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lswk\Downloads\"/>
    </mc:Choice>
  </mc:AlternateContent>
  <xr:revisionPtr revIDLastSave="0" documentId="13_ncr:1_{68A79AEB-6AB6-4972-AF5E-501D067C3A5B}" xr6:coauthVersionLast="47" xr6:coauthVersionMax="47" xr10:uidLastSave="{00000000-0000-0000-0000-000000000000}"/>
  <bookViews>
    <workbookView xWindow="0" yWindow="0" windowWidth="15315" windowHeight="20985" firstSheet="5" activeTab="5" xr2:uid="{00000000-000D-0000-FFFF-FFFF00000000}"/>
  </bookViews>
  <sheets>
    <sheet name="작업페이지 시트v0" sheetId="1" r:id="rId1"/>
    <sheet name="작업페이지 시트v1" sheetId="2" r:id="rId2"/>
    <sheet name="작업페이지 시트v2" sheetId="3" r:id="rId3"/>
    <sheet name="후순위 개발 리스트" sheetId="4" r:id="rId4"/>
    <sheet name="IA" sheetId="5" r:id="rId5"/>
    <sheet name="3월_관리비상세내역" sheetId="6" r:id="rId6"/>
    <sheet name="4월_관리비상세내역" sheetId="7" r:id="rId7"/>
    <sheet name="5월_관리비상세내역" sheetId="8" r:id="rId8"/>
    <sheet name="2024_3월_관리비상세내역" sheetId="10" r:id="rId9"/>
    <sheet name="2024_4월_관리비상세내역" sheetId="11" r:id="rId10"/>
    <sheet name="2024_5월_관리비상세내역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M3" i="6" l="1"/>
  <c r="BM2" i="6"/>
  <c r="BM3" i="10"/>
  <c r="BM2" i="10"/>
  <c r="T2" i="6"/>
  <c r="S2" i="6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" i="6"/>
  <c r="BP2" i="11"/>
  <c r="BN3" i="11"/>
  <c r="BD265" i="12"/>
  <c r="BC265" i="12"/>
  <c r="AZ265" i="12"/>
  <c r="AY265" i="12"/>
  <c r="AX265" i="12"/>
  <c r="AT265" i="12"/>
  <c r="AR265" i="12"/>
  <c r="AQ265" i="12"/>
  <c r="AP265" i="12"/>
  <c r="BH265" i="12" s="1"/>
  <c r="AO265" i="12"/>
  <c r="AN265" i="12"/>
  <c r="BG265" i="12" s="1"/>
  <c r="AM265" i="12"/>
  <c r="AL265" i="12"/>
  <c r="BF265" i="12" s="1"/>
  <c r="AK265" i="12"/>
  <c r="AJ265" i="12"/>
  <c r="BE265" i="12" s="1"/>
  <c r="AI265" i="12"/>
  <c r="AH265" i="12"/>
  <c r="AG265" i="12"/>
  <c r="AF265" i="12"/>
  <c r="AE265" i="12"/>
  <c r="AD265" i="12"/>
  <c r="AC265" i="12"/>
  <c r="AB265" i="12"/>
  <c r="AA265" i="12"/>
  <c r="Z265" i="12"/>
  <c r="Y265" i="12"/>
  <c r="X265" i="12"/>
  <c r="W265" i="12"/>
  <c r="V265" i="12"/>
  <c r="U265" i="12"/>
  <c r="J265" i="12"/>
  <c r="G265" i="12"/>
  <c r="BD264" i="12"/>
  <c r="BC264" i="12"/>
  <c r="AZ264" i="12"/>
  <c r="AY264" i="12"/>
  <c r="AX264" i="12"/>
  <c r="AT264" i="12"/>
  <c r="AR264" i="12"/>
  <c r="AQ264" i="12"/>
  <c r="AP264" i="12"/>
  <c r="BH264" i="12" s="1"/>
  <c r="AO264" i="12"/>
  <c r="AN264" i="12"/>
  <c r="BG264" i="12" s="1"/>
  <c r="AM264" i="12"/>
  <c r="AL264" i="12"/>
  <c r="BF264" i="12" s="1"/>
  <c r="AK264" i="12"/>
  <c r="AJ264" i="12"/>
  <c r="BE264" i="12" s="1"/>
  <c r="AI264" i="12"/>
  <c r="AH264" i="12"/>
  <c r="AG264" i="12"/>
  <c r="AF264" i="12"/>
  <c r="AE264" i="12"/>
  <c r="AD264" i="12"/>
  <c r="AC264" i="12"/>
  <c r="AB264" i="12"/>
  <c r="AA264" i="12"/>
  <c r="Z264" i="12"/>
  <c r="Y264" i="12"/>
  <c r="X264" i="12"/>
  <c r="W264" i="12"/>
  <c r="V264" i="12"/>
  <c r="U264" i="12"/>
  <c r="J264" i="12"/>
  <c r="G264" i="12"/>
  <c r="BD263" i="12"/>
  <c r="BC263" i="12"/>
  <c r="AZ263" i="12"/>
  <c r="AY263" i="12"/>
  <c r="AX263" i="12"/>
  <c r="AT263" i="12"/>
  <c r="AR263" i="12"/>
  <c r="AQ263" i="12"/>
  <c r="AP263" i="12"/>
  <c r="BH263" i="12" s="1"/>
  <c r="AO263" i="12"/>
  <c r="AN263" i="12"/>
  <c r="BG263" i="12" s="1"/>
  <c r="AM263" i="12"/>
  <c r="AL263" i="12"/>
  <c r="BF263" i="12" s="1"/>
  <c r="AK263" i="12"/>
  <c r="AJ263" i="12"/>
  <c r="BE263" i="12" s="1"/>
  <c r="AI263" i="12"/>
  <c r="AH263" i="12"/>
  <c r="AG263" i="12"/>
  <c r="AF263" i="12"/>
  <c r="AE263" i="12"/>
  <c r="AD263" i="12"/>
  <c r="AC263" i="12"/>
  <c r="AB263" i="12"/>
  <c r="AA263" i="12"/>
  <c r="Z263" i="12"/>
  <c r="Y263" i="12"/>
  <c r="X263" i="12"/>
  <c r="W263" i="12"/>
  <c r="V263" i="12"/>
  <c r="U263" i="12"/>
  <c r="J263" i="12"/>
  <c r="G263" i="12"/>
  <c r="BD262" i="12"/>
  <c r="BC262" i="12"/>
  <c r="AZ262" i="12"/>
  <c r="AY262" i="12"/>
  <c r="AX262" i="12"/>
  <c r="AT262" i="12"/>
  <c r="AR262" i="12"/>
  <c r="AQ262" i="12"/>
  <c r="AP262" i="12"/>
  <c r="BH262" i="12" s="1"/>
  <c r="AO262" i="12"/>
  <c r="AN262" i="12"/>
  <c r="BG262" i="12" s="1"/>
  <c r="AM262" i="12"/>
  <c r="AL262" i="12"/>
  <c r="BF262" i="12" s="1"/>
  <c r="AK262" i="12"/>
  <c r="AJ262" i="12"/>
  <c r="BE262" i="12" s="1"/>
  <c r="AI262" i="12"/>
  <c r="AH262" i="12"/>
  <c r="AG262" i="12"/>
  <c r="AF262" i="12"/>
  <c r="AE262" i="12"/>
  <c r="AD262" i="12"/>
  <c r="AC262" i="12"/>
  <c r="AB262" i="12"/>
  <c r="AA262" i="12"/>
  <c r="Z262" i="12"/>
  <c r="Y262" i="12"/>
  <c r="X262" i="12"/>
  <c r="W262" i="12"/>
  <c r="V262" i="12"/>
  <c r="U262" i="12"/>
  <c r="J262" i="12"/>
  <c r="G262" i="12"/>
  <c r="BD261" i="12"/>
  <c r="BC261" i="12"/>
  <c r="AZ261" i="12"/>
  <c r="AY261" i="12"/>
  <c r="AX261" i="12"/>
  <c r="AT261" i="12"/>
  <c r="AR261" i="12"/>
  <c r="AQ261" i="12"/>
  <c r="AP261" i="12"/>
  <c r="BH261" i="12" s="1"/>
  <c r="AO261" i="12"/>
  <c r="AN261" i="12"/>
  <c r="BG261" i="12" s="1"/>
  <c r="AM261" i="12"/>
  <c r="AL261" i="12"/>
  <c r="BF261" i="12" s="1"/>
  <c r="AK261" i="12"/>
  <c r="AJ261" i="12"/>
  <c r="BE261" i="12" s="1"/>
  <c r="AI261" i="12"/>
  <c r="AH261" i="12"/>
  <c r="AG261" i="12"/>
  <c r="AF261" i="12"/>
  <c r="AE261" i="12"/>
  <c r="AD261" i="12"/>
  <c r="AC261" i="12"/>
  <c r="AB261" i="12"/>
  <c r="AA261" i="12"/>
  <c r="Z261" i="12"/>
  <c r="Y261" i="12"/>
  <c r="X261" i="12"/>
  <c r="W261" i="12"/>
  <c r="V261" i="12"/>
  <c r="U261" i="12"/>
  <c r="J261" i="12"/>
  <c r="G261" i="12"/>
  <c r="BD260" i="12"/>
  <c r="BC260" i="12"/>
  <c r="AZ260" i="12"/>
  <c r="AY260" i="12"/>
  <c r="AX260" i="12"/>
  <c r="AT260" i="12"/>
  <c r="AR260" i="12"/>
  <c r="AQ260" i="12"/>
  <c r="AP260" i="12"/>
  <c r="BH260" i="12" s="1"/>
  <c r="AO260" i="12"/>
  <c r="AN260" i="12"/>
  <c r="BG260" i="12" s="1"/>
  <c r="AM260" i="12"/>
  <c r="AL260" i="12"/>
  <c r="BF260" i="12" s="1"/>
  <c r="AK260" i="12"/>
  <c r="AJ260" i="12"/>
  <c r="BE260" i="12" s="1"/>
  <c r="AI260" i="12"/>
  <c r="AH260" i="12"/>
  <c r="AG260" i="12"/>
  <c r="AF260" i="12"/>
  <c r="AE260" i="12"/>
  <c r="AD260" i="12"/>
  <c r="AC260" i="12"/>
  <c r="AB260" i="12"/>
  <c r="AA260" i="12"/>
  <c r="Z260" i="12"/>
  <c r="Y260" i="12"/>
  <c r="X260" i="12"/>
  <c r="W260" i="12"/>
  <c r="V260" i="12"/>
  <c r="U260" i="12"/>
  <c r="J260" i="12"/>
  <c r="G260" i="12"/>
  <c r="BD259" i="12"/>
  <c r="BC259" i="12"/>
  <c r="AZ259" i="12"/>
  <c r="AY259" i="12"/>
  <c r="AX259" i="12"/>
  <c r="AT259" i="12"/>
  <c r="AR259" i="12"/>
  <c r="AQ259" i="12"/>
  <c r="AP259" i="12"/>
  <c r="BH259" i="12" s="1"/>
  <c r="AO259" i="12"/>
  <c r="AN259" i="12"/>
  <c r="BG259" i="12" s="1"/>
  <c r="AM259" i="12"/>
  <c r="AL259" i="12"/>
  <c r="BF259" i="12" s="1"/>
  <c r="AK259" i="12"/>
  <c r="AJ259" i="12"/>
  <c r="BE259" i="12" s="1"/>
  <c r="AI259" i="12"/>
  <c r="AH259" i="12"/>
  <c r="AG259" i="12"/>
  <c r="AF259" i="12"/>
  <c r="AE259" i="12"/>
  <c r="AD259" i="12"/>
  <c r="AC259" i="12"/>
  <c r="AB259" i="12"/>
  <c r="AA259" i="12"/>
  <c r="Z259" i="12"/>
  <c r="Y259" i="12"/>
  <c r="X259" i="12"/>
  <c r="W259" i="12"/>
  <c r="V259" i="12"/>
  <c r="U259" i="12"/>
  <c r="J259" i="12"/>
  <c r="G259" i="12"/>
  <c r="BD258" i="12"/>
  <c r="BC258" i="12"/>
  <c r="AZ258" i="12"/>
  <c r="AY258" i="12"/>
  <c r="AX258" i="12"/>
  <c r="AT258" i="12"/>
  <c r="AR258" i="12"/>
  <c r="AQ258" i="12"/>
  <c r="AP258" i="12"/>
  <c r="BH258" i="12" s="1"/>
  <c r="AO258" i="12"/>
  <c r="AN258" i="12"/>
  <c r="BG258" i="12" s="1"/>
  <c r="AM258" i="12"/>
  <c r="AL258" i="12"/>
  <c r="BF258" i="12" s="1"/>
  <c r="AK258" i="12"/>
  <c r="AJ258" i="12"/>
  <c r="BE258" i="12" s="1"/>
  <c r="AI258" i="12"/>
  <c r="AH258" i="12"/>
  <c r="AG258" i="12"/>
  <c r="AF258" i="12"/>
  <c r="AE258" i="12"/>
  <c r="AD258" i="12"/>
  <c r="AC258" i="12"/>
  <c r="AB258" i="12"/>
  <c r="AA258" i="12"/>
  <c r="Z258" i="12"/>
  <c r="Y258" i="12"/>
  <c r="X258" i="12"/>
  <c r="W258" i="12"/>
  <c r="V258" i="12"/>
  <c r="U258" i="12"/>
  <c r="J258" i="12"/>
  <c r="G258" i="12"/>
  <c r="BD257" i="12"/>
  <c r="BC257" i="12"/>
  <c r="AZ257" i="12"/>
  <c r="AY257" i="12"/>
  <c r="AX257" i="12"/>
  <c r="AT257" i="12"/>
  <c r="AR257" i="12"/>
  <c r="AQ257" i="12"/>
  <c r="AP257" i="12"/>
  <c r="BH257" i="12" s="1"/>
  <c r="AO257" i="12"/>
  <c r="AN257" i="12"/>
  <c r="BG257" i="12" s="1"/>
  <c r="AM257" i="12"/>
  <c r="AL257" i="12"/>
  <c r="BF257" i="12" s="1"/>
  <c r="AK257" i="12"/>
  <c r="AJ257" i="12"/>
  <c r="BE257" i="12" s="1"/>
  <c r="AI257" i="12"/>
  <c r="AH257" i="12"/>
  <c r="AG257" i="12"/>
  <c r="AF257" i="12"/>
  <c r="AE257" i="12"/>
  <c r="AD257" i="12"/>
  <c r="AC257" i="12"/>
  <c r="AB257" i="12"/>
  <c r="AA257" i="12"/>
  <c r="Z257" i="12"/>
  <c r="Y257" i="12"/>
  <c r="X257" i="12"/>
  <c r="W257" i="12"/>
  <c r="V257" i="12"/>
  <c r="U257" i="12"/>
  <c r="J257" i="12"/>
  <c r="G257" i="12"/>
  <c r="BD256" i="12"/>
  <c r="BC256" i="12"/>
  <c r="AZ256" i="12"/>
  <c r="AY256" i="12"/>
  <c r="AX256" i="12"/>
  <c r="AT256" i="12"/>
  <c r="AR256" i="12"/>
  <c r="AQ256" i="12"/>
  <c r="AP256" i="12"/>
  <c r="BH256" i="12" s="1"/>
  <c r="AO256" i="12"/>
  <c r="AN256" i="12"/>
  <c r="BG256" i="12" s="1"/>
  <c r="AM256" i="12"/>
  <c r="AL256" i="12"/>
  <c r="BF256" i="12" s="1"/>
  <c r="AK256" i="12"/>
  <c r="AJ256" i="12"/>
  <c r="BE256" i="12" s="1"/>
  <c r="AI256" i="12"/>
  <c r="AH256" i="12"/>
  <c r="AG256" i="12"/>
  <c r="AF256" i="12"/>
  <c r="AE256" i="12"/>
  <c r="AD256" i="12"/>
  <c r="AC256" i="12"/>
  <c r="AB256" i="12"/>
  <c r="AA256" i="12"/>
  <c r="Z256" i="12"/>
  <c r="Y256" i="12"/>
  <c r="X256" i="12"/>
  <c r="W256" i="12"/>
  <c r="V256" i="12"/>
  <c r="U256" i="12"/>
  <c r="J256" i="12"/>
  <c r="G256" i="12"/>
  <c r="BD255" i="12"/>
  <c r="BC255" i="12"/>
  <c r="AZ255" i="12"/>
  <c r="AY255" i="12"/>
  <c r="AX255" i="12"/>
  <c r="AT255" i="12"/>
  <c r="AR255" i="12"/>
  <c r="AQ255" i="12"/>
  <c r="AP255" i="12"/>
  <c r="BH255" i="12" s="1"/>
  <c r="AO255" i="12"/>
  <c r="AN255" i="12"/>
  <c r="BG255" i="12" s="1"/>
  <c r="AM255" i="12"/>
  <c r="AL255" i="12"/>
  <c r="BF255" i="12" s="1"/>
  <c r="AK255" i="12"/>
  <c r="AJ255" i="12"/>
  <c r="BE255" i="12" s="1"/>
  <c r="AI255" i="12"/>
  <c r="AH255" i="12"/>
  <c r="AG255" i="12"/>
  <c r="AF255" i="12"/>
  <c r="AE255" i="12"/>
  <c r="AD255" i="12"/>
  <c r="AC255" i="12"/>
  <c r="AB255" i="12"/>
  <c r="AA255" i="12"/>
  <c r="Z255" i="12"/>
  <c r="Y255" i="12"/>
  <c r="X255" i="12"/>
  <c r="W255" i="12"/>
  <c r="V255" i="12"/>
  <c r="U255" i="12"/>
  <c r="J255" i="12"/>
  <c r="G255" i="12"/>
  <c r="BD254" i="12"/>
  <c r="BC254" i="12"/>
  <c r="AZ254" i="12"/>
  <c r="AY254" i="12"/>
  <c r="AX254" i="12"/>
  <c r="AT254" i="12"/>
  <c r="AR254" i="12"/>
  <c r="AQ254" i="12"/>
  <c r="AP254" i="12"/>
  <c r="BH254" i="12" s="1"/>
  <c r="AO254" i="12"/>
  <c r="AN254" i="12"/>
  <c r="BG254" i="12" s="1"/>
  <c r="AM254" i="12"/>
  <c r="AL254" i="12"/>
  <c r="BF254" i="12" s="1"/>
  <c r="AK254" i="12"/>
  <c r="AJ254" i="12"/>
  <c r="BE254" i="12" s="1"/>
  <c r="AI254" i="12"/>
  <c r="AH254" i="12"/>
  <c r="AG254" i="12"/>
  <c r="AF254" i="12"/>
  <c r="AE254" i="12"/>
  <c r="AD254" i="12"/>
  <c r="AC254" i="12"/>
  <c r="AB254" i="12"/>
  <c r="AA254" i="12"/>
  <c r="Z254" i="12"/>
  <c r="Y254" i="12"/>
  <c r="X254" i="12"/>
  <c r="W254" i="12"/>
  <c r="V254" i="12"/>
  <c r="U254" i="12"/>
  <c r="J254" i="12"/>
  <c r="G254" i="12"/>
  <c r="BD253" i="12"/>
  <c r="BC253" i="12"/>
  <c r="AZ253" i="12"/>
  <c r="AY253" i="12"/>
  <c r="AX253" i="12"/>
  <c r="AT253" i="12"/>
  <c r="AR253" i="12"/>
  <c r="AQ253" i="12"/>
  <c r="AP253" i="12"/>
  <c r="BH253" i="12" s="1"/>
  <c r="AO253" i="12"/>
  <c r="AN253" i="12"/>
  <c r="BG253" i="12" s="1"/>
  <c r="AM253" i="12"/>
  <c r="AL253" i="12"/>
  <c r="BF253" i="12" s="1"/>
  <c r="AK253" i="12"/>
  <c r="AJ253" i="12"/>
  <c r="BE253" i="12" s="1"/>
  <c r="AI253" i="12"/>
  <c r="AH253" i="12"/>
  <c r="AG253" i="12"/>
  <c r="AF253" i="12"/>
  <c r="AE253" i="12"/>
  <c r="AD253" i="12"/>
  <c r="AC253" i="12"/>
  <c r="AB253" i="12"/>
  <c r="AA253" i="12"/>
  <c r="Z253" i="12"/>
  <c r="Y253" i="12"/>
  <c r="X253" i="12"/>
  <c r="W253" i="12"/>
  <c r="V253" i="12"/>
  <c r="U253" i="12"/>
  <c r="J253" i="12"/>
  <c r="G253" i="12"/>
  <c r="BD252" i="12"/>
  <c r="BC252" i="12"/>
  <c r="AZ252" i="12"/>
  <c r="AY252" i="12"/>
  <c r="AX252" i="12"/>
  <c r="AT252" i="12"/>
  <c r="AR252" i="12"/>
  <c r="AQ252" i="12"/>
  <c r="AP252" i="12"/>
  <c r="BH252" i="12" s="1"/>
  <c r="AO252" i="12"/>
  <c r="AN252" i="12"/>
  <c r="BG252" i="12" s="1"/>
  <c r="AM252" i="12"/>
  <c r="AL252" i="12"/>
  <c r="BF252" i="12" s="1"/>
  <c r="AK252" i="12"/>
  <c r="AJ252" i="12"/>
  <c r="BE252" i="12" s="1"/>
  <c r="AI252" i="12"/>
  <c r="AH252" i="12"/>
  <c r="AG252" i="12"/>
  <c r="AF252" i="12"/>
  <c r="AE252" i="12"/>
  <c r="AD252" i="12"/>
  <c r="AC252" i="12"/>
  <c r="AB252" i="12"/>
  <c r="AA252" i="12"/>
  <c r="Z252" i="12"/>
  <c r="Y252" i="12"/>
  <c r="X252" i="12"/>
  <c r="W252" i="12"/>
  <c r="V252" i="12"/>
  <c r="U252" i="12"/>
  <c r="J252" i="12"/>
  <c r="G252" i="12"/>
  <c r="BD251" i="12"/>
  <c r="BC251" i="12"/>
  <c r="AZ251" i="12"/>
  <c r="AY251" i="12"/>
  <c r="AX251" i="12"/>
  <c r="AT251" i="12"/>
  <c r="AR251" i="12"/>
  <c r="AQ251" i="12"/>
  <c r="AP251" i="12"/>
  <c r="BH251" i="12" s="1"/>
  <c r="AO251" i="12"/>
  <c r="AN251" i="12"/>
  <c r="BG251" i="12" s="1"/>
  <c r="AM251" i="12"/>
  <c r="AL251" i="12"/>
  <c r="BF251" i="12" s="1"/>
  <c r="AK251" i="12"/>
  <c r="AJ251" i="12"/>
  <c r="BE251" i="12" s="1"/>
  <c r="AI251" i="12"/>
  <c r="AH251" i="12"/>
  <c r="AG251" i="12"/>
  <c r="AF251" i="12"/>
  <c r="AE251" i="12"/>
  <c r="AD251" i="12"/>
  <c r="AC251" i="12"/>
  <c r="AB251" i="12"/>
  <c r="AA251" i="12"/>
  <c r="Z251" i="12"/>
  <c r="Y251" i="12"/>
  <c r="X251" i="12"/>
  <c r="W251" i="12"/>
  <c r="V251" i="12"/>
  <c r="U251" i="12"/>
  <c r="J251" i="12"/>
  <c r="G251" i="12"/>
  <c r="BD250" i="12"/>
  <c r="BC250" i="12"/>
  <c r="AZ250" i="12"/>
  <c r="AY250" i="12"/>
  <c r="AX250" i="12"/>
  <c r="AT250" i="12"/>
  <c r="AR250" i="12"/>
  <c r="AQ250" i="12"/>
  <c r="AP250" i="12"/>
  <c r="BH250" i="12" s="1"/>
  <c r="AO250" i="12"/>
  <c r="AN250" i="12"/>
  <c r="BG250" i="12" s="1"/>
  <c r="AM250" i="12"/>
  <c r="AL250" i="12"/>
  <c r="BF250" i="12" s="1"/>
  <c r="AK250" i="12"/>
  <c r="AJ250" i="12"/>
  <c r="BE250" i="12" s="1"/>
  <c r="AI250" i="12"/>
  <c r="AH250" i="12"/>
  <c r="AG250" i="12"/>
  <c r="AF250" i="12"/>
  <c r="AE250" i="12"/>
  <c r="AD250" i="12"/>
  <c r="AC250" i="12"/>
  <c r="AB250" i="12"/>
  <c r="AA250" i="12"/>
  <c r="Z250" i="12"/>
  <c r="Y250" i="12"/>
  <c r="X250" i="12"/>
  <c r="W250" i="12"/>
  <c r="V250" i="12"/>
  <c r="U250" i="12"/>
  <c r="J250" i="12"/>
  <c r="G250" i="12"/>
  <c r="BD249" i="12"/>
  <c r="BC249" i="12"/>
  <c r="AZ249" i="12"/>
  <c r="AY249" i="12"/>
  <c r="AX249" i="12"/>
  <c r="AT249" i="12"/>
  <c r="AR249" i="12"/>
  <c r="AQ249" i="12"/>
  <c r="AP249" i="12"/>
  <c r="BH249" i="12" s="1"/>
  <c r="AO249" i="12"/>
  <c r="AN249" i="12"/>
  <c r="BG249" i="12" s="1"/>
  <c r="AM249" i="12"/>
  <c r="AL249" i="12"/>
  <c r="BF249" i="12" s="1"/>
  <c r="AK249" i="12"/>
  <c r="AJ249" i="12"/>
  <c r="BE249" i="12" s="1"/>
  <c r="AI249" i="12"/>
  <c r="AH249" i="12"/>
  <c r="AG249" i="12"/>
  <c r="AF249" i="12"/>
  <c r="AE249" i="12"/>
  <c r="AD249" i="12"/>
  <c r="AC249" i="12"/>
  <c r="AB249" i="12"/>
  <c r="AA249" i="12"/>
  <c r="Z249" i="12"/>
  <c r="Y249" i="12"/>
  <c r="X249" i="12"/>
  <c r="W249" i="12"/>
  <c r="V249" i="12"/>
  <c r="U249" i="12"/>
  <c r="J249" i="12"/>
  <c r="G249" i="12"/>
  <c r="BD248" i="12"/>
  <c r="BC248" i="12"/>
  <c r="AZ248" i="12"/>
  <c r="AY248" i="12"/>
  <c r="AX248" i="12"/>
  <c r="AT248" i="12"/>
  <c r="AR248" i="12"/>
  <c r="AQ248" i="12"/>
  <c r="AP248" i="12"/>
  <c r="BH248" i="12" s="1"/>
  <c r="AO248" i="12"/>
  <c r="AN248" i="12"/>
  <c r="BG248" i="12" s="1"/>
  <c r="AM248" i="12"/>
  <c r="AL248" i="12"/>
  <c r="BF248" i="12" s="1"/>
  <c r="AK248" i="12"/>
  <c r="AJ248" i="12"/>
  <c r="BE248" i="12" s="1"/>
  <c r="AI248" i="12"/>
  <c r="AH248" i="12"/>
  <c r="AG248" i="12"/>
  <c r="AF248" i="12"/>
  <c r="AE248" i="12"/>
  <c r="AD248" i="12"/>
  <c r="AC248" i="12"/>
  <c r="AB248" i="12"/>
  <c r="AA248" i="12"/>
  <c r="Z248" i="12"/>
  <c r="Y248" i="12"/>
  <c r="X248" i="12"/>
  <c r="W248" i="12"/>
  <c r="V248" i="12"/>
  <c r="U248" i="12"/>
  <c r="J248" i="12"/>
  <c r="G248" i="12"/>
  <c r="BD247" i="12"/>
  <c r="BC247" i="12"/>
  <c r="AZ247" i="12"/>
  <c r="AY247" i="12"/>
  <c r="AX247" i="12"/>
  <c r="AT247" i="12"/>
  <c r="AR247" i="12"/>
  <c r="AQ247" i="12"/>
  <c r="AP247" i="12"/>
  <c r="BH247" i="12" s="1"/>
  <c r="AO247" i="12"/>
  <c r="AN247" i="12"/>
  <c r="BG247" i="12" s="1"/>
  <c r="AM247" i="12"/>
  <c r="AL247" i="12"/>
  <c r="BF247" i="12" s="1"/>
  <c r="AK247" i="12"/>
  <c r="AJ247" i="12"/>
  <c r="BE247" i="12" s="1"/>
  <c r="AI247" i="12"/>
  <c r="AH247" i="12"/>
  <c r="AG247" i="12"/>
  <c r="AF247" i="12"/>
  <c r="AE247" i="12"/>
  <c r="AD247" i="12"/>
  <c r="AC247" i="12"/>
  <c r="AB247" i="12"/>
  <c r="AA247" i="12"/>
  <c r="Z247" i="12"/>
  <c r="Y247" i="12"/>
  <c r="X247" i="12"/>
  <c r="W247" i="12"/>
  <c r="V247" i="12"/>
  <c r="U247" i="12"/>
  <c r="J247" i="12"/>
  <c r="G247" i="12"/>
  <c r="BD246" i="12"/>
  <c r="BC246" i="12"/>
  <c r="AZ246" i="12"/>
  <c r="AY246" i="12"/>
  <c r="AX246" i="12"/>
  <c r="AT246" i="12"/>
  <c r="AR246" i="12"/>
  <c r="AQ246" i="12"/>
  <c r="AP246" i="12"/>
  <c r="BH246" i="12" s="1"/>
  <c r="AO246" i="12"/>
  <c r="AN246" i="12"/>
  <c r="BG246" i="12" s="1"/>
  <c r="AM246" i="12"/>
  <c r="AL246" i="12"/>
  <c r="BF246" i="12" s="1"/>
  <c r="AK246" i="12"/>
  <c r="AJ246" i="12"/>
  <c r="BE246" i="12" s="1"/>
  <c r="AI246" i="12"/>
  <c r="AH246" i="12"/>
  <c r="AG246" i="12"/>
  <c r="AF246" i="12"/>
  <c r="AE246" i="12"/>
  <c r="AD246" i="12"/>
  <c r="AC246" i="12"/>
  <c r="AB246" i="12"/>
  <c r="AA246" i="12"/>
  <c r="Z246" i="12"/>
  <c r="Y246" i="12"/>
  <c r="X246" i="12"/>
  <c r="W246" i="12"/>
  <c r="V246" i="12"/>
  <c r="U246" i="12"/>
  <c r="J246" i="12"/>
  <c r="G246" i="12"/>
  <c r="BD245" i="12"/>
  <c r="BC245" i="12"/>
  <c r="AZ245" i="12"/>
  <c r="AY245" i="12"/>
  <c r="AX245" i="12"/>
  <c r="AT245" i="12"/>
  <c r="AR245" i="12"/>
  <c r="AQ245" i="12"/>
  <c r="AP245" i="12"/>
  <c r="BH245" i="12" s="1"/>
  <c r="AO245" i="12"/>
  <c r="AN245" i="12"/>
  <c r="BG245" i="12" s="1"/>
  <c r="AM245" i="12"/>
  <c r="AL245" i="12"/>
  <c r="BF245" i="12" s="1"/>
  <c r="AK245" i="12"/>
  <c r="AJ245" i="12"/>
  <c r="BE245" i="12" s="1"/>
  <c r="AI245" i="12"/>
  <c r="AH245" i="12"/>
  <c r="AG245" i="12"/>
  <c r="AF245" i="12"/>
  <c r="AE245" i="12"/>
  <c r="AD245" i="12"/>
  <c r="AC245" i="12"/>
  <c r="AB245" i="12"/>
  <c r="AA245" i="12"/>
  <c r="Z245" i="12"/>
  <c r="Y245" i="12"/>
  <c r="X245" i="12"/>
  <c r="W245" i="12"/>
  <c r="V245" i="12"/>
  <c r="U245" i="12"/>
  <c r="J245" i="12"/>
  <c r="G245" i="12"/>
  <c r="BD244" i="12"/>
  <c r="BC244" i="12"/>
  <c r="AZ244" i="12"/>
  <c r="AY244" i="12"/>
  <c r="AX244" i="12"/>
  <c r="AT244" i="12"/>
  <c r="AR244" i="12"/>
  <c r="AQ244" i="12"/>
  <c r="AP244" i="12"/>
  <c r="BH244" i="12" s="1"/>
  <c r="AO244" i="12"/>
  <c r="AN244" i="12"/>
  <c r="BG244" i="12" s="1"/>
  <c r="AM244" i="12"/>
  <c r="AL244" i="12"/>
  <c r="BF244" i="12" s="1"/>
  <c r="AK244" i="12"/>
  <c r="AJ244" i="12"/>
  <c r="BE244" i="12" s="1"/>
  <c r="AI244" i="12"/>
  <c r="AH244" i="12"/>
  <c r="AG244" i="12"/>
  <c r="AF244" i="12"/>
  <c r="AE244" i="12"/>
  <c r="AD244" i="12"/>
  <c r="AC244" i="12"/>
  <c r="AB244" i="12"/>
  <c r="AA244" i="12"/>
  <c r="Z244" i="12"/>
  <c r="Y244" i="12"/>
  <c r="X244" i="12"/>
  <c r="W244" i="12"/>
  <c r="V244" i="12"/>
  <c r="U244" i="12"/>
  <c r="J244" i="12"/>
  <c r="G244" i="12"/>
  <c r="BD243" i="12"/>
  <c r="BC243" i="12"/>
  <c r="AZ243" i="12"/>
  <c r="AY243" i="12"/>
  <c r="AX243" i="12"/>
  <c r="AT243" i="12"/>
  <c r="AR243" i="12"/>
  <c r="AQ243" i="12"/>
  <c r="AP243" i="12"/>
  <c r="BH243" i="12" s="1"/>
  <c r="AO243" i="12"/>
  <c r="AN243" i="12"/>
  <c r="BG243" i="12" s="1"/>
  <c r="AM243" i="12"/>
  <c r="AL243" i="12"/>
  <c r="BF243" i="12" s="1"/>
  <c r="AK243" i="12"/>
  <c r="AJ243" i="12"/>
  <c r="BE243" i="12" s="1"/>
  <c r="AI243" i="12"/>
  <c r="AH243" i="12"/>
  <c r="AG243" i="12"/>
  <c r="AF243" i="12"/>
  <c r="AE243" i="12"/>
  <c r="AD243" i="12"/>
  <c r="AC243" i="12"/>
  <c r="AB243" i="12"/>
  <c r="AA243" i="12"/>
  <c r="Z243" i="12"/>
  <c r="Y243" i="12"/>
  <c r="X243" i="12"/>
  <c r="W243" i="12"/>
  <c r="V243" i="12"/>
  <c r="U243" i="12"/>
  <c r="J243" i="12"/>
  <c r="G243" i="12"/>
  <c r="BD242" i="12"/>
  <c r="BC242" i="12"/>
  <c r="AZ242" i="12"/>
  <c r="AY242" i="12"/>
  <c r="AX242" i="12"/>
  <c r="AT242" i="12"/>
  <c r="AR242" i="12"/>
  <c r="AQ242" i="12"/>
  <c r="AP242" i="12"/>
  <c r="BH242" i="12" s="1"/>
  <c r="AO242" i="12"/>
  <c r="AN242" i="12"/>
  <c r="BG242" i="12" s="1"/>
  <c r="AM242" i="12"/>
  <c r="AL242" i="12"/>
  <c r="BF242" i="12" s="1"/>
  <c r="AK242" i="12"/>
  <c r="AJ242" i="12"/>
  <c r="BE242" i="12" s="1"/>
  <c r="AI242" i="12"/>
  <c r="AH242" i="12"/>
  <c r="AG242" i="12"/>
  <c r="AF242" i="12"/>
  <c r="AE242" i="12"/>
  <c r="AD242" i="12"/>
  <c r="AC242" i="12"/>
  <c r="AB242" i="12"/>
  <c r="AA242" i="12"/>
  <c r="Z242" i="12"/>
  <c r="Y242" i="12"/>
  <c r="X242" i="12"/>
  <c r="W242" i="12"/>
  <c r="V242" i="12"/>
  <c r="U242" i="12"/>
  <c r="J242" i="12"/>
  <c r="G242" i="12"/>
  <c r="BD241" i="12"/>
  <c r="BC241" i="12"/>
  <c r="AZ241" i="12"/>
  <c r="AY241" i="12"/>
  <c r="AX241" i="12"/>
  <c r="AT241" i="12"/>
  <c r="AR241" i="12"/>
  <c r="AQ241" i="12"/>
  <c r="AP241" i="12"/>
  <c r="BH241" i="12" s="1"/>
  <c r="AO241" i="12"/>
  <c r="AN241" i="12"/>
  <c r="BG241" i="12" s="1"/>
  <c r="AM241" i="12"/>
  <c r="AL241" i="12"/>
  <c r="BF241" i="12" s="1"/>
  <c r="AK241" i="12"/>
  <c r="AJ241" i="12"/>
  <c r="BE241" i="12" s="1"/>
  <c r="AI241" i="12"/>
  <c r="AH241" i="12"/>
  <c r="AG241" i="12"/>
  <c r="AF241" i="12"/>
  <c r="AE241" i="12"/>
  <c r="AD241" i="12"/>
  <c r="AC241" i="12"/>
  <c r="AB241" i="12"/>
  <c r="AA241" i="12"/>
  <c r="Z241" i="12"/>
  <c r="Y241" i="12"/>
  <c r="X241" i="12"/>
  <c r="W241" i="12"/>
  <c r="V241" i="12"/>
  <c r="U241" i="12"/>
  <c r="J241" i="12"/>
  <c r="G241" i="12"/>
  <c r="BD240" i="12"/>
  <c r="BC240" i="12"/>
  <c r="AZ240" i="12"/>
  <c r="AY240" i="12"/>
  <c r="AX240" i="12"/>
  <c r="AT240" i="12"/>
  <c r="AR240" i="12"/>
  <c r="AQ240" i="12"/>
  <c r="AP240" i="12"/>
  <c r="BH240" i="12" s="1"/>
  <c r="AO240" i="12"/>
  <c r="AN240" i="12"/>
  <c r="BG240" i="12" s="1"/>
  <c r="AM240" i="12"/>
  <c r="AL240" i="12"/>
  <c r="BF240" i="12" s="1"/>
  <c r="AK240" i="12"/>
  <c r="AJ240" i="12"/>
  <c r="BE240" i="12" s="1"/>
  <c r="AI240" i="12"/>
  <c r="AH240" i="12"/>
  <c r="AG240" i="12"/>
  <c r="AF240" i="12"/>
  <c r="AE240" i="12"/>
  <c r="AD240" i="12"/>
  <c r="AC240" i="12"/>
  <c r="AB240" i="12"/>
  <c r="AA240" i="12"/>
  <c r="Z240" i="12"/>
  <c r="Y240" i="12"/>
  <c r="X240" i="12"/>
  <c r="W240" i="12"/>
  <c r="V240" i="12"/>
  <c r="U240" i="12"/>
  <c r="J240" i="12"/>
  <c r="G240" i="12"/>
  <c r="BD239" i="12"/>
  <c r="BC239" i="12"/>
  <c r="AZ239" i="12"/>
  <c r="AY239" i="12"/>
  <c r="AX239" i="12"/>
  <c r="AT239" i="12"/>
  <c r="AR239" i="12"/>
  <c r="AQ239" i="12"/>
  <c r="AP239" i="12"/>
  <c r="BH239" i="12" s="1"/>
  <c r="AO239" i="12"/>
  <c r="AN239" i="12"/>
  <c r="BG239" i="12" s="1"/>
  <c r="AM239" i="12"/>
  <c r="AL239" i="12"/>
  <c r="BF239" i="12" s="1"/>
  <c r="AK239" i="12"/>
  <c r="AJ239" i="12"/>
  <c r="BE239" i="12" s="1"/>
  <c r="AI239" i="12"/>
  <c r="AH239" i="12"/>
  <c r="AG239" i="12"/>
  <c r="AF239" i="12"/>
  <c r="AE239" i="12"/>
  <c r="AD239" i="12"/>
  <c r="AC239" i="12"/>
  <c r="AB239" i="12"/>
  <c r="AA239" i="12"/>
  <c r="Z239" i="12"/>
  <c r="Y239" i="12"/>
  <c r="X239" i="12"/>
  <c r="W239" i="12"/>
  <c r="V239" i="12"/>
  <c r="U239" i="12"/>
  <c r="J239" i="12"/>
  <c r="G239" i="12"/>
  <c r="BD238" i="12"/>
  <c r="BC238" i="12"/>
  <c r="AZ238" i="12"/>
  <c r="AY238" i="12"/>
  <c r="AX238" i="12"/>
  <c r="AT238" i="12"/>
  <c r="AR238" i="12"/>
  <c r="AQ238" i="12"/>
  <c r="AP238" i="12"/>
  <c r="BH238" i="12" s="1"/>
  <c r="AO238" i="12"/>
  <c r="AN238" i="12"/>
  <c r="BG238" i="12" s="1"/>
  <c r="AM238" i="12"/>
  <c r="AL238" i="12"/>
  <c r="BF238" i="12" s="1"/>
  <c r="AK238" i="12"/>
  <c r="AJ238" i="12"/>
  <c r="BE238" i="12" s="1"/>
  <c r="AI238" i="12"/>
  <c r="AH238" i="12"/>
  <c r="AG238" i="12"/>
  <c r="AF238" i="12"/>
  <c r="AE238" i="12"/>
  <c r="AD238" i="12"/>
  <c r="AC238" i="12"/>
  <c r="AB238" i="12"/>
  <c r="AA238" i="12"/>
  <c r="Z238" i="12"/>
  <c r="Y238" i="12"/>
  <c r="X238" i="12"/>
  <c r="W238" i="12"/>
  <c r="V238" i="12"/>
  <c r="U238" i="12"/>
  <c r="J238" i="12"/>
  <c r="G238" i="12"/>
  <c r="BD237" i="12"/>
  <c r="BC237" i="12"/>
  <c r="AZ237" i="12"/>
  <c r="AY237" i="12"/>
  <c r="AX237" i="12"/>
  <c r="AT237" i="12"/>
  <c r="AR237" i="12"/>
  <c r="AQ237" i="12"/>
  <c r="AP237" i="12"/>
  <c r="BH237" i="12" s="1"/>
  <c r="AO237" i="12"/>
  <c r="AN237" i="12"/>
  <c r="BG237" i="12" s="1"/>
  <c r="AM237" i="12"/>
  <c r="AL237" i="12"/>
  <c r="BF237" i="12" s="1"/>
  <c r="AK237" i="12"/>
  <c r="AJ237" i="12"/>
  <c r="BE237" i="12" s="1"/>
  <c r="AI237" i="12"/>
  <c r="AH237" i="12"/>
  <c r="AG237" i="12"/>
  <c r="AF237" i="12"/>
  <c r="AE237" i="12"/>
  <c r="AD237" i="12"/>
  <c r="AC237" i="12"/>
  <c r="AB237" i="12"/>
  <c r="AA237" i="12"/>
  <c r="Z237" i="12"/>
  <c r="Y237" i="12"/>
  <c r="X237" i="12"/>
  <c r="W237" i="12"/>
  <c r="V237" i="12"/>
  <c r="U237" i="12"/>
  <c r="J237" i="12"/>
  <c r="G237" i="12"/>
  <c r="BD236" i="12"/>
  <c r="BC236" i="12"/>
  <c r="AZ236" i="12"/>
  <c r="AY236" i="12"/>
  <c r="AX236" i="12"/>
  <c r="AT236" i="12"/>
  <c r="AR236" i="12"/>
  <c r="AQ236" i="12"/>
  <c r="AP236" i="12"/>
  <c r="BH236" i="12" s="1"/>
  <c r="AO236" i="12"/>
  <c r="AN236" i="12"/>
  <c r="BG236" i="12" s="1"/>
  <c r="AM236" i="12"/>
  <c r="AL236" i="12"/>
  <c r="BF236" i="12" s="1"/>
  <c r="AK236" i="12"/>
  <c r="AJ236" i="12"/>
  <c r="BE236" i="12" s="1"/>
  <c r="AI236" i="12"/>
  <c r="AH236" i="12"/>
  <c r="AG236" i="12"/>
  <c r="AF236" i="12"/>
  <c r="AE236" i="12"/>
  <c r="AD236" i="12"/>
  <c r="AC236" i="12"/>
  <c r="AB236" i="12"/>
  <c r="AA236" i="12"/>
  <c r="Z236" i="12"/>
  <c r="Y236" i="12"/>
  <c r="X236" i="12"/>
  <c r="W236" i="12"/>
  <c r="V236" i="12"/>
  <c r="U236" i="12"/>
  <c r="J236" i="12"/>
  <c r="G236" i="12"/>
  <c r="BD235" i="12"/>
  <c r="BC235" i="12"/>
  <c r="AZ235" i="12"/>
  <c r="AY235" i="12"/>
  <c r="AX235" i="12"/>
  <c r="AT235" i="12"/>
  <c r="AR235" i="12"/>
  <c r="AQ235" i="12"/>
  <c r="AP235" i="12"/>
  <c r="BH235" i="12" s="1"/>
  <c r="AO235" i="12"/>
  <c r="AN235" i="12"/>
  <c r="BG235" i="12" s="1"/>
  <c r="AM235" i="12"/>
  <c r="AL235" i="12"/>
  <c r="BF235" i="12" s="1"/>
  <c r="AK235" i="12"/>
  <c r="AJ235" i="12"/>
  <c r="BE235" i="12" s="1"/>
  <c r="AI235" i="12"/>
  <c r="AH235" i="12"/>
  <c r="AG235" i="12"/>
  <c r="AF235" i="12"/>
  <c r="AE235" i="12"/>
  <c r="AD235" i="12"/>
  <c r="AC235" i="12"/>
  <c r="AB235" i="12"/>
  <c r="AA235" i="12"/>
  <c r="Z235" i="12"/>
  <c r="Y235" i="12"/>
  <c r="X235" i="12"/>
  <c r="W235" i="12"/>
  <c r="V235" i="12"/>
  <c r="U235" i="12"/>
  <c r="J235" i="12"/>
  <c r="G235" i="12"/>
  <c r="BD234" i="12"/>
  <c r="BC234" i="12"/>
  <c r="AZ234" i="12"/>
  <c r="AY234" i="12"/>
  <c r="AX234" i="12"/>
  <c r="AT234" i="12"/>
  <c r="AR234" i="12"/>
  <c r="AQ234" i="12"/>
  <c r="AP234" i="12"/>
  <c r="BH234" i="12" s="1"/>
  <c r="AO234" i="12"/>
  <c r="AN234" i="12"/>
  <c r="BG234" i="12" s="1"/>
  <c r="AM234" i="12"/>
  <c r="AL234" i="12"/>
  <c r="BF234" i="12" s="1"/>
  <c r="AK234" i="12"/>
  <c r="AJ234" i="12"/>
  <c r="BE234" i="12" s="1"/>
  <c r="AI234" i="12"/>
  <c r="AH234" i="12"/>
  <c r="AG234" i="12"/>
  <c r="AF234" i="12"/>
  <c r="AE234" i="12"/>
  <c r="AD234" i="12"/>
  <c r="AC234" i="12"/>
  <c r="AB234" i="12"/>
  <c r="AA234" i="12"/>
  <c r="Z234" i="12"/>
  <c r="Y234" i="12"/>
  <c r="X234" i="12"/>
  <c r="W234" i="12"/>
  <c r="V234" i="12"/>
  <c r="U234" i="12"/>
  <c r="J234" i="12"/>
  <c r="G234" i="12"/>
  <c r="BD233" i="12"/>
  <c r="BC233" i="12"/>
  <c r="AZ233" i="12"/>
  <c r="AY233" i="12"/>
  <c r="AX233" i="12"/>
  <c r="AT233" i="12"/>
  <c r="AR233" i="12"/>
  <c r="AQ233" i="12"/>
  <c r="AP233" i="12"/>
  <c r="BH233" i="12" s="1"/>
  <c r="AO233" i="12"/>
  <c r="AN233" i="12"/>
  <c r="BG233" i="12" s="1"/>
  <c r="AM233" i="12"/>
  <c r="AL233" i="12"/>
  <c r="BF233" i="12" s="1"/>
  <c r="AK233" i="12"/>
  <c r="AJ233" i="12"/>
  <c r="BE233" i="12" s="1"/>
  <c r="AI233" i="12"/>
  <c r="AH233" i="12"/>
  <c r="AG233" i="12"/>
  <c r="AF233" i="12"/>
  <c r="AE233" i="12"/>
  <c r="AD233" i="12"/>
  <c r="AC233" i="12"/>
  <c r="AB233" i="12"/>
  <c r="AA233" i="12"/>
  <c r="Z233" i="12"/>
  <c r="Y233" i="12"/>
  <c r="X233" i="12"/>
  <c r="W233" i="12"/>
  <c r="V233" i="12"/>
  <c r="U233" i="12"/>
  <c r="J233" i="12"/>
  <c r="G233" i="12"/>
  <c r="BD232" i="12"/>
  <c r="BC232" i="12"/>
  <c r="AZ232" i="12"/>
  <c r="AY232" i="12"/>
  <c r="AX232" i="12"/>
  <c r="AT232" i="12"/>
  <c r="AR232" i="12"/>
  <c r="AQ232" i="12"/>
  <c r="AP232" i="12"/>
  <c r="BH232" i="12" s="1"/>
  <c r="AO232" i="12"/>
  <c r="AN232" i="12"/>
  <c r="BG232" i="12" s="1"/>
  <c r="AM232" i="12"/>
  <c r="AL232" i="12"/>
  <c r="BF232" i="12" s="1"/>
  <c r="AK232" i="12"/>
  <c r="AJ232" i="12"/>
  <c r="BE232" i="12" s="1"/>
  <c r="AI232" i="12"/>
  <c r="AH232" i="12"/>
  <c r="AG232" i="12"/>
  <c r="AF232" i="12"/>
  <c r="AE232" i="12"/>
  <c r="AD232" i="12"/>
  <c r="AC232" i="12"/>
  <c r="AB232" i="12"/>
  <c r="AA232" i="12"/>
  <c r="Z232" i="12"/>
  <c r="Y232" i="12"/>
  <c r="X232" i="12"/>
  <c r="W232" i="12"/>
  <c r="V232" i="12"/>
  <c r="U232" i="12"/>
  <c r="J232" i="12"/>
  <c r="G232" i="12"/>
  <c r="BD231" i="12"/>
  <c r="BC231" i="12"/>
  <c r="AZ231" i="12"/>
  <c r="AY231" i="12"/>
  <c r="AX231" i="12"/>
  <c r="AT231" i="12"/>
  <c r="AR231" i="12"/>
  <c r="AQ231" i="12"/>
  <c r="AP231" i="12"/>
  <c r="BH231" i="12" s="1"/>
  <c r="AO231" i="12"/>
  <c r="AN231" i="12"/>
  <c r="BG231" i="12" s="1"/>
  <c r="AM231" i="12"/>
  <c r="AL231" i="12"/>
  <c r="BF231" i="12" s="1"/>
  <c r="AK231" i="12"/>
  <c r="AJ231" i="12"/>
  <c r="BE231" i="12" s="1"/>
  <c r="AI231" i="12"/>
  <c r="AH231" i="12"/>
  <c r="AG231" i="12"/>
  <c r="AF231" i="12"/>
  <c r="AE231" i="12"/>
  <c r="AD231" i="12"/>
  <c r="AC231" i="12"/>
  <c r="AB231" i="12"/>
  <c r="AA231" i="12"/>
  <c r="Z231" i="12"/>
  <c r="Y231" i="12"/>
  <c r="X231" i="12"/>
  <c r="W231" i="12"/>
  <c r="V231" i="12"/>
  <c r="U231" i="12"/>
  <c r="J231" i="12"/>
  <c r="G231" i="12"/>
  <c r="BD230" i="12"/>
  <c r="BC230" i="12"/>
  <c r="AZ230" i="12"/>
  <c r="AY230" i="12"/>
  <c r="AX230" i="12"/>
  <c r="AT230" i="12"/>
  <c r="AR230" i="12"/>
  <c r="AQ230" i="12"/>
  <c r="AP230" i="12"/>
  <c r="BH230" i="12" s="1"/>
  <c r="AO230" i="12"/>
  <c r="AN230" i="12"/>
  <c r="BG230" i="12" s="1"/>
  <c r="AM230" i="12"/>
  <c r="AL230" i="12"/>
  <c r="BF230" i="12" s="1"/>
  <c r="AK230" i="12"/>
  <c r="AJ230" i="12"/>
  <c r="BE230" i="12" s="1"/>
  <c r="AI230" i="12"/>
  <c r="AH230" i="12"/>
  <c r="AG230" i="12"/>
  <c r="AF230" i="12"/>
  <c r="AE230" i="12"/>
  <c r="AD230" i="12"/>
  <c r="AC230" i="12"/>
  <c r="AB230" i="12"/>
  <c r="AA230" i="12"/>
  <c r="Z230" i="12"/>
  <c r="Y230" i="12"/>
  <c r="X230" i="12"/>
  <c r="W230" i="12"/>
  <c r="V230" i="12"/>
  <c r="U230" i="12"/>
  <c r="J230" i="12"/>
  <c r="G230" i="12"/>
  <c r="BD229" i="12"/>
  <c r="BC229" i="12"/>
  <c r="AZ229" i="12"/>
  <c r="AY229" i="12"/>
  <c r="AX229" i="12"/>
  <c r="AT229" i="12"/>
  <c r="AR229" i="12"/>
  <c r="AQ229" i="12"/>
  <c r="AP229" i="12"/>
  <c r="BH229" i="12" s="1"/>
  <c r="AO229" i="12"/>
  <c r="AN229" i="12"/>
  <c r="BG229" i="12" s="1"/>
  <c r="AM229" i="12"/>
  <c r="AL229" i="12"/>
  <c r="BF229" i="12" s="1"/>
  <c r="AK229" i="12"/>
  <c r="AJ229" i="12"/>
  <c r="BE229" i="12" s="1"/>
  <c r="AI229" i="12"/>
  <c r="AH229" i="12"/>
  <c r="AG229" i="12"/>
  <c r="AF229" i="12"/>
  <c r="AE229" i="12"/>
  <c r="AD229" i="12"/>
  <c r="AC229" i="12"/>
  <c r="AB229" i="12"/>
  <c r="AA229" i="12"/>
  <c r="Z229" i="12"/>
  <c r="Y229" i="12"/>
  <c r="X229" i="12"/>
  <c r="W229" i="12"/>
  <c r="V229" i="12"/>
  <c r="U229" i="12"/>
  <c r="J229" i="12"/>
  <c r="G229" i="12"/>
  <c r="BD228" i="12"/>
  <c r="BC228" i="12"/>
  <c r="AZ228" i="12"/>
  <c r="AY228" i="12"/>
  <c r="AX228" i="12"/>
  <c r="AT228" i="12"/>
  <c r="AR228" i="12"/>
  <c r="AQ228" i="12"/>
  <c r="AP228" i="12"/>
  <c r="BH228" i="12" s="1"/>
  <c r="AO228" i="12"/>
  <c r="AN228" i="12"/>
  <c r="BG228" i="12" s="1"/>
  <c r="AM228" i="12"/>
  <c r="AL228" i="12"/>
  <c r="BF228" i="12" s="1"/>
  <c r="AK228" i="12"/>
  <c r="AJ228" i="12"/>
  <c r="BE228" i="12" s="1"/>
  <c r="AI228" i="12"/>
  <c r="AH228" i="12"/>
  <c r="AG228" i="12"/>
  <c r="AF228" i="12"/>
  <c r="AE228" i="12"/>
  <c r="AD228" i="12"/>
  <c r="AC228" i="12"/>
  <c r="AB228" i="12"/>
  <c r="AA228" i="12"/>
  <c r="Z228" i="12"/>
  <c r="Y228" i="12"/>
  <c r="X228" i="12"/>
  <c r="W228" i="12"/>
  <c r="V228" i="12"/>
  <c r="U228" i="12"/>
  <c r="J228" i="12"/>
  <c r="G228" i="12"/>
  <c r="BD227" i="12"/>
  <c r="BC227" i="12"/>
  <c r="AZ227" i="12"/>
  <c r="AY227" i="12"/>
  <c r="AX227" i="12"/>
  <c r="AT227" i="12"/>
  <c r="AR227" i="12"/>
  <c r="AQ227" i="12"/>
  <c r="AP227" i="12"/>
  <c r="BH227" i="12" s="1"/>
  <c r="AO227" i="12"/>
  <c r="AN227" i="12"/>
  <c r="BG227" i="12" s="1"/>
  <c r="AM227" i="12"/>
  <c r="AL227" i="12"/>
  <c r="BF227" i="12" s="1"/>
  <c r="AK227" i="12"/>
  <c r="AJ227" i="12"/>
  <c r="BE227" i="12" s="1"/>
  <c r="AI227" i="12"/>
  <c r="AH227" i="12"/>
  <c r="AG227" i="12"/>
  <c r="AF227" i="12"/>
  <c r="AE227" i="12"/>
  <c r="AD227" i="12"/>
  <c r="AC227" i="12"/>
  <c r="AB227" i="12"/>
  <c r="AA227" i="12"/>
  <c r="Z227" i="12"/>
  <c r="Y227" i="12"/>
  <c r="X227" i="12"/>
  <c r="W227" i="12"/>
  <c r="V227" i="12"/>
  <c r="U227" i="12"/>
  <c r="J227" i="12"/>
  <c r="G227" i="12"/>
  <c r="BD226" i="12"/>
  <c r="BC226" i="12"/>
  <c r="AZ226" i="12"/>
  <c r="AY226" i="12"/>
  <c r="AX226" i="12"/>
  <c r="AT226" i="12"/>
  <c r="AR226" i="12"/>
  <c r="AQ226" i="12"/>
  <c r="AP226" i="12"/>
  <c r="BH226" i="12" s="1"/>
  <c r="AO226" i="12"/>
  <c r="AN226" i="12"/>
  <c r="BG226" i="12" s="1"/>
  <c r="AM226" i="12"/>
  <c r="AL226" i="12"/>
  <c r="BF226" i="12" s="1"/>
  <c r="AK226" i="12"/>
  <c r="AJ226" i="12"/>
  <c r="BE226" i="12" s="1"/>
  <c r="AI226" i="12"/>
  <c r="AH226" i="12"/>
  <c r="AG226" i="12"/>
  <c r="AF226" i="12"/>
  <c r="AE226" i="12"/>
  <c r="AD226" i="12"/>
  <c r="AC226" i="12"/>
  <c r="AB226" i="12"/>
  <c r="AA226" i="12"/>
  <c r="Z226" i="12"/>
  <c r="Y226" i="12"/>
  <c r="X226" i="12"/>
  <c r="W226" i="12"/>
  <c r="V226" i="12"/>
  <c r="U226" i="12"/>
  <c r="J226" i="12"/>
  <c r="G226" i="12"/>
  <c r="BD225" i="12"/>
  <c r="BC225" i="12"/>
  <c r="AZ225" i="12"/>
  <c r="AY225" i="12"/>
  <c r="AX225" i="12"/>
  <c r="AT225" i="12"/>
  <c r="AR225" i="12"/>
  <c r="AQ225" i="12"/>
  <c r="AP225" i="12"/>
  <c r="BH225" i="12" s="1"/>
  <c r="AO225" i="12"/>
  <c r="AN225" i="12"/>
  <c r="BG225" i="12" s="1"/>
  <c r="AM225" i="12"/>
  <c r="AL225" i="12"/>
  <c r="BF225" i="12" s="1"/>
  <c r="AK225" i="12"/>
  <c r="AJ225" i="12"/>
  <c r="BE225" i="12" s="1"/>
  <c r="AI225" i="12"/>
  <c r="AH225" i="12"/>
  <c r="AG225" i="12"/>
  <c r="AF225" i="12"/>
  <c r="AE225" i="12"/>
  <c r="AD225" i="12"/>
  <c r="AC225" i="12"/>
  <c r="AB225" i="12"/>
  <c r="AA225" i="12"/>
  <c r="Z225" i="12"/>
  <c r="Y225" i="12"/>
  <c r="X225" i="12"/>
  <c r="W225" i="12"/>
  <c r="V225" i="12"/>
  <c r="U225" i="12"/>
  <c r="J225" i="12"/>
  <c r="G225" i="12"/>
  <c r="BD224" i="12"/>
  <c r="BC224" i="12"/>
  <c r="AZ224" i="12"/>
  <c r="AY224" i="12"/>
  <c r="AX224" i="12"/>
  <c r="AT224" i="12"/>
  <c r="AR224" i="12"/>
  <c r="AQ224" i="12"/>
  <c r="AP224" i="12"/>
  <c r="BH224" i="12" s="1"/>
  <c r="AO224" i="12"/>
  <c r="AN224" i="12"/>
  <c r="BG224" i="12" s="1"/>
  <c r="AM224" i="12"/>
  <c r="AL224" i="12"/>
  <c r="BF224" i="12" s="1"/>
  <c r="AK224" i="12"/>
  <c r="AJ224" i="12"/>
  <c r="BE224" i="12" s="1"/>
  <c r="AI224" i="12"/>
  <c r="AH224" i="12"/>
  <c r="AG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J224" i="12"/>
  <c r="G224" i="12"/>
  <c r="BD223" i="12"/>
  <c r="BC223" i="12"/>
  <c r="AZ223" i="12"/>
  <c r="AY223" i="12"/>
  <c r="AX223" i="12"/>
  <c r="AT223" i="12"/>
  <c r="AR223" i="12"/>
  <c r="AQ223" i="12"/>
  <c r="AP223" i="12"/>
  <c r="BH223" i="12" s="1"/>
  <c r="AO223" i="12"/>
  <c r="AN223" i="12"/>
  <c r="BG223" i="12" s="1"/>
  <c r="AM223" i="12"/>
  <c r="AL223" i="12"/>
  <c r="BF223" i="12" s="1"/>
  <c r="AK223" i="12"/>
  <c r="AJ223" i="12"/>
  <c r="BE223" i="12" s="1"/>
  <c r="AI223" i="12"/>
  <c r="AH223" i="12"/>
  <c r="AG223" i="12"/>
  <c r="AF223" i="12"/>
  <c r="AE223" i="12"/>
  <c r="AD223" i="12"/>
  <c r="AC223" i="12"/>
  <c r="AB223" i="12"/>
  <c r="AA223" i="12"/>
  <c r="Z223" i="12"/>
  <c r="Y223" i="12"/>
  <c r="X223" i="12"/>
  <c r="W223" i="12"/>
  <c r="V223" i="12"/>
  <c r="U223" i="12"/>
  <c r="J223" i="12"/>
  <c r="G223" i="12"/>
  <c r="BD222" i="12"/>
  <c r="BC222" i="12"/>
  <c r="AZ222" i="12"/>
  <c r="AY222" i="12"/>
  <c r="AX222" i="12"/>
  <c r="AT222" i="12"/>
  <c r="AR222" i="12"/>
  <c r="AQ222" i="12"/>
  <c r="AP222" i="12"/>
  <c r="BH222" i="12" s="1"/>
  <c r="AO222" i="12"/>
  <c r="AN222" i="12"/>
  <c r="BG222" i="12" s="1"/>
  <c r="AM222" i="12"/>
  <c r="AL222" i="12"/>
  <c r="BF222" i="12" s="1"/>
  <c r="AK222" i="12"/>
  <c r="AJ222" i="12"/>
  <c r="BE222" i="12" s="1"/>
  <c r="AI222" i="12"/>
  <c r="AH222" i="12"/>
  <c r="AG222" i="12"/>
  <c r="AF222" i="12"/>
  <c r="AE222" i="12"/>
  <c r="AD222" i="12"/>
  <c r="AC222" i="12"/>
  <c r="AB222" i="12"/>
  <c r="AA222" i="12"/>
  <c r="Z222" i="12"/>
  <c r="Y222" i="12"/>
  <c r="X222" i="12"/>
  <c r="W222" i="12"/>
  <c r="V222" i="12"/>
  <c r="U222" i="12"/>
  <c r="J222" i="12"/>
  <c r="G222" i="12"/>
  <c r="BD221" i="12"/>
  <c r="BC221" i="12"/>
  <c r="AZ221" i="12"/>
  <c r="AY221" i="12"/>
  <c r="AX221" i="12"/>
  <c r="AT221" i="12"/>
  <c r="AR221" i="12"/>
  <c r="AQ221" i="12"/>
  <c r="AP221" i="12"/>
  <c r="BH221" i="12" s="1"/>
  <c r="AO221" i="12"/>
  <c r="AN221" i="12"/>
  <c r="BG221" i="12" s="1"/>
  <c r="AM221" i="12"/>
  <c r="AL221" i="12"/>
  <c r="BF221" i="12" s="1"/>
  <c r="AK221" i="12"/>
  <c r="AJ221" i="12"/>
  <c r="BE221" i="12" s="1"/>
  <c r="AI221" i="12"/>
  <c r="AH221" i="12"/>
  <c r="AG221" i="12"/>
  <c r="AF221" i="12"/>
  <c r="AE221" i="12"/>
  <c r="AD221" i="12"/>
  <c r="AC221" i="12"/>
  <c r="AB221" i="12"/>
  <c r="AA221" i="12"/>
  <c r="Z221" i="12"/>
  <c r="Y221" i="12"/>
  <c r="X221" i="12"/>
  <c r="W221" i="12"/>
  <c r="V221" i="12"/>
  <c r="U221" i="12"/>
  <c r="J221" i="12"/>
  <c r="G221" i="12"/>
  <c r="BD220" i="12"/>
  <c r="BC220" i="12"/>
  <c r="AZ220" i="12"/>
  <c r="AY220" i="12"/>
  <c r="AX220" i="12"/>
  <c r="AT220" i="12"/>
  <c r="AR220" i="12"/>
  <c r="AQ220" i="12"/>
  <c r="AP220" i="12"/>
  <c r="BH220" i="12" s="1"/>
  <c r="AO220" i="12"/>
  <c r="AN220" i="12"/>
  <c r="BG220" i="12" s="1"/>
  <c r="AM220" i="12"/>
  <c r="AL220" i="12"/>
  <c r="BF220" i="12" s="1"/>
  <c r="AK220" i="12"/>
  <c r="AJ220" i="12"/>
  <c r="BE220" i="12" s="1"/>
  <c r="AI220" i="12"/>
  <c r="AH220" i="12"/>
  <c r="AG220" i="12"/>
  <c r="AF220" i="12"/>
  <c r="AE220" i="12"/>
  <c r="AD220" i="12"/>
  <c r="AC220" i="12"/>
  <c r="AB220" i="12"/>
  <c r="AA220" i="12"/>
  <c r="Z220" i="12"/>
  <c r="Y220" i="12"/>
  <c r="X220" i="12"/>
  <c r="W220" i="12"/>
  <c r="V220" i="12"/>
  <c r="U220" i="12"/>
  <c r="J220" i="12"/>
  <c r="G220" i="12"/>
  <c r="BD219" i="12"/>
  <c r="BC219" i="12"/>
  <c r="AZ219" i="12"/>
  <c r="AY219" i="12"/>
  <c r="AX219" i="12"/>
  <c r="AT219" i="12"/>
  <c r="AR219" i="12"/>
  <c r="AQ219" i="12"/>
  <c r="AP219" i="12"/>
  <c r="BH219" i="12" s="1"/>
  <c r="AO219" i="12"/>
  <c r="AN219" i="12"/>
  <c r="BG219" i="12" s="1"/>
  <c r="AM219" i="12"/>
  <c r="AL219" i="12"/>
  <c r="BF219" i="12" s="1"/>
  <c r="AK219" i="12"/>
  <c r="AJ219" i="12"/>
  <c r="BE219" i="12" s="1"/>
  <c r="AI219" i="12"/>
  <c r="AH219" i="12"/>
  <c r="AG219" i="12"/>
  <c r="AF219" i="12"/>
  <c r="AE219" i="12"/>
  <c r="AD219" i="12"/>
  <c r="AC219" i="12"/>
  <c r="AB219" i="12"/>
  <c r="AA219" i="12"/>
  <c r="Z219" i="12"/>
  <c r="Y219" i="12"/>
  <c r="X219" i="12"/>
  <c r="W219" i="12"/>
  <c r="V219" i="12"/>
  <c r="U219" i="12"/>
  <c r="J219" i="12"/>
  <c r="G219" i="12"/>
  <c r="BD218" i="12"/>
  <c r="BC218" i="12"/>
  <c r="AZ218" i="12"/>
  <c r="AY218" i="12"/>
  <c r="AX218" i="12"/>
  <c r="AT218" i="12"/>
  <c r="AR218" i="12"/>
  <c r="AQ218" i="12"/>
  <c r="AP218" i="12"/>
  <c r="BH218" i="12" s="1"/>
  <c r="AO218" i="12"/>
  <c r="AN218" i="12"/>
  <c r="BG218" i="12" s="1"/>
  <c r="AM218" i="12"/>
  <c r="AL218" i="12"/>
  <c r="BF218" i="12" s="1"/>
  <c r="AK218" i="12"/>
  <c r="AJ218" i="12"/>
  <c r="BE218" i="12" s="1"/>
  <c r="AI218" i="12"/>
  <c r="AH218" i="12"/>
  <c r="AG218" i="12"/>
  <c r="AF218" i="12"/>
  <c r="AE218" i="12"/>
  <c r="AD218" i="12"/>
  <c r="AC218" i="12"/>
  <c r="AB218" i="12"/>
  <c r="AA218" i="12"/>
  <c r="Z218" i="12"/>
  <c r="Y218" i="12"/>
  <c r="X218" i="12"/>
  <c r="W218" i="12"/>
  <c r="V218" i="12"/>
  <c r="U218" i="12"/>
  <c r="J218" i="12"/>
  <c r="G218" i="12"/>
  <c r="BD217" i="12"/>
  <c r="BC217" i="12"/>
  <c r="AZ217" i="12"/>
  <c r="AY217" i="12"/>
  <c r="AX217" i="12"/>
  <c r="AT217" i="12"/>
  <c r="AR217" i="12"/>
  <c r="AQ217" i="12"/>
  <c r="AP217" i="12"/>
  <c r="BH217" i="12" s="1"/>
  <c r="AO217" i="12"/>
  <c r="AN217" i="12"/>
  <c r="BG217" i="12" s="1"/>
  <c r="AM217" i="12"/>
  <c r="AL217" i="12"/>
  <c r="BF217" i="12" s="1"/>
  <c r="AK217" i="12"/>
  <c r="AJ217" i="12"/>
  <c r="BE217" i="12" s="1"/>
  <c r="AI217" i="12"/>
  <c r="AH217" i="12"/>
  <c r="AG217" i="12"/>
  <c r="AF217" i="12"/>
  <c r="AE217" i="12"/>
  <c r="AD217" i="12"/>
  <c r="AC217" i="12"/>
  <c r="AB217" i="12"/>
  <c r="AA217" i="12"/>
  <c r="Z217" i="12"/>
  <c r="Y217" i="12"/>
  <c r="X217" i="12"/>
  <c r="W217" i="12"/>
  <c r="V217" i="12"/>
  <c r="U217" i="12"/>
  <c r="J217" i="12"/>
  <c r="G217" i="12"/>
  <c r="BD216" i="12"/>
  <c r="BC216" i="12"/>
  <c r="AZ216" i="12"/>
  <c r="AY216" i="12"/>
  <c r="AX216" i="12"/>
  <c r="AT216" i="12"/>
  <c r="AR216" i="12"/>
  <c r="AQ216" i="12"/>
  <c r="AP216" i="12"/>
  <c r="BH216" i="12" s="1"/>
  <c r="AO216" i="12"/>
  <c r="AN216" i="12"/>
  <c r="BG216" i="12" s="1"/>
  <c r="AM216" i="12"/>
  <c r="AL216" i="12"/>
  <c r="BF216" i="12" s="1"/>
  <c r="AK216" i="12"/>
  <c r="AJ216" i="12"/>
  <c r="BE216" i="12" s="1"/>
  <c r="AI216" i="12"/>
  <c r="AH216" i="12"/>
  <c r="AG216" i="12"/>
  <c r="AF216" i="12"/>
  <c r="AE216" i="12"/>
  <c r="AD216" i="12"/>
  <c r="AC216" i="12"/>
  <c r="AB216" i="12"/>
  <c r="AA216" i="12"/>
  <c r="Z216" i="12"/>
  <c r="Y216" i="12"/>
  <c r="X216" i="12"/>
  <c r="W216" i="12"/>
  <c r="V216" i="12"/>
  <c r="U216" i="12"/>
  <c r="J216" i="12"/>
  <c r="G216" i="12"/>
  <c r="BD215" i="12"/>
  <c r="BC215" i="12"/>
  <c r="AZ215" i="12"/>
  <c r="AY215" i="12"/>
  <c r="AX215" i="12"/>
  <c r="AT215" i="12"/>
  <c r="AR215" i="12"/>
  <c r="AQ215" i="12"/>
  <c r="AP215" i="12"/>
  <c r="BH215" i="12" s="1"/>
  <c r="AO215" i="12"/>
  <c r="AN215" i="12"/>
  <c r="BG215" i="12" s="1"/>
  <c r="AM215" i="12"/>
  <c r="AL215" i="12"/>
  <c r="BF215" i="12" s="1"/>
  <c r="AK215" i="12"/>
  <c r="AJ215" i="12"/>
  <c r="BE215" i="12" s="1"/>
  <c r="AI215" i="12"/>
  <c r="AH215" i="12"/>
  <c r="AG215" i="12"/>
  <c r="AF215" i="12"/>
  <c r="AE215" i="12"/>
  <c r="AD215" i="12"/>
  <c r="AC215" i="12"/>
  <c r="AB215" i="12"/>
  <c r="AA215" i="12"/>
  <c r="Z215" i="12"/>
  <c r="Y215" i="12"/>
  <c r="X215" i="12"/>
  <c r="W215" i="12"/>
  <c r="V215" i="12"/>
  <c r="U215" i="12"/>
  <c r="J215" i="12"/>
  <c r="G215" i="12"/>
  <c r="BD214" i="12"/>
  <c r="BC214" i="12"/>
  <c r="AZ214" i="12"/>
  <c r="AY214" i="12"/>
  <c r="AX214" i="12"/>
  <c r="AT214" i="12"/>
  <c r="AR214" i="12"/>
  <c r="AQ214" i="12"/>
  <c r="AP214" i="12"/>
  <c r="BH214" i="12" s="1"/>
  <c r="AO214" i="12"/>
  <c r="AN214" i="12"/>
  <c r="BG214" i="12" s="1"/>
  <c r="AM214" i="12"/>
  <c r="AL214" i="12"/>
  <c r="BF214" i="12" s="1"/>
  <c r="AK214" i="12"/>
  <c r="AJ214" i="12"/>
  <c r="BE214" i="12" s="1"/>
  <c r="AI214" i="12"/>
  <c r="AH214" i="12"/>
  <c r="AG214" i="12"/>
  <c r="AF214" i="12"/>
  <c r="AE214" i="12"/>
  <c r="AD214" i="12"/>
  <c r="AC214" i="12"/>
  <c r="AB214" i="12"/>
  <c r="AA214" i="12"/>
  <c r="Z214" i="12"/>
  <c r="Y214" i="12"/>
  <c r="X214" i="12"/>
  <c r="W214" i="12"/>
  <c r="V214" i="12"/>
  <c r="U214" i="12"/>
  <c r="J214" i="12"/>
  <c r="G214" i="12"/>
  <c r="BD213" i="12"/>
  <c r="BC213" i="12"/>
  <c r="AZ213" i="12"/>
  <c r="AY213" i="12"/>
  <c r="AX213" i="12"/>
  <c r="AT213" i="12"/>
  <c r="AR213" i="12"/>
  <c r="AQ213" i="12"/>
  <c r="AP213" i="12"/>
  <c r="BH213" i="12" s="1"/>
  <c r="AO213" i="12"/>
  <c r="AN213" i="12"/>
  <c r="BG213" i="12" s="1"/>
  <c r="AM213" i="12"/>
  <c r="AL213" i="12"/>
  <c r="BF213" i="12" s="1"/>
  <c r="AK213" i="12"/>
  <c r="AJ213" i="12"/>
  <c r="BE213" i="12" s="1"/>
  <c r="AI213" i="12"/>
  <c r="AH213" i="12"/>
  <c r="AG213" i="12"/>
  <c r="AF213" i="12"/>
  <c r="AE213" i="12"/>
  <c r="AD213" i="12"/>
  <c r="AC213" i="12"/>
  <c r="AB213" i="12"/>
  <c r="AA213" i="12"/>
  <c r="Z213" i="12"/>
  <c r="Y213" i="12"/>
  <c r="X213" i="12"/>
  <c r="W213" i="12"/>
  <c r="V213" i="12"/>
  <c r="U213" i="12"/>
  <c r="J213" i="12"/>
  <c r="G213" i="12"/>
  <c r="BD212" i="12"/>
  <c r="BC212" i="12"/>
  <c r="AZ212" i="12"/>
  <c r="AY212" i="12"/>
  <c r="AX212" i="12"/>
  <c r="AT212" i="12"/>
  <c r="AR212" i="12"/>
  <c r="AQ212" i="12"/>
  <c r="AP212" i="12"/>
  <c r="BH212" i="12" s="1"/>
  <c r="AO212" i="12"/>
  <c r="AN212" i="12"/>
  <c r="BG212" i="12" s="1"/>
  <c r="AM212" i="12"/>
  <c r="AL212" i="12"/>
  <c r="BF212" i="12" s="1"/>
  <c r="AK212" i="12"/>
  <c r="AJ212" i="12"/>
  <c r="BE212" i="12" s="1"/>
  <c r="AI212" i="12"/>
  <c r="AH212" i="12"/>
  <c r="AG212" i="12"/>
  <c r="AF212" i="12"/>
  <c r="AE212" i="12"/>
  <c r="AD212" i="12"/>
  <c r="AC212" i="12"/>
  <c r="AB212" i="12"/>
  <c r="AA212" i="12"/>
  <c r="Z212" i="12"/>
  <c r="Y212" i="12"/>
  <c r="X212" i="12"/>
  <c r="W212" i="12"/>
  <c r="V212" i="12"/>
  <c r="U212" i="12"/>
  <c r="J212" i="12"/>
  <c r="G212" i="12"/>
  <c r="BD211" i="12"/>
  <c r="BC211" i="12"/>
  <c r="AZ211" i="12"/>
  <c r="AY211" i="12"/>
  <c r="AX211" i="12"/>
  <c r="AT211" i="12"/>
  <c r="AR211" i="12"/>
  <c r="AQ211" i="12"/>
  <c r="AP211" i="12"/>
  <c r="BH211" i="12" s="1"/>
  <c r="AO211" i="12"/>
  <c r="AN211" i="12"/>
  <c r="BG211" i="12" s="1"/>
  <c r="AM211" i="12"/>
  <c r="AL211" i="12"/>
  <c r="BF211" i="12" s="1"/>
  <c r="AK211" i="12"/>
  <c r="AJ211" i="12"/>
  <c r="BE211" i="12" s="1"/>
  <c r="AI211" i="12"/>
  <c r="AH211" i="12"/>
  <c r="AG211" i="12"/>
  <c r="AF211" i="12"/>
  <c r="AE211" i="12"/>
  <c r="AD211" i="12"/>
  <c r="AC211" i="12"/>
  <c r="AB211" i="12"/>
  <c r="AA211" i="12"/>
  <c r="Z211" i="12"/>
  <c r="Y211" i="12"/>
  <c r="X211" i="12"/>
  <c r="W211" i="12"/>
  <c r="V211" i="12"/>
  <c r="U211" i="12"/>
  <c r="J211" i="12"/>
  <c r="G211" i="12"/>
  <c r="BD210" i="12"/>
  <c r="BC210" i="12"/>
  <c r="AZ210" i="12"/>
  <c r="AY210" i="12"/>
  <c r="AX210" i="12"/>
  <c r="AT210" i="12"/>
  <c r="AR210" i="12"/>
  <c r="AQ210" i="12"/>
  <c r="AP210" i="12"/>
  <c r="BH210" i="12" s="1"/>
  <c r="AO210" i="12"/>
  <c r="AN210" i="12"/>
  <c r="BG210" i="12" s="1"/>
  <c r="AM210" i="12"/>
  <c r="AL210" i="12"/>
  <c r="BF210" i="12" s="1"/>
  <c r="AK210" i="12"/>
  <c r="AJ210" i="12"/>
  <c r="BE210" i="12" s="1"/>
  <c r="AI210" i="12"/>
  <c r="AH210" i="12"/>
  <c r="AG210" i="12"/>
  <c r="AF210" i="12"/>
  <c r="AE210" i="12"/>
  <c r="AD210" i="12"/>
  <c r="AC210" i="12"/>
  <c r="AB210" i="12"/>
  <c r="AA210" i="12"/>
  <c r="Z210" i="12"/>
  <c r="Y210" i="12"/>
  <c r="X210" i="12"/>
  <c r="W210" i="12"/>
  <c r="V210" i="12"/>
  <c r="U210" i="12"/>
  <c r="J210" i="12"/>
  <c r="G210" i="12"/>
  <c r="BD209" i="12"/>
  <c r="BC209" i="12"/>
  <c r="AZ209" i="12"/>
  <c r="AY209" i="12"/>
  <c r="AX209" i="12"/>
  <c r="AT209" i="12"/>
  <c r="AR209" i="12"/>
  <c r="AQ209" i="12"/>
  <c r="AP209" i="12"/>
  <c r="BH209" i="12" s="1"/>
  <c r="AO209" i="12"/>
  <c r="AN209" i="12"/>
  <c r="BG209" i="12" s="1"/>
  <c r="AM209" i="12"/>
  <c r="AL209" i="12"/>
  <c r="BF209" i="12" s="1"/>
  <c r="AK209" i="12"/>
  <c r="AJ209" i="12"/>
  <c r="BE209" i="12" s="1"/>
  <c r="AI209" i="12"/>
  <c r="AH209" i="12"/>
  <c r="AG209" i="12"/>
  <c r="AF209" i="12"/>
  <c r="AE209" i="12"/>
  <c r="AD209" i="12"/>
  <c r="AC209" i="12"/>
  <c r="AB209" i="12"/>
  <c r="AA209" i="12"/>
  <c r="Z209" i="12"/>
  <c r="Y209" i="12"/>
  <c r="X209" i="12"/>
  <c r="W209" i="12"/>
  <c r="V209" i="12"/>
  <c r="U209" i="12"/>
  <c r="J209" i="12"/>
  <c r="G209" i="12"/>
  <c r="BD208" i="12"/>
  <c r="BC208" i="12"/>
  <c r="AZ208" i="12"/>
  <c r="AY208" i="12"/>
  <c r="AX208" i="12"/>
  <c r="AT208" i="12"/>
  <c r="AR208" i="12"/>
  <c r="AQ208" i="12"/>
  <c r="AP208" i="12"/>
  <c r="BH208" i="12" s="1"/>
  <c r="AO208" i="12"/>
  <c r="AN208" i="12"/>
  <c r="BG208" i="12" s="1"/>
  <c r="AM208" i="12"/>
  <c r="AL208" i="12"/>
  <c r="BF208" i="12" s="1"/>
  <c r="AK208" i="12"/>
  <c r="AJ208" i="12"/>
  <c r="BE208" i="12" s="1"/>
  <c r="AI208" i="12"/>
  <c r="AH208" i="12"/>
  <c r="AG208" i="12"/>
  <c r="AF208" i="12"/>
  <c r="AE208" i="12"/>
  <c r="AD208" i="12"/>
  <c r="AC208" i="12"/>
  <c r="AB208" i="12"/>
  <c r="AA208" i="12"/>
  <c r="Z208" i="12"/>
  <c r="Y208" i="12"/>
  <c r="X208" i="12"/>
  <c r="W208" i="12"/>
  <c r="V208" i="12"/>
  <c r="U208" i="12"/>
  <c r="J208" i="12"/>
  <c r="G208" i="12"/>
  <c r="BD207" i="12"/>
  <c r="BC207" i="12"/>
  <c r="AZ207" i="12"/>
  <c r="AY207" i="12"/>
  <c r="AX207" i="12"/>
  <c r="AT207" i="12"/>
  <c r="AR207" i="12"/>
  <c r="AQ207" i="12"/>
  <c r="AP207" i="12"/>
  <c r="BH207" i="12" s="1"/>
  <c r="AO207" i="12"/>
  <c r="AN207" i="12"/>
  <c r="BG207" i="12" s="1"/>
  <c r="AM207" i="12"/>
  <c r="AL207" i="12"/>
  <c r="BF207" i="12" s="1"/>
  <c r="AK207" i="12"/>
  <c r="AJ207" i="12"/>
  <c r="BE207" i="12" s="1"/>
  <c r="AI207" i="12"/>
  <c r="AH207" i="12"/>
  <c r="AG207" i="12"/>
  <c r="AF207" i="12"/>
  <c r="AE207" i="12"/>
  <c r="AD207" i="12"/>
  <c r="AC207" i="12"/>
  <c r="AB207" i="12"/>
  <c r="AA207" i="12"/>
  <c r="Z207" i="12"/>
  <c r="Y207" i="12"/>
  <c r="X207" i="12"/>
  <c r="W207" i="12"/>
  <c r="V207" i="12"/>
  <c r="U207" i="12"/>
  <c r="J207" i="12"/>
  <c r="G207" i="12"/>
  <c r="BD206" i="12"/>
  <c r="BC206" i="12"/>
  <c r="AZ206" i="12"/>
  <c r="AY206" i="12"/>
  <c r="AX206" i="12"/>
  <c r="AT206" i="12"/>
  <c r="AR206" i="12"/>
  <c r="AQ206" i="12"/>
  <c r="AP206" i="12"/>
  <c r="BH206" i="12" s="1"/>
  <c r="AO206" i="12"/>
  <c r="AN206" i="12"/>
  <c r="BG206" i="12" s="1"/>
  <c r="AM206" i="12"/>
  <c r="AL206" i="12"/>
  <c r="BF206" i="12" s="1"/>
  <c r="AK206" i="12"/>
  <c r="AJ206" i="12"/>
  <c r="BE206" i="12" s="1"/>
  <c r="AI206" i="12"/>
  <c r="AH206" i="12"/>
  <c r="AG206" i="12"/>
  <c r="AF206" i="12"/>
  <c r="AE206" i="12"/>
  <c r="AD206" i="12"/>
  <c r="AC206" i="12"/>
  <c r="AB206" i="12"/>
  <c r="AA206" i="12"/>
  <c r="Z206" i="12"/>
  <c r="Y206" i="12"/>
  <c r="X206" i="12"/>
  <c r="W206" i="12"/>
  <c r="V206" i="12"/>
  <c r="U206" i="12"/>
  <c r="J206" i="12"/>
  <c r="G206" i="12"/>
  <c r="BD205" i="12"/>
  <c r="BC205" i="12"/>
  <c r="AZ205" i="12"/>
  <c r="AY205" i="12"/>
  <c r="AX205" i="12"/>
  <c r="AT205" i="12"/>
  <c r="AR205" i="12"/>
  <c r="AQ205" i="12"/>
  <c r="AP205" i="12"/>
  <c r="BH205" i="12" s="1"/>
  <c r="AO205" i="12"/>
  <c r="AN205" i="12"/>
  <c r="BG205" i="12" s="1"/>
  <c r="AM205" i="12"/>
  <c r="AL205" i="12"/>
  <c r="BF205" i="12" s="1"/>
  <c r="AK205" i="12"/>
  <c r="AJ205" i="12"/>
  <c r="BE205" i="12" s="1"/>
  <c r="AI205" i="12"/>
  <c r="AH205" i="12"/>
  <c r="AG205" i="12"/>
  <c r="AF205" i="12"/>
  <c r="AE205" i="12"/>
  <c r="AD205" i="12"/>
  <c r="AC205" i="12"/>
  <c r="AB205" i="12"/>
  <c r="AA205" i="12"/>
  <c r="Z205" i="12"/>
  <c r="Y205" i="12"/>
  <c r="X205" i="12"/>
  <c r="W205" i="12"/>
  <c r="V205" i="12"/>
  <c r="U205" i="12"/>
  <c r="J205" i="12"/>
  <c r="G205" i="12"/>
  <c r="BD204" i="12"/>
  <c r="BC204" i="12"/>
  <c r="AZ204" i="12"/>
  <c r="AY204" i="12"/>
  <c r="AX204" i="12"/>
  <c r="AT204" i="12"/>
  <c r="AR204" i="12"/>
  <c r="AQ204" i="12"/>
  <c r="AP204" i="12"/>
  <c r="BH204" i="12" s="1"/>
  <c r="AO204" i="12"/>
  <c r="AN204" i="12"/>
  <c r="BG204" i="12" s="1"/>
  <c r="AM204" i="12"/>
  <c r="AL204" i="12"/>
  <c r="BF204" i="12" s="1"/>
  <c r="AK204" i="12"/>
  <c r="AJ204" i="12"/>
  <c r="BE204" i="12" s="1"/>
  <c r="AI204" i="12"/>
  <c r="AH204" i="12"/>
  <c r="AG204" i="12"/>
  <c r="AF204" i="12"/>
  <c r="AE204" i="12"/>
  <c r="AD204" i="12"/>
  <c r="AC204" i="12"/>
  <c r="AB204" i="12"/>
  <c r="AA204" i="12"/>
  <c r="Z204" i="12"/>
  <c r="Y204" i="12"/>
  <c r="X204" i="12"/>
  <c r="W204" i="12"/>
  <c r="V204" i="12"/>
  <c r="U204" i="12"/>
  <c r="J204" i="12"/>
  <c r="G204" i="12"/>
  <c r="BD203" i="12"/>
  <c r="BC203" i="12"/>
  <c r="AZ203" i="12"/>
  <c r="AY203" i="12"/>
  <c r="AX203" i="12"/>
  <c r="AT203" i="12"/>
  <c r="AR203" i="12"/>
  <c r="AQ203" i="12"/>
  <c r="AP203" i="12"/>
  <c r="BH203" i="12" s="1"/>
  <c r="AO203" i="12"/>
  <c r="AN203" i="12"/>
  <c r="BG203" i="12" s="1"/>
  <c r="AM203" i="12"/>
  <c r="AL203" i="12"/>
  <c r="BF203" i="12" s="1"/>
  <c r="AK203" i="12"/>
  <c r="AJ203" i="12"/>
  <c r="BE203" i="12" s="1"/>
  <c r="AI203" i="12"/>
  <c r="AH203" i="12"/>
  <c r="AG203" i="12"/>
  <c r="AF203" i="12"/>
  <c r="AE203" i="12"/>
  <c r="AD203" i="12"/>
  <c r="AC203" i="12"/>
  <c r="AB203" i="12"/>
  <c r="AA203" i="12"/>
  <c r="Z203" i="12"/>
  <c r="Y203" i="12"/>
  <c r="X203" i="12"/>
  <c r="W203" i="12"/>
  <c r="V203" i="12"/>
  <c r="U203" i="12"/>
  <c r="J203" i="12"/>
  <c r="G203" i="12"/>
  <c r="BD202" i="12"/>
  <c r="BC202" i="12"/>
  <c r="AZ202" i="12"/>
  <c r="AY202" i="12"/>
  <c r="AX202" i="12"/>
  <c r="AT202" i="12"/>
  <c r="AR202" i="12"/>
  <c r="AQ202" i="12"/>
  <c r="AP202" i="12"/>
  <c r="BH202" i="12" s="1"/>
  <c r="AO202" i="12"/>
  <c r="AN202" i="12"/>
  <c r="BG202" i="12" s="1"/>
  <c r="AM202" i="12"/>
  <c r="AL202" i="12"/>
  <c r="BF202" i="12" s="1"/>
  <c r="AK202" i="12"/>
  <c r="AJ202" i="12"/>
  <c r="BE202" i="12" s="1"/>
  <c r="AI202" i="12"/>
  <c r="AH202" i="12"/>
  <c r="AG202" i="12"/>
  <c r="AF202" i="12"/>
  <c r="AE202" i="12"/>
  <c r="AD202" i="12"/>
  <c r="AC202" i="12"/>
  <c r="AB202" i="12"/>
  <c r="AA202" i="12"/>
  <c r="Z202" i="12"/>
  <c r="Y202" i="12"/>
  <c r="X202" i="12"/>
  <c r="W202" i="12"/>
  <c r="V202" i="12"/>
  <c r="U202" i="12"/>
  <c r="J202" i="12"/>
  <c r="G202" i="12"/>
  <c r="BD201" i="12"/>
  <c r="BC201" i="12"/>
  <c r="AZ201" i="12"/>
  <c r="AY201" i="12"/>
  <c r="AX201" i="12"/>
  <c r="AT201" i="12"/>
  <c r="AR201" i="12"/>
  <c r="AQ201" i="12"/>
  <c r="AP201" i="12"/>
  <c r="BH201" i="12" s="1"/>
  <c r="AO201" i="12"/>
  <c r="AN201" i="12"/>
  <c r="BG201" i="12" s="1"/>
  <c r="AM201" i="12"/>
  <c r="AL201" i="12"/>
  <c r="BF201" i="12" s="1"/>
  <c r="AK201" i="12"/>
  <c r="AJ201" i="12"/>
  <c r="BE201" i="12" s="1"/>
  <c r="AI201" i="12"/>
  <c r="AH201" i="12"/>
  <c r="AG201" i="12"/>
  <c r="AF201" i="12"/>
  <c r="AE201" i="12"/>
  <c r="AD201" i="12"/>
  <c r="AC201" i="12"/>
  <c r="AB201" i="12"/>
  <c r="AA201" i="12"/>
  <c r="Z201" i="12"/>
  <c r="Y201" i="12"/>
  <c r="X201" i="12"/>
  <c r="W201" i="12"/>
  <c r="V201" i="12"/>
  <c r="U201" i="12"/>
  <c r="J201" i="12"/>
  <c r="G201" i="12"/>
  <c r="BD200" i="12"/>
  <c r="BC200" i="12"/>
  <c r="AZ200" i="12"/>
  <c r="AY200" i="12"/>
  <c r="AX200" i="12"/>
  <c r="AT200" i="12"/>
  <c r="AR200" i="12"/>
  <c r="AQ200" i="12"/>
  <c r="AP200" i="12"/>
  <c r="BH200" i="12" s="1"/>
  <c r="AO200" i="12"/>
  <c r="AN200" i="12"/>
  <c r="BG200" i="12" s="1"/>
  <c r="AM200" i="12"/>
  <c r="AL200" i="12"/>
  <c r="BF200" i="12" s="1"/>
  <c r="AK200" i="12"/>
  <c r="AJ200" i="12"/>
  <c r="BE200" i="12" s="1"/>
  <c r="AI200" i="12"/>
  <c r="AH200" i="12"/>
  <c r="AG200" i="12"/>
  <c r="AF200" i="12"/>
  <c r="AE200" i="12"/>
  <c r="AD200" i="12"/>
  <c r="AC200" i="12"/>
  <c r="AB200" i="12"/>
  <c r="AA200" i="12"/>
  <c r="Z200" i="12"/>
  <c r="Y200" i="12"/>
  <c r="X200" i="12"/>
  <c r="W200" i="12"/>
  <c r="V200" i="12"/>
  <c r="U200" i="12"/>
  <c r="J200" i="12"/>
  <c r="G200" i="12"/>
  <c r="BD199" i="12"/>
  <c r="BC199" i="12"/>
  <c r="AZ199" i="12"/>
  <c r="AY199" i="12"/>
  <c r="AX199" i="12"/>
  <c r="AT199" i="12"/>
  <c r="AR199" i="12"/>
  <c r="AQ199" i="12"/>
  <c r="AP199" i="12"/>
  <c r="BH199" i="12" s="1"/>
  <c r="AO199" i="12"/>
  <c r="AN199" i="12"/>
  <c r="BG199" i="12" s="1"/>
  <c r="AM199" i="12"/>
  <c r="AL199" i="12"/>
  <c r="BF199" i="12" s="1"/>
  <c r="AK199" i="12"/>
  <c r="AJ199" i="12"/>
  <c r="BE199" i="12" s="1"/>
  <c r="AI199" i="12"/>
  <c r="AH199" i="12"/>
  <c r="AG199" i="12"/>
  <c r="AF199" i="12"/>
  <c r="AE199" i="12"/>
  <c r="AD199" i="12"/>
  <c r="AC199" i="12"/>
  <c r="AB199" i="12"/>
  <c r="AA199" i="12"/>
  <c r="Z199" i="12"/>
  <c r="Y199" i="12"/>
  <c r="X199" i="12"/>
  <c r="W199" i="12"/>
  <c r="V199" i="12"/>
  <c r="U199" i="12"/>
  <c r="J199" i="12"/>
  <c r="G199" i="12"/>
  <c r="BD198" i="12"/>
  <c r="BC198" i="12"/>
  <c r="AZ198" i="12"/>
  <c r="AY198" i="12"/>
  <c r="AX198" i="12"/>
  <c r="AT198" i="12"/>
  <c r="AR198" i="12"/>
  <c r="AQ198" i="12"/>
  <c r="AP198" i="12"/>
  <c r="BH198" i="12" s="1"/>
  <c r="AO198" i="12"/>
  <c r="AN198" i="12"/>
  <c r="BG198" i="12" s="1"/>
  <c r="AM198" i="12"/>
  <c r="AL198" i="12"/>
  <c r="BF198" i="12" s="1"/>
  <c r="AK198" i="12"/>
  <c r="AJ198" i="12"/>
  <c r="BE198" i="12" s="1"/>
  <c r="AI198" i="12"/>
  <c r="AH198" i="12"/>
  <c r="AG198" i="12"/>
  <c r="AF198" i="12"/>
  <c r="AE198" i="12"/>
  <c r="AD198" i="12"/>
  <c r="AC198" i="12"/>
  <c r="AB198" i="12"/>
  <c r="AA198" i="12"/>
  <c r="Z198" i="12"/>
  <c r="Y198" i="12"/>
  <c r="X198" i="12"/>
  <c r="W198" i="12"/>
  <c r="V198" i="12"/>
  <c r="U198" i="12"/>
  <c r="J198" i="12"/>
  <c r="G198" i="12"/>
  <c r="BD197" i="12"/>
  <c r="BC197" i="12"/>
  <c r="AZ197" i="12"/>
  <c r="AY197" i="12"/>
  <c r="AX197" i="12"/>
  <c r="AT197" i="12"/>
  <c r="AR197" i="12"/>
  <c r="AQ197" i="12"/>
  <c r="AP197" i="12"/>
  <c r="BH197" i="12" s="1"/>
  <c r="AO197" i="12"/>
  <c r="AN197" i="12"/>
  <c r="BG197" i="12" s="1"/>
  <c r="AM197" i="12"/>
  <c r="AL197" i="12"/>
  <c r="AK197" i="12"/>
  <c r="AJ197" i="12"/>
  <c r="BE197" i="12" s="1"/>
  <c r="AI197" i="12"/>
  <c r="AH197" i="12"/>
  <c r="AG197" i="12"/>
  <c r="AF197" i="12"/>
  <c r="AE197" i="12"/>
  <c r="AD197" i="12"/>
  <c r="AC197" i="12"/>
  <c r="AB197" i="12"/>
  <c r="AA197" i="12"/>
  <c r="Z197" i="12"/>
  <c r="Y197" i="12"/>
  <c r="X197" i="12"/>
  <c r="W197" i="12"/>
  <c r="V197" i="12"/>
  <c r="U197" i="12"/>
  <c r="J197" i="12"/>
  <c r="G197" i="12"/>
  <c r="BD196" i="12"/>
  <c r="BC196" i="12"/>
  <c r="AZ196" i="12"/>
  <c r="AY196" i="12"/>
  <c r="AX196" i="12"/>
  <c r="AT196" i="12"/>
  <c r="AR196" i="12"/>
  <c r="AQ196" i="12"/>
  <c r="AP196" i="12"/>
  <c r="BH196" i="12" s="1"/>
  <c r="AO196" i="12"/>
  <c r="AN196" i="12"/>
  <c r="BG196" i="12" s="1"/>
  <c r="AM196" i="12"/>
  <c r="AL196" i="12"/>
  <c r="BF196" i="12" s="1"/>
  <c r="AK196" i="12"/>
  <c r="AJ196" i="12"/>
  <c r="BE196" i="12" s="1"/>
  <c r="AI196" i="12"/>
  <c r="AH196" i="12"/>
  <c r="AG196" i="12"/>
  <c r="AF196" i="12"/>
  <c r="AE196" i="12"/>
  <c r="AD196" i="12"/>
  <c r="AC196" i="12"/>
  <c r="AB196" i="12"/>
  <c r="AA196" i="12"/>
  <c r="Z196" i="12"/>
  <c r="Y196" i="12"/>
  <c r="X196" i="12"/>
  <c r="W196" i="12"/>
  <c r="V196" i="12"/>
  <c r="U196" i="12"/>
  <c r="J196" i="12"/>
  <c r="G196" i="12"/>
  <c r="BD195" i="12"/>
  <c r="BC195" i="12"/>
  <c r="AZ195" i="12"/>
  <c r="AY195" i="12"/>
  <c r="AX195" i="12"/>
  <c r="AT195" i="12"/>
  <c r="AR195" i="12"/>
  <c r="AQ195" i="12"/>
  <c r="AP195" i="12"/>
  <c r="BH195" i="12" s="1"/>
  <c r="AO195" i="12"/>
  <c r="AN195" i="12"/>
  <c r="BG195" i="12" s="1"/>
  <c r="AM195" i="12"/>
  <c r="AL195" i="12"/>
  <c r="BF195" i="12" s="1"/>
  <c r="AK195" i="12"/>
  <c r="AJ195" i="12"/>
  <c r="BE195" i="12" s="1"/>
  <c r="AI195" i="12"/>
  <c r="AH195" i="12"/>
  <c r="AG195" i="12"/>
  <c r="AF195" i="12"/>
  <c r="AE195" i="12"/>
  <c r="AD195" i="12"/>
  <c r="AC195" i="12"/>
  <c r="AB195" i="12"/>
  <c r="AA195" i="12"/>
  <c r="Z195" i="12"/>
  <c r="Y195" i="12"/>
  <c r="X195" i="12"/>
  <c r="W195" i="12"/>
  <c r="V195" i="12"/>
  <c r="U195" i="12"/>
  <c r="J195" i="12"/>
  <c r="G195" i="12"/>
  <c r="BD194" i="12"/>
  <c r="BC194" i="12"/>
  <c r="AZ194" i="12"/>
  <c r="AY194" i="12"/>
  <c r="AX194" i="12"/>
  <c r="AT194" i="12"/>
  <c r="AR194" i="12"/>
  <c r="AQ194" i="12"/>
  <c r="AP194" i="12"/>
  <c r="BH194" i="12" s="1"/>
  <c r="AO194" i="12"/>
  <c r="AN194" i="12"/>
  <c r="BG194" i="12" s="1"/>
  <c r="AM194" i="12"/>
  <c r="AL194" i="12"/>
  <c r="BF194" i="12" s="1"/>
  <c r="AK194" i="12"/>
  <c r="AJ194" i="12"/>
  <c r="BE194" i="12" s="1"/>
  <c r="AI194" i="12"/>
  <c r="AH194" i="12"/>
  <c r="AG194" i="12"/>
  <c r="AF194" i="12"/>
  <c r="AE194" i="12"/>
  <c r="AD194" i="12"/>
  <c r="AC194" i="12"/>
  <c r="AB194" i="12"/>
  <c r="AA194" i="12"/>
  <c r="Z194" i="12"/>
  <c r="Y194" i="12"/>
  <c r="X194" i="12"/>
  <c r="W194" i="12"/>
  <c r="V194" i="12"/>
  <c r="U194" i="12"/>
  <c r="J194" i="12"/>
  <c r="G194" i="12"/>
  <c r="BD193" i="12"/>
  <c r="BC193" i="12"/>
  <c r="AZ193" i="12"/>
  <c r="AY193" i="12"/>
  <c r="AX193" i="12"/>
  <c r="AT193" i="12"/>
  <c r="AR193" i="12"/>
  <c r="AQ193" i="12"/>
  <c r="AP193" i="12"/>
  <c r="BH193" i="12" s="1"/>
  <c r="AO193" i="12"/>
  <c r="AN193" i="12"/>
  <c r="BG193" i="12" s="1"/>
  <c r="AM193" i="12"/>
  <c r="AL193" i="12"/>
  <c r="BF193" i="12" s="1"/>
  <c r="AK193" i="12"/>
  <c r="AJ193" i="12"/>
  <c r="BE193" i="12" s="1"/>
  <c r="AI193" i="12"/>
  <c r="AH193" i="12"/>
  <c r="AG193" i="12"/>
  <c r="AF193" i="12"/>
  <c r="AE193" i="12"/>
  <c r="AD193" i="12"/>
  <c r="AC193" i="12"/>
  <c r="AB193" i="12"/>
  <c r="AA193" i="12"/>
  <c r="Z193" i="12"/>
  <c r="Y193" i="12"/>
  <c r="X193" i="12"/>
  <c r="W193" i="12"/>
  <c r="V193" i="12"/>
  <c r="U193" i="12"/>
  <c r="J193" i="12"/>
  <c r="G193" i="12"/>
  <c r="BD192" i="12"/>
  <c r="BC192" i="12"/>
  <c r="AZ192" i="12"/>
  <c r="AY192" i="12"/>
  <c r="AX192" i="12"/>
  <c r="AT192" i="12"/>
  <c r="AR192" i="12"/>
  <c r="AQ192" i="12"/>
  <c r="AP192" i="12"/>
  <c r="BH192" i="12" s="1"/>
  <c r="AO192" i="12"/>
  <c r="AN192" i="12"/>
  <c r="BG192" i="12" s="1"/>
  <c r="AM192" i="12"/>
  <c r="AL192" i="12"/>
  <c r="BF192" i="12" s="1"/>
  <c r="AK192" i="12"/>
  <c r="AJ192" i="12"/>
  <c r="BE192" i="12" s="1"/>
  <c r="AI192" i="12"/>
  <c r="AH192" i="12"/>
  <c r="AG192" i="12"/>
  <c r="AF192" i="12"/>
  <c r="AE192" i="12"/>
  <c r="AD192" i="12"/>
  <c r="AC192" i="12"/>
  <c r="AB192" i="12"/>
  <c r="AA192" i="12"/>
  <c r="Z192" i="12"/>
  <c r="Y192" i="12"/>
  <c r="X192" i="12"/>
  <c r="W192" i="12"/>
  <c r="V192" i="12"/>
  <c r="U192" i="12"/>
  <c r="J192" i="12"/>
  <c r="G192" i="12"/>
  <c r="BD191" i="12"/>
  <c r="BC191" i="12"/>
  <c r="AZ191" i="12"/>
  <c r="AY191" i="12"/>
  <c r="AX191" i="12"/>
  <c r="AT191" i="12"/>
  <c r="AR191" i="12"/>
  <c r="AQ191" i="12"/>
  <c r="AP191" i="12"/>
  <c r="BH191" i="12" s="1"/>
  <c r="AO191" i="12"/>
  <c r="AN191" i="12"/>
  <c r="BG191" i="12" s="1"/>
  <c r="AM191" i="12"/>
  <c r="AL191" i="12"/>
  <c r="BF191" i="12" s="1"/>
  <c r="AK191" i="12"/>
  <c r="AJ191" i="12"/>
  <c r="BE191" i="12" s="1"/>
  <c r="AI191" i="12"/>
  <c r="AH191" i="12"/>
  <c r="AG191" i="12"/>
  <c r="AF191" i="12"/>
  <c r="AE191" i="12"/>
  <c r="AD191" i="12"/>
  <c r="AC191" i="12"/>
  <c r="AB191" i="12"/>
  <c r="AA191" i="12"/>
  <c r="Z191" i="12"/>
  <c r="Y191" i="12"/>
  <c r="X191" i="12"/>
  <c r="W191" i="12"/>
  <c r="V191" i="12"/>
  <c r="U191" i="12"/>
  <c r="J191" i="12"/>
  <c r="G191" i="12"/>
  <c r="BD190" i="12"/>
  <c r="BC190" i="12"/>
  <c r="AZ190" i="12"/>
  <c r="AY190" i="12"/>
  <c r="AX190" i="12"/>
  <c r="AT190" i="12"/>
  <c r="AR190" i="12"/>
  <c r="AQ190" i="12"/>
  <c r="AP190" i="12"/>
  <c r="BH190" i="12" s="1"/>
  <c r="AO190" i="12"/>
  <c r="AN190" i="12"/>
  <c r="BG190" i="12" s="1"/>
  <c r="AM190" i="12"/>
  <c r="AL190" i="12"/>
  <c r="BF190" i="12" s="1"/>
  <c r="AK190" i="12"/>
  <c r="AJ190" i="12"/>
  <c r="BE190" i="12" s="1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J190" i="12"/>
  <c r="G190" i="12"/>
  <c r="BD189" i="12"/>
  <c r="BC189" i="12"/>
  <c r="AZ189" i="12"/>
  <c r="AY189" i="12"/>
  <c r="AX189" i="12"/>
  <c r="AT189" i="12"/>
  <c r="AR189" i="12"/>
  <c r="AQ189" i="12"/>
  <c r="AP189" i="12"/>
  <c r="BH189" i="12" s="1"/>
  <c r="AO189" i="12"/>
  <c r="AN189" i="12"/>
  <c r="BG189" i="12" s="1"/>
  <c r="AM189" i="12"/>
  <c r="AL189" i="12"/>
  <c r="BF189" i="12" s="1"/>
  <c r="AK189" i="12"/>
  <c r="AJ189" i="12"/>
  <c r="BE189" i="12" s="1"/>
  <c r="AI189" i="12"/>
  <c r="AH189" i="12"/>
  <c r="AG189" i="12"/>
  <c r="AF189" i="12"/>
  <c r="AE189" i="12"/>
  <c r="AD189" i="12"/>
  <c r="AC189" i="12"/>
  <c r="AB189" i="12"/>
  <c r="AA189" i="12"/>
  <c r="Z189" i="12"/>
  <c r="Y189" i="12"/>
  <c r="X189" i="12"/>
  <c r="W189" i="12"/>
  <c r="V189" i="12"/>
  <c r="U189" i="12"/>
  <c r="J189" i="12"/>
  <c r="G189" i="12"/>
  <c r="BD188" i="12"/>
  <c r="BC188" i="12"/>
  <c r="AZ188" i="12"/>
  <c r="AY188" i="12"/>
  <c r="AX188" i="12"/>
  <c r="AT188" i="12"/>
  <c r="AR188" i="12"/>
  <c r="AQ188" i="12"/>
  <c r="AP188" i="12"/>
  <c r="BH188" i="12" s="1"/>
  <c r="AO188" i="12"/>
  <c r="AN188" i="12"/>
  <c r="BG188" i="12" s="1"/>
  <c r="AM188" i="12"/>
  <c r="AL188" i="12"/>
  <c r="BF188" i="12" s="1"/>
  <c r="AK188" i="12"/>
  <c r="AJ188" i="12"/>
  <c r="BE188" i="12" s="1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J188" i="12"/>
  <c r="G188" i="12"/>
  <c r="BD187" i="12"/>
  <c r="BC187" i="12"/>
  <c r="AZ187" i="12"/>
  <c r="AY187" i="12"/>
  <c r="AX187" i="12"/>
  <c r="AT187" i="12"/>
  <c r="AR187" i="12"/>
  <c r="AQ187" i="12"/>
  <c r="AP187" i="12"/>
  <c r="BH187" i="12" s="1"/>
  <c r="AO187" i="12"/>
  <c r="AN187" i="12"/>
  <c r="BG187" i="12" s="1"/>
  <c r="AM187" i="12"/>
  <c r="AL187" i="12"/>
  <c r="BF187" i="12" s="1"/>
  <c r="AK187" i="12"/>
  <c r="AJ187" i="12"/>
  <c r="BE187" i="12" s="1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J187" i="12"/>
  <c r="G187" i="12"/>
  <c r="BD186" i="12"/>
  <c r="BC186" i="12"/>
  <c r="AZ186" i="12"/>
  <c r="AY186" i="12"/>
  <c r="AX186" i="12"/>
  <c r="AT186" i="12"/>
  <c r="AR186" i="12"/>
  <c r="AQ186" i="12"/>
  <c r="AP186" i="12"/>
  <c r="BH186" i="12" s="1"/>
  <c r="AO186" i="12"/>
  <c r="AN186" i="12"/>
  <c r="BG186" i="12" s="1"/>
  <c r="AM186" i="12"/>
  <c r="AL186" i="12"/>
  <c r="BF186" i="12" s="1"/>
  <c r="AK186" i="12"/>
  <c r="AJ186" i="12"/>
  <c r="BE186" i="12" s="1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J186" i="12"/>
  <c r="G186" i="12"/>
  <c r="BD185" i="12"/>
  <c r="BC185" i="12"/>
  <c r="AZ185" i="12"/>
  <c r="AY185" i="12"/>
  <c r="AX185" i="12"/>
  <c r="AT185" i="12"/>
  <c r="AR185" i="12"/>
  <c r="AQ185" i="12"/>
  <c r="AP185" i="12"/>
  <c r="BH185" i="12" s="1"/>
  <c r="AO185" i="12"/>
  <c r="AN185" i="12"/>
  <c r="BG185" i="12" s="1"/>
  <c r="AM185" i="12"/>
  <c r="AL185" i="12"/>
  <c r="BF185" i="12" s="1"/>
  <c r="AK185" i="12"/>
  <c r="AJ185" i="12"/>
  <c r="BE185" i="12" s="1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J185" i="12"/>
  <c r="G185" i="12"/>
  <c r="BD184" i="12"/>
  <c r="BC184" i="12"/>
  <c r="AZ184" i="12"/>
  <c r="AY184" i="12"/>
  <c r="AX184" i="12"/>
  <c r="AT184" i="12"/>
  <c r="AR184" i="12"/>
  <c r="AQ184" i="12"/>
  <c r="AP184" i="12"/>
  <c r="BH184" i="12" s="1"/>
  <c r="AO184" i="12"/>
  <c r="AN184" i="12"/>
  <c r="BG184" i="12" s="1"/>
  <c r="AM184" i="12"/>
  <c r="AL184" i="12"/>
  <c r="BF184" i="12" s="1"/>
  <c r="AK184" i="12"/>
  <c r="AJ184" i="12"/>
  <c r="BE184" i="12" s="1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J184" i="12"/>
  <c r="G184" i="12"/>
  <c r="BD183" i="12"/>
  <c r="BC183" i="12"/>
  <c r="AZ183" i="12"/>
  <c r="AY183" i="12"/>
  <c r="AX183" i="12"/>
  <c r="AT183" i="12"/>
  <c r="AR183" i="12"/>
  <c r="AQ183" i="12"/>
  <c r="AP183" i="12"/>
  <c r="BH183" i="12" s="1"/>
  <c r="AO183" i="12"/>
  <c r="AN183" i="12"/>
  <c r="BG183" i="12" s="1"/>
  <c r="AM183" i="12"/>
  <c r="AL183" i="12"/>
  <c r="BF183" i="12" s="1"/>
  <c r="AK183" i="12"/>
  <c r="AJ183" i="12"/>
  <c r="BE183" i="12" s="1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J183" i="12"/>
  <c r="G183" i="12"/>
  <c r="BD182" i="12"/>
  <c r="BC182" i="12"/>
  <c r="AZ182" i="12"/>
  <c r="AY182" i="12"/>
  <c r="AX182" i="12"/>
  <c r="AT182" i="12"/>
  <c r="AR182" i="12"/>
  <c r="AQ182" i="12"/>
  <c r="AP182" i="12"/>
  <c r="BH182" i="12" s="1"/>
  <c r="AO182" i="12"/>
  <c r="AN182" i="12"/>
  <c r="BG182" i="12" s="1"/>
  <c r="AM182" i="12"/>
  <c r="AL182" i="12"/>
  <c r="BF182" i="12" s="1"/>
  <c r="AK182" i="12"/>
  <c r="AJ182" i="12"/>
  <c r="BE182" i="12" s="1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J182" i="12"/>
  <c r="G182" i="12"/>
  <c r="BD181" i="12"/>
  <c r="BC181" i="12"/>
  <c r="AZ181" i="12"/>
  <c r="AY181" i="12"/>
  <c r="AX181" i="12"/>
  <c r="AT181" i="12"/>
  <c r="AR181" i="12"/>
  <c r="AQ181" i="12"/>
  <c r="AP181" i="12"/>
  <c r="BH181" i="12" s="1"/>
  <c r="AO181" i="12"/>
  <c r="AN181" i="12"/>
  <c r="BG181" i="12" s="1"/>
  <c r="AM181" i="12"/>
  <c r="AL181" i="12"/>
  <c r="BF181" i="12" s="1"/>
  <c r="AK181" i="12"/>
  <c r="AJ181" i="12"/>
  <c r="BE181" i="12" s="1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J181" i="12"/>
  <c r="G181" i="12"/>
  <c r="BD180" i="12"/>
  <c r="BC180" i="12"/>
  <c r="AZ180" i="12"/>
  <c r="AY180" i="12"/>
  <c r="AX180" i="12"/>
  <c r="AT180" i="12"/>
  <c r="AR180" i="12"/>
  <c r="AQ180" i="12"/>
  <c r="AP180" i="12"/>
  <c r="BH180" i="12" s="1"/>
  <c r="AO180" i="12"/>
  <c r="AN180" i="12"/>
  <c r="BG180" i="12" s="1"/>
  <c r="AM180" i="12"/>
  <c r="AL180" i="12"/>
  <c r="BF180" i="12" s="1"/>
  <c r="AK180" i="12"/>
  <c r="AJ180" i="12"/>
  <c r="BE180" i="12" s="1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J180" i="12"/>
  <c r="G180" i="12"/>
  <c r="BD179" i="12"/>
  <c r="BC179" i="12"/>
  <c r="AZ179" i="12"/>
  <c r="AY179" i="12"/>
  <c r="AX179" i="12"/>
  <c r="AT179" i="12"/>
  <c r="AR179" i="12"/>
  <c r="AQ179" i="12"/>
  <c r="AP179" i="12"/>
  <c r="BH179" i="12" s="1"/>
  <c r="AO179" i="12"/>
  <c r="AN179" i="12"/>
  <c r="BG179" i="12" s="1"/>
  <c r="AM179" i="12"/>
  <c r="AL179" i="12"/>
  <c r="BF179" i="12" s="1"/>
  <c r="AK179" i="12"/>
  <c r="AJ179" i="12"/>
  <c r="BE179" i="12" s="1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J179" i="12"/>
  <c r="G179" i="12"/>
  <c r="BD178" i="12"/>
  <c r="BC178" i="12"/>
  <c r="AZ178" i="12"/>
  <c r="AY178" i="12"/>
  <c r="AX178" i="12"/>
  <c r="AT178" i="12"/>
  <c r="AR178" i="12"/>
  <c r="AQ178" i="12"/>
  <c r="AP178" i="12"/>
  <c r="BH178" i="12" s="1"/>
  <c r="AO178" i="12"/>
  <c r="AN178" i="12"/>
  <c r="BG178" i="12" s="1"/>
  <c r="AM178" i="12"/>
  <c r="AL178" i="12"/>
  <c r="BF178" i="12" s="1"/>
  <c r="AK178" i="12"/>
  <c r="AJ178" i="12"/>
  <c r="BE178" i="12" s="1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J178" i="12"/>
  <c r="G178" i="12"/>
  <c r="BD177" i="12"/>
  <c r="BC177" i="12"/>
  <c r="AZ177" i="12"/>
  <c r="AY177" i="12"/>
  <c r="AX177" i="12"/>
  <c r="AT177" i="12"/>
  <c r="AR177" i="12"/>
  <c r="AQ177" i="12"/>
  <c r="AP177" i="12"/>
  <c r="BH177" i="12" s="1"/>
  <c r="AO177" i="12"/>
  <c r="AN177" i="12"/>
  <c r="BG177" i="12" s="1"/>
  <c r="AM177" i="12"/>
  <c r="AL177" i="12"/>
  <c r="BF177" i="12" s="1"/>
  <c r="AK177" i="12"/>
  <c r="AJ177" i="12"/>
  <c r="BE177" i="12" s="1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J177" i="12"/>
  <c r="G177" i="12"/>
  <c r="BD176" i="12"/>
  <c r="BC176" i="12"/>
  <c r="AZ176" i="12"/>
  <c r="AY176" i="12"/>
  <c r="AX176" i="12"/>
  <c r="AT176" i="12"/>
  <c r="AR176" i="12"/>
  <c r="AQ176" i="12"/>
  <c r="AP176" i="12"/>
  <c r="BH176" i="12" s="1"/>
  <c r="AO176" i="12"/>
  <c r="AN176" i="12"/>
  <c r="BG176" i="12" s="1"/>
  <c r="AM176" i="12"/>
  <c r="AL176" i="12"/>
  <c r="BF176" i="12" s="1"/>
  <c r="AK176" i="12"/>
  <c r="AJ176" i="12"/>
  <c r="BE176" i="12" s="1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J176" i="12"/>
  <c r="G176" i="12"/>
  <c r="BD175" i="12"/>
  <c r="BC175" i="12"/>
  <c r="AZ175" i="12"/>
  <c r="AY175" i="12"/>
  <c r="AX175" i="12"/>
  <c r="AT175" i="12"/>
  <c r="AR175" i="12"/>
  <c r="AQ175" i="12"/>
  <c r="AP175" i="12"/>
  <c r="BH175" i="12" s="1"/>
  <c r="AO175" i="12"/>
  <c r="AN175" i="12"/>
  <c r="BG175" i="12" s="1"/>
  <c r="AM175" i="12"/>
  <c r="AL175" i="12"/>
  <c r="AK175" i="12"/>
  <c r="AJ175" i="12"/>
  <c r="BE175" i="12" s="1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J175" i="12"/>
  <c r="G175" i="12"/>
  <c r="BD174" i="12"/>
  <c r="BC174" i="12"/>
  <c r="AZ174" i="12"/>
  <c r="AY174" i="12"/>
  <c r="AX174" i="12"/>
  <c r="AT174" i="12"/>
  <c r="AR174" i="12"/>
  <c r="AQ174" i="12"/>
  <c r="AP174" i="12"/>
  <c r="BH174" i="12" s="1"/>
  <c r="AO174" i="12"/>
  <c r="AN174" i="12"/>
  <c r="BG174" i="12" s="1"/>
  <c r="AM174" i="12"/>
  <c r="AL174" i="12"/>
  <c r="BF174" i="12" s="1"/>
  <c r="AK174" i="12"/>
  <c r="AJ174" i="12"/>
  <c r="BE174" i="12" s="1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J174" i="12"/>
  <c r="G174" i="12"/>
  <c r="BD173" i="12"/>
  <c r="BC173" i="12"/>
  <c r="AZ173" i="12"/>
  <c r="AY173" i="12"/>
  <c r="AX173" i="12"/>
  <c r="AT173" i="12"/>
  <c r="AR173" i="12"/>
  <c r="AQ173" i="12"/>
  <c r="AP173" i="12"/>
  <c r="BH173" i="12" s="1"/>
  <c r="AO173" i="12"/>
  <c r="AN173" i="12"/>
  <c r="BG173" i="12" s="1"/>
  <c r="AM173" i="12"/>
  <c r="AL173" i="12"/>
  <c r="BF173" i="12" s="1"/>
  <c r="AK173" i="12"/>
  <c r="AJ173" i="12"/>
  <c r="BE173" i="12" s="1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J173" i="12"/>
  <c r="G173" i="12"/>
  <c r="BD172" i="12"/>
  <c r="BC172" i="12"/>
  <c r="AZ172" i="12"/>
  <c r="AY172" i="12"/>
  <c r="AX172" i="12"/>
  <c r="AT172" i="12"/>
  <c r="AR172" i="12"/>
  <c r="AQ172" i="12"/>
  <c r="AP172" i="12"/>
  <c r="BH172" i="12" s="1"/>
  <c r="AO172" i="12"/>
  <c r="AN172" i="12"/>
  <c r="BG172" i="12" s="1"/>
  <c r="AM172" i="12"/>
  <c r="AL172" i="12"/>
  <c r="BF172" i="12" s="1"/>
  <c r="AK172" i="12"/>
  <c r="AJ172" i="12"/>
  <c r="BE172" i="12" s="1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J172" i="12"/>
  <c r="G172" i="12"/>
  <c r="BD171" i="12"/>
  <c r="BC171" i="12"/>
  <c r="AZ171" i="12"/>
  <c r="AY171" i="12"/>
  <c r="AX171" i="12"/>
  <c r="AT171" i="12"/>
  <c r="AR171" i="12"/>
  <c r="AQ171" i="12"/>
  <c r="AP171" i="12"/>
  <c r="BH171" i="12" s="1"/>
  <c r="AO171" i="12"/>
  <c r="AN171" i="12"/>
  <c r="BG171" i="12" s="1"/>
  <c r="AM171" i="12"/>
  <c r="AL171" i="12"/>
  <c r="BF171" i="12" s="1"/>
  <c r="AK171" i="12"/>
  <c r="AJ171" i="12"/>
  <c r="BE171" i="12" s="1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J171" i="12"/>
  <c r="G171" i="12"/>
  <c r="BD170" i="12"/>
  <c r="BC170" i="12"/>
  <c r="AZ170" i="12"/>
  <c r="AY170" i="12"/>
  <c r="AX170" i="12"/>
  <c r="AT170" i="12"/>
  <c r="AR170" i="12"/>
  <c r="AQ170" i="12"/>
  <c r="AP170" i="12"/>
  <c r="BH170" i="12" s="1"/>
  <c r="AO170" i="12"/>
  <c r="AN170" i="12"/>
  <c r="BG170" i="12" s="1"/>
  <c r="AM170" i="12"/>
  <c r="AL170" i="12"/>
  <c r="BF170" i="12" s="1"/>
  <c r="AK170" i="12"/>
  <c r="AJ170" i="12"/>
  <c r="BE170" i="12" s="1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J170" i="12"/>
  <c r="G170" i="12"/>
  <c r="BD169" i="12"/>
  <c r="BC169" i="12"/>
  <c r="AZ169" i="12"/>
  <c r="AY169" i="12"/>
  <c r="AX169" i="12"/>
  <c r="AT169" i="12"/>
  <c r="AR169" i="12"/>
  <c r="AQ169" i="12"/>
  <c r="AP169" i="12"/>
  <c r="BH169" i="12" s="1"/>
  <c r="AO169" i="12"/>
  <c r="AN169" i="12"/>
  <c r="BG169" i="12" s="1"/>
  <c r="AM169" i="12"/>
  <c r="AL169" i="12"/>
  <c r="BF169" i="12" s="1"/>
  <c r="AK169" i="12"/>
  <c r="AJ169" i="12"/>
  <c r="BE169" i="12" s="1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J169" i="12"/>
  <c r="G169" i="12"/>
  <c r="BD168" i="12"/>
  <c r="BC168" i="12"/>
  <c r="AZ168" i="12"/>
  <c r="AY168" i="12"/>
  <c r="AX168" i="12"/>
  <c r="AT168" i="12"/>
  <c r="AR168" i="12"/>
  <c r="AQ168" i="12"/>
  <c r="AP168" i="12"/>
  <c r="BH168" i="12" s="1"/>
  <c r="AO168" i="12"/>
  <c r="AN168" i="12"/>
  <c r="BG168" i="12" s="1"/>
  <c r="AM168" i="12"/>
  <c r="AL168" i="12"/>
  <c r="BF168" i="12" s="1"/>
  <c r="AK168" i="12"/>
  <c r="AJ168" i="12"/>
  <c r="BE168" i="12" s="1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J168" i="12"/>
  <c r="G168" i="12"/>
  <c r="BD167" i="12"/>
  <c r="BC167" i="12"/>
  <c r="AZ167" i="12"/>
  <c r="AY167" i="12"/>
  <c r="AX167" i="12"/>
  <c r="AT167" i="12"/>
  <c r="AR167" i="12"/>
  <c r="AQ167" i="12"/>
  <c r="AP167" i="12"/>
  <c r="BH167" i="12" s="1"/>
  <c r="AO167" i="12"/>
  <c r="AN167" i="12"/>
  <c r="BG167" i="12" s="1"/>
  <c r="AM167" i="12"/>
  <c r="AL167" i="12"/>
  <c r="BF167" i="12" s="1"/>
  <c r="AK167" i="12"/>
  <c r="AJ167" i="12"/>
  <c r="BE167" i="12" s="1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J167" i="12"/>
  <c r="G167" i="12"/>
  <c r="BD166" i="12"/>
  <c r="BC166" i="12"/>
  <c r="AZ166" i="12"/>
  <c r="AY166" i="12"/>
  <c r="AX166" i="12"/>
  <c r="AT166" i="12"/>
  <c r="AR166" i="12"/>
  <c r="AQ166" i="12"/>
  <c r="AP166" i="12"/>
  <c r="BH166" i="12" s="1"/>
  <c r="AO166" i="12"/>
  <c r="AN166" i="12"/>
  <c r="BG166" i="12" s="1"/>
  <c r="AM166" i="12"/>
  <c r="AL166" i="12"/>
  <c r="BF166" i="12" s="1"/>
  <c r="AK166" i="12"/>
  <c r="AJ166" i="12"/>
  <c r="BE166" i="12" s="1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J166" i="12"/>
  <c r="G166" i="12"/>
  <c r="BD165" i="12"/>
  <c r="BC165" i="12"/>
  <c r="AZ165" i="12"/>
  <c r="AY165" i="12"/>
  <c r="AX165" i="12"/>
  <c r="AT165" i="12"/>
  <c r="AR165" i="12"/>
  <c r="AQ165" i="12"/>
  <c r="AP165" i="12"/>
  <c r="BH165" i="12" s="1"/>
  <c r="AO165" i="12"/>
  <c r="AN165" i="12"/>
  <c r="BG165" i="12" s="1"/>
  <c r="AM165" i="12"/>
  <c r="AL165" i="12"/>
  <c r="BF165" i="12" s="1"/>
  <c r="AK165" i="12"/>
  <c r="AJ165" i="12"/>
  <c r="BE165" i="12" s="1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J165" i="12"/>
  <c r="G165" i="12"/>
  <c r="BD164" i="12"/>
  <c r="BC164" i="12"/>
  <c r="AZ164" i="12"/>
  <c r="AY164" i="12"/>
  <c r="AX164" i="12"/>
  <c r="AT164" i="12"/>
  <c r="AR164" i="12"/>
  <c r="AQ164" i="12"/>
  <c r="AP164" i="12"/>
  <c r="BH164" i="12" s="1"/>
  <c r="AO164" i="12"/>
  <c r="AN164" i="12"/>
  <c r="BG164" i="12" s="1"/>
  <c r="AM164" i="12"/>
  <c r="AL164" i="12"/>
  <c r="BF164" i="12" s="1"/>
  <c r="AK164" i="12"/>
  <c r="AJ164" i="12"/>
  <c r="BE164" i="12" s="1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J164" i="12"/>
  <c r="G164" i="12"/>
  <c r="BD163" i="12"/>
  <c r="BC163" i="12"/>
  <c r="AZ163" i="12"/>
  <c r="AY163" i="12"/>
  <c r="AX163" i="12"/>
  <c r="AT163" i="12"/>
  <c r="AR163" i="12"/>
  <c r="AQ163" i="12"/>
  <c r="AP163" i="12"/>
  <c r="BH163" i="12" s="1"/>
  <c r="AO163" i="12"/>
  <c r="AN163" i="12"/>
  <c r="BG163" i="12" s="1"/>
  <c r="AM163" i="12"/>
  <c r="AL163" i="12"/>
  <c r="BF163" i="12" s="1"/>
  <c r="AK163" i="12"/>
  <c r="AJ163" i="12"/>
  <c r="BE163" i="12" s="1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J163" i="12"/>
  <c r="G163" i="12"/>
  <c r="BD162" i="12"/>
  <c r="BC162" i="12"/>
  <c r="AZ162" i="12"/>
  <c r="AY162" i="12"/>
  <c r="AX162" i="12"/>
  <c r="AT162" i="12"/>
  <c r="AR162" i="12"/>
  <c r="AQ162" i="12"/>
  <c r="AP162" i="12"/>
  <c r="BH162" i="12" s="1"/>
  <c r="AO162" i="12"/>
  <c r="AN162" i="12"/>
  <c r="BG162" i="12" s="1"/>
  <c r="AM162" i="12"/>
  <c r="AL162" i="12"/>
  <c r="BF162" i="12" s="1"/>
  <c r="AK162" i="12"/>
  <c r="AJ162" i="12"/>
  <c r="BE162" i="12" s="1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J162" i="12"/>
  <c r="G162" i="12"/>
  <c r="BD161" i="12"/>
  <c r="BC161" i="12"/>
  <c r="AZ161" i="12"/>
  <c r="AY161" i="12"/>
  <c r="AX161" i="12"/>
  <c r="AT161" i="12"/>
  <c r="AR161" i="12"/>
  <c r="AQ161" i="12"/>
  <c r="AP161" i="12"/>
  <c r="BH161" i="12" s="1"/>
  <c r="AO161" i="12"/>
  <c r="AN161" i="12"/>
  <c r="BG161" i="12" s="1"/>
  <c r="AM161" i="12"/>
  <c r="AL161" i="12"/>
  <c r="BF161" i="12" s="1"/>
  <c r="AK161" i="12"/>
  <c r="AJ161" i="12"/>
  <c r="BE161" i="12" s="1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J161" i="12"/>
  <c r="G161" i="12"/>
  <c r="BD160" i="12"/>
  <c r="BC160" i="12"/>
  <c r="AZ160" i="12"/>
  <c r="AY160" i="12"/>
  <c r="AX160" i="12"/>
  <c r="AT160" i="12"/>
  <c r="AR160" i="12"/>
  <c r="AQ160" i="12"/>
  <c r="AP160" i="12"/>
  <c r="BH160" i="12" s="1"/>
  <c r="AO160" i="12"/>
  <c r="AN160" i="12"/>
  <c r="BG160" i="12" s="1"/>
  <c r="AM160" i="12"/>
  <c r="AL160" i="12"/>
  <c r="BF160" i="12" s="1"/>
  <c r="AK160" i="12"/>
  <c r="AJ160" i="12"/>
  <c r="BE160" i="12" s="1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J160" i="12"/>
  <c r="G160" i="12"/>
  <c r="BD159" i="12"/>
  <c r="BC159" i="12"/>
  <c r="AZ159" i="12"/>
  <c r="AY159" i="12"/>
  <c r="AX159" i="12"/>
  <c r="AT159" i="12"/>
  <c r="AR159" i="12"/>
  <c r="AQ159" i="12"/>
  <c r="AP159" i="12"/>
  <c r="BH159" i="12" s="1"/>
  <c r="AO159" i="12"/>
  <c r="AN159" i="12"/>
  <c r="BG159" i="12" s="1"/>
  <c r="AM159" i="12"/>
  <c r="AL159" i="12"/>
  <c r="AK159" i="12"/>
  <c r="AJ159" i="12"/>
  <c r="BE159" i="12" s="1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J159" i="12"/>
  <c r="G159" i="12"/>
  <c r="BD158" i="12"/>
  <c r="BC158" i="12"/>
  <c r="AZ158" i="12"/>
  <c r="AY158" i="12"/>
  <c r="AX158" i="12"/>
  <c r="AT158" i="12"/>
  <c r="AR158" i="12"/>
  <c r="AQ158" i="12"/>
  <c r="AP158" i="12"/>
  <c r="BH158" i="12" s="1"/>
  <c r="AO158" i="12"/>
  <c r="AN158" i="12"/>
  <c r="BG158" i="12" s="1"/>
  <c r="AM158" i="12"/>
  <c r="AL158" i="12"/>
  <c r="BF158" i="12" s="1"/>
  <c r="AK158" i="12"/>
  <c r="AJ158" i="12"/>
  <c r="BE158" i="12" s="1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J158" i="12"/>
  <c r="G158" i="12"/>
  <c r="BD157" i="12"/>
  <c r="BC157" i="12"/>
  <c r="AZ157" i="12"/>
  <c r="AY157" i="12"/>
  <c r="AX157" i="12"/>
  <c r="AT157" i="12"/>
  <c r="AR157" i="12"/>
  <c r="AQ157" i="12"/>
  <c r="AP157" i="12"/>
  <c r="BH157" i="12" s="1"/>
  <c r="AO157" i="12"/>
  <c r="AN157" i="12"/>
  <c r="BG157" i="12" s="1"/>
  <c r="AM157" i="12"/>
  <c r="AL157" i="12"/>
  <c r="BF157" i="12" s="1"/>
  <c r="AK157" i="12"/>
  <c r="AJ157" i="12"/>
  <c r="BE157" i="12" s="1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J157" i="12"/>
  <c r="G157" i="12"/>
  <c r="BD156" i="12"/>
  <c r="BC156" i="12"/>
  <c r="AZ156" i="12"/>
  <c r="AY156" i="12"/>
  <c r="AX156" i="12"/>
  <c r="AT156" i="12"/>
  <c r="AR156" i="12"/>
  <c r="AQ156" i="12"/>
  <c r="AP156" i="12"/>
  <c r="BH156" i="12" s="1"/>
  <c r="AO156" i="12"/>
  <c r="AN156" i="12"/>
  <c r="BG156" i="12" s="1"/>
  <c r="AM156" i="12"/>
  <c r="AL156" i="12"/>
  <c r="BF156" i="12" s="1"/>
  <c r="AK156" i="12"/>
  <c r="AJ156" i="12"/>
  <c r="BE156" i="12" s="1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J156" i="12"/>
  <c r="G156" i="12"/>
  <c r="BD155" i="12"/>
  <c r="BC155" i="12"/>
  <c r="AZ155" i="12"/>
  <c r="AY155" i="12"/>
  <c r="AX155" i="12"/>
  <c r="AT155" i="12"/>
  <c r="AR155" i="12"/>
  <c r="AQ155" i="12"/>
  <c r="AP155" i="12"/>
  <c r="BH155" i="12" s="1"/>
  <c r="AO155" i="12"/>
  <c r="AN155" i="12"/>
  <c r="BG155" i="12" s="1"/>
  <c r="AM155" i="12"/>
  <c r="AL155" i="12"/>
  <c r="BF155" i="12" s="1"/>
  <c r="AK155" i="12"/>
  <c r="AJ155" i="12"/>
  <c r="BE155" i="12" s="1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J155" i="12"/>
  <c r="G155" i="12"/>
  <c r="C155" i="12"/>
  <c r="C157" i="12" s="1"/>
  <c r="C159" i="12" s="1"/>
  <c r="C161" i="12" s="1"/>
  <c r="C163" i="12" s="1"/>
  <c r="C165" i="12" s="1"/>
  <c r="C167" i="12" s="1"/>
  <c r="C169" i="12" s="1"/>
  <c r="C171" i="12" s="1"/>
  <c r="C173" i="12" s="1"/>
  <c r="C175" i="12" s="1"/>
  <c r="C177" i="12" s="1"/>
  <c r="BD154" i="12"/>
  <c r="BC154" i="12"/>
  <c r="AZ154" i="12"/>
  <c r="AY154" i="12"/>
  <c r="AX154" i="12"/>
  <c r="AT154" i="12"/>
  <c r="AR154" i="12"/>
  <c r="AQ154" i="12"/>
  <c r="AP154" i="12"/>
  <c r="BH154" i="12" s="1"/>
  <c r="AO154" i="12"/>
  <c r="AN154" i="12"/>
  <c r="BG154" i="12" s="1"/>
  <c r="AM154" i="12"/>
  <c r="AL154" i="12"/>
  <c r="BF154" i="12" s="1"/>
  <c r="AK154" i="12"/>
  <c r="AJ154" i="12"/>
  <c r="BE154" i="12" s="1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J154" i="12"/>
  <c r="G154" i="12"/>
  <c r="BD153" i="12"/>
  <c r="BC153" i="12"/>
  <c r="AZ153" i="12"/>
  <c r="AY153" i="12"/>
  <c r="AX153" i="12"/>
  <c r="AT153" i="12"/>
  <c r="AR153" i="12"/>
  <c r="AQ153" i="12"/>
  <c r="AP153" i="12"/>
  <c r="BH153" i="12" s="1"/>
  <c r="AO153" i="12"/>
  <c r="AN153" i="12"/>
  <c r="BG153" i="12" s="1"/>
  <c r="AM153" i="12"/>
  <c r="AL153" i="12"/>
  <c r="BF153" i="12" s="1"/>
  <c r="AK153" i="12"/>
  <c r="AJ153" i="12"/>
  <c r="BE153" i="12" s="1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J153" i="12"/>
  <c r="G153" i="12"/>
  <c r="C153" i="12"/>
  <c r="BD152" i="12"/>
  <c r="BC152" i="12"/>
  <c r="AZ152" i="12"/>
  <c r="AY152" i="12"/>
  <c r="AX152" i="12"/>
  <c r="AT152" i="12"/>
  <c r="AR152" i="12"/>
  <c r="AQ152" i="12"/>
  <c r="AP152" i="12"/>
  <c r="BH152" i="12" s="1"/>
  <c r="AO152" i="12"/>
  <c r="AN152" i="12"/>
  <c r="BG152" i="12" s="1"/>
  <c r="AM152" i="12"/>
  <c r="AL152" i="12"/>
  <c r="BF152" i="12" s="1"/>
  <c r="AK152" i="12"/>
  <c r="AJ152" i="12"/>
  <c r="BE152" i="12" s="1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J152" i="12"/>
  <c r="G152" i="12"/>
  <c r="C152" i="12"/>
  <c r="C154" i="12" s="1"/>
  <c r="C156" i="12" s="1"/>
  <c r="C158" i="12" s="1"/>
  <c r="C160" i="12" s="1"/>
  <c r="C162" i="12" s="1"/>
  <c r="C164" i="12" s="1"/>
  <c r="C166" i="12" s="1"/>
  <c r="C168" i="12" s="1"/>
  <c r="C170" i="12" s="1"/>
  <c r="C172" i="12" s="1"/>
  <c r="C174" i="12" s="1"/>
  <c r="C176" i="12" s="1"/>
  <c r="BD151" i="12"/>
  <c r="BC151" i="12"/>
  <c r="AZ151" i="12"/>
  <c r="AY151" i="12"/>
  <c r="AX151" i="12"/>
  <c r="AT151" i="12"/>
  <c r="AR151" i="12"/>
  <c r="AQ151" i="12"/>
  <c r="AP151" i="12"/>
  <c r="BH151" i="12" s="1"/>
  <c r="AO151" i="12"/>
  <c r="AN151" i="12"/>
  <c r="BG151" i="12" s="1"/>
  <c r="AM151" i="12"/>
  <c r="AL151" i="12"/>
  <c r="BF151" i="12" s="1"/>
  <c r="AK151" i="12"/>
  <c r="AJ151" i="12"/>
  <c r="BE151" i="12" s="1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J151" i="12"/>
  <c r="G151" i="12"/>
  <c r="BD150" i="12"/>
  <c r="BC150" i="12"/>
  <c r="AZ150" i="12"/>
  <c r="AY150" i="12"/>
  <c r="AX150" i="12"/>
  <c r="AT150" i="12"/>
  <c r="AR150" i="12"/>
  <c r="AQ150" i="12"/>
  <c r="AP150" i="12"/>
  <c r="BH150" i="12" s="1"/>
  <c r="AO150" i="12"/>
  <c r="AN150" i="12"/>
  <c r="BG150" i="12" s="1"/>
  <c r="AM150" i="12"/>
  <c r="AL150" i="12"/>
  <c r="BF150" i="12" s="1"/>
  <c r="AK150" i="12"/>
  <c r="AJ150" i="12"/>
  <c r="BE150" i="12" s="1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J150" i="12"/>
  <c r="G150" i="12"/>
  <c r="BD149" i="12"/>
  <c r="BC149" i="12"/>
  <c r="AZ149" i="12"/>
  <c r="AY149" i="12"/>
  <c r="AX149" i="12"/>
  <c r="AT149" i="12"/>
  <c r="AR149" i="12"/>
  <c r="AQ149" i="12"/>
  <c r="AP149" i="12"/>
  <c r="BH149" i="12" s="1"/>
  <c r="AO149" i="12"/>
  <c r="AN149" i="12"/>
  <c r="BG149" i="12" s="1"/>
  <c r="AM149" i="12"/>
  <c r="AL149" i="12"/>
  <c r="BF149" i="12" s="1"/>
  <c r="AK149" i="12"/>
  <c r="AJ149" i="12"/>
  <c r="BE149" i="12" s="1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J149" i="12"/>
  <c r="G149" i="12"/>
  <c r="BD148" i="12"/>
  <c r="BC148" i="12"/>
  <c r="AZ148" i="12"/>
  <c r="AY148" i="12"/>
  <c r="AX148" i="12"/>
  <c r="AT148" i="12"/>
  <c r="AR148" i="12"/>
  <c r="AQ148" i="12"/>
  <c r="AP148" i="12"/>
  <c r="BH148" i="12" s="1"/>
  <c r="AO148" i="12"/>
  <c r="AN148" i="12"/>
  <c r="BG148" i="12" s="1"/>
  <c r="AM148" i="12"/>
  <c r="AL148" i="12"/>
  <c r="BF148" i="12" s="1"/>
  <c r="AK148" i="12"/>
  <c r="AJ148" i="12"/>
  <c r="BE148" i="12" s="1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J148" i="12"/>
  <c r="G148" i="12"/>
  <c r="BD147" i="12"/>
  <c r="BC147" i="12"/>
  <c r="AZ147" i="12"/>
  <c r="AY147" i="12"/>
  <c r="AX147" i="12"/>
  <c r="AT147" i="12"/>
  <c r="AR147" i="12"/>
  <c r="AQ147" i="12"/>
  <c r="AP147" i="12"/>
  <c r="BH147" i="12" s="1"/>
  <c r="AO147" i="12"/>
  <c r="AN147" i="12"/>
  <c r="BG147" i="12" s="1"/>
  <c r="AM147" i="12"/>
  <c r="AL147" i="12"/>
  <c r="BF147" i="12" s="1"/>
  <c r="AK147" i="12"/>
  <c r="AJ147" i="12"/>
  <c r="BE147" i="12" s="1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J147" i="12"/>
  <c r="G147" i="12"/>
  <c r="BD146" i="12"/>
  <c r="BC146" i="12"/>
  <c r="AZ146" i="12"/>
  <c r="AY146" i="12"/>
  <c r="AX146" i="12"/>
  <c r="AT146" i="12"/>
  <c r="AR146" i="12"/>
  <c r="AQ146" i="12"/>
  <c r="AP146" i="12"/>
  <c r="BH146" i="12" s="1"/>
  <c r="AO146" i="12"/>
  <c r="AN146" i="12"/>
  <c r="BG146" i="12" s="1"/>
  <c r="AM146" i="12"/>
  <c r="AL146" i="12"/>
  <c r="BF146" i="12" s="1"/>
  <c r="AK146" i="12"/>
  <c r="AJ146" i="12"/>
  <c r="BE146" i="12" s="1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J146" i="12"/>
  <c r="G146" i="12"/>
  <c r="BD145" i="12"/>
  <c r="BC145" i="12"/>
  <c r="AZ145" i="12"/>
  <c r="AY145" i="12"/>
  <c r="AX145" i="12"/>
  <c r="AT145" i="12"/>
  <c r="AR145" i="12"/>
  <c r="AQ145" i="12"/>
  <c r="AP145" i="12"/>
  <c r="BH145" i="12" s="1"/>
  <c r="AO145" i="12"/>
  <c r="AN145" i="12"/>
  <c r="BG145" i="12" s="1"/>
  <c r="AM145" i="12"/>
  <c r="AL145" i="12"/>
  <c r="BF145" i="12" s="1"/>
  <c r="AK145" i="12"/>
  <c r="AJ145" i="12"/>
  <c r="BE145" i="12" s="1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J145" i="12"/>
  <c r="G145" i="12"/>
  <c r="BD144" i="12"/>
  <c r="BC144" i="12"/>
  <c r="AZ144" i="12"/>
  <c r="AY144" i="12"/>
  <c r="AX144" i="12"/>
  <c r="AT144" i="12"/>
  <c r="AR144" i="12"/>
  <c r="AQ144" i="12"/>
  <c r="AP144" i="12"/>
  <c r="BH144" i="12" s="1"/>
  <c r="AO144" i="12"/>
  <c r="AN144" i="12"/>
  <c r="BG144" i="12" s="1"/>
  <c r="AM144" i="12"/>
  <c r="AL144" i="12"/>
  <c r="BF144" i="12" s="1"/>
  <c r="AK144" i="12"/>
  <c r="AJ144" i="12"/>
  <c r="BE144" i="12" s="1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J144" i="12"/>
  <c r="G144" i="12"/>
  <c r="BD143" i="12"/>
  <c r="BC143" i="12"/>
  <c r="AZ143" i="12"/>
  <c r="AY143" i="12"/>
  <c r="AX143" i="12"/>
  <c r="AT143" i="12"/>
  <c r="AR143" i="12"/>
  <c r="AQ143" i="12"/>
  <c r="AP143" i="12"/>
  <c r="BH143" i="12" s="1"/>
  <c r="AO143" i="12"/>
  <c r="AN143" i="12"/>
  <c r="BG143" i="12" s="1"/>
  <c r="AM143" i="12"/>
  <c r="AL143" i="12"/>
  <c r="BF143" i="12" s="1"/>
  <c r="AK143" i="12"/>
  <c r="AJ143" i="12"/>
  <c r="BE143" i="12" s="1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J143" i="12"/>
  <c r="G143" i="12"/>
  <c r="BD142" i="12"/>
  <c r="BC142" i="12"/>
  <c r="AZ142" i="12"/>
  <c r="AY142" i="12"/>
  <c r="AX142" i="12"/>
  <c r="AT142" i="12"/>
  <c r="AR142" i="12"/>
  <c r="AQ142" i="12"/>
  <c r="AP142" i="12"/>
  <c r="BH142" i="12" s="1"/>
  <c r="AO142" i="12"/>
  <c r="AN142" i="12"/>
  <c r="BG142" i="12" s="1"/>
  <c r="AM142" i="12"/>
  <c r="AL142" i="12"/>
  <c r="BF142" i="12" s="1"/>
  <c r="AK142" i="12"/>
  <c r="AJ142" i="12"/>
  <c r="BE142" i="12" s="1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J142" i="12"/>
  <c r="G142" i="12"/>
  <c r="BD141" i="12"/>
  <c r="BC141" i="12"/>
  <c r="AZ141" i="12"/>
  <c r="AY141" i="12"/>
  <c r="AX141" i="12"/>
  <c r="AT141" i="12"/>
  <c r="AR141" i="12"/>
  <c r="AQ141" i="12"/>
  <c r="AP141" i="12"/>
  <c r="BH141" i="12" s="1"/>
  <c r="AO141" i="12"/>
  <c r="AN141" i="12"/>
  <c r="BG141" i="12" s="1"/>
  <c r="AM141" i="12"/>
  <c r="AL141" i="12"/>
  <c r="BF141" i="12" s="1"/>
  <c r="AK141" i="12"/>
  <c r="AJ141" i="12"/>
  <c r="BE141" i="12" s="1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J141" i="12"/>
  <c r="G141" i="12"/>
  <c r="BD140" i="12"/>
  <c r="BC140" i="12"/>
  <c r="AZ140" i="12"/>
  <c r="AY140" i="12"/>
  <c r="AX140" i="12"/>
  <c r="AT140" i="12"/>
  <c r="AR140" i="12"/>
  <c r="AQ140" i="12"/>
  <c r="AP140" i="12"/>
  <c r="BH140" i="12" s="1"/>
  <c r="AO140" i="12"/>
  <c r="AN140" i="12"/>
  <c r="BG140" i="12" s="1"/>
  <c r="AM140" i="12"/>
  <c r="AL140" i="12"/>
  <c r="BF140" i="12" s="1"/>
  <c r="AK140" i="12"/>
  <c r="AJ140" i="12"/>
  <c r="BE140" i="12" s="1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J140" i="12"/>
  <c r="G140" i="12"/>
  <c r="BD139" i="12"/>
  <c r="BC139" i="12"/>
  <c r="AZ139" i="12"/>
  <c r="AY139" i="12"/>
  <c r="AX139" i="12"/>
  <c r="AT139" i="12"/>
  <c r="AR139" i="12"/>
  <c r="AQ139" i="12"/>
  <c r="AP139" i="12"/>
  <c r="BH139" i="12" s="1"/>
  <c r="AO139" i="12"/>
  <c r="AN139" i="12"/>
  <c r="BG139" i="12" s="1"/>
  <c r="AM139" i="12"/>
  <c r="AL139" i="12"/>
  <c r="BF139" i="12" s="1"/>
  <c r="AK139" i="12"/>
  <c r="AJ139" i="12"/>
  <c r="BE139" i="12" s="1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J139" i="12"/>
  <c r="G139" i="12"/>
  <c r="BD138" i="12"/>
  <c r="BC138" i="12"/>
  <c r="AZ138" i="12"/>
  <c r="AY138" i="12"/>
  <c r="AX138" i="12"/>
  <c r="AT138" i="12"/>
  <c r="AR138" i="12"/>
  <c r="AQ138" i="12"/>
  <c r="AP138" i="12"/>
  <c r="BH138" i="12" s="1"/>
  <c r="AO138" i="12"/>
  <c r="AN138" i="12"/>
  <c r="BG138" i="12" s="1"/>
  <c r="AM138" i="12"/>
  <c r="AL138" i="12"/>
  <c r="BF138" i="12" s="1"/>
  <c r="AK138" i="12"/>
  <c r="AJ138" i="12"/>
  <c r="BE138" i="12" s="1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J138" i="12"/>
  <c r="G138" i="12"/>
  <c r="BD137" i="12"/>
  <c r="BC137" i="12"/>
  <c r="AZ137" i="12"/>
  <c r="AY137" i="12"/>
  <c r="AX137" i="12"/>
  <c r="AT137" i="12"/>
  <c r="AR137" i="12"/>
  <c r="AQ137" i="12"/>
  <c r="AP137" i="12"/>
  <c r="BH137" i="12" s="1"/>
  <c r="AO137" i="12"/>
  <c r="AN137" i="12"/>
  <c r="BG137" i="12" s="1"/>
  <c r="AM137" i="12"/>
  <c r="AL137" i="12"/>
  <c r="BF137" i="12" s="1"/>
  <c r="AK137" i="12"/>
  <c r="AJ137" i="12"/>
  <c r="BE137" i="12" s="1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J137" i="12"/>
  <c r="G137" i="12"/>
  <c r="BD136" i="12"/>
  <c r="BC136" i="12"/>
  <c r="AZ136" i="12"/>
  <c r="AY136" i="12"/>
  <c r="AX136" i="12"/>
  <c r="AT136" i="12"/>
  <c r="AR136" i="12"/>
  <c r="AQ136" i="12"/>
  <c r="AP136" i="12"/>
  <c r="BH136" i="12" s="1"/>
  <c r="AO136" i="12"/>
  <c r="AN136" i="12"/>
  <c r="BG136" i="12" s="1"/>
  <c r="AM136" i="12"/>
  <c r="AL136" i="12"/>
  <c r="BF136" i="12" s="1"/>
  <c r="AK136" i="12"/>
  <c r="AJ136" i="12"/>
  <c r="BE136" i="12" s="1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J136" i="12"/>
  <c r="G136" i="12"/>
  <c r="BD135" i="12"/>
  <c r="BC135" i="12"/>
  <c r="AZ135" i="12"/>
  <c r="AY135" i="12"/>
  <c r="AX135" i="12"/>
  <c r="AT135" i="12"/>
  <c r="AR135" i="12"/>
  <c r="AQ135" i="12"/>
  <c r="AP135" i="12"/>
  <c r="BH135" i="12" s="1"/>
  <c r="AO135" i="12"/>
  <c r="AN135" i="12"/>
  <c r="BG135" i="12" s="1"/>
  <c r="AM135" i="12"/>
  <c r="AL135" i="12"/>
  <c r="BF135" i="12" s="1"/>
  <c r="AK135" i="12"/>
  <c r="AJ135" i="12"/>
  <c r="BE135" i="12" s="1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J135" i="12"/>
  <c r="G135" i="12"/>
  <c r="BD134" i="12"/>
  <c r="BC134" i="12"/>
  <c r="AZ134" i="12"/>
  <c r="AY134" i="12"/>
  <c r="AX134" i="12"/>
  <c r="AT134" i="12"/>
  <c r="AR134" i="12"/>
  <c r="AQ134" i="12"/>
  <c r="AP134" i="12"/>
  <c r="BH134" i="12" s="1"/>
  <c r="AO134" i="12"/>
  <c r="AN134" i="12"/>
  <c r="BG134" i="12" s="1"/>
  <c r="AM134" i="12"/>
  <c r="AL134" i="12"/>
  <c r="BF134" i="12" s="1"/>
  <c r="AK134" i="12"/>
  <c r="AJ134" i="12"/>
  <c r="BE134" i="12" s="1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J134" i="12"/>
  <c r="G134" i="12"/>
  <c r="BD133" i="12"/>
  <c r="BC133" i="12"/>
  <c r="AZ133" i="12"/>
  <c r="AY133" i="12"/>
  <c r="AX133" i="12"/>
  <c r="AT133" i="12"/>
  <c r="AR133" i="12"/>
  <c r="AQ133" i="12"/>
  <c r="AP133" i="12"/>
  <c r="BH133" i="12" s="1"/>
  <c r="AO133" i="12"/>
  <c r="AN133" i="12"/>
  <c r="BG133" i="12" s="1"/>
  <c r="AM133" i="12"/>
  <c r="AL133" i="12"/>
  <c r="BF133" i="12" s="1"/>
  <c r="AK133" i="12"/>
  <c r="AJ133" i="12"/>
  <c r="BE133" i="12" s="1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J133" i="12"/>
  <c r="G133" i="12"/>
  <c r="BD132" i="12"/>
  <c r="BC132" i="12"/>
  <c r="AZ132" i="12"/>
  <c r="AY132" i="12"/>
  <c r="AX132" i="12"/>
  <c r="AT132" i="12"/>
  <c r="AR132" i="12"/>
  <c r="AQ132" i="12"/>
  <c r="AP132" i="12"/>
  <c r="BH132" i="12" s="1"/>
  <c r="AO132" i="12"/>
  <c r="AN132" i="12"/>
  <c r="BG132" i="12" s="1"/>
  <c r="AM132" i="12"/>
  <c r="AL132" i="12"/>
  <c r="BF132" i="12" s="1"/>
  <c r="AK132" i="12"/>
  <c r="AJ132" i="12"/>
  <c r="BE132" i="12" s="1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J132" i="12"/>
  <c r="G132" i="12"/>
  <c r="BD131" i="12"/>
  <c r="BC131" i="12"/>
  <c r="AZ131" i="12"/>
  <c r="AY131" i="12"/>
  <c r="AX131" i="12"/>
  <c r="AT131" i="12"/>
  <c r="AR131" i="12"/>
  <c r="AQ131" i="12"/>
  <c r="AP131" i="12"/>
  <c r="BH131" i="12" s="1"/>
  <c r="AO131" i="12"/>
  <c r="AN131" i="12"/>
  <c r="BG131" i="12" s="1"/>
  <c r="AM131" i="12"/>
  <c r="AL131" i="12"/>
  <c r="BF131" i="12" s="1"/>
  <c r="AK131" i="12"/>
  <c r="AJ131" i="12"/>
  <c r="BE131" i="12" s="1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J131" i="12"/>
  <c r="G131" i="12"/>
  <c r="BD130" i="12"/>
  <c r="BC130" i="12"/>
  <c r="AZ130" i="12"/>
  <c r="AY130" i="12"/>
  <c r="AX130" i="12"/>
  <c r="AT130" i="12"/>
  <c r="AR130" i="12"/>
  <c r="AQ130" i="12"/>
  <c r="AP130" i="12"/>
  <c r="BH130" i="12" s="1"/>
  <c r="AO130" i="12"/>
  <c r="AN130" i="12"/>
  <c r="BG130" i="12" s="1"/>
  <c r="AM130" i="12"/>
  <c r="AL130" i="12"/>
  <c r="BF130" i="12" s="1"/>
  <c r="AK130" i="12"/>
  <c r="AJ130" i="12"/>
  <c r="BE130" i="12" s="1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J130" i="12"/>
  <c r="G130" i="12"/>
  <c r="BD129" i="12"/>
  <c r="BC129" i="12"/>
  <c r="AZ129" i="12"/>
  <c r="AY129" i="12"/>
  <c r="AX129" i="12"/>
  <c r="AT129" i="12"/>
  <c r="AR129" i="12"/>
  <c r="AQ129" i="12"/>
  <c r="AP129" i="12"/>
  <c r="BH129" i="12" s="1"/>
  <c r="AO129" i="12"/>
  <c r="AN129" i="12"/>
  <c r="BG129" i="12" s="1"/>
  <c r="AM129" i="12"/>
  <c r="AL129" i="12"/>
  <c r="BF129" i="12" s="1"/>
  <c r="AK129" i="12"/>
  <c r="AJ129" i="12"/>
  <c r="BE129" i="12" s="1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J129" i="12"/>
  <c r="G129" i="12"/>
  <c r="BD128" i="12"/>
  <c r="BC128" i="12"/>
  <c r="AZ128" i="12"/>
  <c r="AY128" i="12"/>
  <c r="AX128" i="12"/>
  <c r="AT128" i="12"/>
  <c r="AR128" i="12"/>
  <c r="AQ128" i="12"/>
  <c r="AP128" i="12"/>
  <c r="BH128" i="12" s="1"/>
  <c r="AO128" i="12"/>
  <c r="AN128" i="12"/>
  <c r="BG128" i="12" s="1"/>
  <c r="AM128" i="12"/>
  <c r="AL128" i="12"/>
  <c r="BF128" i="12" s="1"/>
  <c r="AK128" i="12"/>
  <c r="AJ128" i="12"/>
  <c r="BE128" i="12" s="1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J128" i="12"/>
  <c r="G128" i="12"/>
  <c r="BD127" i="12"/>
  <c r="BC127" i="12"/>
  <c r="AZ127" i="12"/>
  <c r="AY127" i="12"/>
  <c r="AX127" i="12"/>
  <c r="AT127" i="12"/>
  <c r="AR127" i="12"/>
  <c r="AQ127" i="12"/>
  <c r="AP127" i="12"/>
  <c r="BH127" i="12" s="1"/>
  <c r="AO127" i="12"/>
  <c r="AN127" i="12"/>
  <c r="BG127" i="12" s="1"/>
  <c r="AM127" i="12"/>
  <c r="AL127" i="12"/>
  <c r="BF127" i="12" s="1"/>
  <c r="AK127" i="12"/>
  <c r="AJ127" i="12"/>
  <c r="BE127" i="12" s="1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J127" i="12"/>
  <c r="G127" i="12"/>
  <c r="BD126" i="12"/>
  <c r="BC126" i="12"/>
  <c r="AZ126" i="12"/>
  <c r="AY126" i="12"/>
  <c r="AX126" i="12"/>
  <c r="AT126" i="12"/>
  <c r="AR126" i="12"/>
  <c r="AQ126" i="12"/>
  <c r="AP126" i="12"/>
  <c r="BH126" i="12" s="1"/>
  <c r="AO126" i="12"/>
  <c r="AN126" i="12"/>
  <c r="BG126" i="12" s="1"/>
  <c r="AM126" i="12"/>
  <c r="AL126" i="12"/>
  <c r="BF126" i="12" s="1"/>
  <c r="AK126" i="12"/>
  <c r="AJ126" i="12"/>
  <c r="BE126" i="12" s="1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J126" i="12"/>
  <c r="G126" i="12"/>
  <c r="BD125" i="12"/>
  <c r="BC125" i="12"/>
  <c r="AZ125" i="12"/>
  <c r="AY125" i="12"/>
  <c r="AX125" i="12"/>
  <c r="AT125" i="12"/>
  <c r="AR125" i="12"/>
  <c r="AQ125" i="12"/>
  <c r="AP125" i="12"/>
  <c r="BH125" i="12" s="1"/>
  <c r="AO125" i="12"/>
  <c r="AN125" i="12"/>
  <c r="BG125" i="12" s="1"/>
  <c r="AM125" i="12"/>
  <c r="AL125" i="12"/>
  <c r="BF125" i="12" s="1"/>
  <c r="AK125" i="12"/>
  <c r="AJ125" i="12"/>
  <c r="BE125" i="12" s="1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J125" i="12"/>
  <c r="G125" i="12"/>
  <c r="BD124" i="12"/>
  <c r="BC124" i="12"/>
  <c r="AZ124" i="12"/>
  <c r="AY124" i="12"/>
  <c r="AX124" i="12"/>
  <c r="AT124" i="12"/>
  <c r="AR124" i="12"/>
  <c r="AQ124" i="12"/>
  <c r="AP124" i="12"/>
  <c r="BH124" i="12" s="1"/>
  <c r="AO124" i="12"/>
  <c r="AN124" i="12"/>
  <c r="BG124" i="12" s="1"/>
  <c r="AM124" i="12"/>
  <c r="AL124" i="12"/>
  <c r="BF124" i="12" s="1"/>
  <c r="AK124" i="12"/>
  <c r="AJ124" i="12"/>
  <c r="BE124" i="12" s="1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J124" i="12"/>
  <c r="G124" i="12"/>
  <c r="BD123" i="12"/>
  <c r="BC123" i="12"/>
  <c r="AZ123" i="12"/>
  <c r="AY123" i="12"/>
  <c r="AX123" i="12"/>
  <c r="AT123" i="12"/>
  <c r="AR123" i="12"/>
  <c r="AQ123" i="12"/>
  <c r="AP123" i="12"/>
  <c r="BH123" i="12" s="1"/>
  <c r="AO123" i="12"/>
  <c r="AN123" i="12"/>
  <c r="BG123" i="12" s="1"/>
  <c r="AM123" i="12"/>
  <c r="AL123" i="12"/>
  <c r="BF123" i="12" s="1"/>
  <c r="AK123" i="12"/>
  <c r="AJ123" i="12"/>
  <c r="BE123" i="12" s="1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J123" i="12"/>
  <c r="G123" i="12"/>
  <c r="BD122" i="12"/>
  <c r="BC122" i="12"/>
  <c r="AZ122" i="12"/>
  <c r="AY122" i="12"/>
  <c r="AX122" i="12"/>
  <c r="AT122" i="12"/>
  <c r="AR122" i="12"/>
  <c r="AQ122" i="12"/>
  <c r="AP122" i="12"/>
  <c r="BH122" i="12" s="1"/>
  <c r="AO122" i="12"/>
  <c r="AN122" i="12"/>
  <c r="BG122" i="12" s="1"/>
  <c r="AM122" i="12"/>
  <c r="AL122" i="12"/>
  <c r="BF122" i="12" s="1"/>
  <c r="AK122" i="12"/>
  <c r="AJ122" i="12"/>
  <c r="BE122" i="12" s="1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J122" i="12"/>
  <c r="G122" i="12"/>
  <c r="BD121" i="12"/>
  <c r="BC121" i="12"/>
  <c r="AZ121" i="12"/>
  <c r="AY121" i="12"/>
  <c r="AX121" i="12"/>
  <c r="AT121" i="12"/>
  <c r="AR121" i="12"/>
  <c r="AQ121" i="12"/>
  <c r="AP121" i="12"/>
  <c r="BH121" i="12" s="1"/>
  <c r="AO121" i="12"/>
  <c r="AN121" i="12"/>
  <c r="BG121" i="12" s="1"/>
  <c r="AM121" i="12"/>
  <c r="AL121" i="12"/>
  <c r="BF121" i="12" s="1"/>
  <c r="AK121" i="12"/>
  <c r="AJ121" i="12"/>
  <c r="BE121" i="12" s="1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J121" i="12"/>
  <c r="G121" i="12"/>
  <c r="BD120" i="12"/>
  <c r="BC120" i="12"/>
  <c r="AZ120" i="12"/>
  <c r="AY120" i="12"/>
  <c r="AX120" i="12"/>
  <c r="AT120" i="12"/>
  <c r="AR120" i="12"/>
  <c r="AQ120" i="12"/>
  <c r="AP120" i="12"/>
  <c r="BH120" i="12" s="1"/>
  <c r="AO120" i="12"/>
  <c r="AN120" i="12"/>
  <c r="BG120" i="12" s="1"/>
  <c r="AM120" i="12"/>
  <c r="AL120" i="12"/>
  <c r="BF120" i="12" s="1"/>
  <c r="AK120" i="12"/>
  <c r="AJ120" i="12"/>
  <c r="BE120" i="12" s="1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J120" i="12"/>
  <c r="G120" i="12"/>
  <c r="BD119" i="12"/>
  <c r="BC119" i="12"/>
  <c r="AZ119" i="12"/>
  <c r="AY119" i="12"/>
  <c r="AX119" i="12"/>
  <c r="AT119" i="12"/>
  <c r="AR119" i="12"/>
  <c r="AQ119" i="12"/>
  <c r="AP119" i="12"/>
  <c r="BH119" i="12" s="1"/>
  <c r="AO119" i="12"/>
  <c r="AN119" i="12"/>
  <c r="BG119" i="12" s="1"/>
  <c r="AM119" i="12"/>
  <c r="AL119" i="12"/>
  <c r="BF119" i="12" s="1"/>
  <c r="AK119" i="12"/>
  <c r="AJ119" i="12"/>
  <c r="BE119" i="12" s="1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J119" i="12"/>
  <c r="G119" i="12"/>
  <c r="BD118" i="12"/>
  <c r="BC118" i="12"/>
  <c r="AZ118" i="12"/>
  <c r="AY118" i="12"/>
  <c r="AX118" i="12"/>
  <c r="AT118" i="12"/>
  <c r="AR118" i="12"/>
  <c r="AQ118" i="12"/>
  <c r="AP118" i="12"/>
  <c r="BH118" i="12" s="1"/>
  <c r="AO118" i="12"/>
  <c r="AN118" i="12"/>
  <c r="BG118" i="12" s="1"/>
  <c r="AM118" i="12"/>
  <c r="AL118" i="12"/>
  <c r="BF118" i="12" s="1"/>
  <c r="AK118" i="12"/>
  <c r="AJ118" i="12"/>
  <c r="BE118" i="12" s="1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J118" i="12"/>
  <c r="G118" i="12"/>
  <c r="BD117" i="12"/>
  <c r="BC117" i="12"/>
  <c r="AZ117" i="12"/>
  <c r="AY117" i="12"/>
  <c r="AX117" i="12"/>
  <c r="AT117" i="12"/>
  <c r="AR117" i="12"/>
  <c r="AQ117" i="12"/>
  <c r="AP117" i="12"/>
  <c r="BH117" i="12" s="1"/>
  <c r="AO117" i="12"/>
  <c r="AN117" i="12"/>
  <c r="BG117" i="12" s="1"/>
  <c r="AM117" i="12"/>
  <c r="AL117" i="12"/>
  <c r="BF117" i="12" s="1"/>
  <c r="AK117" i="12"/>
  <c r="AJ117" i="12"/>
  <c r="BE117" i="12" s="1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J117" i="12"/>
  <c r="G117" i="12"/>
  <c r="BD116" i="12"/>
  <c r="BC116" i="12"/>
  <c r="AZ116" i="12"/>
  <c r="AY116" i="12"/>
  <c r="AX116" i="12"/>
  <c r="AT116" i="12"/>
  <c r="AR116" i="12"/>
  <c r="AQ116" i="12"/>
  <c r="AP116" i="12"/>
  <c r="BH116" i="12" s="1"/>
  <c r="AO116" i="12"/>
  <c r="AN116" i="12"/>
  <c r="BG116" i="12" s="1"/>
  <c r="AM116" i="12"/>
  <c r="AL116" i="12"/>
  <c r="BF116" i="12" s="1"/>
  <c r="AK116" i="12"/>
  <c r="AJ116" i="12"/>
  <c r="BE116" i="12" s="1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J116" i="12"/>
  <c r="G116" i="12"/>
  <c r="BD115" i="12"/>
  <c r="BC115" i="12"/>
  <c r="AZ115" i="12"/>
  <c r="AY115" i="12"/>
  <c r="AX115" i="12"/>
  <c r="AT115" i="12"/>
  <c r="AR115" i="12"/>
  <c r="AQ115" i="12"/>
  <c r="AP115" i="12"/>
  <c r="BH115" i="12" s="1"/>
  <c r="AO115" i="12"/>
  <c r="AN115" i="12"/>
  <c r="BG115" i="12" s="1"/>
  <c r="AM115" i="12"/>
  <c r="AL115" i="12"/>
  <c r="BF115" i="12" s="1"/>
  <c r="AK115" i="12"/>
  <c r="AJ115" i="12"/>
  <c r="BE115" i="12" s="1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J115" i="12"/>
  <c r="G115" i="12"/>
  <c r="BD114" i="12"/>
  <c r="BC114" i="12"/>
  <c r="AZ114" i="12"/>
  <c r="AY114" i="12"/>
  <c r="AX114" i="12"/>
  <c r="AT114" i="12"/>
  <c r="AR114" i="12"/>
  <c r="AQ114" i="12"/>
  <c r="AP114" i="12"/>
  <c r="BH114" i="12" s="1"/>
  <c r="AO114" i="12"/>
  <c r="AN114" i="12"/>
  <c r="BG114" i="12" s="1"/>
  <c r="AM114" i="12"/>
  <c r="AL114" i="12"/>
  <c r="BF114" i="12" s="1"/>
  <c r="AK114" i="12"/>
  <c r="AJ114" i="12"/>
  <c r="BE114" i="12" s="1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J114" i="12"/>
  <c r="G114" i="12"/>
  <c r="BD113" i="12"/>
  <c r="BC113" i="12"/>
  <c r="AZ113" i="12"/>
  <c r="AY113" i="12"/>
  <c r="AX113" i="12"/>
  <c r="AT113" i="12"/>
  <c r="AR113" i="12"/>
  <c r="AQ113" i="12"/>
  <c r="AP113" i="12"/>
  <c r="BH113" i="12" s="1"/>
  <c r="AO113" i="12"/>
  <c r="AN113" i="12"/>
  <c r="BG113" i="12" s="1"/>
  <c r="AM113" i="12"/>
  <c r="AL113" i="12"/>
  <c r="BF113" i="12" s="1"/>
  <c r="AK113" i="12"/>
  <c r="AJ113" i="12"/>
  <c r="BE113" i="12" s="1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J113" i="12"/>
  <c r="G113" i="12"/>
  <c r="BD112" i="12"/>
  <c r="BC112" i="12"/>
  <c r="AZ112" i="12"/>
  <c r="AY112" i="12"/>
  <c r="AX112" i="12"/>
  <c r="AT112" i="12"/>
  <c r="AR112" i="12"/>
  <c r="AQ112" i="12"/>
  <c r="AP112" i="12"/>
  <c r="BH112" i="12" s="1"/>
  <c r="AO112" i="12"/>
  <c r="AN112" i="12"/>
  <c r="BG112" i="12" s="1"/>
  <c r="AM112" i="12"/>
  <c r="AL112" i="12"/>
  <c r="BF112" i="12" s="1"/>
  <c r="AK112" i="12"/>
  <c r="AJ112" i="12"/>
  <c r="BE112" i="12" s="1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J112" i="12"/>
  <c r="G112" i="12"/>
  <c r="BD111" i="12"/>
  <c r="BC111" i="12"/>
  <c r="AZ111" i="12"/>
  <c r="AY111" i="12"/>
  <c r="AX111" i="12"/>
  <c r="AT111" i="12"/>
  <c r="AR111" i="12"/>
  <c r="AQ111" i="12"/>
  <c r="AP111" i="12"/>
  <c r="BH111" i="12" s="1"/>
  <c r="AO111" i="12"/>
  <c r="AN111" i="12"/>
  <c r="BG111" i="12" s="1"/>
  <c r="AM111" i="12"/>
  <c r="AL111" i="12"/>
  <c r="BF111" i="12" s="1"/>
  <c r="AK111" i="12"/>
  <c r="AJ111" i="12"/>
  <c r="BE111" i="12" s="1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J111" i="12"/>
  <c r="G111" i="12"/>
  <c r="C111" i="12"/>
  <c r="C113" i="12" s="1"/>
  <c r="C115" i="12" s="1"/>
  <c r="C117" i="12" s="1"/>
  <c r="C119" i="12" s="1"/>
  <c r="C121" i="12" s="1"/>
  <c r="C123" i="12" s="1"/>
  <c r="C125" i="12" s="1"/>
  <c r="C127" i="12" s="1"/>
  <c r="C129" i="12" s="1"/>
  <c r="C131" i="12" s="1"/>
  <c r="C133" i="12" s="1"/>
  <c r="BD110" i="12"/>
  <c r="BC110" i="12"/>
  <c r="AZ110" i="12"/>
  <c r="AY110" i="12"/>
  <c r="AX110" i="12"/>
  <c r="AT110" i="12"/>
  <c r="AR110" i="12"/>
  <c r="AQ110" i="12"/>
  <c r="AP110" i="12"/>
  <c r="BH110" i="12" s="1"/>
  <c r="AO110" i="12"/>
  <c r="AN110" i="12"/>
  <c r="BG110" i="12" s="1"/>
  <c r="AM110" i="12"/>
  <c r="AL110" i="12"/>
  <c r="BF110" i="12" s="1"/>
  <c r="AK110" i="12"/>
  <c r="AJ110" i="12"/>
  <c r="BE110" i="12" s="1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J110" i="12"/>
  <c r="G110" i="12"/>
  <c r="BD109" i="12"/>
  <c r="BC109" i="12"/>
  <c r="AZ109" i="12"/>
  <c r="AY109" i="12"/>
  <c r="AX109" i="12"/>
  <c r="AT109" i="12"/>
  <c r="AR109" i="12"/>
  <c r="AQ109" i="12"/>
  <c r="AP109" i="12"/>
  <c r="BH109" i="12" s="1"/>
  <c r="AO109" i="12"/>
  <c r="AN109" i="12"/>
  <c r="BG109" i="12" s="1"/>
  <c r="AM109" i="12"/>
  <c r="AL109" i="12"/>
  <c r="BF109" i="12" s="1"/>
  <c r="AK109" i="12"/>
  <c r="AJ109" i="12"/>
  <c r="BE109" i="12" s="1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J109" i="12"/>
  <c r="G109" i="12"/>
  <c r="C109" i="12"/>
  <c r="BD108" i="12"/>
  <c r="BC108" i="12"/>
  <c r="AZ108" i="12"/>
  <c r="AY108" i="12"/>
  <c r="AX108" i="12"/>
  <c r="AT108" i="12"/>
  <c r="AR108" i="12"/>
  <c r="AQ108" i="12"/>
  <c r="AP108" i="12"/>
  <c r="BH108" i="12" s="1"/>
  <c r="AO108" i="12"/>
  <c r="AN108" i="12"/>
  <c r="BG108" i="12" s="1"/>
  <c r="AM108" i="12"/>
  <c r="AL108" i="12"/>
  <c r="BF108" i="12" s="1"/>
  <c r="AK108" i="12"/>
  <c r="AJ108" i="12"/>
  <c r="BE108" i="12" s="1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J108" i="12"/>
  <c r="G108" i="12"/>
  <c r="C108" i="12"/>
  <c r="C110" i="12" s="1"/>
  <c r="C112" i="12" s="1"/>
  <c r="C114" i="12" s="1"/>
  <c r="C116" i="12" s="1"/>
  <c r="C118" i="12" s="1"/>
  <c r="C120" i="12" s="1"/>
  <c r="C122" i="12" s="1"/>
  <c r="C124" i="12" s="1"/>
  <c r="C126" i="12" s="1"/>
  <c r="C128" i="12" s="1"/>
  <c r="C130" i="12" s="1"/>
  <c r="C132" i="12" s="1"/>
  <c r="BD107" i="12"/>
  <c r="BC107" i="12"/>
  <c r="AZ107" i="12"/>
  <c r="AY107" i="12"/>
  <c r="AX107" i="12"/>
  <c r="AT107" i="12"/>
  <c r="AR107" i="12"/>
  <c r="AQ107" i="12"/>
  <c r="AP107" i="12"/>
  <c r="BH107" i="12" s="1"/>
  <c r="AO107" i="12"/>
  <c r="AN107" i="12"/>
  <c r="BG107" i="12" s="1"/>
  <c r="AM107" i="12"/>
  <c r="AL107" i="12"/>
  <c r="BF107" i="12" s="1"/>
  <c r="AK107" i="12"/>
  <c r="AJ107" i="12"/>
  <c r="BE107" i="12" s="1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J107" i="12"/>
  <c r="G107" i="12"/>
  <c r="BD106" i="12"/>
  <c r="BC106" i="12"/>
  <c r="AZ106" i="12"/>
  <c r="AY106" i="12"/>
  <c r="AX106" i="12"/>
  <c r="AT106" i="12"/>
  <c r="AR106" i="12"/>
  <c r="AQ106" i="12"/>
  <c r="AP106" i="12"/>
  <c r="BH106" i="12" s="1"/>
  <c r="AO106" i="12"/>
  <c r="AN106" i="12"/>
  <c r="BG106" i="12" s="1"/>
  <c r="AM106" i="12"/>
  <c r="AL106" i="12"/>
  <c r="BF106" i="12" s="1"/>
  <c r="AK106" i="12"/>
  <c r="AJ106" i="12"/>
  <c r="BE106" i="12" s="1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J106" i="12"/>
  <c r="G106" i="12"/>
  <c r="BD105" i="12"/>
  <c r="BC105" i="12"/>
  <c r="AZ105" i="12"/>
  <c r="AY105" i="12"/>
  <c r="AX105" i="12"/>
  <c r="AT105" i="12"/>
  <c r="AR105" i="12"/>
  <c r="AQ105" i="12"/>
  <c r="AP105" i="12"/>
  <c r="BH105" i="12" s="1"/>
  <c r="AO105" i="12"/>
  <c r="AN105" i="12"/>
  <c r="BG105" i="12" s="1"/>
  <c r="AM105" i="12"/>
  <c r="AL105" i="12"/>
  <c r="BF105" i="12" s="1"/>
  <c r="AK105" i="12"/>
  <c r="AJ105" i="12"/>
  <c r="BE105" i="12" s="1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J105" i="12"/>
  <c r="G105" i="12"/>
  <c r="BD104" i="12"/>
  <c r="BC104" i="12"/>
  <c r="AZ104" i="12"/>
  <c r="AY104" i="12"/>
  <c r="AX104" i="12"/>
  <c r="AT104" i="12"/>
  <c r="AR104" i="12"/>
  <c r="AQ104" i="12"/>
  <c r="AP104" i="12"/>
  <c r="BH104" i="12" s="1"/>
  <c r="AO104" i="12"/>
  <c r="AN104" i="12"/>
  <c r="BG104" i="12" s="1"/>
  <c r="AM104" i="12"/>
  <c r="AL104" i="12"/>
  <c r="BF104" i="12" s="1"/>
  <c r="AK104" i="12"/>
  <c r="AJ104" i="12"/>
  <c r="BE104" i="12" s="1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J104" i="12"/>
  <c r="G104" i="12"/>
  <c r="BD103" i="12"/>
  <c r="BC103" i="12"/>
  <c r="AZ103" i="12"/>
  <c r="AY103" i="12"/>
  <c r="AX103" i="12"/>
  <c r="AT103" i="12"/>
  <c r="AR103" i="12"/>
  <c r="AQ103" i="12"/>
  <c r="AP103" i="12"/>
  <c r="BH103" i="12" s="1"/>
  <c r="AO103" i="12"/>
  <c r="AN103" i="12"/>
  <c r="BG103" i="12" s="1"/>
  <c r="AM103" i="12"/>
  <c r="AL103" i="12"/>
  <c r="BF103" i="12" s="1"/>
  <c r="AK103" i="12"/>
  <c r="AJ103" i="12"/>
  <c r="BE103" i="12" s="1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J103" i="12"/>
  <c r="G103" i="12"/>
  <c r="BD102" i="12"/>
  <c r="BC102" i="12"/>
  <c r="AZ102" i="12"/>
  <c r="AY102" i="12"/>
  <c r="AX102" i="12"/>
  <c r="AT102" i="12"/>
  <c r="AR102" i="12"/>
  <c r="AQ102" i="12"/>
  <c r="AP102" i="12"/>
  <c r="BH102" i="12" s="1"/>
  <c r="AO102" i="12"/>
  <c r="AN102" i="12"/>
  <c r="BG102" i="12" s="1"/>
  <c r="AM102" i="12"/>
  <c r="AL102" i="12"/>
  <c r="BF102" i="12" s="1"/>
  <c r="AK102" i="12"/>
  <c r="AJ102" i="12"/>
  <c r="BE102" i="12" s="1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J102" i="12"/>
  <c r="G102" i="12"/>
  <c r="BD101" i="12"/>
  <c r="BC101" i="12"/>
  <c r="AZ101" i="12"/>
  <c r="AY101" i="12"/>
  <c r="AX101" i="12"/>
  <c r="AT101" i="12"/>
  <c r="AR101" i="12"/>
  <c r="AQ101" i="12"/>
  <c r="AP101" i="12"/>
  <c r="BH101" i="12" s="1"/>
  <c r="AO101" i="12"/>
  <c r="AN101" i="12"/>
  <c r="BG101" i="12" s="1"/>
  <c r="AM101" i="12"/>
  <c r="AL101" i="12"/>
  <c r="BF101" i="12" s="1"/>
  <c r="AK101" i="12"/>
  <c r="AJ101" i="12"/>
  <c r="BE101" i="12" s="1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J101" i="12"/>
  <c r="G101" i="12"/>
  <c r="BD100" i="12"/>
  <c r="BC100" i="12"/>
  <c r="AZ100" i="12"/>
  <c r="AY100" i="12"/>
  <c r="AX100" i="12"/>
  <c r="AT100" i="12"/>
  <c r="AR100" i="12"/>
  <c r="AQ100" i="12"/>
  <c r="AP100" i="12"/>
  <c r="BH100" i="12" s="1"/>
  <c r="AO100" i="12"/>
  <c r="AN100" i="12"/>
  <c r="BG100" i="12" s="1"/>
  <c r="AM100" i="12"/>
  <c r="AL100" i="12"/>
  <c r="BF100" i="12" s="1"/>
  <c r="AK100" i="12"/>
  <c r="AJ100" i="12"/>
  <c r="BE100" i="12" s="1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J100" i="12"/>
  <c r="G100" i="12"/>
  <c r="BD99" i="12"/>
  <c r="BC99" i="12"/>
  <c r="AZ99" i="12"/>
  <c r="AY99" i="12"/>
  <c r="AX99" i="12"/>
  <c r="AT99" i="12"/>
  <c r="AR99" i="12"/>
  <c r="AQ99" i="12"/>
  <c r="AP99" i="12"/>
  <c r="BH99" i="12" s="1"/>
  <c r="AO99" i="12"/>
  <c r="AN99" i="12"/>
  <c r="BG99" i="12" s="1"/>
  <c r="AM99" i="12"/>
  <c r="AL99" i="12"/>
  <c r="BF99" i="12" s="1"/>
  <c r="AK99" i="12"/>
  <c r="AJ99" i="12"/>
  <c r="BE99" i="12" s="1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J99" i="12"/>
  <c r="G99" i="12"/>
  <c r="BD98" i="12"/>
  <c r="BC98" i="12"/>
  <c r="AZ98" i="12"/>
  <c r="AY98" i="12"/>
  <c r="AX98" i="12"/>
  <c r="AT98" i="12"/>
  <c r="AR98" i="12"/>
  <c r="AQ98" i="12"/>
  <c r="AP98" i="12"/>
  <c r="BH98" i="12" s="1"/>
  <c r="AO98" i="12"/>
  <c r="AN98" i="12"/>
  <c r="BG98" i="12" s="1"/>
  <c r="AM98" i="12"/>
  <c r="AL98" i="12"/>
  <c r="BF98" i="12" s="1"/>
  <c r="AK98" i="12"/>
  <c r="AJ98" i="12"/>
  <c r="BE98" i="12" s="1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J98" i="12"/>
  <c r="G98" i="12"/>
  <c r="BD97" i="12"/>
  <c r="BC97" i="12"/>
  <c r="AZ97" i="12"/>
  <c r="AY97" i="12"/>
  <c r="AX97" i="12"/>
  <c r="AT97" i="12"/>
  <c r="AR97" i="12"/>
  <c r="AQ97" i="12"/>
  <c r="AP97" i="12"/>
  <c r="BH97" i="12" s="1"/>
  <c r="AO97" i="12"/>
  <c r="AN97" i="12"/>
  <c r="BG97" i="12" s="1"/>
  <c r="AM97" i="12"/>
  <c r="AL97" i="12"/>
  <c r="BF97" i="12" s="1"/>
  <c r="AK97" i="12"/>
  <c r="AJ97" i="12"/>
  <c r="BE97" i="12" s="1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J97" i="12"/>
  <c r="G97" i="12"/>
  <c r="BD96" i="12"/>
  <c r="BC96" i="12"/>
  <c r="AZ96" i="12"/>
  <c r="AY96" i="12"/>
  <c r="AX96" i="12"/>
  <c r="AT96" i="12"/>
  <c r="AR96" i="12"/>
  <c r="AQ96" i="12"/>
  <c r="AP96" i="12"/>
  <c r="BH96" i="12" s="1"/>
  <c r="AO96" i="12"/>
  <c r="AN96" i="12"/>
  <c r="BG96" i="12" s="1"/>
  <c r="AM96" i="12"/>
  <c r="AL96" i="12"/>
  <c r="BF96" i="12" s="1"/>
  <c r="AK96" i="12"/>
  <c r="AJ96" i="12"/>
  <c r="BE96" i="12" s="1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J96" i="12"/>
  <c r="G96" i="12"/>
  <c r="BD95" i="12"/>
  <c r="BC95" i="12"/>
  <c r="AZ95" i="12"/>
  <c r="AY95" i="12"/>
  <c r="AX95" i="12"/>
  <c r="AT95" i="12"/>
  <c r="AR95" i="12"/>
  <c r="AQ95" i="12"/>
  <c r="AP95" i="12"/>
  <c r="BH95" i="12" s="1"/>
  <c r="AO95" i="12"/>
  <c r="AN95" i="12"/>
  <c r="BG95" i="12" s="1"/>
  <c r="AM95" i="12"/>
  <c r="AL95" i="12"/>
  <c r="BF95" i="12" s="1"/>
  <c r="AK95" i="12"/>
  <c r="AJ95" i="12"/>
  <c r="BE95" i="12" s="1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J95" i="12"/>
  <c r="G95" i="12"/>
  <c r="BD94" i="12"/>
  <c r="BC94" i="12"/>
  <c r="AZ94" i="12"/>
  <c r="AY94" i="12"/>
  <c r="AX94" i="12"/>
  <c r="AT94" i="12"/>
  <c r="AR94" i="12"/>
  <c r="AQ94" i="12"/>
  <c r="AP94" i="12"/>
  <c r="BH94" i="12" s="1"/>
  <c r="AO94" i="12"/>
  <c r="AN94" i="12"/>
  <c r="BG94" i="12" s="1"/>
  <c r="AM94" i="12"/>
  <c r="AL94" i="12"/>
  <c r="BF94" i="12" s="1"/>
  <c r="AK94" i="12"/>
  <c r="AJ94" i="12"/>
  <c r="BE94" i="12" s="1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J94" i="12"/>
  <c r="G94" i="12"/>
  <c r="BD93" i="12"/>
  <c r="BC93" i="12"/>
  <c r="AZ93" i="12"/>
  <c r="AY93" i="12"/>
  <c r="AX93" i="12"/>
  <c r="AT93" i="12"/>
  <c r="AR93" i="12"/>
  <c r="AQ93" i="12"/>
  <c r="AP93" i="12"/>
  <c r="BH93" i="12" s="1"/>
  <c r="AO93" i="12"/>
  <c r="AN93" i="12"/>
  <c r="BG93" i="12" s="1"/>
  <c r="AM93" i="12"/>
  <c r="AL93" i="12"/>
  <c r="BF93" i="12" s="1"/>
  <c r="AK93" i="12"/>
  <c r="AJ93" i="12"/>
  <c r="BE93" i="12" s="1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J93" i="12"/>
  <c r="G93" i="12"/>
  <c r="BD92" i="12"/>
  <c r="BC92" i="12"/>
  <c r="AZ92" i="12"/>
  <c r="AY92" i="12"/>
  <c r="AX92" i="12"/>
  <c r="AT92" i="12"/>
  <c r="AR92" i="12"/>
  <c r="AQ92" i="12"/>
  <c r="AP92" i="12"/>
  <c r="BH92" i="12" s="1"/>
  <c r="AO92" i="12"/>
  <c r="AN92" i="12"/>
  <c r="BG92" i="12" s="1"/>
  <c r="AM92" i="12"/>
  <c r="AL92" i="12"/>
  <c r="BF92" i="12" s="1"/>
  <c r="AK92" i="12"/>
  <c r="AJ92" i="12"/>
  <c r="BE92" i="12" s="1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J92" i="12"/>
  <c r="G92" i="12"/>
  <c r="BD91" i="12"/>
  <c r="BC91" i="12"/>
  <c r="AZ91" i="12"/>
  <c r="AY91" i="12"/>
  <c r="AX91" i="12"/>
  <c r="AT91" i="12"/>
  <c r="AR91" i="12"/>
  <c r="AQ91" i="12"/>
  <c r="AP91" i="12"/>
  <c r="BH91" i="12" s="1"/>
  <c r="AO91" i="12"/>
  <c r="AN91" i="12"/>
  <c r="BG91" i="12" s="1"/>
  <c r="AM91" i="12"/>
  <c r="AL91" i="12"/>
  <c r="BF91" i="12" s="1"/>
  <c r="AK91" i="12"/>
  <c r="AJ91" i="12"/>
  <c r="BE91" i="12" s="1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J91" i="12"/>
  <c r="G91" i="12"/>
  <c r="BD90" i="12"/>
  <c r="BC90" i="12"/>
  <c r="AZ90" i="12"/>
  <c r="AY90" i="12"/>
  <c r="AX90" i="12"/>
  <c r="AT90" i="12"/>
  <c r="AR90" i="12"/>
  <c r="AQ90" i="12"/>
  <c r="AP90" i="12"/>
  <c r="BH90" i="12" s="1"/>
  <c r="AO90" i="12"/>
  <c r="AN90" i="12"/>
  <c r="BG90" i="12" s="1"/>
  <c r="AM90" i="12"/>
  <c r="AL90" i="12"/>
  <c r="BF90" i="12" s="1"/>
  <c r="AK90" i="12"/>
  <c r="AJ90" i="12"/>
  <c r="BE90" i="12" s="1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J90" i="12"/>
  <c r="G90" i="12"/>
  <c r="BD89" i="12"/>
  <c r="BC89" i="12"/>
  <c r="AZ89" i="12"/>
  <c r="AY89" i="12"/>
  <c r="AX89" i="12"/>
  <c r="AT89" i="12"/>
  <c r="AR89" i="12"/>
  <c r="AQ89" i="12"/>
  <c r="AP89" i="12"/>
  <c r="BH89" i="12" s="1"/>
  <c r="AO89" i="12"/>
  <c r="AN89" i="12"/>
  <c r="BG89" i="12" s="1"/>
  <c r="AM89" i="12"/>
  <c r="AL89" i="12"/>
  <c r="BF89" i="12" s="1"/>
  <c r="AK89" i="12"/>
  <c r="AJ89" i="12"/>
  <c r="BE89" i="12" s="1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J89" i="12"/>
  <c r="G89" i="12"/>
  <c r="BD88" i="12"/>
  <c r="BC88" i="12"/>
  <c r="AZ88" i="12"/>
  <c r="AY88" i="12"/>
  <c r="AX88" i="12"/>
  <c r="AT88" i="12"/>
  <c r="AR88" i="12"/>
  <c r="AQ88" i="12"/>
  <c r="AP88" i="12"/>
  <c r="BH88" i="12" s="1"/>
  <c r="AO88" i="12"/>
  <c r="AN88" i="12"/>
  <c r="BG88" i="12" s="1"/>
  <c r="AM88" i="12"/>
  <c r="AL88" i="12"/>
  <c r="BF88" i="12" s="1"/>
  <c r="AK88" i="12"/>
  <c r="AJ88" i="12"/>
  <c r="BE88" i="12" s="1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J88" i="12"/>
  <c r="G88" i="12"/>
  <c r="BD87" i="12"/>
  <c r="BC87" i="12"/>
  <c r="AZ87" i="12"/>
  <c r="AY87" i="12"/>
  <c r="AX87" i="12"/>
  <c r="AT87" i="12"/>
  <c r="AR87" i="12"/>
  <c r="AQ87" i="12"/>
  <c r="AP87" i="12"/>
  <c r="BH87" i="12" s="1"/>
  <c r="AO87" i="12"/>
  <c r="AN87" i="12"/>
  <c r="BG87" i="12" s="1"/>
  <c r="AM87" i="12"/>
  <c r="AL87" i="12"/>
  <c r="BF87" i="12" s="1"/>
  <c r="AK87" i="12"/>
  <c r="AJ87" i="12"/>
  <c r="BE87" i="12" s="1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J87" i="12"/>
  <c r="G87" i="12"/>
  <c r="BD86" i="12"/>
  <c r="BC86" i="12"/>
  <c r="AZ86" i="12"/>
  <c r="AY86" i="12"/>
  <c r="AX86" i="12"/>
  <c r="AT86" i="12"/>
  <c r="AR86" i="12"/>
  <c r="AQ86" i="12"/>
  <c r="AP86" i="12"/>
  <c r="BH86" i="12" s="1"/>
  <c r="AO86" i="12"/>
  <c r="AN86" i="12"/>
  <c r="BG86" i="12" s="1"/>
  <c r="AM86" i="12"/>
  <c r="AL86" i="12"/>
  <c r="BF86" i="12" s="1"/>
  <c r="AK86" i="12"/>
  <c r="AJ86" i="12"/>
  <c r="BE86" i="12" s="1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J86" i="12"/>
  <c r="G86" i="12"/>
  <c r="BD85" i="12"/>
  <c r="BC85" i="12"/>
  <c r="AZ85" i="12"/>
  <c r="AY85" i="12"/>
  <c r="AX85" i="12"/>
  <c r="AT85" i="12"/>
  <c r="AR85" i="12"/>
  <c r="AQ85" i="12"/>
  <c r="AP85" i="12"/>
  <c r="BH85" i="12" s="1"/>
  <c r="AO85" i="12"/>
  <c r="AN85" i="12"/>
  <c r="BG85" i="12" s="1"/>
  <c r="AM85" i="12"/>
  <c r="AL85" i="12"/>
  <c r="BF85" i="12" s="1"/>
  <c r="AK85" i="12"/>
  <c r="AJ85" i="12"/>
  <c r="BE85" i="12" s="1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J85" i="12"/>
  <c r="G85" i="12"/>
  <c r="BD84" i="12"/>
  <c r="BC84" i="12"/>
  <c r="AZ84" i="12"/>
  <c r="AY84" i="12"/>
  <c r="AX84" i="12"/>
  <c r="AT84" i="12"/>
  <c r="AR84" i="12"/>
  <c r="AQ84" i="12"/>
  <c r="AP84" i="12"/>
  <c r="BH84" i="12" s="1"/>
  <c r="AO84" i="12"/>
  <c r="AN84" i="12"/>
  <c r="BG84" i="12" s="1"/>
  <c r="AM84" i="12"/>
  <c r="AL84" i="12"/>
  <c r="BF84" i="12" s="1"/>
  <c r="AK84" i="12"/>
  <c r="AJ84" i="12"/>
  <c r="BE84" i="12" s="1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J84" i="12"/>
  <c r="G84" i="12"/>
  <c r="BD83" i="12"/>
  <c r="BC83" i="12"/>
  <c r="AZ83" i="12"/>
  <c r="AY83" i="12"/>
  <c r="AX83" i="12"/>
  <c r="AT83" i="12"/>
  <c r="AR83" i="12"/>
  <c r="AQ83" i="12"/>
  <c r="AP83" i="12"/>
  <c r="BH83" i="12" s="1"/>
  <c r="AO83" i="12"/>
  <c r="AN83" i="12"/>
  <c r="BG83" i="12" s="1"/>
  <c r="AM83" i="12"/>
  <c r="AL83" i="12"/>
  <c r="BF83" i="12" s="1"/>
  <c r="AK83" i="12"/>
  <c r="AJ83" i="12"/>
  <c r="BE83" i="12" s="1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J83" i="12"/>
  <c r="G83" i="12"/>
  <c r="BD82" i="12"/>
  <c r="BC82" i="12"/>
  <c r="AZ82" i="12"/>
  <c r="AY82" i="12"/>
  <c r="AX82" i="12"/>
  <c r="AT82" i="12"/>
  <c r="AR82" i="12"/>
  <c r="AQ82" i="12"/>
  <c r="AP82" i="12"/>
  <c r="BH82" i="12" s="1"/>
  <c r="AO82" i="12"/>
  <c r="AN82" i="12"/>
  <c r="BG82" i="12" s="1"/>
  <c r="AM82" i="12"/>
  <c r="AL82" i="12"/>
  <c r="BF82" i="12" s="1"/>
  <c r="AK82" i="12"/>
  <c r="AJ82" i="12"/>
  <c r="BE82" i="12" s="1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J82" i="12"/>
  <c r="G82" i="12"/>
  <c r="BD81" i="12"/>
  <c r="BC81" i="12"/>
  <c r="AZ81" i="12"/>
  <c r="AY81" i="12"/>
  <c r="AX81" i="12"/>
  <c r="AT81" i="12"/>
  <c r="AR81" i="12"/>
  <c r="AQ81" i="12"/>
  <c r="AP81" i="12"/>
  <c r="BH81" i="12" s="1"/>
  <c r="AO81" i="12"/>
  <c r="AN81" i="12"/>
  <c r="BG81" i="12" s="1"/>
  <c r="AM81" i="12"/>
  <c r="AL81" i="12"/>
  <c r="BF81" i="12" s="1"/>
  <c r="AK81" i="12"/>
  <c r="AJ81" i="12"/>
  <c r="BE81" i="12" s="1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J81" i="12"/>
  <c r="G81" i="12"/>
  <c r="BD80" i="12"/>
  <c r="BC80" i="12"/>
  <c r="AZ80" i="12"/>
  <c r="AY80" i="12"/>
  <c r="AX80" i="12"/>
  <c r="AT80" i="12"/>
  <c r="AR80" i="12"/>
  <c r="AQ80" i="12"/>
  <c r="AP80" i="12"/>
  <c r="BH80" i="12" s="1"/>
  <c r="AO80" i="12"/>
  <c r="AN80" i="12"/>
  <c r="BG80" i="12" s="1"/>
  <c r="AM80" i="12"/>
  <c r="AL80" i="12"/>
  <c r="BF80" i="12" s="1"/>
  <c r="AK80" i="12"/>
  <c r="AJ80" i="12"/>
  <c r="BE80" i="12" s="1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J80" i="12"/>
  <c r="G80" i="12"/>
  <c r="BD79" i="12"/>
  <c r="BC79" i="12"/>
  <c r="AZ79" i="12"/>
  <c r="AY79" i="12"/>
  <c r="AX79" i="12"/>
  <c r="AT79" i="12"/>
  <c r="AR79" i="12"/>
  <c r="AQ79" i="12"/>
  <c r="AP79" i="12"/>
  <c r="BH79" i="12" s="1"/>
  <c r="AO79" i="12"/>
  <c r="AN79" i="12"/>
  <c r="BG79" i="12" s="1"/>
  <c r="AM79" i="12"/>
  <c r="AL79" i="12"/>
  <c r="BF79" i="12" s="1"/>
  <c r="AK79" i="12"/>
  <c r="AJ79" i="12"/>
  <c r="BE79" i="12" s="1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J79" i="12"/>
  <c r="G79" i="12"/>
  <c r="BD78" i="12"/>
  <c r="BC78" i="12"/>
  <c r="AZ78" i="12"/>
  <c r="AY78" i="12"/>
  <c r="AX78" i="12"/>
  <c r="AT78" i="12"/>
  <c r="AR78" i="12"/>
  <c r="AQ78" i="12"/>
  <c r="AP78" i="12"/>
  <c r="BH78" i="12" s="1"/>
  <c r="AO78" i="12"/>
  <c r="AN78" i="12"/>
  <c r="BG78" i="12" s="1"/>
  <c r="AM78" i="12"/>
  <c r="AL78" i="12"/>
  <c r="BF78" i="12" s="1"/>
  <c r="AK78" i="12"/>
  <c r="AJ78" i="12"/>
  <c r="BE78" i="12" s="1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J78" i="12"/>
  <c r="G78" i="12"/>
  <c r="BD77" i="12"/>
  <c r="BC77" i="12"/>
  <c r="AZ77" i="12"/>
  <c r="AY77" i="12"/>
  <c r="AX77" i="12"/>
  <c r="AT77" i="12"/>
  <c r="AR77" i="12"/>
  <c r="AQ77" i="12"/>
  <c r="AP77" i="12"/>
  <c r="BH77" i="12" s="1"/>
  <c r="AO77" i="12"/>
  <c r="AN77" i="12"/>
  <c r="BG77" i="12" s="1"/>
  <c r="AM77" i="12"/>
  <c r="AL77" i="12"/>
  <c r="BF77" i="12" s="1"/>
  <c r="AK77" i="12"/>
  <c r="AJ77" i="12"/>
  <c r="BE77" i="12" s="1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J77" i="12"/>
  <c r="G77" i="12"/>
  <c r="BD76" i="12"/>
  <c r="BC76" i="12"/>
  <c r="AZ76" i="12"/>
  <c r="AY76" i="12"/>
  <c r="AX76" i="12"/>
  <c r="AT76" i="12"/>
  <c r="AR76" i="12"/>
  <c r="AQ76" i="12"/>
  <c r="AP76" i="12"/>
  <c r="BH76" i="12" s="1"/>
  <c r="AO76" i="12"/>
  <c r="AN76" i="12"/>
  <c r="BG76" i="12" s="1"/>
  <c r="AM76" i="12"/>
  <c r="AL76" i="12"/>
  <c r="BF76" i="12" s="1"/>
  <c r="AK76" i="12"/>
  <c r="AJ76" i="12"/>
  <c r="BE76" i="12" s="1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J76" i="12"/>
  <c r="G76" i="12"/>
  <c r="BD75" i="12"/>
  <c r="BC75" i="12"/>
  <c r="AZ75" i="12"/>
  <c r="AY75" i="12"/>
  <c r="AX75" i="12"/>
  <c r="AT75" i="12"/>
  <c r="AR75" i="12"/>
  <c r="AQ75" i="12"/>
  <c r="AP75" i="12"/>
  <c r="BH75" i="12" s="1"/>
  <c r="AO75" i="12"/>
  <c r="AN75" i="12"/>
  <c r="BG75" i="12" s="1"/>
  <c r="AM75" i="12"/>
  <c r="AL75" i="12"/>
  <c r="BF75" i="12" s="1"/>
  <c r="AK75" i="12"/>
  <c r="AJ75" i="12"/>
  <c r="BE75" i="12" s="1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J75" i="12"/>
  <c r="G75" i="12"/>
  <c r="BD74" i="12"/>
  <c r="BC74" i="12"/>
  <c r="AZ74" i="12"/>
  <c r="AY74" i="12"/>
  <c r="AX74" i="12"/>
  <c r="AT74" i="12"/>
  <c r="AR74" i="12"/>
  <c r="AQ74" i="12"/>
  <c r="AP74" i="12"/>
  <c r="BH74" i="12" s="1"/>
  <c r="AO74" i="12"/>
  <c r="AN74" i="12"/>
  <c r="BG74" i="12" s="1"/>
  <c r="AM74" i="12"/>
  <c r="AL74" i="12"/>
  <c r="BF74" i="12" s="1"/>
  <c r="AK74" i="12"/>
  <c r="AJ74" i="12"/>
  <c r="BE74" i="12" s="1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J74" i="12"/>
  <c r="G74" i="12"/>
  <c r="BD73" i="12"/>
  <c r="BC73" i="12"/>
  <c r="AZ73" i="12"/>
  <c r="AY73" i="12"/>
  <c r="AX73" i="12"/>
  <c r="AT73" i="12"/>
  <c r="AR73" i="12"/>
  <c r="AQ73" i="12"/>
  <c r="AP73" i="12"/>
  <c r="BH73" i="12" s="1"/>
  <c r="AO73" i="12"/>
  <c r="AN73" i="12"/>
  <c r="BG73" i="12" s="1"/>
  <c r="AM73" i="12"/>
  <c r="AL73" i="12"/>
  <c r="BF73" i="12" s="1"/>
  <c r="AK73" i="12"/>
  <c r="AJ73" i="12"/>
  <c r="BE73" i="12" s="1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J73" i="12"/>
  <c r="G73" i="12"/>
  <c r="BD72" i="12"/>
  <c r="BC72" i="12"/>
  <c r="AZ72" i="12"/>
  <c r="AY72" i="12"/>
  <c r="AX72" i="12"/>
  <c r="AT72" i="12"/>
  <c r="AR72" i="12"/>
  <c r="AQ72" i="12"/>
  <c r="AP72" i="12"/>
  <c r="BH72" i="12" s="1"/>
  <c r="AO72" i="12"/>
  <c r="AN72" i="12"/>
  <c r="BG72" i="12" s="1"/>
  <c r="AM72" i="12"/>
  <c r="AL72" i="12"/>
  <c r="BF72" i="12" s="1"/>
  <c r="AK72" i="12"/>
  <c r="AJ72" i="12"/>
  <c r="BE72" i="12" s="1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J72" i="12"/>
  <c r="G72" i="12"/>
  <c r="BD71" i="12"/>
  <c r="BC71" i="12"/>
  <c r="AZ71" i="12"/>
  <c r="AY71" i="12"/>
  <c r="AX71" i="12"/>
  <c r="AT71" i="12"/>
  <c r="AR71" i="12"/>
  <c r="AQ71" i="12"/>
  <c r="AP71" i="12"/>
  <c r="BH71" i="12" s="1"/>
  <c r="AO71" i="12"/>
  <c r="AN71" i="12"/>
  <c r="BG71" i="12" s="1"/>
  <c r="AM71" i="12"/>
  <c r="AL71" i="12"/>
  <c r="BF71" i="12" s="1"/>
  <c r="AK71" i="12"/>
  <c r="AJ71" i="12"/>
  <c r="BE71" i="12" s="1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J71" i="12"/>
  <c r="G71" i="12"/>
  <c r="BD70" i="12"/>
  <c r="BC70" i="12"/>
  <c r="AZ70" i="12"/>
  <c r="AY70" i="12"/>
  <c r="AX70" i="12"/>
  <c r="AT70" i="12"/>
  <c r="AR70" i="12"/>
  <c r="AQ70" i="12"/>
  <c r="AP70" i="12"/>
  <c r="BH70" i="12" s="1"/>
  <c r="AO70" i="12"/>
  <c r="AN70" i="12"/>
  <c r="BG70" i="12" s="1"/>
  <c r="AM70" i="12"/>
  <c r="AL70" i="12"/>
  <c r="BF70" i="12" s="1"/>
  <c r="AK70" i="12"/>
  <c r="AJ70" i="12"/>
  <c r="BE70" i="12" s="1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J70" i="12"/>
  <c r="G70" i="12"/>
  <c r="BD69" i="12"/>
  <c r="BC69" i="12"/>
  <c r="AZ69" i="12"/>
  <c r="AY69" i="12"/>
  <c r="AX69" i="12"/>
  <c r="AT69" i="12"/>
  <c r="AR69" i="12"/>
  <c r="AQ69" i="12"/>
  <c r="AP69" i="12"/>
  <c r="BH69" i="12" s="1"/>
  <c r="AO69" i="12"/>
  <c r="AN69" i="12"/>
  <c r="BG69" i="12" s="1"/>
  <c r="AM69" i="12"/>
  <c r="AL69" i="12"/>
  <c r="BF69" i="12" s="1"/>
  <c r="AK69" i="12"/>
  <c r="AJ69" i="12"/>
  <c r="BE69" i="12" s="1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J69" i="12"/>
  <c r="G69" i="12"/>
  <c r="BD68" i="12"/>
  <c r="BC68" i="12"/>
  <c r="AZ68" i="12"/>
  <c r="AY68" i="12"/>
  <c r="AX68" i="12"/>
  <c r="AT68" i="12"/>
  <c r="AR68" i="12"/>
  <c r="AQ68" i="12"/>
  <c r="AP68" i="12"/>
  <c r="BH68" i="12" s="1"/>
  <c r="AO68" i="12"/>
  <c r="AN68" i="12"/>
  <c r="BG68" i="12" s="1"/>
  <c r="AM68" i="12"/>
  <c r="AL68" i="12"/>
  <c r="BF68" i="12" s="1"/>
  <c r="AK68" i="12"/>
  <c r="AJ68" i="12"/>
  <c r="BE68" i="12" s="1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J68" i="12"/>
  <c r="G68" i="12"/>
  <c r="BD67" i="12"/>
  <c r="BC67" i="12"/>
  <c r="AZ67" i="12"/>
  <c r="AY67" i="12"/>
  <c r="AX67" i="12"/>
  <c r="AT67" i="12"/>
  <c r="AR67" i="12"/>
  <c r="AQ67" i="12"/>
  <c r="AP67" i="12"/>
  <c r="BH67" i="12" s="1"/>
  <c r="AO67" i="12"/>
  <c r="AN67" i="12"/>
  <c r="BG67" i="12" s="1"/>
  <c r="AM67" i="12"/>
  <c r="AL67" i="12"/>
  <c r="BF67" i="12" s="1"/>
  <c r="AK67" i="12"/>
  <c r="AJ67" i="12"/>
  <c r="BE67" i="12" s="1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J67" i="12"/>
  <c r="G67" i="12"/>
  <c r="BD66" i="12"/>
  <c r="BC66" i="12"/>
  <c r="AZ66" i="12"/>
  <c r="AY66" i="12"/>
  <c r="AX66" i="12"/>
  <c r="AT66" i="12"/>
  <c r="AR66" i="12"/>
  <c r="AQ66" i="12"/>
  <c r="AP66" i="12"/>
  <c r="BH66" i="12" s="1"/>
  <c r="AO66" i="12"/>
  <c r="AN66" i="12"/>
  <c r="BG66" i="12" s="1"/>
  <c r="AM66" i="12"/>
  <c r="AL66" i="12"/>
  <c r="BF66" i="12" s="1"/>
  <c r="AK66" i="12"/>
  <c r="AJ66" i="12"/>
  <c r="BE66" i="12" s="1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J66" i="12"/>
  <c r="G66" i="12"/>
  <c r="BD65" i="12"/>
  <c r="BC65" i="12"/>
  <c r="AZ65" i="12"/>
  <c r="AY65" i="12"/>
  <c r="AX65" i="12"/>
  <c r="AT65" i="12"/>
  <c r="AR65" i="12"/>
  <c r="AQ65" i="12"/>
  <c r="AP65" i="12"/>
  <c r="BH65" i="12" s="1"/>
  <c r="AO65" i="12"/>
  <c r="AN65" i="12"/>
  <c r="BG65" i="12" s="1"/>
  <c r="AM65" i="12"/>
  <c r="AL65" i="12"/>
  <c r="BF65" i="12" s="1"/>
  <c r="AK65" i="12"/>
  <c r="AJ65" i="12"/>
  <c r="BE65" i="12" s="1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J65" i="12"/>
  <c r="G65" i="12"/>
  <c r="C65" i="12"/>
  <c r="C67" i="12" s="1"/>
  <c r="C69" i="12" s="1"/>
  <c r="C71" i="12" s="1"/>
  <c r="C73" i="12" s="1"/>
  <c r="C75" i="12" s="1"/>
  <c r="C77" i="12" s="1"/>
  <c r="C79" i="12" s="1"/>
  <c r="C81" i="12" s="1"/>
  <c r="C83" i="12" s="1"/>
  <c r="C85" i="12" s="1"/>
  <c r="C87" i="12" s="1"/>
  <c r="C89" i="12" s="1"/>
  <c r="BD64" i="12"/>
  <c r="BC64" i="12"/>
  <c r="AZ64" i="12"/>
  <c r="AY64" i="12"/>
  <c r="AX64" i="12"/>
  <c r="AT64" i="12"/>
  <c r="AR64" i="12"/>
  <c r="AQ64" i="12"/>
  <c r="AP64" i="12"/>
  <c r="BH64" i="12" s="1"/>
  <c r="AO64" i="12"/>
  <c r="AN64" i="12"/>
  <c r="BG64" i="12" s="1"/>
  <c r="AM64" i="12"/>
  <c r="AL64" i="12"/>
  <c r="BF64" i="12" s="1"/>
  <c r="AK64" i="12"/>
  <c r="AJ64" i="12"/>
  <c r="BE64" i="12" s="1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J64" i="12"/>
  <c r="G64" i="12"/>
  <c r="C64" i="12"/>
  <c r="C66" i="12" s="1"/>
  <c r="C68" i="12" s="1"/>
  <c r="C70" i="12" s="1"/>
  <c r="C72" i="12" s="1"/>
  <c r="C74" i="12" s="1"/>
  <c r="C76" i="12" s="1"/>
  <c r="C78" i="12" s="1"/>
  <c r="C80" i="12" s="1"/>
  <c r="C82" i="12" s="1"/>
  <c r="C84" i="12" s="1"/>
  <c r="C86" i="12" s="1"/>
  <c r="C88" i="12" s="1"/>
  <c r="BD63" i="12"/>
  <c r="BC63" i="12"/>
  <c r="AZ63" i="12"/>
  <c r="AY63" i="12"/>
  <c r="AX63" i="12"/>
  <c r="AT63" i="12"/>
  <c r="AR63" i="12"/>
  <c r="AQ63" i="12"/>
  <c r="AP63" i="12"/>
  <c r="BH63" i="12" s="1"/>
  <c r="AO63" i="12"/>
  <c r="AN63" i="12"/>
  <c r="BG63" i="12" s="1"/>
  <c r="AM63" i="12"/>
  <c r="AL63" i="12"/>
  <c r="BF63" i="12" s="1"/>
  <c r="AK63" i="12"/>
  <c r="AJ63" i="12"/>
  <c r="BE63" i="12" s="1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J63" i="12"/>
  <c r="G63" i="12"/>
  <c r="BD62" i="12"/>
  <c r="BC62" i="12"/>
  <c r="AZ62" i="12"/>
  <c r="AY62" i="12"/>
  <c r="AX62" i="12"/>
  <c r="AT62" i="12"/>
  <c r="AR62" i="12"/>
  <c r="AQ62" i="12"/>
  <c r="AP62" i="12"/>
  <c r="BH62" i="12" s="1"/>
  <c r="AO62" i="12"/>
  <c r="AN62" i="12"/>
  <c r="BG62" i="12" s="1"/>
  <c r="AM62" i="12"/>
  <c r="AL62" i="12"/>
  <c r="BF62" i="12" s="1"/>
  <c r="AK62" i="12"/>
  <c r="AJ62" i="12"/>
  <c r="BE62" i="12" s="1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J62" i="12"/>
  <c r="G62" i="12"/>
  <c r="BD61" i="12"/>
  <c r="BC61" i="12"/>
  <c r="AZ61" i="12"/>
  <c r="AY61" i="12"/>
  <c r="AX61" i="12"/>
  <c r="AT61" i="12"/>
  <c r="AR61" i="12"/>
  <c r="AQ61" i="12"/>
  <c r="AP61" i="12"/>
  <c r="BH61" i="12" s="1"/>
  <c r="AO61" i="12"/>
  <c r="AN61" i="12"/>
  <c r="BG61" i="12" s="1"/>
  <c r="AM61" i="12"/>
  <c r="AL61" i="12"/>
  <c r="BF61" i="12" s="1"/>
  <c r="AK61" i="12"/>
  <c r="AJ61" i="12"/>
  <c r="BE61" i="12" s="1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J61" i="12"/>
  <c r="G61" i="12"/>
  <c r="BD60" i="12"/>
  <c r="BC60" i="12"/>
  <c r="AZ60" i="12"/>
  <c r="AY60" i="12"/>
  <c r="AX60" i="12"/>
  <c r="AT60" i="12"/>
  <c r="AR60" i="12"/>
  <c r="AQ60" i="12"/>
  <c r="AP60" i="12"/>
  <c r="BH60" i="12" s="1"/>
  <c r="AO60" i="12"/>
  <c r="AN60" i="12"/>
  <c r="BG60" i="12" s="1"/>
  <c r="AM60" i="12"/>
  <c r="AL60" i="12"/>
  <c r="BF60" i="12" s="1"/>
  <c r="AK60" i="12"/>
  <c r="AJ60" i="12"/>
  <c r="BE60" i="12" s="1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J60" i="12"/>
  <c r="G60" i="12"/>
  <c r="BD59" i="12"/>
  <c r="BC59" i="12"/>
  <c r="AZ59" i="12"/>
  <c r="AY59" i="12"/>
  <c r="AX59" i="12"/>
  <c r="AT59" i="12"/>
  <c r="AR59" i="12"/>
  <c r="AQ59" i="12"/>
  <c r="AP59" i="12"/>
  <c r="BH59" i="12" s="1"/>
  <c r="AO59" i="12"/>
  <c r="AN59" i="12"/>
  <c r="BG59" i="12" s="1"/>
  <c r="AM59" i="12"/>
  <c r="AL59" i="12"/>
  <c r="BF59" i="12" s="1"/>
  <c r="AK59" i="12"/>
  <c r="AJ59" i="12"/>
  <c r="BE59" i="12" s="1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J59" i="12"/>
  <c r="G59" i="12"/>
  <c r="BD58" i="12"/>
  <c r="BC58" i="12"/>
  <c r="AZ58" i="12"/>
  <c r="AY58" i="12"/>
  <c r="AX58" i="12"/>
  <c r="AT58" i="12"/>
  <c r="AR58" i="12"/>
  <c r="AQ58" i="12"/>
  <c r="AP58" i="12"/>
  <c r="BH58" i="12" s="1"/>
  <c r="AO58" i="12"/>
  <c r="AN58" i="12"/>
  <c r="BG58" i="12" s="1"/>
  <c r="AM58" i="12"/>
  <c r="AL58" i="12"/>
  <c r="BF58" i="12" s="1"/>
  <c r="AK58" i="12"/>
  <c r="AJ58" i="12"/>
  <c r="BE58" i="12" s="1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J58" i="12"/>
  <c r="G58" i="12"/>
  <c r="BD57" i="12"/>
  <c r="BC57" i="12"/>
  <c r="AZ57" i="12"/>
  <c r="AY57" i="12"/>
  <c r="AX57" i="12"/>
  <c r="AT57" i="12"/>
  <c r="AR57" i="12"/>
  <c r="AQ57" i="12"/>
  <c r="AP57" i="12"/>
  <c r="BH57" i="12" s="1"/>
  <c r="AO57" i="12"/>
  <c r="AN57" i="12"/>
  <c r="BG57" i="12" s="1"/>
  <c r="AM57" i="12"/>
  <c r="AL57" i="12"/>
  <c r="BF57" i="12" s="1"/>
  <c r="AK57" i="12"/>
  <c r="AJ57" i="12"/>
  <c r="BE57" i="12" s="1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J57" i="12"/>
  <c r="G57" i="12"/>
  <c r="BD56" i="12"/>
  <c r="BC56" i="12"/>
  <c r="AZ56" i="12"/>
  <c r="AY56" i="12"/>
  <c r="AX56" i="12"/>
  <c r="AT56" i="12"/>
  <c r="AR56" i="12"/>
  <c r="AQ56" i="12"/>
  <c r="AP56" i="12"/>
  <c r="BH56" i="12" s="1"/>
  <c r="AO56" i="12"/>
  <c r="AN56" i="12"/>
  <c r="BG56" i="12" s="1"/>
  <c r="AM56" i="12"/>
  <c r="AL56" i="12"/>
  <c r="BF56" i="12" s="1"/>
  <c r="AK56" i="12"/>
  <c r="AJ56" i="12"/>
  <c r="BE56" i="12" s="1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J56" i="12"/>
  <c r="G56" i="12"/>
  <c r="BD55" i="12"/>
  <c r="BC55" i="12"/>
  <c r="AZ55" i="12"/>
  <c r="AY55" i="12"/>
  <c r="AX55" i="12"/>
  <c r="AT55" i="12"/>
  <c r="AR55" i="12"/>
  <c r="AQ55" i="12"/>
  <c r="AP55" i="12"/>
  <c r="BH55" i="12" s="1"/>
  <c r="AO55" i="12"/>
  <c r="AN55" i="12"/>
  <c r="BG55" i="12" s="1"/>
  <c r="AM55" i="12"/>
  <c r="AL55" i="12"/>
  <c r="BF55" i="12" s="1"/>
  <c r="AK55" i="12"/>
  <c r="AJ55" i="12"/>
  <c r="BE55" i="12" s="1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J55" i="12"/>
  <c r="G55" i="12"/>
  <c r="BD54" i="12"/>
  <c r="BC54" i="12"/>
  <c r="AZ54" i="12"/>
  <c r="AY54" i="12"/>
  <c r="AX54" i="12"/>
  <c r="AT54" i="12"/>
  <c r="AR54" i="12"/>
  <c r="AQ54" i="12"/>
  <c r="AP54" i="12"/>
  <c r="BH54" i="12" s="1"/>
  <c r="AO54" i="12"/>
  <c r="AN54" i="12"/>
  <c r="BG54" i="12" s="1"/>
  <c r="AM54" i="12"/>
  <c r="AL54" i="12"/>
  <c r="BF54" i="12" s="1"/>
  <c r="AK54" i="12"/>
  <c r="AJ54" i="12"/>
  <c r="BE54" i="12" s="1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J54" i="12"/>
  <c r="G54" i="12"/>
  <c r="BD53" i="12"/>
  <c r="BC53" i="12"/>
  <c r="AZ53" i="12"/>
  <c r="AY53" i="12"/>
  <c r="AX53" i="12"/>
  <c r="AT53" i="12"/>
  <c r="AR53" i="12"/>
  <c r="AQ53" i="12"/>
  <c r="AP53" i="12"/>
  <c r="BH53" i="12" s="1"/>
  <c r="AO53" i="12"/>
  <c r="AN53" i="12"/>
  <c r="BG53" i="12" s="1"/>
  <c r="AM53" i="12"/>
  <c r="AL53" i="12"/>
  <c r="BF53" i="12" s="1"/>
  <c r="AK53" i="12"/>
  <c r="AJ53" i="12"/>
  <c r="BE53" i="12" s="1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J53" i="12"/>
  <c r="G53" i="12"/>
  <c r="BD52" i="12"/>
  <c r="BC52" i="12"/>
  <c r="AZ52" i="12"/>
  <c r="AY52" i="12"/>
  <c r="AX52" i="12"/>
  <c r="AT52" i="12"/>
  <c r="AR52" i="12"/>
  <c r="AQ52" i="12"/>
  <c r="AP52" i="12"/>
  <c r="BH52" i="12" s="1"/>
  <c r="AO52" i="12"/>
  <c r="AN52" i="12"/>
  <c r="BG52" i="12" s="1"/>
  <c r="AM52" i="12"/>
  <c r="AL52" i="12"/>
  <c r="BF52" i="12" s="1"/>
  <c r="AK52" i="12"/>
  <c r="AJ52" i="12"/>
  <c r="BE52" i="12" s="1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J52" i="12"/>
  <c r="G52" i="12"/>
  <c r="BD51" i="12"/>
  <c r="BC51" i="12"/>
  <c r="AZ51" i="12"/>
  <c r="AY51" i="12"/>
  <c r="AX51" i="12"/>
  <c r="AT51" i="12"/>
  <c r="AR51" i="12"/>
  <c r="AQ51" i="12"/>
  <c r="AP51" i="12"/>
  <c r="BH51" i="12" s="1"/>
  <c r="AO51" i="12"/>
  <c r="AN51" i="12"/>
  <c r="BG51" i="12" s="1"/>
  <c r="AM51" i="12"/>
  <c r="AL51" i="12"/>
  <c r="BF51" i="12" s="1"/>
  <c r="AK51" i="12"/>
  <c r="AJ51" i="12"/>
  <c r="BE51" i="12" s="1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J51" i="12"/>
  <c r="G51" i="12"/>
  <c r="BD50" i="12"/>
  <c r="BC50" i="12"/>
  <c r="AZ50" i="12"/>
  <c r="AY50" i="12"/>
  <c r="AX50" i="12"/>
  <c r="AT50" i="12"/>
  <c r="AR50" i="12"/>
  <c r="AQ50" i="12"/>
  <c r="AP50" i="12"/>
  <c r="BH50" i="12" s="1"/>
  <c r="AO50" i="12"/>
  <c r="AN50" i="12"/>
  <c r="BG50" i="12" s="1"/>
  <c r="AM50" i="12"/>
  <c r="AL50" i="12"/>
  <c r="BF50" i="12" s="1"/>
  <c r="AK50" i="12"/>
  <c r="AJ50" i="12"/>
  <c r="BE50" i="12" s="1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J50" i="12"/>
  <c r="G50" i="12"/>
  <c r="BD49" i="12"/>
  <c r="BC49" i="12"/>
  <c r="AZ49" i="12"/>
  <c r="AY49" i="12"/>
  <c r="AX49" i="12"/>
  <c r="AT49" i="12"/>
  <c r="AR49" i="12"/>
  <c r="AQ49" i="12"/>
  <c r="AP49" i="12"/>
  <c r="BH49" i="12" s="1"/>
  <c r="AO49" i="12"/>
  <c r="AN49" i="12"/>
  <c r="BG49" i="12" s="1"/>
  <c r="AM49" i="12"/>
  <c r="AL49" i="12"/>
  <c r="BF49" i="12" s="1"/>
  <c r="AK49" i="12"/>
  <c r="AJ49" i="12"/>
  <c r="BE49" i="12" s="1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J49" i="12"/>
  <c r="G49" i="12"/>
  <c r="BD48" i="12"/>
  <c r="BC48" i="12"/>
  <c r="AZ48" i="12"/>
  <c r="AY48" i="12"/>
  <c r="AX48" i="12"/>
  <c r="AT48" i="12"/>
  <c r="AR48" i="12"/>
  <c r="AQ48" i="12"/>
  <c r="AP48" i="12"/>
  <c r="BH48" i="12" s="1"/>
  <c r="AO48" i="12"/>
  <c r="AN48" i="12"/>
  <c r="BG48" i="12" s="1"/>
  <c r="AM48" i="12"/>
  <c r="AL48" i="12"/>
  <c r="BF48" i="12" s="1"/>
  <c r="AK48" i="12"/>
  <c r="AJ48" i="12"/>
  <c r="BE48" i="12" s="1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J48" i="12"/>
  <c r="G48" i="12"/>
  <c r="BD47" i="12"/>
  <c r="BC47" i="12"/>
  <c r="AZ47" i="12"/>
  <c r="AY47" i="12"/>
  <c r="AX47" i="12"/>
  <c r="AT47" i="12"/>
  <c r="AR47" i="12"/>
  <c r="AQ47" i="12"/>
  <c r="AP47" i="12"/>
  <c r="BH47" i="12" s="1"/>
  <c r="AO47" i="12"/>
  <c r="AN47" i="12"/>
  <c r="BG47" i="12" s="1"/>
  <c r="AM47" i="12"/>
  <c r="AL47" i="12"/>
  <c r="BF47" i="12" s="1"/>
  <c r="AK47" i="12"/>
  <c r="AJ47" i="12"/>
  <c r="BE47" i="12" s="1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J47" i="12"/>
  <c r="G47" i="12"/>
  <c r="BD46" i="12"/>
  <c r="BC46" i="12"/>
  <c r="AZ46" i="12"/>
  <c r="AY46" i="12"/>
  <c r="AX46" i="12"/>
  <c r="AT46" i="12"/>
  <c r="AR46" i="12"/>
  <c r="AQ46" i="12"/>
  <c r="AP46" i="12"/>
  <c r="BH46" i="12" s="1"/>
  <c r="AO46" i="12"/>
  <c r="AN46" i="12"/>
  <c r="BG46" i="12" s="1"/>
  <c r="AM46" i="12"/>
  <c r="AL46" i="12"/>
  <c r="BF46" i="12" s="1"/>
  <c r="AK46" i="12"/>
  <c r="AJ46" i="12"/>
  <c r="BE46" i="12" s="1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J46" i="12"/>
  <c r="G46" i="12"/>
  <c r="BD45" i="12"/>
  <c r="BC45" i="12"/>
  <c r="AZ45" i="12"/>
  <c r="AY45" i="12"/>
  <c r="AX45" i="12"/>
  <c r="AT45" i="12"/>
  <c r="AR45" i="12"/>
  <c r="AQ45" i="12"/>
  <c r="AP45" i="12"/>
  <c r="BH45" i="12" s="1"/>
  <c r="AO45" i="12"/>
  <c r="AN45" i="12"/>
  <c r="BG45" i="12" s="1"/>
  <c r="AM45" i="12"/>
  <c r="AL45" i="12"/>
  <c r="BF45" i="12" s="1"/>
  <c r="AK45" i="12"/>
  <c r="AJ45" i="12"/>
  <c r="BE45" i="12" s="1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J45" i="12"/>
  <c r="G45" i="12"/>
  <c r="BD44" i="12"/>
  <c r="BC44" i="12"/>
  <c r="AZ44" i="12"/>
  <c r="AY44" i="12"/>
  <c r="AX44" i="12"/>
  <c r="AT44" i="12"/>
  <c r="AR44" i="12"/>
  <c r="AQ44" i="12"/>
  <c r="AP44" i="12"/>
  <c r="BH44" i="12" s="1"/>
  <c r="AO44" i="12"/>
  <c r="AN44" i="12"/>
  <c r="BG44" i="12" s="1"/>
  <c r="AM44" i="12"/>
  <c r="AL44" i="12"/>
  <c r="BF44" i="12" s="1"/>
  <c r="AK44" i="12"/>
  <c r="AJ44" i="12"/>
  <c r="BE44" i="12" s="1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J44" i="12"/>
  <c r="G44" i="12"/>
  <c r="BD43" i="12"/>
  <c r="BC43" i="12"/>
  <c r="AZ43" i="12"/>
  <c r="AY43" i="12"/>
  <c r="AX43" i="12"/>
  <c r="AT43" i="12"/>
  <c r="AR43" i="12"/>
  <c r="AQ43" i="12"/>
  <c r="AP43" i="12"/>
  <c r="BH43" i="12" s="1"/>
  <c r="AO43" i="12"/>
  <c r="AN43" i="12"/>
  <c r="BG43" i="12" s="1"/>
  <c r="AM43" i="12"/>
  <c r="AL43" i="12"/>
  <c r="BF43" i="12" s="1"/>
  <c r="AK43" i="12"/>
  <c r="AJ43" i="12"/>
  <c r="BE43" i="12" s="1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J43" i="12"/>
  <c r="G43" i="12"/>
  <c r="BD42" i="12"/>
  <c r="BC42" i="12"/>
  <c r="AZ42" i="12"/>
  <c r="AY42" i="12"/>
  <c r="AX42" i="12"/>
  <c r="AT42" i="12"/>
  <c r="AR42" i="12"/>
  <c r="AQ42" i="12"/>
  <c r="AP42" i="12"/>
  <c r="BH42" i="12" s="1"/>
  <c r="AO42" i="12"/>
  <c r="AN42" i="12"/>
  <c r="BG42" i="12" s="1"/>
  <c r="AM42" i="12"/>
  <c r="AL42" i="12"/>
  <c r="BF42" i="12" s="1"/>
  <c r="AK42" i="12"/>
  <c r="AJ42" i="12"/>
  <c r="BE42" i="12" s="1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J42" i="12"/>
  <c r="G42" i="12"/>
  <c r="BD41" i="12"/>
  <c r="BC41" i="12"/>
  <c r="AZ41" i="12"/>
  <c r="AY41" i="12"/>
  <c r="AX41" i="12"/>
  <c r="AT41" i="12"/>
  <c r="AR41" i="12"/>
  <c r="AQ41" i="12"/>
  <c r="AP41" i="12"/>
  <c r="BH41" i="12" s="1"/>
  <c r="AO41" i="12"/>
  <c r="AN41" i="12"/>
  <c r="BG41" i="12" s="1"/>
  <c r="AM41" i="12"/>
  <c r="AL41" i="12"/>
  <c r="BF41" i="12" s="1"/>
  <c r="AK41" i="12"/>
  <c r="AJ41" i="12"/>
  <c r="BE41" i="12" s="1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J41" i="12"/>
  <c r="G41" i="12"/>
  <c r="BD40" i="12"/>
  <c r="BC40" i="12"/>
  <c r="AZ40" i="12"/>
  <c r="AY40" i="12"/>
  <c r="AX40" i="12"/>
  <c r="AT40" i="12"/>
  <c r="AR40" i="12"/>
  <c r="AQ40" i="12"/>
  <c r="AP40" i="12"/>
  <c r="BH40" i="12" s="1"/>
  <c r="AO40" i="12"/>
  <c r="AN40" i="12"/>
  <c r="BG40" i="12" s="1"/>
  <c r="AM40" i="12"/>
  <c r="AL40" i="12"/>
  <c r="BF40" i="12" s="1"/>
  <c r="AK40" i="12"/>
  <c r="AJ40" i="12"/>
  <c r="BE40" i="12" s="1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J40" i="12"/>
  <c r="G40" i="12"/>
  <c r="BD39" i="12"/>
  <c r="BC39" i="12"/>
  <c r="AZ39" i="12"/>
  <c r="AY39" i="12"/>
  <c r="AX39" i="12"/>
  <c r="AT39" i="12"/>
  <c r="AR39" i="12"/>
  <c r="AQ39" i="12"/>
  <c r="AP39" i="12"/>
  <c r="BH39" i="12" s="1"/>
  <c r="AO39" i="12"/>
  <c r="AN39" i="12"/>
  <c r="BG39" i="12" s="1"/>
  <c r="AM39" i="12"/>
  <c r="AL39" i="12"/>
  <c r="BF39" i="12" s="1"/>
  <c r="AK39" i="12"/>
  <c r="AJ39" i="12"/>
  <c r="BE39" i="12" s="1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J39" i="12"/>
  <c r="G39" i="12"/>
  <c r="BD38" i="12"/>
  <c r="BC38" i="12"/>
  <c r="AZ38" i="12"/>
  <c r="AY38" i="12"/>
  <c r="AX38" i="12"/>
  <c r="AT38" i="12"/>
  <c r="AR38" i="12"/>
  <c r="AQ38" i="12"/>
  <c r="AP38" i="12"/>
  <c r="BH38" i="12" s="1"/>
  <c r="AO38" i="12"/>
  <c r="AN38" i="12"/>
  <c r="BG38" i="12" s="1"/>
  <c r="AM38" i="12"/>
  <c r="AL38" i="12"/>
  <c r="BF38" i="12" s="1"/>
  <c r="AK38" i="12"/>
  <c r="AJ38" i="12"/>
  <c r="BE38" i="12" s="1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J38" i="12"/>
  <c r="G38" i="12"/>
  <c r="BD37" i="12"/>
  <c r="BC37" i="12"/>
  <c r="AZ37" i="12"/>
  <c r="AY37" i="12"/>
  <c r="AX37" i="12"/>
  <c r="AT37" i="12"/>
  <c r="AR37" i="12"/>
  <c r="AQ37" i="12"/>
  <c r="AP37" i="12"/>
  <c r="BH37" i="12" s="1"/>
  <c r="AO37" i="12"/>
  <c r="AN37" i="12"/>
  <c r="BG37" i="12" s="1"/>
  <c r="AM37" i="12"/>
  <c r="AL37" i="12"/>
  <c r="BF37" i="12" s="1"/>
  <c r="AK37" i="12"/>
  <c r="AJ37" i="12"/>
  <c r="BE37" i="12" s="1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J37" i="12"/>
  <c r="G37" i="12"/>
  <c r="BD36" i="12"/>
  <c r="BC36" i="12"/>
  <c r="AZ36" i="12"/>
  <c r="AY36" i="12"/>
  <c r="AX36" i="12"/>
  <c r="AT36" i="12"/>
  <c r="AR36" i="12"/>
  <c r="AQ36" i="12"/>
  <c r="AP36" i="12"/>
  <c r="BH36" i="12" s="1"/>
  <c r="AO36" i="12"/>
  <c r="AN36" i="12"/>
  <c r="BG36" i="12" s="1"/>
  <c r="AM36" i="12"/>
  <c r="AL36" i="12"/>
  <c r="BF36" i="12" s="1"/>
  <c r="AK36" i="12"/>
  <c r="AJ36" i="12"/>
  <c r="BE36" i="12" s="1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J36" i="12"/>
  <c r="G36" i="12"/>
  <c r="BD35" i="12"/>
  <c r="BC35" i="12"/>
  <c r="AZ35" i="12"/>
  <c r="AY35" i="12"/>
  <c r="AX35" i="12"/>
  <c r="AT35" i="12"/>
  <c r="AR35" i="12"/>
  <c r="AQ35" i="12"/>
  <c r="AP35" i="12"/>
  <c r="BH35" i="12" s="1"/>
  <c r="AO35" i="12"/>
  <c r="AN35" i="12"/>
  <c r="BG35" i="12" s="1"/>
  <c r="AM35" i="12"/>
  <c r="AL35" i="12"/>
  <c r="BF35" i="12" s="1"/>
  <c r="AK35" i="12"/>
  <c r="AJ35" i="12"/>
  <c r="BE35" i="12" s="1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J35" i="12"/>
  <c r="G35" i="12"/>
  <c r="BD34" i="12"/>
  <c r="BC34" i="12"/>
  <c r="AZ34" i="12"/>
  <c r="AY34" i="12"/>
  <c r="AX34" i="12"/>
  <c r="AT34" i="12"/>
  <c r="AR34" i="12"/>
  <c r="AQ34" i="12"/>
  <c r="AP34" i="12"/>
  <c r="BH34" i="12" s="1"/>
  <c r="AO34" i="12"/>
  <c r="AN34" i="12"/>
  <c r="BG34" i="12" s="1"/>
  <c r="AM34" i="12"/>
  <c r="AL34" i="12"/>
  <c r="BF34" i="12" s="1"/>
  <c r="AK34" i="12"/>
  <c r="AJ34" i="12"/>
  <c r="BE34" i="12" s="1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J34" i="12"/>
  <c r="G34" i="12"/>
  <c r="BD33" i="12"/>
  <c r="BC33" i="12"/>
  <c r="AZ33" i="12"/>
  <c r="AY33" i="12"/>
  <c r="AX33" i="12"/>
  <c r="AT33" i="12"/>
  <c r="AR33" i="12"/>
  <c r="AQ33" i="12"/>
  <c r="AP33" i="12"/>
  <c r="BH33" i="12" s="1"/>
  <c r="AO33" i="12"/>
  <c r="AN33" i="12"/>
  <c r="BG33" i="12" s="1"/>
  <c r="AM33" i="12"/>
  <c r="AL33" i="12"/>
  <c r="BF33" i="12" s="1"/>
  <c r="AK33" i="12"/>
  <c r="AJ33" i="12"/>
  <c r="BE33" i="12" s="1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J33" i="12"/>
  <c r="G33" i="12"/>
  <c r="BD32" i="12"/>
  <c r="BC32" i="12"/>
  <c r="AZ32" i="12"/>
  <c r="AY32" i="12"/>
  <c r="AX32" i="12"/>
  <c r="AT32" i="12"/>
  <c r="AR32" i="12"/>
  <c r="AQ32" i="12"/>
  <c r="AP32" i="12"/>
  <c r="BH32" i="12" s="1"/>
  <c r="AO32" i="12"/>
  <c r="AN32" i="12"/>
  <c r="BG32" i="12" s="1"/>
  <c r="AM32" i="12"/>
  <c r="AL32" i="12"/>
  <c r="BF32" i="12" s="1"/>
  <c r="AK32" i="12"/>
  <c r="AJ32" i="12"/>
  <c r="BE32" i="12" s="1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J32" i="12"/>
  <c r="G32" i="12"/>
  <c r="BD31" i="12"/>
  <c r="BC31" i="12"/>
  <c r="AZ31" i="12"/>
  <c r="AY31" i="12"/>
  <c r="AX31" i="12"/>
  <c r="AT31" i="12"/>
  <c r="AR31" i="12"/>
  <c r="AQ31" i="12"/>
  <c r="AP31" i="12"/>
  <c r="BH31" i="12" s="1"/>
  <c r="AO31" i="12"/>
  <c r="AN31" i="12"/>
  <c r="BG31" i="12" s="1"/>
  <c r="AM31" i="12"/>
  <c r="AL31" i="12"/>
  <c r="BF31" i="12" s="1"/>
  <c r="AK31" i="12"/>
  <c r="AJ31" i="12"/>
  <c r="BE31" i="12" s="1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J31" i="12"/>
  <c r="G31" i="12"/>
  <c r="BD30" i="12"/>
  <c r="BC30" i="12"/>
  <c r="AZ30" i="12"/>
  <c r="AY30" i="12"/>
  <c r="AX30" i="12"/>
  <c r="AT30" i="12"/>
  <c r="AR30" i="12"/>
  <c r="AQ30" i="12"/>
  <c r="AP30" i="12"/>
  <c r="BH30" i="12" s="1"/>
  <c r="AO30" i="12"/>
  <c r="AN30" i="12"/>
  <c r="BG30" i="12" s="1"/>
  <c r="AM30" i="12"/>
  <c r="AL30" i="12"/>
  <c r="BF30" i="12" s="1"/>
  <c r="AK30" i="12"/>
  <c r="AJ30" i="12"/>
  <c r="BE30" i="12" s="1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J30" i="12"/>
  <c r="G30" i="12"/>
  <c r="BD29" i="12"/>
  <c r="BC29" i="12"/>
  <c r="AZ29" i="12"/>
  <c r="AY29" i="12"/>
  <c r="AX29" i="12"/>
  <c r="AT29" i="12"/>
  <c r="AR29" i="12"/>
  <c r="AQ29" i="12"/>
  <c r="AP29" i="12"/>
  <c r="BH29" i="12" s="1"/>
  <c r="AO29" i="12"/>
  <c r="AN29" i="12"/>
  <c r="BG29" i="12" s="1"/>
  <c r="AM29" i="12"/>
  <c r="AL29" i="12"/>
  <c r="BF29" i="12" s="1"/>
  <c r="AK29" i="12"/>
  <c r="AJ29" i="12"/>
  <c r="BE29" i="12" s="1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J29" i="12"/>
  <c r="G29" i="12"/>
  <c r="BD28" i="12"/>
  <c r="BC28" i="12"/>
  <c r="AZ28" i="12"/>
  <c r="AY28" i="12"/>
  <c r="AX28" i="12"/>
  <c r="AT28" i="12"/>
  <c r="AR28" i="12"/>
  <c r="AQ28" i="12"/>
  <c r="AP28" i="12"/>
  <c r="BH28" i="12" s="1"/>
  <c r="AO28" i="12"/>
  <c r="AN28" i="12"/>
  <c r="BG28" i="12" s="1"/>
  <c r="AM28" i="12"/>
  <c r="AL28" i="12"/>
  <c r="BF28" i="12" s="1"/>
  <c r="AK28" i="12"/>
  <c r="AJ28" i="12"/>
  <c r="BE28" i="12" s="1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J28" i="12"/>
  <c r="G28" i="12"/>
  <c r="BD27" i="12"/>
  <c r="BC27" i="12"/>
  <c r="AZ27" i="12"/>
  <c r="AY27" i="12"/>
  <c r="AX27" i="12"/>
  <c r="AT27" i="12"/>
  <c r="AR27" i="12"/>
  <c r="AQ27" i="12"/>
  <c r="AP27" i="12"/>
  <c r="BH27" i="12" s="1"/>
  <c r="AO27" i="12"/>
  <c r="AN27" i="12"/>
  <c r="BG27" i="12" s="1"/>
  <c r="AM27" i="12"/>
  <c r="AL27" i="12"/>
  <c r="BF27" i="12" s="1"/>
  <c r="AK27" i="12"/>
  <c r="AJ27" i="12"/>
  <c r="BE27" i="12" s="1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J27" i="12"/>
  <c r="G27" i="12"/>
  <c r="BD26" i="12"/>
  <c r="BC26" i="12"/>
  <c r="AZ26" i="12"/>
  <c r="AY26" i="12"/>
  <c r="AX26" i="12"/>
  <c r="AT26" i="12"/>
  <c r="AR26" i="12"/>
  <c r="AQ26" i="12"/>
  <c r="AP26" i="12"/>
  <c r="BH26" i="12" s="1"/>
  <c r="AO26" i="12"/>
  <c r="AN26" i="12"/>
  <c r="BG26" i="12" s="1"/>
  <c r="AM26" i="12"/>
  <c r="AL26" i="12"/>
  <c r="BF26" i="12" s="1"/>
  <c r="AK26" i="12"/>
  <c r="AJ26" i="12"/>
  <c r="BE26" i="12" s="1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J26" i="12"/>
  <c r="G26" i="12"/>
  <c r="BD25" i="12"/>
  <c r="BC25" i="12"/>
  <c r="AZ25" i="12"/>
  <c r="AY25" i="12"/>
  <c r="AX25" i="12"/>
  <c r="AT25" i="12"/>
  <c r="AR25" i="12"/>
  <c r="AQ25" i="12"/>
  <c r="AP25" i="12"/>
  <c r="BH25" i="12" s="1"/>
  <c r="AO25" i="12"/>
  <c r="AN25" i="12"/>
  <c r="BG25" i="12" s="1"/>
  <c r="AM25" i="12"/>
  <c r="AL25" i="12"/>
  <c r="BF25" i="12" s="1"/>
  <c r="AK25" i="12"/>
  <c r="AJ25" i="12"/>
  <c r="BE25" i="12" s="1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J25" i="12"/>
  <c r="G25" i="12"/>
  <c r="BD24" i="12"/>
  <c r="BC24" i="12"/>
  <c r="AZ24" i="12"/>
  <c r="AY24" i="12"/>
  <c r="AX24" i="12"/>
  <c r="AT24" i="12"/>
  <c r="AR24" i="12"/>
  <c r="AQ24" i="12"/>
  <c r="AP24" i="12"/>
  <c r="BH24" i="12" s="1"/>
  <c r="AO24" i="12"/>
  <c r="AN24" i="12"/>
  <c r="BG24" i="12" s="1"/>
  <c r="AM24" i="12"/>
  <c r="AL24" i="12"/>
  <c r="BF24" i="12" s="1"/>
  <c r="AK24" i="12"/>
  <c r="AJ24" i="12"/>
  <c r="BE24" i="12" s="1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J24" i="12"/>
  <c r="G24" i="12"/>
  <c r="BD23" i="12"/>
  <c r="BC23" i="12"/>
  <c r="AZ23" i="12"/>
  <c r="AY23" i="12"/>
  <c r="AX23" i="12"/>
  <c r="AT23" i="12"/>
  <c r="AR23" i="12"/>
  <c r="AQ23" i="12"/>
  <c r="AP23" i="12"/>
  <c r="BH23" i="12" s="1"/>
  <c r="AO23" i="12"/>
  <c r="AN23" i="12"/>
  <c r="BG23" i="12" s="1"/>
  <c r="AM23" i="12"/>
  <c r="AL23" i="12"/>
  <c r="BF23" i="12" s="1"/>
  <c r="AK23" i="12"/>
  <c r="AJ23" i="12"/>
  <c r="BE23" i="12" s="1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J23" i="12"/>
  <c r="G23" i="12"/>
  <c r="BD22" i="12"/>
  <c r="BC22" i="12"/>
  <c r="AZ22" i="12"/>
  <c r="AY22" i="12"/>
  <c r="AX22" i="12"/>
  <c r="AT22" i="12"/>
  <c r="AR22" i="12"/>
  <c r="AQ22" i="12"/>
  <c r="AP22" i="12"/>
  <c r="BH22" i="12" s="1"/>
  <c r="AO22" i="12"/>
  <c r="AN22" i="12"/>
  <c r="BG22" i="12" s="1"/>
  <c r="AM22" i="12"/>
  <c r="AL22" i="12"/>
  <c r="BF22" i="12" s="1"/>
  <c r="AK22" i="12"/>
  <c r="AJ22" i="12"/>
  <c r="BE22" i="12" s="1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J22" i="12"/>
  <c r="G22" i="12"/>
  <c r="BD21" i="12"/>
  <c r="BC21" i="12"/>
  <c r="AZ21" i="12"/>
  <c r="AY21" i="12"/>
  <c r="AX21" i="12"/>
  <c r="AT21" i="12"/>
  <c r="AR21" i="12"/>
  <c r="AQ21" i="12"/>
  <c r="AP21" i="12"/>
  <c r="BH21" i="12" s="1"/>
  <c r="AO21" i="12"/>
  <c r="AN21" i="12"/>
  <c r="BG21" i="12" s="1"/>
  <c r="AM21" i="12"/>
  <c r="AL21" i="12"/>
  <c r="BF21" i="12" s="1"/>
  <c r="AK21" i="12"/>
  <c r="AJ21" i="12"/>
  <c r="BE21" i="12" s="1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J21" i="12"/>
  <c r="G21" i="12"/>
  <c r="C21" i="12"/>
  <c r="C23" i="12" s="1"/>
  <c r="C25" i="12" s="1"/>
  <c r="C27" i="12" s="1"/>
  <c r="C29" i="12" s="1"/>
  <c r="C31" i="12" s="1"/>
  <c r="C33" i="12" s="1"/>
  <c r="C35" i="12" s="1"/>
  <c r="C37" i="12" s="1"/>
  <c r="C39" i="12" s="1"/>
  <c r="C41" i="12" s="1"/>
  <c r="C43" i="12" s="1"/>
  <c r="C45" i="12" s="1"/>
  <c r="BD20" i="12"/>
  <c r="BC20" i="12"/>
  <c r="AZ20" i="12"/>
  <c r="AY20" i="12"/>
  <c r="AX20" i="12"/>
  <c r="AT20" i="12"/>
  <c r="AR20" i="12"/>
  <c r="AQ20" i="12"/>
  <c r="AP20" i="12"/>
  <c r="BH20" i="12" s="1"/>
  <c r="AO20" i="12"/>
  <c r="AN20" i="12"/>
  <c r="BG20" i="12" s="1"/>
  <c r="AM20" i="12"/>
  <c r="AL20" i="12"/>
  <c r="BF20" i="12" s="1"/>
  <c r="AK20" i="12"/>
  <c r="AJ20" i="12"/>
  <c r="BE20" i="12" s="1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J20" i="12"/>
  <c r="G20" i="12"/>
  <c r="C20" i="12"/>
  <c r="C22" i="12" s="1"/>
  <c r="C24" i="12" s="1"/>
  <c r="C26" i="12" s="1"/>
  <c r="C28" i="12" s="1"/>
  <c r="C30" i="12" s="1"/>
  <c r="C32" i="12" s="1"/>
  <c r="C34" i="12" s="1"/>
  <c r="C36" i="12" s="1"/>
  <c r="C38" i="12" s="1"/>
  <c r="C40" i="12" s="1"/>
  <c r="C42" i="12" s="1"/>
  <c r="C44" i="12" s="1"/>
  <c r="BD19" i="12"/>
  <c r="BC19" i="12"/>
  <c r="AZ19" i="12"/>
  <c r="AY19" i="12"/>
  <c r="AX19" i="12"/>
  <c r="AT19" i="12"/>
  <c r="AR19" i="12"/>
  <c r="AQ19" i="12"/>
  <c r="AP19" i="12"/>
  <c r="BH19" i="12" s="1"/>
  <c r="AO19" i="12"/>
  <c r="AN19" i="12"/>
  <c r="BG19" i="12" s="1"/>
  <c r="AM19" i="12"/>
  <c r="AL19" i="12"/>
  <c r="BF19" i="12" s="1"/>
  <c r="AK19" i="12"/>
  <c r="AJ19" i="12"/>
  <c r="BE19" i="12" s="1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J19" i="12"/>
  <c r="G19" i="12"/>
  <c r="BD18" i="12"/>
  <c r="BC18" i="12"/>
  <c r="AZ18" i="12"/>
  <c r="AY18" i="12"/>
  <c r="AX18" i="12"/>
  <c r="AT18" i="12"/>
  <c r="AR18" i="12"/>
  <c r="AQ18" i="12"/>
  <c r="AP18" i="12"/>
  <c r="BH18" i="12" s="1"/>
  <c r="AO18" i="12"/>
  <c r="AN18" i="12"/>
  <c r="BG18" i="12" s="1"/>
  <c r="AM18" i="12"/>
  <c r="AL18" i="12"/>
  <c r="BF18" i="12" s="1"/>
  <c r="AK18" i="12"/>
  <c r="AJ18" i="12"/>
  <c r="BE18" i="12" s="1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J18" i="12"/>
  <c r="G18" i="12"/>
  <c r="BD17" i="12"/>
  <c r="BC17" i="12"/>
  <c r="AZ17" i="12"/>
  <c r="AY17" i="12"/>
  <c r="AX17" i="12"/>
  <c r="AT17" i="12"/>
  <c r="AR17" i="12"/>
  <c r="AQ17" i="12"/>
  <c r="AP17" i="12"/>
  <c r="BH17" i="12" s="1"/>
  <c r="AO17" i="12"/>
  <c r="AN17" i="12"/>
  <c r="BG17" i="12" s="1"/>
  <c r="AM17" i="12"/>
  <c r="AL17" i="12"/>
  <c r="BF17" i="12" s="1"/>
  <c r="AK17" i="12"/>
  <c r="AJ17" i="12"/>
  <c r="BE17" i="12" s="1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J17" i="12"/>
  <c r="G17" i="12"/>
  <c r="BD16" i="12"/>
  <c r="BC16" i="12"/>
  <c r="AZ16" i="12"/>
  <c r="AY16" i="12"/>
  <c r="AX16" i="12"/>
  <c r="AT16" i="12"/>
  <c r="AR16" i="12"/>
  <c r="AQ16" i="12"/>
  <c r="AP16" i="12"/>
  <c r="BH16" i="12" s="1"/>
  <c r="AO16" i="12"/>
  <c r="AN16" i="12"/>
  <c r="BG16" i="12" s="1"/>
  <c r="AM16" i="12"/>
  <c r="AL16" i="12"/>
  <c r="BF16" i="12" s="1"/>
  <c r="AK16" i="12"/>
  <c r="AJ16" i="12"/>
  <c r="BE16" i="12" s="1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J16" i="12"/>
  <c r="G16" i="12"/>
  <c r="BD15" i="12"/>
  <c r="BC15" i="12"/>
  <c r="AZ15" i="12"/>
  <c r="AY15" i="12"/>
  <c r="AX15" i="12"/>
  <c r="AT15" i="12"/>
  <c r="AR15" i="12"/>
  <c r="AQ15" i="12"/>
  <c r="AP15" i="12"/>
  <c r="BH15" i="12" s="1"/>
  <c r="AO15" i="12"/>
  <c r="AN15" i="12"/>
  <c r="BG15" i="12" s="1"/>
  <c r="AM15" i="12"/>
  <c r="AL15" i="12"/>
  <c r="BF15" i="12" s="1"/>
  <c r="AK15" i="12"/>
  <c r="AJ15" i="12"/>
  <c r="BE15" i="12" s="1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J15" i="12"/>
  <c r="G15" i="12"/>
  <c r="BD14" i="12"/>
  <c r="BC14" i="12"/>
  <c r="AZ14" i="12"/>
  <c r="AY14" i="12"/>
  <c r="AX14" i="12"/>
  <c r="AT14" i="12"/>
  <c r="AR14" i="12"/>
  <c r="AQ14" i="12"/>
  <c r="AP14" i="12"/>
  <c r="BH14" i="12" s="1"/>
  <c r="AO14" i="12"/>
  <c r="AN14" i="12"/>
  <c r="BG14" i="12" s="1"/>
  <c r="AM14" i="12"/>
  <c r="AL14" i="12"/>
  <c r="BF14" i="12" s="1"/>
  <c r="AK14" i="12"/>
  <c r="AJ14" i="12"/>
  <c r="BE14" i="12" s="1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J14" i="12"/>
  <c r="G14" i="12"/>
  <c r="BD13" i="12"/>
  <c r="BC13" i="12"/>
  <c r="AZ13" i="12"/>
  <c r="AY13" i="12"/>
  <c r="AX13" i="12"/>
  <c r="AT13" i="12"/>
  <c r="AR13" i="12"/>
  <c r="AQ13" i="12"/>
  <c r="AP13" i="12"/>
  <c r="BH13" i="12" s="1"/>
  <c r="AO13" i="12"/>
  <c r="AN13" i="12"/>
  <c r="BG13" i="12" s="1"/>
  <c r="AM13" i="12"/>
  <c r="AL13" i="12"/>
  <c r="BF13" i="12" s="1"/>
  <c r="AK13" i="12"/>
  <c r="AJ13" i="12"/>
  <c r="BE13" i="12" s="1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J13" i="12"/>
  <c r="G13" i="12"/>
  <c r="BD12" i="12"/>
  <c r="BC12" i="12"/>
  <c r="AZ12" i="12"/>
  <c r="AY12" i="12"/>
  <c r="AX12" i="12"/>
  <c r="AT12" i="12"/>
  <c r="AR12" i="12"/>
  <c r="AQ12" i="12"/>
  <c r="AP12" i="12"/>
  <c r="BH12" i="12" s="1"/>
  <c r="AO12" i="12"/>
  <c r="AN12" i="12"/>
  <c r="BG12" i="12" s="1"/>
  <c r="AM12" i="12"/>
  <c r="AL12" i="12"/>
  <c r="BF12" i="12" s="1"/>
  <c r="AK12" i="12"/>
  <c r="AJ12" i="12"/>
  <c r="BE12" i="12" s="1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J12" i="12"/>
  <c r="G12" i="12"/>
  <c r="BD11" i="12"/>
  <c r="BC11" i="12"/>
  <c r="AZ11" i="12"/>
  <c r="AY11" i="12"/>
  <c r="AX11" i="12"/>
  <c r="AT11" i="12"/>
  <c r="AR11" i="12"/>
  <c r="AQ11" i="12"/>
  <c r="AP11" i="12"/>
  <c r="BH11" i="12" s="1"/>
  <c r="AO11" i="12"/>
  <c r="AN11" i="12"/>
  <c r="BG11" i="12" s="1"/>
  <c r="AM11" i="12"/>
  <c r="AL11" i="12"/>
  <c r="BF11" i="12" s="1"/>
  <c r="AK11" i="12"/>
  <c r="AJ11" i="12"/>
  <c r="BE11" i="12" s="1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J11" i="12"/>
  <c r="G11" i="12"/>
  <c r="BD10" i="12"/>
  <c r="BC10" i="12"/>
  <c r="AZ10" i="12"/>
  <c r="AY10" i="12"/>
  <c r="AX10" i="12"/>
  <c r="AT10" i="12"/>
  <c r="AR10" i="12"/>
  <c r="AQ10" i="12"/>
  <c r="AP10" i="12"/>
  <c r="BH10" i="12" s="1"/>
  <c r="AO10" i="12"/>
  <c r="AN10" i="12"/>
  <c r="BG10" i="12" s="1"/>
  <c r="AM10" i="12"/>
  <c r="AL10" i="12"/>
  <c r="BF10" i="12" s="1"/>
  <c r="AK10" i="12"/>
  <c r="AJ10" i="12"/>
  <c r="BE10" i="12" s="1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J10" i="12"/>
  <c r="G10" i="12"/>
  <c r="BD9" i="12"/>
  <c r="BC9" i="12"/>
  <c r="AZ9" i="12"/>
  <c r="AY9" i="12"/>
  <c r="AX9" i="12"/>
  <c r="AT9" i="12"/>
  <c r="AR9" i="12"/>
  <c r="AQ9" i="12"/>
  <c r="AP9" i="12"/>
  <c r="BH9" i="12" s="1"/>
  <c r="AO9" i="12"/>
  <c r="AN9" i="12"/>
  <c r="BG9" i="12" s="1"/>
  <c r="AM9" i="12"/>
  <c r="AL9" i="12"/>
  <c r="BF9" i="12" s="1"/>
  <c r="AK9" i="12"/>
  <c r="AJ9" i="12"/>
  <c r="BE9" i="12" s="1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J9" i="12"/>
  <c r="G9" i="12"/>
  <c r="BD8" i="12"/>
  <c r="BC8" i="12"/>
  <c r="AZ8" i="12"/>
  <c r="AY8" i="12"/>
  <c r="AX8" i="12"/>
  <c r="AT8" i="12"/>
  <c r="AR8" i="12"/>
  <c r="AQ8" i="12"/>
  <c r="AP8" i="12"/>
  <c r="BH8" i="12" s="1"/>
  <c r="AO8" i="12"/>
  <c r="AN8" i="12"/>
  <c r="BG8" i="12" s="1"/>
  <c r="AM8" i="12"/>
  <c r="AL8" i="12"/>
  <c r="BF8" i="12" s="1"/>
  <c r="AK8" i="12"/>
  <c r="AJ8" i="12"/>
  <c r="BE8" i="12" s="1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J8" i="12"/>
  <c r="G8" i="12"/>
  <c r="BD7" i="12"/>
  <c r="BC7" i="12"/>
  <c r="AZ7" i="12"/>
  <c r="AY7" i="12"/>
  <c r="AX7" i="12"/>
  <c r="AT7" i="12"/>
  <c r="AR7" i="12"/>
  <c r="AQ7" i="12"/>
  <c r="AP7" i="12"/>
  <c r="BH7" i="12" s="1"/>
  <c r="AO7" i="12"/>
  <c r="AN7" i="12"/>
  <c r="BG7" i="12" s="1"/>
  <c r="AM7" i="12"/>
  <c r="AL7" i="12"/>
  <c r="BF7" i="12" s="1"/>
  <c r="AK7" i="12"/>
  <c r="AJ7" i="12"/>
  <c r="BE7" i="12" s="1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J7" i="12"/>
  <c r="G7" i="12"/>
  <c r="BD6" i="12"/>
  <c r="BC6" i="12"/>
  <c r="AZ6" i="12"/>
  <c r="AY6" i="12"/>
  <c r="AX6" i="12"/>
  <c r="AT6" i="12"/>
  <c r="AR6" i="12"/>
  <c r="AQ6" i="12"/>
  <c r="AP6" i="12"/>
  <c r="BH6" i="12" s="1"/>
  <c r="AO6" i="12"/>
  <c r="AN6" i="12"/>
  <c r="BG6" i="12" s="1"/>
  <c r="AM6" i="12"/>
  <c r="AL6" i="12"/>
  <c r="BF6" i="12" s="1"/>
  <c r="AK6" i="12"/>
  <c r="AJ6" i="12"/>
  <c r="BE6" i="12" s="1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J6" i="12"/>
  <c r="G6" i="12"/>
  <c r="BD5" i="12"/>
  <c r="BC5" i="12"/>
  <c r="AZ5" i="12"/>
  <c r="AY5" i="12"/>
  <c r="AX5" i="12"/>
  <c r="AT5" i="12"/>
  <c r="AR5" i="12"/>
  <c r="AQ5" i="12"/>
  <c r="AP5" i="12"/>
  <c r="BH5" i="12" s="1"/>
  <c r="AO5" i="12"/>
  <c r="AN5" i="12"/>
  <c r="BG5" i="12" s="1"/>
  <c r="AM5" i="12"/>
  <c r="AL5" i="12"/>
  <c r="BF5" i="12" s="1"/>
  <c r="AK5" i="12"/>
  <c r="AJ5" i="12"/>
  <c r="BE5" i="12" s="1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J5" i="12"/>
  <c r="G5" i="12"/>
  <c r="BD4" i="12"/>
  <c r="BC4" i="12"/>
  <c r="AZ4" i="12"/>
  <c r="AY4" i="12"/>
  <c r="AX4" i="12"/>
  <c r="AT4" i="12"/>
  <c r="AR4" i="12"/>
  <c r="AQ4" i="12"/>
  <c r="AP4" i="12"/>
  <c r="BH4" i="12" s="1"/>
  <c r="AO4" i="12"/>
  <c r="AN4" i="12"/>
  <c r="BG4" i="12" s="1"/>
  <c r="AM4" i="12"/>
  <c r="AL4" i="12"/>
  <c r="BF4" i="12" s="1"/>
  <c r="AK4" i="12"/>
  <c r="AJ4" i="12"/>
  <c r="BE4" i="12" s="1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G4" i="12"/>
  <c r="BH3" i="12"/>
  <c r="BG3" i="12"/>
  <c r="BF3" i="12"/>
  <c r="BE3" i="12"/>
  <c r="T3" i="12"/>
  <c r="S3" i="12"/>
  <c r="G3" i="12"/>
  <c r="BH2" i="12"/>
  <c r="BG2" i="12"/>
  <c r="BF2" i="12"/>
  <c r="BE2" i="12"/>
  <c r="T2" i="12"/>
  <c r="S2" i="12"/>
  <c r="G2" i="12"/>
  <c r="BD265" i="11"/>
  <c r="BC265" i="11"/>
  <c r="AZ265" i="11"/>
  <c r="AY265" i="11"/>
  <c r="AX265" i="11"/>
  <c r="AT265" i="11"/>
  <c r="AR265" i="11"/>
  <c r="AQ265" i="11"/>
  <c r="AP265" i="11"/>
  <c r="BH265" i="11" s="1"/>
  <c r="AO265" i="11"/>
  <c r="AN265" i="11"/>
  <c r="BG265" i="11" s="1"/>
  <c r="AM265" i="11"/>
  <c r="AL265" i="11"/>
  <c r="BF265" i="11" s="1"/>
  <c r="AK265" i="11"/>
  <c r="AJ265" i="11"/>
  <c r="BE265" i="11" s="1"/>
  <c r="AI265" i="11"/>
  <c r="AH265" i="11"/>
  <c r="AG265" i="11"/>
  <c r="AF265" i="11"/>
  <c r="AE265" i="11"/>
  <c r="AD265" i="11"/>
  <c r="AC265" i="11"/>
  <c r="AB265" i="11"/>
  <c r="AA265" i="11"/>
  <c r="Z265" i="11"/>
  <c r="Y265" i="11"/>
  <c r="X265" i="11"/>
  <c r="W265" i="11"/>
  <c r="V265" i="11"/>
  <c r="U265" i="11"/>
  <c r="J265" i="11"/>
  <c r="G265" i="11"/>
  <c r="BD264" i="11"/>
  <c r="BC264" i="11"/>
  <c r="AZ264" i="11"/>
  <c r="AY264" i="11"/>
  <c r="AX264" i="11"/>
  <c r="AT264" i="11"/>
  <c r="AR264" i="11"/>
  <c r="AQ264" i="11"/>
  <c r="AP264" i="11"/>
  <c r="BH264" i="11" s="1"/>
  <c r="AO264" i="11"/>
  <c r="AN264" i="11"/>
  <c r="BG264" i="11" s="1"/>
  <c r="AM264" i="11"/>
  <c r="AL264" i="11"/>
  <c r="BF264" i="11" s="1"/>
  <c r="AK264" i="11"/>
  <c r="AJ264" i="11"/>
  <c r="BE264" i="11" s="1"/>
  <c r="AI264" i="11"/>
  <c r="AH264" i="11"/>
  <c r="AG264" i="11"/>
  <c r="AF264" i="11"/>
  <c r="AE264" i="11"/>
  <c r="AD264" i="11"/>
  <c r="AC264" i="11"/>
  <c r="AB264" i="11"/>
  <c r="AA264" i="11"/>
  <c r="Z264" i="11"/>
  <c r="Y264" i="11"/>
  <c r="X264" i="11"/>
  <c r="W264" i="11"/>
  <c r="V264" i="11"/>
  <c r="U264" i="11"/>
  <c r="J264" i="11"/>
  <c r="G264" i="11"/>
  <c r="BD263" i="11"/>
  <c r="BC263" i="11"/>
  <c r="AZ263" i="11"/>
  <c r="AY263" i="11"/>
  <c r="AX263" i="11"/>
  <c r="AT263" i="11"/>
  <c r="AR263" i="11"/>
  <c r="AQ263" i="11"/>
  <c r="AP263" i="11"/>
  <c r="BH263" i="11" s="1"/>
  <c r="AO263" i="11"/>
  <c r="AN263" i="11"/>
  <c r="BG263" i="11" s="1"/>
  <c r="AM263" i="11"/>
  <c r="AL263" i="11"/>
  <c r="BF263" i="11" s="1"/>
  <c r="AK263" i="11"/>
  <c r="AJ263" i="11"/>
  <c r="BE263" i="11" s="1"/>
  <c r="AI263" i="11"/>
  <c r="AH263" i="11"/>
  <c r="AG263" i="11"/>
  <c r="AF263" i="11"/>
  <c r="AE263" i="11"/>
  <c r="AD263" i="11"/>
  <c r="AC263" i="11"/>
  <c r="AB263" i="11"/>
  <c r="AA263" i="11"/>
  <c r="Z263" i="11"/>
  <c r="Y263" i="11"/>
  <c r="X263" i="11"/>
  <c r="W263" i="11"/>
  <c r="V263" i="11"/>
  <c r="U263" i="11"/>
  <c r="J263" i="11"/>
  <c r="G263" i="11"/>
  <c r="BD262" i="11"/>
  <c r="BC262" i="11"/>
  <c r="AZ262" i="11"/>
  <c r="AY262" i="11"/>
  <c r="AX262" i="11"/>
  <c r="AT262" i="11"/>
  <c r="AR262" i="11"/>
  <c r="AQ262" i="11"/>
  <c r="AP262" i="11"/>
  <c r="BH262" i="11" s="1"/>
  <c r="AO262" i="11"/>
  <c r="AN262" i="11"/>
  <c r="BG262" i="11" s="1"/>
  <c r="AM262" i="11"/>
  <c r="AL262" i="11"/>
  <c r="BF262" i="11" s="1"/>
  <c r="AK262" i="11"/>
  <c r="AJ262" i="11"/>
  <c r="BE262" i="11" s="1"/>
  <c r="AI262" i="11"/>
  <c r="AH262" i="11"/>
  <c r="AG262" i="11"/>
  <c r="AF262" i="11"/>
  <c r="AE262" i="11"/>
  <c r="AD262" i="11"/>
  <c r="AC262" i="11"/>
  <c r="AB262" i="11"/>
  <c r="AA262" i="11"/>
  <c r="Z262" i="11"/>
  <c r="Y262" i="11"/>
  <c r="X262" i="11"/>
  <c r="W262" i="11"/>
  <c r="V262" i="11"/>
  <c r="U262" i="11"/>
  <c r="J262" i="11"/>
  <c r="G262" i="11"/>
  <c r="BD261" i="11"/>
  <c r="BC261" i="11"/>
  <c r="AZ261" i="11"/>
  <c r="AY261" i="11"/>
  <c r="AX261" i="11"/>
  <c r="AT261" i="11"/>
  <c r="AR261" i="11"/>
  <c r="AQ261" i="11"/>
  <c r="AP261" i="11"/>
  <c r="BH261" i="11" s="1"/>
  <c r="AO261" i="11"/>
  <c r="AN261" i="11"/>
  <c r="BG261" i="11" s="1"/>
  <c r="AM261" i="11"/>
  <c r="AL261" i="11"/>
  <c r="BF261" i="11" s="1"/>
  <c r="AK261" i="11"/>
  <c r="AJ261" i="11"/>
  <c r="BE261" i="11" s="1"/>
  <c r="AI261" i="11"/>
  <c r="AH261" i="11"/>
  <c r="AG261" i="11"/>
  <c r="AF261" i="11"/>
  <c r="AE261" i="11"/>
  <c r="AD261" i="11"/>
  <c r="AC261" i="11"/>
  <c r="AB261" i="11"/>
  <c r="AA261" i="11"/>
  <c r="Z261" i="11"/>
  <c r="Y261" i="11"/>
  <c r="X261" i="11"/>
  <c r="W261" i="11"/>
  <c r="V261" i="11"/>
  <c r="U261" i="11"/>
  <c r="J261" i="11"/>
  <c r="G261" i="11"/>
  <c r="BD260" i="11"/>
  <c r="BC260" i="11"/>
  <c r="AZ260" i="11"/>
  <c r="AY260" i="11"/>
  <c r="AX260" i="11"/>
  <c r="AT260" i="11"/>
  <c r="AR260" i="11"/>
  <c r="AQ260" i="11"/>
  <c r="AP260" i="11"/>
  <c r="BH260" i="11" s="1"/>
  <c r="AO260" i="11"/>
  <c r="AN260" i="11"/>
  <c r="BG260" i="11" s="1"/>
  <c r="AM260" i="11"/>
  <c r="AL260" i="11"/>
  <c r="BF260" i="11" s="1"/>
  <c r="AK260" i="11"/>
  <c r="AJ260" i="11"/>
  <c r="BE260" i="11" s="1"/>
  <c r="AI260" i="11"/>
  <c r="AH260" i="11"/>
  <c r="AG260" i="11"/>
  <c r="AF260" i="11"/>
  <c r="AE260" i="11"/>
  <c r="AD260" i="11"/>
  <c r="AC260" i="11"/>
  <c r="AB260" i="11"/>
  <c r="AA260" i="11"/>
  <c r="Z260" i="11"/>
  <c r="Y260" i="11"/>
  <c r="X260" i="11"/>
  <c r="W260" i="11"/>
  <c r="V260" i="11"/>
  <c r="U260" i="11"/>
  <c r="J260" i="11"/>
  <c r="G260" i="11"/>
  <c r="BD259" i="11"/>
  <c r="BC259" i="11"/>
  <c r="AZ259" i="11"/>
  <c r="AY259" i="11"/>
  <c r="AX259" i="11"/>
  <c r="AT259" i="11"/>
  <c r="AR259" i="11"/>
  <c r="AQ259" i="11"/>
  <c r="AP259" i="11"/>
  <c r="BH259" i="11" s="1"/>
  <c r="AO259" i="11"/>
  <c r="AN259" i="11"/>
  <c r="BG259" i="11" s="1"/>
  <c r="AM259" i="11"/>
  <c r="AL259" i="11"/>
  <c r="BF259" i="11" s="1"/>
  <c r="AK259" i="11"/>
  <c r="AJ259" i="11"/>
  <c r="BE259" i="11" s="1"/>
  <c r="AI259" i="11"/>
  <c r="AH259" i="11"/>
  <c r="AG259" i="11"/>
  <c r="AF259" i="11"/>
  <c r="AE259" i="11"/>
  <c r="AD259" i="11"/>
  <c r="AC259" i="11"/>
  <c r="AB259" i="11"/>
  <c r="AA259" i="11"/>
  <c r="Z259" i="11"/>
  <c r="Y259" i="11"/>
  <c r="X259" i="11"/>
  <c r="W259" i="11"/>
  <c r="V259" i="11"/>
  <c r="U259" i="11"/>
  <c r="J259" i="11"/>
  <c r="G259" i="11"/>
  <c r="BD258" i="11"/>
  <c r="BC258" i="11"/>
  <c r="AZ258" i="11"/>
  <c r="AY258" i="11"/>
  <c r="AX258" i="11"/>
  <c r="AT258" i="11"/>
  <c r="AR258" i="11"/>
  <c r="AQ258" i="11"/>
  <c r="AP258" i="11"/>
  <c r="BH258" i="11" s="1"/>
  <c r="AO258" i="11"/>
  <c r="AN258" i="11"/>
  <c r="BG258" i="11" s="1"/>
  <c r="AM258" i="11"/>
  <c r="AL258" i="11"/>
  <c r="BF258" i="11" s="1"/>
  <c r="AK258" i="11"/>
  <c r="AJ258" i="11"/>
  <c r="BE258" i="11" s="1"/>
  <c r="AI258" i="11"/>
  <c r="AH258" i="11"/>
  <c r="AG258" i="11"/>
  <c r="AF258" i="11"/>
  <c r="AE258" i="11"/>
  <c r="AD258" i="11"/>
  <c r="AC258" i="11"/>
  <c r="AB258" i="11"/>
  <c r="AA258" i="11"/>
  <c r="Z258" i="11"/>
  <c r="Y258" i="11"/>
  <c r="X258" i="11"/>
  <c r="W258" i="11"/>
  <c r="V258" i="11"/>
  <c r="U258" i="11"/>
  <c r="J258" i="11"/>
  <c r="G258" i="11"/>
  <c r="BD257" i="11"/>
  <c r="BC257" i="11"/>
  <c r="AZ257" i="11"/>
  <c r="AY257" i="11"/>
  <c r="AX257" i="11"/>
  <c r="AT257" i="11"/>
  <c r="AR257" i="11"/>
  <c r="AQ257" i="11"/>
  <c r="AP257" i="11"/>
  <c r="BH257" i="11" s="1"/>
  <c r="AO257" i="11"/>
  <c r="AN257" i="11"/>
  <c r="BG257" i="11" s="1"/>
  <c r="AM257" i="11"/>
  <c r="AL257" i="11"/>
  <c r="BF257" i="11" s="1"/>
  <c r="AK257" i="11"/>
  <c r="AJ257" i="11"/>
  <c r="BE257" i="11" s="1"/>
  <c r="AI257" i="11"/>
  <c r="AH257" i="11"/>
  <c r="AG257" i="11"/>
  <c r="AF257" i="11"/>
  <c r="AE257" i="11"/>
  <c r="AD257" i="11"/>
  <c r="AC257" i="11"/>
  <c r="AB257" i="11"/>
  <c r="AA257" i="11"/>
  <c r="Z257" i="11"/>
  <c r="Y257" i="11"/>
  <c r="X257" i="11"/>
  <c r="W257" i="11"/>
  <c r="V257" i="11"/>
  <c r="U257" i="11"/>
  <c r="J257" i="11"/>
  <c r="G257" i="11"/>
  <c r="BD256" i="11"/>
  <c r="BC256" i="11"/>
  <c r="AZ256" i="11"/>
  <c r="AY256" i="11"/>
  <c r="AX256" i="11"/>
  <c r="AT256" i="11"/>
  <c r="AR256" i="11"/>
  <c r="AQ256" i="11"/>
  <c r="AP256" i="11"/>
  <c r="BH256" i="11" s="1"/>
  <c r="AO256" i="11"/>
  <c r="AN256" i="11"/>
  <c r="BG256" i="11" s="1"/>
  <c r="AM256" i="11"/>
  <c r="AL256" i="11"/>
  <c r="BF256" i="11" s="1"/>
  <c r="AK256" i="11"/>
  <c r="AJ256" i="11"/>
  <c r="BE256" i="11" s="1"/>
  <c r="AI256" i="11"/>
  <c r="AH256" i="11"/>
  <c r="AG256" i="11"/>
  <c r="AF256" i="11"/>
  <c r="AE256" i="11"/>
  <c r="AD256" i="11"/>
  <c r="AC256" i="11"/>
  <c r="AB256" i="11"/>
  <c r="AA256" i="11"/>
  <c r="Z256" i="11"/>
  <c r="Y256" i="11"/>
  <c r="X256" i="11"/>
  <c r="W256" i="11"/>
  <c r="V256" i="11"/>
  <c r="U256" i="11"/>
  <c r="J256" i="11"/>
  <c r="G256" i="11"/>
  <c r="BD255" i="11"/>
  <c r="BC255" i="11"/>
  <c r="AZ255" i="11"/>
  <c r="AY255" i="11"/>
  <c r="AX255" i="11"/>
  <c r="AT255" i="11"/>
  <c r="AR255" i="11"/>
  <c r="AQ255" i="11"/>
  <c r="AP255" i="11"/>
  <c r="BH255" i="11" s="1"/>
  <c r="AO255" i="11"/>
  <c r="AN255" i="11"/>
  <c r="BG255" i="11" s="1"/>
  <c r="AM255" i="11"/>
  <c r="AL255" i="11"/>
  <c r="BF255" i="11" s="1"/>
  <c r="AK255" i="11"/>
  <c r="AJ255" i="11"/>
  <c r="BE255" i="11" s="1"/>
  <c r="AI255" i="11"/>
  <c r="AH255" i="11"/>
  <c r="AG255" i="11"/>
  <c r="AF255" i="11"/>
  <c r="AE255" i="11"/>
  <c r="AD255" i="11"/>
  <c r="AC255" i="11"/>
  <c r="AB255" i="11"/>
  <c r="AA255" i="11"/>
  <c r="Z255" i="11"/>
  <c r="Y255" i="11"/>
  <c r="X255" i="11"/>
  <c r="W255" i="11"/>
  <c r="V255" i="11"/>
  <c r="U255" i="11"/>
  <c r="J255" i="11"/>
  <c r="G255" i="11"/>
  <c r="BD254" i="11"/>
  <c r="BC254" i="11"/>
  <c r="AZ254" i="11"/>
  <c r="AY254" i="11"/>
  <c r="AX254" i="11"/>
  <c r="AT254" i="11"/>
  <c r="AR254" i="11"/>
  <c r="AQ254" i="11"/>
  <c r="AP254" i="11"/>
  <c r="BH254" i="11" s="1"/>
  <c r="AO254" i="11"/>
  <c r="AN254" i="11"/>
  <c r="BG254" i="11" s="1"/>
  <c r="AM254" i="11"/>
  <c r="AL254" i="11"/>
  <c r="BF254" i="11" s="1"/>
  <c r="AK254" i="11"/>
  <c r="AJ254" i="11"/>
  <c r="BE254" i="11" s="1"/>
  <c r="AI254" i="11"/>
  <c r="AH254" i="11"/>
  <c r="AG254" i="11"/>
  <c r="AF254" i="11"/>
  <c r="AE254" i="11"/>
  <c r="AD254" i="11"/>
  <c r="AC254" i="11"/>
  <c r="AB254" i="11"/>
  <c r="AA254" i="11"/>
  <c r="Z254" i="11"/>
  <c r="Y254" i="11"/>
  <c r="X254" i="11"/>
  <c r="W254" i="11"/>
  <c r="V254" i="11"/>
  <c r="U254" i="11"/>
  <c r="J254" i="11"/>
  <c r="G254" i="11"/>
  <c r="BD253" i="11"/>
  <c r="BC253" i="11"/>
  <c r="AZ253" i="11"/>
  <c r="AY253" i="11"/>
  <c r="AX253" i="11"/>
  <c r="AT253" i="11"/>
  <c r="AR253" i="11"/>
  <c r="AQ253" i="11"/>
  <c r="AP253" i="11"/>
  <c r="BH253" i="11" s="1"/>
  <c r="AO253" i="11"/>
  <c r="AN253" i="11"/>
  <c r="BG253" i="11" s="1"/>
  <c r="AM253" i="11"/>
  <c r="AL253" i="11"/>
  <c r="BF253" i="11" s="1"/>
  <c r="AK253" i="11"/>
  <c r="AJ253" i="11"/>
  <c r="BE253" i="11" s="1"/>
  <c r="AI253" i="11"/>
  <c r="AH253" i="11"/>
  <c r="AG253" i="11"/>
  <c r="AF253" i="11"/>
  <c r="AE253" i="11"/>
  <c r="AD253" i="11"/>
  <c r="AC253" i="11"/>
  <c r="AB253" i="11"/>
  <c r="AA253" i="11"/>
  <c r="Z253" i="11"/>
  <c r="Y253" i="11"/>
  <c r="X253" i="11"/>
  <c r="W253" i="11"/>
  <c r="V253" i="11"/>
  <c r="U253" i="11"/>
  <c r="J253" i="11"/>
  <c r="G253" i="11"/>
  <c r="BD252" i="11"/>
  <c r="BC252" i="11"/>
  <c r="AZ252" i="11"/>
  <c r="AY252" i="11"/>
  <c r="AX252" i="11"/>
  <c r="AT252" i="11"/>
  <c r="AR252" i="11"/>
  <c r="AQ252" i="11"/>
  <c r="AP252" i="11"/>
  <c r="BH252" i="11" s="1"/>
  <c r="AO252" i="11"/>
  <c r="AN252" i="11"/>
  <c r="BG252" i="11" s="1"/>
  <c r="AM252" i="11"/>
  <c r="AL252" i="11"/>
  <c r="BF252" i="11" s="1"/>
  <c r="AK252" i="11"/>
  <c r="AJ252" i="11"/>
  <c r="BE252" i="11" s="1"/>
  <c r="AI252" i="11"/>
  <c r="AH252" i="11"/>
  <c r="AG252" i="11"/>
  <c r="AF252" i="11"/>
  <c r="AE252" i="11"/>
  <c r="AD252" i="11"/>
  <c r="AC252" i="11"/>
  <c r="AB252" i="11"/>
  <c r="AA252" i="11"/>
  <c r="Z252" i="11"/>
  <c r="Y252" i="11"/>
  <c r="X252" i="11"/>
  <c r="W252" i="11"/>
  <c r="V252" i="11"/>
  <c r="U252" i="11"/>
  <c r="J252" i="11"/>
  <c r="G252" i="11"/>
  <c r="BD251" i="11"/>
  <c r="BC251" i="11"/>
  <c r="AZ251" i="11"/>
  <c r="AY251" i="11"/>
  <c r="AX251" i="11"/>
  <c r="AT251" i="11"/>
  <c r="AR251" i="11"/>
  <c r="AQ251" i="11"/>
  <c r="AP251" i="11"/>
  <c r="BH251" i="11" s="1"/>
  <c r="AO251" i="11"/>
  <c r="AN251" i="11"/>
  <c r="BG251" i="11" s="1"/>
  <c r="AM251" i="11"/>
  <c r="AL251" i="11"/>
  <c r="BF251" i="11" s="1"/>
  <c r="AK251" i="11"/>
  <c r="AJ251" i="11"/>
  <c r="BE251" i="11" s="1"/>
  <c r="AI251" i="11"/>
  <c r="AH251" i="11"/>
  <c r="AG251" i="11"/>
  <c r="AF251" i="11"/>
  <c r="AE251" i="11"/>
  <c r="AD251" i="11"/>
  <c r="AC251" i="11"/>
  <c r="AB251" i="11"/>
  <c r="AA251" i="11"/>
  <c r="Z251" i="11"/>
  <c r="Y251" i="11"/>
  <c r="X251" i="11"/>
  <c r="W251" i="11"/>
  <c r="V251" i="11"/>
  <c r="U251" i="11"/>
  <c r="J251" i="11"/>
  <c r="G251" i="11"/>
  <c r="BD250" i="11"/>
  <c r="BC250" i="11"/>
  <c r="AZ250" i="11"/>
  <c r="AY250" i="11"/>
  <c r="AX250" i="11"/>
  <c r="AT250" i="11"/>
  <c r="AR250" i="11"/>
  <c r="AQ250" i="11"/>
  <c r="AP250" i="11"/>
  <c r="BH250" i="11" s="1"/>
  <c r="AO250" i="11"/>
  <c r="AN250" i="11"/>
  <c r="BG250" i="11" s="1"/>
  <c r="AM250" i="11"/>
  <c r="AL250" i="11"/>
  <c r="BF250" i="11" s="1"/>
  <c r="AK250" i="11"/>
  <c r="AJ250" i="11"/>
  <c r="BE250" i="11" s="1"/>
  <c r="AI250" i="11"/>
  <c r="AH250" i="11"/>
  <c r="AG250" i="11"/>
  <c r="AF250" i="11"/>
  <c r="AE250" i="11"/>
  <c r="AD250" i="11"/>
  <c r="AC250" i="11"/>
  <c r="AB250" i="11"/>
  <c r="AA250" i="11"/>
  <c r="Z250" i="11"/>
  <c r="Y250" i="11"/>
  <c r="X250" i="11"/>
  <c r="W250" i="11"/>
  <c r="V250" i="11"/>
  <c r="U250" i="11"/>
  <c r="J250" i="11"/>
  <c r="G250" i="11"/>
  <c r="BD249" i="11"/>
  <c r="BC249" i="11"/>
  <c r="AZ249" i="11"/>
  <c r="AY249" i="11"/>
  <c r="AX249" i="11"/>
  <c r="AT249" i="11"/>
  <c r="AR249" i="11"/>
  <c r="AQ249" i="11"/>
  <c r="AP249" i="11"/>
  <c r="BH249" i="11" s="1"/>
  <c r="AO249" i="11"/>
  <c r="AN249" i="11"/>
  <c r="BG249" i="11" s="1"/>
  <c r="AM249" i="11"/>
  <c r="AL249" i="11"/>
  <c r="BF249" i="11" s="1"/>
  <c r="AK249" i="11"/>
  <c r="AJ249" i="11"/>
  <c r="BE249" i="11" s="1"/>
  <c r="AI249" i="11"/>
  <c r="AH249" i="11"/>
  <c r="AG249" i="11"/>
  <c r="AF249" i="11"/>
  <c r="AE249" i="11"/>
  <c r="AD249" i="11"/>
  <c r="AC249" i="11"/>
  <c r="AB249" i="11"/>
  <c r="AA249" i="11"/>
  <c r="Z249" i="11"/>
  <c r="Y249" i="11"/>
  <c r="X249" i="11"/>
  <c r="W249" i="11"/>
  <c r="V249" i="11"/>
  <c r="U249" i="11"/>
  <c r="J249" i="11"/>
  <c r="G249" i="11"/>
  <c r="BD248" i="11"/>
  <c r="BC248" i="11"/>
  <c r="AZ248" i="11"/>
  <c r="AY248" i="11"/>
  <c r="AX248" i="11"/>
  <c r="AT248" i="11"/>
  <c r="AR248" i="11"/>
  <c r="AQ248" i="11"/>
  <c r="AP248" i="11"/>
  <c r="BH248" i="11" s="1"/>
  <c r="AO248" i="11"/>
  <c r="AN248" i="11"/>
  <c r="BG248" i="11" s="1"/>
  <c r="AM248" i="11"/>
  <c r="AL248" i="11"/>
  <c r="BF248" i="11" s="1"/>
  <c r="AK248" i="11"/>
  <c r="AJ248" i="11"/>
  <c r="BE248" i="11" s="1"/>
  <c r="AI248" i="11"/>
  <c r="AH248" i="11"/>
  <c r="AG248" i="11"/>
  <c r="AF248" i="11"/>
  <c r="AE248" i="11"/>
  <c r="AD248" i="11"/>
  <c r="AC248" i="11"/>
  <c r="AB248" i="11"/>
  <c r="AA248" i="11"/>
  <c r="Z248" i="11"/>
  <c r="Y248" i="11"/>
  <c r="X248" i="11"/>
  <c r="W248" i="11"/>
  <c r="V248" i="11"/>
  <c r="U248" i="11"/>
  <c r="J248" i="11"/>
  <c r="G248" i="11"/>
  <c r="BD247" i="11"/>
  <c r="BC247" i="11"/>
  <c r="AZ247" i="11"/>
  <c r="AY247" i="11"/>
  <c r="AX247" i="11"/>
  <c r="AT247" i="11"/>
  <c r="AR247" i="11"/>
  <c r="AQ247" i="11"/>
  <c r="AP247" i="11"/>
  <c r="BH247" i="11" s="1"/>
  <c r="AO247" i="11"/>
  <c r="AN247" i="11"/>
  <c r="BG247" i="11" s="1"/>
  <c r="AM247" i="11"/>
  <c r="AL247" i="11"/>
  <c r="BF247" i="11" s="1"/>
  <c r="AK247" i="11"/>
  <c r="AJ247" i="11"/>
  <c r="BE247" i="11" s="1"/>
  <c r="AI247" i="11"/>
  <c r="AH247" i="11"/>
  <c r="AG247" i="11"/>
  <c r="AF247" i="11"/>
  <c r="AE247" i="11"/>
  <c r="AD247" i="11"/>
  <c r="AC247" i="11"/>
  <c r="AB247" i="11"/>
  <c r="AA247" i="11"/>
  <c r="Z247" i="11"/>
  <c r="Y247" i="11"/>
  <c r="X247" i="11"/>
  <c r="W247" i="11"/>
  <c r="V247" i="11"/>
  <c r="U247" i="11"/>
  <c r="J247" i="11"/>
  <c r="G247" i="11"/>
  <c r="BD246" i="11"/>
  <c r="BC246" i="11"/>
  <c r="AZ246" i="11"/>
  <c r="AY246" i="11"/>
  <c r="AX246" i="11"/>
  <c r="AT246" i="11"/>
  <c r="AR246" i="11"/>
  <c r="AQ246" i="11"/>
  <c r="AP246" i="11"/>
  <c r="BH246" i="11" s="1"/>
  <c r="AO246" i="11"/>
  <c r="AN246" i="11"/>
  <c r="BG246" i="11" s="1"/>
  <c r="AM246" i="11"/>
  <c r="AL246" i="11"/>
  <c r="BF246" i="11" s="1"/>
  <c r="AK246" i="11"/>
  <c r="AJ246" i="11"/>
  <c r="BE246" i="11" s="1"/>
  <c r="AI246" i="11"/>
  <c r="AH246" i="11"/>
  <c r="AG246" i="11"/>
  <c r="AF246" i="11"/>
  <c r="AE246" i="11"/>
  <c r="AD246" i="11"/>
  <c r="AC246" i="11"/>
  <c r="AB246" i="11"/>
  <c r="AA246" i="11"/>
  <c r="Z246" i="11"/>
  <c r="Y246" i="11"/>
  <c r="X246" i="11"/>
  <c r="W246" i="11"/>
  <c r="V246" i="11"/>
  <c r="U246" i="11"/>
  <c r="J246" i="11"/>
  <c r="G246" i="11"/>
  <c r="BD245" i="11"/>
  <c r="BC245" i="11"/>
  <c r="AZ245" i="11"/>
  <c r="AY245" i="11"/>
  <c r="AX245" i="11"/>
  <c r="AT245" i="11"/>
  <c r="AR245" i="11"/>
  <c r="AQ245" i="11"/>
  <c r="AP245" i="11"/>
  <c r="BH245" i="11" s="1"/>
  <c r="AO245" i="11"/>
  <c r="AN245" i="11"/>
  <c r="BG245" i="11" s="1"/>
  <c r="AM245" i="11"/>
  <c r="AL245" i="11"/>
  <c r="BF245" i="11" s="1"/>
  <c r="AK245" i="11"/>
  <c r="AJ245" i="11"/>
  <c r="BE245" i="11" s="1"/>
  <c r="AI245" i="11"/>
  <c r="AH245" i="11"/>
  <c r="AG245" i="11"/>
  <c r="AF245" i="11"/>
  <c r="AE245" i="11"/>
  <c r="AD245" i="11"/>
  <c r="AC245" i="11"/>
  <c r="AB245" i="11"/>
  <c r="AA245" i="11"/>
  <c r="Z245" i="11"/>
  <c r="Y245" i="11"/>
  <c r="X245" i="11"/>
  <c r="W245" i="11"/>
  <c r="V245" i="11"/>
  <c r="U245" i="11"/>
  <c r="J245" i="11"/>
  <c r="G245" i="11"/>
  <c r="BD244" i="11"/>
  <c r="BC244" i="11"/>
  <c r="AZ244" i="11"/>
  <c r="AY244" i="11"/>
  <c r="AX244" i="11"/>
  <c r="AT244" i="11"/>
  <c r="AR244" i="11"/>
  <c r="AQ244" i="11"/>
  <c r="AP244" i="11"/>
  <c r="BH244" i="11" s="1"/>
  <c r="AO244" i="11"/>
  <c r="AN244" i="11"/>
  <c r="BG244" i="11" s="1"/>
  <c r="AM244" i="11"/>
  <c r="AL244" i="11"/>
  <c r="BF244" i="11" s="1"/>
  <c r="AK244" i="11"/>
  <c r="AJ244" i="11"/>
  <c r="BE244" i="11" s="1"/>
  <c r="AI244" i="11"/>
  <c r="AH244" i="11"/>
  <c r="AG244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J244" i="11"/>
  <c r="G244" i="11"/>
  <c r="BD243" i="11"/>
  <c r="BC243" i="11"/>
  <c r="AZ243" i="11"/>
  <c r="AY243" i="11"/>
  <c r="AX243" i="11"/>
  <c r="AT243" i="11"/>
  <c r="AR243" i="11"/>
  <c r="AQ243" i="11"/>
  <c r="AP243" i="11"/>
  <c r="BH243" i="11" s="1"/>
  <c r="AO243" i="11"/>
  <c r="AN243" i="11"/>
  <c r="BG243" i="11" s="1"/>
  <c r="AM243" i="11"/>
  <c r="AL243" i="11"/>
  <c r="BF243" i="11" s="1"/>
  <c r="AK243" i="11"/>
  <c r="AJ243" i="11"/>
  <c r="BE243" i="11" s="1"/>
  <c r="AI243" i="11"/>
  <c r="AH243" i="11"/>
  <c r="AG243" i="11"/>
  <c r="AF243" i="11"/>
  <c r="AE243" i="11"/>
  <c r="AD243" i="11"/>
  <c r="AC243" i="11"/>
  <c r="AB243" i="11"/>
  <c r="AA243" i="11"/>
  <c r="Z243" i="11"/>
  <c r="Y243" i="11"/>
  <c r="X243" i="11"/>
  <c r="W243" i="11"/>
  <c r="V243" i="11"/>
  <c r="U243" i="11"/>
  <c r="J243" i="11"/>
  <c r="G243" i="11"/>
  <c r="BD242" i="11"/>
  <c r="BC242" i="11"/>
  <c r="AZ242" i="11"/>
  <c r="AY242" i="11"/>
  <c r="AX242" i="11"/>
  <c r="AT242" i="11"/>
  <c r="AR242" i="11"/>
  <c r="AQ242" i="11"/>
  <c r="AP242" i="11"/>
  <c r="BH242" i="11" s="1"/>
  <c r="AO242" i="11"/>
  <c r="AN242" i="11"/>
  <c r="BG242" i="11" s="1"/>
  <c r="AM242" i="11"/>
  <c r="AL242" i="11"/>
  <c r="BF242" i="11" s="1"/>
  <c r="AK242" i="11"/>
  <c r="AJ242" i="11"/>
  <c r="BE242" i="11" s="1"/>
  <c r="AI242" i="11"/>
  <c r="AH242" i="11"/>
  <c r="AG242" i="11"/>
  <c r="AF242" i="11"/>
  <c r="AE242" i="11"/>
  <c r="AD242" i="11"/>
  <c r="AC242" i="11"/>
  <c r="AB242" i="11"/>
  <c r="AA242" i="11"/>
  <c r="Z242" i="11"/>
  <c r="Y242" i="11"/>
  <c r="X242" i="11"/>
  <c r="W242" i="11"/>
  <c r="V242" i="11"/>
  <c r="U242" i="11"/>
  <c r="J242" i="11"/>
  <c r="G242" i="11"/>
  <c r="BD241" i="11"/>
  <c r="BC241" i="11"/>
  <c r="AZ241" i="11"/>
  <c r="AY241" i="11"/>
  <c r="AX241" i="11"/>
  <c r="AT241" i="11"/>
  <c r="AR241" i="11"/>
  <c r="AQ241" i="11"/>
  <c r="AP241" i="11"/>
  <c r="BH241" i="11" s="1"/>
  <c r="AO241" i="11"/>
  <c r="AN241" i="11"/>
  <c r="BG241" i="11" s="1"/>
  <c r="AM241" i="11"/>
  <c r="AL241" i="11"/>
  <c r="BF241" i="11" s="1"/>
  <c r="AK241" i="11"/>
  <c r="AJ241" i="11"/>
  <c r="BE241" i="11" s="1"/>
  <c r="AI241" i="11"/>
  <c r="AH241" i="11"/>
  <c r="AG241" i="11"/>
  <c r="AF241" i="11"/>
  <c r="AE241" i="11"/>
  <c r="AD241" i="11"/>
  <c r="AC241" i="11"/>
  <c r="AB241" i="11"/>
  <c r="AA241" i="11"/>
  <c r="Z241" i="11"/>
  <c r="Y241" i="11"/>
  <c r="X241" i="11"/>
  <c r="W241" i="11"/>
  <c r="V241" i="11"/>
  <c r="U241" i="11"/>
  <c r="J241" i="11"/>
  <c r="G241" i="11"/>
  <c r="BD240" i="11"/>
  <c r="BC240" i="11"/>
  <c r="AZ240" i="11"/>
  <c r="AY240" i="11"/>
  <c r="AX240" i="11"/>
  <c r="AT240" i="11"/>
  <c r="AR240" i="11"/>
  <c r="AQ240" i="11"/>
  <c r="AP240" i="11"/>
  <c r="BH240" i="11" s="1"/>
  <c r="AO240" i="11"/>
  <c r="AN240" i="11"/>
  <c r="BG240" i="11" s="1"/>
  <c r="AM240" i="11"/>
  <c r="AL240" i="11"/>
  <c r="BF240" i="11" s="1"/>
  <c r="AK240" i="11"/>
  <c r="AJ240" i="11"/>
  <c r="BE240" i="11" s="1"/>
  <c r="AI240" i="11"/>
  <c r="AH240" i="11"/>
  <c r="AG240" i="11"/>
  <c r="AF240" i="11"/>
  <c r="AE240" i="11"/>
  <c r="AD240" i="11"/>
  <c r="AC240" i="11"/>
  <c r="AB240" i="11"/>
  <c r="AA240" i="11"/>
  <c r="Z240" i="11"/>
  <c r="Y240" i="11"/>
  <c r="X240" i="11"/>
  <c r="W240" i="11"/>
  <c r="V240" i="11"/>
  <c r="U240" i="11"/>
  <c r="J240" i="11"/>
  <c r="G240" i="11"/>
  <c r="BD239" i="11"/>
  <c r="BC239" i="11"/>
  <c r="AZ239" i="11"/>
  <c r="AY239" i="11"/>
  <c r="AX239" i="11"/>
  <c r="AT239" i="11"/>
  <c r="AR239" i="11"/>
  <c r="AQ239" i="11"/>
  <c r="AP239" i="11"/>
  <c r="BH239" i="11" s="1"/>
  <c r="AO239" i="11"/>
  <c r="AN239" i="11"/>
  <c r="BG239" i="11" s="1"/>
  <c r="AM239" i="11"/>
  <c r="AL239" i="11"/>
  <c r="BF239" i="11" s="1"/>
  <c r="AK239" i="11"/>
  <c r="AJ239" i="11"/>
  <c r="BE239" i="11" s="1"/>
  <c r="AI239" i="11"/>
  <c r="AH239" i="11"/>
  <c r="AG239" i="11"/>
  <c r="AF239" i="11"/>
  <c r="AE239" i="11"/>
  <c r="AD239" i="11"/>
  <c r="AC239" i="11"/>
  <c r="AB239" i="11"/>
  <c r="AA239" i="11"/>
  <c r="Z239" i="11"/>
  <c r="Y239" i="11"/>
  <c r="X239" i="11"/>
  <c r="W239" i="11"/>
  <c r="V239" i="11"/>
  <c r="U239" i="11"/>
  <c r="J239" i="11"/>
  <c r="G239" i="11"/>
  <c r="BD238" i="11"/>
  <c r="BC238" i="11"/>
  <c r="AZ238" i="11"/>
  <c r="AY238" i="11"/>
  <c r="AX238" i="11"/>
  <c r="AT238" i="11"/>
  <c r="AR238" i="11"/>
  <c r="AQ238" i="11"/>
  <c r="AP238" i="11"/>
  <c r="BH238" i="11" s="1"/>
  <c r="AO238" i="11"/>
  <c r="AN238" i="11"/>
  <c r="BG238" i="11" s="1"/>
  <c r="AM238" i="11"/>
  <c r="AL238" i="11"/>
  <c r="BF238" i="11" s="1"/>
  <c r="AK238" i="11"/>
  <c r="AJ238" i="11"/>
  <c r="BE238" i="11" s="1"/>
  <c r="AI238" i="11"/>
  <c r="AH238" i="11"/>
  <c r="AG238" i="11"/>
  <c r="AF238" i="11"/>
  <c r="AE238" i="11"/>
  <c r="AD238" i="11"/>
  <c r="AC238" i="11"/>
  <c r="AB238" i="11"/>
  <c r="AA238" i="11"/>
  <c r="Z238" i="11"/>
  <c r="Y238" i="11"/>
  <c r="X238" i="11"/>
  <c r="W238" i="11"/>
  <c r="V238" i="11"/>
  <c r="U238" i="11"/>
  <c r="J238" i="11"/>
  <c r="G238" i="11"/>
  <c r="BD237" i="11"/>
  <c r="BC237" i="11"/>
  <c r="AZ237" i="11"/>
  <c r="AY237" i="11"/>
  <c r="AX237" i="11"/>
  <c r="AT237" i="11"/>
  <c r="AR237" i="11"/>
  <c r="AQ237" i="11"/>
  <c r="AP237" i="11"/>
  <c r="BH237" i="11" s="1"/>
  <c r="AO237" i="11"/>
  <c r="AN237" i="11"/>
  <c r="BG237" i="11" s="1"/>
  <c r="AM237" i="11"/>
  <c r="AL237" i="11"/>
  <c r="BF237" i="11" s="1"/>
  <c r="AK237" i="11"/>
  <c r="AJ237" i="11"/>
  <c r="BE237" i="11" s="1"/>
  <c r="AI237" i="11"/>
  <c r="AH237" i="11"/>
  <c r="AG237" i="11"/>
  <c r="AF237" i="11"/>
  <c r="AE237" i="11"/>
  <c r="AD237" i="11"/>
  <c r="AC237" i="11"/>
  <c r="AB237" i="11"/>
  <c r="AA237" i="11"/>
  <c r="Z237" i="11"/>
  <c r="Y237" i="11"/>
  <c r="X237" i="11"/>
  <c r="W237" i="11"/>
  <c r="V237" i="11"/>
  <c r="U237" i="11"/>
  <c r="J237" i="11"/>
  <c r="G237" i="11"/>
  <c r="BD236" i="11"/>
  <c r="BC236" i="11"/>
  <c r="AZ236" i="11"/>
  <c r="AY236" i="11"/>
  <c r="AX236" i="11"/>
  <c r="AT236" i="11"/>
  <c r="AR236" i="11"/>
  <c r="AQ236" i="11"/>
  <c r="AP236" i="11"/>
  <c r="BH236" i="11" s="1"/>
  <c r="AO236" i="11"/>
  <c r="AN236" i="11"/>
  <c r="BG236" i="11" s="1"/>
  <c r="AM236" i="11"/>
  <c r="AL236" i="11"/>
  <c r="BF236" i="11" s="1"/>
  <c r="AK236" i="11"/>
  <c r="AJ236" i="11"/>
  <c r="BE236" i="11" s="1"/>
  <c r="AI236" i="11"/>
  <c r="AH236" i="11"/>
  <c r="AG236" i="11"/>
  <c r="AF236" i="11"/>
  <c r="AE236" i="11"/>
  <c r="AD236" i="11"/>
  <c r="AC236" i="11"/>
  <c r="AB236" i="11"/>
  <c r="AA236" i="11"/>
  <c r="Z236" i="11"/>
  <c r="Y236" i="11"/>
  <c r="X236" i="11"/>
  <c r="W236" i="11"/>
  <c r="V236" i="11"/>
  <c r="U236" i="11"/>
  <c r="J236" i="11"/>
  <c r="G236" i="11"/>
  <c r="BD235" i="11"/>
  <c r="BC235" i="11"/>
  <c r="AZ235" i="11"/>
  <c r="AY235" i="11"/>
  <c r="AX235" i="11"/>
  <c r="AT235" i="11"/>
  <c r="AR235" i="11"/>
  <c r="AQ235" i="11"/>
  <c r="AP235" i="11"/>
  <c r="BH235" i="11" s="1"/>
  <c r="AO235" i="11"/>
  <c r="AN235" i="11"/>
  <c r="BG235" i="11" s="1"/>
  <c r="AM235" i="11"/>
  <c r="AL235" i="11"/>
  <c r="BF235" i="11" s="1"/>
  <c r="AK235" i="11"/>
  <c r="AJ235" i="11"/>
  <c r="BE235" i="11" s="1"/>
  <c r="AI235" i="11"/>
  <c r="AH235" i="11"/>
  <c r="AG235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J235" i="11"/>
  <c r="G235" i="11"/>
  <c r="BD234" i="11"/>
  <c r="BC234" i="11"/>
  <c r="AZ234" i="11"/>
  <c r="AY234" i="11"/>
  <c r="AX234" i="11"/>
  <c r="AT234" i="11"/>
  <c r="AR234" i="11"/>
  <c r="AQ234" i="11"/>
  <c r="AP234" i="11"/>
  <c r="BH234" i="11" s="1"/>
  <c r="AO234" i="11"/>
  <c r="AN234" i="11"/>
  <c r="BG234" i="11" s="1"/>
  <c r="AM234" i="11"/>
  <c r="AL234" i="11"/>
  <c r="BF234" i="11" s="1"/>
  <c r="AK234" i="11"/>
  <c r="AJ234" i="11"/>
  <c r="BE234" i="11" s="1"/>
  <c r="AI234" i="11"/>
  <c r="AH234" i="11"/>
  <c r="AG234" i="11"/>
  <c r="AF234" i="11"/>
  <c r="AE234" i="11"/>
  <c r="AD234" i="11"/>
  <c r="AC234" i="11"/>
  <c r="AB234" i="11"/>
  <c r="AA234" i="11"/>
  <c r="Z234" i="11"/>
  <c r="Y234" i="11"/>
  <c r="X234" i="11"/>
  <c r="W234" i="11"/>
  <c r="V234" i="11"/>
  <c r="U234" i="11"/>
  <c r="J234" i="11"/>
  <c r="G234" i="11"/>
  <c r="BD233" i="11"/>
  <c r="BC233" i="11"/>
  <c r="AZ233" i="11"/>
  <c r="AY233" i="11"/>
  <c r="AX233" i="11"/>
  <c r="AT233" i="11"/>
  <c r="AR233" i="11"/>
  <c r="AQ233" i="11"/>
  <c r="AP233" i="11"/>
  <c r="BH233" i="11" s="1"/>
  <c r="AO233" i="11"/>
  <c r="AN233" i="11"/>
  <c r="BG233" i="11" s="1"/>
  <c r="AM233" i="11"/>
  <c r="AL233" i="11"/>
  <c r="BF233" i="11" s="1"/>
  <c r="AK233" i="11"/>
  <c r="AJ233" i="11"/>
  <c r="BE233" i="11" s="1"/>
  <c r="AI233" i="11"/>
  <c r="AH233" i="11"/>
  <c r="AG233" i="11"/>
  <c r="AF233" i="11"/>
  <c r="AE233" i="11"/>
  <c r="AD233" i="11"/>
  <c r="AC233" i="11"/>
  <c r="AB233" i="11"/>
  <c r="AA233" i="11"/>
  <c r="Z233" i="11"/>
  <c r="Y233" i="11"/>
  <c r="X233" i="11"/>
  <c r="W233" i="11"/>
  <c r="V233" i="11"/>
  <c r="U233" i="11"/>
  <c r="J233" i="11"/>
  <c r="G233" i="11"/>
  <c r="BD232" i="11"/>
  <c r="BC232" i="11"/>
  <c r="AZ232" i="11"/>
  <c r="AY232" i="11"/>
  <c r="AX232" i="11"/>
  <c r="AT232" i="11"/>
  <c r="AR232" i="11"/>
  <c r="AQ232" i="11"/>
  <c r="AP232" i="11"/>
  <c r="BH232" i="11" s="1"/>
  <c r="AO232" i="11"/>
  <c r="AN232" i="11"/>
  <c r="BG232" i="11" s="1"/>
  <c r="AM232" i="11"/>
  <c r="AL232" i="11"/>
  <c r="BF232" i="11" s="1"/>
  <c r="AK232" i="11"/>
  <c r="AJ232" i="11"/>
  <c r="BE232" i="11" s="1"/>
  <c r="AI232" i="11"/>
  <c r="AH232" i="11"/>
  <c r="AG232" i="11"/>
  <c r="AF232" i="11"/>
  <c r="AE232" i="11"/>
  <c r="AD232" i="11"/>
  <c r="AC232" i="11"/>
  <c r="AB232" i="11"/>
  <c r="AA232" i="11"/>
  <c r="Z232" i="11"/>
  <c r="Y232" i="11"/>
  <c r="X232" i="11"/>
  <c r="W232" i="11"/>
  <c r="V232" i="11"/>
  <c r="U232" i="11"/>
  <c r="J232" i="11"/>
  <c r="G232" i="11"/>
  <c r="BD231" i="11"/>
  <c r="BC231" i="11"/>
  <c r="AZ231" i="11"/>
  <c r="AY231" i="11"/>
  <c r="AX231" i="11"/>
  <c r="AT231" i="11"/>
  <c r="AR231" i="11"/>
  <c r="AQ231" i="11"/>
  <c r="AP231" i="11"/>
  <c r="BH231" i="11" s="1"/>
  <c r="AO231" i="11"/>
  <c r="AN231" i="11"/>
  <c r="BG231" i="11" s="1"/>
  <c r="AM231" i="11"/>
  <c r="AL231" i="11"/>
  <c r="BF231" i="11" s="1"/>
  <c r="AK231" i="11"/>
  <c r="AJ231" i="11"/>
  <c r="BE231" i="11" s="1"/>
  <c r="AI231" i="11"/>
  <c r="AH231" i="11"/>
  <c r="AG231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J231" i="11"/>
  <c r="G231" i="11"/>
  <c r="BD230" i="11"/>
  <c r="BC230" i="11"/>
  <c r="AZ230" i="11"/>
  <c r="AY230" i="11"/>
  <c r="AX230" i="11"/>
  <c r="AT230" i="11"/>
  <c r="AR230" i="11"/>
  <c r="AQ230" i="11"/>
  <c r="AP230" i="11"/>
  <c r="BH230" i="11" s="1"/>
  <c r="AO230" i="11"/>
  <c r="AN230" i="11"/>
  <c r="BG230" i="11" s="1"/>
  <c r="AM230" i="11"/>
  <c r="AL230" i="11"/>
  <c r="BF230" i="11" s="1"/>
  <c r="AK230" i="11"/>
  <c r="AJ230" i="11"/>
  <c r="BE230" i="11" s="1"/>
  <c r="AI230" i="11"/>
  <c r="AH230" i="11"/>
  <c r="AG230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J230" i="11"/>
  <c r="G230" i="11"/>
  <c r="BD229" i="11"/>
  <c r="BC229" i="11"/>
  <c r="AZ229" i="11"/>
  <c r="AY229" i="11"/>
  <c r="AX229" i="11"/>
  <c r="AT229" i="11"/>
  <c r="AR229" i="11"/>
  <c r="AQ229" i="11"/>
  <c r="AP229" i="11"/>
  <c r="BH229" i="11" s="1"/>
  <c r="AO229" i="11"/>
  <c r="AN229" i="11"/>
  <c r="BG229" i="11" s="1"/>
  <c r="AM229" i="11"/>
  <c r="AL229" i="11"/>
  <c r="BF229" i="11" s="1"/>
  <c r="AK229" i="11"/>
  <c r="AJ229" i="11"/>
  <c r="BE229" i="11" s="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J229" i="11"/>
  <c r="G229" i="11"/>
  <c r="BD228" i="11"/>
  <c r="BC228" i="11"/>
  <c r="AZ228" i="11"/>
  <c r="AY228" i="11"/>
  <c r="AX228" i="11"/>
  <c r="AT228" i="11"/>
  <c r="AR228" i="11"/>
  <c r="AQ228" i="11"/>
  <c r="AP228" i="11"/>
  <c r="BH228" i="11" s="1"/>
  <c r="AO228" i="11"/>
  <c r="AN228" i="11"/>
  <c r="BG228" i="11" s="1"/>
  <c r="AM228" i="11"/>
  <c r="AL228" i="11"/>
  <c r="BF228" i="11" s="1"/>
  <c r="AK228" i="11"/>
  <c r="AJ228" i="11"/>
  <c r="BE228" i="11" s="1"/>
  <c r="AI228" i="11"/>
  <c r="AH228" i="11"/>
  <c r="AG228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J228" i="11"/>
  <c r="G228" i="11"/>
  <c r="BD227" i="11"/>
  <c r="BC227" i="11"/>
  <c r="AZ227" i="11"/>
  <c r="AY227" i="11"/>
  <c r="AX227" i="11"/>
  <c r="AT227" i="11"/>
  <c r="AR227" i="11"/>
  <c r="AQ227" i="11"/>
  <c r="AP227" i="11"/>
  <c r="BH227" i="11" s="1"/>
  <c r="AO227" i="11"/>
  <c r="AN227" i="11"/>
  <c r="BG227" i="11" s="1"/>
  <c r="AM227" i="11"/>
  <c r="AL227" i="11"/>
  <c r="BF227" i="11" s="1"/>
  <c r="AK227" i="11"/>
  <c r="AJ227" i="11"/>
  <c r="BE227" i="11" s="1"/>
  <c r="AI227" i="11"/>
  <c r="AH227" i="11"/>
  <c r="AG227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J227" i="11"/>
  <c r="G227" i="11"/>
  <c r="BD226" i="11"/>
  <c r="BC226" i="11"/>
  <c r="AZ226" i="11"/>
  <c r="AY226" i="11"/>
  <c r="AX226" i="11"/>
  <c r="AT226" i="11"/>
  <c r="AR226" i="11"/>
  <c r="AQ226" i="11"/>
  <c r="AP226" i="11"/>
  <c r="BH226" i="11" s="1"/>
  <c r="AO226" i="11"/>
  <c r="AN226" i="11"/>
  <c r="BG226" i="11" s="1"/>
  <c r="AM226" i="11"/>
  <c r="AL226" i="11"/>
  <c r="BF226" i="11" s="1"/>
  <c r="AK226" i="11"/>
  <c r="AJ226" i="11"/>
  <c r="BE226" i="11" s="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J226" i="11"/>
  <c r="G226" i="11"/>
  <c r="BD225" i="11"/>
  <c r="BC225" i="11"/>
  <c r="AZ225" i="11"/>
  <c r="AY225" i="11"/>
  <c r="AX225" i="11"/>
  <c r="AT225" i="11"/>
  <c r="AR225" i="11"/>
  <c r="AQ225" i="11"/>
  <c r="AP225" i="11"/>
  <c r="BH225" i="11" s="1"/>
  <c r="AO225" i="11"/>
  <c r="AN225" i="11"/>
  <c r="BG225" i="11" s="1"/>
  <c r="AM225" i="11"/>
  <c r="AL225" i="11"/>
  <c r="BF225" i="11" s="1"/>
  <c r="AK225" i="11"/>
  <c r="AJ225" i="11"/>
  <c r="BE225" i="11" s="1"/>
  <c r="AI225" i="11"/>
  <c r="AH225" i="11"/>
  <c r="AG225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J225" i="11"/>
  <c r="G225" i="11"/>
  <c r="BD224" i="11"/>
  <c r="BC224" i="11"/>
  <c r="AZ224" i="11"/>
  <c r="AY224" i="11"/>
  <c r="AX224" i="11"/>
  <c r="AT224" i="11"/>
  <c r="AR224" i="11"/>
  <c r="AQ224" i="11"/>
  <c r="AP224" i="11"/>
  <c r="BH224" i="11" s="1"/>
  <c r="AO224" i="11"/>
  <c r="AN224" i="11"/>
  <c r="BG224" i="11" s="1"/>
  <c r="AM224" i="11"/>
  <c r="AL224" i="11"/>
  <c r="BF224" i="11" s="1"/>
  <c r="AK224" i="11"/>
  <c r="AJ224" i="11"/>
  <c r="BE224" i="11" s="1"/>
  <c r="AI224" i="11"/>
  <c r="AH224" i="11"/>
  <c r="AG224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J224" i="11"/>
  <c r="G224" i="11"/>
  <c r="BD223" i="11"/>
  <c r="BC223" i="11"/>
  <c r="AZ223" i="11"/>
  <c r="AY223" i="11"/>
  <c r="AX223" i="11"/>
  <c r="AT223" i="11"/>
  <c r="AR223" i="11"/>
  <c r="AQ223" i="11"/>
  <c r="AP223" i="11"/>
  <c r="BH223" i="11" s="1"/>
  <c r="AO223" i="11"/>
  <c r="AN223" i="11"/>
  <c r="BG223" i="11" s="1"/>
  <c r="AM223" i="11"/>
  <c r="AL223" i="11"/>
  <c r="BF223" i="11" s="1"/>
  <c r="AK223" i="11"/>
  <c r="AJ223" i="11"/>
  <c r="BE223" i="11" s="1"/>
  <c r="AI223" i="11"/>
  <c r="AH223" i="11"/>
  <c r="AG223" i="11"/>
  <c r="AF223" i="11"/>
  <c r="AE223" i="11"/>
  <c r="AD223" i="11"/>
  <c r="AC223" i="11"/>
  <c r="AB223" i="11"/>
  <c r="AA223" i="11"/>
  <c r="Z223" i="11"/>
  <c r="Y223" i="11"/>
  <c r="X223" i="11"/>
  <c r="W223" i="11"/>
  <c r="V223" i="11"/>
  <c r="U223" i="11"/>
  <c r="J223" i="11"/>
  <c r="G223" i="11"/>
  <c r="BD222" i="11"/>
  <c r="BC222" i="11"/>
  <c r="AZ222" i="11"/>
  <c r="AY222" i="11"/>
  <c r="AX222" i="11"/>
  <c r="AT222" i="11"/>
  <c r="AR222" i="11"/>
  <c r="AQ222" i="11"/>
  <c r="AP222" i="11"/>
  <c r="BH222" i="11" s="1"/>
  <c r="AO222" i="11"/>
  <c r="AN222" i="11"/>
  <c r="BG222" i="11" s="1"/>
  <c r="AM222" i="11"/>
  <c r="AL222" i="11"/>
  <c r="BF222" i="11" s="1"/>
  <c r="AK222" i="11"/>
  <c r="AJ222" i="11"/>
  <c r="BE222" i="11" s="1"/>
  <c r="AI222" i="11"/>
  <c r="AH222" i="11"/>
  <c r="AG222" i="11"/>
  <c r="AF222" i="11"/>
  <c r="AE222" i="11"/>
  <c r="AD222" i="11"/>
  <c r="AC222" i="11"/>
  <c r="AB222" i="11"/>
  <c r="AA222" i="11"/>
  <c r="Z222" i="11"/>
  <c r="Y222" i="11"/>
  <c r="X222" i="11"/>
  <c r="W222" i="11"/>
  <c r="V222" i="11"/>
  <c r="U222" i="11"/>
  <c r="J222" i="11"/>
  <c r="G222" i="11"/>
  <c r="BD221" i="11"/>
  <c r="BC221" i="11"/>
  <c r="AZ221" i="11"/>
  <c r="AY221" i="11"/>
  <c r="AX221" i="11"/>
  <c r="AT221" i="11"/>
  <c r="AR221" i="11"/>
  <c r="AQ221" i="11"/>
  <c r="AP221" i="11"/>
  <c r="BH221" i="11" s="1"/>
  <c r="AO221" i="11"/>
  <c r="AN221" i="11"/>
  <c r="BG221" i="11" s="1"/>
  <c r="AM221" i="11"/>
  <c r="AL221" i="11"/>
  <c r="BF221" i="11" s="1"/>
  <c r="AK221" i="11"/>
  <c r="AJ221" i="11"/>
  <c r="BE221" i="11" s="1"/>
  <c r="AI221" i="11"/>
  <c r="AH221" i="11"/>
  <c r="AG221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J221" i="11"/>
  <c r="G221" i="11"/>
  <c r="BD220" i="11"/>
  <c r="BC220" i="11"/>
  <c r="AZ220" i="11"/>
  <c r="AY220" i="11"/>
  <c r="AX220" i="11"/>
  <c r="AT220" i="11"/>
  <c r="AR220" i="11"/>
  <c r="AQ220" i="11"/>
  <c r="AP220" i="11"/>
  <c r="BH220" i="11" s="1"/>
  <c r="AO220" i="11"/>
  <c r="AN220" i="11"/>
  <c r="BG220" i="11" s="1"/>
  <c r="AM220" i="11"/>
  <c r="AL220" i="11"/>
  <c r="BF220" i="11" s="1"/>
  <c r="AK220" i="11"/>
  <c r="AJ220" i="11"/>
  <c r="BE220" i="11" s="1"/>
  <c r="AI220" i="11"/>
  <c r="AH220" i="11"/>
  <c r="AG220" i="11"/>
  <c r="AF220" i="11"/>
  <c r="AE220" i="11"/>
  <c r="AD220" i="11"/>
  <c r="AC220" i="11"/>
  <c r="AB220" i="11"/>
  <c r="AA220" i="11"/>
  <c r="Z220" i="11"/>
  <c r="Y220" i="11"/>
  <c r="X220" i="11"/>
  <c r="W220" i="11"/>
  <c r="V220" i="11"/>
  <c r="U220" i="11"/>
  <c r="J220" i="11"/>
  <c r="G220" i="11"/>
  <c r="BD219" i="11"/>
  <c r="BC219" i="11"/>
  <c r="AZ219" i="11"/>
  <c r="AY219" i="11"/>
  <c r="AX219" i="11"/>
  <c r="AT219" i="11"/>
  <c r="AR219" i="11"/>
  <c r="AQ219" i="11"/>
  <c r="AP219" i="11"/>
  <c r="BH219" i="11" s="1"/>
  <c r="AO219" i="11"/>
  <c r="AN219" i="11"/>
  <c r="BG219" i="11" s="1"/>
  <c r="AM219" i="11"/>
  <c r="AL219" i="11"/>
  <c r="BF219" i="11" s="1"/>
  <c r="AK219" i="11"/>
  <c r="AJ219" i="11"/>
  <c r="BE219" i="11" s="1"/>
  <c r="AI219" i="11"/>
  <c r="AH219" i="11"/>
  <c r="AG219" i="11"/>
  <c r="AF219" i="11"/>
  <c r="AE219" i="11"/>
  <c r="AD219" i="11"/>
  <c r="AC219" i="11"/>
  <c r="AB219" i="11"/>
  <c r="AA219" i="11"/>
  <c r="Z219" i="11"/>
  <c r="Y219" i="11"/>
  <c r="X219" i="11"/>
  <c r="W219" i="11"/>
  <c r="V219" i="11"/>
  <c r="U219" i="11"/>
  <c r="J219" i="11"/>
  <c r="G219" i="11"/>
  <c r="BD218" i="11"/>
  <c r="BC218" i="11"/>
  <c r="AZ218" i="11"/>
  <c r="AY218" i="11"/>
  <c r="AX218" i="11"/>
  <c r="AT218" i="11"/>
  <c r="AR218" i="11"/>
  <c r="AQ218" i="11"/>
  <c r="AP218" i="11"/>
  <c r="BH218" i="11" s="1"/>
  <c r="AO218" i="11"/>
  <c r="AN218" i="11"/>
  <c r="BG218" i="11" s="1"/>
  <c r="AM218" i="11"/>
  <c r="AL218" i="11"/>
  <c r="BF218" i="11" s="1"/>
  <c r="AK218" i="11"/>
  <c r="AJ218" i="11"/>
  <c r="BE218" i="11" s="1"/>
  <c r="AI218" i="11"/>
  <c r="AH218" i="11"/>
  <c r="AG218" i="11"/>
  <c r="AF218" i="11"/>
  <c r="AE218" i="11"/>
  <c r="AD218" i="11"/>
  <c r="AC218" i="11"/>
  <c r="AB218" i="11"/>
  <c r="AA218" i="11"/>
  <c r="Z218" i="11"/>
  <c r="Y218" i="11"/>
  <c r="X218" i="11"/>
  <c r="W218" i="11"/>
  <c r="V218" i="11"/>
  <c r="U218" i="11"/>
  <c r="J218" i="11"/>
  <c r="G218" i="11"/>
  <c r="BD217" i="11"/>
  <c r="BC217" i="11"/>
  <c r="AZ217" i="11"/>
  <c r="AY217" i="11"/>
  <c r="AX217" i="11"/>
  <c r="AT217" i="11"/>
  <c r="AR217" i="11"/>
  <c r="AQ217" i="11"/>
  <c r="AP217" i="11"/>
  <c r="BH217" i="11" s="1"/>
  <c r="AO217" i="11"/>
  <c r="AN217" i="11"/>
  <c r="BG217" i="11" s="1"/>
  <c r="AM217" i="11"/>
  <c r="AL217" i="11"/>
  <c r="BF217" i="11" s="1"/>
  <c r="AK217" i="11"/>
  <c r="AJ217" i="11"/>
  <c r="BE217" i="11" s="1"/>
  <c r="AI217" i="11"/>
  <c r="AH217" i="11"/>
  <c r="AG217" i="11"/>
  <c r="AF217" i="11"/>
  <c r="AE217" i="11"/>
  <c r="AD217" i="11"/>
  <c r="AC217" i="11"/>
  <c r="AB217" i="11"/>
  <c r="AA217" i="11"/>
  <c r="Z217" i="11"/>
  <c r="Y217" i="11"/>
  <c r="X217" i="11"/>
  <c r="W217" i="11"/>
  <c r="V217" i="11"/>
  <c r="U217" i="11"/>
  <c r="J217" i="11"/>
  <c r="G217" i="11"/>
  <c r="BD216" i="11"/>
  <c r="BC216" i="11"/>
  <c r="AZ216" i="11"/>
  <c r="AY216" i="11"/>
  <c r="AX216" i="11"/>
  <c r="AT216" i="11"/>
  <c r="AR216" i="11"/>
  <c r="AQ216" i="11"/>
  <c r="AP216" i="11"/>
  <c r="BH216" i="11" s="1"/>
  <c r="AO216" i="11"/>
  <c r="AN216" i="11"/>
  <c r="BG216" i="11" s="1"/>
  <c r="AM216" i="11"/>
  <c r="AL216" i="11"/>
  <c r="BF216" i="11" s="1"/>
  <c r="AK216" i="11"/>
  <c r="AJ216" i="11"/>
  <c r="BE216" i="11" s="1"/>
  <c r="AI216" i="11"/>
  <c r="AH216" i="11"/>
  <c r="AG216" i="11"/>
  <c r="AF216" i="11"/>
  <c r="AE216" i="11"/>
  <c r="AD216" i="11"/>
  <c r="AC216" i="11"/>
  <c r="AB216" i="11"/>
  <c r="AA216" i="11"/>
  <c r="Z216" i="11"/>
  <c r="Y216" i="11"/>
  <c r="X216" i="11"/>
  <c r="W216" i="11"/>
  <c r="V216" i="11"/>
  <c r="U216" i="11"/>
  <c r="J216" i="11"/>
  <c r="G216" i="11"/>
  <c r="BD215" i="11"/>
  <c r="BC215" i="11"/>
  <c r="AZ215" i="11"/>
  <c r="AY215" i="11"/>
  <c r="AX215" i="11"/>
  <c r="AT215" i="11"/>
  <c r="AR215" i="11"/>
  <c r="AQ215" i="11"/>
  <c r="AP215" i="11"/>
  <c r="BH215" i="11" s="1"/>
  <c r="AO215" i="11"/>
  <c r="AN215" i="11"/>
  <c r="BG215" i="11" s="1"/>
  <c r="AM215" i="11"/>
  <c r="AL215" i="11"/>
  <c r="BF215" i="11" s="1"/>
  <c r="AK215" i="11"/>
  <c r="AJ215" i="11"/>
  <c r="BE215" i="11" s="1"/>
  <c r="AI215" i="11"/>
  <c r="AH215" i="11"/>
  <c r="AG215" i="11"/>
  <c r="AF215" i="11"/>
  <c r="AE215" i="11"/>
  <c r="AD215" i="11"/>
  <c r="AC215" i="11"/>
  <c r="AB215" i="11"/>
  <c r="AA215" i="11"/>
  <c r="Z215" i="11"/>
  <c r="Y215" i="11"/>
  <c r="X215" i="11"/>
  <c r="W215" i="11"/>
  <c r="V215" i="11"/>
  <c r="U215" i="11"/>
  <c r="J215" i="11"/>
  <c r="G215" i="11"/>
  <c r="BD214" i="11"/>
  <c r="BC214" i="11"/>
  <c r="AZ214" i="11"/>
  <c r="AY214" i="11"/>
  <c r="AX214" i="11"/>
  <c r="AT214" i="11"/>
  <c r="AR214" i="11"/>
  <c r="AQ214" i="11"/>
  <c r="AP214" i="11"/>
  <c r="BH214" i="11" s="1"/>
  <c r="AO214" i="11"/>
  <c r="AN214" i="11"/>
  <c r="BG214" i="11" s="1"/>
  <c r="AM214" i="11"/>
  <c r="AL214" i="11"/>
  <c r="BF214" i="11" s="1"/>
  <c r="AK214" i="11"/>
  <c r="AJ214" i="11"/>
  <c r="BE214" i="11" s="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J214" i="11"/>
  <c r="G214" i="11"/>
  <c r="BD213" i="11"/>
  <c r="BC213" i="11"/>
  <c r="AZ213" i="11"/>
  <c r="AY213" i="11"/>
  <c r="AX213" i="11"/>
  <c r="AT213" i="11"/>
  <c r="AR213" i="11"/>
  <c r="AQ213" i="11"/>
  <c r="AP213" i="11"/>
  <c r="BH213" i="11" s="1"/>
  <c r="AO213" i="11"/>
  <c r="AN213" i="11"/>
  <c r="BG213" i="11" s="1"/>
  <c r="AM213" i="11"/>
  <c r="AL213" i="11"/>
  <c r="BF213" i="11" s="1"/>
  <c r="AK213" i="11"/>
  <c r="AJ213" i="11"/>
  <c r="BE213" i="11" s="1"/>
  <c r="AI213" i="11"/>
  <c r="AH213" i="11"/>
  <c r="AG213" i="11"/>
  <c r="AF213" i="11"/>
  <c r="AE213" i="11"/>
  <c r="AD213" i="11"/>
  <c r="AC213" i="11"/>
  <c r="AB213" i="11"/>
  <c r="AA213" i="11"/>
  <c r="Z213" i="11"/>
  <c r="Y213" i="11"/>
  <c r="X213" i="11"/>
  <c r="W213" i="11"/>
  <c r="V213" i="11"/>
  <c r="U213" i="11"/>
  <c r="J213" i="11"/>
  <c r="G213" i="11"/>
  <c r="BD212" i="11"/>
  <c r="BC212" i="11"/>
  <c r="AZ212" i="11"/>
  <c r="AY212" i="11"/>
  <c r="AX212" i="11"/>
  <c r="AT212" i="11"/>
  <c r="AR212" i="11"/>
  <c r="AQ212" i="11"/>
  <c r="AP212" i="11"/>
  <c r="BH212" i="11" s="1"/>
  <c r="AO212" i="11"/>
  <c r="AN212" i="11"/>
  <c r="BG212" i="11" s="1"/>
  <c r="AM212" i="11"/>
  <c r="AL212" i="11"/>
  <c r="BF212" i="11" s="1"/>
  <c r="AK212" i="11"/>
  <c r="AJ212" i="11"/>
  <c r="BE212" i="11" s="1"/>
  <c r="AI212" i="11"/>
  <c r="AH212" i="11"/>
  <c r="AG212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J212" i="11"/>
  <c r="G212" i="11"/>
  <c r="BD211" i="11"/>
  <c r="BC211" i="11"/>
  <c r="AZ211" i="11"/>
  <c r="AY211" i="11"/>
  <c r="AX211" i="11"/>
  <c r="AT211" i="11"/>
  <c r="AR211" i="11"/>
  <c r="AQ211" i="11"/>
  <c r="AP211" i="11"/>
  <c r="BH211" i="11" s="1"/>
  <c r="AO211" i="11"/>
  <c r="AN211" i="11"/>
  <c r="BG211" i="11" s="1"/>
  <c r="AM211" i="11"/>
  <c r="AL211" i="11"/>
  <c r="BF211" i="11" s="1"/>
  <c r="AK211" i="11"/>
  <c r="AJ211" i="11"/>
  <c r="BE211" i="11" s="1"/>
  <c r="AI211" i="11"/>
  <c r="AH211" i="11"/>
  <c r="AG211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J211" i="11"/>
  <c r="G211" i="11"/>
  <c r="BD210" i="11"/>
  <c r="BC210" i="11"/>
  <c r="AZ210" i="11"/>
  <c r="AY210" i="11"/>
  <c r="AX210" i="11"/>
  <c r="AT210" i="11"/>
  <c r="AR210" i="11"/>
  <c r="AQ210" i="11"/>
  <c r="AP210" i="11"/>
  <c r="BH210" i="11" s="1"/>
  <c r="AO210" i="11"/>
  <c r="AN210" i="11"/>
  <c r="BG210" i="11" s="1"/>
  <c r="AM210" i="11"/>
  <c r="AL210" i="11"/>
  <c r="BF210" i="11" s="1"/>
  <c r="AK210" i="11"/>
  <c r="AJ210" i="11"/>
  <c r="BE210" i="11" s="1"/>
  <c r="AI210" i="11"/>
  <c r="AH210" i="11"/>
  <c r="AG210" i="11"/>
  <c r="AF210" i="11"/>
  <c r="AE210" i="11"/>
  <c r="AD210" i="11"/>
  <c r="AC210" i="11"/>
  <c r="AB210" i="11"/>
  <c r="AA210" i="11"/>
  <c r="Z210" i="11"/>
  <c r="Y210" i="11"/>
  <c r="X210" i="11"/>
  <c r="W210" i="11"/>
  <c r="V210" i="11"/>
  <c r="U210" i="11"/>
  <c r="J210" i="11"/>
  <c r="G210" i="11"/>
  <c r="BD209" i="11"/>
  <c r="BC209" i="11"/>
  <c r="AZ209" i="11"/>
  <c r="AY209" i="11"/>
  <c r="AX209" i="11"/>
  <c r="AT209" i="11"/>
  <c r="AR209" i="11"/>
  <c r="AQ209" i="11"/>
  <c r="AP209" i="11"/>
  <c r="BH209" i="11" s="1"/>
  <c r="AO209" i="11"/>
  <c r="AN209" i="11"/>
  <c r="BG209" i="11" s="1"/>
  <c r="AM209" i="11"/>
  <c r="AL209" i="11"/>
  <c r="BF209" i="11" s="1"/>
  <c r="AK209" i="11"/>
  <c r="AJ209" i="11"/>
  <c r="BE209" i="11" s="1"/>
  <c r="AI209" i="11"/>
  <c r="AH209" i="11"/>
  <c r="AG209" i="11"/>
  <c r="AF209" i="11"/>
  <c r="AE209" i="11"/>
  <c r="AD209" i="11"/>
  <c r="AC209" i="11"/>
  <c r="AB209" i="11"/>
  <c r="AA209" i="11"/>
  <c r="Z209" i="11"/>
  <c r="Y209" i="11"/>
  <c r="X209" i="11"/>
  <c r="W209" i="11"/>
  <c r="V209" i="11"/>
  <c r="U209" i="11"/>
  <c r="J209" i="11"/>
  <c r="G209" i="11"/>
  <c r="BD208" i="11"/>
  <c r="BC208" i="11"/>
  <c r="AZ208" i="11"/>
  <c r="AY208" i="11"/>
  <c r="AX208" i="11"/>
  <c r="AT208" i="11"/>
  <c r="AR208" i="11"/>
  <c r="AQ208" i="11"/>
  <c r="AP208" i="11"/>
  <c r="BH208" i="11" s="1"/>
  <c r="AO208" i="11"/>
  <c r="AN208" i="11"/>
  <c r="BG208" i="11" s="1"/>
  <c r="AM208" i="11"/>
  <c r="AL208" i="11"/>
  <c r="BF208" i="11" s="1"/>
  <c r="AK208" i="11"/>
  <c r="AJ208" i="11"/>
  <c r="BE208" i="11" s="1"/>
  <c r="AI208" i="11"/>
  <c r="AH208" i="11"/>
  <c r="AG208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J208" i="11"/>
  <c r="G208" i="11"/>
  <c r="BD207" i="11"/>
  <c r="BC207" i="11"/>
  <c r="AZ207" i="11"/>
  <c r="AY207" i="11"/>
  <c r="AX207" i="11"/>
  <c r="AT207" i="11"/>
  <c r="AR207" i="11"/>
  <c r="AQ207" i="11"/>
  <c r="AP207" i="11"/>
  <c r="BH207" i="11" s="1"/>
  <c r="AO207" i="11"/>
  <c r="AN207" i="11"/>
  <c r="BG207" i="11" s="1"/>
  <c r="AM207" i="11"/>
  <c r="AL207" i="11"/>
  <c r="BF207" i="11" s="1"/>
  <c r="AK207" i="11"/>
  <c r="AJ207" i="11"/>
  <c r="BE207" i="11" s="1"/>
  <c r="AI207" i="11"/>
  <c r="AH207" i="11"/>
  <c r="AG207" i="11"/>
  <c r="AF207" i="11"/>
  <c r="AE207" i="11"/>
  <c r="AD207" i="11"/>
  <c r="AC207" i="11"/>
  <c r="AB207" i="11"/>
  <c r="AA207" i="11"/>
  <c r="Z207" i="11"/>
  <c r="Y207" i="11"/>
  <c r="X207" i="11"/>
  <c r="W207" i="11"/>
  <c r="V207" i="11"/>
  <c r="U207" i="11"/>
  <c r="J207" i="11"/>
  <c r="G207" i="11"/>
  <c r="BD206" i="11"/>
  <c r="BC206" i="11"/>
  <c r="AZ206" i="11"/>
  <c r="AY206" i="11"/>
  <c r="AX206" i="11"/>
  <c r="AT206" i="11"/>
  <c r="AR206" i="11"/>
  <c r="AQ206" i="11"/>
  <c r="AP206" i="11"/>
  <c r="BH206" i="11" s="1"/>
  <c r="AO206" i="11"/>
  <c r="AN206" i="11"/>
  <c r="BG206" i="11" s="1"/>
  <c r="AM206" i="11"/>
  <c r="AL206" i="11"/>
  <c r="BF206" i="11" s="1"/>
  <c r="AK206" i="11"/>
  <c r="AJ206" i="11"/>
  <c r="BE206" i="11" s="1"/>
  <c r="AI206" i="11"/>
  <c r="AH206" i="11"/>
  <c r="AG206" i="11"/>
  <c r="AF206" i="11"/>
  <c r="AE206" i="11"/>
  <c r="AD206" i="11"/>
  <c r="AC206" i="11"/>
  <c r="AB206" i="11"/>
  <c r="AA206" i="11"/>
  <c r="Z206" i="11"/>
  <c r="Y206" i="11"/>
  <c r="X206" i="11"/>
  <c r="W206" i="11"/>
  <c r="V206" i="11"/>
  <c r="U206" i="11"/>
  <c r="J206" i="11"/>
  <c r="G206" i="11"/>
  <c r="BD205" i="11"/>
  <c r="BC205" i="11"/>
  <c r="AZ205" i="11"/>
  <c r="AY205" i="11"/>
  <c r="AX205" i="11"/>
  <c r="AT205" i="11"/>
  <c r="AR205" i="11"/>
  <c r="AQ205" i="11"/>
  <c r="AP205" i="11"/>
  <c r="BH205" i="11" s="1"/>
  <c r="AO205" i="11"/>
  <c r="AN205" i="11"/>
  <c r="BG205" i="11" s="1"/>
  <c r="AM205" i="11"/>
  <c r="AL205" i="11"/>
  <c r="BF205" i="11" s="1"/>
  <c r="AK205" i="11"/>
  <c r="AJ205" i="11"/>
  <c r="BE205" i="11" s="1"/>
  <c r="AI205" i="11"/>
  <c r="AH205" i="11"/>
  <c r="AG205" i="11"/>
  <c r="AF205" i="11"/>
  <c r="AE205" i="11"/>
  <c r="AD205" i="11"/>
  <c r="AC205" i="11"/>
  <c r="AB205" i="11"/>
  <c r="AA205" i="11"/>
  <c r="Z205" i="11"/>
  <c r="Y205" i="11"/>
  <c r="X205" i="11"/>
  <c r="W205" i="11"/>
  <c r="V205" i="11"/>
  <c r="U205" i="11"/>
  <c r="J205" i="11"/>
  <c r="G205" i="11"/>
  <c r="BD204" i="11"/>
  <c r="BC204" i="11"/>
  <c r="AZ204" i="11"/>
  <c r="AY204" i="11"/>
  <c r="AX204" i="11"/>
  <c r="AT204" i="11"/>
  <c r="AR204" i="11"/>
  <c r="AQ204" i="11"/>
  <c r="AP204" i="11"/>
  <c r="BH204" i="11" s="1"/>
  <c r="AO204" i="11"/>
  <c r="AN204" i="11"/>
  <c r="BG204" i="11" s="1"/>
  <c r="AM204" i="11"/>
  <c r="AL204" i="11"/>
  <c r="BF204" i="11" s="1"/>
  <c r="AK204" i="11"/>
  <c r="AJ204" i="11"/>
  <c r="BE204" i="11" s="1"/>
  <c r="AI204" i="11"/>
  <c r="AH204" i="11"/>
  <c r="AG204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J204" i="11"/>
  <c r="G204" i="11"/>
  <c r="BD203" i="11"/>
  <c r="BC203" i="11"/>
  <c r="AZ203" i="11"/>
  <c r="AY203" i="11"/>
  <c r="AX203" i="11"/>
  <c r="AT203" i="11"/>
  <c r="AR203" i="11"/>
  <c r="AQ203" i="11"/>
  <c r="AP203" i="11"/>
  <c r="BH203" i="11" s="1"/>
  <c r="AO203" i="11"/>
  <c r="AN203" i="11"/>
  <c r="BG203" i="11" s="1"/>
  <c r="AM203" i="11"/>
  <c r="AL203" i="11"/>
  <c r="BF203" i="11" s="1"/>
  <c r="AK203" i="11"/>
  <c r="AJ203" i="11"/>
  <c r="BE203" i="11" s="1"/>
  <c r="AI203" i="11"/>
  <c r="AH203" i="11"/>
  <c r="AG203" i="11"/>
  <c r="AF203" i="11"/>
  <c r="AE203" i="11"/>
  <c r="AD203" i="11"/>
  <c r="AC203" i="11"/>
  <c r="AB203" i="11"/>
  <c r="AA203" i="11"/>
  <c r="Z203" i="11"/>
  <c r="Y203" i="11"/>
  <c r="X203" i="11"/>
  <c r="W203" i="11"/>
  <c r="V203" i="11"/>
  <c r="U203" i="11"/>
  <c r="J203" i="11"/>
  <c r="G203" i="11"/>
  <c r="BD202" i="11"/>
  <c r="BC202" i="11"/>
  <c r="AZ202" i="11"/>
  <c r="AY202" i="11"/>
  <c r="AX202" i="11"/>
  <c r="AT202" i="11"/>
  <c r="AR202" i="11"/>
  <c r="AQ202" i="11"/>
  <c r="AP202" i="11"/>
  <c r="BH202" i="11" s="1"/>
  <c r="AO202" i="11"/>
  <c r="AN202" i="11"/>
  <c r="BG202" i="11" s="1"/>
  <c r="AM202" i="11"/>
  <c r="AL202" i="11"/>
  <c r="BF202" i="11" s="1"/>
  <c r="AK202" i="11"/>
  <c r="AJ202" i="11"/>
  <c r="BE202" i="11" s="1"/>
  <c r="AI202" i="11"/>
  <c r="AH202" i="11"/>
  <c r="AG202" i="11"/>
  <c r="AF202" i="11"/>
  <c r="AE202" i="11"/>
  <c r="AD202" i="11"/>
  <c r="AC202" i="11"/>
  <c r="AB202" i="11"/>
  <c r="AA202" i="11"/>
  <c r="Z202" i="11"/>
  <c r="Y202" i="11"/>
  <c r="X202" i="11"/>
  <c r="W202" i="11"/>
  <c r="V202" i="11"/>
  <c r="U202" i="11"/>
  <c r="J202" i="11"/>
  <c r="G202" i="11"/>
  <c r="BD201" i="11"/>
  <c r="BC201" i="11"/>
  <c r="AZ201" i="11"/>
  <c r="AY201" i="11"/>
  <c r="AX201" i="11"/>
  <c r="AT201" i="11"/>
  <c r="AR201" i="11"/>
  <c r="AQ201" i="11"/>
  <c r="AP201" i="11"/>
  <c r="BH201" i="11" s="1"/>
  <c r="AO201" i="11"/>
  <c r="AN201" i="11"/>
  <c r="BG201" i="11" s="1"/>
  <c r="AM201" i="11"/>
  <c r="AL201" i="11"/>
  <c r="BF201" i="11" s="1"/>
  <c r="AK201" i="11"/>
  <c r="AJ201" i="11"/>
  <c r="BE201" i="11" s="1"/>
  <c r="AI201" i="11"/>
  <c r="AH201" i="11"/>
  <c r="AG201" i="11"/>
  <c r="AF201" i="11"/>
  <c r="AE201" i="11"/>
  <c r="AD201" i="11"/>
  <c r="AC201" i="11"/>
  <c r="AB201" i="11"/>
  <c r="AA201" i="11"/>
  <c r="Z201" i="11"/>
  <c r="Y201" i="11"/>
  <c r="X201" i="11"/>
  <c r="W201" i="11"/>
  <c r="V201" i="11"/>
  <c r="U201" i="11"/>
  <c r="J201" i="11"/>
  <c r="G201" i="11"/>
  <c r="BD200" i="11"/>
  <c r="BC200" i="11"/>
  <c r="AZ200" i="11"/>
  <c r="AY200" i="11"/>
  <c r="AX200" i="11"/>
  <c r="AT200" i="11"/>
  <c r="AR200" i="11"/>
  <c r="AQ200" i="11"/>
  <c r="AP200" i="11"/>
  <c r="BH200" i="11" s="1"/>
  <c r="AO200" i="11"/>
  <c r="AN200" i="11"/>
  <c r="BG200" i="11" s="1"/>
  <c r="AM200" i="11"/>
  <c r="AL200" i="11"/>
  <c r="BF200" i="11" s="1"/>
  <c r="AK200" i="11"/>
  <c r="AJ200" i="11"/>
  <c r="BE200" i="11" s="1"/>
  <c r="AI200" i="11"/>
  <c r="AH200" i="11"/>
  <c r="AG200" i="11"/>
  <c r="AF200" i="11"/>
  <c r="AE200" i="11"/>
  <c r="AD200" i="11"/>
  <c r="AC200" i="11"/>
  <c r="AB200" i="11"/>
  <c r="AA200" i="11"/>
  <c r="Z200" i="11"/>
  <c r="Y200" i="11"/>
  <c r="X200" i="11"/>
  <c r="W200" i="11"/>
  <c r="V200" i="11"/>
  <c r="U200" i="11"/>
  <c r="J200" i="11"/>
  <c r="G200" i="11"/>
  <c r="BD199" i="11"/>
  <c r="BC199" i="11"/>
  <c r="AZ199" i="11"/>
  <c r="AY199" i="11"/>
  <c r="AX199" i="11"/>
  <c r="AT199" i="11"/>
  <c r="AR199" i="11"/>
  <c r="AQ199" i="11"/>
  <c r="AP199" i="11"/>
  <c r="BH199" i="11" s="1"/>
  <c r="AO199" i="11"/>
  <c r="AN199" i="11"/>
  <c r="BG199" i="11" s="1"/>
  <c r="AM199" i="11"/>
  <c r="AL199" i="11"/>
  <c r="BF199" i="11" s="1"/>
  <c r="AK199" i="11"/>
  <c r="AJ199" i="11"/>
  <c r="BE199" i="11" s="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J199" i="11"/>
  <c r="G199" i="11"/>
  <c r="BD198" i="11"/>
  <c r="BC198" i="11"/>
  <c r="AZ198" i="11"/>
  <c r="AY198" i="11"/>
  <c r="AX198" i="11"/>
  <c r="AT198" i="11"/>
  <c r="AR198" i="11"/>
  <c r="AQ198" i="11"/>
  <c r="AP198" i="11"/>
  <c r="BH198" i="11" s="1"/>
  <c r="AO198" i="11"/>
  <c r="AN198" i="11"/>
  <c r="BG198" i="11" s="1"/>
  <c r="AM198" i="11"/>
  <c r="AL198" i="11"/>
  <c r="BF198" i="11" s="1"/>
  <c r="AK198" i="11"/>
  <c r="AJ198" i="11"/>
  <c r="BE198" i="11" s="1"/>
  <c r="AI198" i="11"/>
  <c r="AH198" i="11"/>
  <c r="AG198" i="11"/>
  <c r="AF198" i="11"/>
  <c r="AE198" i="11"/>
  <c r="AD198" i="11"/>
  <c r="AC198" i="11"/>
  <c r="AB198" i="11"/>
  <c r="AA198" i="11"/>
  <c r="Z198" i="11"/>
  <c r="Y198" i="11"/>
  <c r="X198" i="11"/>
  <c r="W198" i="11"/>
  <c r="V198" i="11"/>
  <c r="U198" i="11"/>
  <c r="J198" i="11"/>
  <c r="G198" i="11"/>
  <c r="BD197" i="11"/>
  <c r="BC197" i="11"/>
  <c r="AZ197" i="11"/>
  <c r="AY197" i="11"/>
  <c r="AX197" i="11"/>
  <c r="AT197" i="11"/>
  <c r="AR197" i="11"/>
  <c r="AQ197" i="11"/>
  <c r="AP197" i="11"/>
  <c r="BH197" i="11" s="1"/>
  <c r="AO197" i="11"/>
  <c r="AN197" i="11"/>
  <c r="BG197" i="11" s="1"/>
  <c r="AM197" i="11"/>
  <c r="AL197" i="11"/>
  <c r="BF197" i="11" s="1"/>
  <c r="AK197" i="11"/>
  <c r="AJ197" i="11"/>
  <c r="BE197" i="11" s="1"/>
  <c r="AI197" i="11"/>
  <c r="AH197" i="11"/>
  <c r="AG197" i="11"/>
  <c r="AF197" i="11"/>
  <c r="AE197" i="11"/>
  <c r="AD197" i="11"/>
  <c r="AC197" i="11"/>
  <c r="AB197" i="11"/>
  <c r="AA197" i="11"/>
  <c r="Z197" i="11"/>
  <c r="Y197" i="11"/>
  <c r="X197" i="11"/>
  <c r="W197" i="11"/>
  <c r="V197" i="11"/>
  <c r="U197" i="11"/>
  <c r="J197" i="11"/>
  <c r="G197" i="11"/>
  <c r="BD196" i="11"/>
  <c r="BC196" i="11"/>
  <c r="AZ196" i="11"/>
  <c r="AY196" i="11"/>
  <c r="AX196" i="11"/>
  <c r="AT196" i="11"/>
  <c r="AR196" i="11"/>
  <c r="AQ196" i="11"/>
  <c r="AP196" i="11"/>
  <c r="BH196" i="11" s="1"/>
  <c r="AO196" i="11"/>
  <c r="AN196" i="11"/>
  <c r="BG196" i="11" s="1"/>
  <c r="AM196" i="11"/>
  <c r="AL196" i="11"/>
  <c r="BF196" i="11" s="1"/>
  <c r="AK196" i="11"/>
  <c r="AJ196" i="11"/>
  <c r="BE196" i="11" s="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J196" i="11"/>
  <c r="G196" i="11"/>
  <c r="BD195" i="11"/>
  <c r="BC195" i="11"/>
  <c r="AZ195" i="11"/>
  <c r="AY195" i="11"/>
  <c r="AX195" i="11"/>
  <c r="AT195" i="11"/>
  <c r="AR195" i="11"/>
  <c r="AQ195" i="11"/>
  <c r="AP195" i="11"/>
  <c r="BH195" i="11" s="1"/>
  <c r="AO195" i="11"/>
  <c r="AN195" i="11"/>
  <c r="BG195" i="11" s="1"/>
  <c r="AM195" i="11"/>
  <c r="AL195" i="11"/>
  <c r="BF195" i="11" s="1"/>
  <c r="AK195" i="11"/>
  <c r="AJ195" i="11"/>
  <c r="BE195" i="11" s="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J195" i="11"/>
  <c r="G195" i="11"/>
  <c r="BD194" i="11"/>
  <c r="BC194" i="11"/>
  <c r="AZ194" i="11"/>
  <c r="AY194" i="11"/>
  <c r="AX194" i="11"/>
  <c r="AT194" i="11"/>
  <c r="AR194" i="11"/>
  <c r="AQ194" i="11"/>
  <c r="AP194" i="11"/>
  <c r="BH194" i="11" s="1"/>
  <c r="AO194" i="11"/>
  <c r="AN194" i="11"/>
  <c r="BG194" i="11" s="1"/>
  <c r="AM194" i="11"/>
  <c r="AL194" i="11"/>
  <c r="BF194" i="11" s="1"/>
  <c r="AK194" i="11"/>
  <c r="AJ194" i="11"/>
  <c r="BE194" i="11" s="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J194" i="11"/>
  <c r="G194" i="11"/>
  <c r="BD193" i="11"/>
  <c r="BC193" i="11"/>
  <c r="AZ193" i="11"/>
  <c r="AY193" i="11"/>
  <c r="AX193" i="11"/>
  <c r="AT193" i="11"/>
  <c r="AR193" i="11"/>
  <c r="AQ193" i="11"/>
  <c r="AP193" i="11"/>
  <c r="BH193" i="11" s="1"/>
  <c r="AO193" i="11"/>
  <c r="AN193" i="11"/>
  <c r="BG193" i="11" s="1"/>
  <c r="AM193" i="11"/>
  <c r="AL193" i="11"/>
  <c r="AK193" i="11"/>
  <c r="AJ193" i="11"/>
  <c r="BE193" i="11" s="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J193" i="11"/>
  <c r="G193" i="11"/>
  <c r="BD192" i="11"/>
  <c r="BC192" i="11"/>
  <c r="AZ192" i="11"/>
  <c r="AY192" i="11"/>
  <c r="AX192" i="11"/>
  <c r="AT192" i="11"/>
  <c r="AR192" i="11"/>
  <c r="AQ192" i="11"/>
  <c r="AP192" i="11"/>
  <c r="BH192" i="11" s="1"/>
  <c r="AO192" i="11"/>
  <c r="AN192" i="11"/>
  <c r="BG192" i="11" s="1"/>
  <c r="AM192" i="11"/>
  <c r="AL192" i="11"/>
  <c r="BF192" i="11" s="1"/>
  <c r="AK192" i="11"/>
  <c r="AJ192" i="11"/>
  <c r="BE192" i="11" s="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J192" i="11"/>
  <c r="G192" i="11"/>
  <c r="BD191" i="11"/>
  <c r="BC191" i="11"/>
  <c r="AZ191" i="11"/>
  <c r="AY191" i="11"/>
  <c r="AX191" i="11"/>
  <c r="AT191" i="11"/>
  <c r="AR191" i="11"/>
  <c r="AQ191" i="11"/>
  <c r="AP191" i="11"/>
  <c r="BH191" i="11" s="1"/>
  <c r="AO191" i="11"/>
  <c r="AN191" i="11"/>
  <c r="BG191" i="11" s="1"/>
  <c r="AM191" i="11"/>
  <c r="AL191" i="11"/>
  <c r="BF191" i="11" s="1"/>
  <c r="AK191" i="11"/>
  <c r="AJ191" i="11"/>
  <c r="BE191" i="11" s="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J191" i="11"/>
  <c r="G191" i="11"/>
  <c r="BD190" i="11"/>
  <c r="BC190" i="11"/>
  <c r="AZ190" i="11"/>
  <c r="AY190" i="11"/>
  <c r="AX190" i="11"/>
  <c r="AT190" i="11"/>
  <c r="AR190" i="11"/>
  <c r="AQ190" i="11"/>
  <c r="AP190" i="11"/>
  <c r="BH190" i="11" s="1"/>
  <c r="AO190" i="11"/>
  <c r="AN190" i="11"/>
  <c r="BG190" i="11" s="1"/>
  <c r="AM190" i="11"/>
  <c r="AL190" i="11"/>
  <c r="BF190" i="11" s="1"/>
  <c r="AK190" i="11"/>
  <c r="AJ190" i="11"/>
  <c r="BE190" i="11" s="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J190" i="11"/>
  <c r="G190" i="11"/>
  <c r="BD189" i="11"/>
  <c r="BC189" i="11"/>
  <c r="AZ189" i="11"/>
  <c r="AY189" i="11"/>
  <c r="AX189" i="11"/>
  <c r="AT189" i="11"/>
  <c r="AR189" i="11"/>
  <c r="AQ189" i="11"/>
  <c r="AP189" i="11"/>
  <c r="BH189" i="11" s="1"/>
  <c r="AO189" i="11"/>
  <c r="AN189" i="11"/>
  <c r="BG189" i="11" s="1"/>
  <c r="AM189" i="11"/>
  <c r="AL189" i="11"/>
  <c r="BF189" i="11" s="1"/>
  <c r="AK189" i="11"/>
  <c r="AJ189" i="11"/>
  <c r="BE189" i="11" s="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J189" i="11"/>
  <c r="G189" i="11"/>
  <c r="BD188" i="11"/>
  <c r="BC188" i="11"/>
  <c r="AZ188" i="11"/>
  <c r="AY188" i="11"/>
  <c r="AX188" i="11"/>
  <c r="AT188" i="11"/>
  <c r="AR188" i="11"/>
  <c r="AQ188" i="11"/>
  <c r="AP188" i="11"/>
  <c r="BH188" i="11" s="1"/>
  <c r="AO188" i="11"/>
  <c r="AN188" i="11"/>
  <c r="BG188" i="11" s="1"/>
  <c r="AM188" i="11"/>
  <c r="AL188" i="11"/>
  <c r="BF188" i="11" s="1"/>
  <c r="AK188" i="11"/>
  <c r="AJ188" i="11"/>
  <c r="BE188" i="11" s="1"/>
  <c r="AI188" i="11"/>
  <c r="AH188" i="11"/>
  <c r="AG188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J188" i="11"/>
  <c r="G188" i="11"/>
  <c r="BD187" i="11"/>
  <c r="BC187" i="11"/>
  <c r="AZ187" i="11"/>
  <c r="AY187" i="11"/>
  <c r="AX187" i="11"/>
  <c r="AT187" i="11"/>
  <c r="AR187" i="11"/>
  <c r="AQ187" i="11"/>
  <c r="AP187" i="11"/>
  <c r="BH187" i="11" s="1"/>
  <c r="AO187" i="11"/>
  <c r="AN187" i="11"/>
  <c r="BG187" i="11" s="1"/>
  <c r="AM187" i="11"/>
  <c r="AL187" i="11"/>
  <c r="BF187" i="11" s="1"/>
  <c r="AK187" i="11"/>
  <c r="AJ187" i="11"/>
  <c r="BE187" i="11" s="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J187" i="11"/>
  <c r="G187" i="11"/>
  <c r="BD186" i="11"/>
  <c r="BC186" i="11"/>
  <c r="AZ186" i="11"/>
  <c r="AY186" i="11"/>
  <c r="AX186" i="11"/>
  <c r="AT186" i="11"/>
  <c r="AR186" i="11"/>
  <c r="AQ186" i="11"/>
  <c r="AP186" i="11"/>
  <c r="BH186" i="11" s="1"/>
  <c r="AO186" i="11"/>
  <c r="AN186" i="11"/>
  <c r="BG186" i="11" s="1"/>
  <c r="AM186" i="11"/>
  <c r="AL186" i="11"/>
  <c r="BF186" i="11" s="1"/>
  <c r="AK186" i="11"/>
  <c r="AJ186" i="11"/>
  <c r="BE186" i="11" s="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J186" i="11"/>
  <c r="G186" i="11"/>
  <c r="BD185" i="11"/>
  <c r="BC185" i="11"/>
  <c r="AZ185" i="11"/>
  <c r="AY185" i="11"/>
  <c r="AX185" i="11"/>
  <c r="AT185" i="11"/>
  <c r="AR185" i="11"/>
  <c r="AQ185" i="11"/>
  <c r="AP185" i="11"/>
  <c r="BH185" i="11" s="1"/>
  <c r="AO185" i="11"/>
  <c r="AN185" i="11"/>
  <c r="BG185" i="11" s="1"/>
  <c r="AM185" i="11"/>
  <c r="AL185" i="11"/>
  <c r="BF185" i="11" s="1"/>
  <c r="AK185" i="11"/>
  <c r="AJ185" i="11"/>
  <c r="BE185" i="11" s="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J185" i="11"/>
  <c r="G185" i="11"/>
  <c r="BD184" i="11"/>
  <c r="BC184" i="11"/>
  <c r="AZ184" i="11"/>
  <c r="AY184" i="11"/>
  <c r="AX184" i="11"/>
  <c r="AT184" i="11"/>
  <c r="AR184" i="11"/>
  <c r="AQ184" i="11"/>
  <c r="AP184" i="11"/>
  <c r="BH184" i="11" s="1"/>
  <c r="AO184" i="11"/>
  <c r="AN184" i="11"/>
  <c r="BG184" i="11" s="1"/>
  <c r="AM184" i="11"/>
  <c r="AL184" i="11"/>
  <c r="BF184" i="11" s="1"/>
  <c r="AK184" i="11"/>
  <c r="AJ184" i="11"/>
  <c r="BE184" i="11" s="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J184" i="11"/>
  <c r="G184" i="11"/>
  <c r="BD183" i="11"/>
  <c r="BC183" i="11"/>
  <c r="AZ183" i="11"/>
  <c r="AY183" i="11"/>
  <c r="AX183" i="11"/>
  <c r="AT183" i="11"/>
  <c r="AR183" i="11"/>
  <c r="AQ183" i="11"/>
  <c r="AP183" i="11"/>
  <c r="BH183" i="11" s="1"/>
  <c r="AO183" i="11"/>
  <c r="AN183" i="11"/>
  <c r="BG183" i="11" s="1"/>
  <c r="AM183" i="11"/>
  <c r="AL183" i="11"/>
  <c r="BF183" i="11" s="1"/>
  <c r="AK183" i="11"/>
  <c r="AJ183" i="11"/>
  <c r="BE183" i="11" s="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J183" i="11"/>
  <c r="G183" i="11"/>
  <c r="BD182" i="11"/>
  <c r="BC182" i="11"/>
  <c r="AZ182" i="11"/>
  <c r="AY182" i="11"/>
  <c r="AX182" i="11"/>
  <c r="AT182" i="11"/>
  <c r="AR182" i="11"/>
  <c r="AQ182" i="11"/>
  <c r="AP182" i="11"/>
  <c r="BH182" i="11" s="1"/>
  <c r="AO182" i="11"/>
  <c r="AN182" i="11"/>
  <c r="BG182" i="11" s="1"/>
  <c r="AM182" i="11"/>
  <c r="AL182" i="11"/>
  <c r="BF182" i="11" s="1"/>
  <c r="AK182" i="11"/>
  <c r="AJ182" i="11"/>
  <c r="BE182" i="11" s="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J182" i="11"/>
  <c r="G182" i="11"/>
  <c r="BD181" i="11"/>
  <c r="BC181" i="11"/>
  <c r="AZ181" i="11"/>
  <c r="AY181" i="11"/>
  <c r="AX181" i="11"/>
  <c r="AT181" i="11"/>
  <c r="AR181" i="11"/>
  <c r="AQ181" i="11"/>
  <c r="AP181" i="11"/>
  <c r="BH181" i="11" s="1"/>
  <c r="AO181" i="11"/>
  <c r="AN181" i="11"/>
  <c r="BG181" i="11" s="1"/>
  <c r="AM181" i="11"/>
  <c r="AL181" i="11"/>
  <c r="BF181" i="11" s="1"/>
  <c r="AK181" i="11"/>
  <c r="AJ181" i="11"/>
  <c r="BE181" i="11" s="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J181" i="11"/>
  <c r="G181" i="11"/>
  <c r="BD180" i="11"/>
  <c r="BC180" i="11"/>
  <c r="AZ180" i="11"/>
  <c r="AY180" i="11"/>
  <c r="AX180" i="11"/>
  <c r="AT180" i="11"/>
  <c r="AR180" i="11"/>
  <c r="AQ180" i="11"/>
  <c r="AP180" i="11"/>
  <c r="BH180" i="11" s="1"/>
  <c r="AO180" i="11"/>
  <c r="AN180" i="11"/>
  <c r="BG180" i="11" s="1"/>
  <c r="AM180" i="11"/>
  <c r="AL180" i="11"/>
  <c r="BF180" i="11" s="1"/>
  <c r="AK180" i="11"/>
  <c r="AJ180" i="11"/>
  <c r="BE180" i="11" s="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J180" i="11"/>
  <c r="G180" i="11"/>
  <c r="BD179" i="11"/>
  <c r="BC179" i="11"/>
  <c r="AZ179" i="11"/>
  <c r="AY179" i="11"/>
  <c r="AX179" i="11"/>
  <c r="AT179" i="11"/>
  <c r="AR179" i="11"/>
  <c r="AQ179" i="11"/>
  <c r="AP179" i="11"/>
  <c r="BH179" i="11" s="1"/>
  <c r="AO179" i="11"/>
  <c r="AN179" i="11"/>
  <c r="BG179" i="11" s="1"/>
  <c r="AM179" i="11"/>
  <c r="AL179" i="11"/>
  <c r="BF179" i="11" s="1"/>
  <c r="AK179" i="11"/>
  <c r="AJ179" i="11"/>
  <c r="BE179" i="11" s="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J179" i="11"/>
  <c r="G179" i="11"/>
  <c r="BD178" i="11"/>
  <c r="BC178" i="11"/>
  <c r="AZ178" i="11"/>
  <c r="AY178" i="11"/>
  <c r="AX178" i="11"/>
  <c r="AT178" i="11"/>
  <c r="AR178" i="11"/>
  <c r="AQ178" i="11"/>
  <c r="AP178" i="11"/>
  <c r="BH178" i="11" s="1"/>
  <c r="AO178" i="11"/>
  <c r="AN178" i="11"/>
  <c r="BG178" i="11" s="1"/>
  <c r="AM178" i="11"/>
  <c r="AL178" i="11"/>
  <c r="BF178" i="11" s="1"/>
  <c r="AK178" i="11"/>
  <c r="AJ178" i="11"/>
  <c r="BE178" i="11" s="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J178" i="11"/>
  <c r="G178" i="11"/>
  <c r="BD177" i="11"/>
  <c r="BC177" i="11"/>
  <c r="AZ177" i="11"/>
  <c r="AY177" i="11"/>
  <c r="AX177" i="11"/>
  <c r="AT177" i="11"/>
  <c r="AR177" i="11"/>
  <c r="AQ177" i="11"/>
  <c r="AP177" i="11"/>
  <c r="BH177" i="11" s="1"/>
  <c r="AO177" i="11"/>
  <c r="AN177" i="11"/>
  <c r="BG177" i="11" s="1"/>
  <c r="AM177" i="11"/>
  <c r="AL177" i="11"/>
  <c r="BF177" i="11" s="1"/>
  <c r="AK177" i="11"/>
  <c r="AJ177" i="11"/>
  <c r="BE177" i="11" s="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J177" i="11"/>
  <c r="G177" i="11"/>
  <c r="BD176" i="11"/>
  <c r="BC176" i="11"/>
  <c r="AZ176" i="11"/>
  <c r="AY176" i="11"/>
  <c r="AX176" i="11"/>
  <c r="AT176" i="11"/>
  <c r="AR176" i="11"/>
  <c r="AQ176" i="11"/>
  <c r="AP176" i="11"/>
  <c r="BH176" i="11" s="1"/>
  <c r="AO176" i="11"/>
  <c r="AN176" i="11"/>
  <c r="BG176" i="11" s="1"/>
  <c r="AM176" i="11"/>
  <c r="AL176" i="11"/>
  <c r="BF176" i="11" s="1"/>
  <c r="AK176" i="11"/>
  <c r="AJ176" i="11"/>
  <c r="BE176" i="11" s="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J176" i="11"/>
  <c r="G176" i="11"/>
  <c r="BD175" i="11"/>
  <c r="BC175" i="11"/>
  <c r="AZ175" i="11"/>
  <c r="AY175" i="11"/>
  <c r="AX175" i="11"/>
  <c r="AT175" i="11"/>
  <c r="AR175" i="11"/>
  <c r="AQ175" i="11"/>
  <c r="AP175" i="11"/>
  <c r="BH175" i="11" s="1"/>
  <c r="AO175" i="11"/>
  <c r="AN175" i="11"/>
  <c r="BG175" i="11" s="1"/>
  <c r="AM175" i="11"/>
  <c r="AL175" i="11"/>
  <c r="BF175" i="11" s="1"/>
  <c r="AK175" i="11"/>
  <c r="AJ175" i="11"/>
  <c r="BE175" i="11" s="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J175" i="11"/>
  <c r="G175" i="11"/>
  <c r="BD174" i="11"/>
  <c r="BC174" i="11"/>
  <c r="AZ174" i="11"/>
  <c r="AY174" i="11"/>
  <c r="AX174" i="11"/>
  <c r="AT174" i="11"/>
  <c r="AR174" i="11"/>
  <c r="AQ174" i="11"/>
  <c r="AP174" i="11"/>
  <c r="BH174" i="11" s="1"/>
  <c r="AO174" i="11"/>
  <c r="AN174" i="11"/>
  <c r="BG174" i="11" s="1"/>
  <c r="AM174" i="11"/>
  <c r="AL174" i="11"/>
  <c r="BF174" i="11" s="1"/>
  <c r="AK174" i="11"/>
  <c r="AJ174" i="11"/>
  <c r="BE174" i="11" s="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J174" i="11"/>
  <c r="G174" i="11"/>
  <c r="BD173" i="11"/>
  <c r="BC173" i="11"/>
  <c r="AZ173" i="11"/>
  <c r="AY173" i="11"/>
  <c r="AX173" i="11"/>
  <c r="AT173" i="11"/>
  <c r="AR173" i="11"/>
  <c r="AQ173" i="11"/>
  <c r="AP173" i="11"/>
  <c r="BH173" i="11" s="1"/>
  <c r="AO173" i="11"/>
  <c r="AN173" i="11"/>
  <c r="BG173" i="11" s="1"/>
  <c r="AM173" i="11"/>
  <c r="AL173" i="11"/>
  <c r="BF173" i="11" s="1"/>
  <c r="AK173" i="11"/>
  <c r="AJ173" i="11"/>
  <c r="BE173" i="11" s="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J173" i="11"/>
  <c r="G173" i="11"/>
  <c r="BD172" i="11"/>
  <c r="BC172" i="11"/>
  <c r="AZ172" i="11"/>
  <c r="AY172" i="11"/>
  <c r="AX172" i="11"/>
  <c r="AT172" i="11"/>
  <c r="AR172" i="11"/>
  <c r="AQ172" i="11"/>
  <c r="AP172" i="11"/>
  <c r="BH172" i="11" s="1"/>
  <c r="AO172" i="11"/>
  <c r="AN172" i="11"/>
  <c r="BG172" i="11" s="1"/>
  <c r="AM172" i="11"/>
  <c r="AL172" i="11"/>
  <c r="BF172" i="11" s="1"/>
  <c r="AK172" i="11"/>
  <c r="AJ172" i="11"/>
  <c r="BE172" i="11" s="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J172" i="11"/>
  <c r="G172" i="11"/>
  <c r="BD171" i="11"/>
  <c r="BC171" i="11"/>
  <c r="AZ171" i="11"/>
  <c r="AY171" i="11"/>
  <c r="AX171" i="11"/>
  <c r="AT171" i="11"/>
  <c r="AR171" i="11"/>
  <c r="AQ171" i="11"/>
  <c r="AP171" i="11"/>
  <c r="BH171" i="11" s="1"/>
  <c r="AO171" i="11"/>
  <c r="AN171" i="11"/>
  <c r="BG171" i="11" s="1"/>
  <c r="AM171" i="11"/>
  <c r="AL171" i="11"/>
  <c r="BF171" i="11" s="1"/>
  <c r="AK171" i="11"/>
  <c r="AJ171" i="11"/>
  <c r="BE171" i="11" s="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J171" i="11"/>
  <c r="G171" i="11"/>
  <c r="BD170" i="11"/>
  <c r="BC170" i="11"/>
  <c r="AZ170" i="11"/>
  <c r="AY170" i="11"/>
  <c r="AX170" i="11"/>
  <c r="AT170" i="11"/>
  <c r="AR170" i="11"/>
  <c r="AQ170" i="11"/>
  <c r="AP170" i="11"/>
  <c r="BH170" i="11" s="1"/>
  <c r="AO170" i="11"/>
  <c r="AN170" i="11"/>
  <c r="BG170" i="11" s="1"/>
  <c r="AM170" i="11"/>
  <c r="AL170" i="11"/>
  <c r="BF170" i="11" s="1"/>
  <c r="AK170" i="11"/>
  <c r="AJ170" i="11"/>
  <c r="BE170" i="11" s="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J170" i="11"/>
  <c r="G170" i="11"/>
  <c r="BD169" i="11"/>
  <c r="BC169" i="11"/>
  <c r="AZ169" i="11"/>
  <c r="AY169" i="11"/>
  <c r="AX169" i="11"/>
  <c r="AT169" i="11"/>
  <c r="AR169" i="11"/>
  <c r="AQ169" i="11"/>
  <c r="AP169" i="11"/>
  <c r="BH169" i="11" s="1"/>
  <c r="AO169" i="11"/>
  <c r="AN169" i="11"/>
  <c r="BG169" i="11" s="1"/>
  <c r="AM169" i="11"/>
  <c r="AL169" i="11"/>
  <c r="BF169" i="11" s="1"/>
  <c r="AK169" i="11"/>
  <c r="AJ169" i="11"/>
  <c r="BE169" i="11" s="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J169" i="11"/>
  <c r="G169" i="11"/>
  <c r="BD168" i="11"/>
  <c r="BC168" i="11"/>
  <c r="AZ168" i="11"/>
  <c r="AY168" i="11"/>
  <c r="AX168" i="11"/>
  <c r="AT168" i="11"/>
  <c r="AR168" i="11"/>
  <c r="AQ168" i="11"/>
  <c r="AP168" i="11"/>
  <c r="BH168" i="11" s="1"/>
  <c r="AO168" i="11"/>
  <c r="AN168" i="11"/>
  <c r="BG168" i="11" s="1"/>
  <c r="AM168" i="11"/>
  <c r="AL168" i="11"/>
  <c r="BF168" i="11" s="1"/>
  <c r="AK168" i="11"/>
  <c r="AJ168" i="11"/>
  <c r="BE168" i="11" s="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J168" i="11"/>
  <c r="G168" i="11"/>
  <c r="BD167" i="11"/>
  <c r="BC167" i="11"/>
  <c r="AZ167" i="11"/>
  <c r="AY167" i="11"/>
  <c r="AX167" i="11"/>
  <c r="AT167" i="11"/>
  <c r="AR167" i="11"/>
  <c r="AQ167" i="11"/>
  <c r="AP167" i="11"/>
  <c r="BH167" i="11" s="1"/>
  <c r="AO167" i="11"/>
  <c r="AN167" i="11"/>
  <c r="BG167" i="11" s="1"/>
  <c r="AM167" i="11"/>
  <c r="AL167" i="11"/>
  <c r="BF167" i="11" s="1"/>
  <c r="AK167" i="11"/>
  <c r="AJ167" i="11"/>
  <c r="BE167" i="11" s="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J167" i="11"/>
  <c r="G167" i="11"/>
  <c r="BD166" i="11"/>
  <c r="BC166" i="11"/>
  <c r="AZ166" i="11"/>
  <c r="AY166" i="11"/>
  <c r="AX166" i="11"/>
  <c r="AT166" i="11"/>
  <c r="AR166" i="11"/>
  <c r="AQ166" i="11"/>
  <c r="AP166" i="11"/>
  <c r="BH166" i="11" s="1"/>
  <c r="AO166" i="11"/>
  <c r="AN166" i="11"/>
  <c r="BG166" i="11" s="1"/>
  <c r="AM166" i="11"/>
  <c r="AL166" i="11"/>
  <c r="BF166" i="11" s="1"/>
  <c r="AK166" i="11"/>
  <c r="AJ166" i="11"/>
  <c r="BE166" i="11" s="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J166" i="11"/>
  <c r="G166" i="11"/>
  <c r="BD165" i="11"/>
  <c r="BC165" i="11"/>
  <c r="AZ165" i="11"/>
  <c r="AY165" i="11"/>
  <c r="AX165" i="11"/>
  <c r="AT165" i="11"/>
  <c r="AR165" i="11"/>
  <c r="AQ165" i="11"/>
  <c r="AP165" i="11"/>
  <c r="BH165" i="11" s="1"/>
  <c r="AO165" i="11"/>
  <c r="AN165" i="11"/>
  <c r="BG165" i="11" s="1"/>
  <c r="AM165" i="11"/>
  <c r="AL165" i="11"/>
  <c r="BF165" i="11" s="1"/>
  <c r="AK165" i="11"/>
  <c r="AJ165" i="11"/>
  <c r="BE165" i="11" s="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J165" i="11"/>
  <c r="G165" i="11"/>
  <c r="BD164" i="11"/>
  <c r="BC164" i="11"/>
  <c r="AZ164" i="11"/>
  <c r="AY164" i="11"/>
  <c r="AX164" i="11"/>
  <c r="AT164" i="11"/>
  <c r="AR164" i="11"/>
  <c r="AQ164" i="11"/>
  <c r="AP164" i="11"/>
  <c r="BH164" i="11" s="1"/>
  <c r="AO164" i="11"/>
  <c r="AN164" i="11"/>
  <c r="BG164" i="11" s="1"/>
  <c r="AM164" i="11"/>
  <c r="AL164" i="11"/>
  <c r="BF164" i="11" s="1"/>
  <c r="AK164" i="11"/>
  <c r="AJ164" i="11"/>
  <c r="BE164" i="11" s="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J164" i="11"/>
  <c r="G164" i="11"/>
  <c r="BD163" i="11"/>
  <c r="BC163" i="11"/>
  <c r="AZ163" i="11"/>
  <c r="AY163" i="11"/>
  <c r="AX163" i="11"/>
  <c r="AT163" i="11"/>
  <c r="AR163" i="11"/>
  <c r="AQ163" i="11"/>
  <c r="AP163" i="11"/>
  <c r="BH163" i="11" s="1"/>
  <c r="AO163" i="11"/>
  <c r="AN163" i="11"/>
  <c r="BG163" i="11" s="1"/>
  <c r="AM163" i="11"/>
  <c r="AL163" i="11"/>
  <c r="BF163" i="11" s="1"/>
  <c r="AK163" i="11"/>
  <c r="AJ163" i="11"/>
  <c r="BE163" i="11" s="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J163" i="11"/>
  <c r="G163" i="11"/>
  <c r="BD162" i="11"/>
  <c r="BC162" i="11"/>
  <c r="AZ162" i="11"/>
  <c r="AY162" i="11"/>
  <c r="AX162" i="11"/>
  <c r="AT162" i="11"/>
  <c r="AR162" i="11"/>
  <c r="AQ162" i="11"/>
  <c r="AP162" i="11"/>
  <c r="BH162" i="11" s="1"/>
  <c r="AO162" i="11"/>
  <c r="AN162" i="11"/>
  <c r="BG162" i="11" s="1"/>
  <c r="AM162" i="11"/>
  <c r="AL162" i="11"/>
  <c r="BF162" i="11" s="1"/>
  <c r="AK162" i="11"/>
  <c r="AJ162" i="11"/>
  <c r="BE162" i="11" s="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J162" i="11"/>
  <c r="G162" i="11"/>
  <c r="BD161" i="11"/>
  <c r="BC161" i="11"/>
  <c r="AZ161" i="11"/>
  <c r="AY161" i="11"/>
  <c r="AX161" i="11"/>
  <c r="AT161" i="11"/>
  <c r="AR161" i="11"/>
  <c r="AQ161" i="11"/>
  <c r="AP161" i="11"/>
  <c r="BH161" i="11" s="1"/>
  <c r="AO161" i="11"/>
  <c r="AN161" i="11"/>
  <c r="BG161" i="11" s="1"/>
  <c r="AM161" i="11"/>
  <c r="AL161" i="11"/>
  <c r="BF161" i="11" s="1"/>
  <c r="AK161" i="11"/>
  <c r="AJ161" i="11"/>
  <c r="BE161" i="11" s="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J161" i="11"/>
  <c r="G161" i="11"/>
  <c r="BD160" i="11"/>
  <c r="BC160" i="11"/>
  <c r="AZ160" i="11"/>
  <c r="AY160" i="11"/>
  <c r="AX160" i="11"/>
  <c r="AT160" i="11"/>
  <c r="AR160" i="11"/>
  <c r="AQ160" i="11"/>
  <c r="AP160" i="11"/>
  <c r="BH160" i="11" s="1"/>
  <c r="AO160" i="11"/>
  <c r="AN160" i="11"/>
  <c r="BG160" i="11" s="1"/>
  <c r="AM160" i="11"/>
  <c r="AL160" i="11"/>
  <c r="BF160" i="11" s="1"/>
  <c r="AK160" i="11"/>
  <c r="AJ160" i="11"/>
  <c r="BE160" i="11" s="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J160" i="11"/>
  <c r="G160" i="11"/>
  <c r="BD159" i="11"/>
  <c r="BC159" i="11"/>
  <c r="AZ159" i="11"/>
  <c r="AY159" i="11"/>
  <c r="AX159" i="11"/>
  <c r="AT159" i="11"/>
  <c r="AR159" i="11"/>
  <c r="AQ159" i="11"/>
  <c r="AP159" i="11"/>
  <c r="BH159" i="11" s="1"/>
  <c r="AO159" i="11"/>
  <c r="AN159" i="11"/>
  <c r="BG159" i="11" s="1"/>
  <c r="AM159" i="11"/>
  <c r="AL159" i="11"/>
  <c r="BF159" i="11" s="1"/>
  <c r="AK159" i="11"/>
  <c r="AJ159" i="11"/>
  <c r="BE159" i="11" s="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J159" i="11"/>
  <c r="G159" i="11"/>
  <c r="BD158" i="11"/>
  <c r="BC158" i="11"/>
  <c r="AZ158" i="11"/>
  <c r="AY158" i="11"/>
  <c r="AX158" i="11"/>
  <c r="AT158" i="11"/>
  <c r="AR158" i="11"/>
  <c r="AQ158" i="11"/>
  <c r="AP158" i="11"/>
  <c r="BH158" i="11" s="1"/>
  <c r="AO158" i="11"/>
  <c r="AN158" i="11"/>
  <c r="BG158" i="11" s="1"/>
  <c r="AM158" i="11"/>
  <c r="AL158" i="11"/>
  <c r="BF158" i="11" s="1"/>
  <c r="AK158" i="11"/>
  <c r="AJ158" i="11"/>
  <c r="BE158" i="11" s="1"/>
  <c r="AI158" i="11"/>
  <c r="AH158" i="11"/>
  <c r="AG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J158" i="11"/>
  <c r="G158" i="11"/>
  <c r="BD157" i="11"/>
  <c r="BC157" i="11"/>
  <c r="AZ157" i="11"/>
  <c r="AY157" i="11"/>
  <c r="AX157" i="11"/>
  <c r="AT157" i="11"/>
  <c r="AR157" i="11"/>
  <c r="AQ157" i="11"/>
  <c r="AP157" i="11"/>
  <c r="BH157" i="11" s="1"/>
  <c r="AO157" i="11"/>
  <c r="AN157" i="11"/>
  <c r="BG157" i="11" s="1"/>
  <c r="AM157" i="11"/>
  <c r="AL157" i="11"/>
  <c r="BF157" i="11" s="1"/>
  <c r="AK157" i="11"/>
  <c r="AJ157" i="11"/>
  <c r="BE157" i="11" s="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J157" i="11"/>
  <c r="G157" i="11"/>
  <c r="BD156" i="11"/>
  <c r="BC156" i="11"/>
  <c r="AZ156" i="11"/>
  <c r="AY156" i="11"/>
  <c r="AX156" i="11"/>
  <c r="AT156" i="11"/>
  <c r="AR156" i="11"/>
  <c r="AQ156" i="11"/>
  <c r="AP156" i="11"/>
  <c r="BH156" i="11" s="1"/>
  <c r="AO156" i="11"/>
  <c r="AN156" i="11"/>
  <c r="BG156" i="11" s="1"/>
  <c r="AM156" i="11"/>
  <c r="AL156" i="11"/>
  <c r="BF156" i="11" s="1"/>
  <c r="AK156" i="11"/>
  <c r="AJ156" i="11"/>
  <c r="BE156" i="11" s="1"/>
  <c r="AI156" i="11"/>
  <c r="AH156" i="11"/>
  <c r="AG156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J156" i="11"/>
  <c r="G156" i="11"/>
  <c r="BD155" i="11"/>
  <c r="BC155" i="11"/>
  <c r="AZ155" i="11"/>
  <c r="AY155" i="11"/>
  <c r="AX155" i="11"/>
  <c r="AT155" i="11"/>
  <c r="AR155" i="11"/>
  <c r="AQ155" i="11"/>
  <c r="AP155" i="11"/>
  <c r="BH155" i="11" s="1"/>
  <c r="AO155" i="11"/>
  <c r="AN155" i="11"/>
  <c r="BG155" i="11" s="1"/>
  <c r="AM155" i="11"/>
  <c r="AL155" i="11"/>
  <c r="BF155" i="11" s="1"/>
  <c r="AK155" i="11"/>
  <c r="AJ155" i="11"/>
  <c r="BE155" i="11" s="1"/>
  <c r="AI155" i="11"/>
  <c r="AH155" i="11"/>
  <c r="AG155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J155" i="11"/>
  <c r="G155" i="11"/>
  <c r="BD154" i="11"/>
  <c r="BC154" i="11"/>
  <c r="AZ154" i="11"/>
  <c r="AY154" i="11"/>
  <c r="AX154" i="11"/>
  <c r="AT154" i="11"/>
  <c r="AR154" i="11"/>
  <c r="AQ154" i="11"/>
  <c r="AP154" i="11"/>
  <c r="BH154" i="11" s="1"/>
  <c r="AO154" i="11"/>
  <c r="AN154" i="11"/>
  <c r="BG154" i="11" s="1"/>
  <c r="AM154" i="11"/>
  <c r="AL154" i="11"/>
  <c r="BF154" i="11" s="1"/>
  <c r="AK154" i="11"/>
  <c r="AJ154" i="11"/>
  <c r="BE154" i="11" s="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J154" i="11"/>
  <c r="G154" i="11"/>
  <c r="BD153" i="11"/>
  <c r="BC153" i="11"/>
  <c r="AZ153" i="11"/>
  <c r="AY153" i="11"/>
  <c r="AX153" i="11"/>
  <c r="AT153" i="11"/>
  <c r="AR153" i="11"/>
  <c r="AQ153" i="11"/>
  <c r="AP153" i="11"/>
  <c r="BH153" i="11" s="1"/>
  <c r="AO153" i="11"/>
  <c r="AN153" i="11"/>
  <c r="BG153" i="11" s="1"/>
  <c r="AM153" i="11"/>
  <c r="AL153" i="11"/>
  <c r="BF153" i="11" s="1"/>
  <c r="AK153" i="11"/>
  <c r="AJ153" i="11"/>
  <c r="BE153" i="11" s="1"/>
  <c r="AI153" i="11"/>
  <c r="AH153" i="11"/>
  <c r="AG153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J153" i="11"/>
  <c r="G153" i="11"/>
  <c r="C153" i="11"/>
  <c r="C155" i="11" s="1"/>
  <c r="C157" i="11" s="1"/>
  <c r="C159" i="11" s="1"/>
  <c r="C161" i="11" s="1"/>
  <c r="C163" i="11" s="1"/>
  <c r="C165" i="11" s="1"/>
  <c r="C167" i="11" s="1"/>
  <c r="C169" i="11" s="1"/>
  <c r="C171" i="11" s="1"/>
  <c r="C173" i="11" s="1"/>
  <c r="C175" i="11" s="1"/>
  <c r="C177" i="11" s="1"/>
  <c r="BD152" i="11"/>
  <c r="BC152" i="11"/>
  <c r="AZ152" i="11"/>
  <c r="AY152" i="11"/>
  <c r="AX152" i="11"/>
  <c r="AT152" i="11"/>
  <c r="AR152" i="11"/>
  <c r="AQ152" i="11"/>
  <c r="AP152" i="11"/>
  <c r="BH152" i="11" s="1"/>
  <c r="AO152" i="11"/>
  <c r="AN152" i="11"/>
  <c r="BG152" i="11" s="1"/>
  <c r="AM152" i="11"/>
  <c r="AL152" i="11"/>
  <c r="BF152" i="11" s="1"/>
  <c r="AK152" i="11"/>
  <c r="AJ152" i="11"/>
  <c r="BE152" i="11" s="1"/>
  <c r="AI152" i="11"/>
  <c r="AH152" i="11"/>
  <c r="AG152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J152" i="11"/>
  <c r="G152" i="11"/>
  <c r="C152" i="11"/>
  <c r="C154" i="11" s="1"/>
  <c r="C156" i="11" s="1"/>
  <c r="C158" i="11" s="1"/>
  <c r="C160" i="11" s="1"/>
  <c r="C162" i="11" s="1"/>
  <c r="C164" i="11" s="1"/>
  <c r="C166" i="11" s="1"/>
  <c r="C168" i="11" s="1"/>
  <c r="C170" i="11" s="1"/>
  <c r="C172" i="11" s="1"/>
  <c r="C174" i="11" s="1"/>
  <c r="C176" i="11" s="1"/>
  <c r="BD151" i="11"/>
  <c r="BC151" i="11"/>
  <c r="AZ151" i="11"/>
  <c r="AY151" i="11"/>
  <c r="AX151" i="11"/>
  <c r="AT151" i="11"/>
  <c r="AR151" i="11"/>
  <c r="AQ151" i="11"/>
  <c r="AP151" i="11"/>
  <c r="BH151" i="11" s="1"/>
  <c r="AO151" i="11"/>
  <c r="AN151" i="11"/>
  <c r="BG151" i="11" s="1"/>
  <c r="AM151" i="11"/>
  <c r="AL151" i="11"/>
  <c r="BF151" i="11" s="1"/>
  <c r="AK151" i="11"/>
  <c r="AJ151" i="11"/>
  <c r="BE151" i="11" s="1"/>
  <c r="AI151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J151" i="11"/>
  <c r="G151" i="11"/>
  <c r="BD150" i="11"/>
  <c r="BC150" i="11"/>
  <c r="AZ150" i="11"/>
  <c r="AY150" i="11"/>
  <c r="AX150" i="11"/>
  <c r="AT150" i="11"/>
  <c r="AR150" i="11"/>
  <c r="AQ150" i="11"/>
  <c r="AP150" i="11"/>
  <c r="BH150" i="11" s="1"/>
  <c r="AO150" i="11"/>
  <c r="AN150" i="11"/>
  <c r="BG150" i="11" s="1"/>
  <c r="AM150" i="11"/>
  <c r="AL150" i="11"/>
  <c r="AK150" i="11"/>
  <c r="AJ150" i="11"/>
  <c r="BE150" i="11" s="1"/>
  <c r="AI150" i="11"/>
  <c r="AH150" i="11"/>
  <c r="AG150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J150" i="11"/>
  <c r="G150" i="11"/>
  <c r="BD149" i="11"/>
  <c r="BC149" i="11"/>
  <c r="AZ149" i="11"/>
  <c r="AY149" i="11"/>
  <c r="AX149" i="11"/>
  <c r="AT149" i="11"/>
  <c r="AR149" i="11"/>
  <c r="AQ149" i="11"/>
  <c r="AP149" i="11"/>
  <c r="BH149" i="11" s="1"/>
  <c r="AO149" i="11"/>
  <c r="AN149" i="11"/>
  <c r="BG149" i="11" s="1"/>
  <c r="AM149" i="11"/>
  <c r="AL149" i="11"/>
  <c r="BF149" i="11" s="1"/>
  <c r="AK149" i="11"/>
  <c r="AJ149" i="11"/>
  <c r="BE149" i="11" s="1"/>
  <c r="AI149" i="11"/>
  <c r="AH149" i="11"/>
  <c r="AG149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J149" i="11"/>
  <c r="G149" i="11"/>
  <c r="BD148" i="11"/>
  <c r="BC148" i="11"/>
  <c r="AZ148" i="11"/>
  <c r="AY148" i="11"/>
  <c r="AX148" i="11"/>
  <c r="AT148" i="11"/>
  <c r="AR148" i="11"/>
  <c r="AQ148" i="11"/>
  <c r="AP148" i="11"/>
  <c r="BH148" i="11" s="1"/>
  <c r="AO148" i="11"/>
  <c r="AN148" i="11"/>
  <c r="BG148" i="11" s="1"/>
  <c r="AM148" i="11"/>
  <c r="AL148" i="11"/>
  <c r="BF148" i="11" s="1"/>
  <c r="AK148" i="11"/>
  <c r="AJ148" i="11"/>
  <c r="BE148" i="11" s="1"/>
  <c r="AI148" i="11"/>
  <c r="AH148" i="11"/>
  <c r="AG148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J148" i="11"/>
  <c r="G148" i="11"/>
  <c r="BD147" i="11"/>
  <c r="BC147" i="11"/>
  <c r="AZ147" i="11"/>
  <c r="AY147" i="11"/>
  <c r="AX147" i="11"/>
  <c r="AT147" i="11"/>
  <c r="AR147" i="11"/>
  <c r="AQ147" i="11"/>
  <c r="AP147" i="11"/>
  <c r="BH147" i="11" s="1"/>
  <c r="AO147" i="11"/>
  <c r="AN147" i="11"/>
  <c r="BG147" i="11" s="1"/>
  <c r="AM147" i="11"/>
  <c r="AL147" i="11"/>
  <c r="BF147" i="11" s="1"/>
  <c r="AK147" i="11"/>
  <c r="AJ147" i="11"/>
  <c r="BE147" i="11" s="1"/>
  <c r="AI147" i="11"/>
  <c r="AH147" i="11"/>
  <c r="AG147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J147" i="11"/>
  <c r="G147" i="11"/>
  <c r="BD146" i="11"/>
  <c r="BC146" i="11"/>
  <c r="AZ146" i="11"/>
  <c r="AY146" i="11"/>
  <c r="AX146" i="11"/>
  <c r="AT146" i="11"/>
  <c r="AR146" i="11"/>
  <c r="AQ146" i="11"/>
  <c r="AP146" i="11"/>
  <c r="BH146" i="11" s="1"/>
  <c r="AO146" i="11"/>
  <c r="AN146" i="11"/>
  <c r="BG146" i="11" s="1"/>
  <c r="AM146" i="11"/>
  <c r="AL146" i="11"/>
  <c r="BF146" i="11" s="1"/>
  <c r="AK146" i="11"/>
  <c r="AJ146" i="11"/>
  <c r="BE146" i="11" s="1"/>
  <c r="AI146" i="11"/>
  <c r="AH146" i="11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J146" i="11"/>
  <c r="G146" i="11"/>
  <c r="BD145" i="11"/>
  <c r="BC145" i="11"/>
  <c r="AZ145" i="11"/>
  <c r="AY145" i="11"/>
  <c r="AX145" i="11"/>
  <c r="AT145" i="11"/>
  <c r="AR145" i="11"/>
  <c r="AQ145" i="11"/>
  <c r="AP145" i="11"/>
  <c r="BH145" i="11" s="1"/>
  <c r="AO145" i="11"/>
  <c r="AN145" i="11"/>
  <c r="BG145" i="11" s="1"/>
  <c r="AM145" i="11"/>
  <c r="AL145" i="11"/>
  <c r="BF145" i="11" s="1"/>
  <c r="AK145" i="11"/>
  <c r="AJ145" i="11"/>
  <c r="BE145" i="11" s="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J145" i="11"/>
  <c r="G145" i="11"/>
  <c r="BD144" i="11"/>
  <c r="BC144" i="11"/>
  <c r="AZ144" i="11"/>
  <c r="AY144" i="11"/>
  <c r="AX144" i="11"/>
  <c r="AT144" i="11"/>
  <c r="AR144" i="11"/>
  <c r="AQ144" i="11"/>
  <c r="AP144" i="11"/>
  <c r="BH144" i="11" s="1"/>
  <c r="AO144" i="11"/>
  <c r="AN144" i="11"/>
  <c r="BG144" i="11" s="1"/>
  <c r="AM144" i="11"/>
  <c r="AL144" i="11"/>
  <c r="BF144" i="11" s="1"/>
  <c r="AK144" i="11"/>
  <c r="AJ144" i="11"/>
  <c r="BE144" i="11" s="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J144" i="11"/>
  <c r="G144" i="11"/>
  <c r="BD143" i="11"/>
  <c r="BC143" i="11"/>
  <c r="AZ143" i="11"/>
  <c r="AY143" i="11"/>
  <c r="AX143" i="11"/>
  <c r="AT143" i="11"/>
  <c r="AR143" i="11"/>
  <c r="AQ143" i="11"/>
  <c r="AP143" i="11"/>
  <c r="BH143" i="11" s="1"/>
  <c r="AO143" i="11"/>
  <c r="AN143" i="11"/>
  <c r="BG143" i="11" s="1"/>
  <c r="AM143" i="11"/>
  <c r="AL143" i="11"/>
  <c r="BF143" i="11" s="1"/>
  <c r="AK143" i="11"/>
  <c r="AJ143" i="11"/>
  <c r="BE143" i="11" s="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J143" i="11"/>
  <c r="G143" i="11"/>
  <c r="BD142" i="11"/>
  <c r="BC142" i="11"/>
  <c r="AZ142" i="11"/>
  <c r="AY142" i="11"/>
  <c r="AX142" i="11"/>
  <c r="AT142" i="11"/>
  <c r="AR142" i="11"/>
  <c r="AQ142" i="11"/>
  <c r="AP142" i="11"/>
  <c r="BH142" i="11" s="1"/>
  <c r="AO142" i="11"/>
  <c r="AN142" i="11"/>
  <c r="BG142" i="11" s="1"/>
  <c r="AM142" i="11"/>
  <c r="AL142" i="11"/>
  <c r="BF142" i="11" s="1"/>
  <c r="AK142" i="11"/>
  <c r="AJ142" i="11"/>
  <c r="BE142" i="11" s="1"/>
  <c r="AI142" i="11"/>
  <c r="AH142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J142" i="11"/>
  <c r="G142" i="11"/>
  <c r="BD141" i="11"/>
  <c r="BC141" i="11"/>
  <c r="AZ141" i="11"/>
  <c r="AY141" i="11"/>
  <c r="AX141" i="11"/>
  <c r="AT141" i="11"/>
  <c r="AR141" i="11"/>
  <c r="AQ141" i="11"/>
  <c r="AP141" i="11"/>
  <c r="BH141" i="11" s="1"/>
  <c r="AO141" i="11"/>
  <c r="AN141" i="11"/>
  <c r="BG141" i="11" s="1"/>
  <c r="AM141" i="11"/>
  <c r="AL141" i="11"/>
  <c r="BF141" i="11" s="1"/>
  <c r="AK141" i="11"/>
  <c r="AJ141" i="11"/>
  <c r="BE141" i="11" s="1"/>
  <c r="AI141" i="11"/>
  <c r="AH141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J141" i="11"/>
  <c r="G141" i="11"/>
  <c r="BD140" i="11"/>
  <c r="BC140" i="11"/>
  <c r="AZ140" i="11"/>
  <c r="AY140" i="11"/>
  <c r="AX140" i="11"/>
  <c r="AT140" i="11"/>
  <c r="AR140" i="11"/>
  <c r="AQ140" i="11"/>
  <c r="AP140" i="11"/>
  <c r="BH140" i="11" s="1"/>
  <c r="AO140" i="11"/>
  <c r="AN140" i="11"/>
  <c r="BG140" i="11" s="1"/>
  <c r="AM140" i="11"/>
  <c r="AL140" i="11"/>
  <c r="BF140" i="11" s="1"/>
  <c r="AK140" i="11"/>
  <c r="AJ140" i="11"/>
  <c r="BE140" i="11" s="1"/>
  <c r="AI140" i="11"/>
  <c r="AH140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J140" i="11"/>
  <c r="G140" i="11"/>
  <c r="BD139" i="11"/>
  <c r="BC139" i="11"/>
  <c r="AZ139" i="11"/>
  <c r="AY139" i="11"/>
  <c r="AX139" i="11"/>
  <c r="AT139" i="11"/>
  <c r="AR139" i="11"/>
  <c r="AQ139" i="11"/>
  <c r="AP139" i="11"/>
  <c r="BH139" i="11" s="1"/>
  <c r="AO139" i="11"/>
  <c r="AN139" i="11"/>
  <c r="BG139" i="11" s="1"/>
  <c r="AM139" i="11"/>
  <c r="AL139" i="11"/>
  <c r="BF139" i="11" s="1"/>
  <c r="AK139" i="11"/>
  <c r="AJ139" i="11"/>
  <c r="BE139" i="11" s="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J139" i="11"/>
  <c r="G139" i="11"/>
  <c r="BD138" i="11"/>
  <c r="BC138" i="11"/>
  <c r="AZ138" i="11"/>
  <c r="AY138" i="11"/>
  <c r="AX138" i="11"/>
  <c r="AT138" i="11"/>
  <c r="AR138" i="11"/>
  <c r="AQ138" i="11"/>
  <c r="AP138" i="11"/>
  <c r="BH138" i="11" s="1"/>
  <c r="AO138" i="11"/>
  <c r="AN138" i="11"/>
  <c r="BG138" i="11" s="1"/>
  <c r="AM138" i="11"/>
  <c r="AL138" i="11"/>
  <c r="BF138" i="11" s="1"/>
  <c r="AK138" i="11"/>
  <c r="AJ138" i="11"/>
  <c r="BE138" i="11" s="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J138" i="11"/>
  <c r="G138" i="11"/>
  <c r="BD137" i="11"/>
  <c r="BC137" i="11"/>
  <c r="AZ137" i="11"/>
  <c r="AY137" i="11"/>
  <c r="AX137" i="11"/>
  <c r="AT137" i="11"/>
  <c r="AR137" i="11"/>
  <c r="AQ137" i="11"/>
  <c r="AP137" i="11"/>
  <c r="BH137" i="11" s="1"/>
  <c r="AO137" i="11"/>
  <c r="AN137" i="11"/>
  <c r="BG137" i="11" s="1"/>
  <c r="AM137" i="11"/>
  <c r="AL137" i="11"/>
  <c r="BF137" i="11" s="1"/>
  <c r="AK137" i="11"/>
  <c r="AJ137" i="11"/>
  <c r="BE137" i="11" s="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J137" i="11"/>
  <c r="G137" i="11"/>
  <c r="BD136" i="11"/>
  <c r="BC136" i="11"/>
  <c r="AZ136" i="11"/>
  <c r="AY136" i="11"/>
  <c r="AX136" i="11"/>
  <c r="AT136" i="11"/>
  <c r="AR136" i="11"/>
  <c r="AQ136" i="11"/>
  <c r="AP136" i="11"/>
  <c r="BH136" i="11" s="1"/>
  <c r="AO136" i="11"/>
  <c r="AN136" i="11"/>
  <c r="BG136" i="11" s="1"/>
  <c r="AM136" i="11"/>
  <c r="AL136" i="11"/>
  <c r="BF136" i="11" s="1"/>
  <c r="AK136" i="11"/>
  <c r="AJ136" i="11"/>
  <c r="BE136" i="11" s="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J136" i="11"/>
  <c r="G136" i="11"/>
  <c r="BD135" i="11"/>
  <c r="BC135" i="11"/>
  <c r="AZ135" i="11"/>
  <c r="AY135" i="11"/>
  <c r="AX135" i="11"/>
  <c r="AT135" i="11"/>
  <c r="AR135" i="11"/>
  <c r="AQ135" i="11"/>
  <c r="AP135" i="11"/>
  <c r="BH135" i="11" s="1"/>
  <c r="AO135" i="11"/>
  <c r="AN135" i="11"/>
  <c r="BG135" i="11" s="1"/>
  <c r="AM135" i="11"/>
  <c r="AL135" i="11"/>
  <c r="BF135" i="11" s="1"/>
  <c r="AK135" i="11"/>
  <c r="AJ135" i="11"/>
  <c r="BE135" i="11" s="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J135" i="11"/>
  <c r="G135" i="11"/>
  <c r="BD134" i="11"/>
  <c r="BC134" i="11"/>
  <c r="AZ134" i="11"/>
  <c r="AY134" i="11"/>
  <c r="AX134" i="11"/>
  <c r="AT134" i="11"/>
  <c r="AR134" i="11"/>
  <c r="AQ134" i="11"/>
  <c r="AP134" i="11"/>
  <c r="BH134" i="11" s="1"/>
  <c r="AO134" i="11"/>
  <c r="AN134" i="11"/>
  <c r="BG134" i="11" s="1"/>
  <c r="AM134" i="11"/>
  <c r="AL134" i="11"/>
  <c r="BF134" i="11" s="1"/>
  <c r="AK134" i="11"/>
  <c r="AJ134" i="11"/>
  <c r="BE134" i="11" s="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J134" i="11"/>
  <c r="G134" i="11"/>
  <c r="BD133" i="11"/>
  <c r="BC133" i="11"/>
  <c r="AZ133" i="11"/>
  <c r="AY133" i="11"/>
  <c r="AX133" i="11"/>
  <c r="AT133" i="11"/>
  <c r="AR133" i="11"/>
  <c r="AQ133" i="11"/>
  <c r="AP133" i="11"/>
  <c r="BH133" i="11" s="1"/>
  <c r="AO133" i="11"/>
  <c r="AN133" i="11"/>
  <c r="BG133" i="11" s="1"/>
  <c r="AM133" i="11"/>
  <c r="AL133" i="11"/>
  <c r="BF133" i="11" s="1"/>
  <c r="AK133" i="11"/>
  <c r="AJ133" i="11"/>
  <c r="BE133" i="11" s="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J133" i="11"/>
  <c r="G133" i="11"/>
  <c r="BD132" i="11"/>
  <c r="BC132" i="11"/>
  <c r="AZ132" i="11"/>
  <c r="AY132" i="11"/>
  <c r="AX132" i="11"/>
  <c r="AT132" i="11"/>
  <c r="AR132" i="11"/>
  <c r="AQ132" i="11"/>
  <c r="AP132" i="11"/>
  <c r="BH132" i="11" s="1"/>
  <c r="AO132" i="11"/>
  <c r="AN132" i="11"/>
  <c r="BG132" i="11" s="1"/>
  <c r="AM132" i="11"/>
  <c r="AL132" i="11"/>
  <c r="BF132" i="11" s="1"/>
  <c r="AK132" i="11"/>
  <c r="AJ132" i="11"/>
  <c r="BE132" i="11" s="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J132" i="11"/>
  <c r="G132" i="11"/>
  <c r="BD131" i="11"/>
  <c r="BC131" i="11"/>
  <c r="AZ131" i="11"/>
  <c r="AY131" i="11"/>
  <c r="AX131" i="11"/>
  <c r="AT131" i="11"/>
  <c r="AR131" i="11"/>
  <c r="AQ131" i="11"/>
  <c r="AP131" i="11"/>
  <c r="BH131" i="11" s="1"/>
  <c r="AO131" i="11"/>
  <c r="AN131" i="11"/>
  <c r="BG131" i="11" s="1"/>
  <c r="AM131" i="11"/>
  <c r="AL131" i="11"/>
  <c r="AK131" i="11"/>
  <c r="AJ131" i="11"/>
  <c r="BE131" i="11" s="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J131" i="11"/>
  <c r="G131" i="11"/>
  <c r="BD130" i="11"/>
  <c r="BC130" i="11"/>
  <c r="AZ130" i="11"/>
  <c r="AY130" i="11"/>
  <c r="AX130" i="11"/>
  <c r="AT130" i="11"/>
  <c r="AR130" i="11"/>
  <c r="AQ130" i="11"/>
  <c r="AP130" i="11"/>
  <c r="BH130" i="11" s="1"/>
  <c r="AO130" i="11"/>
  <c r="AN130" i="11"/>
  <c r="BG130" i="11" s="1"/>
  <c r="AM130" i="11"/>
  <c r="AL130" i="11"/>
  <c r="BF130" i="11" s="1"/>
  <c r="AK130" i="11"/>
  <c r="AJ130" i="11"/>
  <c r="BE130" i="11" s="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J130" i="11"/>
  <c r="G130" i="11"/>
  <c r="BD129" i="11"/>
  <c r="BC129" i="11"/>
  <c r="AZ129" i="11"/>
  <c r="AY129" i="11"/>
  <c r="AX129" i="11"/>
  <c r="AT129" i="11"/>
  <c r="AR129" i="11"/>
  <c r="AQ129" i="11"/>
  <c r="AP129" i="11"/>
  <c r="BH129" i="11" s="1"/>
  <c r="AO129" i="11"/>
  <c r="AN129" i="11"/>
  <c r="BG129" i="11" s="1"/>
  <c r="AM129" i="11"/>
  <c r="AL129" i="11"/>
  <c r="BF129" i="11" s="1"/>
  <c r="AK129" i="11"/>
  <c r="AJ129" i="11"/>
  <c r="BE129" i="11" s="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J129" i="11"/>
  <c r="G129" i="11"/>
  <c r="BD128" i="11"/>
  <c r="BC128" i="11"/>
  <c r="AZ128" i="11"/>
  <c r="AY128" i="11"/>
  <c r="AX128" i="11"/>
  <c r="AT128" i="11"/>
  <c r="AR128" i="11"/>
  <c r="AQ128" i="11"/>
  <c r="AP128" i="11"/>
  <c r="BH128" i="11" s="1"/>
  <c r="AO128" i="11"/>
  <c r="AN128" i="11"/>
  <c r="BG128" i="11" s="1"/>
  <c r="AM128" i="11"/>
  <c r="AL128" i="11"/>
  <c r="BF128" i="11" s="1"/>
  <c r="AK128" i="11"/>
  <c r="AJ128" i="11"/>
  <c r="BE128" i="11" s="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J128" i="11"/>
  <c r="G128" i="11"/>
  <c r="BD127" i="11"/>
  <c r="BC127" i="11"/>
  <c r="AZ127" i="11"/>
  <c r="AY127" i="11"/>
  <c r="AX127" i="11"/>
  <c r="AT127" i="11"/>
  <c r="AR127" i="11"/>
  <c r="AQ127" i="11"/>
  <c r="AP127" i="11"/>
  <c r="BH127" i="11" s="1"/>
  <c r="AO127" i="11"/>
  <c r="AN127" i="11"/>
  <c r="BG127" i="11" s="1"/>
  <c r="AM127" i="11"/>
  <c r="AL127" i="11"/>
  <c r="BF127" i="11" s="1"/>
  <c r="AK127" i="11"/>
  <c r="AJ127" i="11"/>
  <c r="BE127" i="11" s="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J127" i="11"/>
  <c r="G127" i="11"/>
  <c r="BD126" i="11"/>
  <c r="BC126" i="11"/>
  <c r="AZ126" i="11"/>
  <c r="AY126" i="11"/>
  <c r="AX126" i="11"/>
  <c r="AT126" i="11"/>
  <c r="AR126" i="11"/>
  <c r="AQ126" i="11"/>
  <c r="AP126" i="11"/>
  <c r="BH126" i="11" s="1"/>
  <c r="AO126" i="11"/>
  <c r="AN126" i="11"/>
  <c r="BG126" i="11" s="1"/>
  <c r="AM126" i="11"/>
  <c r="AL126" i="11"/>
  <c r="AK126" i="11"/>
  <c r="AJ126" i="11"/>
  <c r="BE126" i="11" s="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J126" i="11"/>
  <c r="G126" i="11"/>
  <c r="BD125" i="11"/>
  <c r="BC125" i="11"/>
  <c r="AZ125" i="11"/>
  <c r="AY125" i="11"/>
  <c r="AX125" i="11"/>
  <c r="AT125" i="11"/>
  <c r="AR125" i="11"/>
  <c r="AQ125" i="11"/>
  <c r="AP125" i="11"/>
  <c r="BH125" i="11" s="1"/>
  <c r="AO125" i="11"/>
  <c r="AN125" i="11"/>
  <c r="BG125" i="11" s="1"/>
  <c r="AM125" i="11"/>
  <c r="AL125" i="11"/>
  <c r="BF125" i="11" s="1"/>
  <c r="AK125" i="11"/>
  <c r="AJ125" i="11"/>
  <c r="BE125" i="11" s="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J125" i="11"/>
  <c r="G125" i="11"/>
  <c r="BD124" i="11"/>
  <c r="BC124" i="11"/>
  <c r="AZ124" i="11"/>
  <c r="AY124" i="11"/>
  <c r="AX124" i="11"/>
  <c r="AT124" i="11"/>
  <c r="AR124" i="11"/>
  <c r="AQ124" i="11"/>
  <c r="AP124" i="11"/>
  <c r="BH124" i="11" s="1"/>
  <c r="AO124" i="11"/>
  <c r="AN124" i="11"/>
  <c r="BG124" i="11" s="1"/>
  <c r="AM124" i="11"/>
  <c r="AL124" i="11"/>
  <c r="BF124" i="11" s="1"/>
  <c r="AK124" i="11"/>
  <c r="AJ124" i="11"/>
  <c r="BE124" i="11" s="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J124" i="11"/>
  <c r="G124" i="11"/>
  <c r="BD123" i="11"/>
  <c r="BC123" i="11"/>
  <c r="AZ123" i="11"/>
  <c r="AY123" i="11"/>
  <c r="AX123" i="11"/>
  <c r="AT123" i="11"/>
  <c r="AR123" i="11"/>
  <c r="AQ123" i="11"/>
  <c r="AP123" i="11"/>
  <c r="BH123" i="11" s="1"/>
  <c r="AO123" i="11"/>
  <c r="AN123" i="11"/>
  <c r="BG123" i="11" s="1"/>
  <c r="AM123" i="11"/>
  <c r="AL123" i="11"/>
  <c r="BF123" i="11" s="1"/>
  <c r="AK123" i="11"/>
  <c r="AJ123" i="11"/>
  <c r="BE123" i="11" s="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J123" i="11"/>
  <c r="G123" i="11"/>
  <c r="BD122" i="11"/>
  <c r="BC122" i="11"/>
  <c r="AZ122" i="11"/>
  <c r="AY122" i="11"/>
  <c r="AX122" i="11"/>
  <c r="AT122" i="11"/>
  <c r="AR122" i="11"/>
  <c r="AQ122" i="11"/>
  <c r="AP122" i="11"/>
  <c r="BH122" i="11" s="1"/>
  <c r="AO122" i="11"/>
  <c r="AN122" i="11"/>
  <c r="BG122" i="11" s="1"/>
  <c r="AM122" i="11"/>
  <c r="AL122" i="11"/>
  <c r="BF122" i="11" s="1"/>
  <c r="AK122" i="11"/>
  <c r="AJ122" i="11"/>
  <c r="BE122" i="11" s="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J122" i="11"/>
  <c r="G122" i="11"/>
  <c r="BD121" i="11"/>
  <c r="BC121" i="11"/>
  <c r="AZ121" i="11"/>
  <c r="AY121" i="11"/>
  <c r="AX121" i="11"/>
  <c r="AT121" i="11"/>
  <c r="AR121" i="11"/>
  <c r="AQ121" i="11"/>
  <c r="AP121" i="11"/>
  <c r="BH121" i="11" s="1"/>
  <c r="AO121" i="11"/>
  <c r="AN121" i="11"/>
  <c r="BG121" i="11" s="1"/>
  <c r="AM121" i="11"/>
  <c r="AL121" i="11"/>
  <c r="AK121" i="11"/>
  <c r="AJ121" i="11"/>
  <c r="BE121" i="11" s="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J121" i="11"/>
  <c r="G121" i="11"/>
  <c r="BD120" i="11"/>
  <c r="BC120" i="11"/>
  <c r="AZ120" i="11"/>
  <c r="AY120" i="11"/>
  <c r="AX120" i="11"/>
  <c r="AT120" i="11"/>
  <c r="AR120" i="11"/>
  <c r="AQ120" i="11"/>
  <c r="AP120" i="11"/>
  <c r="BH120" i="11" s="1"/>
  <c r="AO120" i="11"/>
  <c r="AN120" i="11"/>
  <c r="BG120" i="11" s="1"/>
  <c r="AM120" i="11"/>
  <c r="AL120" i="11"/>
  <c r="BF120" i="11" s="1"/>
  <c r="AK120" i="11"/>
  <c r="AJ120" i="11"/>
  <c r="BE120" i="11" s="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J120" i="11"/>
  <c r="G120" i="11"/>
  <c r="BD119" i="11"/>
  <c r="BC119" i="11"/>
  <c r="AZ119" i="11"/>
  <c r="AY119" i="11"/>
  <c r="AX119" i="11"/>
  <c r="AT119" i="11"/>
  <c r="AR119" i="11"/>
  <c r="AQ119" i="11"/>
  <c r="AP119" i="11"/>
  <c r="BH119" i="11" s="1"/>
  <c r="AO119" i="11"/>
  <c r="AN119" i="11"/>
  <c r="BG119" i="11" s="1"/>
  <c r="AM119" i="11"/>
  <c r="AL119" i="11"/>
  <c r="BF119" i="11" s="1"/>
  <c r="AK119" i="11"/>
  <c r="AJ119" i="11"/>
  <c r="BE119" i="11" s="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J119" i="11"/>
  <c r="G119" i="11"/>
  <c r="BD118" i="11"/>
  <c r="BC118" i="11"/>
  <c r="AZ118" i="11"/>
  <c r="AY118" i="11"/>
  <c r="AX118" i="11"/>
  <c r="AT118" i="11"/>
  <c r="AR118" i="11"/>
  <c r="AQ118" i="11"/>
  <c r="AP118" i="11"/>
  <c r="BH118" i="11" s="1"/>
  <c r="AO118" i="11"/>
  <c r="AN118" i="11"/>
  <c r="BG118" i="11" s="1"/>
  <c r="AM118" i="11"/>
  <c r="AL118" i="11"/>
  <c r="BF118" i="11" s="1"/>
  <c r="AK118" i="11"/>
  <c r="AJ118" i="11"/>
  <c r="BE118" i="11" s="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J118" i="11"/>
  <c r="G118" i="11"/>
  <c r="BD117" i="11"/>
  <c r="BC117" i="11"/>
  <c r="AZ117" i="11"/>
  <c r="AY117" i="11"/>
  <c r="AX117" i="11"/>
  <c r="AT117" i="11"/>
  <c r="AR117" i="11"/>
  <c r="AQ117" i="11"/>
  <c r="AP117" i="11"/>
  <c r="BH117" i="11" s="1"/>
  <c r="AO117" i="11"/>
  <c r="AN117" i="11"/>
  <c r="BG117" i="11" s="1"/>
  <c r="AM117" i="11"/>
  <c r="AL117" i="11"/>
  <c r="BF117" i="11" s="1"/>
  <c r="AK117" i="11"/>
  <c r="AJ117" i="11"/>
  <c r="BE117" i="11" s="1"/>
  <c r="AI117" i="11"/>
  <c r="AH117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J117" i="11"/>
  <c r="G117" i="11"/>
  <c r="BD116" i="11"/>
  <c r="BC116" i="11"/>
  <c r="AZ116" i="11"/>
  <c r="AY116" i="11"/>
  <c r="AX116" i="11"/>
  <c r="AT116" i="11"/>
  <c r="AR116" i="11"/>
  <c r="AQ116" i="11"/>
  <c r="AP116" i="11"/>
  <c r="BH116" i="11" s="1"/>
  <c r="AO116" i="11"/>
  <c r="AN116" i="11"/>
  <c r="BG116" i="11" s="1"/>
  <c r="AM116" i="11"/>
  <c r="AL116" i="11"/>
  <c r="BF116" i="11" s="1"/>
  <c r="AK116" i="11"/>
  <c r="AJ116" i="11"/>
  <c r="BE116" i="11" s="1"/>
  <c r="AI116" i="11"/>
  <c r="AH116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J116" i="11"/>
  <c r="G116" i="11"/>
  <c r="BD115" i="11"/>
  <c r="BC115" i="11"/>
  <c r="AZ115" i="11"/>
  <c r="AY115" i="11"/>
  <c r="AX115" i="11"/>
  <c r="AT115" i="11"/>
  <c r="AR115" i="11"/>
  <c r="AQ115" i="11"/>
  <c r="AP115" i="11"/>
  <c r="BH115" i="11" s="1"/>
  <c r="AO115" i="11"/>
  <c r="AN115" i="11"/>
  <c r="BG115" i="11" s="1"/>
  <c r="AM115" i="11"/>
  <c r="AL115" i="11"/>
  <c r="AK115" i="11"/>
  <c r="AJ115" i="11"/>
  <c r="BE115" i="11" s="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J115" i="11"/>
  <c r="G115" i="11"/>
  <c r="BD114" i="11"/>
  <c r="BC114" i="11"/>
  <c r="AZ114" i="11"/>
  <c r="AY114" i="11"/>
  <c r="AX114" i="11"/>
  <c r="AT114" i="11"/>
  <c r="AR114" i="11"/>
  <c r="AQ114" i="11"/>
  <c r="AP114" i="11"/>
  <c r="BH114" i="11" s="1"/>
  <c r="AO114" i="11"/>
  <c r="AN114" i="11"/>
  <c r="BG114" i="11" s="1"/>
  <c r="AM114" i="11"/>
  <c r="AL114" i="11"/>
  <c r="BF114" i="11" s="1"/>
  <c r="AK114" i="11"/>
  <c r="AJ114" i="11"/>
  <c r="BE114" i="11" s="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J114" i="11"/>
  <c r="G114" i="11"/>
  <c r="BD113" i="11"/>
  <c r="BC113" i="11"/>
  <c r="AZ113" i="11"/>
  <c r="AY113" i="11"/>
  <c r="AX113" i="11"/>
  <c r="AT113" i="11"/>
  <c r="AR113" i="11"/>
  <c r="AQ113" i="11"/>
  <c r="AP113" i="11"/>
  <c r="BH113" i="11" s="1"/>
  <c r="AO113" i="11"/>
  <c r="AN113" i="11"/>
  <c r="BG113" i="11" s="1"/>
  <c r="AM113" i="11"/>
  <c r="AL113" i="11"/>
  <c r="BF113" i="11" s="1"/>
  <c r="AK113" i="11"/>
  <c r="AJ113" i="11"/>
  <c r="BE113" i="11" s="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J113" i="11"/>
  <c r="G113" i="11"/>
  <c r="BD112" i="11"/>
  <c r="BC112" i="11"/>
  <c r="AZ112" i="11"/>
  <c r="AY112" i="11"/>
  <c r="AX112" i="11"/>
  <c r="AT112" i="11"/>
  <c r="AR112" i="11"/>
  <c r="AQ112" i="11"/>
  <c r="AP112" i="11"/>
  <c r="BH112" i="11" s="1"/>
  <c r="AO112" i="11"/>
  <c r="AN112" i="11"/>
  <c r="BG112" i="11" s="1"/>
  <c r="AM112" i="11"/>
  <c r="AL112" i="11"/>
  <c r="BF112" i="11" s="1"/>
  <c r="AK112" i="11"/>
  <c r="AJ112" i="11"/>
  <c r="BE112" i="11" s="1"/>
  <c r="AI112" i="11"/>
  <c r="AH112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J112" i="11"/>
  <c r="G112" i="11"/>
  <c r="BD111" i="11"/>
  <c r="BC111" i="11"/>
  <c r="AZ111" i="11"/>
  <c r="AY111" i="11"/>
  <c r="AX111" i="11"/>
  <c r="AT111" i="11"/>
  <c r="AR111" i="11"/>
  <c r="AQ111" i="11"/>
  <c r="AP111" i="11"/>
  <c r="BH111" i="11" s="1"/>
  <c r="AO111" i="11"/>
  <c r="AN111" i="11"/>
  <c r="BG111" i="11" s="1"/>
  <c r="AM111" i="11"/>
  <c r="AL111" i="11"/>
  <c r="BF111" i="11" s="1"/>
  <c r="AK111" i="11"/>
  <c r="AJ111" i="11"/>
  <c r="BE111" i="11" s="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J111" i="11"/>
  <c r="G111" i="11"/>
  <c r="BD110" i="11"/>
  <c r="BC110" i="11"/>
  <c r="AZ110" i="11"/>
  <c r="AY110" i="11"/>
  <c r="AX110" i="11"/>
  <c r="AT110" i="11"/>
  <c r="AR110" i="11"/>
  <c r="AQ110" i="11"/>
  <c r="AP110" i="11"/>
  <c r="BH110" i="11" s="1"/>
  <c r="AO110" i="11"/>
  <c r="AN110" i="11"/>
  <c r="BG110" i="11" s="1"/>
  <c r="AM110" i="11"/>
  <c r="AL110" i="11"/>
  <c r="AK110" i="11"/>
  <c r="AJ110" i="11"/>
  <c r="BE110" i="11" s="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J110" i="11"/>
  <c r="G110" i="11"/>
  <c r="BD109" i="11"/>
  <c r="BC109" i="11"/>
  <c r="AZ109" i="11"/>
  <c r="AY109" i="11"/>
  <c r="AX109" i="11"/>
  <c r="AT109" i="11"/>
  <c r="AR109" i="11"/>
  <c r="AQ109" i="11"/>
  <c r="AP109" i="11"/>
  <c r="BH109" i="11" s="1"/>
  <c r="AO109" i="11"/>
  <c r="AN109" i="11"/>
  <c r="BG109" i="11" s="1"/>
  <c r="AM109" i="11"/>
  <c r="AL109" i="11"/>
  <c r="BF109" i="11" s="1"/>
  <c r="AK109" i="11"/>
  <c r="AJ109" i="11"/>
  <c r="BE109" i="11" s="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J109" i="11"/>
  <c r="G109" i="11"/>
  <c r="C109" i="11"/>
  <c r="C111" i="11" s="1"/>
  <c r="C113" i="11" s="1"/>
  <c r="C115" i="11" s="1"/>
  <c r="C117" i="11" s="1"/>
  <c r="C119" i="11" s="1"/>
  <c r="C121" i="11" s="1"/>
  <c r="C123" i="11" s="1"/>
  <c r="C125" i="11" s="1"/>
  <c r="C127" i="11" s="1"/>
  <c r="C129" i="11" s="1"/>
  <c r="C131" i="11" s="1"/>
  <c r="C133" i="11" s="1"/>
  <c r="BD108" i="11"/>
  <c r="BC108" i="11"/>
  <c r="AZ108" i="11"/>
  <c r="AY108" i="11"/>
  <c r="AX108" i="11"/>
  <c r="AT108" i="11"/>
  <c r="AR108" i="11"/>
  <c r="AQ108" i="11"/>
  <c r="AP108" i="11"/>
  <c r="BH108" i="11" s="1"/>
  <c r="AO108" i="11"/>
  <c r="AN108" i="11"/>
  <c r="BG108" i="11" s="1"/>
  <c r="AM108" i="11"/>
  <c r="AL108" i="11"/>
  <c r="BF108" i="11" s="1"/>
  <c r="AK108" i="11"/>
  <c r="AJ108" i="11"/>
  <c r="BE108" i="11" s="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J108" i="11"/>
  <c r="G108" i="11"/>
  <c r="C108" i="11"/>
  <c r="C110" i="11" s="1"/>
  <c r="C112" i="11" s="1"/>
  <c r="C114" i="11" s="1"/>
  <c r="C116" i="11" s="1"/>
  <c r="C118" i="11" s="1"/>
  <c r="C120" i="11" s="1"/>
  <c r="C122" i="11" s="1"/>
  <c r="C124" i="11" s="1"/>
  <c r="C126" i="11" s="1"/>
  <c r="C128" i="11" s="1"/>
  <c r="C130" i="11" s="1"/>
  <c r="C132" i="11" s="1"/>
  <c r="BD107" i="11"/>
  <c r="BC107" i="11"/>
  <c r="AZ107" i="11"/>
  <c r="AY107" i="11"/>
  <c r="AX107" i="11"/>
  <c r="AT107" i="11"/>
  <c r="AR107" i="11"/>
  <c r="AQ107" i="11"/>
  <c r="AP107" i="11"/>
  <c r="BH107" i="11" s="1"/>
  <c r="AO107" i="11"/>
  <c r="AN107" i="11"/>
  <c r="BG107" i="11" s="1"/>
  <c r="AM107" i="11"/>
  <c r="AL107" i="11"/>
  <c r="BF107" i="11" s="1"/>
  <c r="AK107" i="11"/>
  <c r="AJ107" i="11"/>
  <c r="BE107" i="11" s="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J107" i="11"/>
  <c r="G107" i="11"/>
  <c r="BD106" i="11"/>
  <c r="BC106" i="11"/>
  <c r="AZ106" i="11"/>
  <c r="AY106" i="11"/>
  <c r="AX106" i="11"/>
  <c r="AT106" i="11"/>
  <c r="AR106" i="11"/>
  <c r="AQ106" i="11"/>
  <c r="AP106" i="11"/>
  <c r="BH106" i="11" s="1"/>
  <c r="AO106" i="11"/>
  <c r="AN106" i="11"/>
  <c r="BG106" i="11" s="1"/>
  <c r="AM106" i="11"/>
  <c r="AL106" i="11"/>
  <c r="BF106" i="11" s="1"/>
  <c r="AK106" i="11"/>
  <c r="AJ106" i="11"/>
  <c r="BE106" i="11" s="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J106" i="11"/>
  <c r="G106" i="11"/>
  <c r="BD105" i="11"/>
  <c r="BC105" i="11"/>
  <c r="AZ105" i="11"/>
  <c r="AY105" i="11"/>
  <c r="AX105" i="11"/>
  <c r="AT105" i="11"/>
  <c r="AR105" i="11"/>
  <c r="AQ105" i="11"/>
  <c r="AP105" i="11"/>
  <c r="AO105" i="11"/>
  <c r="AN105" i="11"/>
  <c r="BG105" i="11" s="1"/>
  <c r="AM105" i="11"/>
  <c r="AL105" i="11"/>
  <c r="BF105" i="11" s="1"/>
  <c r="AK105" i="11"/>
  <c r="AJ105" i="11"/>
  <c r="BE105" i="11" s="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J105" i="11"/>
  <c r="G105" i="11"/>
  <c r="BD104" i="11"/>
  <c r="BC104" i="11"/>
  <c r="AZ104" i="11"/>
  <c r="AY104" i="11"/>
  <c r="AX104" i="11"/>
  <c r="AT104" i="11"/>
  <c r="AR104" i="11"/>
  <c r="AQ104" i="11"/>
  <c r="AP104" i="11"/>
  <c r="BH104" i="11" s="1"/>
  <c r="AO104" i="11"/>
  <c r="AN104" i="11"/>
  <c r="BG104" i="11" s="1"/>
  <c r="AM104" i="11"/>
  <c r="AL104" i="11"/>
  <c r="BF104" i="11" s="1"/>
  <c r="AK104" i="11"/>
  <c r="AJ104" i="11"/>
  <c r="BE104" i="11" s="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J104" i="11"/>
  <c r="G104" i="11"/>
  <c r="BD103" i="11"/>
  <c r="BC103" i="11"/>
  <c r="AZ103" i="11"/>
  <c r="AY103" i="11"/>
  <c r="AX103" i="11"/>
  <c r="AT103" i="11"/>
  <c r="AR103" i="11"/>
  <c r="AQ103" i="11"/>
  <c r="AP103" i="11"/>
  <c r="BH103" i="11" s="1"/>
  <c r="AO103" i="11"/>
  <c r="AN103" i="11"/>
  <c r="BG103" i="11" s="1"/>
  <c r="AM103" i="11"/>
  <c r="AL103" i="11"/>
  <c r="BF103" i="11" s="1"/>
  <c r="AK103" i="11"/>
  <c r="AJ103" i="11"/>
  <c r="BE103" i="11" s="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J103" i="11"/>
  <c r="G103" i="11"/>
  <c r="BD102" i="11"/>
  <c r="BC102" i="11"/>
  <c r="AZ102" i="11"/>
  <c r="AY102" i="11"/>
  <c r="AX102" i="11"/>
  <c r="AT102" i="11"/>
  <c r="AR102" i="11"/>
  <c r="AQ102" i="11"/>
  <c r="AP102" i="11"/>
  <c r="BH102" i="11" s="1"/>
  <c r="AO102" i="11"/>
  <c r="AN102" i="11"/>
  <c r="BG102" i="11" s="1"/>
  <c r="AM102" i="11"/>
  <c r="AL102" i="11"/>
  <c r="BF102" i="11" s="1"/>
  <c r="AK102" i="11"/>
  <c r="AJ102" i="11"/>
  <c r="BE102" i="11" s="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J102" i="11"/>
  <c r="G102" i="11"/>
  <c r="BD101" i="11"/>
  <c r="BC101" i="11"/>
  <c r="AZ101" i="11"/>
  <c r="AY101" i="11"/>
  <c r="AX101" i="11"/>
  <c r="AT101" i="11"/>
  <c r="AR101" i="11"/>
  <c r="AQ101" i="11"/>
  <c r="AP101" i="11"/>
  <c r="BH101" i="11" s="1"/>
  <c r="AO101" i="11"/>
  <c r="AN101" i="11"/>
  <c r="BG101" i="11" s="1"/>
  <c r="AM101" i="11"/>
  <c r="AL101" i="11"/>
  <c r="BF101" i="11" s="1"/>
  <c r="AK101" i="11"/>
  <c r="AJ101" i="11"/>
  <c r="BE101" i="11" s="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J101" i="11"/>
  <c r="G101" i="11"/>
  <c r="BD100" i="11"/>
  <c r="BC100" i="11"/>
  <c r="AZ100" i="11"/>
  <c r="AY100" i="11"/>
  <c r="AX100" i="11"/>
  <c r="AT100" i="11"/>
  <c r="AR100" i="11"/>
  <c r="AQ100" i="11"/>
  <c r="AP100" i="11"/>
  <c r="BH100" i="11" s="1"/>
  <c r="AO100" i="11"/>
  <c r="AN100" i="11"/>
  <c r="BG100" i="11" s="1"/>
  <c r="AM100" i="11"/>
  <c r="AL100" i="11"/>
  <c r="BF100" i="11" s="1"/>
  <c r="AK100" i="11"/>
  <c r="AJ100" i="11"/>
  <c r="BE100" i="11" s="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J100" i="11"/>
  <c r="G100" i="11"/>
  <c r="BD99" i="11"/>
  <c r="BC99" i="11"/>
  <c r="AZ99" i="11"/>
  <c r="AY99" i="11"/>
  <c r="AX99" i="11"/>
  <c r="AT99" i="11"/>
  <c r="AR99" i="11"/>
  <c r="AQ99" i="11"/>
  <c r="AP99" i="11"/>
  <c r="BH99" i="11" s="1"/>
  <c r="AO99" i="11"/>
  <c r="AN99" i="11"/>
  <c r="BG99" i="11" s="1"/>
  <c r="AM99" i="11"/>
  <c r="AL99" i="11"/>
  <c r="BF99" i="11" s="1"/>
  <c r="AK99" i="11"/>
  <c r="AJ99" i="11"/>
  <c r="BE99" i="11" s="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J99" i="11"/>
  <c r="G99" i="11"/>
  <c r="BD98" i="11"/>
  <c r="BC98" i="11"/>
  <c r="AZ98" i="11"/>
  <c r="AY98" i="11"/>
  <c r="AX98" i="11"/>
  <c r="AT98" i="11"/>
  <c r="AR98" i="11"/>
  <c r="AQ98" i="11"/>
  <c r="AP98" i="11"/>
  <c r="BH98" i="11" s="1"/>
  <c r="AO98" i="11"/>
  <c r="AN98" i="11"/>
  <c r="BG98" i="11" s="1"/>
  <c r="AM98" i="11"/>
  <c r="AL98" i="11"/>
  <c r="BF98" i="11" s="1"/>
  <c r="AK98" i="11"/>
  <c r="AJ98" i="11"/>
  <c r="BE98" i="11" s="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J98" i="11"/>
  <c r="G98" i="11"/>
  <c r="BD97" i="11"/>
  <c r="BC97" i="11"/>
  <c r="AZ97" i="11"/>
  <c r="AY97" i="11"/>
  <c r="AX97" i="11"/>
  <c r="AT97" i="11"/>
  <c r="AR97" i="11"/>
  <c r="AQ97" i="11"/>
  <c r="AP97" i="11"/>
  <c r="BH97" i="11" s="1"/>
  <c r="AO97" i="11"/>
  <c r="AN97" i="11"/>
  <c r="BG97" i="11" s="1"/>
  <c r="AM97" i="11"/>
  <c r="AL97" i="11"/>
  <c r="BF97" i="11" s="1"/>
  <c r="AK97" i="11"/>
  <c r="AJ97" i="11"/>
  <c r="BE97" i="11" s="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J97" i="11"/>
  <c r="G97" i="11"/>
  <c r="BD96" i="11"/>
  <c r="BC96" i="11"/>
  <c r="AZ96" i="11"/>
  <c r="AY96" i="11"/>
  <c r="AX96" i="11"/>
  <c r="AT96" i="11"/>
  <c r="AR96" i="11"/>
  <c r="AQ96" i="11"/>
  <c r="AP96" i="11"/>
  <c r="BH96" i="11" s="1"/>
  <c r="AO96" i="11"/>
  <c r="AN96" i="11"/>
  <c r="BG96" i="11" s="1"/>
  <c r="AM96" i="11"/>
  <c r="AL96" i="11"/>
  <c r="BF96" i="11" s="1"/>
  <c r="AK96" i="11"/>
  <c r="AJ96" i="11"/>
  <c r="BE96" i="11" s="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J96" i="11"/>
  <c r="G96" i="11"/>
  <c r="BD95" i="11"/>
  <c r="BC95" i="11"/>
  <c r="AZ95" i="11"/>
  <c r="AY95" i="11"/>
  <c r="AX95" i="11"/>
  <c r="AT95" i="11"/>
  <c r="AR95" i="11"/>
  <c r="AQ95" i="11"/>
  <c r="AP95" i="11"/>
  <c r="BH95" i="11" s="1"/>
  <c r="AO95" i="11"/>
  <c r="AN95" i="11"/>
  <c r="BG95" i="11" s="1"/>
  <c r="AM95" i="11"/>
  <c r="AL95" i="11"/>
  <c r="BF95" i="11" s="1"/>
  <c r="AK95" i="11"/>
  <c r="AJ95" i="11"/>
  <c r="BE95" i="11" s="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J95" i="11"/>
  <c r="G95" i="11"/>
  <c r="BD94" i="11"/>
  <c r="BC94" i="11"/>
  <c r="AZ94" i="11"/>
  <c r="AY94" i="11"/>
  <c r="AX94" i="11"/>
  <c r="AT94" i="11"/>
  <c r="AR94" i="11"/>
  <c r="AQ94" i="11"/>
  <c r="AP94" i="11"/>
  <c r="BH94" i="11" s="1"/>
  <c r="AO94" i="11"/>
  <c r="AN94" i="11"/>
  <c r="BG94" i="11" s="1"/>
  <c r="AM94" i="11"/>
  <c r="AL94" i="11"/>
  <c r="BF94" i="11" s="1"/>
  <c r="AK94" i="11"/>
  <c r="AJ94" i="11"/>
  <c r="BE94" i="11" s="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J94" i="11"/>
  <c r="G94" i="11"/>
  <c r="BD93" i="11"/>
  <c r="BC93" i="11"/>
  <c r="AZ93" i="11"/>
  <c r="AY93" i="11"/>
  <c r="AX93" i="11"/>
  <c r="AT93" i="11"/>
  <c r="AR93" i="11"/>
  <c r="AQ93" i="11"/>
  <c r="AP93" i="11"/>
  <c r="BH93" i="11" s="1"/>
  <c r="AO93" i="11"/>
  <c r="AN93" i="11"/>
  <c r="BG93" i="11" s="1"/>
  <c r="AM93" i="11"/>
  <c r="AL93" i="11"/>
  <c r="BF93" i="11" s="1"/>
  <c r="AK93" i="11"/>
  <c r="AJ93" i="11"/>
  <c r="BE93" i="11" s="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J93" i="11"/>
  <c r="G93" i="11"/>
  <c r="BD92" i="11"/>
  <c r="BC92" i="11"/>
  <c r="AZ92" i="11"/>
  <c r="AY92" i="11"/>
  <c r="AX92" i="11"/>
  <c r="AT92" i="11"/>
  <c r="AR92" i="11"/>
  <c r="AQ92" i="11"/>
  <c r="AP92" i="11"/>
  <c r="BH92" i="11" s="1"/>
  <c r="AO92" i="11"/>
  <c r="AN92" i="11"/>
  <c r="BG92" i="11" s="1"/>
  <c r="AM92" i="11"/>
  <c r="AL92" i="11"/>
  <c r="BF92" i="11" s="1"/>
  <c r="AK92" i="11"/>
  <c r="AJ92" i="11"/>
  <c r="BE92" i="11" s="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J92" i="11"/>
  <c r="G92" i="11"/>
  <c r="BD91" i="11"/>
  <c r="BC91" i="11"/>
  <c r="AZ91" i="11"/>
  <c r="AY91" i="11"/>
  <c r="AX91" i="11"/>
  <c r="AT91" i="11"/>
  <c r="AR91" i="11"/>
  <c r="AQ91" i="11"/>
  <c r="AP91" i="11"/>
  <c r="BH91" i="11" s="1"/>
  <c r="AO91" i="11"/>
  <c r="AN91" i="11"/>
  <c r="BG91" i="11" s="1"/>
  <c r="AM91" i="11"/>
  <c r="AL91" i="11"/>
  <c r="BF91" i="11" s="1"/>
  <c r="AK91" i="11"/>
  <c r="AJ91" i="11"/>
  <c r="BE91" i="11" s="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J91" i="11"/>
  <c r="G91" i="11"/>
  <c r="BD90" i="11"/>
  <c r="BC90" i="11"/>
  <c r="AZ90" i="11"/>
  <c r="AY90" i="11"/>
  <c r="AX90" i="11"/>
  <c r="AT90" i="11"/>
  <c r="AR90" i="11"/>
  <c r="AQ90" i="11"/>
  <c r="AP90" i="11"/>
  <c r="AO90" i="11"/>
  <c r="AN90" i="11"/>
  <c r="BG90" i="11" s="1"/>
  <c r="AM90" i="11"/>
  <c r="AL90" i="11"/>
  <c r="BF90" i="11" s="1"/>
  <c r="AK90" i="11"/>
  <c r="AJ90" i="11"/>
  <c r="BE90" i="11" s="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J90" i="11"/>
  <c r="G90" i="11"/>
  <c r="BD89" i="11"/>
  <c r="BC89" i="11"/>
  <c r="AZ89" i="11"/>
  <c r="AY89" i="11"/>
  <c r="AX89" i="11"/>
  <c r="AT89" i="11"/>
  <c r="AR89" i="11"/>
  <c r="AQ89" i="11"/>
  <c r="AP89" i="11"/>
  <c r="BH89" i="11" s="1"/>
  <c r="AO89" i="11"/>
  <c r="AN89" i="11"/>
  <c r="BG89" i="11" s="1"/>
  <c r="AM89" i="11"/>
  <c r="AL89" i="11"/>
  <c r="BF89" i="11" s="1"/>
  <c r="AK89" i="11"/>
  <c r="AJ89" i="11"/>
  <c r="BE89" i="11" s="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J89" i="11"/>
  <c r="G89" i="11"/>
  <c r="BD88" i="11"/>
  <c r="BC88" i="11"/>
  <c r="AZ88" i="11"/>
  <c r="AY88" i="11"/>
  <c r="AX88" i="11"/>
  <c r="AT88" i="11"/>
  <c r="AR88" i="11"/>
  <c r="AQ88" i="11"/>
  <c r="AP88" i="11"/>
  <c r="BH88" i="11" s="1"/>
  <c r="AO88" i="11"/>
  <c r="AN88" i="11"/>
  <c r="BG88" i="11" s="1"/>
  <c r="AM88" i="11"/>
  <c r="AL88" i="11"/>
  <c r="BF88" i="11" s="1"/>
  <c r="AK88" i="11"/>
  <c r="AJ88" i="11"/>
  <c r="BE88" i="11" s="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J88" i="11"/>
  <c r="G88" i="11"/>
  <c r="BD87" i="11"/>
  <c r="BC87" i="11"/>
  <c r="AZ87" i="11"/>
  <c r="AY87" i="11"/>
  <c r="AX87" i="11"/>
  <c r="AT87" i="11"/>
  <c r="AR87" i="11"/>
  <c r="AQ87" i="11"/>
  <c r="AP87" i="11"/>
  <c r="BH87" i="11" s="1"/>
  <c r="AO87" i="11"/>
  <c r="AN87" i="11"/>
  <c r="BG87" i="11" s="1"/>
  <c r="AM87" i="11"/>
  <c r="AL87" i="11"/>
  <c r="BF87" i="11" s="1"/>
  <c r="AK87" i="11"/>
  <c r="AJ87" i="11"/>
  <c r="BE87" i="11" s="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J87" i="11"/>
  <c r="G87" i="11"/>
  <c r="BD86" i="11"/>
  <c r="BC86" i="11"/>
  <c r="AZ86" i="11"/>
  <c r="AY86" i="11"/>
  <c r="AX86" i="11"/>
  <c r="AT86" i="11"/>
  <c r="AR86" i="11"/>
  <c r="AQ86" i="11"/>
  <c r="AP86" i="11"/>
  <c r="BH86" i="11" s="1"/>
  <c r="AO86" i="11"/>
  <c r="AN86" i="11"/>
  <c r="BG86" i="11" s="1"/>
  <c r="AM86" i="11"/>
  <c r="AL86" i="11"/>
  <c r="AK86" i="11"/>
  <c r="AJ86" i="11"/>
  <c r="BE86" i="11" s="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J86" i="11"/>
  <c r="G86" i="11"/>
  <c r="BD85" i="11"/>
  <c r="BC85" i="11"/>
  <c r="AZ85" i="11"/>
  <c r="AY85" i="11"/>
  <c r="AX85" i="11"/>
  <c r="AT85" i="11"/>
  <c r="AR85" i="11"/>
  <c r="AQ85" i="11"/>
  <c r="AP85" i="11"/>
  <c r="BH85" i="11" s="1"/>
  <c r="AO85" i="11"/>
  <c r="AN85" i="11"/>
  <c r="BG85" i="11" s="1"/>
  <c r="AM85" i="11"/>
  <c r="AL85" i="11"/>
  <c r="BF85" i="11" s="1"/>
  <c r="AK85" i="11"/>
  <c r="AJ85" i="11"/>
  <c r="BE85" i="11" s="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J85" i="11"/>
  <c r="G85" i="11"/>
  <c r="BD84" i="11"/>
  <c r="BC84" i="11"/>
  <c r="AZ84" i="11"/>
  <c r="AY84" i="11"/>
  <c r="AX84" i="11"/>
  <c r="AT84" i="11"/>
  <c r="AR84" i="11"/>
  <c r="AQ84" i="11"/>
  <c r="AP84" i="11"/>
  <c r="BH84" i="11" s="1"/>
  <c r="AO84" i="11"/>
  <c r="AN84" i="11"/>
  <c r="BG84" i="11" s="1"/>
  <c r="AM84" i="11"/>
  <c r="AL84" i="11"/>
  <c r="BF84" i="11" s="1"/>
  <c r="AK84" i="11"/>
  <c r="AJ84" i="11"/>
  <c r="BE84" i="11" s="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J84" i="11"/>
  <c r="G84" i="11"/>
  <c r="BD83" i="11"/>
  <c r="BC83" i="11"/>
  <c r="AZ83" i="11"/>
  <c r="AY83" i="11"/>
  <c r="AX83" i="11"/>
  <c r="AT83" i="11"/>
  <c r="AR83" i="11"/>
  <c r="AQ83" i="11"/>
  <c r="AP83" i="11"/>
  <c r="BH83" i="11" s="1"/>
  <c r="AO83" i="11"/>
  <c r="AN83" i="11"/>
  <c r="BG83" i="11" s="1"/>
  <c r="AM83" i="11"/>
  <c r="AL83" i="11"/>
  <c r="BF83" i="11" s="1"/>
  <c r="AK83" i="11"/>
  <c r="AJ83" i="11"/>
  <c r="BE83" i="11" s="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J83" i="11"/>
  <c r="G83" i="11"/>
  <c r="BD82" i="11"/>
  <c r="BC82" i="11"/>
  <c r="AZ82" i="11"/>
  <c r="AY82" i="11"/>
  <c r="AX82" i="11"/>
  <c r="AT82" i="11"/>
  <c r="AR82" i="11"/>
  <c r="AQ82" i="11"/>
  <c r="AP82" i="11"/>
  <c r="BH82" i="11" s="1"/>
  <c r="AO82" i="11"/>
  <c r="AN82" i="11"/>
  <c r="BG82" i="11" s="1"/>
  <c r="AM82" i="11"/>
  <c r="AL82" i="11"/>
  <c r="BF82" i="11" s="1"/>
  <c r="AK82" i="11"/>
  <c r="AJ82" i="11"/>
  <c r="BE82" i="11" s="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J82" i="11"/>
  <c r="G82" i="11"/>
  <c r="BD81" i="11"/>
  <c r="BC81" i="11"/>
  <c r="AZ81" i="11"/>
  <c r="AY81" i="11"/>
  <c r="AX81" i="11"/>
  <c r="AT81" i="11"/>
  <c r="AR81" i="11"/>
  <c r="AQ81" i="11"/>
  <c r="AP81" i="11"/>
  <c r="BH81" i="11" s="1"/>
  <c r="AO81" i="11"/>
  <c r="AN81" i="11"/>
  <c r="BG81" i="11" s="1"/>
  <c r="AM81" i="11"/>
  <c r="AL81" i="11"/>
  <c r="BF81" i="11" s="1"/>
  <c r="AK81" i="11"/>
  <c r="AJ81" i="11"/>
  <c r="BE81" i="11" s="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J81" i="11"/>
  <c r="G81" i="11"/>
  <c r="BD80" i="11"/>
  <c r="BC80" i="11"/>
  <c r="AZ80" i="11"/>
  <c r="AY80" i="11"/>
  <c r="AX80" i="11"/>
  <c r="AT80" i="11"/>
  <c r="AR80" i="11"/>
  <c r="AQ80" i="11"/>
  <c r="AP80" i="11"/>
  <c r="BH80" i="11" s="1"/>
  <c r="AO80" i="11"/>
  <c r="AN80" i="11"/>
  <c r="BG80" i="11" s="1"/>
  <c r="AM80" i="11"/>
  <c r="AL80" i="11"/>
  <c r="BF80" i="11" s="1"/>
  <c r="AK80" i="11"/>
  <c r="AJ80" i="11"/>
  <c r="BE80" i="11" s="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J80" i="11"/>
  <c r="G80" i="11"/>
  <c r="BD79" i="11"/>
  <c r="BC79" i="11"/>
  <c r="AZ79" i="11"/>
  <c r="AY79" i="11"/>
  <c r="AX79" i="11"/>
  <c r="AT79" i="11"/>
  <c r="AR79" i="11"/>
  <c r="AQ79" i="11"/>
  <c r="AP79" i="11"/>
  <c r="BH79" i="11" s="1"/>
  <c r="AO79" i="11"/>
  <c r="AN79" i="11"/>
  <c r="BG79" i="11" s="1"/>
  <c r="AM79" i="11"/>
  <c r="AL79" i="11"/>
  <c r="BF79" i="11" s="1"/>
  <c r="AK79" i="11"/>
  <c r="AJ79" i="11"/>
  <c r="BE79" i="11" s="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J79" i="11"/>
  <c r="G79" i="11"/>
  <c r="BD78" i="11"/>
  <c r="BC78" i="11"/>
  <c r="AZ78" i="11"/>
  <c r="AY78" i="11"/>
  <c r="AX78" i="11"/>
  <c r="AT78" i="11"/>
  <c r="AR78" i="11"/>
  <c r="AQ78" i="11"/>
  <c r="AP78" i="11"/>
  <c r="BH78" i="11" s="1"/>
  <c r="AO78" i="11"/>
  <c r="AN78" i="11"/>
  <c r="BG78" i="11" s="1"/>
  <c r="AM78" i="11"/>
  <c r="AL78" i="11"/>
  <c r="BF78" i="11" s="1"/>
  <c r="AK78" i="11"/>
  <c r="AJ78" i="11"/>
  <c r="BE78" i="11" s="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J78" i="11"/>
  <c r="G78" i="11"/>
  <c r="BD77" i="11"/>
  <c r="BC77" i="11"/>
  <c r="AZ77" i="11"/>
  <c r="AY77" i="11"/>
  <c r="AX77" i="11"/>
  <c r="AT77" i="11"/>
  <c r="AR77" i="11"/>
  <c r="AQ77" i="11"/>
  <c r="AP77" i="11"/>
  <c r="AO77" i="11"/>
  <c r="AN77" i="11"/>
  <c r="BG77" i="11" s="1"/>
  <c r="AM77" i="11"/>
  <c r="AL77" i="11"/>
  <c r="BF77" i="11" s="1"/>
  <c r="AK77" i="11"/>
  <c r="AJ77" i="11"/>
  <c r="BE77" i="11" s="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J77" i="11"/>
  <c r="G77" i="11"/>
  <c r="BD76" i="11"/>
  <c r="BC76" i="11"/>
  <c r="AZ76" i="11"/>
  <c r="AY76" i="11"/>
  <c r="AX76" i="11"/>
  <c r="AT76" i="11"/>
  <c r="AR76" i="11"/>
  <c r="AQ76" i="11"/>
  <c r="AP76" i="11"/>
  <c r="BH76" i="11" s="1"/>
  <c r="AO76" i="11"/>
  <c r="AN76" i="11"/>
  <c r="BG76" i="11" s="1"/>
  <c r="AM76" i="11"/>
  <c r="AL76" i="11"/>
  <c r="BF76" i="11" s="1"/>
  <c r="AK76" i="11"/>
  <c r="AJ76" i="11"/>
  <c r="BE76" i="11" s="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J76" i="11"/>
  <c r="G76" i="11"/>
  <c r="BD75" i="11"/>
  <c r="BC75" i="11"/>
  <c r="AZ75" i="11"/>
  <c r="AY75" i="11"/>
  <c r="AX75" i="11"/>
  <c r="AT75" i="11"/>
  <c r="AR75" i="11"/>
  <c r="AQ75" i="11"/>
  <c r="AP75" i="11"/>
  <c r="BH75" i="11" s="1"/>
  <c r="AO75" i="11"/>
  <c r="AN75" i="11"/>
  <c r="BG75" i="11" s="1"/>
  <c r="AM75" i="11"/>
  <c r="AL75" i="11"/>
  <c r="BF75" i="11" s="1"/>
  <c r="AK75" i="11"/>
  <c r="AJ75" i="11"/>
  <c r="BE75" i="11" s="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J75" i="11"/>
  <c r="G75" i="11"/>
  <c r="BD74" i="11"/>
  <c r="BC74" i="11"/>
  <c r="AZ74" i="11"/>
  <c r="AY74" i="11"/>
  <c r="AX74" i="11"/>
  <c r="AT74" i="11"/>
  <c r="AR74" i="11"/>
  <c r="AQ74" i="11"/>
  <c r="AP74" i="11"/>
  <c r="BH74" i="11" s="1"/>
  <c r="AO74" i="11"/>
  <c r="AN74" i="11"/>
  <c r="BG74" i="11" s="1"/>
  <c r="AM74" i="11"/>
  <c r="AL74" i="11"/>
  <c r="BF74" i="11" s="1"/>
  <c r="AK74" i="11"/>
  <c r="AJ74" i="11"/>
  <c r="BE74" i="11" s="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J74" i="11"/>
  <c r="G74" i="11"/>
  <c r="BD73" i="11"/>
  <c r="BC73" i="11"/>
  <c r="AZ73" i="11"/>
  <c r="AY73" i="11"/>
  <c r="AX73" i="11"/>
  <c r="AT73" i="11"/>
  <c r="AR73" i="11"/>
  <c r="AQ73" i="11"/>
  <c r="AP73" i="11"/>
  <c r="BH73" i="11" s="1"/>
  <c r="AO73" i="11"/>
  <c r="AN73" i="11"/>
  <c r="BG73" i="11" s="1"/>
  <c r="AM73" i="11"/>
  <c r="AL73" i="11"/>
  <c r="BF73" i="11" s="1"/>
  <c r="AK73" i="11"/>
  <c r="AJ73" i="11"/>
  <c r="BE73" i="11" s="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J73" i="11"/>
  <c r="G73" i="11"/>
  <c r="BD72" i="11"/>
  <c r="BC72" i="11"/>
  <c r="AZ72" i="11"/>
  <c r="AY72" i="11"/>
  <c r="AX72" i="11"/>
  <c r="AT72" i="11"/>
  <c r="AR72" i="11"/>
  <c r="AQ72" i="11"/>
  <c r="AP72" i="11"/>
  <c r="AO72" i="11"/>
  <c r="AN72" i="11"/>
  <c r="BG72" i="11" s="1"/>
  <c r="AM72" i="11"/>
  <c r="AL72" i="11"/>
  <c r="BF72" i="11" s="1"/>
  <c r="AK72" i="11"/>
  <c r="AJ72" i="11"/>
  <c r="BE72" i="11" s="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J72" i="11"/>
  <c r="G72" i="11"/>
  <c r="BD71" i="11"/>
  <c r="BC71" i="11"/>
  <c r="AZ71" i="11"/>
  <c r="AY71" i="11"/>
  <c r="AX71" i="11"/>
  <c r="AT71" i="11"/>
  <c r="AR71" i="11"/>
  <c r="AQ71" i="11"/>
  <c r="AP71" i="11"/>
  <c r="BH71" i="11" s="1"/>
  <c r="AO71" i="11"/>
  <c r="AN71" i="11"/>
  <c r="BG71" i="11" s="1"/>
  <c r="AM71" i="11"/>
  <c r="AL71" i="11"/>
  <c r="BF71" i="11" s="1"/>
  <c r="AK71" i="11"/>
  <c r="AJ71" i="11"/>
  <c r="BE71" i="11" s="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J71" i="11"/>
  <c r="G71" i="11"/>
  <c r="BD70" i="11"/>
  <c r="BC70" i="11"/>
  <c r="AZ70" i="11"/>
  <c r="AY70" i="11"/>
  <c r="AX70" i="11"/>
  <c r="AT70" i="11"/>
  <c r="AR70" i="11"/>
  <c r="AQ70" i="11"/>
  <c r="AP70" i="11"/>
  <c r="BH70" i="11" s="1"/>
  <c r="AO70" i="11"/>
  <c r="AN70" i="11"/>
  <c r="BG70" i="11" s="1"/>
  <c r="AM70" i="11"/>
  <c r="AL70" i="11"/>
  <c r="BF70" i="11" s="1"/>
  <c r="AK70" i="11"/>
  <c r="AJ70" i="11"/>
  <c r="BE70" i="11" s="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J70" i="11"/>
  <c r="G70" i="11"/>
  <c r="BD69" i="11"/>
  <c r="BC69" i="11"/>
  <c r="AZ69" i="11"/>
  <c r="AY69" i="11"/>
  <c r="AX69" i="11"/>
  <c r="AT69" i="11"/>
  <c r="AR69" i="11"/>
  <c r="AQ69" i="11"/>
  <c r="AP69" i="11"/>
  <c r="BH69" i="11" s="1"/>
  <c r="AO69" i="11"/>
  <c r="AN69" i="11"/>
  <c r="BG69" i="11" s="1"/>
  <c r="AM69" i="11"/>
  <c r="AL69" i="11"/>
  <c r="BF69" i="11" s="1"/>
  <c r="AK69" i="11"/>
  <c r="AJ69" i="11"/>
  <c r="BE69" i="11" s="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J69" i="11"/>
  <c r="G69" i="11"/>
  <c r="BD68" i="11"/>
  <c r="BC68" i="11"/>
  <c r="AZ68" i="11"/>
  <c r="AY68" i="11"/>
  <c r="AX68" i="11"/>
  <c r="AT68" i="11"/>
  <c r="AR68" i="11"/>
  <c r="AQ68" i="11"/>
  <c r="AP68" i="11"/>
  <c r="BH68" i="11" s="1"/>
  <c r="AO68" i="11"/>
  <c r="AN68" i="11"/>
  <c r="BG68" i="11" s="1"/>
  <c r="AM68" i="11"/>
  <c r="AL68" i="11"/>
  <c r="BF68" i="11" s="1"/>
  <c r="AK68" i="11"/>
  <c r="AJ68" i="11"/>
  <c r="BE68" i="11" s="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J68" i="11"/>
  <c r="G68" i="11"/>
  <c r="BD67" i="11"/>
  <c r="BC67" i="11"/>
  <c r="AZ67" i="11"/>
  <c r="AY67" i="11"/>
  <c r="AX67" i="11"/>
  <c r="AT67" i="11"/>
  <c r="AR67" i="11"/>
  <c r="AQ67" i="11"/>
  <c r="AP67" i="11"/>
  <c r="BH67" i="11" s="1"/>
  <c r="AO67" i="11"/>
  <c r="AN67" i="11"/>
  <c r="BG67" i="11" s="1"/>
  <c r="AM67" i="11"/>
  <c r="AL67" i="11"/>
  <c r="BF67" i="11" s="1"/>
  <c r="AK67" i="11"/>
  <c r="AJ67" i="11"/>
  <c r="BE67" i="11" s="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J67" i="11"/>
  <c r="G67" i="11"/>
  <c r="BD66" i="11"/>
  <c r="BC66" i="11"/>
  <c r="AZ66" i="11"/>
  <c r="AY66" i="11"/>
  <c r="AX66" i="11"/>
  <c r="AT66" i="11"/>
  <c r="AR66" i="11"/>
  <c r="AQ66" i="11"/>
  <c r="AP66" i="11"/>
  <c r="BH66" i="11" s="1"/>
  <c r="AO66" i="11"/>
  <c r="AN66" i="11"/>
  <c r="BG66" i="11" s="1"/>
  <c r="AM66" i="11"/>
  <c r="AL66" i="11"/>
  <c r="BF66" i="11" s="1"/>
  <c r="AK66" i="11"/>
  <c r="AJ66" i="11"/>
  <c r="BE66" i="11" s="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J66" i="11"/>
  <c r="G66" i="11"/>
  <c r="BD65" i="11"/>
  <c r="BC65" i="11"/>
  <c r="AZ65" i="11"/>
  <c r="AY65" i="11"/>
  <c r="AX65" i="11"/>
  <c r="AT65" i="11"/>
  <c r="AR65" i="11"/>
  <c r="AQ65" i="11"/>
  <c r="AP65" i="11"/>
  <c r="BH65" i="11" s="1"/>
  <c r="AO65" i="11"/>
  <c r="AN65" i="11"/>
  <c r="BG65" i="11" s="1"/>
  <c r="AM65" i="11"/>
  <c r="AL65" i="11"/>
  <c r="BF65" i="11" s="1"/>
  <c r="AK65" i="11"/>
  <c r="AJ65" i="11"/>
  <c r="BE65" i="11" s="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J65" i="11"/>
  <c r="G65" i="11"/>
  <c r="C65" i="11"/>
  <c r="C67" i="11" s="1"/>
  <c r="C69" i="11" s="1"/>
  <c r="C71" i="11" s="1"/>
  <c r="C73" i="11" s="1"/>
  <c r="C75" i="11" s="1"/>
  <c r="C77" i="11" s="1"/>
  <c r="C79" i="11" s="1"/>
  <c r="C81" i="11" s="1"/>
  <c r="C83" i="11" s="1"/>
  <c r="C85" i="11" s="1"/>
  <c r="C87" i="11" s="1"/>
  <c r="C89" i="11" s="1"/>
  <c r="BD64" i="11"/>
  <c r="BC64" i="11"/>
  <c r="AZ64" i="11"/>
  <c r="AY64" i="11"/>
  <c r="AX64" i="11"/>
  <c r="AT64" i="11"/>
  <c r="AR64" i="11"/>
  <c r="AQ64" i="11"/>
  <c r="AP64" i="11"/>
  <c r="BH64" i="11" s="1"/>
  <c r="AO64" i="11"/>
  <c r="AN64" i="11"/>
  <c r="BG64" i="11" s="1"/>
  <c r="AM64" i="11"/>
  <c r="AL64" i="11"/>
  <c r="BF64" i="11" s="1"/>
  <c r="AK64" i="11"/>
  <c r="AJ64" i="11"/>
  <c r="BE64" i="11" s="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J64" i="11"/>
  <c r="G64" i="11"/>
  <c r="C64" i="11"/>
  <c r="C66" i="11" s="1"/>
  <c r="C68" i="11" s="1"/>
  <c r="C70" i="11" s="1"/>
  <c r="C72" i="11" s="1"/>
  <c r="C74" i="11" s="1"/>
  <c r="C76" i="11" s="1"/>
  <c r="C78" i="11" s="1"/>
  <c r="C80" i="11" s="1"/>
  <c r="C82" i="11" s="1"/>
  <c r="C84" i="11" s="1"/>
  <c r="C86" i="11" s="1"/>
  <c r="C88" i="11" s="1"/>
  <c r="BD63" i="11"/>
  <c r="BC63" i="11"/>
  <c r="AZ63" i="11"/>
  <c r="AY63" i="11"/>
  <c r="AX63" i="11"/>
  <c r="AT63" i="11"/>
  <c r="AR63" i="11"/>
  <c r="AQ63" i="11"/>
  <c r="AP63" i="11"/>
  <c r="BH63" i="11" s="1"/>
  <c r="AO63" i="11"/>
  <c r="AN63" i="11"/>
  <c r="BG63" i="11" s="1"/>
  <c r="AM63" i="11"/>
  <c r="AL63" i="11"/>
  <c r="BF63" i="11" s="1"/>
  <c r="AK63" i="11"/>
  <c r="AJ63" i="11"/>
  <c r="BE63" i="11" s="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J63" i="11"/>
  <c r="G63" i="11"/>
  <c r="BD62" i="11"/>
  <c r="BC62" i="11"/>
  <c r="AZ62" i="11"/>
  <c r="AY62" i="11"/>
  <c r="AX62" i="11"/>
  <c r="AT62" i="11"/>
  <c r="AR62" i="11"/>
  <c r="AQ62" i="11"/>
  <c r="AP62" i="11"/>
  <c r="BH62" i="11" s="1"/>
  <c r="AO62" i="11"/>
  <c r="AN62" i="11"/>
  <c r="BG62" i="11" s="1"/>
  <c r="AM62" i="11"/>
  <c r="AL62" i="11"/>
  <c r="BF62" i="11" s="1"/>
  <c r="AK62" i="11"/>
  <c r="AJ62" i="11"/>
  <c r="BE62" i="11" s="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J62" i="11"/>
  <c r="G62" i="11"/>
  <c r="BD61" i="11"/>
  <c r="BC61" i="11"/>
  <c r="AZ61" i="11"/>
  <c r="AY61" i="11"/>
  <c r="AX61" i="11"/>
  <c r="AT61" i="11"/>
  <c r="AR61" i="11"/>
  <c r="AQ61" i="11"/>
  <c r="AP61" i="11"/>
  <c r="BH61" i="11" s="1"/>
  <c r="AO61" i="11"/>
  <c r="AN61" i="11"/>
  <c r="BG61" i="11" s="1"/>
  <c r="AM61" i="11"/>
  <c r="AL61" i="11"/>
  <c r="BF61" i="11" s="1"/>
  <c r="AK61" i="11"/>
  <c r="AJ61" i="11"/>
  <c r="BE61" i="11" s="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J61" i="11"/>
  <c r="G61" i="11"/>
  <c r="BD60" i="11"/>
  <c r="BC60" i="11"/>
  <c r="AZ60" i="11"/>
  <c r="AY60" i="11"/>
  <c r="AX60" i="11"/>
  <c r="AT60" i="11"/>
  <c r="AR60" i="11"/>
  <c r="AQ60" i="11"/>
  <c r="AP60" i="11"/>
  <c r="BH60" i="11" s="1"/>
  <c r="AO60" i="11"/>
  <c r="AN60" i="11"/>
  <c r="BG60" i="11" s="1"/>
  <c r="AM60" i="11"/>
  <c r="AL60" i="11"/>
  <c r="BF60" i="11" s="1"/>
  <c r="AK60" i="11"/>
  <c r="AJ60" i="11"/>
  <c r="BE60" i="11" s="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J60" i="11"/>
  <c r="G60" i="11"/>
  <c r="BD59" i="11"/>
  <c r="BC59" i="11"/>
  <c r="AZ59" i="11"/>
  <c r="AY59" i="11"/>
  <c r="AX59" i="11"/>
  <c r="AT59" i="11"/>
  <c r="AR59" i="11"/>
  <c r="AQ59" i="11"/>
  <c r="AP59" i="11"/>
  <c r="BH59" i="11" s="1"/>
  <c r="AO59" i="11"/>
  <c r="AN59" i="11"/>
  <c r="BG59" i="11" s="1"/>
  <c r="AM59" i="11"/>
  <c r="AL59" i="11"/>
  <c r="BF59" i="11" s="1"/>
  <c r="AK59" i="11"/>
  <c r="AJ59" i="11"/>
  <c r="BE59" i="11" s="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J59" i="11"/>
  <c r="G59" i="11"/>
  <c r="BD58" i="11"/>
  <c r="BC58" i="11"/>
  <c r="AZ58" i="11"/>
  <c r="AY58" i="11"/>
  <c r="AX58" i="11"/>
  <c r="AT58" i="11"/>
  <c r="AR58" i="11"/>
  <c r="AQ58" i="11"/>
  <c r="AP58" i="11"/>
  <c r="BH58" i="11" s="1"/>
  <c r="AO58" i="11"/>
  <c r="AN58" i="11"/>
  <c r="BG58" i="11" s="1"/>
  <c r="AM58" i="11"/>
  <c r="AL58" i="11"/>
  <c r="BF58" i="11" s="1"/>
  <c r="AK58" i="11"/>
  <c r="AJ58" i="11"/>
  <c r="BE58" i="11" s="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J58" i="11"/>
  <c r="G58" i="11"/>
  <c r="BD57" i="11"/>
  <c r="BC57" i="11"/>
  <c r="AZ57" i="11"/>
  <c r="AY57" i="11"/>
  <c r="AX57" i="11"/>
  <c r="AT57" i="11"/>
  <c r="AR57" i="11"/>
  <c r="AQ57" i="11"/>
  <c r="AP57" i="11"/>
  <c r="BH57" i="11" s="1"/>
  <c r="AO57" i="11"/>
  <c r="AN57" i="11"/>
  <c r="BG57" i="11" s="1"/>
  <c r="AM57" i="11"/>
  <c r="AL57" i="11"/>
  <c r="BF57" i="11" s="1"/>
  <c r="AK57" i="11"/>
  <c r="AJ57" i="11"/>
  <c r="BE57" i="11" s="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J57" i="11"/>
  <c r="G57" i="11"/>
  <c r="BD56" i="11"/>
  <c r="BC56" i="11"/>
  <c r="AZ56" i="11"/>
  <c r="AY56" i="11"/>
  <c r="AX56" i="11"/>
  <c r="AT56" i="11"/>
  <c r="AR56" i="11"/>
  <c r="AQ56" i="11"/>
  <c r="AP56" i="11"/>
  <c r="BH56" i="11" s="1"/>
  <c r="AO56" i="11"/>
  <c r="AN56" i="11"/>
  <c r="BG56" i="11" s="1"/>
  <c r="AM56" i="11"/>
  <c r="AL56" i="11"/>
  <c r="BF56" i="11" s="1"/>
  <c r="AK56" i="11"/>
  <c r="AJ56" i="11"/>
  <c r="BE56" i="11" s="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J56" i="11"/>
  <c r="G56" i="11"/>
  <c r="BD55" i="11"/>
  <c r="BC55" i="11"/>
  <c r="AZ55" i="11"/>
  <c r="AY55" i="11"/>
  <c r="AX55" i="11"/>
  <c r="AT55" i="11"/>
  <c r="AR55" i="11"/>
  <c r="AQ55" i="11"/>
  <c r="AP55" i="11"/>
  <c r="BH55" i="11" s="1"/>
  <c r="AO55" i="11"/>
  <c r="AN55" i="11"/>
  <c r="BG55" i="11" s="1"/>
  <c r="AM55" i="11"/>
  <c r="AL55" i="11"/>
  <c r="BF55" i="11" s="1"/>
  <c r="AK55" i="11"/>
  <c r="AJ55" i="11"/>
  <c r="BE55" i="11" s="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J55" i="11"/>
  <c r="G55" i="11"/>
  <c r="BD54" i="11"/>
  <c r="BC54" i="11"/>
  <c r="AZ54" i="11"/>
  <c r="AY54" i="11"/>
  <c r="AX54" i="11"/>
  <c r="AT54" i="11"/>
  <c r="AR54" i="11"/>
  <c r="AQ54" i="11"/>
  <c r="AP54" i="11"/>
  <c r="BH54" i="11" s="1"/>
  <c r="AO54" i="11"/>
  <c r="AN54" i="11"/>
  <c r="BG54" i="11" s="1"/>
  <c r="AM54" i="11"/>
  <c r="AL54" i="11"/>
  <c r="BF54" i="11" s="1"/>
  <c r="AK54" i="11"/>
  <c r="AJ54" i="11"/>
  <c r="BE54" i="11" s="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J54" i="11"/>
  <c r="G54" i="11"/>
  <c r="BD53" i="11"/>
  <c r="BC53" i="11"/>
  <c r="AZ53" i="11"/>
  <c r="AY53" i="11"/>
  <c r="AX53" i="11"/>
  <c r="AT53" i="11"/>
  <c r="AR53" i="11"/>
  <c r="AQ53" i="11"/>
  <c r="AP53" i="11"/>
  <c r="BH53" i="11" s="1"/>
  <c r="AO53" i="11"/>
  <c r="AN53" i="11"/>
  <c r="BG53" i="11" s="1"/>
  <c r="AM53" i="11"/>
  <c r="AL53" i="11"/>
  <c r="BF53" i="11" s="1"/>
  <c r="AK53" i="11"/>
  <c r="AJ53" i="11"/>
  <c r="BE53" i="11" s="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J53" i="11"/>
  <c r="G53" i="11"/>
  <c r="BD52" i="11"/>
  <c r="BC52" i="11"/>
  <c r="AZ52" i="11"/>
  <c r="AY52" i="11"/>
  <c r="AX52" i="11"/>
  <c r="AT52" i="11"/>
  <c r="AR52" i="11"/>
  <c r="AQ52" i="11"/>
  <c r="AP52" i="11"/>
  <c r="BH52" i="11" s="1"/>
  <c r="AO52" i="11"/>
  <c r="AN52" i="11"/>
  <c r="BG52" i="11" s="1"/>
  <c r="AM52" i="11"/>
  <c r="AL52" i="11"/>
  <c r="BF52" i="11" s="1"/>
  <c r="AK52" i="11"/>
  <c r="AJ52" i="11"/>
  <c r="BE52" i="11" s="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J52" i="11"/>
  <c r="G52" i="11"/>
  <c r="BD51" i="11"/>
  <c r="BC51" i="11"/>
  <c r="AZ51" i="11"/>
  <c r="AY51" i="11"/>
  <c r="AX51" i="11"/>
  <c r="AT51" i="11"/>
  <c r="AR51" i="11"/>
  <c r="AQ51" i="11"/>
  <c r="AP51" i="11"/>
  <c r="BH51" i="11" s="1"/>
  <c r="AO51" i="11"/>
  <c r="AN51" i="11"/>
  <c r="BG51" i="11" s="1"/>
  <c r="AM51" i="11"/>
  <c r="AL51" i="11"/>
  <c r="BF51" i="11" s="1"/>
  <c r="AK51" i="11"/>
  <c r="AJ51" i="11"/>
  <c r="BE51" i="11" s="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J51" i="11"/>
  <c r="G51" i="11"/>
  <c r="BD50" i="11"/>
  <c r="BC50" i="11"/>
  <c r="AZ50" i="11"/>
  <c r="AY50" i="11"/>
  <c r="AX50" i="11"/>
  <c r="AT50" i="11"/>
  <c r="AR50" i="11"/>
  <c r="AQ50" i="11"/>
  <c r="AP50" i="11"/>
  <c r="BH50" i="11" s="1"/>
  <c r="AO50" i="11"/>
  <c r="AN50" i="11"/>
  <c r="BG50" i="11" s="1"/>
  <c r="AM50" i="11"/>
  <c r="AL50" i="11"/>
  <c r="BF50" i="11" s="1"/>
  <c r="AK50" i="11"/>
  <c r="AJ50" i="11"/>
  <c r="BE50" i="11" s="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J50" i="11"/>
  <c r="G50" i="11"/>
  <c r="BD49" i="11"/>
  <c r="BC49" i="11"/>
  <c r="AZ49" i="11"/>
  <c r="AY49" i="11"/>
  <c r="AX49" i="11"/>
  <c r="AT49" i="11"/>
  <c r="AR49" i="11"/>
  <c r="AQ49" i="11"/>
  <c r="AP49" i="11"/>
  <c r="BH49" i="11" s="1"/>
  <c r="AO49" i="11"/>
  <c r="AN49" i="11"/>
  <c r="BG49" i="11" s="1"/>
  <c r="AM49" i="11"/>
  <c r="AL49" i="11"/>
  <c r="BF49" i="11" s="1"/>
  <c r="AK49" i="11"/>
  <c r="AJ49" i="11"/>
  <c r="BE49" i="11" s="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J49" i="11"/>
  <c r="G49" i="11"/>
  <c r="BD48" i="11"/>
  <c r="BC48" i="11"/>
  <c r="AZ48" i="11"/>
  <c r="AY48" i="11"/>
  <c r="AX48" i="11"/>
  <c r="AT48" i="11"/>
  <c r="AR48" i="11"/>
  <c r="AQ48" i="11"/>
  <c r="AP48" i="11"/>
  <c r="BH48" i="11" s="1"/>
  <c r="AO48" i="11"/>
  <c r="AN48" i="11"/>
  <c r="BG48" i="11" s="1"/>
  <c r="AM48" i="11"/>
  <c r="AL48" i="11"/>
  <c r="BF48" i="11" s="1"/>
  <c r="AK48" i="11"/>
  <c r="AJ48" i="11"/>
  <c r="BE48" i="11" s="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J48" i="11"/>
  <c r="G48" i="11"/>
  <c r="BD47" i="11"/>
  <c r="BC47" i="11"/>
  <c r="AZ47" i="11"/>
  <c r="AY47" i="11"/>
  <c r="AX47" i="11"/>
  <c r="AT47" i="11"/>
  <c r="AR47" i="11"/>
  <c r="AQ47" i="11"/>
  <c r="AP47" i="11"/>
  <c r="BH47" i="11" s="1"/>
  <c r="AO47" i="11"/>
  <c r="AN47" i="11"/>
  <c r="BG47" i="11" s="1"/>
  <c r="AM47" i="11"/>
  <c r="AL47" i="11"/>
  <c r="AK47" i="11"/>
  <c r="AJ47" i="11"/>
  <c r="BE47" i="11" s="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J47" i="11"/>
  <c r="G47" i="11"/>
  <c r="BD46" i="11"/>
  <c r="BC46" i="11"/>
  <c r="AZ46" i="11"/>
  <c r="AY46" i="11"/>
  <c r="AX46" i="11"/>
  <c r="AT46" i="11"/>
  <c r="AR46" i="11"/>
  <c r="AQ46" i="11"/>
  <c r="AP46" i="11"/>
  <c r="BH46" i="11" s="1"/>
  <c r="AO46" i="11"/>
  <c r="AN46" i="11"/>
  <c r="BG46" i="11" s="1"/>
  <c r="AM46" i="11"/>
  <c r="AL46" i="11"/>
  <c r="BF46" i="11" s="1"/>
  <c r="AK46" i="11"/>
  <c r="AJ46" i="11"/>
  <c r="BE46" i="11" s="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J46" i="11"/>
  <c r="G46" i="11"/>
  <c r="BD45" i="11"/>
  <c r="BC45" i="11"/>
  <c r="AZ45" i="11"/>
  <c r="AY45" i="11"/>
  <c r="AX45" i="11"/>
  <c r="AT45" i="11"/>
  <c r="AR45" i="11"/>
  <c r="AQ45" i="11"/>
  <c r="AP45" i="11"/>
  <c r="BH45" i="11" s="1"/>
  <c r="AO45" i="11"/>
  <c r="AN45" i="11"/>
  <c r="BG45" i="11" s="1"/>
  <c r="AM45" i="11"/>
  <c r="AL45" i="11"/>
  <c r="BF45" i="11" s="1"/>
  <c r="AK45" i="11"/>
  <c r="AJ45" i="11"/>
  <c r="BE45" i="11" s="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J45" i="11"/>
  <c r="G45" i="11"/>
  <c r="BD44" i="11"/>
  <c r="BC44" i="11"/>
  <c r="AZ44" i="11"/>
  <c r="AY44" i="11"/>
  <c r="AX44" i="11"/>
  <c r="AT44" i="11"/>
  <c r="AR44" i="11"/>
  <c r="AQ44" i="11"/>
  <c r="AP44" i="11"/>
  <c r="BH44" i="11" s="1"/>
  <c r="AO44" i="11"/>
  <c r="AN44" i="11"/>
  <c r="BG44" i="11" s="1"/>
  <c r="AM44" i="11"/>
  <c r="AL44" i="11"/>
  <c r="BF44" i="11" s="1"/>
  <c r="AK44" i="11"/>
  <c r="AJ44" i="11"/>
  <c r="BE44" i="11" s="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J44" i="11"/>
  <c r="G44" i="11"/>
  <c r="BD43" i="11"/>
  <c r="BC43" i="11"/>
  <c r="AZ43" i="11"/>
  <c r="AY43" i="11"/>
  <c r="AX43" i="11"/>
  <c r="AT43" i="11"/>
  <c r="AR43" i="11"/>
  <c r="AQ43" i="11"/>
  <c r="AP43" i="11"/>
  <c r="BH43" i="11" s="1"/>
  <c r="AO43" i="11"/>
  <c r="AN43" i="11"/>
  <c r="BG43" i="11" s="1"/>
  <c r="AM43" i="11"/>
  <c r="AL43" i="11"/>
  <c r="BF43" i="11" s="1"/>
  <c r="AK43" i="11"/>
  <c r="AJ43" i="11"/>
  <c r="BE43" i="11" s="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J43" i="11"/>
  <c r="G43" i="11"/>
  <c r="BD42" i="11"/>
  <c r="BC42" i="11"/>
  <c r="AZ42" i="11"/>
  <c r="AY42" i="11"/>
  <c r="AX42" i="11"/>
  <c r="AT42" i="11"/>
  <c r="AR42" i="11"/>
  <c r="AQ42" i="11"/>
  <c r="AP42" i="11"/>
  <c r="BH42" i="11" s="1"/>
  <c r="AO42" i="11"/>
  <c r="AN42" i="11"/>
  <c r="BG42" i="11" s="1"/>
  <c r="AM42" i="11"/>
  <c r="AL42" i="11"/>
  <c r="BF42" i="11" s="1"/>
  <c r="AK42" i="11"/>
  <c r="AJ42" i="11"/>
  <c r="BE42" i="11" s="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J42" i="11"/>
  <c r="G42" i="11"/>
  <c r="BD41" i="11"/>
  <c r="BC41" i="11"/>
  <c r="AZ41" i="11"/>
  <c r="AY41" i="11"/>
  <c r="AX41" i="11"/>
  <c r="AT41" i="11"/>
  <c r="AR41" i="11"/>
  <c r="AQ41" i="11"/>
  <c r="AP41" i="11"/>
  <c r="BH41" i="11" s="1"/>
  <c r="AO41" i="11"/>
  <c r="AN41" i="11"/>
  <c r="BG41" i="11" s="1"/>
  <c r="AM41" i="11"/>
  <c r="AL41" i="11"/>
  <c r="BF41" i="11" s="1"/>
  <c r="AK41" i="11"/>
  <c r="AJ41" i="11"/>
  <c r="BE41" i="11" s="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J41" i="11"/>
  <c r="G41" i="11"/>
  <c r="BD40" i="11"/>
  <c r="BC40" i="11"/>
  <c r="AZ40" i="11"/>
  <c r="AY40" i="11"/>
  <c r="AX40" i="11"/>
  <c r="AT40" i="11"/>
  <c r="AR40" i="11"/>
  <c r="AQ40" i="11"/>
  <c r="AP40" i="11"/>
  <c r="BH40" i="11" s="1"/>
  <c r="AO40" i="11"/>
  <c r="AN40" i="11"/>
  <c r="BG40" i="11" s="1"/>
  <c r="AM40" i="11"/>
  <c r="AL40" i="11"/>
  <c r="BF40" i="11" s="1"/>
  <c r="AK40" i="11"/>
  <c r="AJ40" i="11"/>
  <c r="BE40" i="11" s="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J40" i="11"/>
  <c r="G40" i="11"/>
  <c r="BD39" i="11"/>
  <c r="BC39" i="11"/>
  <c r="AZ39" i="11"/>
  <c r="AY39" i="11"/>
  <c r="AX39" i="11"/>
  <c r="AT39" i="11"/>
  <c r="AR39" i="11"/>
  <c r="AQ39" i="11"/>
  <c r="AP39" i="11"/>
  <c r="BH39" i="11" s="1"/>
  <c r="AO39" i="11"/>
  <c r="AN39" i="11"/>
  <c r="BG39" i="11" s="1"/>
  <c r="AM39" i="11"/>
  <c r="AL39" i="11"/>
  <c r="BF39" i="11" s="1"/>
  <c r="AK39" i="11"/>
  <c r="AJ39" i="11"/>
  <c r="BE39" i="11" s="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J39" i="11"/>
  <c r="G39" i="11"/>
  <c r="BD38" i="11"/>
  <c r="BC38" i="11"/>
  <c r="AZ38" i="11"/>
  <c r="AY38" i="11"/>
  <c r="AX38" i="11"/>
  <c r="AT38" i="11"/>
  <c r="AR38" i="11"/>
  <c r="AQ38" i="11"/>
  <c r="AP38" i="11"/>
  <c r="BH38" i="11" s="1"/>
  <c r="AO38" i="11"/>
  <c r="AN38" i="11"/>
  <c r="BG38" i="11" s="1"/>
  <c r="AM38" i="11"/>
  <c r="AL38" i="11"/>
  <c r="BF38" i="11" s="1"/>
  <c r="AK38" i="11"/>
  <c r="AJ38" i="11"/>
  <c r="BE38" i="11" s="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J38" i="11"/>
  <c r="G38" i="11"/>
  <c r="BD37" i="11"/>
  <c r="BC37" i="11"/>
  <c r="AZ37" i="11"/>
  <c r="AY37" i="11"/>
  <c r="AX37" i="11"/>
  <c r="AT37" i="11"/>
  <c r="AR37" i="11"/>
  <c r="AQ37" i="11"/>
  <c r="AP37" i="11"/>
  <c r="BH37" i="11" s="1"/>
  <c r="AO37" i="11"/>
  <c r="AN37" i="11"/>
  <c r="BG37" i="11" s="1"/>
  <c r="AM37" i="11"/>
  <c r="AL37" i="11"/>
  <c r="BF37" i="11" s="1"/>
  <c r="AK37" i="11"/>
  <c r="AJ37" i="11"/>
  <c r="BE37" i="11" s="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J37" i="11"/>
  <c r="G37" i="11"/>
  <c r="BD36" i="11"/>
  <c r="BC36" i="11"/>
  <c r="AZ36" i="11"/>
  <c r="AY36" i="11"/>
  <c r="AX36" i="11"/>
  <c r="AT36" i="11"/>
  <c r="AR36" i="11"/>
  <c r="AQ36" i="11"/>
  <c r="AP36" i="11"/>
  <c r="BH36" i="11" s="1"/>
  <c r="AO36" i="11"/>
  <c r="AN36" i="11"/>
  <c r="BG36" i="11" s="1"/>
  <c r="AM36" i="11"/>
  <c r="AL36" i="11"/>
  <c r="BF36" i="11" s="1"/>
  <c r="AK36" i="11"/>
  <c r="AJ36" i="11"/>
  <c r="BE36" i="11" s="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J36" i="11"/>
  <c r="G36" i="11"/>
  <c r="BD35" i="11"/>
  <c r="BC35" i="11"/>
  <c r="AZ35" i="11"/>
  <c r="AY35" i="11"/>
  <c r="AX35" i="11"/>
  <c r="AT35" i="11"/>
  <c r="AR35" i="11"/>
  <c r="AQ35" i="11"/>
  <c r="AP35" i="11"/>
  <c r="BH35" i="11" s="1"/>
  <c r="AO35" i="11"/>
  <c r="AN35" i="11"/>
  <c r="BG35" i="11" s="1"/>
  <c r="AM35" i="11"/>
  <c r="AL35" i="11"/>
  <c r="BF35" i="11" s="1"/>
  <c r="AK35" i="11"/>
  <c r="AJ35" i="11"/>
  <c r="BE35" i="11" s="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J35" i="11"/>
  <c r="G35" i="11"/>
  <c r="BD34" i="11"/>
  <c r="BC34" i="11"/>
  <c r="AZ34" i="11"/>
  <c r="AY34" i="11"/>
  <c r="AX34" i="11"/>
  <c r="AT34" i="11"/>
  <c r="AR34" i="11"/>
  <c r="AQ34" i="11"/>
  <c r="AP34" i="11"/>
  <c r="BH34" i="11" s="1"/>
  <c r="AO34" i="11"/>
  <c r="AN34" i="11"/>
  <c r="BG34" i="11" s="1"/>
  <c r="AM34" i="11"/>
  <c r="AL34" i="11"/>
  <c r="BF34" i="11" s="1"/>
  <c r="AK34" i="11"/>
  <c r="AJ34" i="11"/>
  <c r="BE34" i="11" s="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J34" i="11"/>
  <c r="G34" i="11"/>
  <c r="BD33" i="11"/>
  <c r="BC33" i="11"/>
  <c r="AZ33" i="11"/>
  <c r="AY33" i="11"/>
  <c r="AX33" i="11"/>
  <c r="AT33" i="11"/>
  <c r="AR33" i="11"/>
  <c r="AQ33" i="11"/>
  <c r="AP33" i="11"/>
  <c r="BH33" i="11" s="1"/>
  <c r="AO33" i="11"/>
  <c r="AN33" i="11"/>
  <c r="BG33" i="11" s="1"/>
  <c r="AM33" i="11"/>
  <c r="AL33" i="11"/>
  <c r="BF33" i="11" s="1"/>
  <c r="AK33" i="11"/>
  <c r="AJ33" i="11"/>
  <c r="BE33" i="11" s="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J33" i="11"/>
  <c r="G33" i="11"/>
  <c r="BD32" i="11"/>
  <c r="BC32" i="11"/>
  <c r="AZ32" i="11"/>
  <c r="AY32" i="11"/>
  <c r="AX32" i="11"/>
  <c r="AT32" i="11"/>
  <c r="AR32" i="11"/>
  <c r="AQ32" i="11"/>
  <c r="AP32" i="11"/>
  <c r="BH32" i="11" s="1"/>
  <c r="AO32" i="11"/>
  <c r="AN32" i="11"/>
  <c r="BG32" i="11" s="1"/>
  <c r="AM32" i="11"/>
  <c r="AL32" i="11"/>
  <c r="BF32" i="11" s="1"/>
  <c r="AK32" i="11"/>
  <c r="AJ32" i="11"/>
  <c r="BE32" i="11" s="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J32" i="11"/>
  <c r="G32" i="11"/>
  <c r="BD31" i="11"/>
  <c r="BC31" i="11"/>
  <c r="AZ31" i="11"/>
  <c r="AY31" i="11"/>
  <c r="AX31" i="11"/>
  <c r="AT31" i="11"/>
  <c r="AR31" i="11"/>
  <c r="AQ31" i="11"/>
  <c r="AP31" i="11"/>
  <c r="BH31" i="11" s="1"/>
  <c r="AO31" i="11"/>
  <c r="AN31" i="11"/>
  <c r="BG31" i="11" s="1"/>
  <c r="AM31" i="11"/>
  <c r="AL31" i="11"/>
  <c r="BF31" i="11" s="1"/>
  <c r="AK31" i="11"/>
  <c r="AJ31" i="11"/>
  <c r="BE31" i="11" s="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J31" i="11"/>
  <c r="G31" i="11"/>
  <c r="BD30" i="11"/>
  <c r="BC30" i="11"/>
  <c r="AZ30" i="11"/>
  <c r="AY30" i="11"/>
  <c r="AX30" i="11"/>
  <c r="AT30" i="11"/>
  <c r="AR30" i="11"/>
  <c r="AQ30" i="11"/>
  <c r="AP30" i="11"/>
  <c r="BH30" i="11" s="1"/>
  <c r="AO30" i="11"/>
  <c r="AN30" i="11"/>
  <c r="BG30" i="11" s="1"/>
  <c r="AM30" i="11"/>
  <c r="AL30" i="11"/>
  <c r="BF30" i="11" s="1"/>
  <c r="AK30" i="11"/>
  <c r="AJ30" i="11"/>
  <c r="BE30" i="11" s="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J30" i="11"/>
  <c r="G30" i="11"/>
  <c r="BD29" i="11"/>
  <c r="BC29" i="11"/>
  <c r="AZ29" i="11"/>
  <c r="AY29" i="11"/>
  <c r="AX29" i="11"/>
  <c r="AT29" i="11"/>
  <c r="AR29" i="11"/>
  <c r="AQ29" i="11"/>
  <c r="AP29" i="11"/>
  <c r="BH29" i="11" s="1"/>
  <c r="AO29" i="11"/>
  <c r="AN29" i="11"/>
  <c r="BG29" i="11" s="1"/>
  <c r="AM29" i="11"/>
  <c r="AL29" i="11"/>
  <c r="BF29" i="11" s="1"/>
  <c r="AK29" i="11"/>
  <c r="AJ29" i="11"/>
  <c r="BE29" i="11" s="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J29" i="11"/>
  <c r="G29" i="11"/>
  <c r="BD28" i="11"/>
  <c r="BC28" i="11"/>
  <c r="AZ28" i="11"/>
  <c r="AY28" i="11"/>
  <c r="AX28" i="11"/>
  <c r="AT28" i="11"/>
  <c r="AR28" i="11"/>
  <c r="AQ28" i="11"/>
  <c r="AP28" i="11"/>
  <c r="BH28" i="11" s="1"/>
  <c r="AO28" i="11"/>
  <c r="AN28" i="11"/>
  <c r="BG28" i="11" s="1"/>
  <c r="AM28" i="11"/>
  <c r="AL28" i="11"/>
  <c r="BF28" i="11" s="1"/>
  <c r="AK28" i="11"/>
  <c r="AJ28" i="11"/>
  <c r="BE28" i="11" s="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J28" i="11"/>
  <c r="G28" i="11"/>
  <c r="BD27" i="11"/>
  <c r="BC27" i="11"/>
  <c r="AZ27" i="11"/>
  <c r="AY27" i="11"/>
  <c r="AX27" i="11"/>
  <c r="AT27" i="11"/>
  <c r="AR27" i="11"/>
  <c r="AQ27" i="11"/>
  <c r="AP27" i="11"/>
  <c r="BH27" i="11" s="1"/>
  <c r="AO27" i="11"/>
  <c r="AN27" i="11"/>
  <c r="BG27" i="11" s="1"/>
  <c r="AM27" i="11"/>
  <c r="AL27" i="11"/>
  <c r="BF27" i="11" s="1"/>
  <c r="AK27" i="11"/>
  <c r="AJ27" i="11"/>
  <c r="BE27" i="11" s="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J27" i="11"/>
  <c r="G27" i="11"/>
  <c r="BD26" i="11"/>
  <c r="BC26" i="11"/>
  <c r="AZ26" i="11"/>
  <c r="AY26" i="11"/>
  <c r="AX26" i="11"/>
  <c r="AT26" i="11"/>
  <c r="AR26" i="11"/>
  <c r="AQ26" i="11"/>
  <c r="AP26" i="11"/>
  <c r="BH26" i="11" s="1"/>
  <c r="AO26" i="11"/>
  <c r="AN26" i="11"/>
  <c r="BG26" i="11" s="1"/>
  <c r="AM26" i="11"/>
  <c r="AL26" i="11"/>
  <c r="BF26" i="11" s="1"/>
  <c r="AK26" i="11"/>
  <c r="AJ26" i="11"/>
  <c r="BE26" i="11" s="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J26" i="11"/>
  <c r="G26" i="11"/>
  <c r="BD25" i="11"/>
  <c r="BC25" i="11"/>
  <c r="AZ25" i="11"/>
  <c r="AY25" i="11"/>
  <c r="AX25" i="11"/>
  <c r="AT25" i="11"/>
  <c r="AR25" i="11"/>
  <c r="AQ25" i="11"/>
  <c r="AP25" i="11"/>
  <c r="BH25" i="11" s="1"/>
  <c r="AO25" i="11"/>
  <c r="AN25" i="11"/>
  <c r="BG25" i="11" s="1"/>
  <c r="AM25" i="11"/>
  <c r="AL25" i="11"/>
  <c r="BF25" i="11" s="1"/>
  <c r="AK25" i="11"/>
  <c r="AJ25" i="11"/>
  <c r="BE25" i="11" s="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J25" i="11"/>
  <c r="G25" i="11"/>
  <c r="BD24" i="11"/>
  <c r="BC24" i="11"/>
  <c r="AZ24" i="11"/>
  <c r="AY24" i="11"/>
  <c r="AX24" i="11"/>
  <c r="AT24" i="11"/>
  <c r="AR24" i="11"/>
  <c r="AQ24" i="11"/>
  <c r="AP24" i="11"/>
  <c r="BH24" i="11" s="1"/>
  <c r="AO24" i="11"/>
  <c r="AN24" i="11"/>
  <c r="BG24" i="11" s="1"/>
  <c r="AM24" i="11"/>
  <c r="AL24" i="11"/>
  <c r="BF24" i="11" s="1"/>
  <c r="AK24" i="11"/>
  <c r="AJ24" i="11"/>
  <c r="BE24" i="11" s="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J24" i="11"/>
  <c r="G24" i="11"/>
  <c r="BD23" i="11"/>
  <c r="BC23" i="11"/>
  <c r="AZ23" i="11"/>
  <c r="AY23" i="11"/>
  <c r="AX23" i="11"/>
  <c r="AT23" i="11"/>
  <c r="AR23" i="11"/>
  <c r="AQ23" i="11"/>
  <c r="AP23" i="11"/>
  <c r="BH23" i="11" s="1"/>
  <c r="AO23" i="11"/>
  <c r="AN23" i="11"/>
  <c r="BG23" i="11" s="1"/>
  <c r="AM23" i="11"/>
  <c r="AL23" i="11"/>
  <c r="BF23" i="11" s="1"/>
  <c r="AK23" i="11"/>
  <c r="AJ23" i="11"/>
  <c r="BE23" i="11" s="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J23" i="11"/>
  <c r="G23" i="11"/>
  <c r="C23" i="11"/>
  <c r="C25" i="11" s="1"/>
  <c r="C27" i="11" s="1"/>
  <c r="C29" i="11" s="1"/>
  <c r="C31" i="11" s="1"/>
  <c r="C33" i="11" s="1"/>
  <c r="C35" i="11" s="1"/>
  <c r="C37" i="11" s="1"/>
  <c r="C39" i="11" s="1"/>
  <c r="C41" i="11" s="1"/>
  <c r="C43" i="11" s="1"/>
  <c r="C45" i="11" s="1"/>
  <c r="BD22" i="11"/>
  <c r="BC22" i="11"/>
  <c r="AZ22" i="11"/>
  <c r="AY22" i="11"/>
  <c r="AX22" i="11"/>
  <c r="AT22" i="11"/>
  <c r="AR22" i="11"/>
  <c r="AQ22" i="11"/>
  <c r="AP22" i="11"/>
  <c r="BH22" i="11" s="1"/>
  <c r="AO22" i="11"/>
  <c r="AN22" i="11"/>
  <c r="BG22" i="11" s="1"/>
  <c r="AM22" i="11"/>
  <c r="AL22" i="11"/>
  <c r="BF22" i="11" s="1"/>
  <c r="AK22" i="11"/>
  <c r="AJ22" i="11"/>
  <c r="BE22" i="11" s="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J22" i="11"/>
  <c r="G22" i="11"/>
  <c r="C22" i="11"/>
  <c r="C24" i="11" s="1"/>
  <c r="C26" i="11" s="1"/>
  <c r="C28" i="11" s="1"/>
  <c r="C30" i="11" s="1"/>
  <c r="C32" i="11" s="1"/>
  <c r="C34" i="11" s="1"/>
  <c r="C36" i="11" s="1"/>
  <c r="C38" i="11" s="1"/>
  <c r="C40" i="11" s="1"/>
  <c r="C42" i="11" s="1"/>
  <c r="C44" i="11" s="1"/>
  <c r="BD21" i="11"/>
  <c r="BC21" i="11"/>
  <c r="AZ21" i="11"/>
  <c r="AY21" i="11"/>
  <c r="AX21" i="11"/>
  <c r="AT21" i="11"/>
  <c r="AR21" i="11"/>
  <c r="AQ21" i="11"/>
  <c r="AP21" i="11"/>
  <c r="BH21" i="11" s="1"/>
  <c r="AO21" i="11"/>
  <c r="AN21" i="11"/>
  <c r="BG21" i="11" s="1"/>
  <c r="AM21" i="11"/>
  <c r="AL21" i="11"/>
  <c r="BF21" i="11" s="1"/>
  <c r="AK21" i="11"/>
  <c r="AJ21" i="11"/>
  <c r="BE21" i="11" s="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J21" i="11"/>
  <c r="G21" i="11"/>
  <c r="C21" i="11"/>
  <c r="BD20" i="11"/>
  <c r="BC20" i="11"/>
  <c r="AZ20" i="11"/>
  <c r="AY20" i="11"/>
  <c r="AX20" i="11"/>
  <c r="AT20" i="11"/>
  <c r="AR20" i="11"/>
  <c r="AQ20" i="11"/>
  <c r="AP20" i="11"/>
  <c r="BH20" i="11" s="1"/>
  <c r="AO20" i="11"/>
  <c r="AN20" i="11"/>
  <c r="AM20" i="11"/>
  <c r="AL20" i="11"/>
  <c r="BF20" i="11" s="1"/>
  <c r="AK20" i="11"/>
  <c r="AJ20" i="11"/>
  <c r="BE20" i="11" s="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J20" i="11"/>
  <c r="G20" i="11"/>
  <c r="C20" i="11"/>
  <c r="BD19" i="11"/>
  <c r="BC19" i="11"/>
  <c r="AZ19" i="11"/>
  <c r="AY19" i="11"/>
  <c r="AX19" i="11"/>
  <c r="AT19" i="11"/>
  <c r="AR19" i="11"/>
  <c r="AQ19" i="11"/>
  <c r="AP19" i="11"/>
  <c r="BH19" i="11" s="1"/>
  <c r="AO19" i="11"/>
  <c r="AN19" i="11"/>
  <c r="BG19" i="11" s="1"/>
  <c r="AM19" i="11"/>
  <c r="AL19" i="11"/>
  <c r="BF19" i="11" s="1"/>
  <c r="AK19" i="11"/>
  <c r="AJ19" i="11"/>
  <c r="BE19" i="11" s="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J19" i="11"/>
  <c r="G19" i="11"/>
  <c r="BD18" i="11"/>
  <c r="BC18" i="11"/>
  <c r="AZ18" i="11"/>
  <c r="AY18" i="11"/>
  <c r="AX18" i="11"/>
  <c r="AT18" i="11"/>
  <c r="AR18" i="11"/>
  <c r="AQ18" i="11"/>
  <c r="AP18" i="11"/>
  <c r="BH18" i="11" s="1"/>
  <c r="AO18" i="11"/>
  <c r="AN18" i="11"/>
  <c r="BG18" i="11" s="1"/>
  <c r="AM18" i="11"/>
  <c r="AL18" i="11"/>
  <c r="BF18" i="11" s="1"/>
  <c r="AK18" i="11"/>
  <c r="AJ18" i="11"/>
  <c r="BE18" i="11" s="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J18" i="11"/>
  <c r="G18" i="11"/>
  <c r="BD17" i="11"/>
  <c r="BC17" i="11"/>
  <c r="AZ17" i="11"/>
  <c r="AY17" i="11"/>
  <c r="AX17" i="11"/>
  <c r="AT17" i="11"/>
  <c r="AR17" i="11"/>
  <c r="AQ17" i="11"/>
  <c r="AP17" i="11"/>
  <c r="BH17" i="11" s="1"/>
  <c r="AO17" i="11"/>
  <c r="AN17" i="11"/>
  <c r="BG17" i="11" s="1"/>
  <c r="AM17" i="11"/>
  <c r="AL17" i="11"/>
  <c r="BF17" i="11" s="1"/>
  <c r="AK17" i="11"/>
  <c r="AJ17" i="11"/>
  <c r="BE17" i="11" s="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J17" i="11"/>
  <c r="G17" i="11"/>
  <c r="BD16" i="11"/>
  <c r="BC16" i="11"/>
  <c r="AZ16" i="11"/>
  <c r="AY16" i="11"/>
  <c r="AX16" i="11"/>
  <c r="AT16" i="11"/>
  <c r="AR16" i="11"/>
  <c r="AQ16" i="11"/>
  <c r="AP16" i="11"/>
  <c r="BH16" i="11" s="1"/>
  <c r="AO16" i="11"/>
  <c r="AN16" i="11"/>
  <c r="BG16" i="11" s="1"/>
  <c r="AM16" i="11"/>
  <c r="AL16" i="11"/>
  <c r="BF16" i="11" s="1"/>
  <c r="AK16" i="11"/>
  <c r="AJ16" i="11"/>
  <c r="BE16" i="11" s="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J16" i="11"/>
  <c r="G16" i="11"/>
  <c r="BD15" i="11"/>
  <c r="BC15" i="11"/>
  <c r="AZ15" i="11"/>
  <c r="AY15" i="11"/>
  <c r="AX15" i="11"/>
  <c r="AT15" i="11"/>
  <c r="AR15" i="11"/>
  <c r="AQ15" i="11"/>
  <c r="AP15" i="11"/>
  <c r="BH15" i="11" s="1"/>
  <c r="AO15" i="11"/>
  <c r="AN15" i="11"/>
  <c r="BG15" i="11" s="1"/>
  <c r="AM15" i="11"/>
  <c r="AL15" i="11"/>
  <c r="BF15" i="11" s="1"/>
  <c r="AK15" i="11"/>
  <c r="AJ15" i="11"/>
  <c r="BE15" i="11" s="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J15" i="11"/>
  <c r="G15" i="11"/>
  <c r="BD14" i="11"/>
  <c r="BC14" i="11"/>
  <c r="AZ14" i="11"/>
  <c r="AY14" i="11"/>
  <c r="AX14" i="11"/>
  <c r="AT14" i="11"/>
  <c r="AR14" i="11"/>
  <c r="AQ14" i="11"/>
  <c r="AP14" i="11"/>
  <c r="BH14" i="11" s="1"/>
  <c r="AO14" i="11"/>
  <c r="AN14" i="11"/>
  <c r="BG14" i="11" s="1"/>
  <c r="AM14" i="11"/>
  <c r="AL14" i="11"/>
  <c r="BF14" i="11" s="1"/>
  <c r="AK14" i="11"/>
  <c r="AJ14" i="11"/>
  <c r="BE14" i="11" s="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J14" i="11"/>
  <c r="G14" i="11"/>
  <c r="BD13" i="11"/>
  <c r="BC13" i="11"/>
  <c r="AZ13" i="11"/>
  <c r="AY13" i="11"/>
  <c r="AX13" i="11"/>
  <c r="AT13" i="11"/>
  <c r="AR13" i="11"/>
  <c r="AQ13" i="11"/>
  <c r="AP13" i="11"/>
  <c r="BH13" i="11" s="1"/>
  <c r="AO13" i="11"/>
  <c r="AN13" i="11"/>
  <c r="BG13" i="11" s="1"/>
  <c r="AM13" i="11"/>
  <c r="AL13" i="11"/>
  <c r="BF13" i="11" s="1"/>
  <c r="AK13" i="11"/>
  <c r="AJ13" i="11"/>
  <c r="BE13" i="11" s="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J13" i="11"/>
  <c r="G13" i="11"/>
  <c r="BD12" i="11"/>
  <c r="BC12" i="11"/>
  <c r="AZ12" i="11"/>
  <c r="AY12" i="11"/>
  <c r="AX12" i="11"/>
  <c r="AT12" i="11"/>
  <c r="AR12" i="11"/>
  <c r="AQ12" i="11"/>
  <c r="AP12" i="11"/>
  <c r="BH12" i="11" s="1"/>
  <c r="AO12" i="11"/>
  <c r="AN12" i="11"/>
  <c r="BG12" i="11" s="1"/>
  <c r="AM12" i="11"/>
  <c r="AL12" i="11"/>
  <c r="BF12" i="11" s="1"/>
  <c r="AK12" i="11"/>
  <c r="AJ12" i="11"/>
  <c r="BE12" i="11" s="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J12" i="11"/>
  <c r="G12" i="11"/>
  <c r="BD11" i="11"/>
  <c r="BC11" i="11"/>
  <c r="AZ11" i="11"/>
  <c r="AY11" i="11"/>
  <c r="AX11" i="11"/>
  <c r="AT11" i="11"/>
  <c r="AR11" i="11"/>
  <c r="AQ11" i="11"/>
  <c r="AP11" i="11"/>
  <c r="BH11" i="11" s="1"/>
  <c r="AO11" i="11"/>
  <c r="AN11" i="11"/>
  <c r="BG11" i="11" s="1"/>
  <c r="AM11" i="11"/>
  <c r="AL11" i="11"/>
  <c r="BF11" i="11" s="1"/>
  <c r="AK11" i="11"/>
  <c r="AJ11" i="11"/>
  <c r="BE11" i="11" s="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J11" i="11"/>
  <c r="G11" i="11"/>
  <c r="BD10" i="11"/>
  <c r="BC10" i="11"/>
  <c r="AZ10" i="11"/>
  <c r="AY10" i="11"/>
  <c r="AX10" i="11"/>
  <c r="AT10" i="11"/>
  <c r="AR10" i="11"/>
  <c r="AQ10" i="11"/>
  <c r="AP10" i="11"/>
  <c r="BH10" i="11" s="1"/>
  <c r="AO10" i="11"/>
  <c r="AN10" i="11"/>
  <c r="BG10" i="11" s="1"/>
  <c r="AM10" i="11"/>
  <c r="AL10" i="11"/>
  <c r="BF10" i="11" s="1"/>
  <c r="AK10" i="11"/>
  <c r="AJ10" i="11"/>
  <c r="BE10" i="11" s="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J10" i="11"/>
  <c r="G10" i="11"/>
  <c r="BD9" i="11"/>
  <c r="BC9" i="11"/>
  <c r="AZ9" i="11"/>
  <c r="AY9" i="11"/>
  <c r="AX9" i="11"/>
  <c r="AT9" i="11"/>
  <c r="AR9" i="11"/>
  <c r="AQ9" i="11"/>
  <c r="AP9" i="11"/>
  <c r="BH9" i="11" s="1"/>
  <c r="AO9" i="11"/>
  <c r="AN9" i="11"/>
  <c r="BG9" i="11" s="1"/>
  <c r="AM9" i="11"/>
  <c r="AL9" i="11"/>
  <c r="BF9" i="11" s="1"/>
  <c r="AK9" i="11"/>
  <c r="AJ9" i="11"/>
  <c r="BE9" i="11" s="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J9" i="11"/>
  <c r="G9" i="11"/>
  <c r="BD8" i="11"/>
  <c r="BC8" i="11"/>
  <c r="AZ8" i="11"/>
  <c r="AY8" i="11"/>
  <c r="AX8" i="11"/>
  <c r="AT8" i="11"/>
  <c r="AR8" i="11"/>
  <c r="AQ8" i="11"/>
  <c r="AP8" i="11"/>
  <c r="BH8" i="11" s="1"/>
  <c r="AO8" i="11"/>
  <c r="AN8" i="11"/>
  <c r="BG8" i="11" s="1"/>
  <c r="AM8" i="11"/>
  <c r="AL8" i="11"/>
  <c r="BF8" i="11" s="1"/>
  <c r="AK8" i="11"/>
  <c r="AJ8" i="11"/>
  <c r="BE8" i="11" s="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J8" i="11"/>
  <c r="G8" i="11"/>
  <c r="BD7" i="11"/>
  <c r="BC7" i="11"/>
  <c r="AZ7" i="11"/>
  <c r="AY7" i="11"/>
  <c r="AX7" i="11"/>
  <c r="AT7" i="11"/>
  <c r="AR7" i="11"/>
  <c r="AQ7" i="11"/>
  <c r="AP7" i="11"/>
  <c r="BH7" i="11" s="1"/>
  <c r="AO7" i="11"/>
  <c r="AN7" i="11"/>
  <c r="BG7" i="11" s="1"/>
  <c r="AM7" i="11"/>
  <c r="AL7" i="11"/>
  <c r="BF7" i="11" s="1"/>
  <c r="AK7" i="11"/>
  <c r="AJ7" i="11"/>
  <c r="BE7" i="11" s="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J7" i="11"/>
  <c r="G7" i="11"/>
  <c r="BD6" i="11"/>
  <c r="BC6" i="11"/>
  <c r="AZ6" i="11"/>
  <c r="AY6" i="11"/>
  <c r="AX6" i="11"/>
  <c r="AT6" i="11"/>
  <c r="AR6" i="11"/>
  <c r="AQ6" i="11"/>
  <c r="AP6" i="11"/>
  <c r="BH6" i="11" s="1"/>
  <c r="AO6" i="11"/>
  <c r="AN6" i="11"/>
  <c r="BG6" i="11" s="1"/>
  <c r="AM6" i="11"/>
  <c r="AL6" i="11"/>
  <c r="BF6" i="11" s="1"/>
  <c r="AK6" i="11"/>
  <c r="AJ6" i="11"/>
  <c r="BE6" i="11" s="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J6" i="11"/>
  <c r="G6" i="11"/>
  <c r="BD5" i="11"/>
  <c r="BC5" i="11"/>
  <c r="AZ5" i="11"/>
  <c r="AY5" i="11"/>
  <c r="AX5" i="11"/>
  <c r="AT5" i="11"/>
  <c r="AR5" i="11"/>
  <c r="AQ5" i="11"/>
  <c r="AP5" i="11"/>
  <c r="BH5" i="11" s="1"/>
  <c r="AO5" i="11"/>
  <c r="AN5" i="11"/>
  <c r="BG5" i="11" s="1"/>
  <c r="AM5" i="11"/>
  <c r="AL5" i="11"/>
  <c r="BF5" i="11" s="1"/>
  <c r="AK5" i="11"/>
  <c r="AJ5" i="11"/>
  <c r="BE5" i="11" s="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J5" i="11"/>
  <c r="G5" i="11"/>
  <c r="BD4" i="11"/>
  <c r="BC4" i="11"/>
  <c r="AZ4" i="11"/>
  <c r="AY4" i="11"/>
  <c r="AX4" i="11"/>
  <c r="AT4" i="11"/>
  <c r="AR4" i="11"/>
  <c r="AQ4" i="11"/>
  <c r="AP4" i="11"/>
  <c r="BH4" i="11" s="1"/>
  <c r="AO4" i="11"/>
  <c r="AN4" i="11"/>
  <c r="BG4" i="11" s="1"/>
  <c r="AM4" i="11"/>
  <c r="AL4" i="11"/>
  <c r="BF4" i="11" s="1"/>
  <c r="AK4" i="11"/>
  <c r="AJ4" i="11"/>
  <c r="BE4" i="11" s="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G4" i="11"/>
  <c r="BH3" i="11"/>
  <c r="BG3" i="11"/>
  <c r="BF3" i="11"/>
  <c r="BE3" i="11"/>
  <c r="T3" i="11"/>
  <c r="S3" i="11"/>
  <c r="R3" i="11" s="1"/>
  <c r="P3" i="11" s="1"/>
  <c r="AW3" i="11" s="1"/>
  <c r="G3" i="11"/>
  <c r="BH2" i="11"/>
  <c r="BG2" i="11"/>
  <c r="BF2" i="11"/>
  <c r="BE2" i="11"/>
  <c r="T2" i="11"/>
  <c r="S2" i="11"/>
  <c r="G2" i="11"/>
  <c r="BP265" i="10"/>
  <c r="BN265" i="10"/>
  <c r="BL265" i="10"/>
  <c r="BJ265" i="10"/>
  <c r="BD265" i="10"/>
  <c r="BC265" i="10"/>
  <c r="AZ265" i="10"/>
  <c r="AY265" i="10"/>
  <c r="AX265" i="10"/>
  <c r="AT265" i="10"/>
  <c r="AR265" i="10"/>
  <c r="AQ265" i="10"/>
  <c r="AP265" i="10"/>
  <c r="BH265" i="10" s="1"/>
  <c r="AO265" i="10"/>
  <c r="AN265" i="10"/>
  <c r="BG265" i="10" s="1"/>
  <c r="AM265" i="10"/>
  <c r="AL265" i="10"/>
  <c r="BF265" i="10" s="1"/>
  <c r="AK265" i="10"/>
  <c r="AJ265" i="10"/>
  <c r="BE265" i="10" s="1"/>
  <c r="AI265" i="10"/>
  <c r="AH265" i="10"/>
  <c r="AG265" i="10"/>
  <c r="AF265" i="10"/>
  <c r="AE265" i="10"/>
  <c r="AD265" i="10"/>
  <c r="AC265" i="10"/>
  <c r="AB265" i="10"/>
  <c r="AA265" i="10"/>
  <c r="Z265" i="10"/>
  <c r="Y265" i="10"/>
  <c r="X265" i="10"/>
  <c r="W265" i="10"/>
  <c r="V265" i="10"/>
  <c r="U265" i="10"/>
  <c r="J265" i="10"/>
  <c r="G265" i="10"/>
  <c r="BP264" i="10"/>
  <c r="BN264" i="10"/>
  <c r="BL264" i="10"/>
  <c r="BJ264" i="10"/>
  <c r="BD264" i="10"/>
  <c r="BC264" i="10"/>
  <c r="AZ264" i="10"/>
  <c r="AY264" i="10"/>
  <c r="AX264" i="10"/>
  <c r="AT264" i="10"/>
  <c r="AR264" i="10"/>
  <c r="AQ264" i="10"/>
  <c r="AP264" i="10"/>
  <c r="BH264" i="10" s="1"/>
  <c r="AO264" i="10"/>
  <c r="AN264" i="10"/>
  <c r="BG264" i="10" s="1"/>
  <c r="AM264" i="10"/>
  <c r="AL264" i="10"/>
  <c r="AK264" i="10"/>
  <c r="AJ264" i="10"/>
  <c r="BE264" i="10" s="1"/>
  <c r="AI264" i="10"/>
  <c r="AH264" i="10"/>
  <c r="AG264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J264" i="10"/>
  <c r="G264" i="10"/>
  <c r="BP263" i="10"/>
  <c r="BN263" i="10"/>
  <c r="BL263" i="10"/>
  <c r="BJ263" i="10"/>
  <c r="BD263" i="10"/>
  <c r="BC263" i="10"/>
  <c r="AZ263" i="10"/>
  <c r="AY263" i="10"/>
  <c r="AX263" i="10"/>
  <c r="AT263" i="10"/>
  <c r="AR263" i="10"/>
  <c r="AQ263" i="10"/>
  <c r="AP263" i="10"/>
  <c r="BH263" i="10" s="1"/>
  <c r="AO263" i="10"/>
  <c r="AN263" i="10"/>
  <c r="BG263" i="10" s="1"/>
  <c r="AM263" i="10"/>
  <c r="AL263" i="10"/>
  <c r="BF263" i="10" s="1"/>
  <c r="AK263" i="10"/>
  <c r="AJ263" i="10"/>
  <c r="BE263" i="10" s="1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J263" i="10"/>
  <c r="G263" i="10"/>
  <c r="BP262" i="10"/>
  <c r="BN262" i="10"/>
  <c r="BL262" i="10"/>
  <c r="BJ262" i="10"/>
  <c r="BD262" i="10"/>
  <c r="BC262" i="10"/>
  <c r="AZ262" i="10"/>
  <c r="AY262" i="10"/>
  <c r="AX262" i="10"/>
  <c r="AT262" i="10"/>
  <c r="AR262" i="10"/>
  <c r="AQ262" i="10"/>
  <c r="AP262" i="10"/>
  <c r="BH262" i="10" s="1"/>
  <c r="AO262" i="10"/>
  <c r="AN262" i="10"/>
  <c r="BG262" i="10" s="1"/>
  <c r="AM262" i="10"/>
  <c r="AL262" i="10"/>
  <c r="BF262" i="10" s="1"/>
  <c r="AK262" i="10"/>
  <c r="AJ262" i="10"/>
  <c r="BE262" i="10" s="1"/>
  <c r="AI262" i="10"/>
  <c r="AH262" i="10"/>
  <c r="AG262" i="10"/>
  <c r="AF262" i="10"/>
  <c r="AE262" i="10"/>
  <c r="AD262" i="10"/>
  <c r="AC262" i="10"/>
  <c r="AB262" i="10"/>
  <c r="AA262" i="10"/>
  <c r="Z262" i="10"/>
  <c r="Y262" i="10"/>
  <c r="X262" i="10"/>
  <c r="W262" i="10"/>
  <c r="V262" i="10"/>
  <c r="U262" i="10"/>
  <c r="J262" i="10"/>
  <c r="G262" i="10"/>
  <c r="BP261" i="10"/>
  <c r="BN261" i="10"/>
  <c r="BL261" i="10"/>
  <c r="BJ261" i="10"/>
  <c r="BD261" i="10"/>
  <c r="BC261" i="10"/>
  <c r="AZ261" i="10"/>
  <c r="AY261" i="10"/>
  <c r="AX261" i="10"/>
  <c r="AT261" i="10"/>
  <c r="AR261" i="10"/>
  <c r="AQ261" i="10"/>
  <c r="AP261" i="10"/>
  <c r="BH261" i="10" s="1"/>
  <c r="AO261" i="10"/>
  <c r="AN261" i="10"/>
  <c r="BG261" i="10" s="1"/>
  <c r="AM261" i="10"/>
  <c r="AL261" i="10"/>
  <c r="BF261" i="10" s="1"/>
  <c r="AK261" i="10"/>
  <c r="AJ261" i="10"/>
  <c r="BE261" i="10" s="1"/>
  <c r="AI261" i="10"/>
  <c r="AH261" i="10"/>
  <c r="AG261" i="10"/>
  <c r="AF261" i="10"/>
  <c r="AE261" i="10"/>
  <c r="AD261" i="10"/>
  <c r="AC261" i="10"/>
  <c r="AB261" i="10"/>
  <c r="AA261" i="10"/>
  <c r="Z261" i="10"/>
  <c r="Y261" i="10"/>
  <c r="X261" i="10"/>
  <c r="W261" i="10"/>
  <c r="V261" i="10"/>
  <c r="U261" i="10"/>
  <c r="J261" i="10"/>
  <c r="G261" i="10"/>
  <c r="BP260" i="10"/>
  <c r="BN260" i="10"/>
  <c r="BL260" i="10"/>
  <c r="BJ260" i="10"/>
  <c r="BD260" i="10"/>
  <c r="BC260" i="10"/>
  <c r="AZ260" i="10"/>
  <c r="AY260" i="10"/>
  <c r="AX260" i="10"/>
  <c r="AT260" i="10"/>
  <c r="AR260" i="10"/>
  <c r="AQ260" i="10"/>
  <c r="AP260" i="10"/>
  <c r="BH260" i="10" s="1"/>
  <c r="AO260" i="10"/>
  <c r="AN260" i="10"/>
  <c r="BG260" i="10" s="1"/>
  <c r="AM260" i="10"/>
  <c r="AL260" i="10"/>
  <c r="AK260" i="10"/>
  <c r="AJ260" i="10"/>
  <c r="BE260" i="10" s="1"/>
  <c r="AI260" i="10"/>
  <c r="AH260" i="10"/>
  <c r="AG260" i="10"/>
  <c r="AF260" i="10"/>
  <c r="AE260" i="10"/>
  <c r="AD260" i="10"/>
  <c r="AC260" i="10"/>
  <c r="AB260" i="10"/>
  <c r="AA260" i="10"/>
  <c r="Z260" i="10"/>
  <c r="Y260" i="10"/>
  <c r="X260" i="10"/>
  <c r="W260" i="10"/>
  <c r="V260" i="10"/>
  <c r="U260" i="10"/>
  <c r="J260" i="10"/>
  <c r="G260" i="10"/>
  <c r="BP259" i="10"/>
  <c r="BN259" i="10"/>
  <c r="BL259" i="10"/>
  <c r="BJ259" i="10"/>
  <c r="BD259" i="10"/>
  <c r="BC259" i="10"/>
  <c r="AZ259" i="10"/>
  <c r="AY259" i="10"/>
  <c r="AX259" i="10"/>
  <c r="AT259" i="10"/>
  <c r="AR259" i="10"/>
  <c r="AQ259" i="10"/>
  <c r="AP259" i="10"/>
  <c r="BH259" i="10" s="1"/>
  <c r="AO259" i="10"/>
  <c r="AN259" i="10"/>
  <c r="BG259" i="10" s="1"/>
  <c r="AM259" i="10"/>
  <c r="AL259" i="10"/>
  <c r="BF259" i="10" s="1"/>
  <c r="AK259" i="10"/>
  <c r="AJ259" i="10"/>
  <c r="BE259" i="10" s="1"/>
  <c r="AI259" i="10"/>
  <c r="AH259" i="10"/>
  <c r="AG259" i="10"/>
  <c r="AF259" i="10"/>
  <c r="AE259" i="10"/>
  <c r="AD259" i="10"/>
  <c r="AC259" i="10"/>
  <c r="AB259" i="10"/>
  <c r="AA259" i="10"/>
  <c r="Z259" i="10"/>
  <c r="Y259" i="10"/>
  <c r="X259" i="10"/>
  <c r="W259" i="10"/>
  <c r="V259" i="10"/>
  <c r="U259" i="10"/>
  <c r="J259" i="10"/>
  <c r="G259" i="10"/>
  <c r="BP258" i="10"/>
  <c r="BN258" i="10"/>
  <c r="BL258" i="10"/>
  <c r="BJ258" i="10"/>
  <c r="BD258" i="10"/>
  <c r="BC258" i="10"/>
  <c r="AZ258" i="10"/>
  <c r="AY258" i="10"/>
  <c r="AX258" i="10"/>
  <c r="AT258" i="10"/>
  <c r="AR258" i="10"/>
  <c r="AQ258" i="10"/>
  <c r="AP258" i="10"/>
  <c r="BH258" i="10" s="1"/>
  <c r="AO258" i="10"/>
  <c r="AN258" i="10"/>
  <c r="BG258" i="10" s="1"/>
  <c r="AM258" i="10"/>
  <c r="AL258" i="10"/>
  <c r="BF258" i="10" s="1"/>
  <c r="AK258" i="10"/>
  <c r="AJ258" i="10"/>
  <c r="BE258" i="10" s="1"/>
  <c r="AI258" i="10"/>
  <c r="AH258" i="10"/>
  <c r="AG258" i="10"/>
  <c r="AF258" i="10"/>
  <c r="AE258" i="10"/>
  <c r="AD258" i="10"/>
  <c r="AC258" i="10"/>
  <c r="AB258" i="10"/>
  <c r="AA258" i="10"/>
  <c r="Z258" i="10"/>
  <c r="Y258" i="10"/>
  <c r="X258" i="10"/>
  <c r="W258" i="10"/>
  <c r="V258" i="10"/>
  <c r="U258" i="10"/>
  <c r="J258" i="10"/>
  <c r="G258" i="10"/>
  <c r="BP257" i="10"/>
  <c r="BN257" i="10"/>
  <c r="BL257" i="10"/>
  <c r="BJ257" i="10"/>
  <c r="BD257" i="10"/>
  <c r="BC257" i="10"/>
  <c r="AZ257" i="10"/>
  <c r="AY257" i="10"/>
  <c r="AX257" i="10"/>
  <c r="AT257" i="10"/>
  <c r="AR257" i="10"/>
  <c r="AQ257" i="10"/>
  <c r="AP257" i="10"/>
  <c r="BH257" i="10" s="1"/>
  <c r="AO257" i="10"/>
  <c r="AN257" i="10"/>
  <c r="BG257" i="10" s="1"/>
  <c r="AM257" i="10"/>
  <c r="AL257" i="10"/>
  <c r="BF257" i="10" s="1"/>
  <c r="AK257" i="10"/>
  <c r="AJ257" i="10"/>
  <c r="BE257" i="10" s="1"/>
  <c r="AI257" i="10"/>
  <c r="AH257" i="10"/>
  <c r="AG257" i="10"/>
  <c r="AF257" i="10"/>
  <c r="AE257" i="10"/>
  <c r="AD257" i="10"/>
  <c r="AC257" i="10"/>
  <c r="AB257" i="10"/>
  <c r="AA257" i="10"/>
  <c r="Z257" i="10"/>
  <c r="Y257" i="10"/>
  <c r="X257" i="10"/>
  <c r="W257" i="10"/>
  <c r="V257" i="10"/>
  <c r="U257" i="10"/>
  <c r="J257" i="10"/>
  <c r="G257" i="10"/>
  <c r="BP256" i="10"/>
  <c r="BN256" i="10"/>
  <c r="BL256" i="10"/>
  <c r="BJ256" i="10"/>
  <c r="BD256" i="10"/>
  <c r="BC256" i="10"/>
  <c r="AZ256" i="10"/>
  <c r="AY256" i="10"/>
  <c r="AX256" i="10"/>
  <c r="AT256" i="10"/>
  <c r="AR256" i="10"/>
  <c r="AQ256" i="10"/>
  <c r="AP256" i="10"/>
  <c r="BH256" i="10" s="1"/>
  <c r="AO256" i="10"/>
  <c r="AN256" i="10"/>
  <c r="BG256" i="10" s="1"/>
  <c r="AM256" i="10"/>
  <c r="AL256" i="10"/>
  <c r="BF256" i="10" s="1"/>
  <c r="AK256" i="10"/>
  <c r="AJ256" i="10"/>
  <c r="BE256" i="10" s="1"/>
  <c r="AI256" i="10"/>
  <c r="AH256" i="10"/>
  <c r="AG256" i="10"/>
  <c r="AF256" i="10"/>
  <c r="AE256" i="10"/>
  <c r="AD256" i="10"/>
  <c r="AC256" i="10"/>
  <c r="AB256" i="10"/>
  <c r="AA256" i="10"/>
  <c r="Z256" i="10"/>
  <c r="Y256" i="10"/>
  <c r="X256" i="10"/>
  <c r="W256" i="10"/>
  <c r="V256" i="10"/>
  <c r="U256" i="10"/>
  <c r="J256" i="10"/>
  <c r="G256" i="10"/>
  <c r="BP255" i="10"/>
  <c r="BN255" i="10"/>
  <c r="BL255" i="10"/>
  <c r="BJ255" i="10"/>
  <c r="BD255" i="10"/>
  <c r="BC255" i="10"/>
  <c r="AZ255" i="10"/>
  <c r="AY255" i="10"/>
  <c r="AX255" i="10"/>
  <c r="AT255" i="10"/>
  <c r="AR255" i="10"/>
  <c r="AQ255" i="10"/>
  <c r="AP255" i="10"/>
  <c r="BH255" i="10" s="1"/>
  <c r="AO255" i="10"/>
  <c r="AN255" i="10"/>
  <c r="BG255" i="10" s="1"/>
  <c r="AM255" i="10"/>
  <c r="AL255" i="10"/>
  <c r="BF255" i="10" s="1"/>
  <c r="AK255" i="10"/>
  <c r="AJ255" i="10"/>
  <c r="BE255" i="10" s="1"/>
  <c r="AI255" i="10"/>
  <c r="AH255" i="10"/>
  <c r="AG255" i="10"/>
  <c r="AF255" i="10"/>
  <c r="AE255" i="10"/>
  <c r="AD255" i="10"/>
  <c r="AC255" i="10"/>
  <c r="AB255" i="10"/>
  <c r="AA255" i="10"/>
  <c r="Z255" i="10"/>
  <c r="Y255" i="10"/>
  <c r="X255" i="10"/>
  <c r="W255" i="10"/>
  <c r="V255" i="10"/>
  <c r="U255" i="10"/>
  <c r="J255" i="10"/>
  <c r="G255" i="10"/>
  <c r="BP254" i="10"/>
  <c r="BN254" i="10"/>
  <c r="BL254" i="10"/>
  <c r="BJ254" i="10"/>
  <c r="BD254" i="10"/>
  <c r="BC254" i="10"/>
  <c r="AZ254" i="10"/>
  <c r="AY254" i="10"/>
  <c r="AX254" i="10"/>
  <c r="AT254" i="10"/>
  <c r="AR254" i="10"/>
  <c r="AQ254" i="10"/>
  <c r="AP254" i="10"/>
  <c r="BH254" i="10" s="1"/>
  <c r="AO254" i="10"/>
  <c r="AN254" i="10"/>
  <c r="BG254" i="10" s="1"/>
  <c r="AM254" i="10"/>
  <c r="AL254" i="10"/>
  <c r="BF254" i="10" s="1"/>
  <c r="AK254" i="10"/>
  <c r="AJ254" i="10"/>
  <c r="BE254" i="10" s="1"/>
  <c r="AI254" i="10"/>
  <c r="AH254" i="10"/>
  <c r="AG254" i="10"/>
  <c r="AF254" i="10"/>
  <c r="AE254" i="10"/>
  <c r="AD254" i="10"/>
  <c r="AC254" i="10"/>
  <c r="AB254" i="10"/>
  <c r="AA254" i="10"/>
  <c r="Z254" i="10"/>
  <c r="Y254" i="10"/>
  <c r="X254" i="10"/>
  <c r="W254" i="10"/>
  <c r="V254" i="10"/>
  <c r="U254" i="10"/>
  <c r="J254" i="10"/>
  <c r="G254" i="10"/>
  <c r="BP253" i="10"/>
  <c r="BN253" i="10"/>
  <c r="BL253" i="10"/>
  <c r="BJ253" i="10"/>
  <c r="BD253" i="10"/>
  <c r="BC253" i="10"/>
  <c r="AZ253" i="10"/>
  <c r="AY253" i="10"/>
  <c r="AX253" i="10"/>
  <c r="AT253" i="10"/>
  <c r="AR253" i="10"/>
  <c r="AQ253" i="10"/>
  <c r="AP253" i="10"/>
  <c r="BH253" i="10" s="1"/>
  <c r="AO253" i="10"/>
  <c r="AN253" i="10"/>
  <c r="BG253" i="10" s="1"/>
  <c r="AM253" i="10"/>
  <c r="AL253" i="10"/>
  <c r="BF253" i="10" s="1"/>
  <c r="AK253" i="10"/>
  <c r="AJ253" i="10"/>
  <c r="BE253" i="10" s="1"/>
  <c r="AI253" i="10"/>
  <c r="AH253" i="10"/>
  <c r="AG253" i="10"/>
  <c r="AF253" i="10"/>
  <c r="AE253" i="10"/>
  <c r="AD253" i="10"/>
  <c r="AC253" i="10"/>
  <c r="AB253" i="10"/>
  <c r="AA253" i="10"/>
  <c r="Z253" i="10"/>
  <c r="Y253" i="10"/>
  <c r="X253" i="10"/>
  <c r="W253" i="10"/>
  <c r="V253" i="10"/>
  <c r="U253" i="10"/>
  <c r="J253" i="10"/>
  <c r="G253" i="10"/>
  <c r="BP252" i="10"/>
  <c r="BN252" i="10"/>
  <c r="BL252" i="10"/>
  <c r="BJ252" i="10"/>
  <c r="BD252" i="10"/>
  <c r="BC252" i="10"/>
  <c r="AZ252" i="10"/>
  <c r="AY252" i="10"/>
  <c r="AX252" i="10"/>
  <c r="AT252" i="10"/>
  <c r="AR252" i="10"/>
  <c r="AQ252" i="10"/>
  <c r="AP252" i="10"/>
  <c r="BH252" i="10" s="1"/>
  <c r="AO252" i="10"/>
  <c r="AN252" i="10"/>
  <c r="BG252" i="10" s="1"/>
  <c r="AM252" i="10"/>
  <c r="AL252" i="10"/>
  <c r="BF252" i="10" s="1"/>
  <c r="AK252" i="10"/>
  <c r="AJ252" i="10"/>
  <c r="BE252" i="10" s="1"/>
  <c r="AI252" i="10"/>
  <c r="AH252" i="10"/>
  <c r="AG252" i="10"/>
  <c r="AF252" i="10"/>
  <c r="AE252" i="10"/>
  <c r="AD252" i="10"/>
  <c r="AC252" i="10"/>
  <c r="AB252" i="10"/>
  <c r="AA252" i="10"/>
  <c r="Z252" i="10"/>
  <c r="Y252" i="10"/>
  <c r="X252" i="10"/>
  <c r="W252" i="10"/>
  <c r="V252" i="10"/>
  <c r="U252" i="10"/>
  <c r="J252" i="10"/>
  <c r="G252" i="10"/>
  <c r="BP251" i="10"/>
  <c r="BN251" i="10"/>
  <c r="BL251" i="10"/>
  <c r="BJ251" i="10"/>
  <c r="BD251" i="10"/>
  <c r="BC251" i="10"/>
  <c r="AZ251" i="10"/>
  <c r="AY251" i="10"/>
  <c r="AX251" i="10"/>
  <c r="AT251" i="10"/>
  <c r="AR251" i="10"/>
  <c r="AQ251" i="10"/>
  <c r="AP251" i="10"/>
  <c r="BH251" i="10" s="1"/>
  <c r="AO251" i="10"/>
  <c r="AN251" i="10"/>
  <c r="BG251" i="10" s="1"/>
  <c r="AM251" i="10"/>
  <c r="AL251" i="10"/>
  <c r="BF251" i="10" s="1"/>
  <c r="AK251" i="10"/>
  <c r="AJ251" i="10"/>
  <c r="BE251" i="10" s="1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J251" i="10"/>
  <c r="G251" i="10"/>
  <c r="BP250" i="10"/>
  <c r="BN250" i="10"/>
  <c r="BL250" i="10"/>
  <c r="BJ250" i="10"/>
  <c r="BD250" i="10"/>
  <c r="BC250" i="10"/>
  <c r="AZ250" i="10"/>
  <c r="AY250" i="10"/>
  <c r="AX250" i="10"/>
  <c r="AT250" i="10"/>
  <c r="AR250" i="10"/>
  <c r="AQ250" i="10"/>
  <c r="AP250" i="10"/>
  <c r="BH250" i="10" s="1"/>
  <c r="AO250" i="10"/>
  <c r="AN250" i="10"/>
  <c r="BG250" i="10" s="1"/>
  <c r="AM250" i="10"/>
  <c r="AL250" i="10"/>
  <c r="BF250" i="10" s="1"/>
  <c r="AK250" i="10"/>
  <c r="AJ250" i="10"/>
  <c r="BE250" i="10" s="1"/>
  <c r="AI250" i="10"/>
  <c r="AH250" i="10"/>
  <c r="AG250" i="10"/>
  <c r="AF250" i="10"/>
  <c r="AE250" i="10"/>
  <c r="AD250" i="10"/>
  <c r="AC250" i="10"/>
  <c r="AB250" i="10"/>
  <c r="AA250" i="10"/>
  <c r="Z250" i="10"/>
  <c r="Y250" i="10"/>
  <c r="X250" i="10"/>
  <c r="W250" i="10"/>
  <c r="V250" i="10"/>
  <c r="U250" i="10"/>
  <c r="J250" i="10"/>
  <c r="G250" i="10"/>
  <c r="BP249" i="10"/>
  <c r="BN249" i="10"/>
  <c r="BL249" i="10"/>
  <c r="BJ249" i="10"/>
  <c r="BD249" i="10"/>
  <c r="BC249" i="10"/>
  <c r="AZ249" i="10"/>
  <c r="AY249" i="10"/>
  <c r="AX249" i="10"/>
  <c r="AT249" i="10"/>
  <c r="AR249" i="10"/>
  <c r="AQ249" i="10"/>
  <c r="AP249" i="10"/>
  <c r="BH249" i="10" s="1"/>
  <c r="AO249" i="10"/>
  <c r="AN249" i="10"/>
  <c r="BG249" i="10" s="1"/>
  <c r="AM249" i="10"/>
  <c r="AL249" i="10"/>
  <c r="BF249" i="10" s="1"/>
  <c r="AK249" i="10"/>
  <c r="AJ249" i="10"/>
  <c r="BE249" i="10" s="1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J249" i="10"/>
  <c r="G249" i="10"/>
  <c r="BP248" i="10"/>
  <c r="BN248" i="10"/>
  <c r="BL248" i="10"/>
  <c r="BJ248" i="10"/>
  <c r="BD248" i="10"/>
  <c r="BC248" i="10"/>
  <c r="AZ248" i="10"/>
  <c r="AY248" i="10"/>
  <c r="AX248" i="10"/>
  <c r="AT248" i="10"/>
  <c r="AR248" i="10"/>
  <c r="AQ248" i="10"/>
  <c r="AP248" i="10"/>
  <c r="BH248" i="10" s="1"/>
  <c r="AO248" i="10"/>
  <c r="AN248" i="10"/>
  <c r="BG248" i="10" s="1"/>
  <c r="AM248" i="10"/>
  <c r="AL248" i="10"/>
  <c r="BF248" i="10" s="1"/>
  <c r="AK248" i="10"/>
  <c r="AJ248" i="10"/>
  <c r="BE248" i="10" s="1"/>
  <c r="AI248" i="10"/>
  <c r="AH248" i="10"/>
  <c r="AG248" i="10"/>
  <c r="AF248" i="10"/>
  <c r="AE248" i="10"/>
  <c r="AD248" i="10"/>
  <c r="AC248" i="10"/>
  <c r="AB248" i="10"/>
  <c r="AA248" i="10"/>
  <c r="Z248" i="10"/>
  <c r="Y248" i="10"/>
  <c r="X248" i="10"/>
  <c r="W248" i="10"/>
  <c r="V248" i="10"/>
  <c r="U248" i="10"/>
  <c r="J248" i="10"/>
  <c r="G248" i="10"/>
  <c r="BP247" i="10"/>
  <c r="BN247" i="10"/>
  <c r="BL247" i="10"/>
  <c r="BJ247" i="10"/>
  <c r="BD247" i="10"/>
  <c r="BC247" i="10"/>
  <c r="AZ247" i="10"/>
  <c r="AY247" i="10"/>
  <c r="AX247" i="10"/>
  <c r="AT247" i="10"/>
  <c r="AR247" i="10"/>
  <c r="AQ247" i="10"/>
  <c r="AP247" i="10"/>
  <c r="BH247" i="10" s="1"/>
  <c r="AO247" i="10"/>
  <c r="AN247" i="10"/>
  <c r="BG247" i="10" s="1"/>
  <c r="AM247" i="10"/>
  <c r="AL247" i="10"/>
  <c r="BF247" i="10" s="1"/>
  <c r="AK247" i="10"/>
  <c r="AJ247" i="10"/>
  <c r="BE247" i="10" s="1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J247" i="10"/>
  <c r="G247" i="10"/>
  <c r="BP246" i="10"/>
  <c r="BN246" i="10"/>
  <c r="BL246" i="10"/>
  <c r="BJ246" i="10"/>
  <c r="BD246" i="10"/>
  <c r="BC246" i="10"/>
  <c r="AZ246" i="10"/>
  <c r="AY246" i="10"/>
  <c r="AX246" i="10"/>
  <c r="AT246" i="10"/>
  <c r="AR246" i="10"/>
  <c r="AQ246" i="10"/>
  <c r="AP246" i="10"/>
  <c r="BH246" i="10" s="1"/>
  <c r="AO246" i="10"/>
  <c r="AN246" i="10"/>
  <c r="BG246" i="10" s="1"/>
  <c r="AM246" i="10"/>
  <c r="AL246" i="10"/>
  <c r="BF246" i="10" s="1"/>
  <c r="AK246" i="10"/>
  <c r="AJ246" i="10"/>
  <c r="BE246" i="10" s="1"/>
  <c r="AI246" i="10"/>
  <c r="AH246" i="10"/>
  <c r="AG246" i="10"/>
  <c r="AF246" i="10"/>
  <c r="AE246" i="10"/>
  <c r="AD246" i="10"/>
  <c r="AC246" i="10"/>
  <c r="AB246" i="10"/>
  <c r="AA246" i="10"/>
  <c r="Z246" i="10"/>
  <c r="Y246" i="10"/>
  <c r="X246" i="10"/>
  <c r="W246" i="10"/>
  <c r="V246" i="10"/>
  <c r="U246" i="10"/>
  <c r="J246" i="10"/>
  <c r="G246" i="10"/>
  <c r="BP245" i="10"/>
  <c r="BN245" i="10"/>
  <c r="BL245" i="10"/>
  <c r="BJ245" i="10"/>
  <c r="BD245" i="10"/>
  <c r="BC245" i="10"/>
  <c r="AZ245" i="10"/>
  <c r="AY245" i="10"/>
  <c r="AX245" i="10"/>
  <c r="AT245" i="10"/>
  <c r="AR245" i="10"/>
  <c r="AQ245" i="10"/>
  <c r="AP245" i="10"/>
  <c r="BH245" i="10" s="1"/>
  <c r="AO245" i="10"/>
  <c r="AN245" i="10"/>
  <c r="BG245" i="10" s="1"/>
  <c r="AM245" i="10"/>
  <c r="AL245" i="10"/>
  <c r="BF245" i="10" s="1"/>
  <c r="AK245" i="10"/>
  <c r="AJ245" i="10"/>
  <c r="BE245" i="10" s="1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J245" i="10"/>
  <c r="G245" i="10"/>
  <c r="BP244" i="10"/>
  <c r="BN244" i="10"/>
  <c r="BL244" i="10"/>
  <c r="BJ244" i="10"/>
  <c r="BD244" i="10"/>
  <c r="BC244" i="10"/>
  <c r="AZ244" i="10"/>
  <c r="AY244" i="10"/>
  <c r="AX244" i="10"/>
  <c r="AT244" i="10"/>
  <c r="AR244" i="10"/>
  <c r="AQ244" i="10"/>
  <c r="AP244" i="10"/>
  <c r="BH244" i="10" s="1"/>
  <c r="AO244" i="10"/>
  <c r="AN244" i="10"/>
  <c r="BG244" i="10" s="1"/>
  <c r="AM244" i="10"/>
  <c r="AL244" i="10"/>
  <c r="BF244" i="10" s="1"/>
  <c r="AK244" i="10"/>
  <c r="AJ244" i="10"/>
  <c r="BE244" i="10" s="1"/>
  <c r="AI244" i="10"/>
  <c r="AH244" i="10"/>
  <c r="AG244" i="10"/>
  <c r="AF244" i="10"/>
  <c r="AE244" i="10"/>
  <c r="AD244" i="10"/>
  <c r="AC244" i="10"/>
  <c r="AB244" i="10"/>
  <c r="AA244" i="10"/>
  <c r="Z244" i="10"/>
  <c r="Y244" i="10"/>
  <c r="X244" i="10"/>
  <c r="W244" i="10"/>
  <c r="V244" i="10"/>
  <c r="U244" i="10"/>
  <c r="J244" i="10"/>
  <c r="G244" i="10"/>
  <c r="BP243" i="10"/>
  <c r="BN243" i="10"/>
  <c r="BL243" i="10"/>
  <c r="BJ243" i="10"/>
  <c r="BD243" i="10"/>
  <c r="BC243" i="10"/>
  <c r="AZ243" i="10"/>
  <c r="AY243" i="10"/>
  <c r="AX243" i="10"/>
  <c r="AT243" i="10"/>
  <c r="AR243" i="10"/>
  <c r="AQ243" i="10"/>
  <c r="AP243" i="10"/>
  <c r="BH243" i="10" s="1"/>
  <c r="AO243" i="10"/>
  <c r="AN243" i="10"/>
  <c r="BG243" i="10" s="1"/>
  <c r="AM243" i="10"/>
  <c r="AL243" i="10"/>
  <c r="BF243" i="10" s="1"/>
  <c r="AK243" i="10"/>
  <c r="AJ243" i="10"/>
  <c r="BE243" i="10" s="1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J243" i="10"/>
  <c r="G243" i="10"/>
  <c r="BP242" i="10"/>
  <c r="BN242" i="10"/>
  <c r="BL242" i="10"/>
  <c r="BJ242" i="10"/>
  <c r="BD242" i="10"/>
  <c r="BC242" i="10"/>
  <c r="AZ242" i="10"/>
  <c r="AY242" i="10"/>
  <c r="AX242" i="10"/>
  <c r="AT242" i="10"/>
  <c r="AR242" i="10"/>
  <c r="AQ242" i="10"/>
  <c r="AP242" i="10"/>
  <c r="BH242" i="10" s="1"/>
  <c r="AO242" i="10"/>
  <c r="AN242" i="10"/>
  <c r="BG242" i="10" s="1"/>
  <c r="AM242" i="10"/>
  <c r="AL242" i="10"/>
  <c r="BF242" i="10" s="1"/>
  <c r="AK242" i="10"/>
  <c r="AJ242" i="10"/>
  <c r="BE242" i="10" s="1"/>
  <c r="AI242" i="10"/>
  <c r="AH242" i="10"/>
  <c r="AG242" i="10"/>
  <c r="AF242" i="10"/>
  <c r="AE242" i="10"/>
  <c r="AD242" i="10"/>
  <c r="AC242" i="10"/>
  <c r="AB242" i="10"/>
  <c r="AA242" i="10"/>
  <c r="Z242" i="10"/>
  <c r="Y242" i="10"/>
  <c r="X242" i="10"/>
  <c r="W242" i="10"/>
  <c r="V242" i="10"/>
  <c r="U242" i="10"/>
  <c r="J242" i="10"/>
  <c r="G242" i="10"/>
  <c r="BP241" i="10"/>
  <c r="BN241" i="10"/>
  <c r="BL241" i="10"/>
  <c r="BJ241" i="10"/>
  <c r="BD241" i="10"/>
  <c r="BC241" i="10"/>
  <c r="AZ241" i="10"/>
  <c r="AY241" i="10"/>
  <c r="AX241" i="10"/>
  <c r="AT241" i="10"/>
  <c r="AR241" i="10"/>
  <c r="AQ241" i="10"/>
  <c r="AP241" i="10"/>
  <c r="BH241" i="10" s="1"/>
  <c r="AO241" i="10"/>
  <c r="AN241" i="10"/>
  <c r="BG241" i="10" s="1"/>
  <c r="AM241" i="10"/>
  <c r="AL241" i="10"/>
  <c r="BF241" i="10" s="1"/>
  <c r="AK241" i="10"/>
  <c r="AJ241" i="10"/>
  <c r="BE241" i="10" s="1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J241" i="10"/>
  <c r="G241" i="10"/>
  <c r="BP240" i="10"/>
  <c r="BN240" i="10"/>
  <c r="BL240" i="10"/>
  <c r="BJ240" i="10"/>
  <c r="BD240" i="10"/>
  <c r="BC240" i="10"/>
  <c r="AZ240" i="10"/>
  <c r="AY240" i="10"/>
  <c r="AX240" i="10"/>
  <c r="AT240" i="10"/>
  <c r="AR240" i="10"/>
  <c r="AQ240" i="10"/>
  <c r="AP240" i="10"/>
  <c r="BH240" i="10" s="1"/>
  <c r="AO240" i="10"/>
  <c r="AN240" i="10"/>
  <c r="BG240" i="10" s="1"/>
  <c r="AM240" i="10"/>
  <c r="AL240" i="10"/>
  <c r="BF240" i="10" s="1"/>
  <c r="AK240" i="10"/>
  <c r="AJ240" i="10"/>
  <c r="BE240" i="10" s="1"/>
  <c r="AI240" i="10"/>
  <c r="AH240" i="10"/>
  <c r="AG240" i="10"/>
  <c r="AF240" i="10"/>
  <c r="AE240" i="10"/>
  <c r="AD240" i="10"/>
  <c r="AC240" i="10"/>
  <c r="AB240" i="10"/>
  <c r="AA240" i="10"/>
  <c r="Z240" i="10"/>
  <c r="Y240" i="10"/>
  <c r="X240" i="10"/>
  <c r="W240" i="10"/>
  <c r="V240" i="10"/>
  <c r="U240" i="10"/>
  <c r="J240" i="10"/>
  <c r="G240" i="10"/>
  <c r="BP239" i="10"/>
  <c r="BN239" i="10"/>
  <c r="BL239" i="10"/>
  <c r="BJ239" i="10"/>
  <c r="BD239" i="10"/>
  <c r="BC239" i="10"/>
  <c r="AZ239" i="10"/>
  <c r="AY239" i="10"/>
  <c r="AX239" i="10"/>
  <c r="AT239" i="10"/>
  <c r="AR239" i="10"/>
  <c r="AQ239" i="10"/>
  <c r="AP239" i="10"/>
  <c r="BH239" i="10" s="1"/>
  <c r="AO239" i="10"/>
  <c r="AN239" i="10"/>
  <c r="BG239" i="10" s="1"/>
  <c r="AM239" i="10"/>
  <c r="AL239" i="10"/>
  <c r="BF239" i="10" s="1"/>
  <c r="AK239" i="10"/>
  <c r="AJ239" i="10"/>
  <c r="BE239" i="10" s="1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J239" i="10"/>
  <c r="G239" i="10"/>
  <c r="BP238" i="10"/>
  <c r="BN238" i="10"/>
  <c r="BL238" i="10"/>
  <c r="BJ238" i="10"/>
  <c r="BD238" i="10"/>
  <c r="BC238" i="10"/>
  <c r="AZ238" i="10"/>
  <c r="AY238" i="10"/>
  <c r="AX238" i="10"/>
  <c r="AT238" i="10"/>
  <c r="AR238" i="10"/>
  <c r="AQ238" i="10"/>
  <c r="AP238" i="10"/>
  <c r="BH238" i="10" s="1"/>
  <c r="AO238" i="10"/>
  <c r="AN238" i="10"/>
  <c r="BG238" i="10" s="1"/>
  <c r="AM238" i="10"/>
  <c r="AL238" i="10"/>
  <c r="BF238" i="10" s="1"/>
  <c r="AK238" i="10"/>
  <c r="AJ238" i="10"/>
  <c r="BE238" i="10" s="1"/>
  <c r="AI238" i="10"/>
  <c r="AH238" i="10"/>
  <c r="AG238" i="10"/>
  <c r="AF238" i="10"/>
  <c r="AE238" i="10"/>
  <c r="AD238" i="10"/>
  <c r="AC238" i="10"/>
  <c r="AB238" i="10"/>
  <c r="AA238" i="10"/>
  <c r="Z238" i="10"/>
  <c r="Y238" i="10"/>
  <c r="X238" i="10"/>
  <c r="W238" i="10"/>
  <c r="V238" i="10"/>
  <c r="U238" i="10"/>
  <c r="J238" i="10"/>
  <c r="G238" i="10"/>
  <c r="BP237" i="10"/>
  <c r="BN237" i="10"/>
  <c r="BL237" i="10"/>
  <c r="BJ237" i="10"/>
  <c r="BD237" i="10"/>
  <c r="BC237" i="10"/>
  <c r="AZ237" i="10"/>
  <c r="AY237" i="10"/>
  <c r="AX237" i="10"/>
  <c r="AT237" i="10"/>
  <c r="AR237" i="10"/>
  <c r="AQ237" i="10"/>
  <c r="AP237" i="10"/>
  <c r="BH237" i="10" s="1"/>
  <c r="AO237" i="10"/>
  <c r="AN237" i="10"/>
  <c r="BG237" i="10" s="1"/>
  <c r="AM237" i="10"/>
  <c r="AL237" i="10"/>
  <c r="BF237" i="10" s="1"/>
  <c r="AK237" i="10"/>
  <c r="AJ237" i="10"/>
  <c r="BE237" i="10" s="1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J237" i="10"/>
  <c r="G237" i="10"/>
  <c r="BP236" i="10"/>
  <c r="BN236" i="10"/>
  <c r="BL236" i="10"/>
  <c r="BJ236" i="10"/>
  <c r="BD236" i="10"/>
  <c r="BC236" i="10"/>
  <c r="AZ236" i="10"/>
  <c r="AY236" i="10"/>
  <c r="AX236" i="10"/>
  <c r="AT236" i="10"/>
  <c r="AR236" i="10"/>
  <c r="AQ236" i="10"/>
  <c r="AP236" i="10"/>
  <c r="BH236" i="10" s="1"/>
  <c r="AO236" i="10"/>
  <c r="AN236" i="10"/>
  <c r="BG236" i="10" s="1"/>
  <c r="AM236" i="10"/>
  <c r="AL236" i="10"/>
  <c r="BF236" i="10" s="1"/>
  <c r="AK236" i="10"/>
  <c r="AJ236" i="10"/>
  <c r="BE236" i="10" s="1"/>
  <c r="AI236" i="10"/>
  <c r="AH236" i="10"/>
  <c r="AG236" i="10"/>
  <c r="AF236" i="10"/>
  <c r="AE236" i="10"/>
  <c r="AD236" i="10"/>
  <c r="AC236" i="10"/>
  <c r="AB236" i="10"/>
  <c r="AA236" i="10"/>
  <c r="Z236" i="10"/>
  <c r="Y236" i="10"/>
  <c r="X236" i="10"/>
  <c r="W236" i="10"/>
  <c r="V236" i="10"/>
  <c r="U236" i="10"/>
  <c r="J236" i="10"/>
  <c r="G236" i="10"/>
  <c r="BP235" i="10"/>
  <c r="BN235" i="10"/>
  <c r="BL235" i="10"/>
  <c r="BJ235" i="10"/>
  <c r="BD235" i="10"/>
  <c r="BC235" i="10"/>
  <c r="AZ235" i="10"/>
  <c r="AY235" i="10"/>
  <c r="AX235" i="10"/>
  <c r="AT235" i="10"/>
  <c r="AR235" i="10"/>
  <c r="AQ235" i="10"/>
  <c r="AP235" i="10"/>
  <c r="BH235" i="10" s="1"/>
  <c r="AO235" i="10"/>
  <c r="AN235" i="10"/>
  <c r="BG235" i="10" s="1"/>
  <c r="AM235" i="10"/>
  <c r="AL235" i="10"/>
  <c r="BF235" i="10" s="1"/>
  <c r="AK235" i="10"/>
  <c r="AJ235" i="10"/>
  <c r="BE235" i="10" s="1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J235" i="10"/>
  <c r="G235" i="10"/>
  <c r="BP234" i="10"/>
  <c r="BN234" i="10"/>
  <c r="BL234" i="10"/>
  <c r="BJ234" i="10"/>
  <c r="BD234" i="10"/>
  <c r="BC234" i="10"/>
  <c r="AZ234" i="10"/>
  <c r="AY234" i="10"/>
  <c r="AX234" i="10"/>
  <c r="AT234" i="10"/>
  <c r="AR234" i="10"/>
  <c r="AQ234" i="10"/>
  <c r="AP234" i="10"/>
  <c r="BH234" i="10" s="1"/>
  <c r="AO234" i="10"/>
  <c r="AN234" i="10"/>
  <c r="BG234" i="10" s="1"/>
  <c r="AM234" i="10"/>
  <c r="AL234" i="10"/>
  <c r="BF234" i="10" s="1"/>
  <c r="AK234" i="10"/>
  <c r="AJ234" i="10"/>
  <c r="BE234" i="10" s="1"/>
  <c r="AI234" i="10"/>
  <c r="AH234" i="10"/>
  <c r="AG234" i="10"/>
  <c r="AF234" i="10"/>
  <c r="AE234" i="10"/>
  <c r="AD234" i="10"/>
  <c r="AC234" i="10"/>
  <c r="AB234" i="10"/>
  <c r="AA234" i="10"/>
  <c r="Z234" i="10"/>
  <c r="Y234" i="10"/>
  <c r="X234" i="10"/>
  <c r="W234" i="10"/>
  <c r="V234" i="10"/>
  <c r="U234" i="10"/>
  <c r="J234" i="10"/>
  <c r="G234" i="10"/>
  <c r="BP233" i="10"/>
  <c r="BN233" i="10"/>
  <c r="BL233" i="10"/>
  <c r="BJ233" i="10"/>
  <c r="BD233" i="10"/>
  <c r="BC233" i="10"/>
  <c r="AZ233" i="10"/>
  <c r="AY233" i="10"/>
  <c r="AX233" i="10"/>
  <c r="AT233" i="10"/>
  <c r="AR233" i="10"/>
  <c r="AQ233" i="10"/>
  <c r="AP233" i="10"/>
  <c r="BH233" i="10" s="1"/>
  <c r="AO233" i="10"/>
  <c r="AN233" i="10"/>
  <c r="BG233" i="10" s="1"/>
  <c r="AM233" i="10"/>
  <c r="AL233" i="10"/>
  <c r="BF233" i="10" s="1"/>
  <c r="AK233" i="10"/>
  <c r="AJ233" i="10"/>
  <c r="BE233" i="10" s="1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J233" i="10"/>
  <c r="G233" i="10"/>
  <c r="BP232" i="10"/>
  <c r="BN232" i="10"/>
  <c r="BL232" i="10"/>
  <c r="BJ232" i="10"/>
  <c r="BD232" i="10"/>
  <c r="BC232" i="10"/>
  <c r="AZ232" i="10"/>
  <c r="AY232" i="10"/>
  <c r="AX232" i="10"/>
  <c r="AT232" i="10"/>
  <c r="AR232" i="10"/>
  <c r="AQ232" i="10"/>
  <c r="AP232" i="10"/>
  <c r="BH232" i="10" s="1"/>
  <c r="AO232" i="10"/>
  <c r="AN232" i="10"/>
  <c r="BG232" i="10" s="1"/>
  <c r="AM232" i="10"/>
  <c r="AL232" i="10"/>
  <c r="BF232" i="10" s="1"/>
  <c r="AK232" i="10"/>
  <c r="AJ232" i="10"/>
  <c r="BE232" i="10" s="1"/>
  <c r="AI232" i="10"/>
  <c r="AH232" i="10"/>
  <c r="AG232" i="10"/>
  <c r="AF232" i="10"/>
  <c r="AE232" i="10"/>
  <c r="AD232" i="10"/>
  <c r="AC232" i="10"/>
  <c r="AB232" i="10"/>
  <c r="AA232" i="10"/>
  <c r="Z232" i="10"/>
  <c r="Y232" i="10"/>
  <c r="X232" i="10"/>
  <c r="W232" i="10"/>
  <c r="V232" i="10"/>
  <c r="U232" i="10"/>
  <c r="J232" i="10"/>
  <c r="G232" i="10"/>
  <c r="BP231" i="10"/>
  <c r="BN231" i="10"/>
  <c r="BL231" i="10"/>
  <c r="BJ231" i="10"/>
  <c r="BD231" i="10"/>
  <c r="BC231" i="10"/>
  <c r="AZ231" i="10"/>
  <c r="AY231" i="10"/>
  <c r="AX231" i="10"/>
  <c r="AT231" i="10"/>
  <c r="AR231" i="10"/>
  <c r="AQ231" i="10"/>
  <c r="AP231" i="10"/>
  <c r="BH231" i="10" s="1"/>
  <c r="AO231" i="10"/>
  <c r="AN231" i="10"/>
  <c r="BG231" i="10" s="1"/>
  <c r="AM231" i="10"/>
  <c r="AL231" i="10"/>
  <c r="BF231" i="10" s="1"/>
  <c r="AK231" i="10"/>
  <c r="AJ231" i="10"/>
  <c r="BE231" i="10" s="1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J231" i="10"/>
  <c r="G231" i="10"/>
  <c r="BP230" i="10"/>
  <c r="BN230" i="10"/>
  <c r="BL230" i="10"/>
  <c r="BJ230" i="10"/>
  <c r="BD230" i="10"/>
  <c r="BC230" i="10"/>
  <c r="AZ230" i="10"/>
  <c r="AY230" i="10"/>
  <c r="AX230" i="10"/>
  <c r="AT230" i="10"/>
  <c r="AR230" i="10"/>
  <c r="AQ230" i="10"/>
  <c r="AP230" i="10"/>
  <c r="BH230" i="10" s="1"/>
  <c r="AO230" i="10"/>
  <c r="AN230" i="10"/>
  <c r="BG230" i="10" s="1"/>
  <c r="AM230" i="10"/>
  <c r="AL230" i="10"/>
  <c r="BF230" i="10" s="1"/>
  <c r="AK230" i="10"/>
  <c r="AJ230" i="10"/>
  <c r="BE230" i="10" s="1"/>
  <c r="AI230" i="10"/>
  <c r="AH230" i="10"/>
  <c r="AG230" i="10"/>
  <c r="AF230" i="10"/>
  <c r="AE230" i="10"/>
  <c r="AD230" i="10"/>
  <c r="AC230" i="10"/>
  <c r="AB230" i="10"/>
  <c r="AA230" i="10"/>
  <c r="Z230" i="10"/>
  <c r="Y230" i="10"/>
  <c r="X230" i="10"/>
  <c r="W230" i="10"/>
  <c r="V230" i="10"/>
  <c r="U230" i="10"/>
  <c r="J230" i="10"/>
  <c r="G230" i="10"/>
  <c r="BP229" i="10"/>
  <c r="BN229" i="10"/>
  <c r="BL229" i="10"/>
  <c r="BJ229" i="10"/>
  <c r="BD229" i="10"/>
  <c r="BC229" i="10"/>
  <c r="AZ229" i="10"/>
  <c r="AY229" i="10"/>
  <c r="AX229" i="10"/>
  <c r="AT229" i="10"/>
  <c r="AR229" i="10"/>
  <c r="AQ229" i="10"/>
  <c r="AP229" i="10"/>
  <c r="BH229" i="10" s="1"/>
  <c r="AO229" i="10"/>
  <c r="AN229" i="10"/>
  <c r="BG229" i="10" s="1"/>
  <c r="AM229" i="10"/>
  <c r="AL229" i="10"/>
  <c r="BF229" i="10" s="1"/>
  <c r="AK229" i="10"/>
  <c r="AJ229" i="10"/>
  <c r="BE229" i="10" s="1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J229" i="10"/>
  <c r="G229" i="10"/>
  <c r="BP228" i="10"/>
  <c r="BN228" i="10"/>
  <c r="BL228" i="10"/>
  <c r="BJ228" i="10"/>
  <c r="BD228" i="10"/>
  <c r="BC228" i="10"/>
  <c r="AZ228" i="10"/>
  <c r="AY228" i="10"/>
  <c r="AX228" i="10"/>
  <c r="AT228" i="10"/>
  <c r="AR228" i="10"/>
  <c r="AQ228" i="10"/>
  <c r="AP228" i="10"/>
  <c r="BH228" i="10" s="1"/>
  <c r="AO228" i="10"/>
  <c r="AN228" i="10"/>
  <c r="BG228" i="10" s="1"/>
  <c r="AM228" i="10"/>
  <c r="AL228" i="10"/>
  <c r="BF228" i="10" s="1"/>
  <c r="AK228" i="10"/>
  <c r="AJ228" i="10"/>
  <c r="BE228" i="10" s="1"/>
  <c r="AI228" i="10"/>
  <c r="AH228" i="10"/>
  <c r="AG228" i="10"/>
  <c r="AF228" i="10"/>
  <c r="AE228" i="10"/>
  <c r="AD228" i="10"/>
  <c r="AC228" i="10"/>
  <c r="AB228" i="10"/>
  <c r="AA228" i="10"/>
  <c r="Z228" i="10"/>
  <c r="Y228" i="10"/>
  <c r="X228" i="10"/>
  <c r="W228" i="10"/>
  <c r="V228" i="10"/>
  <c r="U228" i="10"/>
  <c r="J228" i="10"/>
  <c r="G228" i="10"/>
  <c r="BP227" i="10"/>
  <c r="BN227" i="10"/>
  <c r="BL227" i="10"/>
  <c r="BJ227" i="10"/>
  <c r="BD227" i="10"/>
  <c r="BC227" i="10"/>
  <c r="AZ227" i="10"/>
  <c r="AY227" i="10"/>
  <c r="AX227" i="10"/>
  <c r="AT227" i="10"/>
  <c r="AR227" i="10"/>
  <c r="AQ227" i="10"/>
  <c r="AP227" i="10"/>
  <c r="BH227" i="10" s="1"/>
  <c r="AO227" i="10"/>
  <c r="AN227" i="10"/>
  <c r="BG227" i="10" s="1"/>
  <c r="AM227" i="10"/>
  <c r="AL227" i="10"/>
  <c r="BF227" i="10" s="1"/>
  <c r="AK227" i="10"/>
  <c r="AJ227" i="10"/>
  <c r="BE227" i="10" s="1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J227" i="10"/>
  <c r="G227" i="10"/>
  <c r="BP226" i="10"/>
  <c r="BN226" i="10"/>
  <c r="BL226" i="10"/>
  <c r="BJ226" i="10"/>
  <c r="BD226" i="10"/>
  <c r="BC226" i="10"/>
  <c r="AZ226" i="10"/>
  <c r="AY226" i="10"/>
  <c r="AX226" i="10"/>
  <c r="AT226" i="10"/>
  <c r="AR226" i="10"/>
  <c r="AQ226" i="10"/>
  <c r="AP226" i="10"/>
  <c r="BH226" i="10" s="1"/>
  <c r="AO226" i="10"/>
  <c r="AN226" i="10"/>
  <c r="BG226" i="10" s="1"/>
  <c r="AM226" i="10"/>
  <c r="AL226" i="10"/>
  <c r="BF226" i="10" s="1"/>
  <c r="AK226" i="10"/>
  <c r="AJ226" i="10"/>
  <c r="BE226" i="10" s="1"/>
  <c r="AI226" i="10"/>
  <c r="AH226" i="10"/>
  <c r="AG226" i="10"/>
  <c r="AF226" i="10"/>
  <c r="AE226" i="10"/>
  <c r="AD226" i="10"/>
  <c r="AC226" i="10"/>
  <c r="AB226" i="10"/>
  <c r="AA226" i="10"/>
  <c r="Z226" i="10"/>
  <c r="Y226" i="10"/>
  <c r="X226" i="10"/>
  <c r="W226" i="10"/>
  <c r="V226" i="10"/>
  <c r="U226" i="10"/>
  <c r="J226" i="10"/>
  <c r="G226" i="10"/>
  <c r="BP225" i="10"/>
  <c r="BN225" i="10"/>
  <c r="BL225" i="10"/>
  <c r="BJ225" i="10"/>
  <c r="BD225" i="10"/>
  <c r="BC225" i="10"/>
  <c r="AZ225" i="10"/>
  <c r="AY225" i="10"/>
  <c r="AX225" i="10"/>
  <c r="AT225" i="10"/>
  <c r="AR225" i="10"/>
  <c r="AQ225" i="10"/>
  <c r="AP225" i="10"/>
  <c r="BH225" i="10" s="1"/>
  <c r="AO225" i="10"/>
  <c r="AN225" i="10"/>
  <c r="BG225" i="10" s="1"/>
  <c r="AM225" i="10"/>
  <c r="AL225" i="10"/>
  <c r="BF225" i="10" s="1"/>
  <c r="AK225" i="10"/>
  <c r="AJ225" i="10"/>
  <c r="BE225" i="10" s="1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J225" i="10"/>
  <c r="G225" i="10"/>
  <c r="BP224" i="10"/>
  <c r="BN224" i="10"/>
  <c r="BL224" i="10"/>
  <c r="BJ224" i="10"/>
  <c r="BD224" i="10"/>
  <c r="BC224" i="10"/>
  <c r="AZ224" i="10"/>
  <c r="AY224" i="10"/>
  <c r="AX224" i="10"/>
  <c r="AT224" i="10"/>
  <c r="AR224" i="10"/>
  <c r="AQ224" i="10"/>
  <c r="AP224" i="10"/>
  <c r="BH224" i="10" s="1"/>
  <c r="AO224" i="10"/>
  <c r="AN224" i="10"/>
  <c r="BG224" i="10" s="1"/>
  <c r="AM224" i="10"/>
  <c r="AL224" i="10"/>
  <c r="BF224" i="10" s="1"/>
  <c r="AK224" i="10"/>
  <c r="AJ224" i="10"/>
  <c r="BE224" i="10" s="1"/>
  <c r="AI224" i="10"/>
  <c r="AH224" i="10"/>
  <c r="AG224" i="10"/>
  <c r="AF224" i="10"/>
  <c r="AE224" i="10"/>
  <c r="AD224" i="10"/>
  <c r="AC224" i="10"/>
  <c r="AB224" i="10"/>
  <c r="AA224" i="10"/>
  <c r="Z224" i="10"/>
  <c r="Y224" i="10"/>
  <c r="X224" i="10"/>
  <c r="W224" i="10"/>
  <c r="V224" i="10"/>
  <c r="U224" i="10"/>
  <c r="J224" i="10"/>
  <c r="G224" i="10"/>
  <c r="BP223" i="10"/>
  <c r="BN223" i="10"/>
  <c r="BL223" i="10"/>
  <c r="BJ223" i="10"/>
  <c r="BD223" i="10"/>
  <c r="BC223" i="10"/>
  <c r="AZ223" i="10"/>
  <c r="AY223" i="10"/>
  <c r="AX223" i="10"/>
  <c r="AT223" i="10"/>
  <c r="AR223" i="10"/>
  <c r="AQ223" i="10"/>
  <c r="AP223" i="10"/>
  <c r="BH223" i="10" s="1"/>
  <c r="AO223" i="10"/>
  <c r="AN223" i="10"/>
  <c r="BG223" i="10" s="1"/>
  <c r="AM223" i="10"/>
  <c r="AL223" i="10"/>
  <c r="BF223" i="10" s="1"/>
  <c r="AK223" i="10"/>
  <c r="AJ223" i="10"/>
  <c r="BE223" i="10" s="1"/>
  <c r="AI223" i="10"/>
  <c r="AH223" i="10"/>
  <c r="AG223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J223" i="10"/>
  <c r="G223" i="10"/>
  <c r="BP222" i="10"/>
  <c r="BN222" i="10"/>
  <c r="BL222" i="10"/>
  <c r="BJ222" i="10"/>
  <c r="BD222" i="10"/>
  <c r="BC222" i="10"/>
  <c r="AZ222" i="10"/>
  <c r="AY222" i="10"/>
  <c r="AX222" i="10"/>
  <c r="AT222" i="10"/>
  <c r="AR222" i="10"/>
  <c r="AQ222" i="10"/>
  <c r="AP222" i="10"/>
  <c r="BH222" i="10" s="1"/>
  <c r="AO222" i="10"/>
  <c r="AN222" i="10"/>
  <c r="BG222" i="10" s="1"/>
  <c r="AM222" i="10"/>
  <c r="AL222" i="10"/>
  <c r="BF222" i="10" s="1"/>
  <c r="AK222" i="10"/>
  <c r="AJ222" i="10"/>
  <c r="BE222" i="10" s="1"/>
  <c r="AI222" i="10"/>
  <c r="AH222" i="10"/>
  <c r="AG222" i="10"/>
  <c r="AF222" i="10"/>
  <c r="AE222" i="10"/>
  <c r="AD222" i="10"/>
  <c r="AC222" i="10"/>
  <c r="AB222" i="10"/>
  <c r="AA222" i="10"/>
  <c r="Z222" i="10"/>
  <c r="Y222" i="10"/>
  <c r="X222" i="10"/>
  <c r="W222" i="10"/>
  <c r="V222" i="10"/>
  <c r="U222" i="10"/>
  <c r="J222" i="10"/>
  <c r="G222" i="10"/>
  <c r="BP221" i="10"/>
  <c r="BN221" i="10"/>
  <c r="BL221" i="10"/>
  <c r="BJ221" i="10"/>
  <c r="BD221" i="10"/>
  <c r="BC221" i="10"/>
  <c r="AZ221" i="10"/>
  <c r="AY221" i="10"/>
  <c r="AX221" i="10"/>
  <c r="AT221" i="10"/>
  <c r="AR221" i="10"/>
  <c r="AQ221" i="10"/>
  <c r="AP221" i="10"/>
  <c r="BH221" i="10" s="1"/>
  <c r="AO221" i="10"/>
  <c r="AN221" i="10"/>
  <c r="BG221" i="10" s="1"/>
  <c r="AM221" i="10"/>
  <c r="AL221" i="10"/>
  <c r="BF221" i="10" s="1"/>
  <c r="AK221" i="10"/>
  <c r="AJ221" i="10"/>
  <c r="BE221" i="10" s="1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J221" i="10"/>
  <c r="G221" i="10"/>
  <c r="BP220" i="10"/>
  <c r="BN220" i="10"/>
  <c r="BL220" i="10"/>
  <c r="BJ220" i="10"/>
  <c r="BD220" i="10"/>
  <c r="BC220" i="10"/>
  <c r="AZ220" i="10"/>
  <c r="AY220" i="10"/>
  <c r="AX220" i="10"/>
  <c r="AT220" i="10"/>
  <c r="AR220" i="10"/>
  <c r="AQ220" i="10"/>
  <c r="AP220" i="10"/>
  <c r="BH220" i="10" s="1"/>
  <c r="AO220" i="10"/>
  <c r="AN220" i="10"/>
  <c r="BG220" i="10" s="1"/>
  <c r="AM220" i="10"/>
  <c r="AL220" i="10"/>
  <c r="BF220" i="10" s="1"/>
  <c r="AK220" i="10"/>
  <c r="AJ220" i="10"/>
  <c r="BE220" i="10" s="1"/>
  <c r="AI220" i="10"/>
  <c r="AH220" i="10"/>
  <c r="AG220" i="10"/>
  <c r="AF220" i="10"/>
  <c r="AE220" i="10"/>
  <c r="AD220" i="10"/>
  <c r="AC220" i="10"/>
  <c r="AB220" i="10"/>
  <c r="AA220" i="10"/>
  <c r="Z220" i="10"/>
  <c r="Y220" i="10"/>
  <c r="X220" i="10"/>
  <c r="W220" i="10"/>
  <c r="V220" i="10"/>
  <c r="U220" i="10"/>
  <c r="J220" i="10"/>
  <c r="G220" i="10"/>
  <c r="BP219" i="10"/>
  <c r="BN219" i="10"/>
  <c r="BL219" i="10"/>
  <c r="BJ219" i="10"/>
  <c r="BD219" i="10"/>
  <c r="BC219" i="10"/>
  <c r="AZ219" i="10"/>
  <c r="AY219" i="10"/>
  <c r="AX219" i="10"/>
  <c r="AT219" i="10"/>
  <c r="AR219" i="10"/>
  <c r="AQ219" i="10"/>
  <c r="AP219" i="10"/>
  <c r="BH219" i="10" s="1"/>
  <c r="AO219" i="10"/>
  <c r="AN219" i="10"/>
  <c r="BG219" i="10" s="1"/>
  <c r="AM219" i="10"/>
  <c r="AL219" i="10"/>
  <c r="BF219" i="10" s="1"/>
  <c r="AK219" i="10"/>
  <c r="AJ219" i="10"/>
  <c r="BE219" i="10" s="1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J219" i="10"/>
  <c r="G219" i="10"/>
  <c r="BP218" i="10"/>
  <c r="BN218" i="10"/>
  <c r="BL218" i="10"/>
  <c r="BJ218" i="10"/>
  <c r="BD218" i="10"/>
  <c r="BC218" i="10"/>
  <c r="AZ218" i="10"/>
  <c r="AY218" i="10"/>
  <c r="AX218" i="10"/>
  <c r="AT218" i="10"/>
  <c r="AR218" i="10"/>
  <c r="AQ218" i="10"/>
  <c r="AP218" i="10"/>
  <c r="BH218" i="10" s="1"/>
  <c r="AO218" i="10"/>
  <c r="AN218" i="10"/>
  <c r="BG218" i="10" s="1"/>
  <c r="AM218" i="10"/>
  <c r="AL218" i="10"/>
  <c r="BF218" i="10" s="1"/>
  <c r="AK218" i="10"/>
  <c r="AJ218" i="10"/>
  <c r="BE218" i="10" s="1"/>
  <c r="AI218" i="10"/>
  <c r="AH218" i="10"/>
  <c r="AG218" i="10"/>
  <c r="AF218" i="10"/>
  <c r="AE218" i="10"/>
  <c r="AD218" i="10"/>
  <c r="AC218" i="10"/>
  <c r="AB218" i="10"/>
  <c r="AA218" i="10"/>
  <c r="Z218" i="10"/>
  <c r="Y218" i="10"/>
  <c r="X218" i="10"/>
  <c r="W218" i="10"/>
  <c r="V218" i="10"/>
  <c r="U218" i="10"/>
  <c r="J218" i="10"/>
  <c r="G218" i="10"/>
  <c r="BP217" i="10"/>
  <c r="BN217" i="10"/>
  <c r="BL217" i="10"/>
  <c r="BJ217" i="10"/>
  <c r="BD217" i="10"/>
  <c r="BC217" i="10"/>
  <c r="AZ217" i="10"/>
  <c r="AY217" i="10"/>
  <c r="AX217" i="10"/>
  <c r="AT217" i="10"/>
  <c r="AR217" i="10"/>
  <c r="AQ217" i="10"/>
  <c r="AP217" i="10"/>
  <c r="BH217" i="10" s="1"/>
  <c r="AO217" i="10"/>
  <c r="AN217" i="10"/>
  <c r="BG217" i="10" s="1"/>
  <c r="AM217" i="10"/>
  <c r="AL217" i="10"/>
  <c r="BF217" i="10" s="1"/>
  <c r="AK217" i="10"/>
  <c r="AJ217" i="10"/>
  <c r="BE217" i="10" s="1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J217" i="10"/>
  <c r="G217" i="10"/>
  <c r="BP216" i="10"/>
  <c r="BN216" i="10"/>
  <c r="BL216" i="10"/>
  <c r="BJ216" i="10"/>
  <c r="BD216" i="10"/>
  <c r="BC216" i="10"/>
  <c r="AZ216" i="10"/>
  <c r="AY216" i="10"/>
  <c r="AX216" i="10"/>
  <c r="AT216" i="10"/>
  <c r="AR216" i="10"/>
  <c r="AQ216" i="10"/>
  <c r="AP216" i="10"/>
  <c r="BH216" i="10" s="1"/>
  <c r="AO216" i="10"/>
  <c r="AN216" i="10"/>
  <c r="BG216" i="10" s="1"/>
  <c r="AM216" i="10"/>
  <c r="AL216" i="10"/>
  <c r="BF216" i="10" s="1"/>
  <c r="AK216" i="10"/>
  <c r="AJ216" i="10"/>
  <c r="BE216" i="10" s="1"/>
  <c r="AI216" i="10"/>
  <c r="AH216" i="10"/>
  <c r="AG216" i="10"/>
  <c r="AF216" i="10"/>
  <c r="AE216" i="10"/>
  <c r="AD216" i="10"/>
  <c r="AC216" i="10"/>
  <c r="AB216" i="10"/>
  <c r="AA216" i="10"/>
  <c r="Z216" i="10"/>
  <c r="Y216" i="10"/>
  <c r="X216" i="10"/>
  <c r="W216" i="10"/>
  <c r="V216" i="10"/>
  <c r="U216" i="10"/>
  <c r="J216" i="10"/>
  <c r="G216" i="10"/>
  <c r="BP215" i="10"/>
  <c r="BN215" i="10"/>
  <c r="BL215" i="10"/>
  <c r="BJ215" i="10"/>
  <c r="BD215" i="10"/>
  <c r="BC215" i="10"/>
  <c r="AZ215" i="10"/>
  <c r="AY215" i="10"/>
  <c r="AX215" i="10"/>
  <c r="AT215" i="10"/>
  <c r="AR215" i="10"/>
  <c r="AQ215" i="10"/>
  <c r="AP215" i="10"/>
  <c r="BH215" i="10" s="1"/>
  <c r="AO215" i="10"/>
  <c r="AN215" i="10"/>
  <c r="BG215" i="10" s="1"/>
  <c r="AM215" i="10"/>
  <c r="AL215" i="10"/>
  <c r="BF215" i="10" s="1"/>
  <c r="AK215" i="10"/>
  <c r="AJ215" i="10"/>
  <c r="BE215" i="10" s="1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J215" i="10"/>
  <c r="G215" i="10"/>
  <c r="BP214" i="10"/>
  <c r="BN214" i="10"/>
  <c r="BL214" i="10"/>
  <c r="BJ214" i="10"/>
  <c r="BD214" i="10"/>
  <c r="BC214" i="10"/>
  <c r="AZ214" i="10"/>
  <c r="AY214" i="10"/>
  <c r="AX214" i="10"/>
  <c r="AT214" i="10"/>
  <c r="AR214" i="10"/>
  <c r="AQ214" i="10"/>
  <c r="AP214" i="10"/>
  <c r="BH214" i="10" s="1"/>
  <c r="AO214" i="10"/>
  <c r="AN214" i="10"/>
  <c r="BG214" i="10" s="1"/>
  <c r="AM214" i="10"/>
  <c r="AL214" i="10"/>
  <c r="BF214" i="10" s="1"/>
  <c r="AK214" i="10"/>
  <c r="AJ214" i="10"/>
  <c r="BE214" i="10" s="1"/>
  <c r="AI214" i="10"/>
  <c r="AH214" i="10"/>
  <c r="AG214" i="10"/>
  <c r="AF214" i="10"/>
  <c r="AE214" i="10"/>
  <c r="AD214" i="10"/>
  <c r="AC214" i="10"/>
  <c r="AB214" i="10"/>
  <c r="AA214" i="10"/>
  <c r="Z214" i="10"/>
  <c r="Y214" i="10"/>
  <c r="X214" i="10"/>
  <c r="W214" i="10"/>
  <c r="V214" i="10"/>
  <c r="U214" i="10"/>
  <c r="J214" i="10"/>
  <c r="G214" i="10"/>
  <c r="BP213" i="10"/>
  <c r="BN213" i="10"/>
  <c r="BL213" i="10"/>
  <c r="BJ213" i="10"/>
  <c r="BD213" i="10"/>
  <c r="BC213" i="10"/>
  <c r="AZ213" i="10"/>
  <c r="AY213" i="10"/>
  <c r="AX213" i="10"/>
  <c r="AT213" i="10"/>
  <c r="AR213" i="10"/>
  <c r="AQ213" i="10"/>
  <c r="AP213" i="10"/>
  <c r="BH213" i="10" s="1"/>
  <c r="AO213" i="10"/>
  <c r="AN213" i="10"/>
  <c r="BG213" i="10" s="1"/>
  <c r="AM213" i="10"/>
  <c r="AL213" i="10"/>
  <c r="BF213" i="10" s="1"/>
  <c r="AK213" i="10"/>
  <c r="AJ213" i="10"/>
  <c r="BE213" i="10" s="1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J213" i="10"/>
  <c r="G213" i="10"/>
  <c r="BP212" i="10"/>
  <c r="BN212" i="10"/>
  <c r="BL212" i="10"/>
  <c r="BJ212" i="10"/>
  <c r="BD212" i="10"/>
  <c r="BC212" i="10"/>
  <c r="AZ212" i="10"/>
  <c r="AY212" i="10"/>
  <c r="AX212" i="10"/>
  <c r="AT212" i="10"/>
  <c r="AR212" i="10"/>
  <c r="AQ212" i="10"/>
  <c r="AP212" i="10"/>
  <c r="BH212" i="10" s="1"/>
  <c r="AO212" i="10"/>
  <c r="AN212" i="10"/>
  <c r="BG212" i="10" s="1"/>
  <c r="AM212" i="10"/>
  <c r="AL212" i="10"/>
  <c r="BF212" i="10" s="1"/>
  <c r="AK212" i="10"/>
  <c r="AJ212" i="10"/>
  <c r="BE212" i="10" s="1"/>
  <c r="AI212" i="10"/>
  <c r="AH212" i="10"/>
  <c r="AG212" i="10"/>
  <c r="AF212" i="10"/>
  <c r="AE212" i="10"/>
  <c r="AD212" i="10"/>
  <c r="AC212" i="10"/>
  <c r="AB212" i="10"/>
  <c r="AA212" i="10"/>
  <c r="Z212" i="10"/>
  <c r="Y212" i="10"/>
  <c r="X212" i="10"/>
  <c r="W212" i="10"/>
  <c r="V212" i="10"/>
  <c r="U212" i="10"/>
  <c r="J212" i="10"/>
  <c r="G212" i="10"/>
  <c r="BP211" i="10"/>
  <c r="BN211" i="10"/>
  <c r="BL211" i="10"/>
  <c r="BJ211" i="10"/>
  <c r="BD211" i="10"/>
  <c r="BC211" i="10"/>
  <c r="AZ211" i="10"/>
  <c r="AY211" i="10"/>
  <c r="AX211" i="10"/>
  <c r="AT211" i="10"/>
  <c r="AR211" i="10"/>
  <c r="AQ211" i="10"/>
  <c r="AP211" i="10"/>
  <c r="BH211" i="10" s="1"/>
  <c r="AO211" i="10"/>
  <c r="AN211" i="10"/>
  <c r="BG211" i="10" s="1"/>
  <c r="AM211" i="10"/>
  <c r="AL211" i="10"/>
  <c r="BF211" i="10" s="1"/>
  <c r="AK211" i="10"/>
  <c r="AJ211" i="10"/>
  <c r="BE211" i="10" s="1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J211" i="10"/>
  <c r="G211" i="10"/>
  <c r="BP210" i="10"/>
  <c r="BN210" i="10"/>
  <c r="BL210" i="10"/>
  <c r="BJ210" i="10"/>
  <c r="BD210" i="10"/>
  <c r="BC210" i="10"/>
  <c r="AZ210" i="10"/>
  <c r="AY210" i="10"/>
  <c r="AX210" i="10"/>
  <c r="AT210" i="10"/>
  <c r="AR210" i="10"/>
  <c r="AQ210" i="10"/>
  <c r="AP210" i="10"/>
  <c r="BH210" i="10" s="1"/>
  <c r="AO210" i="10"/>
  <c r="AN210" i="10"/>
  <c r="BG210" i="10" s="1"/>
  <c r="AM210" i="10"/>
  <c r="AL210" i="10"/>
  <c r="BF210" i="10" s="1"/>
  <c r="AK210" i="10"/>
  <c r="AJ210" i="10"/>
  <c r="BE210" i="10" s="1"/>
  <c r="AI210" i="10"/>
  <c r="AH210" i="10"/>
  <c r="AG210" i="10"/>
  <c r="AF210" i="10"/>
  <c r="AE210" i="10"/>
  <c r="AD210" i="10"/>
  <c r="AC210" i="10"/>
  <c r="AB210" i="10"/>
  <c r="AA210" i="10"/>
  <c r="Z210" i="10"/>
  <c r="Y210" i="10"/>
  <c r="X210" i="10"/>
  <c r="W210" i="10"/>
  <c r="V210" i="10"/>
  <c r="U210" i="10"/>
  <c r="J210" i="10"/>
  <c r="G210" i="10"/>
  <c r="BP209" i="10"/>
  <c r="BN209" i="10"/>
  <c r="BL209" i="10"/>
  <c r="BJ209" i="10"/>
  <c r="BD209" i="10"/>
  <c r="BC209" i="10"/>
  <c r="AZ209" i="10"/>
  <c r="AY209" i="10"/>
  <c r="AX209" i="10"/>
  <c r="AT209" i="10"/>
  <c r="AR209" i="10"/>
  <c r="AQ209" i="10"/>
  <c r="AP209" i="10"/>
  <c r="BH209" i="10" s="1"/>
  <c r="AO209" i="10"/>
  <c r="AN209" i="10"/>
  <c r="BG209" i="10" s="1"/>
  <c r="AM209" i="10"/>
  <c r="AL209" i="10"/>
  <c r="BF209" i="10" s="1"/>
  <c r="AK209" i="10"/>
  <c r="AJ209" i="10"/>
  <c r="BE209" i="10" s="1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J209" i="10"/>
  <c r="G209" i="10"/>
  <c r="BP208" i="10"/>
  <c r="BN208" i="10"/>
  <c r="BL208" i="10"/>
  <c r="BJ208" i="10"/>
  <c r="BD208" i="10"/>
  <c r="BC208" i="10"/>
  <c r="AZ208" i="10"/>
  <c r="AY208" i="10"/>
  <c r="AX208" i="10"/>
  <c r="AT208" i="10"/>
  <c r="AR208" i="10"/>
  <c r="AQ208" i="10"/>
  <c r="AP208" i="10"/>
  <c r="BH208" i="10" s="1"/>
  <c r="AO208" i="10"/>
  <c r="AN208" i="10"/>
  <c r="BG208" i="10" s="1"/>
  <c r="AM208" i="10"/>
  <c r="AL208" i="10"/>
  <c r="BF208" i="10" s="1"/>
  <c r="AK208" i="10"/>
  <c r="AJ208" i="10"/>
  <c r="BE208" i="10" s="1"/>
  <c r="AI208" i="10"/>
  <c r="AH208" i="10"/>
  <c r="AG208" i="10"/>
  <c r="AF208" i="10"/>
  <c r="AE208" i="10"/>
  <c r="AD208" i="10"/>
  <c r="AC208" i="10"/>
  <c r="AB208" i="10"/>
  <c r="AA208" i="10"/>
  <c r="Z208" i="10"/>
  <c r="Y208" i="10"/>
  <c r="X208" i="10"/>
  <c r="W208" i="10"/>
  <c r="V208" i="10"/>
  <c r="U208" i="10"/>
  <c r="J208" i="10"/>
  <c r="G208" i="10"/>
  <c r="BP207" i="10"/>
  <c r="BN207" i="10"/>
  <c r="BL207" i="10"/>
  <c r="BJ207" i="10"/>
  <c r="BD207" i="10"/>
  <c r="BC207" i="10"/>
  <c r="AZ207" i="10"/>
  <c r="AY207" i="10"/>
  <c r="AX207" i="10"/>
  <c r="AT207" i="10"/>
  <c r="AR207" i="10"/>
  <c r="AQ207" i="10"/>
  <c r="AP207" i="10"/>
  <c r="BH207" i="10" s="1"/>
  <c r="AO207" i="10"/>
  <c r="AN207" i="10"/>
  <c r="BG207" i="10" s="1"/>
  <c r="AM207" i="10"/>
  <c r="AL207" i="10"/>
  <c r="BF207" i="10" s="1"/>
  <c r="AK207" i="10"/>
  <c r="AJ207" i="10"/>
  <c r="BE207" i="10" s="1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J207" i="10"/>
  <c r="G207" i="10"/>
  <c r="BP206" i="10"/>
  <c r="BN206" i="10"/>
  <c r="BL206" i="10"/>
  <c r="BJ206" i="10"/>
  <c r="BD206" i="10"/>
  <c r="BC206" i="10"/>
  <c r="AZ206" i="10"/>
  <c r="AY206" i="10"/>
  <c r="AX206" i="10"/>
  <c r="AT206" i="10"/>
  <c r="AR206" i="10"/>
  <c r="AQ206" i="10"/>
  <c r="AP206" i="10"/>
  <c r="BH206" i="10" s="1"/>
  <c r="AO206" i="10"/>
  <c r="AN206" i="10"/>
  <c r="BG206" i="10" s="1"/>
  <c r="AM206" i="10"/>
  <c r="AL206" i="10"/>
  <c r="BF206" i="10" s="1"/>
  <c r="AK206" i="10"/>
  <c r="AJ206" i="10"/>
  <c r="BE206" i="10" s="1"/>
  <c r="AI206" i="10"/>
  <c r="AH206" i="10"/>
  <c r="AG206" i="10"/>
  <c r="AF206" i="10"/>
  <c r="AE206" i="10"/>
  <c r="AD206" i="10"/>
  <c r="AC206" i="10"/>
  <c r="AB206" i="10"/>
  <c r="AA206" i="10"/>
  <c r="Z206" i="10"/>
  <c r="Y206" i="10"/>
  <c r="X206" i="10"/>
  <c r="W206" i="10"/>
  <c r="V206" i="10"/>
  <c r="U206" i="10"/>
  <c r="J206" i="10"/>
  <c r="G206" i="10"/>
  <c r="BP205" i="10"/>
  <c r="BN205" i="10"/>
  <c r="BL205" i="10"/>
  <c r="BJ205" i="10"/>
  <c r="BD205" i="10"/>
  <c r="BC205" i="10"/>
  <c r="AZ205" i="10"/>
  <c r="AY205" i="10"/>
  <c r="AX205" i="10"/>
  <c r="AT205" i="10"/>
  <c r="AR205" i="10"/>
  <c r="AQ205" i="10"/>
  <c r="AP205" i="10"/>
  <c r="BH205" i="10" s="1"/>
  <c r="AO205" i="10"/>
  <c r="AN205" i="10"/>
  <c r="BG205" i="10" s="1"/>
  <c r="AM205" i="10"/>
  <c r="AL205" i="10"/>
  <c r="BF205" i="10" s="1"/>
  <c r="AK205" i="10"/>
  <c r="AJ205" i="10"/>
  <c r="BE205" i="10" s="1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J205" i="10"/>
  <c r="G205" i="10"/>
  <c r="BP204" i="10"/>
  <c r="BN204" i="10"/>
  <c r="BL204" i="10"/>
  <c r="BJ204" i="10"/>
  <c r="BD204" i="10"/>
  <c r="BC204" i="10"/>
  <c r="AZ204" i="10"/>
  <c r="AY204" i="10"/>
  <c r="AX204" i="10"/>
  <c r="AT204" i="10"/>
  <c r="AR204" i="10"/>
  <c r="AQ204" i="10"/>
  <c r="AP204" i="10"/>
  <c r="BH204" i="10" s="1"/>
  <c r="AO204" i="10"/>
  <c r="AN204" i="10"/>
  <c r="BG204" i="10" s="1"/>
  <c r="AM204" i="10"/>
  <c r="AL204" i="10"/>
  <c r="BF204" i="10" s="1"/>
  <c r="AK204" i="10"/>
  <c r="AJ204" i="10"/>
  <c r="BE204" i="10" s="1"/>
  <c r="AI204" i="10"/>
  <c r="AH204" i="10"/>
  <c r="AG204" i="10"/>
  <c r="AF204" i="10"/>
  <c r="AE204" i="10"/>
  <c r="AD204" i="10"/>
  <c r="AC204" i="10"/>
  <c r="AB204" i="10"/>
  <c r="AA204" i="10"/>
  <c r="Z204" i="10"/>
  <c r="Y204" i="10"/>
  <c r="X204" i="10"/>
  <c r="W204" i="10"/>
  <c r="V204" i="10"/>
  <c r="U204" i="10"/>
  <c r="J204" i="10"/>
  <c r="G204" i="10"/>
  <c r="BP203" i="10"/>
  <c r="BN203" i="10"/>
  <c r="BL203" i="10"/>
  <c r="BJ203" i="10"/>
  <c r="BD203" i="10"/>
  <c r="BC203" i="10"/>
  <c r="AZ203" i="10"/>
  <c r="AY203" i="10"/>
  <c r="AX203" i="10"/>
  <c r="AT203" i="10"/>
  <c r="AR203" i="10"/>
  <c r="AQ203" i="10"/>
  <c r="AP203" i="10"/>
  <c r="BH203" i="10" s="1"/>
  <c r="AO203" i="10"/>
  <c r="AN203" i="10"/>
  <c r="BG203" i="10" s="1"/>
  <c r="AM203" i="10"/>
  <c r="AL203" i="10"/>
  <c r="BF203" i="10" s="1"/>
  <c r="AK203" i="10"/>
  <c r="AJ203" i="10"/>
  <c r="BE203" i="10" s="1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J203" i="10"/>
  <c r="G203" i="10"/>
  <c r="BP202" i="10"/>
  <c r="BN202" i="10"/>
  <c r="BL202" i="10"/>
  <c r="BJ202" i="10"/>
  <c r="BD202" i="10"/>
  <c r="BC202" i="10"/>
  <c r="AZ202" i="10"/>
  <c r="AY202" i="10"/>
  <c r="AX202" i="10"/>
  <c r="AT202" i="10"/>
  <c r="AR202" i="10"/>
  <c r="AQ202" i="10"/>
  <c r="AP202" i="10"/>
  <c r="BH202" i="10" s="1"/>
  <c r="AO202" i="10"/>
  <c r="AN202" i="10"/>
  <c r="BG202" i="10" s="1"/>
  <c r="AM202" i="10"/>
  <c r="AL202" i="10"/>
  <c r="BF202" i="10" s="1"/>
  <c r="AK202" i="10"/>
  <c r="AJ202" i="10"/>
  <c r="BE202" i="10" s="1"/>
  <c r="AI202" i="10"/>
  <c r="AH202" i="10"/>
  <c r="AG202" i="10"/>
  <c r="AF202" i="10"/>
  <c r="AE202" i="10"/>
  <c r="AD202" i="10"/>
  <c r="AC202" i="10"/>
  <c r="AB202" i="10"/>
  <c r="AA202" i="10"/>
  <c r="Z202" i="10"/>
  <c r="Y202" i="10"/>
  <c r="X202" i="10"/>
  <c r="W202" i="10"/>
  <c r="V202" i="10"/>
  <c r="U202" i="10"/>
  <c r="J202" i="10"/>
  <c r="G202" i="10"/>
  <c r="BP201" i="10"/>
  <c r="BN201" i="10"/>
  <c r="BL201" i="10"/>
  <c r="BJ201" i="10"/>
  <c r="BD201" i="10"/>
  <c r="BC201" i="10"/>
  <c r="AZ201" i="10"/>
  <c r="AY201" i="10"/>
  <c r="AX201" i="10"/>
  <c r="AT201" i="10"/>
  <c r="AR201" i="10"/>
  <c r="AQ201" i="10"/>
  <c r="AP201" i="10"/>
  <c r="BH201" i="10" s="1"/>
  <c r="AO201" i="10"/>
  <c r="AN201" i="10"/>
  <c r="BG201" i="10" s="1"/>
  <c r="AM201" i="10"/>
  <c r="AL201" i="10"/>
  <c r="BF201" i="10" s="1"/>
  <c r="AK201" i="10"/>
  <c r="AJ201" i="10"/>
  <c r="BE201" i="10" s="1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J201" i="10"/>
  <c r="G201" i="10"/>
  <c r="BP200" i="10"/>
  <c r="BN200" i="10"/>
  <c r="BL200" i="10"/>
  <c r="BJ200" i="10"/>
  <c r="BD200" i="10"/>
  <c r="BC200" i="10"/>
  <c r="AZ200" i="10"/>
  <c r="AY200" i="10"/>
  <c r="AX200" i="10"/>
  <c r="AT200" i="10"/>
  <c r="AR200" i="10"/>
  <c r="AQ200" i="10"/>
  <c r="AP200" i="10"/>
  <c r="BH200" i="10" s="1"/>
  <c r="AO200" i="10"/>
  <c r="AN200" i="10"/>
  <c r="BG200" i="10" s="1"/>
  <c r="AM200" i="10"/>
  <c r="AL200" i="10"/>
  <c r="BF200" i="10" s="1"/>
  <c r="AK200" i="10"/>
  <c r="AJ200" i="10"/>
  <c r="BE200" i="10" s="1"/>
  <c r="AI200" i="10"/>
  <c r="AH200" i="10"/>
  <c r="AG200" i="10"/>
  <c r="AF200" i="10"/>
  <c r="AE200" i="10"/>
  <c r="AD200" i="10"/>
  <c r="AC200" i="10"/>
  <c r="AB200" i="10"/>
  <c r="AA200" i="10"/>
  <c r="Z200" i="10"/>
  <c r="Y200" i="10"/>
  <c r="X200" i="10"/>
  <c r="W200" i="10"/>
  <c r="V200" i="10"/>
  <c r="U200" i="10"/>
  <c r="J200" i="10"/>
  <c r="G200" i="10"/>
  <c r="BP199" i="10"/>
  <c r="BN199" i="10"/>
  <c r="BL199" i="10"/>
  <c r="BJ199" i="10"/>
  <c r="BD199" i="10"/>
  <c r="BC199" i="10"/>
  <c r="AZ199" i="10"/>
  <c r="AY199" i="10"/>
  <c r="AX199" i="10"/>
  <c r="AT199" i="10"/>
  <c r="AR199" i="10"/>
  <c r="AQ199" i="10"/>
  <c r="AP199" i="10"/>
  <c r="BH199" i="10" s="1"/>
  <c r="AO199" i="10"/>
  <c r="AN199" i="10"/>
  <c r="BG199" i="10" s="1"/>
  <c r="AM199" i="10"/>
  <c r="AL199" i="10"/>
  <c r="BF199" i="10" s="1"/>
  <c r="AK199" i="10"/>
  <c r="AJ199" i="10"/>
  <c r="BE199" i="10" s="1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J199" i="10"/>
  <c r="G199" i="10"/>
  <c r="BP198" i="10"/>
  <c r="BN198" i="10"/>
  <c r="BL198" i="10"/>
  <c r="BJ198" i="10"/>
  <c r="BD198" i="10"/>
  <c r="BC198" i="10"/>
  <c r="AZ198" i="10"/>
  <c r="AY198" i="10"/>
  <c r="AX198" i="10"/>
  <c r="AT198" i="10"/>
  <c r="AR198" i="10"/>
  <c r="AQ198" i="10"/>
  <c r="AP198" i="10"/>
  <c r="BH198" i="10" s="1"/>
  <c r="AO198" i="10"/>
  <c r="AN198" i="10"/>
  <c r="BG198" i="10" s="1"/>
  <c r="AM198" i="10"/>
  <c r="AL198" i="10"/>
  <c r="BF198" i="10" s="1"/>
  <c r="AK198" i="10"/>
  <c r="AJ198" i="10"/>
  <c r="BE198" i="10" s="1"/>
  <c r="AI198" i="10"/>
  <c r="AH198" i="10"/>
  <c r="AG198" i="10"/>
  <c r="AF198" i="10"/>
  <c r="AE198" i="10"/>
  <c r="AD198" i="10"/>
  <c r="AC198" i="10"/>
  <c r="AB198" i="10"/>
  <c r="AA198" i="10"/>
  <c r="Z198" i="10"/>
  <c r="Y198" i="10"/>
  <c r="X198" i="10"/>
  <c r="W198" i="10"/>
  <c r="V198" i="10"/>
  <c r="U198" i="10"/>
  <c r="J198" i="10"/>
  <c r="G198" i="10"/>
  <c r="BP197" i="10"/>
  <c r="BN197" i="10"/>
  <c r="BL197" i="10"/>
  <c r="BJ197" i="10"/>
  <c r="BD197" i="10"/>
  <c r="BC197" i="10"/>
  <c r="AZ197" i="10"/>
  <c r="AY197" i="10"/>
  <c r="AX197" i="10"/>
  <c r="AT197" i="10"/>
  <c r="AR197" i="10"/>
  <c r="AQ197" i="10"/>
  <c r="AP197" i="10"/>
  <c r="BH197" i="10" s="1"/>
  <c r="AO197" i="10"/>
  <c r="AN197" i="10"/>
  <c r="BG197" i="10" s="1"/>
  <c r="AM197" i="10"/>
  <c r="AL197" i="10"/>
  <c r="BF197" i="10" s="1"/>
  <c r="AK197" i="10"/>
  <c r="AJ197" i="10"/>
  <c r="BE197" i="10" s="1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J197" i="10"/>
  <c r="G197" i="10"/>
  <c r="BP196" i="10"/>
  <c r="BN196" i="10"/>
  <c r="BL196" i="10"/>
  <c r="BJ196" i="10"/>
  <c r="BD196" i="10"/>
  <c r="BC196" i="10"/>
  <c r="AZ196" i="10"/>
  <c r="AY196" i="10"/>
  <c r="AX196" i="10"/>
  <c r="AT196" i="10"/>
  <c r="AR196" i="10"/>
  <c r="AQ196" i="10"/>
  <c r="AP196" i="10"/>
  <c r="BH196" i="10" s="1"/>
  <c r="AO196" i="10"/>
  <c r="AN196" i="10"/>
  <c r="BG196" i="10" s="1"/>
  <c r="AM196" i="10"/>
  <c r="AL196" i="10"/>
  <c r="BF196" i="10" s="1"/>
  <c r="AK196" i="10"/>
  <c r="AJ196" i="10"/>
  <c r="BE196" i="10" s="1"/>
  <c r="AI196" i="10"/>
  <c r="AH196" i="10"/>
  <c r="AG196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J196" i="10"/>
  <c r="G196" i="10"/>
  <c r="BP195" i="10"/>
  <c r="BN195" i="10"/>
  <c r="BL195" i="10"/>
  <c r="BJ195" i="10"/>
  <c r="BD195" i="10"/>
  <c r="BC195" i="10"/>
  <c r="AZ195" i="10"/>
  <c r="AY195" i="10"/>
  <c r="AX195" i="10"/>
  <c r="AT195" i="10"/>
  <c r="AR195" i="10"/>
  <c r="AQ195" i="10"/>
  <c r="AP195" i="10"/>
  <c r="BH195" i="10" s="1"/>
  <c r="AO195" i="10"/>
  <c r="AN195" i="10"/>
  <c r="BG195" i="10" s="1"/>
  <c r="AM195" i="10"/>
  <c r="AL195" i="10"/>
  <c r="BF195" i="10" s="1"/>
  <c r="AK195" i="10"/>
  <c r="AJ195" i="10"/>
  <c r="BE195" i="10" s="1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J195" i="10"/>
  <c r="G195" i="10"/>
  <c r="BP194" i="10"/>
  <c r="BN194" i="10"/>
  <c r="BL194" i="10"/>
  <c r="BJ194" i="10"/>
  <c r="BD194" i="10"/>
  <c r="BC194" i="10"/>
  <c r="AZ194" i="10"/>
  <c r="AY194" i="10"/>
  <c r="AX194" i="10"/>
  <c r="AT194" i="10"/>
  <c r="AR194" i="10"/>
  <c r="AQ194" i="10"/>
  <c r="AP194" i="10"/>
  <c r="BH194" i="10" s="1"/>
  <c r="AO194" i="10"/>
  <c r="AN194" i="10"/>
  <c r="BG194" i="10" s="1"/>
  <c r="AM194" i="10"/>
  <c r="AL194" i="10"/>
  <c r="BF194" i="10" s="1"/>
  <c r="AK194" i="10"/>
  <c r="AJ194" i="10"/>
  <c r="BE194" i="10" s="1"/>
  <c r="AI194" i="10"/>
  <c r="AH194" i="10"/>
  <c r="AG194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J194" i="10"/>
  <c r="G194" i="10"/>
  <c r="BP193" i="10"/>
  <c r="BN193" i="10"/>
  <c r="BL193" i="10"/>
  <c r="BJ193" i="10"/>
  <c r="BD193" i="10"/>
  <c r="BC193" i="10"/>
  <c r="AZ193" i="10"/>
  <c r="AY193" i="10"/>
  <c r="AX193" i="10"/>
  <c r="AT193" i="10"/>
  <c r="AR193" i="10"/>
  <c r="AQ193" i="10"/>
  <c r="AP193" i="10"/>
  <c r="BH193" i="10" s="1"/>
  <c r="AO193" i="10"/>
  <c r="AN193" i="10"/>
  <c r="BG193" i="10" s="1"/>
  <c r="AM193" i="10"/>
  <c r="AL193" i="10"/>
  <c r="BF193" i="10" s="1"/>
  <c r="AK193" i="10"/>
  <c r="AJ193" i="10"/>
  <c r="BE193" i="10" s="1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J193" i="10"/>
  <c r="G193" i="10"/>
  <c r="BP192" i="10"/>
  <c r="BN192" i="10"/>
  <c r="BL192" i="10"/>
  <c r="BJ192" i="10"/>
  <c r="BD192" i="10"/>
  <c r="BC192" i="10"/>
  <c r="AZ192" i="10"/>
  <c r="AY192" i="10"/>
  <c r="AX192" i="10"/>
  <c r="AT192" i="10"/>
  <c r="AR192" i="10"/>
  <c r="AQ192" i="10"/>
  <c r="AP192" i="10"/>
  <c r="BH192" i="10" s="1"/>
  <c r="AO192" i="10"/>
  <c r="AN192" i="10"/>
  <c r="BG192" i="10" s="1"/>
  <c r="AM192" i="10"/>
  <c r="AL192" i="10"/>
  <c r="BF192" i="10" s="1"/>
  <c r="AK192" i="10"/>
  <c r="AJ192" i="10"/>
  <c r="BE192" i="10" s="1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J192" i="10"/>
  <c r="G192" i="10"/>
  <c r="BP191" i="10"/>
  <c r="BN191" i="10"/>
  <c r="BL191" i="10"/>
  <c r="BJ191" i="10"/>
  <c r="BD191" i="10"/>
  <c r="BC191" i="10"/>
  <c r="AZ191" i="10"/>
  <c r="AY191" i="10"/>
  <c r="AX191" i="10"/>
  <c r="AT191" i="10"/>
  <c r="AR191" i="10"/>
  <c r="AQ191" i="10"/>
  <c r="AP191" i="10"/>
  <c r="BH191" i="10" s="1"/>
  <c r="AO191" i="10"/>
  <c r="AN191" i="10"/>
  <c r="BG191" i="10" s="1"/>
  <c r="AM191" i="10"/>
  <c r="AL191" i="10"/>
  <c r="BF191" i="10" s="1"/>
  <c r="AK191" i="10"/>
  <c r="AJ191" i="10"/>
  <c r="BE191" i="10" s="1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J191" i="10"/>
  <c r="G191" i="10"/>
  <c r="BP190" i="10"/>
  <c r="BN190" i="10"/>
  <c r="BL190" i="10"/>
  <c r="BJ190" i="10"/>
  <c r="BD190" i="10"/>
  <c r="BC190" i="10"/>
  <c r="AZ190" i="10"/>
  <c r="AY190" i="10"/>
  <c r="AX190" i="10"/>
  <c r="AT190" i="10"/>
  <c r="AR190" i="10"/>
  <c r="AQ190" i="10"/>
  <c r="AP190" i="10"/>
  <c r="BH190" i="10" s="1"/>
  <c r="AO190" i="10"/>
  <c r="AN190" i="10"/>
  <c r="BG190" i="10" s="1"/>
  <c r="AM190" i="10"/>
  <c r="AL190" i="10"/>
  <c r="BF190" i="10" s="1"/>
  <c r="AK190" i="10"/>
  <c r="AJ190" i="10"/>
  <c r="BE190" i="10" s="1"/>
  <c r="AI190" i="10"/>
  <c r="AH190" i="10"/>
  <c r="AG190" i="10"/>
  <c r="AF190" i="10"/>
  <c r="AE190" i="10"/>
  <c r="AD190" i="10"/>
  <c r="AC190" i="10"/>
  <c r="AB190" i="10"/>
  <c r="AA190" i="10"/>
  <c r="Z190" i="10"/>
  <c r="Y190" i="10"/>
  <c r="X190" i="10"/>
  <c r="W190" i="10"/>
  <c r="V190" i="10"/>
  <c r="U190" i="10"/>
  <c r="J190" i="10"/>
  <c r="G190" i="10"/>
  <c r="BP189" i="10"/>
  <c r="BN189" i="10"/>
  <c r="BL189" i="10"/>
  <c r="BJ189" i="10"/>
  <c r="BD189" i="10"/>
  <c r="BC189" i="10"/>
  <c r="AZ189" i="10"/>
  <c r="AY189" i="10"/>
  <c r="AX189" i="10"/>
  <c r="AT189" i="10"/>
  <c r="AR189" i="10"/>
  <c r="AQ189" i="10"/>
  <c r="AP189" i="10"/>
  <c r="BH189" i="10" s="1"/>
  <c r="AO189" i="10"/>
  <c r="AN189" i="10"/>
  <c r="BG189" i="10" s="1"/>
  <c r="AM189" i="10"/>
  <c r="AL189" i="10"/>
  <c r="BF189" i="10" s="1"/>
  <c r="AK189" i="10"/>
  <c r="AJ189" i="10"/>
  <c r="BE189" i="10" s="1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J189" i="10"/>
  <c r="G189" i="10"/>
  <c r="BP188" i="10"/>
  <c r="BN188" i="10"/>
  <c r="BL188" i="10"/>
  <c r="BJ188" i="10"/>
  <c r="BD188" i="10"/>
  <c r="BC188" i="10"/>
  <c r="AZ188" i="10"/>
  <c r="AY188" i="10"/>
  <c r="AX188" i="10"/>
  <c r="AT188" i="10"/>
  <c r="AR188" i="10"/>
  <c r="AQ188" i="10"/>
  <c r="AP188" i="10"/>
  <c r="BH188" i="10" s="1"/>
  <c r="AO188" i="10"/>
  <c r="AN188" i="10"/>
  <c r="BG188" i="10" s="1"/>
  <c r="AM188" i="10"/>
  <c r="AL188" i="10"/>
  <c r="BF188" i="10" s="1"/>
  <c r="AK188" i="10"/>
  <c r="AJ188" i="10"/>
  <c r="BE188" i="10" s="1"/>
  <c r="AI188" i="10"/>
  <c r="AH188" i="10"/>
  <c r="AG188" i="10"/>
  <c r="AF188" i="10"/>
  <c r="AE188" i="10"/>
  <c r="AD188" i="10"/>
  <c r="AC188" i="10"/>
  <c r="AB188" i="10"/>
  <c r="AA188" i="10"/>
  <c r="Z188" i="10"/>
  <c r="Y188" i="10"/>
  <c r="X188" i="10"/>
  <c r="W188" i="10"/>
  <c r="V188" i="10"/>
  <c r="U188" i="10"/>
  <c r="J188" i="10"/>
  <c r="G188" i="10"/>
  <c r="BP187" i="10"/>
  <c r="BN187" i="10"/>
  <c r="BL187" i="10"/>
  <c r="BJ187" i="10"/>
  <c r="BD187" i="10"/>
  <c r="BC187" i="10"/>
  <c r="AZ187" i="10"/>
  <c r="AY187" i="10"/>
  <c r="AX187" i="10"/>
  <c r="AT187" i="10"/>
  <c r="AR187" i="10"/>
  <c r="AQ187" i="10"/>
  <c r="AP187" i="10"/>
  <c r="BH187" i="10" s="1"/>
  <c r="AO187" i="10"/>
  <c r="AN187" i="10"/>
  <c r="BG187" i="10" s="1"/>
  <c r="AM187" i="10"/>
  <c r="AL187" i="10"/>
  <c r="BF187" i="10" s="1"/>
  <c r="AK187" i="10"/>
  <c r="AJ187" i="10"/>
  <c r="BE187" i="10" s="1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J187" i="10"/>
  <c r="G187" i="10"/>
  <c r="BP186" i="10"/>
  <c r="BN186" i="10"/>
  <c r="BL186" i="10"/>
  <c r="BJ186" i="10"/>
  <c r="BD186" i="10"/>
  <c r="BC186" i="10"/>
  <c r="AZ186" i="10"/>
  <c r="AY186" i="10"/>
  <c r="AX186" i="10"/>
  <c r="AT186" i="10"/>
  <c r="AR186" i="10"/>
  <c r="AQ186" i="10"/>
  <c r="AP186" i="10"/>
  <c r="BH186" i="10" s="1"/>
  <c r="AO186" i="10"/>
  <c r="AN186" i="10"/>
  <c r="BG186" i="10" s="1"/>
  <c r="AM186" i="10"/>
  <c r="AL186" i="10"/>
  <c r="BF186" i="10" s="1"/>
  <c r="AK186" i="10"/>
  <c r="AJ186" i="10"/>
  <c r="BE186" i="10" s="1"/>
  <c r="AI186" i="10"/>
  <c r="AH186" i="10"/>
  <c r="AG186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J186" i="10"/>
  <c r="G186" i="10"/>
  <c r="BP185" i="10"/>
  <c r="BN185" i="10"/>
  <c r="BL185" i="10"/>
  <c r="BJ185" i="10"/>
  <c r="BD185" i="10"/>
  <c r="BC185" i="10"/>
  <c r="AZ185" i="10"/>
  <c r="AY185" i="10"/>
  <c r="AX185" i="10"/>
  <c r="AT185" i="10"/>
  <c r="AR185" i="10"/>
  <c r="AQ185" i="10"/>
  <c r="AP185" i="10"/>
  <c r="BH185" i="10" s="1"/>
  <c r="AO185" i="10"/>
  <c r="AN185" i="10"/>
  <c r="BG185" i="10" s="1"/>
  <c r="AM185" i="10"/>
  <c r="AL185" i="10"/>
  <c r="BF185" i="10" s="1"/>
  <c r="AK185" i="10"/>
  <c r="AJ185" i="10"/>
  <c r="BE185" i="10" s="1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J185" i="10"/>
  <c r="G185" i="10"/>
  <c r="BP184" i="10"/>
  <c r="BN184" i="10"/>
  <c r="BL184" i="10"/>
  <c r="BJ184" i="10"/>
  <c r="BD184" i="10"/>
  <c r="BC184" i="10"/>
  <c r="AZ184" i="10"/>
  <c r="AY184" i="10"/>
  <c r="AX184" i="10"/>
  <c r="AT184" i="10"/>
  <c r="AR184" i="10"/>
  <c r="AQ184" i="10"/>
  <c r="AP184" i="10"/>
  <c r="BH184" i="10" s="1"/>
  <c r="AO184" i="10"/>
  <c r="AN184" i="10"/>
  <c r="BG184" i="10" s="1"/>
  <c r="AM184" i="10"/>
  <c r="AL184" i="10"/>
  <c r="BF184" i="10" s="1"/>
  <c r="AK184" i="10"/>
  <c r="AJ184" i="10"/>
  <c r="BE184" i="10" s="1"/>
  <c r="AI184" i="10"/>
  <c r="AH184" i="10"/>
  <c r="AG184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J184" i="10"/>
  <c r="G184" i="10"/>
  <c r="BP183" i="10"/>
  <c r="BN183" i="10"/>
  <c r="BL183" i="10"/>
  <c r="BJ183" i="10"/>
  <c r="BD183" i="10"/>
  <c r="BC183" i="10"/>
  <c r="AZ183" i="10"/>
  <c r="AY183" i="10"/>
  <c r="AX183" i="10"/>
  <c r="AT183" i="10"/>
  <c r="AR183" i="10"/>
  <c r="AQ183" i="10"/>
  <c r="AP183" i="10"/>
  <c r="BH183" i="10" s="1"/>
  <c r="AO183" i="10"/>
  <c r="AN183" i="10"/>
  <c r="BG183" i="10" s="1"/>
  <c r="AM183" i="10"/>
  <c r="AL183" i="10"/>
  <c r="BF183" i="10" s="1"/>
  <c r="AK183" i="10"/>
  <c r="AJ183" i="10"/>
  <c r="BE183" i="10" s="1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J183" i="10"/>
  <c r="G183" i="10"/>
  <c r="BP182" i="10"/>
  <c r="BN182" i="10"/>
  <c r="BL182" i="10"/>
  <c r="BJ182" i="10"/>
  <c r="BD182" i="10"/>
  <c r="BC182" i="10"/>
  <c r="AZ182" i="10"/>
  <c r="AY182" i="10"/>
  <c r="AX182" i="10"/>
  <c r="AT182" i="10"/>
  <c r="AR182" i="10"/>
  <c r="AQ182" i="10"/>
  <c r="AP182" i="10"/>
  <c r="BH182" i="10" s="1"/>
  <c r="AO182" i="10"/>
  <c r="AN182" i="10"/>
  <c r="BG182" i="10" s="1"/>
  <c r="AM182" i="10"/>
  <c r="AL182" i="10"/>
  <c r="BF182" i="10" s="1"/>
  <c r="AK182" i="10"/>
  <c r="AJ182" i="10"/>
  <c r="BE182" i="10" s="1"/>
  <c r="AI182" i="10"/>
  <c r="AH182" i="10"/>
  <c r="AG182" i="10"/>
  <c r="AF182" i="10"/>
  <c r="AE182" i="10"/>
  <c r="AD182" i="10"/>
  <c r="AC182" i="10"/>
  <c r="AB182" i="10"/>
  <c r="AA182" i="10"/>
  <c r="Z182" i="10"/>
  <c r="Y182" i="10"/>
  <c r="X182" i="10"/>
  <c r="W182" i="10"/>
  <c r="V182" i="10"/>
  <c r="U182" i="10"/>
  <c r="J182" i="10"/>
  <c r="G182" i="10"/>
  <c r="BP181" i="10"/>
  <c r="BN181" i="10"/>
  <c r="BL181" i="10"/>
  <c r="BJ181" i="10"/>
  <c r="BD181" i="10"/>
  <c r="BC181" i="10"/>
  <c r="AZ181" i="10"/>
  <c r="AY181" i="10"/>
  <c r="AX181" i="10"/>
  <c r="AT181" i="10"/>
  <c r="AR181" i="10"/>
  <c r="AQ181" i="10"/>
  <c r="AP181" i="10"/>
  <c r="BH181" i="10" s="1"/>
  <c r="AO181" i="10"/>
  <c r="AN181" i="10"/>
  <c r="BG181" i="10" s="1"/>
  <c r="AM181" i="10"/>
  <c r="AL181" i="10"/>
  <c r="BF181" i="10" s="1"/>
  <c r="AK181" i="10"/>
  <c r="AJ181" i="10"/>
  <c r="BE181" i="10" s="1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J181" i="10"/>
  <c r="G181" i="10"/>
  <c r="BP180" i="10"/>
  <c r="BN180" i="10"/>
  <c r="BL180" i="10"/>
  <c r="BJ180" i="10"/>
  <c r="BD180" i="10"/>
  <c r="BC180" i="10"/>
  <c r="AZ180" i="10"/>
  <c r="AY180" i="10"/>
  <c r="AX180" i="10"/>
  <c r="AT180" i="10"/>
  <c r="AR180" i="10"/>
  <c r="AQ180" i="10"/>
  <c r="AP180" i="10"/>
  <c r="BH180" i="10" s="1"/>
  <c r="AO180" i="10"/>
  <c r="AN180" i="10"/>
  <c r="BG180" i="10" s="1"/>
  <c r="AM180" i="10"/>
  <c r="AL180" i="10"/>
  <c r="BF180" i="10" s="1"/>
  <c r="AK180" i="10"/>
  <c r="AJ180" i="10"/>
  <c r="BE180" i="10" s="1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J180" i="10"/>
  <c r="G180" i="10"/>
  <c r="BP179" i="10"/>
  <c r="BN179" i="10"/>
  <c r="BL179" i="10"/>
  <c r="BJ179" i="10"/>
  <c r="BD179" i="10"/>
  <c r="BC179" i="10"/>
  <c r="AZ179" i="10"/>
  <c r="AY179" i="10"/>
  <c r="AX179" i="10"/>
  <c r="AT179" i="10"/>
  <c r="AR179" i="10"/>
  <c r="AQ179" i="10"/>
  <c r="AP179" i="10"/>
  <c r="BH179" i="10" s="1"/>
  <c r="AO179" i="10"/>
  <c r="AN179" i="10"/>
  <c r="BG179" i="10" s="1"/>
  <c r="AM179" i="10"/>
  <c r="AL179" i="10"/>
  <c r="BF179" i="10" s="1"/>
  <c r="AK179" i="10"/>
  <c r="AJ179" i="10"/>
  <c r="BE179" i="10" s="1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J179" i="10"/>
  <c r="G179" i="10"/>
  <c r="BP178" i="10"/>
  <c r="BN178" i="10"/>
  <c r="BL178" i="10"/>
  <c r="BJ178" i="10"/>
  <c r="BD178" i="10"/>
  <c r="BC178" i="10"/>
  <c r="AZ178" i="10"/>
  <c r="AY178" i="10"/>
  <c r="AX178" i="10"/>
  <c r="AT178" i="10"/>
  <c r="AR178" i="10"/>
  <c r="AQ178" i="10"/>
  <c r="AP178" i="10"/>
  <c r="BH178" i="10" s="1"/>
  <c r="AO178" i="10"/>
  <c r="AN178" i="10"/>
  <c r="BG178" i="10" s="1"/>
  <c r="AM178" i="10"/>
  <c r="AL178" i="10"/>
  <c r="BF178" i="10" s="1"/>
  <c r="AK178" i="10"/>
  <c r="AJ178" i="10"/>
  <c r="BE178" i="10" s="1"/>
  <c r="AI178" i="10"/>
  <c r="AH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J178" i="10"/>
  <c r="G178" i="10"/>
  <c r="BP177" i="10"/>
  <c r="BN177" i="10"/>
  <c r="BL177" i="10"/>
  <c r="BJ177" i="10"/>
  <c r="BD177" i="10"/>
  <c r="BC177" i="10"/>
  <c r="AZ177" i="10"/>
  <c r="AY177" i="10"/>
  <c r="AX177" i="10"/>
  <c r="AT177" i="10"/>
  <c r="AR177" i="10"/>
  <c r="AQ177" i="10"/>
  <c r="AP177" i="10"/>
  <c r="BH177" i="10" s="1"/>
  <c r="AO177" i="10"/>
  <c r="AN177" i="10"/>
  <c r="BG177" i="10" s="1"/>
  <c r="AM177" i="10"/>
  <c r="AL177" i="10"/>
  <c r="BF177" i="10" s="1"/>
  <c r="AK177" i="10"/>
  <c r="AJ177" i="10"/>
  <c r="BE177" i="10" s="1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J177" i="10"/>
  <c r="G177" i="10"/>
  <c r="BP176" i="10"/>
  <c r="BN176" i="10"/>
  <c r="BL176" i="10"/>
  <c r="BJ176" i="10"/>
  <c r="BD176" i="10"/>
  <c r="BC176" i="10"/>
  <c r="AZ176" i="10"/>
  <c r="AY176" i="10"/>
  <c r="AX176" i="10"/>
  <c r="AT176" i="10"/>
  <c r="AR176" i="10"/>
  <c r="AQ176" i="10"/>
  <c r="AP176" i="10"/>
  <c r="BH176" i="10" s="1"/>
  <c r="AO176" i="10"/>
  <c r="AN176" i="10"/>
  <c r="BG176" i="10" s="1"/>
  <c r="AM176" i="10"/>
  <c r="AL176" i="10"/>
  <c r="BF176" i="10" s="1"/>
  <c r="AK176" i="10"/>
  <c r="AJ176" i="10"/>
  <c r="BE176" i="10" s="1"/>
  <c r="AI176" i="10"/>
  <c r="AH176" i="10"/>
  <c r="AG176" i="10"/>
  <c r="AF176" i="10"/>
  <c r="AE176" i="10"/>
  <c r="AD176" i="10"/>
  <c r="AC176" i="10"/>
  <c r="AB176" i="10"/>
  <c r="AA176" i="10"/>
  <c r="Z176" i="10"/>
  <c r="Y176" i="10"/>
  <c r="X176" i="10"/>
  <c r="W176" i="10"/>
  <c r="V176" i="10"/>
  <c r="U176" i="10"/>
  <c r="J176" i="10"/>
  <c r="G176" i="10"/>
  <c r="BP175" i="10"/>
  <c r="BN175" i="10"/>
  <c r="BL175" i="10"/>
  <c r="BJ175" i="10"/>
  <c r="BD175" i="10"/>
  <c r="BC175" i="10"/>
  <c r="AZ175" i="10"/>
  <c r="AY175" i="10"/>
  <c r="AX175" i="10"/>
  <c r="AT175" i="10"/>
  <c r="AR175" i="10"/>
  <c r="AQ175" i="10"/>
  <c r="AP175" i="10"/>
  <c r="BH175" i="10" s="1"/>
  <c r="AO175" i="10"/>
  <c r="AN175" i="10"/>
  <c r="BG175" i="10" s="1"/>
  <c r="AM175" i="10"/>
  <c r="AL175" i="10"/>
  <c r="AK175" i="10"/>
  <c r="AJ175" i="10"/>
  <c r="BE175" i="10" s="1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J175" i="10"/>
  <c r="G175" i="10"/>
  <c r="BP174" i="10"/>
  <c r="BN174" i="10"/>
  <c r="BL174" i="10"/>
  <c r="BJ174" i="10"/>
  <c r="BD174" i="10"/>
  <c r="BC174" i="10"/>
  <c r="AZ174" i="10"/>
  <c r="AY174" i="10"/>
  <c r="AX174" i="10"/>
  <c r="AT174" i="10"/>
  <c r="AR174" i="10"/>
  <c r="AQ174" i="10"/>
  <c r="AP174" i="10"/>
  <c r="BH174" i="10" s="1"/>
  <c r="AO174" i="10"/>
  <c r="AN174" i="10"/>
  <c r="BG174" i="10" s="1"/>
  <c r="AM174" i="10"/>
  <c r="AL174" i="10"/>
  <c r="BF174" i="10" s="1"/>
  <c r="AK174" i="10"/>
  <c r="AJ174" i="10"/>
  <c r="BE174" i="10" s="1"/>
  <c r="AI174" i="10"/>
  <c r="AH174" i="10"/>
  <c r="AG174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J174" i="10"/>
  <c r="G174" i="10"/>
  <c r="BP173" i="10"/>
  <c r="BN173" i="10"/>
  <c r="BL173" i="10"/>
  <c r="BJ173" i="10"/>
  <c r="BD173" i="10"/>
  <c r="BC173" i="10"/>
  <c r="AZ173" i="10"/>
  <c r="AY173" i="10"/>
  <c r="AX173" i="10"/>
  <c r="AT173" i="10"/>
  <c r="AR173" i="10"/>
  <c r="AQ173" i="10"/>
  <c r="AP173" i="10"/>
  <c r="BH173" i="10" s="1"/>
  <c r="AO173" i="10"/>
  <c r="AN173" i="10"/>
  <c r="BG173" i="10" s="1"/>
  <c r="AM173" i="10"/>
  <c r="AL173" i="10"/>
  <c r="BF173" i="10" s="1"/>
  <c r="AK173" i="10"/>
  <c r="AJ173" i="10"/>
  <c r="BE173" i="10" s="1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J173" i="10"/>
  <c r="G173" i="10"/>
  <c r="BP172" i="10"/>
  <c r="BN172" i="10"/>
  <c r="BL172" i="10"/>
  <c r="BJ172" i="10"/>
  <c r="BD172" i="10"/>
  <c r="BC172" i="10"/>
  <c r="AZ172" i="10"/>
  <c r="AY172" i="10"/>
  <c r="AX172" i="10"/>
  <c r="AT172" i="10"/>
  <c r="AR172" i="10"/>
  <c r="AQ172" i="10"/>
  <c r="AP172" i="10"/>
  <c r="BH172" i="10" s="1"/>
  <c r="AO172" i="10"/>
  <c r="AN172" i="10"/>
  <c r="BG172" i="10" s="1"/>
  <c r="AM172" i="10"/>
  <c r="AL172" i="10"/>
  <c r="BF172" i="10" s="1"/>
  <c r="AK172" i="10"/>
  <c r="AJ172" i="10"/>
  <c r="BE172" i="10" s="1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J172" i="10"/>
  <c r="G172" i="10"/>
  <c r="BP171" i="10"/>
  <c r="BN171" i="10"/>
  <c r="BL171" i="10"/>
  <c r="BJ171" i="10"/>
  <c r="BD171" i="10"/>
  <c r="BC171" i="10"/>
  <c r="AZ171" i="10"/>
  <c r="AY171" i="10"/>
  <c r="AX171" i="10"/>
  <c r="AT171" i="10"/>
  <c r="AR171" i="10"/>
  <c r="AQ171" i="10"/>
  <c r="AP171" i="10"/>
  <c r="BH171" i="10" s="1"/>
  <c r="AO171" i="10"/>
  <c r="AN171" i="10"/>
  <c r="BG171" i="10" s="1"/>
  <c r="AM171" i="10"/>
  <c r="AL171" i="10"/>
  <c r="BF171" i="10" s="1"/>
  <c r="AK171" i="10"/>
  <c r="AJ171" i="10"/>
  <c r="BE171" i="10" s="1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J171" i="10"/>
  <c r="G171" i="10"/>
  <c r="BP170" i="10"/>
  <c r="BN170" i="10"/>
  <c r="BL170" i="10"/>
  <c r="BJ170" i="10"/>
  <c r="BD170" i="10"/>
  <c r="BC170" i="10"/>
  <c r="AZ170" i="10"/>
  <c r="AY170" i="10"/>
  <c r="AX170" i="10"/>
  <c r="AT170" i="10"/>
  <c r="AR170" i="10"/>
  <c r="AQ170" i="10"/>
  <c r="AP170" i="10"/>
  <c r="BH170" i="10" s="1"/>
  <c r="AO170" i="10"/>
  <c r="AN170" i="10"/>
  <c r="BG170" i="10" s="1"/>
  <c r="AM170" i="10"/>
  <c r="AL170" i="10"/>
  <c r="BF170" i="10" s="1"/>
  <c r="AK170" i="10"/>
  <c r="AJ170" i="10"/>
  <c r="BE170" i="10" s="1"/>
  <c r="AI170" i="10"/>
  <c r="AH170" i="10"/>
  <c r="AG170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J170" i="10"/>
  <c r="G170" i="10"/>
  <c r="BP169" i="10"/>
  <c r="BN169" i="10"/>
  <c r="BL169" i="10"/>
  <c r="BJ169" i="10"/>
  <c r="BD169" i="10"/>
  <c r="BC169" i="10"/>
  <c r="AZ169" i="10"/>
  <c r="AY169" i="10"/>
  <c r="AX169" i="10"/>
  <c r="AT169" i="10"/>
  <c r="AR169" i="10"/>
  <c r="AQ169" i="10"/>
  <c r="AP169" i="10"/>
  <c r="BH169" i="10" s="1"/>
  <c r="AO169" i="10"/>
  <c r="AN169" i="10"/>
  <c r="BG169" i="10" s="1"/>
  <c r="AM169" i="10"/>
  <c r="AL169" i="10"/>
  <c r="BF169" i="10" s="1"/>
  <c r="AK169" i="10"/>
  <c r="AJ169" i="10"/>
  <c r="BE169" i="10" s="1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J169" i="10"/>
  <c r="G169" i="10"/>
  <c r="BP168" i="10"/>
  <c r="BN168" i="10"/>
  <c r="BL168" i="10"/>
  <c r="BJ168" i="10"/>
  <c r="BD168" i="10"/>
  <c r="BC168" i="10"/>
  <c r="AZ168" i="10"/>
  <c r="AY168" i="10"/>
  <c r="AX168" i="10"/>
  <c r="AT168" i="10"/>
  <c r="AR168" i="10"/>
  <c r="AQ168" i="10"/>
  <c r="AP168" i="10"/>
  <c r="BH168" i="10" s="1"/>
  <c r="AO168" i="10"/>
  <c r="AN168" i="10"/>
  <c r="BG168" i="10" s="1"/>
  <c r="AM168" i="10"/>
  <c r="AL168" i="10"/>
  <c r="BF168" i="10" s="1"/>
  <c r="AK168" i="10"/>
  <c r="AJ168" i="10"/>
  <c r="BE168" i="10" s="1"/>
  <c r="AI168" i="10"/>
  <c r="AH168" i="10"/>
  <c r="AG168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J168" i="10"/>
  <c r="G168" i="10"/>
  <c r="BP167" i="10"/>
  <c r="BN167" i="10"/>
  <c r="BL167" i="10"/>
  <c r="BJ167" i="10"/>
  <c r="BD167" i="10"/>
  <c r="BC167" i="10"/>
  <c r="AZ167" i="10"/>
  <c r="AY167" i="10"/>
  <c r="AX167" i="10"/>
  <c r="AT167" i="10"/>
  <c r="AR167" i="10"/>
  <c r="AQ167" i="10"/>
  <c r="AP167" i="10"/>
  <c r="BH167" i="10" s="1"/>
  <c r="AO167" i="10"/>
  <c r="AN167" i="10"/>
  <c r="BG167" i="10" s="1"/>
  <c r="AM167" i="10"/>
  <c r="AL167" i="10"/>
  <c r="BF167" i="10" s="1"/>
  <c r="AK167" i="10"/>
  <c r="AJ167" i="10"/>
  <c r="BE167" i="10" s="1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J167" i="10"/>
  <c r="G167" i="10"/>
  <c r="BP166" i="10"/>
  <c r="BN166" i="10"/>
  <c r="BL166" i="10"/>
  <c r="BJ166" i="10"/>
  <c r="BD166" i="10"/>
  <c r="BC166" i="10"/>
  <c r="AZ166" i="10"/>
  <c r="AY166" i="10"/>
  <c r="AX166" i="10"/>
  <c r="AT166" i="10"/>
  <c r="AR166" i="10"/>
  <c r="AQ166" i="10"/>
  <c r="AP166" i="10"/>
  <c r="BH166" i="10" s="1"/>
  <c r="AO166" i="10"/>
  <c r="AN166" i="10"/>
  <c r="BG166" i="10" s="1"/>
  <c r="AM166" i="10"/>
  <c r="AL166" i="10"/>
  <c r="BF166" i="10" s="1"/>
  <c r="AK166" i="10"/>
  <c r="AJ166" i="10"/>
  <c r="BE166" i="10" s="1"/>
  <c r="AI166" i="10"/>
  <c r="AH166" i="10"/>
  <c r="AG166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J166" i="10"/>
  <c r="G166" i="10"/>
  <c r="BP165" i="10"/>
  <c r="BN165" i="10"/>
  <c r="BL165" i="10"/>
  <c r="BJ165" i="10"/>
  <c r="BD165" i="10"/>
  <c r="BC165" i="10"/>
  <c r="AZ165" i="10"/>
  <c r="AY165" i="10"/>
  <c r="AX165" i="10"/>
  <c r="AT165" i="10"/>
  <c r="AR165" i="10"/>
  <c r="AQ165" i="10"/>
  <c r="AP165" i="10"/>
  <c r="BH165" i="10" s="1"/>
  <c r="AO165" i="10"/>
  <c r="AN165" i="10"/>
  <c r="BG165" i="10" s="1"/>
  <c r="AM165" i="10"/>
  <c r="AL165" i="10"/>
  <c r="BF165" i="10" s="1"/>
  <c r="AK165" i="10"/>
  <c r="AJ165" i="10"/>
  <c r="BE165" i="10" s="1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J165" i="10"/>
  <c r="G165" i="10"/>
  <c r="BP164" i="10"/>
  <c r="BN164" i="10"/>
  <c r="BL164" i="10"/>
  <c r="BJ164" i="10"/>
  <c r="BD164" i="10"/>
  <c r="BC164" i="10"/>
  <c r="AZ164" i="10"/>
  <c r="AY164" i="10"/>
  <c r="AX164" i="10"/>
  <c r="AT164" i="10"/>
  <c r="AR164" i="10"/>
  <c r="AQ164" i="10"/>
  <c r="AP164" i="10"/>
  <c r="BH164" i="10" s="1"/>
  <c r="AO164" i="10"/>
  <c r="AN164" i="10"/>
  <c r="BG164" i="10" s="1"/>
  <c r="AM164" i="10"/>
  <c r="AL164" i="10"/>
  <c r="BF164" i="10" s="1"/>
  <c r="AK164" i="10"/>
  <c r="AJ164" i="10"/>
  <c r="BE164" i="10" s="1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J164" i="10"/>
  <c r="G164" i="10"/>
  <c r="BP163" i="10"/>
  <c r="BN163" i="10"/>
  <c r="BL163" i="10"/>
  <c r="BJ163" i="10"/>
  <c r="BD163" i="10"/>
  <c r="BC163" i="10"/>
  <c r="AZ163" i="10"/>
  <c r="AY163" i="10"/>
  <c r="AX163" i="10"/>
  <c r="AT163" i="10"/>
  <c r="AR163" i="10"/>
  <c r="AQ163" i="10"/>
  <c r="AP163" i="10"/>
  <c r="BH163" i="10" s="1"/>
  <c r="AO163" i="10"/>
  <c r="AN163" i="10"/>
  <c r="BG163" i="10" s="1"/>
  <c r="AM163" i="10"/>
  <c r="AL163" i="10"/>
  <c r="BF163" i="10" s="1"/>
  <c r="AK163" i="10"/>
  <c r="AJ163" i="10"/>
  <c r="BE163" i="10" s="1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J163" i="10"/>
  <c r="G163" i="10"/>
  <c r="BP162" i="10"/>
  <c r="BN162" i="10"/>
  <c r="BL162" i="10"/>
  <c r="BJ162" i="10"/>
  <c r="BD162" i="10"/>
  <c r="BC162" i="10"/>
  <c r="AZ162" i="10"/>
  <c r="AY162" i="10"/>
  <c r="AX162" i="10"/>
  <c r="AT162" i="10"/>
  <c r="AR162" i="10"/>
  <c r="AQ162" i="10"/>
  <c r="AP162" i="10"/>
  <c r="BH162" i="10" s="1"/>
  <c r="AO162" i="10"/>
  <c r="AN162" i="10"/>
  <c r="BG162" i="10" s="1"/>
  <c r="AM162" i="10"/>
  <c r="AL162" i="10"/>
  <c r="BF162" i="10" s="1"/>
  <c r="AK162" i="10"/>
  <c r="AJ162" i="10"/>
  <c r="BE162" i="10" s="1"/>
  <c r="AI162" i="10"/>
  <c r="AH162" i="10"/>
  <c r="AG162" i="10"/>
  <c r="AF162" i="10"/>
  <c r="AE162" i="10"/>
  <c r="AD162" i="10"/>
  <c r="AC162" i="10"/>
  <c r="AB162" i="10"/>
  <c r="AA162" i="10"/>
  <c r="Z162" i="10"/>
  <c r="Y162" i="10"/>
  <c r="X162" i="10"/>
  <c r="W162" i="10"/>
  <c r="V162" i="10"/>
  <c r="U162" i="10"/>
  <c r="J162" i="10"/>
  <c r="G162" i="10"/>
  <c r="BP161" i="10"/>
  <c r="BN161" i="10"/>
  <c r="BL161" i="10"/>
  <c r="BJ161" i="10"/>
  <c r="BD161" i="10"/>
  <c r="BC161" i="10"/>
  <c r="AZ161" i="10"/>
  <c r="AY161" i="10"/>
  <c r="AX161" i="10"/>
  <c r="AT161" i="10"/>
  <c r="AR161" i="10"/>
  <c r="AQ161" i="10"/>
  <c r="AP161" i="10"/>
  <c r="BH161" i="10" s="1"/>
  <c r="AO161" i="10"/>
  <c r="AN161" i="10"/>
  <c r="BG161" i="10" s="1"/>
  <c r="AM161" i="10"/>
  <c r="AL161" i="10"/>
  <c r="BF161" i="10" s="1"/>
  <c r="AK161" i="10"/>
  <c r="AJ161" i="10"/>
  <c r="BE161" i="10" s="1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J161" i="10"/>
  <c r="G161" i="10"/>
  <c r="BP160" i="10"/>
  <c r="BN160" i="10"/>
  <c r="BL160" i="10"/>
  <c r="BJ160" i="10"/>
  <c r="BD160" i="10"/>
  <c r="BC160" i="10"/>
  <c r="AZ160" i="10"/>
  <c r="AY160" i="10"/>
  <c r="AX160" i="10"/>
  <c r="AT160" i="10"/>
  <c r="AR160" i="10"/>
  <c r="AQ160" i="10"/>
  <c r="AP160" i="10"/>
  <c r="BH160" i="10" s="1"/>
  <c r="AO160" i="10"/>
  <c r="AN160" i="10"/>
  <c r="BG160" i="10" s="1"/>
  <c r="AM160" i="10"/>
  <c r="AL160" i="10"/>
  <c r="BF160" i="10" s="1"/>
  <c r="AK160" i="10"/>
  <c r="AJ160" i="10"/>
  <c r="BE160" i="10" s="1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J160" i="10"/>
  <c r="G160" i="10"/>
  <c r="BP159" i="10"/>
  <c r="BN159" i="10"/>
  <c r="BL159" i="10"/>
  <c r="BJ159" i="10"/>
  <c r="BD159" i="10"/>
  <c r="BC159" i="10"/>
  <c r="AZ159" i="10"/>
  <c r="AY159" i="10"/>
  <c r="AX159" i="10"/>
  <c r="AT159" i="10"/>
  <c r="AR159" i="10"/>
  <c r="AQ159" i="10"/>
  <c r="AP159" i="10"/>
  <c r="BH159" i="10" s="1"/>
  <c r="AO159" i="10"/>
  <c r="AN159" i="10"/>
  <c r="BG159" i="10" s="1"/>
  <c r="AM159" i="10"/>
  <c r="AL159" i="10"/>
  <c r="AK159" i="10"/>
  <c r="AJ159" i="10"/>
  <c r="BE159" i="10" s="1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J159" i="10"/>
  <c r="G159" i="10"/>
  <c r="BP158" i="10"/>
  <c r="BN158" i="10"/>
  <c r="BL158" i="10"/>
  <c r="BJ158" i="10"/>
  <c r="BD158" i="10"/>
  <c r="BC158" i="10"/>
  <c r="AZ158" i="10"/>
  <c r="AY158" i="10"/>
  <c r="AX158" i="10"/>
  <c r="AT158" i="10"/>
  <c r="AR158" i="10"/>
  <c r="AQ158" i="10"/>
  <c r="AP158" i="10"/>
  <c r="BH158" i="10" s="1"/>
  <c r="AO158" i="10"/>
  <c r="AN158" i="10"/>
  <c r="BG158" i="10" s="1"/>
  <c r="AM158" i="10"/>
  <c r="AL158" i="10"/>
  <c r="BF158" i="10" s="1"/>
  <c r="AK158" i="10"/>
  <c r="AJ158" i="10"/>
  <c r="BE158" i="10" s="1"/>
  <c r="AI158" i="10"/>
  <c r="AH158" i="10"/>
  <c r="AG158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J158" i="10"/>
  <c r="G158" i="10"/>
  <c r="BP157" i="10"/>
  <c r="BN157" i="10"/>
  <c r="BL157" i="10"/>
  <c r="BJ157" i="10"/>
  <c r="BD157" i="10"/>
  <c r="BC157" i="10"/>
  <c r="AZ157" i="10"/>
  <c r="AY157" i="10"/>
  <c r="AX157" i="10"/>
  <c r="AT157" i="10"/>
  <c r="AR157" i="10"/>
  <c r="AQ157" i="10"/>
  <c r="AP157" i="10"/>
  <c r="BH157" i="10" s="1"/>
  <c r="AO157" i="10"/>
  <c r="AN157" i="10"/>
  <c r="BG157" i="10" s="1"/>
  <c r="AM157" i="10"/>
  <c r="AL157" i="10"/>
  <c r="BF157" i="10" s="1"/>
  <c r="AK157" i="10"/>
  <c r="AJ157" i="10"/>
  <c r="BE157" i="10" s="1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J157" i="10"/>
  <c r="G157" i="10"/>
  <c r="BP156" i="10"/>
  <c r="BN156" i="10"/>
  <c r="BL156" i="10"/>
  <c r="BJ156" i="10"/>
  <c r="BD156" i="10"/>
  <c r="BC156" i="10"/>
  <c r="AZ156" i="10"/>
  <c r="AY156" i="10"/>
  <c r="AX156" i="10"/>
  <c r="AT156" i="10"/>
  <c r="AR156" i="10"/>
  <c r="AQ156" i="10"/>
  <c r="AP156" i="10"/>
  <c r="BH156" i="10" s="1"/>
  <c r="AO156" i="10"/>
  <c r="AN156" i="10"/>
  <c r="BG156" i="10" s="1"/>
  <c r="AM156" i="10"/>
  <c r="AL156" i="10"/>
  <c r="BF156" i="10" s="1"/>
  <c r="AK156" i="10"/>
  <c r="AJ156" i="10"/>
  <c r="BE156" i="10" s="1"/>
  <c r="AI156" i="10"/>
  <c r="AH156" i="10"/>
  <c r="AG156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J156" i="10"/>
  <c r="G156" i="10"/>
  <c r="BP155" i="10"/>
  <c r="BN155" i="10"/>
  <c r="BL155" i="10"/>
  <c r="BJ155" i="10"/>
  <c r="BD155" i="10"/>
  <c r="BC155" i="10"/>
  <c r="AZ155" i="10"/>
  <c r="AY155" i="10"/>
  <c r="AX155" i="10"/>
  <c r="AT155" i="10"/>
  <c r="AR155" i="10"/>
  <c r="AQ155" i="10"/>
  <c r="AP155" i="10"/>
  <c r="BH155" i="10" s="1"/>
  <c r="AO155" i="10"/>
  <c r="AN155" i="10"/>
  <c r="BG155" i="10" s="1"/>
  <c r="AM155" i="10"/>
  <c r="AL155" i="10"/>
  <c r="BF155" i="10" s="1"/>
  <c r="AK155" i="10"/>
  <c r="AJ155" i="10"/>
  <c r="BE155" i="10" s="1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J155" i="10"/>
  <c r="G155" i="10"/>
  <c r="BP154" i="10"/>
  <c r="BN154" i="10"/>
  <c r="BL154" i="10"/>
  <c r="BJ154" i="10"/>
  <c r="BD154" i="10"/>
  <c r="BC154" i="10"/>
  <c r="AZ154" i="10"/>
  <c r="AY154" i="10"/>
  <c r="AX154" i="10"/>
  <c r="AT154" i="10"/>
  <c r="AR154" i="10"/>
  <c r="AQ154" i="10"/>
  <c r="AP154" i="10"/>
  <c r="BH154" i="10" s="1"/>
  <c r="AO154" i="10"/>
  <c r="AN154" i="10"/>
  <c r="BG154" i="10" s="1"/>
  <c r="AM154" i="10"/>
  <c r="AL154" i="10"/>
  <c r="BF154" i="10" s="1"/>
  <c r="AK154" i="10"/>
  <c r="AJ154" i="10"/>
  <c r="BE154" i="10" s="1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J154" i="10"/>
  <c r="G154" i="10"/>
  <c r="BP153" i="10"/>
  <c r="BN153" i="10"/>
  <c r="BL153" i="10"/>
  <c r="BJ153" i="10"/>
  <c r="BD153" i="10"/>
  <c r="BC153" i="10"/>
  <c r="AZ153" i="10"/>
  <c r="AY153" i="10"/>
  <c r="AX153" i="10"/>
  <c r="AT153" i="10"/>
  <c r="AR153" i="10"/>
  <c r="AQ153" i="10"/>
  <c r="AP153" i="10"/>
  <c r="BH153" i="10" s="1"/>
  <c r="AO153" i="10"/>
  <c r="AN153" i="10"/>
  <c r="BG153" i="10" s="1"/>
  <c r="AM153" i="10"/>
  <c r="AL153" i="10"/>
  <c r="BF153" i="10" s="1"/>
  <c r="AK153" i="10"/>
  <c r="AJ153" i="10"/>
  <c r="BE153" i="10" s="1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J153" i="10"/>
  <c r="G153" i="10"/>
  <c r="C153" i="10"/>
  <c r="C155" i="10" s="1"/>
  <c r="C157" i="10" s="1"/>
  <c r="C159" i="10" s="1"/>
  <c r="C161" i="10" s="1"/>
  <c r="C163" i="10" s="1"/>
  <c r="C165" i="10" s="1"/>
  <c r="C167" i="10" s="1"/>
  <c r="C169" i="10" s="1"/>
  <c r="C171" i="10" s="1"/>
  <c r="C173" i="10" s="1"/>
  <c r="C175" i="10" s="1"/>
  <c r="C177" i="10" s="1"/>
  <c r="BP152" i="10"/>
  <c r="BN152" i="10"/>
  <c r="BL152" i="10"/>
  <c r="BJ152" i="10"/>
  <c r="BD152" i="10"/>
  <c r="BC152" i="10"/>
  <c r="AZ152" i="10"/>
  <c r="AY152" i="10"/>
  <c r="AX152" i="10"/>
  <c r="AT152" i="10"/>
  <c r="AR152" i="10"/>
  <c r="AQ152" i="10"/>
  <c r="AP152" i="10"/>
  <c r="BH152" i="10" s="1"/>
  <c r="AO152" i="10"/>
  <c r="AN152" i="10"/>
  <c r="BG152" i="10" s="1"/>
  <c r="AM152" i="10"/>
  <c r="AL152" i="10"/>
  <c r="BF152" i="10" s="1"/>
  <c r="AK152" i="10"/>
  <c r="AJ152" i="10"/>
  <c r="BE152" i="10" s="1"/>
  <c r="AI152" i="10"/>
  <c r="AH152" i="10"/>
  <c r="AG152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J152" i="10"/>
  <c r="G152" i="10"/>
  <c r="C152" i="10"/>
  <c r="C154" i="10" s="1"/>
  <c r="C156" i="10" s="1"/>
  <c r="C158" i="10" s="1"/>
  <c r="C160" i="10" s="1"/>
  <c r="C162" i="10" s="1"/>
  <c r="C164" i="10" s="1"/>
  <c r="C166" i="10" s="1"/>
  <c r="C168" i="10" s="1"/>
  <c r="C170" i="10" s="1"/>
  <c r="C172" i="10" s="1"/>
  <c r="C174" i="10" s="1"/>
  <c r="C176" i="10" s="1"/>
  <c r="BP151" i="10"/>
  <c r="BN151" i="10"/>
  <c r="BL151" i="10"/>
  <c r="BJ151" i="10"/>
  <c r="BD151" i="10"/>
  <c r="BC151" i="10"/>
  <c r="AZ151" i="10"/>
  <c r="AY151" i="10"/>
  <c r="AX151" i="10"/>
  <c r="AT151" i="10"/>
  <c r="AR151" i="10"/>
  <c r="AQ151" i="10"/>
  <c r="AP151" i="10"/>
  <c r="BH151" i="10" s="1"/>
  <c r="AO151" i="10"/>
  <c r="AN151" i="10"/>
  <c r="BG151" i="10" s="1"/>
  <c r="AM151" i="10"/>
  <c r="AL151" i="10"/>
  <c r="BF151" i="10" s="1"/>
  <c r="AK151" i="10"/>
  <c r="AJ151" i="10"/>
  <c r="BE151" i="10" s="1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J151" i="10"/>
  <c r="G151" i="10"/>
  <c r="BP150" i="10"/>
  <c r="BN150" i="10"/>
  <c r="BL150" i="10"/>
  <c r="BJ150" i="10"/>
  <c r="BD150" i="10"/>
  <c r="BC150" i="10"/>
  <c r="AZ150" i="10"/>
  <c r="AY150" i="10"/>
  <c r="AX150" i="10"/>
  <c r="AT150" i="10"/>
  <c r="AR150" i="10"/>
  <c r="AQ150" i="10"/>
  <c r="AP150" i="10"/>
  <c r="BH150" i="10" s="1"/>
  <c r="AO150" i="10"/>
  <c r="AN150" i="10"/>
  <c r="BG150" i="10" s="1"/>
  <c r="AM150" i="10"/>
  <c r="AL150" i="10"/>
  <c r="BF150" i="10" s="1"/>
  <c r="AK150" i="10"/>
  <c r="AJ150" i="10"/>
  <c r="BE150" i="10" s="1"/>
  <c r="AI150" i="10"/>
  <c r="AH150" i="10"/>
  <c r="AG150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J150" i="10"/>
  <c r="G150" i="10"/>
  <c r="BP149" i="10"/>
  <c r="BN149" i="10"/>
  <c r="BL149" i="10"/>
  <c r="BJ149" i="10"/>
  <c r="BD149" i="10"/>
  <c r="BC149" i="10"/>
  <c r="AZ149" i="10"/>
  <c r="AY149" i="10"/>
  <c r="AX149" i="10"/>
  <c r="AT149" i="10"/>
  <c r="AR149" i="10"/>
  <c r="AQ149" i="10"/>
  <c r="AP149" i="10"/>
  <c r="BH149" i="10" s="1"/>
  <c r="AO149" i="10"/>
  <c r="AN149" i="10"/>
  <c r="BG149" i="10" s="1"/>
  <c r="AM149" i="10"/>
  <c r="AL149" i="10"/>
  <c r="BF149" i="10" s="1"/>
  <c r="AK149" i="10"/>
  <c r="AJ149" i="10"/>
  <c r="BE149" i="10" s="1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J149" i="10"/>
  <c r="G149" i="10"/>
  <c r="BP148" i="10"/>
  <c r="BN148" i="10"/>
  <c r="BL148" i="10"/>
  <c r="BJ148" i="10"/>
  <c r="BD148" i="10"/>
  <c r="BC148" i="10"/>
  <c r="AZ148" i="10"/>
  <c r="AY148" i="10"/>
  <c r="AX148" i="10"/>
  <c r="AT148" i="10"/>
  <c r="AR148" i="10"/>
  <c r="AQ148" i="10"/>
  <c r="AP148" i="10"/>
  <c r="BH148" i="10" s="1"/>
  <c r="AO148" i="10"/>
  <c r="AN148" i="10"/>
  <c r="BG148" i="10" s="1"/>
  <c r="AM148" i="10"/>
  <c r="AL148" i="10"/>
  <c r="BF148" i="10" s="1"/>
  <c r="AK148" i="10"/>
  <c r="AJ148" i="10"/>
  <c r="BE148" i="10" s="1"/>
  <c r="AI148" i="10"/>
  <c r="AH148" i="10"/>
  <c r="AG148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J148" i="10"/>
  <c r="G148" i="10"/>
  <c r="BP147" i="10"/>
  <c r="BN147" i="10"/>
  <c r="BL147" i="10"/>
  <c r="BJ147" i="10"/>
  <c r="BD147" i="10"/>
  <c r="BC147" i="10"/>
  <c r="AZ147" i="10"/>
  <c r="AY147" i="10"/>
  <c r="AX147" i="10"/>
  <c r="AT147" i="10"/>
  <c r="AR147" i="10"/>
  <c r="AQ147" i="10"/>
  <c r="AP147" i="10"/>
  <c r="BH147" i="10" s="1"/>
  <c r="AO147" i="10"/>
  <c r="AN147" i="10"/>
  <c r="BG147" i="10" s="1"/>
  <c r="AM147" i="10"/>
  <c r="AL147" i="10"/>
  <c r="BF147" i="10" s="1"/>
  <c r="AK147" i="10"/>
  <c r="AJ147" i="10"/>
  <c r="BE147" i="10" s="1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J147" i="10"/>
  <c r="G147" i="10"/>
  <c r="BP146" i="10"/>
  <c r="BN146" i="10"/>
  <c r="BL146" i="10"/>
  <c r="BJ146" i="10"/>
  <c r="BD146" i="10"/>
  <c r="BC146" i="10"/>
  <c r="AZ146" i="10"/>
  <c r="AY146" i="10"/>
  <c r="AX146" i="10"/>
  <c r="AT146" i="10"/>
  <c r="AR146" i="10"/>
  <c r="AQ146" i="10"/>
  <c r="AP146" i="10"/>
  <c r="BH146" i="10" s="1"/>
  <c r="AO146" i="10"/>
  <c r="AN146" i="10"/>
  <c r="BG146" i="10" s="1"/>
  <c r="AM146" i="10"/>
  <c r="AL146" i="10"/>
  <c r="BF146" i="10" s="1"/>
  <c r="AK146" i="10"/>
  <c r="AJ146" i="10"/>
  <c r="BE146" i="10" s="1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J146" i="10"/>
  <c r="G146" i="10"/>
  <c r="BP145" i="10"/>
  <c r="BN145" i="10"/>
  <c r="BL145" i="10"/>
  <c r="BJ145" i="10"/>
  <c r="BD145" i="10"/>
  <c r="BC145" i="10"/>
  <c r="AZ145" i="10"/>
  <c r="AY145" i="10"/>
  <c r="AX145" i="10"/>
  <c r="AT145" i="10"/>
  <c r="AR145" i="10"/>
  <c r="AQ145" i="10"/>
  <c r="AP145" i="10"/>
  <c r="BH145" i="10" s="1"/>
  <c r="AO145" i="10"/>
  <c r="AN145" i="10"/>
  <c r="BG145" i="10" s="1"/>
  <c r="AM145" i="10"/>
  <c r="AL145" i="10"/>
  <c r="BF145" i="10" s="1"/>
  <c r="AK145" i="10"/>
  <c r="AJ145" i="10"/>
  <c r="BE145" i="10" s="1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J145" i="10"/>
  <c r="G145" i="10"/>
  <c r="BP144" i="10"/>
  <c r="BN144" i="10"/>
  <c r="BL144" i="10"/>
  <c r="BJ144" i="10"/>
  <c r="BD144" i="10"/>
  <c r="BC144" i="10"/>
  <c r="AZ144" i="10"/>
  <c r="AY144" i="10"/>
  <c r="AX144" i="10"/>
  <c r="AT144" i="10"/>
  <c r="AR144" i="10"/>
  <c r="AQ144" i="10"/>
  <c r="AP144" i="10"/>
  <c r="BH144" i="10" s="1"/>
  <c r="AO144" i="10"/>
  <c r="AN144" i="10"/>
  <c r="BG144" i="10" s="1"/>
  <c r="AM144" i="10"/>
  <c r="AL144" i="10"/>
  <c r="BF144" i="10" s="1"/>
  <c r="AK144" i="10"/>
  <c r="AJ144" i="10"/>
  <c r="BE144" i="10" s="1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J144" i="10"/>
  <c r="G144" i="10"/>
  <c r="BP143" i="10"/>
  <c r="BN143" i="10"/>
  <c r="BL143" i="10"/>
  <c r="BJ143" i="10"/>
  <c r="BD143" i="10"/>
  <c r="BC143" i="10"/>
  <c r="AZ143" i="10"/>
  <c r="AY143" i="10"/>
  <c r="AX143" i="10"/>
  <c r="AT143" i="10"/>
  <c r="AR143" i="10"/>
  <c r="AQ143" i="10"/>
  <c r="AP143" i="10"/>
  <c r="BH143" i="10" s="1"/>
  <c r="AO143" i="10"/>
  <c r="AN143" i="10"/>
  <c r="BG143" i="10" s="1"/>
  <c r="AM143" i="10"/>
  <c r="AL143" i="10"/>
  <c r="BF143" i="10" s="1"/>
  <c r="AK143" i="10"/>
  <c r="AJ143" i="10"/>
  <c r="BE143" i="10" s="1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J143" i="10"/>
  <c r="G143" i="10"/>
  <c r="BP142" i="10"/>
  <c r="BN142" i="10"/>
  <c r="BL142" i="10"/>
  <c r="BJ142" i="10"/>
  <c r="BD142" i="10"/>
  <c r="BC142" i="10"/>
  <c r="AZ142" i="10"/>
  <c r="AY142" i="10"/>
  <c r="AX142" i="10"/>
  <c r="AT142" i="10"/>
  <c r="AR142" i="10"/>
  <c r="AQ142" i="10"/>
  <c r="AP142" i="10"/>
  <c r="BH142" i="10" s="1"/>
  <c r="AO142" i="10"/>
  <c r="AN142" i="10"/>
  <c r="BG142" i="10" s="1"/>
  <c r="AM142" i="10"/>
  <c r="AL142" i="10"/>
  <c r="BF142" i="10" s="1"/>
  <c r="AK142" i="10"/>
  <c r="AJ142" i="10"/>
  <c r="BE142" i="10" s="1"/>
  <c r="AI142" i="10"/>
  <c r="AH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J142" i="10"/>
  <c r="G142" i="10"/>
  <c r="BP141" i="10"/>
  <c r="BN141" i="10"/>
  <c r="BL141" i="10"/>
  <c r="BJ141" i="10"/>
  <c r="BD141" i="10"/>
  <c r="BC141" i="10"/>
  <c r="AZ141" i="10"/>
  <c r="AY141" i="10"/>
  <c r="AX141" i="10"/>
  <c r="AT141" i="10"/>
  <c r="AR141" i="10"/>
  <c r="AQ141" i="10"/>
  <c r="AP141" i="10"/>
  <c r="BH141" i="10" s="1"/>
  <c r="AO141" i="10"/>
  <c r="AN141" i="10"/>
  <c r="BG141" i="10" s="1"/>
  <c r="AM141" i="10"/>
  <c r="AL141" i="10"/>
  <c r="BF141" i="10" s="1"/>
  <c r="AK141" i="10"/>
  <c r="AJ141" i="10"/>
  <c r="BE141" i="10" s="1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J141" i="10"/>
  <c r="G141" i="10"/>
  <c r="BP140" i="10"/>
  <c r="BN140" i="10"/>
  <c r="BL140" i="10"/>
  <c r="BJ140" i="10"/>
  <c r="BD140" i="10"/>
  <c r="BC140" i="10"/>
  <c r="AZ140" i="10"/>
  <c r="AY140" i="10"/>
  <c r="AX140" i="10"/>
  <c r="AT140" i="10"/>
  <c r="AR140" i="10"/>
  <c r="AQ140" i="10"/>
  <c r="AP140" i="10"/>
  <c r="BH140" i="10" s="1"/>
  <c r="AO140" i="10"/>
  <c r="AN140" i="10"/>
  <c r="BG140" i="10" s="1"/>
  <c r="AM140" i="10"/>
  <c r="AL140" i="10"/>
  <c r="BF140" i="10" s="1"/>
  <c r="AK140" i="10"/>
  <c r="AJ140" i="10"/>
  <c r="BE140" i="10" s="1"/>
  <c r="AI140" i="10"/>
  <c r="AH140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J140" i="10"/>
  <c r="G140" i="10"/>
  <c r="BP139" i="10"/>
  <c r="BN139" i="10"/>
  <c r="BL139" i="10"/>
  <c r="BJ139" i="10"/>
  <c r="BD139" i="10"/>
  <c r="BC139" i="10"/>
  <c r="AZ139" i="10"/>
  <c r="AY139" i="10"/>
  <c r="AX139" i="10"/>
  <c r="AT139" i="10"/>
  <c r="AR139" i="10"/>
  <c r="AQ139" i="10"/>
  <c r="AP139" i="10"/>
  <c r="BH139" i="10" s="1"/>
  <c r="AO139" i="10"/>
  <c r="AN139" i="10"/>
  <c r="BG139" i="10" s="1"/>
  <c r="AM139" i="10"/>
  <c r="AL139" i="10"/>
  <c r="BF139" i="10" s="1"/>
  <c r="AK139" i="10"/>
  <c r="AJ139" i="10"/>
  <c r="BE139" i="10" s="1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J139" i="10"/>
  <c r="G139" i="10"/>
  <c r="BP138" i="10"/>
  <c r="BN138" i="10"/>
  <c r="BL138" i="10"/>
  <c r="BJ138" i="10"/>
  <c r="BD138" i="10"/>
  <c r="BC138" i="10"/>
  <c r="AZ138" i="10"/>
  <c r="AY138" i="10"/>
  <c r="AX138" i="10"/>
  <c r="AT138" i="10"/>
  <c r="AR138" i="10"/>
  <c r="AQ138" i="10"/>
  <c r="AP138" i="10"/>
  <c r="BH138" i="10" s="1"/>
  <c r="AO138" i="10"/>
  <c r="AN138" i="10"/>
  <c r="BG138" i="10" s="1"/>
  <c r="AM138" i="10"/>
  <c r="AL138" i="10"/>
  <c r="BF138" i="10" s="1"/>
  <c r="AK138" i="10"/>
  <c r="AJ138" i="10"/>
  <c r="BE138" i="10" s="1"/>
  <c r="AI138" i="10"/>
  <c r="AH138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J138" i="10"/>
  <c r="G138" i="10"/>
  <c r="BP137" i="10"/>
  <c r="BN137" i="10"/>
  <c r="BL137" i="10"/>
  <c r="BJ137" i="10"/>
  <c r="BD137" i="10"/>
  <c r="BC137" i="10"/>
  <c r="AZ137" i="10"/>
  <c r="AY137" i="10"/>
  <c r="AX137" i="10"/>
  <c r="AT137" i="10"/>
  <c r="AR137" i="10"/>
  <c r="AQ137" i="10"/>
  <c r="AP137" i="10"/>
  <c r="BH137" i="10" s="1"/>
  <c r="AO137" i="10"/>
  <c r="AN137" i="10"/>
  <c r="BG137" i="10" s="1"/>
  <c r="AM137" i="10"/>
  <c r="AL137" i="10"/>
  <c r="BF137" i="10" s="1"/>
  <c r="AK137" i="10"/>
  <c r="AJ137" i="10"/>
  <c r="BE137" i="10" s="1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J137" i="10"/>
  <c r="G137" i="10"/>
  <c r="BP136" i="10"/>
  <c r="BN136" i="10"/>
  <c r="BL136" i="10"/>
  <c r="BJ136" i="10"/>
  <c r="BD136" i="10"/>
  <c r="BC136" i="10"/>
  <c r="AZ136" i="10"/>
  <c r="AY136" i="10"/>
  <c r="AX136" i="10"/>
  <c r="AT136" i="10"/>
  <c r="AR136" i="10"/>
  <c r="AQ136" i="10"/>
  <c r="AP136" i="10"/>
  <c r="BH136" i="10" s="1"/>
  <c r="AO136" i="10"/>
  <c r="AN136" i="10"/>
  <c r="BG136" i="10" s="1"/>
  <c r="AM136" i="10"/>
  <c r="AL136" i="10"/>
  <c r="BF136" i="10" s="1"/>
  <c r="AK136" i="10"/>
  <c r="AJ136" i="10"/>
  <c r="BE136" i="10" s="1"/>
  <c r="AI136" i="10"/>
  <c r="AH136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J136" i="10"/>
  <c r="G136" i="10"/>
  <c r="BP135" i="10"/>
  <c r="BN135" i="10"/>
  <c r="BL135" i="10"/>
  <c r="BJ135" i="10"/>
  <c r="BD135" i="10"/>
  <c r="BC135" i="10"/>
  <c r="AZ135" i="10"/>
  <c r="AY135" i="10"/>
  <c r="AX135" i="10"/>
  <c r="AT135" i="10"/>
  <c r="AR135" i="10"/>
  <c r="AQ135" i="10"/>
  <c r="AP135" i="10"/>
  <c r="BH135" i="10" s="1"/>
  <c r="AO135" i="10"/>
  <c r="AN135" i="10"/>
  <c r="BG135" i="10" s="1"/>
  <c r="AM135" i="10"/>
  <c r="AL135" i="10"/>
  <c r="BF135" i="10" s="1"/>
  <c r="AK135" i="10"/>
  <c r="AJ135" i="10"/>
  <c r="BE135" i="10" s="1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J135" i="10"/>
  <c r="G135" i="10"/>
  <c r="BP134" i="10"/>
  <c r="BN134" i="10"/>
  <c r="BL134" i="10"/>
  <c r="BJ134" i="10"/>
  <c r="BD134" i="10"/>
  <c r="BC134" i="10"/>
  <c r="AZ134" i="10"/>
  <c r="AY134" i="10"/>
  <c r="AX134" i="10"/>
  <c r="AT134" i="10"/>
  <c r="AR134" i="10"/>
  <c r="AQ134" i="10"/>
  <c r="AP134" i="10"/>
  <c r="BH134" i="10" s="1"/>
  <c r="AO134" i="10"/>
  <c r="AN134" i="10"/>
  <c r="BG134" i="10" s="1"/>
  <c r="AM134" i="10"/>
  <c r="AL134" i="10"/>
  <c r="BF134" i="10" s="1"/>
  <c r="AK134" i="10"/>
  <c r="AJ134" i="10"/>
  <c r="BE134" i="10" s="1"/>
  <c r="AI134" i="10"/>
  <c r="AH134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J134" i="10"/>
  <c r="G134" i="10"/>
  <c r="BP133" i="10"/>
  <c r="BN133" i="10"/>
  <c r="BL133" i="10"/>
  <c r="BJ133" i="10"/>
  <c r="BD133" i="10"/>
  <c r="BC133" i="10"/>
  <c r="AZ133" i="10"/>
  <c r="AY133" i="10"/>
  <c r="AX133" i="10"/>
  <c r="AT133" i="10"/>
  <c r="AR133" i="10"/>
  <c r="AQ133" i="10"/>
  <c r="AP133" i="10"/>
  <c r="BH133" i="10" s="1"/>
  <c r="AO133" i="10"/>
  <c r="AN133" i="10"/>
  <c r="BG133" i="10" s="1"/>
  <c r="AM133" i="10"/>
  <c r="AL133" i="10"/>
  <c r="BF133" i="10" s="1"/>
  <c r="AK133" i="10"/>
  <c r="AJ133" i="10"/>
  <c r="BE133" i="10" s="1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J133" i="10"/>
  <c r="G133" i="10"/>
  <c r="BP132" i="10"/>
  <c r="BN132" i="10"/>
  <c r="BL132" i="10"/>
  <c r="BJ132" i="10"/>
  <c r="BD132" i="10"/>
  <c r="BC132" i="10"/>
  <c r="AZ132" i="10"/>
  <c r="AY132" i="10"/>
  <c r="AX132" i="10"/>
  <c r="AT132" i="10"/>
  <c r="AR132" i="10"/>
  <c r="AQ132" i="10"/>
  <c r="AP132" i="10"/>
  <c r="BH132" i="10" s="1"/>
  <c r="AO132" i="10"/>
  <c r="AN132" i="10"/>
  <c r="BG132" i="10" s="1"/>
  <c r="AM132" i="10"/>
  <c r="AL132" i="10"/>
  <c r="BF132" i="10" s="1"/>
  <c r="AK132" i="10"/>
  <c r="AJ132" i="10"/>
  <c r="BE132" i="10" s="1"/>
  <c r="AI132" i="10"/>
  <c r="AH132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J132" i="10"/>
  <c r="G132" i="10"/>
  <c r="BP131" i="10"/>
  <c r="BN131" i="10"/>
  <c r="BL131" i="10"/>
  <c r="BJ131" i="10"/>
  <c r="BD131" i="10"/>
  <c r="BC131" i="10"/>
  <c r="AZ131" i="10"/>
  <c r="AY131" i="10"/>
  <c r="AX131" i="10"/>
  <c r="AT131" i="10"/>
  <c r="AR131" i="10"/>
  <c r="AQ131" i="10"/>
  <c r="AP131" i="10"/>
  <c r="BH131" i="10" s="1"/>
  <c r="AO131" i="10"/>
  <c r="AN131" i="10"/>
  <c r="BG131" i="10" s="1"/>
  <c r="AM131" i="10"/>
  <c r="AL131" i="10"/>
  <c r="BF131" i="10" s="1"/>
  <c r="AK131" i="10"/>
  <c r="AJ131" i="10"/>
  <c r="BE131" i="10" s="1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J131" i="10"/>
  <c r="G131" i="10"/>
  <c r="BP130" i="10"/>
  <c r="BN130" i="10"/>
  <c r="BL130" i="10"/>
  <c r="BJ130" i="10"/>
  <c r="BD130" i="10"/>
  <c r="BC130" i="10"/>
  <c r="AZ130" i="10"/>
  <c r="AY130" i="10"/>
  <c r="AX130" i="10"/>
  <c r="AT130" i="10"/>
  <c r="AR130" i="10"/>
  <c r="AQ130" i="10"/>
  <c r="AP130" i="10"/>
  <c r="BH130" i="10" s="1"/>
  <c r="AO130" i="10"/>
  <c r="AN130" i="10"/>
  <c r="BG130" i="10" s="1"/>
  <c r="AM130" i="10"/>
  <c r="AL130" i="10"/>
  <c r="BF130" i="10" s="1"/>
  <c r="AK130" i="10"/>
  <c r="AJ130" i="10"/>
  <c r="BE130" i="10" s="1"/>
  <c r="AI130" i="10"/>
  <c r="AH130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J130" i="10"/>
  <c r="G130" i="10"/>
  <c r="BP129" i="10"/>
  <c r="BN129" i="10"/>
  <c r="BL129" i="10"/>
  <c r="BJ129" i="10"/>
  <c r="BD129" i="10"/>
  <c r="BC129" i="10"/>
  <c r="AZ129" i="10"/>
  <c r="AY129" i="10"/>
  <c r="AX129" i="10"/>
  <c r="AT129" i="10"/>
  <c r="AR129" i="10"/>
  <c r="AQ129" i="10"/>
  <c r="AP129" i="10"/>
  <c r="BH129" i="10" s="1"/>
  <c r="AO129" i="10"/>
  <c r="AN129" i="10"/>
  <c r="BG129" i="10" s="1"/>
  <c r="AM129" i="10"/>
  <c r="AL129" i="10"/>
  <c r="BF129" i="10" s="1"/>
  <c r="AK129" i="10"/>
  <c r="AJ129" i="10"/>
  <c r="BE129" i="10" s="1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J129" i="10"/>
  <c r="G129" i="10"/>
  <c r="BP128" i="10"/>
  <c r="BN128" i="10"/>
  <c r="BL128" i="10"/>
  <c r="BJ128" i="10"/>
  <c r="BD128" i="10"/>
  <c r="BC128" i="10"/>
  <c r="AZ128" i="10"/>
  <c r="AY128" i="10"/>
  <c r="AX128" i="10"/>
  <c r="AT128" i="10"/>
  <c r="AR128" i="10"/>
  <c r="AQ128" i="10"/>
  <c r="AP128" i="10"/>
  <c r="BH128" i="10" s="1"/>
  <c r="AO128" i="10"/>
  <c r="AN128" i="10"/>
  <c r="BG128" i="10" s="1"/>
  <c r="AM128" i="10"/>
  <c r="AL128" i="10"/>
  <c r="BF128" i="10" s="1"/>
  <c r="AK128" i="10"/>
  <c r="AJ128" i="10"/>
  <c r="BE128" i="10" s="1"/>
  <c r="AI128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J128" i="10"/>
  <c r="G128" i="10"/>
  <c r="BP127" i="10"/>
  <c r="BN127" i="10"/>
  <c r="BL127" i="10"/>
  <c r="BJ127" i="10"/>
  <c r="BD127" i="10"/>
  <c r="BC127" i="10"/>
  <c r="AZ127" i="10"/>
  <c r="AY127" i="10"/>
  <c r="AX127" i="10"/>
  <c r="AT127" i="10"/>
  <c r="AR127" i="10"/>
  <c r="AQ127" i="10"/>
  <c r="AP127" i="10"/>
  <c r="BH127" i="10" s="1"/>
  <c r="AO127" i="10"/>
  <c r="AN127" i="10"/>
  <c r="BG127" i="10" s="1"/>
  <c r="AM127" i="10"/>
  <c r="AL127" i="10"/>
  <c r="BF127" i="10" s="1"/>
  <c r="AK127" i="10"/>
  <c r="AJ127" i="10"/>
  <c r="BE127" i="10" s="1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J127" i="10"/>
  <c r="G127" i="10"/>
  <c r="BP126" i="10"/>
  <c r="BN126" i="10"/>
  <c r="BL126" i="10"/>
  <c r="BJ126" i="10"/>
  <c r="BD126" i="10"/>
  <c r="BC126" i="10"/>
  <c r="AZ126" i="10"/>
  <c r="AY126" i="10"/>
  <c r="AX126" i="10"/>
  <c r="AT126" i="10"/>
  <c r="AR126" i="10"/>
  <c r="AQ126" i="10"/>
  <c r="AP126" i="10"/>
  <c r="BH126" i="10" s="1"/>
  <c r="AO126" i="10"/>
  <c r="AN126" i="10"/>
  <c r="BG126" i="10" s="1"/>
  <c r="AM126" i="10"/>
  <c r="AL126" i="10"/>
  <c r="BF126" i="10" s="1"/>
  <c r="AK126" i="10"/>
  <c r="AJ126" i="10"/>
  <c r="BE126" i="10" s="1"/>
  <c r="AI126" i="10"/>
  <c r="AH126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J126" i="10"/>
  <c r="G126" i="10"/>
  <c r="BP125" i="10"/>
  <c r="BN125" i="10"/>
  <c r="BL125" i="10"/>
  <c r="BJ125" i="10"/>
  <c r="BD125" i="10"/>
  <c r="BC125" i="10"/>
  <c r="AZ125" i="10"/>
  <c r="AY125" i="10"/>
  <c r="AX125" i="10"/>
  <c r="AT125" i="10"/>
  <c r="AR125" i="10"/>
  <c r="AQ125" i="10"/>
  <c r="AP125" i="10"/>
  <c r="BH125" i="10" s="1"/>
  <c r="AO125" i="10"/>
  <c r="AN125" i="10"/>
  <c r="BG125" i="10" s="1"/>
  <c r="AM125" i="10"/>
  <c r="AL125" i="10"/>
  <c r="BF125" i="10" s="1"/>
  <c r="AK125" i="10"/>
  <c r="AJ125" i="10"/>
  <c r="BE125" i="10" s="1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J125" i="10"/>
  <c r="G125" i="10"/>
  <c r="BP124" i="10"/>
  <c r="BN124" i="10"/>
  <c r="BL124" i="10"/>
  <c r="BJ124" i="10"/>
  <c r="BD124" i="10"/>
  <c r="BC124" i="10"/>
  <c r="AZ124" i="10"/>
  <c r="AY124" i="10"/>
  <c r="AX124" i="10"/>
  <c r="AT124" i="10"/>
  <c r="AR124" i="10"/>
  <c r="AQ124" i="10"/>
  <c r="AP124" i="10"/>
  <c r="BH124" i="10" s="1"/>
  <c r="AO124" i="10"/>
  <c r="AN124" i="10"/>
  <c r="BG124" i="10" s="1"/>
  <c r="AM124" i="10"/>
  <c r="AL124" i="10"/>
  <c r="BF124" i="10" s="1"/>
  <c r="AK124" i="10"/>
  <c r="AJ124" i="10"/>
  <c r="BE124" i="10" s="1"/>
  <c r="AI124" i="10"/>
  <c r="AH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J124" i="10"/>
  <c r="G124" i="10"/>
  <c r="BP123" i="10"/>
  <c r="BN123" i="10"/>
  <c r="BL123" i="10"/>
  <c r="BJ123" i="10"/>
  <c r="BD123" i="10"/>
  <c r="BC123" i="10"/>
  <c r="AZ123" i="10"/>
  <c r="AY123" i="10"/>
  <c r="AX123" i="10"/>
  <c r="AT123" i="10"/>
  <c r="AR123" i="10"/>
  <c r="AQ123" i="10"/>
  <c r="AP123" i="10"/>
  <c r="BH123" i="10" s="1"/>
  <c r="AO123" i="10"/>
  <c r="AN123" i="10"/>
  <c r="BG123" i="10" s="1"/>
  <c r="AM123" i="10"/>
  <c r="AL123" i="10"/>
  <c r="BF123" i="10" s="1"/>
  <c r="AK123" i="10"/>
  <c r="AJ123" i="10"/>
  <c r="BE123" i="10" s="1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J123" i="10"/>
  <c r="G123" i="10"/>
  <c r="BP122" i="10"/>
  <c r="BN122" i="10"/>
  <c r="BL122" i="10"/>
  <c r="BJ122" i="10"/>
  <c r="BD122" i="10"/>
  <c r="BC122" i="10"/>
  <c r="AZ122" i="10"/>
  <c r="AY122" i="10"/>
  <c r="AX122" i="10"/>
  <c r="AT122" i="10"/>
  <c r="AR122" i="10"/>
  <c r="AQ122" i="10"/>
  <c r="AP122" i="10"/>
  <c r="BH122" i="10" s="1"/>
  <c r="AO122" i="10"/>
  <c r="AN122" i="10"/>
  <c r="BG122" i="10" s="1"/>
  <c r="AM122" i="10"/>
  <c r="AL122" i="10"/>
  <c r="BF122" i="10" s="1"/>
  <c r="AK122" i="10"/>
  <c r="AJ122" i="10"/>
  <c r="BE122" i="10" s="1"/>
  <c r="AI122" i="10"/>
  <c r="AH122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J122" i="10"/>
  <c r="G122" i="10"/>
  <c r="BP121" i="10"/>
  <c r="BN121" i="10"/>
  <c r="BL121" i="10"/>
  <c r="BJ121" i="10"/>
  <c r="BD121" i="10"/>
  <c r="BC121" i="10"/>
  <c r="AZ121" i="10"/>
  <c r="AY121" i="10"/>
  <c r="AX121" i="10"/>
  <c r="AT121" i="10"/>
  <c r="AR121" i="10"/>
  <c r="AQ121" i="10"/>
  <c r="AP121" i="10"/>
  <c r="BH121" i="10" s="1"/>
  <c r="AO121" i="10"/>
  <c r="AN121" i="10"/>
  <c r="BG121" i="10" s="1"/>
  <c r="AM121" i="10"/>
  <c r="AL121" i="10"/>
  <c r="BF121" i="10" s="1"/>
  <c r="AK121" i="10"/>
  <c r="AJ121" i="10"/>
  <c r="BE121" i="10" s="1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J121" i="10"/>
  <c r="G121" i="10"/>
  <c r="BP120" i="10"/>
  <c r="BN120" i="10"/>
  <c r="BL120" i="10"/>
  <c r="BJ120" i="10"/>
  <c r="BD120" i="10"/>
  <c r="BC120" i="10"/>
  <c r="AZ120" i="10"/>
  <c r="AY120" i="10"/>
  <c r="AX120" i="10"/>
  <c r="AT120" i="10"/>
  <c r="AR120" i="10"/>
  <c r="AQ120" i="10"/>
  <c r="AP120" i="10"/>
  <c r="BH120" i="10" s="1"/>
  <c r="AO120" i="10"/>
  <c r="AN120" i="10"/>
  <c r="BG120" i="10" s="1"/>
  <c r="AM120" i="10"/>
  <c r="AL120" i="10"/>
  <c r="BF120" i="10" s="1"/>
  <c r="AK120" i="10"/>
  <c r="AJ120" i="10"/>
  <c r="BE120" i="10" s="1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J120" i="10"/>
  <c r="G120" i="10"/>
  <c r="BP119" i="10"/>
  <c r="BN119" i="10"/>
  <c r="BL119" i="10"/>
  <c r="BJ119" i="10"/>
  <c r="BD119" i="10"/>
  <c r="BC119" i="10"/>
  <c r="AZ119" i="10"/>
  <c r="AY119" i="10"/>
  <c r="AX119" i="10"/>
  <c r="AT119" i="10"/>
  <c r="AR119" i="10"/>
  <c r="AQ119" i="10"/>
  <c r="AP119" i="10"/>
  <c r="BH119" i="10" s="1"/>
  <c r="AO119" i="10"/>
  <c r="AN119" i="10"/>
  <c r="BG119" i="10" s="1"/>
  <c r="AM119" i="10"/>
  <c r="AL119" i="10"/>
  <c r="BF119" i="10" s="1"/>
  <c r="AK119" i="10"/>
  <c r="AJ119" i="10"/>
  <c r="BE119" i="10" s="1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J119" i="10"/>
  <c r="G119" i="10"/>
  <c r="BP118" i="10"/>
  <c r="BN118" i="10"/>
  <c r="BL118" i="10"/>
  <c r="BJ118" i="10"/>
  <c r="BD118" i="10"/>
  <c r="BC118" i="10"/>
  <c r="AZ118" i="10"/>
  <c r="AY118" i="10"/>
  <c r="AX118" i="10"/>
  <c r="AT118" i="10"/>
  <c r="AR118" i="10"/>
  <c r="AQ118" i="10"/>
  <c r="AP118" i="10"/>
  <c r="BH118" i="10" s="1"/>
  <c r="AO118" i="10"/>
  <c r="AN118" i="10"/>
  <c r="BG118" i="10" s="1"/>
  <c r="AM118" i="10"/>
  <c r="AL118" i="10"/>
  <c r="BF118" i="10" s="1"/>
  <c r="AK118" i="10"/>
  <c r="AJ118" i="10"/>
  <c r="BE118" i="10" s="1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J118" i="10"/>
  <c r="G118" i="10"/>
  <c r="BP117" i="10"/>
  <c r="BN117" i="10"/>
  <c r="BL117" i="10"/>
  <c r="BJ117" i="10"/>
  <c r="BD117" i="10"/>
  <c r="BC117" i="10"/>
  <c r="AZ117" i="10"/>
  <c r="AY117" i="10"/>
  <c r="AX117" i="10"/>
  <c r="AT117" i="10"/>
  <c r="AR117" i="10"/>
  <c r="AQ117" i="10"/>
  <c r="AP117" i="10"/>
  <c r="BH117" i="10" s="1"/>
  <c r="AO117" i="10"/>
  <c r="AN117" i="10"/>
  <c r="BG117" i="10" s="1"/>
  <c r="AM117" i="10"/>
  <c r="AL117" i="10"/>
  <c r="BF117" i="10" s="1"/>
  <c r="AK117" i="10"/>
  <c r="AJ117" i="10"/>
  <c r="BE117" i="10" s="1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J117" i="10"/>
  <c r="G117" i="10"/>
  <c r="BP116" i="10"/>
  <c r="BN116" i="10"/>
  <c r="BL116" i="10"/>
  <c r="BJ116" i="10"/>
  <c r="BD116" i="10"/>
  <c r="BC116" i="10"/>
  <c r="AZ116" i="10"/>
  <c r="AY116" i="10"/>
  <c r="AX116" i="10"/>
  <c r="AT116" i="10"/>
  <c r="AR116" i="10"/>
  <c r="AQ116" i="10"/>
  <c r="AP116" i="10"/>
  <c r="BH116" i="10" s="1"/>
  <c r="AO116" i="10"/>
  <c r="AN116" i="10"/>
  <c r="BG116" i="10" s="1"/>
  <c r="AM116" i="10"/>
  <c r="AL116" i="10"/>
  <c r="BF116" i="10" s="1"/>
  <c r="AK116" i="10"/>
  <c r="AJ116" i="10"/>
  <c r="BE116" i="10" s="1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J116" i="10"/>
  <c r="G116" i="10"/>
  <c r="BP115" i="10"/>
  <c r="BN115" i="10"/>
  <c r="BL115" i="10"/>
  <c r="BJ115" i="10"/>
  <c r="BD115" i="10"/>
  <c r="BC115" i="10"/>
  <c r="AZ115" i="10"/>
  <c r="AY115" i="10"/>
  <c r="AX115" i="10"/>
  <c r="AT115" i="10"/>
  <c r="AR115" i="10"/>
  <c r="AQ115" i="10"/>
  <c r="AP115" i="10"/>
  <c r="BH115" i="10" s="1"/>
  <c r="AO115" i="10"/>
  <c r="AN115" i="10"/>
  <c r="BG115" i="10" s="1"/>
  <c r="AM115" i="10"/>
  <c r="AL115" i="10"/>
  <c r="BF115" i="10" s="1"/>
  <c r="AK115" i="10"/>
  <c r="AJ115" i="10"/>
  <c r="BE115" i="10" s="1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J115" i="10"/>
  <c r="G115" i="10"/>
  <c r="BP114" i="10"/>
  <c r="BN114" i="10"/>
  <c r="BL114" i="10"/>
  <c r="BJ114" i="10"/>
  <c r="BD114" i="10"/>
  <c r="BC114" i="10"/>
  <c r="AZ114" i="10"/>
  <c r="AY114" i="10"/>
  <c r="AX114" i="10"/>
  <c r="AT114" i="10"/>
  <c r="AR114" i="10"/>
  <c r="AQ114" i="10"/>
  <c r="AP114" i="10"/>
  <c r="BH114" i="10" s="1"/>
  <c r="AO114" i="10"/>
  <c r="AN114" i="10"/>
  <c r="BG114" i="10" s="1"/>
  <c r="AM114" i="10"/>
  <c r="AL114" i="10"/>
  <c r="BF114" i="10" s="1"/>
  <c r="AK114" i="10"/>
  <c r="AJ114" i="10"/>
  <c r="BE114" i="10" s="1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J114" i="10"/>
  <c r="G114" i="10"/>
  <c r="BP113" i="10"/>
  <c r="BN113" i="10"/>
  <c r="BL113" i="10"/>
  <c r="BJ113" i="10"/>
  <c r="BD113" i="10"/>
  <c r="BC113" i="10"/>
  <c r="AZ113" i="10"/>
  <c r="AY113" i="10"/>
  <c r="AX113" i="10"/>
  <c r="AT113" i="10"/>
  <c r="AR113" i="10"/>
  <c r="AQ113" i="10"/>
  <c r="AP113" i="10"/>
  <c r="BH113" i="10" s="1"/>
  <c r="AO113" i="10"/>
  <c r="AN113" i="10"/>
  <c r="BG113" i="10" s="1"/>
  <c r="AM113" i="10"/>
  <c r="AL113" i="10"/>
  <c r="BF113" i="10" s="1"/>
  <c r="AK113" i="10"/>
  <c r="AJ113" i="10"/>
  <c r="BE113" i="10" s="1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J113" i="10"/>
  <c r="G113" i="10"/>
  <c r="BP112" i="10"/>
  <c r="BN112" i="10"/>
  <c r="BL112" i="10"/>
  <c r="BJ112" i="10"/>
  <c r="BD112" i="10"/>
  <c r="BC112" i="10"/>
  <c r="AZ112" i="10"/>
  <c r="AY112" i="10"/>
  <c r="AX112" i="10"/>
  <c r="AT112" i="10"/>
  <c r="AR112" i="10"/>
  <c r="AQ112" i="10"/>
  <c r="AP112" i="10"/>
  <c r="BH112" i="10" s="1"/>
  <c r="AO112" i="10"/>
  <c r="AN112" i="10"/>
  <c r="BG112" i="10" s="1"/>
  <c r="AM112" i="10"/>
  <c r="AL112" i="10"/>
  <c r="BF112" i="10" s="1"/>
  <c r="AK112" i="10"/>
  <c r="AJ112" i="10"/>
  <c r="BE112" i="10" s="1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J112" i="10"/>
  <c r="G112" i="10"/>
  <c r="BP111" i="10"/>
  <c r="BN111" i="10"/>
  <c r="BL111" i="10"/>
  <c r="BJ111" i="10"/>
  <c r="BD111" i="10"/>
  <c r="BC111" i="10"/>
  <c r="AZ111" i="10"/>
  <c r="AY111" i="10"/>
  <c r="AX111" i="10"/>
  <c r="AT111" i="10"/>
  <c r="AR111" i="10"/>
  <c r="AQ111" i="10"/>
  <c r="AP111" i="10"/>
  <c r="BH111" i="10" s="1"/>
  <c r="AO111" i="10"/>
  <c r="AN111" i="10"/>
  <c r="BG111" i="10" s="1"/>
  <c r="AM111" i="10"/>
  <c r="AL111" i="10"/>
  <c r="BF111" i="10" s="1"/>
  <c r="AK111" i="10"/>
  <c r="AJ111" i="10"/>
  <c r="BE111" i="10" s="1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J111" i="10"/>
  <c r="G111" i="10"/>
  <c r="BP110" i="10"/>
  <c r="BN110" i="10"/>
  <c r="BL110" i="10"/>
  <c r="BJ110" i="10"/>
  <c r="BD110" i="10"/>
  <c r="BC110" i="10"/>
  <c r="AZ110" i="10"/>
  <c r="AY110" i="10"/>
  <c r="AX110" i="10"/>
  <c r="AT110" i="10"/>
  <c r="AR110" i="10"/>
  <c r="AQ110" i="10"/>
  <c r="AP110" i="10"/>
  <c r="BH110" i="10" s="1"/>
  <c r="AO110" i="10"/>
  <c r="AN110" i="10"/>
  <c r="BG110" i="10" s="1"/>
  <c r="AM110" i="10"/>
  <c r="AL110" i="10"/>
  <c r="BF110" i="10" s="1"/>
  <c r="AK110" i="10"/>
  <c r="AJ110" i="10"/>
  <c r="BE110" i="10" s="1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J110" i="10"/>
  <c r="G110" i="10"/>
  <c r="BP109" i="10"/>
  <c r="BN109" i="10"/>
  <c r="BL109" i="10"/>
  <c r="BJ109" i="10"/>
  <c r="BD109" i="10"/>
  <c r="BC109" i="10"/>
  <c r="AZ109" i="10"/>
  <c r="AY109" i="10"/>
  <c r="AX109" i="10"/>
  <c r="AT109" i="10"/>
  <c r="AR109" i="10"/>
  <c r="AQ109" i="10"/>
  <c r="AP109" i="10"/>
  <c r="BH109" i="10" s="1"/>
  <c r="AO109" i="10"/>
  <c r="AN109" i="10"/>
  <c r="BG109" i="10" s="1"/>
  <c r="AM109" i="10"/>
  <c r="AL109" i="10"/>
  <c r="BF109" i="10" s="1"/>
  <c r="AK109" i="10"/>
  <c r="AJ109" i="10"/>
  <c r="BE109" i="10" s="1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J109" i="10"/>
  <c r="G109" i="10"/>
  <c r="C109" i="10"/>
  <c r="C111" i="10" s="1"/>
  <c r="C113" i="10" s="1"/>
  <c r="C115" i="10" s="1"/>
  <c r="C117" i="10" s="1"/>
  <c r="C119" i="10" s="1"/>
  <c r="C121" i="10" s="1"/>
  <c r="C123" i="10" s="1"/>
  <c r="C125" i="10" s="1"/>
  <c r="C127" i="10" s="1"/>
  <c r="C129" i="10" s="1"/>
  <c r="C131" i="10" s="1"/>
  <c r="C133" i="10" s="1"/>
  <c r="BP108" i="10"/>
  <c r="BN108" i="10"/>
  <c r="BL108" i="10"/>
  <c r="BJ108" i="10"/>
  <c r="BD108" i="10"/>
  <c r="BC108" i="10"/>
  <c r="AZ108" i="10"/>
  <c r="AY108" i="10"/>
  <c r="AX108" i="10"/>
  <c r="AT108" i="10"/>
  <c r="AR108" i="10"/>
  <c r="AQ108" i="10"/>
  <c r="AP108" i="10"/>
  <c r="BH108" i="10" s="1"/>
  <c r="AO108" i="10"/>
  <c r="AN108" i="10"/>
  <c r="BG108" i="10" s="1"/>
  <c r="AM108" i="10"/>
  <c r="AL108" i="10"/>
  <c r="BF108" i="10" s="1"/>
  <c r="AK108" i="10"/>
  <c r="AJ108" i="10"/>
  <c r="BE108" i="10" s="1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J108" i="10"/>
  <c r="G108" i="10"/>
  <c r="C108" i="10"/>
  <c r="C110" i="10" s="1"/>
  <c r="C112" i="10" s="1"/>
  <c r="C114" i="10" s="1"/>
  <c r="C116" i="10" s="1"/>
  <c r="C118" i="10" s="1"/>
  <c r="C120" i="10" s="1"/>
  <c r="C122" i="10" s="1"/>
  <c r="C124" i="10" s="1"/>
  <c r="C126" i="10" s="1"/>
  <c r="C128" i="10" s="1"/>
  <c r="C130" i="10" s="1"/>
  <c r="C132" i="10" s="1"/>
  <c r="BP107" i="10"/>
  <c r="BN107" i="10"/>
  <c r="BL107" i="10"/>
  <c r="BJ107" i="10"/>
  <c r="BD107" i="10"/>
  <c r="BC107" i="10"/>
  <c r="AZ107" i="10"/>
  <c r="AY107" i="10"/>
  <c r="AX107" i="10"/>
  <c r="AT107" i="10"/>
  <c r="AR107" i="10"/>
  <c r="AQ107" i="10"/>
  <c r="AP107" i="10"/>
  <c r="BH107" i="10" s="1"/>
  <c r="AO107" i="10"/>
  <c r="AN107" i="10"/>
  <c r="BG107" i="10" s="1"/>
  <c r="AM107" i="10"/>
  <c r="AL107" i="10"/>
  <c r="BF107" i="10" s="1"/>
  <c r="AK107" i="10"/>
  <c r="AJ107" i="10"/>
  <c r="BE107" i="10" s="1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J107" i="10"/>
  <c r="G107" i="10"/>
  <c r="BP106" i="10"/>
  <c r="BN106" i="10"/>
  <c r="BL106" i="10"/>
  <c r="BJ106" i="10"/>
  <c r="BD106" i="10"/>
  <c r="BC106" i="10"/>
  <c r="AZ106" i="10"/>
  <c r="AY106" i="10"/>
  <c r="AX106" i="10"/>
  <c r="AT106" i="10"/>
  <c r="AR106" i="10"/>
  <c r="AQ106" i="10"/>
  <c r="AP106" i="10"/>
  <c r="BH106" i="10" s="1"/>
  <c r="AO106" i="10"/>
  <c r="AN106" i="10"/>
  <c r="BG106" i="10" s="1"/>
  <c r="AM106" i="10"/>
  <c r="AL106" i="10"/>
  <c r="BF106" i="10" s="1"/>
  <c r="AK106" i="10"/>
  <c r="AJ106" i="10"/>
  <c r="BE106" i="10" s="1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J106" i="10"/>
  <c r="G106" i="10"/>
  <c r="BP105" i="10"/>
  <c r="BN105" i="10"/>
  <c r="BL105" i="10"/>
  <c r="BJ105" i="10"/>
  <c r="BD105" i="10"/>
  <c r="BC105" i="10"/>
  <c r="AZ105" i="10"/>
  <c r="AY105" i="10"/>
  <c r="AX105" i="10"/>
  <c r="AT105" i="10"/>
  <c r="AR105" i="10"/>
  <c r="AQ105" i="10"/>
  <c r="AP105" i="10"/>
  <c r="BH105" i="10" s="1"/>
  <c r="AO105" i="10"/>
  <c r="AN105" i="10"/>
  <c r="BG105" i="10" s="1"/>
  <c r="AM105" i="10"/>
  <c r="AL105" i="10"/>
  <c r="BF105" i="10" s="1"/>
  <c r="AK105" i="10"/>
  <c r="AJ105" i="10"/>
  <c r="BE105" i="10" s="1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J105" i="10"/>
  <c r="G105" i="10"/>
  <c r="BP104" i="10"/>
  <c r="BN104" i="10"/>
  <c r="BL104" i="10"/>
  <c r="BJ104" i="10"/>
  <c r="BD104" i="10"/>
  <c r="BC104" i="10"/>
  <c r="AZ104" i="10"/>
  <c r="AY104" i="10"/>
  <c r="AX104" i="10"/>
  <c r="AT104" i="10"/>
  <c r="AR104" i="10"/>
  <c r="AQ104" i="10"/>
  <c r="AP104" i="10"/>
  <c r="BH104" i="10" s="1"/>
  <c r="AO104" i="10"/>
  <c r="AN104" i="10"/>
  <c r="BG104" i="10" s="1"/>
  <c r="AM104" i="10"/>
  <c r="AL104" i="10"/>
  <c r="BF104" i="10" s="1"/>
  <c r="AK104" i="10"/>
  <c r="AJ104" i="10"/>
  <c r="BE104" i="10" s="1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J104" i="10"/>
  <c r="G104" i="10"/>
  <c r="BP103" i="10"/>
  <c r="BN103" i="10"/>
  <c r="BL103" i="10"/>
  <c r="BJ103" i="10"/>
  <c r="BD103" i="10"/>
  <c r="BC103" i="10"/>
  <c r="AZ103" i="10"/>
  <c r="AY103" i="10"/>
  <c r="AX103" i="10"/>
  <c r="AT103" i="10"/>
  <c r="AR103" i="10"/>
  <c r="AQ103" i="10"/>
  <c r="AP103" i="10"/>
  <c r="BH103" i="10" s="1"/>
  <c r="AO103" i="10"/>
  <c r="AN103" i="10"/>
  <c r="BG103" i="10" s="1"/>
  <c r="AM103" i="10"/>
  <c r="AL103" i="10"/>
  <c r="BF103" i="10" s="1"/>
  <c r="AK103" i="10"/>
  <c r="AJ103" i="10"/>
  <c r="BE103" i="10" s="1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J103" i="10"/>
  <c r="G103" i="10"/>
  <c r="BP102" i="10"/>
  <c r="BN102" i="10"/>
  <c r="BL102" i="10"/>
  <c r="BJ102" i="10"/>
  <c r="BD102" i="10"/>
  <c r="BC102" i="10"/>
  <c r="AZ102" i="10"/>
  <c r="AY102" i="10"/>
  <c r="AX102" i="10"/>
  <c r="AT102" i="10"/>
  <c r="AR102" i="10"/>
  <c r="AQ102" i="10"/>
  <c r="AP102" i="10"/>
  <c r="BH102" i="10" s="1"/>
  <c r="AO102" i="10"/>
  <c r="AN102" i="10"/>
  <c r="BG102" i="10" s="1"/>
  <c r="AM102" i="10"/>
  <c r="AL102" i="10"/>
  <c r="BF102" i="10" s="1"/>
  <c r="AK102" i="10"/>
  <c r="AJ102" i="10"/>
  <c r="BE102" i="10" s="1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J102" i="10"/>
  <c r="G102" i="10"/>
  <c r="BP101" i="10"/>
  <c r="BN101" i="10"/>
  <c r="BL101" i="10"/>
  <c r="BJ101" i="10"/>
  <c r="BD101" i="10"/>
  <c r="BC101" i="10"/>
  <c r="AZ101" i="10"/>
  <c r="AY101" i="10"/>
  <c r="AX101" i="10"/>
  <c r="AT101" i="10"/>
  <c r="AR101" i="10"/>
  <c r="AQ101" i="10"/>
  <c r="AP101" i="10"/>
  <c r="BH101" i="10" s="1"/>
  <c r="AO101" i="10"/>
  <c r="AN101" i="10"/>
  <c r="BG101" i="10" s="1"/>
  <c r="AM101" i="10"/>
  <c r="AL101" i="10"/>
  <c r="BF101" i="10" s="1"/>
  <c r="AK101" i="10"/>
  <c r="AJ101" i="10"/>
  <c r="BE101" i="10" s="1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J101" i="10"/>
  <c r="G101" i="10"/>
  <c r="BP100" i="10"/>
  <c r="BN100" i="10"/>
  <c r="BL100" i="10"/>
  <c r="BJ100" i="10"/>
  <c r="BD100" i="10"/>
  <c r="BC100" i="10"/>
  <c r="AZ100" i="10"/>
  <c r="AY100" i="10"/>
  <c r="AX100" i="10"/>
  <c r="AT100" i="10"/>
  <c r="AR100" i="10"/>
  <c r="AQ100" i="10"/>
  <c r="AP100" i="10"/>
  <c r="BH100" i="10" s="1"/>
  <c r="AO100" i="10"/>
  <c r="AN100" i="10"/>
  <c r="BG100" i="10" s="1"/>
  <c r="AM100" i="10"/>
  <c r="AL100" i="10"/>
  <c r="BF100" i="10" s="1"/>
  <c r="AK100" i="10"/>
  <c r="AJ100" i="10"/>
  <c r="BE100" i="10" s="1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J100" i="10"/>
  <c r="G100" i="10"/>
  <c r="BP99" i="10"/>
  <c r="BN99" i="10"/>
  <c r="BL99" i="10"/>
  <c r="BJ99" i="10"/>
  <c r="BD99" i="10"/>
  <c r="BC99" i="10"/>
  <c r="AZ99" i="10"/>
  <c r="AY99" i="10"/>
  <c r="AX99" i="10"/>
  <c r="AT99" i="10"/>
  <c r="AR99" i="10"/>
  <c r="AQ99" i="10"/>
  <c r="AP99" i="10"/>
  <c r="BH99" i="10" s="1"/>
  <c r="AO99" i="10"/>
  <c r="AN99" i="10"/>
  <c r="BG99" i="10" s="1"/>
  <c r="AM99" i="10"/>
  <c r="AL99" i="10"/>
  <c r="BF99" i="10" s="1"/>
  <c r="AK99" i="10"/>
  <c r="AJ99" i="10"/>
  <c r="BE99" i="10" s="1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J99" i="10"/>
  <c r="G99" i="10"/>
  <c r="BP98" i="10"/>
  <c r="BN98" i="10"/>
  <c r="BL98" i="10"/>
  <c r="BJ98" i="10"/>
  <c r="BD98" i="10"/>
  <c r="BC98" i="10"/>
  <c r="AZ98" i="10"/>
  <c r="AY98" i="10"/>
  <c r="AX98" i="10"/>
  <c r="AT98" i="10"/>
  <c r="AR98" i="10"/>
  <c r="AQ98" i="10"/>
  <c r="AP98" i="10"/>
  <c r="BH98" i="10" s="1"/>
  <c r="AO98" i="10"/>
  <c r="AN98" i="10"/>
  <c r="BG98" i="10" s="1"/>
  <c r="AM98" i="10"/>
  <c r="AL98" i="10"/>
  <c r="BF98" i="10" s="1"/>
  <c r="AK98" i="10"/>
  <c r="AJ98" i="10"/>
  <c r="BE98" i="10" s="1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J98" i="10"/>
  <c r="G98" i="10"/>
  <c r="BP97" i="10"/>
  <c r="BN97" i="10"/>
  <c r="BL97" i="10"/>
  <c r="BJ97" i="10"/>
  <c r="BD97" i="10"/>
  <c r="BC97" i="10"/>
  <c r="AZ97" i="10"/>
  <c r="AY97" i="10"/>
  <c r="AX97" i="10"/>
  <c r="AT97" i="10"/>
  <c r="AR97" i="10"/>
  <c r="AQ97" i="10"/>
  <c r="AP97" i="10"/>
  <c r="BH97" i="10" s="1"/>
  <c r="AO97" i="10"/>
  <c r="AN97" i="10"/>
  <c r="BG97" i="10" s="1"/>
  <c r="AM97" i="10"/>
  <c r="AL97" i="10"/>
  <c r="BF97" i="10" s="1"/>
  <c r="AK97" i="10"/>
  <c r="AJ97" i="10"/>
  <c r="BE97" i="10" s="1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J97" i="10"/>
  <c r="G97" i="10"/>
  <c r="BP96" i="10"/>
  <c r="BN96" i="10"/>
  <c r="BL96" i="10"/>
  <c r="BJ96" i="10"/>
  <c r="BD96" i="10"/>
  <c r="BC96" i="10"/>
  <c r="AZ96" i="10"/>
  <c r="AY96" i="10"/>
  <c r="AX96" i="10"/>
  <c r="AT96" i="10"/>
  <c r="AR96" i="10"/>
  <c r="AQ96" i="10"/>
  <c r="AP96" i="10"/>
  <c r="BH96" i="10" s="1"/>
  <c r="AO96" i="10"/>
  <c r="AN96" i="10"/>
  <c r="BG96" i="10" s="1"/>
  <c r="AM96" i="10"/>
  <c r="AL96" i="10"/>
  <c r="BF96" i="10" s="1"/>
  <c r="AK96" i="10"/>
  <c r="AJ96" i="10"/>
  <c r="BE96" i="10" s="1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J96" i="10"/>
  <c r="G96" i="10"/>
  <c r="BP95" i="10"/>
  <c r="BN95" i="10"/>
  <c r="BL95" i="10"/>
  <c r="BJ95" i="10"/>
  <c r="BD95" i="10"/>
  <c r="BC95" i="10"/>
  <c r="AZ95" i="10"/>
  <c r="AY95" i="10"/>
  <c r="AX95" i="10"/>
  <c r="AT95" i="10"/>
  <c r="AR95" i="10"/>
  <c r="AQ95" i="10"/>
  <c r="AP95" i="10"/>
  <c r="BH95" i="10" s="1"/>
  <c r="AO95" i="10"/>
  <c r="AN95" i="10"/>
  <c r="BG95" i="10" s="1"/>
  <c r="AM95" i="10"/>
  <c r="AL95" i="10"/>
  <c r="BF95" i="10" s="1"/>
  <c r="AK95" i="10"/>
  <c r="AJ95" i="10"/>
  <c r="BE95" i="10" s="1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J95" i="10"/>
  <c r="G95" i="10"/>
  <c r="BP94" i="10"/>
  <c r="BN94" i="10"/>
  <c r="BL94" i="10"/>
  <c r="BJ94" i="10"/>
  <c r="BD94" i="10"/>
  <c r="BC94" i="10"/>
  <c r="AZ94" i="10"/>
  <c r="AY94" i="10"/>
  <c r="AX94" i="10"/>
  <c r="AT94" i="10"/>
  <c r="AR94" i="10"/>
  <c r="AQ94" i="10"/>
  <c r="AP94" i="10"/>
  <c r="BH94" i="10" s="1"/>
  <c r="AO94" i="10"/>
  <c r="AN94" i="10"/>
  <c r="BG94" i="10" s="1"/>
  <c r="AM94" i="10"/>
  <c r="AL94" i="10"/>
  <c r="BF94" i="10" s="1"/>
  <c r="AK94" i="10"/>
  <c r="AJ94" i="10"/>
  <c r="BE94" i="10" s="1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J94" i="10"/>
  <c r="G94" i="10"/>
  <c r="BP93" i="10"/>
  <c r="BN93" i="10"/>
  <c r="BL93" i="10"/>
  <c r="BJ93" i="10"/>
  <c r="BD93" i="10"/>
  <c r="BC93" i="10"/>
  <c r="AZ93" i="10"/>
  <c r="AY93" i="10"/>
  <c r="AX93" i="10"/>
  <c r="AT93" i="10"/>
  <c r="AR93" i="10"/>
  <c r="AQ93" i="10"/>
  <c r="AP93" i="10"/>
  <c r="BH93" i="10" s="1"/>
  <c r="AO93" i="10"/>
  <c r="AN93" i="10"/>
  <c r="BG93" i="10" s="1"/>
  <c r="AM93" i="10"/>
  <c r="AL93" i="10"/>
  <c r="BF93" i="10" s="1"/>
  <c r="AK93" i="10"/>
  <c r="AJ93" i="10"/>
  <c r="BE93" i="10" s="1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J93" i="10"/>
  <c r="G93" i="10"/>
  <c r="BP92" i="10"/>
  <c r="BN92" i="10"/>
  <c r="BL92" i="10"/>
  <c r="BJ92" i="10"/>
  <c r="BD92" i="10"/>
  <c r="BC92" i="10"/>
  <c r="AZ92" i="10"/>
  <c r="AY92" i="10"/>
  <c r="AX92" i="10"/>
  <c r="AT92" i="10"/>
  <c r="AR92" i="10"/>
  <c r="AQ92" i="10"/>
  <c r="AP92" i="10"/>
  <c r="BH92" i="10" s="1"/>
  <c r="AO92" i="10"/>
  <c r="AN92" i="10"/>
  <c r="BG92" i="10" s="1"/>
  <c r="AM92" i="10"/>
  <c r="AL92" i="10"/>
  <c r="BF92" i="10" s="1"/>
  <c r="AK92" i="10"/>
  <c r="AJ92" i="10"/>
  <c r="BE92" i="10" s="1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J92" i="10"/>
  <c r="G92" i="10"/>
  <c r="BP91" i="10"/>
  <c r="BN91" i="10"/>
  <c r="BL91" i="10"/>
  <c r="BJ91" i="10"/>
  <c r="BD91" i="10"/>
  <c r="BC91" i="10"/>
  <c r="AZ91" i="10"/>
  <c r="AY91" i="10"/>
  <c r="AX91" i="10"/>
  <c r="AT91" i="10"/>
  <c r="AR91" i="10"/>
  <c r="AQ91" i="10"/>
  <c r="AP91" i="10"/>
  <c r="BH91" i="10" s="1"/>
  <c r="AO91" i="10"/>
  <c r="AN91" i="10"/>
  <c r="BG91" i="10" s="1"/>
  <c r="AM91" i="10"/>
  <c r="AL91" i="10"/>
  <c r="BF91" i="10" s="1"/>
  <c r="AK91" i="10"/>
  <c r="AJ91" i="10"/>
  <c r="BE91" i="10" s="1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J91" i="10"/>
  <c r="G91" i="10"/>
  <c r="BP90" i="10"/>
  <c r="BN90" i="10"/>
  <c r="BL90" i="10"/>
  <c r="BJ90" i="10"/>
  <c r="BD90" i="10"/>
  <c r="BC90" i="10"/>
  <c r="AZ90" i="10"/>
  <c r="AY90" i="10"/>
  <c r="AX90" i="10"/>
  <c r="AT90" i="10"/>
  <c r="AR90" i="10"/>
  <c r="AQ90" i="10"/>
  <c r="AP90" i="10"/>
  <c r="BH90" i="10" s="1"/>
  <c r="AO90" i="10"/>
  <c r="AN90" i="10"/>
  <c r="BG90" i="10" s="1"/>
  <c r="AM90" i="10"/>
  <c r="AL90" i="10"/>
  <c r="BF90" i="10" s="1"/>
  <c r="AK90" i="10"/>
  <c r="AJ90" i="10"/>
  <c r="BE90" i="10" s="1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J90" i="10"/>
  <c r="G90" i="10"/>
  <c r="BP89" i="10"/>
  <c r="BN89" i="10"/>
  <c r="BL89" i="10"/>
  <c r="BJ89" i="10"/>
  <c r="BD89" i="10"/>
  <c r="BC89" i="10"/>
  <c r="AZ89" i="10"/>
  <c r="AY89" i="10"/>
  <c r="AX89" i="10"/>
  <c r="AT89" i="10"/>
  <c r="AR89" i="10"/>
  <c r="AQ89" i="10"/>
  <c r="AP89" i="10"/>
  <c r="BH89" i="10" s="1"/>
  <c r="AO89" i="10"/>
  <c r="AN89" i="10"/>
  <c r="BG89" i="10" s="1"/>
  <c r="AM89" i="10"/>
  <c r="AL89" i="10"/>
  <c r="BF89" i="10" s="1"/>
  <c r="AK89" i="10"/>
  <c r="AJ89" i="10"/>
  <c r="BE89" i="10" s="1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J89" i="10"/>
  <c r="G89" i="10"/>
  <c r="BP88" i="10"/>
  <c r="BN88" i="10"/>
  <c r="BL88" i="10"/>
  <c r="BJ88" i="10"/>
  <c r="BD88" i="10"/>
  <c r="BC88" i="10"/>
  <c r="AZ88" i="10"/>
  <c r="AY88" i="10"/>
  <c r="AX88" i="10"/>
  <c r="AT88" i="10"/>
  <c r="AR88" i="10"/>
  <c r="AQ88" i="10"/>
  <c r="AP88" i="10"/>
  <c r="BH88" i="10" s="1"/>
  <c r="AO88" i="10"/>
  <c r="AN88" i="10"/>
  <c r="BG88" i="10" s="1"/>
  <c r="AM88" i="10"/>
  <c r="AL88" i="10"/>
  <c r="BF88" i="10" s="1"/>
  <c r="AK88" i="10"/>
  <c r="AJ88" i="10"/>
  <c r="BE88" i="10" s="1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J88" i="10"/>
  <c r="G88" i="10"/>
  <c r="BP87" i="10"/>
  <c r="BN87" i="10"/>
  <c r="BL87" i="10"/>
  <c r="BJ87" i="10"/>
  <c r="BD87" i="10"/>
  <c r="BC87" i="10"/>
  <c r="AZ87" i="10"/>
  <c r="AY87" i="10"/>
  <c r="AX87" i="10"/>
  <c r="AT87" i="10"/>
  <c r="AR87" i="10"/>
  <c r="AQ87" i="10"/>
  <c r="AP87" i="10"/>
  <c r="BH87" i="10" s="1"/>
  <c r="AO87" i="10"/>
  <c r="AN87" i="10"/>
  <c r="BG87" i="10" s="1"/>
  <c r="AM87" i="10"/>
  <c r="AL87" i="10"/>
  <c r="BF87" i="10" s="1"/>
  <c r="AK87" i="10"/>
  <c r="AJ87" i="10"/>
  <c r="BE87" i="10" s="1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J87" i="10"/>
  <c r="G87" i="10"/>
  <c r="BP86" i="10"/>
  <c r="BN86" i="10"/>
  <c r="BL86" i="10"/>
  <c r="BJ86" i="10"/>
  <c r="BD86" i="10"/>
  <c r="BC86" i="10"/>
  <c r="AZ86" i="10"/>
  <c r="AY86" i="10"/>
  <c r="AX86" i="10"/>
  <c r="AT86" i="10"/>
  <c r="AR86" i="10"/>
  <c r="AQ86" i="10"/>
  <c r="AP86" i="10"/>
  <c r="BH86" i="10" s="1"/>
  <c r="AO86" i="10"/>
  <c r="AN86" i="10"/>
  <c r="BG86" i="10" s="1"/>
  <c r="AM86" i="10"/>
  <c r="AL86" i="10"/>
  <c r="BF86" i="10" s="1"/>
  <c r="AK86" i="10"/>
  <c r="AJ86" i="10"/>
  <c r="BE86" i="10" s="1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J86" i="10"/>
  <c r="G86" i="10"/>
  <c r="BP85" i="10"/>
  <c r="BN85" i="10"/>
  <c r="BL85" i="10"/>
  <c r="BJ85" i="10"/>
  <c r="BD85" i="10"/>
  <c r="BC85" i="10"/>
  <c r="AZ85" i="10"/>
  <c r="AY85" i="10"/>
  <c r="AX85" i="10"/>
  <c r="AT85" i="10"/>
  <c r="AR85" i="10"/>
  <c r="AQ85" i="10"/>
  <c r="AP85" i="10"/>
  <c r="BH85" i="10" s="1"/>
  <c r="AO85" i="10"/>
  <c r="AN85" i="10"/>
  <c r="BG85" i="10" s="1"/>
  <c r="AM85" i="10"/>
  <c r="AL85" i="10"/>
  <c r="BF85" i="10" s="1"/>
  <c r="AK85" i="10"/>
  <c r="AJ85" i="10"/>
  <c r="BE85" i="10" s="1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J85" i="10"/>
  <c r="G85" i="10"/>
  <c r="BP84" i="10"/>
  <c r="BN84" i="10"/>
  <c r="BL84" i="10"/>
  <c r="BJ84" i="10"/>
  <c r="BD84" i="10"/>
  <c r="BC84" i="10"/>
  <c r="AZ84" i="10"/>
  <c r="AY84" i="10"/>
  <c r="AX84" i="10"/>
  <c r="AT84" i="10"/>
  <c r="AR84" i="10"/>
  <c r="AQ84" i="10"/>
  <c r="AP84" i="10"/>
  <c r="BH84" i="10" s="1"/>
  <c r="AO84" i="10"/>
  <c r="AN84" i="10"/>
  <c r="BG84" i="10" s="1"/>
  <c r="AM84" i="10"/>
  <c r="AL84" i="10"/>
  <c r="BF84" i="10" s="1"/>
  <c r="AK84" i="10"/>
  <c r="AJ84" i="10"/>
  <c r="BE84" i="10" s="1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J84" i="10"/>
  <c r="G84" i="10"/>
  <c r="BP83" i="10"/>
  <c r="BN83" i="10"/>
  <c r="BL83" i="10"/>
  <c r="BJ83" i="10"/>
  <c r="BD83" i="10"/>
  <c r="BC83" i="10"/>
  <c r="AZ83" i="10"/>
  <c r="AY83" i="10"/>
  <c r="AX83" i="10"/>
  <c r="AT83" i="10"/>
  <c r="AR83" i="10"/>
  <c r="AQ83" i="10"/>
  <c r="AP83" i="10"/>
  <c r="BH83" i="10" s="1"/>
  <c r="AO83" i="10"/>
  <c r="AN83" i="10"/>
  <c r="BG83" i="10" s="1"/>
  <c r="AM83" i="10"/>
  <c r="AL83" i="10"/>
  <c r="BF83" i="10" s="1"/>
  <c r="AK83" i="10"/>
  <c r="AJ83" i="10"/>
  <c r="BE83" i="10" s="1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J83" i="10"/>
  <c r="G83" i="10"/>
  <c r="BP82" i="10"/>
  <c r="BN82" i="10"/>
  <c r="BL82" i="10"/>
  <c r="BJ82" i="10"/>
  <c r="BD82" i="10"/>
  <c r="BC82" i="10"/>
  <c r="AZ82" i="10"/>
  <c r="AY82" i="10"/>
  <c r="AX82" i="10"/>
  <c r="AT82" i="10"/>
  <c r="AR82" i="10"/>
  <c r="AQ82" i="10"/>
  <c r="AP82" i="10"/>
  <c r="BH82" i="10" s="1"/>
  <c r="AO82" i="10"/>
  <c r="AN82" i="10"/>
  <c r="BG82" i="10" s="1"/>
  <c r="AM82" i="10"/>
  <c r="AL82" i="10"/>
  <c r="BF82" i="10" s="1"/>
  <c r="AK82" i="10"/>
  <c r="AJ82" i="10"/>
  <c r="BE82" i="10" s="1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J82" i="10"/>
  <c r="G82" i="10"/>
  <c r="BP81" i="10"/>
  <c r="BN81" i="10"/>
  <c r="BL81" i="10"/>
  <c r="BJ81" i="10"/>
  <c r="BD81" i="10"/>
  <c r="BC81" i="10"/>
  <c r="AZ81" i="10"/>
  <c r="AY81" i="10"/>
  <c r="AX81" i="10"/>
  <c r="AT81" i="10"/>
  <c r="AR81" i="10"/>
  <c r="AQ81" i="10"/>
  <c r="AP81" i="10"/>
  <c r="BH81" i="10" s="1"/>
  <c r="AO81" i="10"/>
  <c r="AN81" i="10"/>
  <c r="BG81" i="10" s="1"/>
  <c r="AM81" i="10"/>
  <c r="AL81" i="10"/>
  <c r="BF81" i="10" s="1"/>
  <c r="AK81" i="10"/>
  <c r="AJ81" i="10"/>
  <c r="BE81" i="10" s="1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J81" i="10"/>
  <c r="G81" i="10"/>
  <c r="BP80" i="10"/>
  <c r="BN80" i="10"/>
  <c r="BL80" i="10"/>
  <c r="BJ80" i="10"/>
  <c r="BD80" i="10"/>
  <c r="BC80" i="10"/>
  <c r="AZ80" i="10"/>
  <c r="AY80" i="10"/>
  <c r="AX80" i="10"/>
  <c r="AT80" i="10"/>
  <c r="AR80" i="10"/>
  <c r="AQ80" i="10"/>
  <c r="AP80" i="10"/>
  <c r="BH80" i="10" s="1"/>
  <c r="AO80" i="10"/>
  <c r="AN80" i="10"/>
  <c r="BG80" i="10" s="1"/>
  <c r="AM80" i="10"/>
  <c r="AL80" i="10"/>
  <c r="BF80" i="10" s="1"/>
  <c r="AK80" i="10"/>
  <c r="AJ80" i="10"/>
  <c r="BE80" i="10" s="1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J80" i="10"/>
  <c r="G80" i="10"/>
  <c r="BP79" i="10"/>
  <c r="BN79" i="10"/>
  <c r="BL79" i="10"/>
  <c r="BJ79" i="10"/>
  <c r="BD79" i="10"/>
  <c r="BC79" i="10"/>
  <c r="AZ79" i="10"/>
  <c r="AY79" i="10"/>
  <c r="AX79" i="10"/>
  <c r="AT79" i="10"/>
  <c r="AR79" i="10"/>
  <c r="AQ79" i="10"/>
  <c r="AP79" i="10"/>
  <c r="BH79" i="10" s="1"/>
  <c r="AO79" i="10"/>
  <c r="AN79" i="10"/>
  <c r="BG79" i="10" s="1"/>
  <c r="AM79" i="10"/>
  <c r="AL79" i="10"/>
  <c r="BF79" i="10" s="1"/>
  <c r="AK79" i="10"/>
  <c r="AJ79" i="10"/>
  <c r="BE79" i="10" s="1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J79" i="10"/>
  <c r="G79" i="10"/>
  <c r="BP78" i="10"/>
  <c r="BN78" i="10"/>
  <c r="BL78" i="10"/>
  <c r="BJ78" i="10"/>
  <c r="BD78" i="10"/>
  <c r="BC78" i="10"/>
  <c r="AZ78" i="10"/>
  <c r="AY78" i="10"/>
  <c r="AX78" i="10"/>
  <c r="AT78" i="10"/>
  <c r="AR78" i="10"/>
  <c r="AQ78" i="10"/>
  <c r="AP78" i="10"/>
  <c r="BH78" i="10" s="1"/>
  <c r="AO78" i="10"/>
  <c r="AN78" i="10"/>
  <c r="BG78" i="10" s="1"/>
  <c r="AM78" i="10"/>
  <c r="AL78" i="10"/>
  <c r="BF78" i="10" s="1"/>
  <c r="AK78" i="10"/>
  <c r="AJ78" i="10"/>
  <c r="BE78" i="10" s="1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J78" i="10"/>
  <c r="G78" i="10"/>
  <c r="BP77" i="10"/>
  <c r="BN77" i="10"/>
  <c r="BL77" i="10"/>
  <c r="BJ77" i="10"/>
  <c r="BD77" i="10"/>
  <c r="BC77" i="10"/>
  <c r="AZ77" i="10"/>
  <c r="AY77" i="10"/>
  <c r="AX77" i="10"/>
  <c r="AT77" i="10"/>
  <c r="AR77" i="10"/>
  <c r="AQ77" i="10"/>
  <c r="AP77" i="10"/>
  <c r="BH77" i="10" s="1"/>
  <c r="AO77" i="10"/>
  <c r="AN77" i="10"/>
  <c r="BG77" i="10" s="1"/>
  <c r="AM77" i="10"/>
  <c r="AL77" i="10"/>
  <c r="BF77" i="10" s="1"/>
  <c r="AK77" i="10"/>
  <c r="AJ77" i="10"/>
  <c r="BE77" i="10" s="1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J77" i="10"/>
  <c r="G77" i="10"/>
  <c r="BP76" i="10"/>
  <c r="BN76" i="10"/>
  <c r="BL76" i="10"/>
  <c r="BJ76" i="10"/>
  <c r="BD76" i="10"/>
  <c r="BC76" i="10"/>
  <c r="AZ76" i="10"/>
  <c r="AY76" i="10"/>
  <c r="AX76" i="10"/>
  <c r="AT76" i="10"/>
  <c r="AR76" i="10"/>
  <c r="AQ76" i="10"/>
  <c r="AP76" i="10"/>
  <c r="BH76" i="10" s="1"/>
  <c r="AO76" i="10"/>
  <c r="AN76" i="10"/>
  <c r="BG76" i="10" s="1"/>
  <c r="AM76" i="10"/>
  <c r="AL76" i="10"/>
  <c r="BF76" i="10" s="1"/>
  <c r="AK76" i="10"/>
  <c r="AJ76" i="10"/>
  <c r="BE76" i="10" s="1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J76" i="10"/>
  <c r="G76" i="10"/>
  <c r="BP75" i="10"/>
  <c r="BN75" i="10"/>
  <c r="BL75" i="10"/>
  <c r="BJ75" i="10"/>
  <c r="BD75" i="10"/>
  <c r="BC75" i="10"/>
  <c r="AZ75" i="10"/>
  <c r="AY75" i="10"/>
  <c r="AX75" i="10"/>
  <c r="AT75" i="10"/>
  <c r="AR75" i="10"/>
  <c r="AQ75" i="10"/>
  <c r="AP75" i="10"/>
  <c r="BH75" i="10" s="1"/>
  <c r="AO75" i="10"/>
  <c r="AN75" i="10"/>
  <c r="BG75" i="10" s="1"/>
  <c r="AM75" i="10"/>
  <c r="AL75" i="10"/>
  <c r="BF75" i="10" s="1"/>
  <c r="AK75" i="10"/>
  <c r="AJ75" i="10"/>
  <c r="BE75" i="10" s="1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J75" i="10"/>
  <c r="G75" i="10"/>
  <c r="BP74" i="10"/>
  <c r="BN74" i="10"/>
  <c r="BL74" i="10"/>
  <c r="BJ74" i="10"/>
  <c r="BD74" i="10"/>
  <c r="BC74" i="10"/>
  <c r="AZ74" i="10"/>
  <c r="AY74" i="10"/>
  <c r="AX74" i="10"/>
  <c r="AT74" i="10"/>
  <c r="AR74" i="10"/>
  <c r="AQ74" i="10"/>
  <c r="AP74" i="10"/>
  <c r="BH74" i="10" s="1"/>
  <c r="AO74" i="10"/>
  <c r="AN74" i="10"/>
  <c r="BG74" i="10" s="1"/>
  <c r="AM74" i="10"/>
  <c r="AL74" i="10"/>
  <c r="BF74" i="10" s="1"/>
  <c r="AK74" i="10"/>
  <c r="AJ74" i="10"/>
  <c r="BE74" i="10" s="1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J74" i="10"/>
  <c r="G74" i="10"/>
  <c r="BP73" i="10"/>
  <c r="BN73" i="10"/>
  <c r="BL73" i="10"/>
  <c r="BJ73" i="10"/>
  <c r="BD73" i="10"/>
  <c r="BC73" i="10"/>
  <c r="AZ73" i="10"/>
  <c r="AY73" i="10"/>
  <c r="AX73" i="10"/>
  <c r="AT73" i="10"/>
  <c r="AR73" i="10"/>
  <c r="AQ73" i="10"/>
  <c r="AP73" i="10"/>
  <c r="BH73" i="10" s="1"/>
  <c r="AO73" i="10"/>
  <c r="AN73" i="10"/>
  <c r="BG73" i="10" s="1"/>
  <c r="AM73" i="10"/>
  <c r="AL73" i="10"/>
  <c r="BF73" i="10" s="1"/>
  <c r="AK73" i="10"/>
  <c r="AJ73" i="10"/>
  <c r="BE73" i="10" s="1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J73" i="10"/>
  <c r="G73" i="10"/>
  <c r="BP72" i="10"/>
  <c r="BN72" i="10"/>
  <c r="BL72" i="10"/>
  <c r="BJ72" i="10"/>
  <c r="BD72" i="10"/>
  <c r="BC72" i="10"/>
  <c r="AZ72" i="10"/>
  <c r="AY72" i="10"/>
  <c r="AX72" i="10"/>
  <c r="AT72" i="10"/>
  <c r="AR72" i="10"/>
  <c r="AQ72" i="10"/>
  <c r="AP72" i="10"/>
  <c r="BH72" i="10" s="1"/>
  <c r="AO72" i="10"/>
  <c r="AN72" i="10"/>
  <c r="BG72" i="10" s="1"/>
  <c r="AM72" i="10"/>
  <c r="AL72" i="10"/>
  <c r="BF72" i="10" s="1"/>
  <c r="AK72" i="10"/>
  <c r="AJ72" i="10"/>
  <c r="BE72" i="10" s="1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J72" i="10"/>
  <c r="G72" i="10"/>
  <c r="BP71" i="10"/>
  <c r="BN71" i="10"/>
  <c r="BL71" i="10"/>
  <c r="BJ71" i="10"/>
  <c r="BD71" i="10"/>
  <c r="BC71" i="10"/>
  <c r="AZ71" i="10"/>
  <c r="AY71" i="10"/>
  <c r="AX71" i="10"/>
  <c r="AT71" i="10"/>
  <c r="AR71" i="10"/>
  <c r="AQ71" i="10"/>
  <c r="AP71" i="10"/>
  <c r="BH71" i="10" s="1"/>
  <c r="AO71" i="10"/>
  <c r="AN71" i="10"/>
  <c r="BG71" i="10" s="1"/>
  <c r="AM71" i="10"/>
  <c r="AL71" i="10"/>
  <c r="BF71" i="10" s="1"/>
  <c r="AK71" i="10"/>
  <c r="AJ71" i="10"/>
  <c r="BE71" i="10" s="1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J71" i="10"/>
  <c r="G71" i="10"/>
  <c r="BP70" i="10"/>
  <c r="BN70" i="10"/>
  <c r="BL70" i="10"/>
  <c r="BJ70" i="10"/>
  <c r="BD70" i="10"/>
  <c r="BC70" i="10"/>
  <c r="AZ70" i="10"/>
  <c r="AY70" i="10"/>
  <c r="AX70" i="10"/>
  <c r="AT70" i="10"/>
  <c r="AR70" i="10"/>
  <c r="AQ70" i="10"/>
  <c r="AP70" i="10"/>
  <c r="BH70" i="10" s="1"/>
  <c r="AO70" i="10"/>
  <c r="AN70" i="10"/>
  <c r="BG70" i="10" s="1"/>
  <c r="AM70" i="10"/>
  <c r="AL70" i="10"/>
  <c r="BF70" i="10" s="1"/>
  <c r="AK70" i="10"/>
  <c r="AJ70" i="10"/>
  <c r="BE70" i="10" s="1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J70" i="10"/>
  <c r="G70" i="10"/>
  <c r="BP69" i="10"/>
  <c r="BN69" i="10"/>
  <c r="BL69" i="10"/>
  <c r="BJ69" i="10"/>
  <c r="BD69" i="10"/>
  <c r="BC69" i="10"/>
  <c r="AZ69" i="10"/>
  <c r="AY69" i="10"/>
  <c r="AX69" i="10"/>
  <c r="AT69" i="10"/>
  <c r="AR69" i="10"/>
  <c r="AQ69" i="10"/>
  <c r="AP69" i="10"/>
  <c r="BH69" i="10" s="1"/>
  <c r="AO69" i="10"/>
  <c r="AN69" i="10"/>
  <c r="BG69" i="10" s="1"/>
  <c r="AM69" i="10"/>
  <c r="AL69" i="10"/>
  <c r="BF69" i="10" s="1"/>
  <c r="AK69" i="10"/>
  <c r="AJ69" i="10"/>
  <c r="BE69" i="10" s="1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J69" i="10"/>
  <c r="G69" i="10"/>
  <c r="BP68" i="10"/>
  <c r="BN68" i="10"/>
  <c r="BL68" i="10"/>
  <c r="BJ68" i="10"/>
  <c r="BD68" i="10"/>
  <c r="BC68" i="10"/>
  <c r="AZ68" i="10"/>
  <c r="AY68" i="10"/>
  <c r="AX68" i="10"/>
  <c r="AT68" i="10"/>
  <c r="AR68" i="10"/>
  <c r="AQ68" i="10"/>
  <c r="AP68" i="10"/>
  <c r="BH68" i="10" s="1"/>
  <c r="AO68" i="10"/>
  <c r="AN68" i="10"/>
  <c r="BG68" i="10" s="1"/>
  <c r="AM68" i="10"/>
  <c r="AL68" i="10"/>
  <c r="BF68" i="10" s="1"/>
  <c r="AK68" i="10"/>
  <c r="AJ68" i="10"/>
  <c r="BE68" i="10" s="1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J68" i="10"/>
  <c r="G68" i="10"/>
  <c r="BP67" i="10"/>
  <c r="BN67" i="10"/>
  <c r="BL67" i="10"/>
  <c r="BJ67" i="10"/>
  <c r="BD67" i="10"/>
  <c r="BC67" i="10"/>
  <c r="AZ67" i="10"/>
  <c r="AY67" i="10"/>
  <c r="AX67" i="10"/>
  <c r="AT67" i="10"/>
  <c r="AR67" i="10"/>
  <c r="AQ67" i="10"/>
  <c r="AP67" i="10"/>
  <c r="BH67" i="10" s="1"/>
  <c r="AO67" i="10"/>
  <c r="AN67" i="10"/>
  <c r="BG67" i="10" s="1"/>
  <c r="AM67" i="10"/>
  <c r="AL67" i="10"/>
  <c r="BF67" i="10" s="1"/>
  <c r="AK67" i="10"/>
  <c r="AJ67" i="10"/>
  <c r="BE67" i="10" s="1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J67" i="10"/>
  <c r="G67" i="10"/>
  <c r="BP66" i="10"/>
  <c r="BN66" i="10"/>
  <c r="BL66" i="10"/>
  <c r="BJ66" i="10"/>
  <c r="BD66" i="10"/>
  <c r="BC66" i="10"/>
  <c r="AZ66" i="10"/>
  <c r="AY66" i="10"/>
  <c r="AX66" i="10"/>
  <c r="AT66" i="10"/>
  <c r="AR66" i="10"/>
  <c r="AQ66" i="10"/>
  <c r="AP66" i="10"/>
  <c r="BH66" i="10" s="1"/>
  <c r="AO66" i="10"/>
  <c r="AN66" i="10"/>
  <c r="BG66" i="10" s="1"/>
  <c r="AM66" i="10"/>
  <c r="AL66" i="10"/>
  <c r="BF66" i="10" s="1"/>
  <c r="AK66" i="10"/>
  <c r="AJ66" i="10"/>
  <c r="BE66" i="10" s="1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J66" i="10"/>
  <c r="G66" i="10"/>
  <c r="BP65" i="10"/>
  <c r="BN65" i="10"/>
  <c r="BL65" i="10"/>
  <c r="BJ65" i="10"/>
  <c r="BD65" i="10"/>
  <c r="BC65" i="10"/>
  <c r="AZ65" i="10"/>
  <c r="AY65" i="10"/>
  <c r="AX65" i="10"/>
  <c r="AT65" i="10"/>
  <c r="AR65" i="10"/>
  <c r="AQ65" i="10"/>
  <c r="AP65" i="10"/>
  <c r="BH65" i="10" s="1"/>
  <c r="AO65" i="10"/>
  <c r="AN65" i="10"/>
  <c r="BG65" i="10" s="1"/>
  <c r="AM65" i="10"/>
  <c r="AL65" i="10"/>
  <c r="BF65" i="10" s="1"/>
  <c r="AK65" i="10"/>
  <c r="AJ65" i="10"/>
  <c r="BE65" i="10" s="1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J65" i="10"/>
  <c r="G65" i="10"/>
  <c r="C65" i="10"/>
  <c r="C67" i="10" s="1"/>
  <c r="C69" i="10" s="1"/>
  <c r="C71" i="10" s="1"/>
  <c r="C73" i="10" s="1"/>
  <c r="C75" i="10" s="1"/>
  <c r="C77" i="10" s="1"/>
  <c r="C79" i="10" s="1"/>
  <c r="C81" i="10" s="1"/>
  <c r="C83" i="10" s="1"/>
  <c r="C85" i="10" s="1"/>
  <c r="C87" i="10" s="1"/>
  <c r="C89" i="10" s="1"/>
  <c r="BP64" i="10"/>
  <c r="BN64" i="10"/>
  <c r="BL64" i="10"/>
  <c r="BJ64" i="10"/>
  <c r="BD64" i="10"/>
  <c r="BC64" i="10"/>
  <c r="AZ64" i="10"/>
  <c r="AY64" i="10"/>
  <c r="AX64" i="10"/>
  <c r="AT64" i="10"/>
  <c r="AR64" i="10"/>
  <c r="AQ64" i="10"/>
  <c r="AP64" i="10"/>
  <c r="BH64" i="10" s="1"/>
  <c r="AO64" i="10"/>
  <c r="AN64" i="10"/>
  <c r="BG64" i="10" s="1"/>
  <c r="AM64" i="10"/>
  <c r="AL64" i="10"/>
  <c r="BF64" i="10" s="1"/>
  <c r="AK64" i="10"/>
  <c r="AJ64" i="10"/>
  <c r="BE64" i="10" s="1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J64" i="10"/>
  <c r="G64" i="10"/>
  <c r="C64" i="10"/>
  <c r="C66" i="10" s="1"/>
  <c r="C68" i="10" s="1"/>
  <c r="C70" i="10" s="1"/>
  <c r="C72" i="10" s="1"/>
  <c r="C74" i="10" s="1"/>
  <c r="C76" i="10" s="1"/>
  <c r="C78" i="10" s="1"/>
  <c r="C80" i="10" s="1"/>
  <c r="C82" i="10" s="1"/>
  <c r="C84" i="10" s="1"/>
  <c r="C86" i="10" s="1"/>
  <c r="C88" i="10" s="1"/>
  <c r="BP63" i="10"/>
  <c r="BN63" i="10"/>
  <c r="BL63" i="10"/>
  <c r="BJ63" i="10"/>
  <c r="BD63" i="10"/>
  <c r="BC63" i="10"/>
  <c r="AZ63" i="10"/>
  <c r="AY63" i="10"/>
  <c r="AX63" i="10"/>
  <c r="AT63" i="10"/>
  <c r="AR63" i="10"/>
  <c r="AQ63" i="10"/>
  <c r="AP63" i="10"/>
  <c r="BH63" i="10" s="1"/>
  <c r="AO63" i="10"/>
  <c r="AN63" i="10"/>
  <c r="BG63" i="10" s="1"/>
  <c r="AM63" i="10"/>
  <c r="AL63" i="10"/>
  <c r="BF63" i="10" s="1"/>
  <c r="AK63" i="10"/>
  <c r="AJ63" i="10"/>
  <c r="BE63" i="10" s="1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J63" i="10"/>
  <c r="G63" i="10"/>
  <c r="BP62" i="10"/>
  <c r="BN62" i="10"/>
  <c r="BL62" i="10"/>
  <c r="BJ62" i="10"/>
  <c r="BD62" i="10"/>
  <c r="BC62" i="10"/>
  <c r="AZ62" i="10"/>
  <c r="AY62" i="10"/>
  <c r="AX62" i="10"/>
  <c r="AT62" i="10"/>
  <c r="AR62" i="10"/>
  <c r="AQ62" i="10"/>
  <c r="AP62" i="10"/>
  <c r="BH62" i="10" s="1"/>
  <c r="AO62" i="10"/>
  <c r="AN62" i="10"/>
  <c r="BG62" i="10" s="1"/>
  <c r="AM62" i="10"/>
  <c r="AL62" i="10"/>
  <c r="BF62" i="10" s="1"/>
  <c r="AK62" i="10"/>
  <c r="AJ62" i="10"/>
  <c r="BE62" i="10" s="1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J62" i="10"/>
  <c r="G62" i="10"/>
  <c r="BP61" i="10"/>
  <c r="BN61" i="10"/>
  <c r="BL61" i="10"/>
  <c r="BJ61" i="10"/>
  <c r="BD61" i="10"/>
  <c r="BC61" i="10"/>
  <c r="AZ61" i="10"/>
  <c r="AY61" i="10"/>
  <c r="AX61" i="10"/>
  <c r="AT61" i="10"/>
  <c r="AR61" i="10"/>
  <c r="AQ61" i="10"/>
  <c r="AP61" i="10"/>
  <c r="BH61" i="10" s="1"/>
  <c r="AO61" i="10"/>
  <c r="AN61" i="10"/>
  <c r="BG61" i="10" s="1"/>
  <c r="AM61" i="10"/>
  <c r="AL61" i="10"/>
  <c r="BF61" i="10" s="1"/>
  <c r="AK61" i="10"/>
  <c r="AJ61" i="10"/>
  <c r="BE61" i="10" s="1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J61" i="10"/>
  <c r="G61" i="10"/>
  <c r="BP60" i="10"/>
  <c r="BN60" i="10"/>
  <c r="BL60" i="10"/>
  <c r="BJ60" i="10"/>
  <c r="BD60" i="10"/>
  <c r="BC60" i="10"/>
  <c r="AZ60" i="10"/>
  <c r="AY60" i="10"/>
  <c r="AX60" i="10"/>
  <c r="AT60" i="10"/>
  <c r="AR60" i="10"/>
  <c r="AQ60" i="10"/>
  <c r="AP60" i="10"/>
  <c r="BH60" i="10" s="1"/>
  <c r="AO60" i="10"/>
  <c r="AN60" i="10"/>
  <c r="BG60" i="10" s="1"/>
  <c r="AM60" i="10"/>
  <c r="AL60" i="10"/>
  <c r="BF60" i="10" s="1"/>
  <c r="AK60" i="10"/>
  <c r="AJ60" i="10"/>
  <c r="BE60" i="10" s="1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J60" i="10"/>
  <c r="G60" i="10"/>
  <c r="BP59" i="10"/>
  <c r="BN59" i="10"/>
  <c r="BL59" i="10"/>
  <c r="BJ59" i="10"/>
  <c r="BD59" i="10"/>
  <c r="BC59" i="10"/>
  <c r="AZ59" i="10"/>
  <c r="AY59" i="10"/>
  <c r="AX59" i="10"/>
  <c r="AT59" i="10"/>
  <c r="AR59" i="10"/>
  <c r="AQ59" i="10"/>
  <c r="AP59" i="10"/>
  <c r="BH59" i="10" s="1"/>
  <c r="AO59" i="10"/>
  <c r="AN59" i="10"/>
  <c r="BG59" i="10" s="1"/>
  <c r="AM59" i="10"/>
  <c r="AL59" i="10"/>
  <c r="BF59" i="10" s="1"/>
  <c r="AK59" i="10"/>
  <c r="AJ59" i="10"/>
  <c r="BE59" i="10" s="1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J59" i="10"/>
  <c r="G59" i="10"/>
  <c r="BP58" i="10"/>
  <c r="BN58" i="10"/>
  <c r="BL58" i="10"/>
  <c r="BJ58" i="10"/>
  <c r="BD58" i="10"/>
  <c r="BC58" i="10"/>
  <c r="AZ58" i="10"/>
  <c r="AY58" i="10"/>
  <c r="AX58" i="10"/>
  <c r="AT58" i="10"/>
  <c r="AR58" i="10"/>
  <c r="AQ58" i="10"/>
  <c r="AP58" i="10"/>
  <c r="BH58" i="10" s="1"/>
  <c r="AO58" i="10"/>
  <c r="AN58" i="10"/>
  <c r="BG58" i="10" s="1"/>
  <c r="AM58" i="10"/>
  <c r="AL58" i="10"/>
  <c r="BF58" i="10" s="1"/>
  <c r="AK58" i="10"/>
  <c r="AJ58" i="10"/>
  <c r="BE58" i="10" s="1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J58" i="10"/>
  <c r="G58" i="10"/>
  <c r="BP57" i="10"/>
  <c r="BN57" i="10"/>
  <c r="BL57" i="10"/>
  <c r="BJ57" i="10"/>
  <c r="BD57" i="10"/>
  <c r="BC57" i="10"/>
  <c r="AZ57" i="10"/>
  <c r="AY57" i="10"/>
  <c r="AX57" i="10"/>
  <c r="AT57" i="10"/>
  <c r="AR57" i="10"/>
  <c r="AQ57" i="10"/>
  <c r="AP57" i="10"/>
  <c r="BH57" i="10" s="1"/>
  <c r="AO57" i="10"/>
  <c r="AN57" i="10"/>
  <c r="BG57" i="10" s="1"/>
  <c r="AM57" i="10"/>
  <c r="AL57" i="10"/>
  <c r="BF57" i="10" s="1"/>
  <c r="AK57" i="10"/>
  <c r="AJ57" i="10"/>
  <c r="BE57" i="10" s="1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J57" i="10"/>
  <c r="G57" i="10"/>
  <c r="BP56" i="10"/>
  <c r="BN56" i="10"/>
  <c r="BL56" i="10"/>
  <c r="BJ56" i="10"/>
  <c r="BD56" i="10"/>
  <c r="BC56" i="10"/>
  <c r="AZ56" i="10"/>
  <c r="AY56" i="10"/>
  <c r="AX56" i="10"/>
  <c r="AT56" i="10"/>
  <c r="AR56" i="10"/>
  <c r="AQ56" i="10"/>
  <c r="AP56" i="10"/>
  <c r="BH56" i="10" s="1"/>
  <c r="AO56" i="10"/>
  <c r="AN56" i="10"/>
  <c r="BG56" i="10" s="1"/>
  <c r="AM56" i="10"/>
  <c r="AL56" i="10"/>
  <c r="BF56" i="10" s="1"/>
  <c r="AK56" i="10"/>
  <c r="AJ56" i="10"/>
  <c r="BE56" i="10" s="1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J56" i="10"/>
  <c r="G56" i="10"/>
  <c r="BP55" i="10"/>
  <c r="BN55" i="10"/>
  <c r="BL55" i="10"/>
  <c r="BJ55" i="10"/>
  <c r="BD55" i="10"/>
  <c r="BC55" i="10"/>
  <c r="AZ55" i="10"/>
  <c r="AY55" i="10"/>
  <c r="AX55" i="10"/>
  <c r="AT55" i="10"/>
  <c r="AR55" i="10"/>
  <c r="AQ55" i="10"/>
  <c r="AP55" i="10"/>
  <c r="BH55" i="10" s="1"/>
  <c r="AO55" i="10"/>
  <c r="AN55" i="10"/>
  <c r="BG55" i="10" s="1"/>
  <c r="AM55" i="10"/>
  <c r="AL55" i="10"/>
  <c r="BF55" i="10" s="1"/>
  <c r="AK55" i="10"/>
  <c r="AJ55" i="10"/>
  <c r="BE55" i="10" s="1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J55" i="10"/>
  <c r="G55" i="10"/>
  <c r="BP54" i="10"/>
  <c r="BN54" i="10"/>
  <c r="BL54" i="10"/>
  <c r="BJ54" i="10"/>
  <c r="BD54" i="10"/>
  <c r="BC54" i="10"/>
  <c r="AZ54" i="10"/>
  <c r="AY54" i="10"/>
  <c r="AX54" i="10"/>
  <c r="AT54" i="10"/>
  <c r="AR54" i="10"/>
  <c r="AQ54" i="10"/>
  <c r="AP54" i="10"/>
  <c r="BH54" i="10" s="1"/>
  <c r="AO54" i="10"/>
  <c r="AN54" i="10"/>
  <c r="BG54" i="10" s="1"/>
  <c r="AM54" i="10"/>
  <c r="AL54" i="10"/>
  <c r="BF54" i="10" s="1"/>
  <c r="AK54" i="10"/>
  <c r="AJ54" i="10"/>
  <c r="BE54" i="10" s="1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J54" i="10"/>
  <c r="G54" i="10"/>
  <c r="BP53" i="10"/>
  <c r="BN53" i="10"/>
  <c r="BL53" i="10"/>
  <c r="BJ53" i="10"/>
  <c r="BD53" i="10"/>
  <c r="BC53" i="10"/>
  <c r="AZ53" i="10"/>
  <c r="AY53" i="10"/>
  <c r="AX53" i="10"/>
  <c r="AT53" i="10"/>
  <c r="AR53" i="10"/>
  <c r="AQ53" i="10"/>
  <c r="AP53" i="10"/>
  <c r="BH53" i="10" s="1"/>
  <c r="AO53" i="10"/>
  <c r="AN53" i="10"/>
  <c r="BG53" i="10" s="1"/>
  <c r="AM53" i="10"/>
  <c r="AL53" i="10"/>
  <c r="BF53" i="10" s="1"/>
  <c r="AK53" i="10"/>
  <c r="AJ53" i="10"/>
  <c r="BE53" i="10" s="1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J53" i="10"/>
  <c r="G53" i="10"/>
  <c r="BP52" i="10"/>
  <c r="BN52" i="10"/>
  <c r="BL52" i="10"/>
  <c r="BJ52" i="10"/>
  <c r="BD52" i="10"/>
  <c r="BC52" i="10"/>
  <c r="AZ52" i="10"/>
  <c r="AY52" i="10"/>
  <c r="AX52" i="10"/>
  <c r="AT52" i="10"/>
  <c r="AR52" i="10"/>
  <c r="AQ52" i="10"/>
  <c r="AP52" i="10"/>
  <c r="BH52" i="10" s="1"/>
  <c r="AO52" i="10"/>
  <c r="AN52" i="10"/>
  <c r="BG52" i="10" s="1"/>
  <c r="AM52" i="10"/>
  <c r="AL52" i="10"/>
  <c r="BF52" i="10" s="1"/>
  <c r="AK52" i="10"/>
  <c r="AJ52" i="10"/>
  <c r="BE52" i="10" s="1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J52" i="10"/>
  <c r="G52" i="10"/>
  <c r="BP51" i="10"/>
  <c r="BN51" i="10"/>
  <c r="BL51" i="10"/>
  <c r="BJ51" i="10"/>
  <c r="BD51" i="10"/>
  <c r="BC51" i="10"/>
  <c r="AZ51" i="10"/>
  <c r="AY51" i="10"/>
  <c r="AX51" i="10"/>
  <c r="AT51" i="10"/>
  <c r="AR51" i="10"/>
  <c r="AQ51" i="10"/>
  <c r="AP51" i="10"/>
  <c r="BH51" i="10" s="1"/>
  <c r="AO51" i="10"/>
  <c r="AN51" i="10"/>
  <c r="BG51" i="10" s="1"/>
  <c r="AM51" i="10"/>
  <c r="AL51" i="10"/>
  <c r="BF51" i="10" s="1"/>
  <c r="AK51" i="10"/>
  <c r="AJ51" i="10"/>
  <c r="BE51" i="10" s="1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J51" i="10"/>
  <c r="G51" i="10"/>
  <c r="BP50" i="10"/>
  <c r="BN50" i="10"/>
  <c r="BL50" i="10"/>
  <c r="BJ50" i="10"/>
  <c r="BD50" i="10"/>
  <c r="BC50" i="10"/>
  <c r="AZ50" i="10"/>
  <c r="AY50" i="10"/>
  <c r="AX50" i="10"/>
  <c r="AT50" i="10"/>
  <c r="AR50" i="10"/>
  <c r="AQ50" i="10"/>
  <c r="AP50" i="10"/>
  <c r="BH50" i="10" s="1"/>
  <c r="AO50" i="10"/>
  <c r="AN50" i="10"/>
  <c r="BG50" i="10" s="1"/>
  <c r="AM50" i="10"/>
  <c r="AL50" i="10"/>
  <c r="BF50" i="10" s="1"/>
  <c r="AK50" i="10"/>
  <c r="AJ50" i="10"/>
  <c r="BE50" i="10" s="1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J50" i="10"/>
  <c r="G50" i="10"/>
  <c r="BP49" i="10"/>
  <c r="BN49" i="10"/>
  <c r="BL49" i="10"/>
  <c r="BJ49" i="10"/>
  <c r="BD49" i="10"/>
  <c r="BC49" i="10"/>
  <c r="AZ49" i="10"/>
  <c r="AY49" i="10"/>
  <c r="AX49" i="10"/>
  <c r="AT49" i="10"/>
  <c r="AR49" i="10"/>
  <c r="AQ49" i="10"/>
  <c r="AP49" i="10"/>
  <c r="BH49" i="10" s="1"/>
  <c r="AO49" i="10"/>
  <c r="AN49" i="10"/>
  <c r="BG49" i="10" s="1"/>
  <c r="AM49" i="10"/>
  <c r="AL49" i="10"/>
  <c r="BF49" i="10" s="1"/>
  <c r="AK49" i="10"/>
  <c r="AJ49" i="10"/>
  <c r="BE49" i="10" s="1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J49" i="10"/>
  <c r="G49" i="10"/>
  <c r="BP48" i="10"/>
  <c r="BN48" i="10"/>
  <c r="BL48" i="10"/>
  <c r="BJ48" i="10"/>
  <c r="BD48" i="10"/>
  <c r="BC48" i="10"/>
  <c r="AZ48" i="10"/>
  <c r="AY48" i="10"/>
  <c r="AX48" i="10"/>
  <c r="AT48" i="10"/>
  <c r="AR48" i="10"/>
  <c r="AQ48" i="10"/>
  <c r="AP48" i="10"/>
  <c r="BH48" i="10" s="1"/>
  <c r="AO48" i="10"/>
  <c r="AN48" i="10"/>
  <c r="BG48" i="10" s="1"/>
  <c r="AM48" i="10"/>
  <c r="AL48" i="10"/>
  <c r="BF48" i="10" s="1"/>
  <c r="AK48" i="10"/>
  <c r="AJ48" i="10"/>
  <c r="BE48" i="10" s="1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J48" i="10"/>
  <c r="G48" i="10"/>
  <c r="BP47" i="10"/>
  <c r="BN47" i="10"/>
  <c r="BL47" i="10"/>
  <c r="BJ47" i="10"/>
  <c r="BD47" i="10"/>
  <c r="BC47" i="10"/>
  <c r="AZ47" i="10"/>
  <c r="AY47" i="10"/>
  <c r="AX47" i="10"/>
  <c r="AT47" i="10"/>
  <c r="AR47" i="10"/>
  <c r="AQ47" i="10"/>
  <c r="AP47" i="10"/>
  <c r="BH47" i="10" s="1"/>
  <c r="AO47" i="10"/>
  <c r="AN47" i="10"/>
  <c r="BG47" i="10" s="1"/>
  <c r="AM47" i="10"/>
  <c r="AL47" i="10"/>
  <c r="BF47" i="10" s="1"/>
  <c r="AK47" i="10"/>
  <c r="AJ47" i="10"/>
  <c r="BE47" i="10" s="1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J47" i="10"/>
  <c r="G47" i="10"/>
  <c r="BP46" i="10"/>
  <c r="BN46" i="10"/>
  <c r="BL46" i="10"/>
  <c r="BJ46" i="10"/>
  <c r="BD46" i="10"/>
  <c r="BC46" i="10"/>
  <c r="AZ46" i="10"/>
  <c r="AY46" i="10"/>
  <c r="AX46" i="10"/>
  <c r="AT46" i="10"/>
  <c r="AR46" i="10"/>
  <c r="AQ46" i="10"/>
  <c r="AP46" i="10"/>
  <c r="BH46" i="10" s="1"/>
  <c r="AO46" i="10"/>
  <c r="AN46" i="10"/>
  <c r="BG46" i="10" s="1"/>
  <c r="AM46" i="10"/>
  <c r="AL46" i="10"/>
  <c r="BF46" i="10" s="1"/>
  <c r="AK46" i="10"/>
  <c r="AJ46" i="10"/>
  <c r="BE46" i="10" s="1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J46" i="10"/>
  <c r="G46" i="10"/>
  <c r="BP45" i="10"/>
  <c r="BN45" i="10"/>
  <c r="BL45" i="10"/>
  <c r="BJ45" i="10"/>
  <c r="BD45" i="10"/>
  <c r="BC45" i="10"/>
  <c r="AZ45" i="10"/>
  <c r="AY45" i="10"/>
  <c r="AX45" i="10"/>
  <c r="AT45" i="10"/>
  <c r="AR45" i="10"/>
  <c r="AQ45" i="10"/>
  <c r="AP45" i="10"/>
  <c r="BH45" i="10" s="1"/>
  <c r="AO45" i="10"/>
  <c r="AN45" i="10"/>
  <c r="BG45" i="10" s="1"/>
  <c r="AM45" i="10"/>
  <c r="AL45" i="10"/>
  <c r="BF45" i="10" s="1"/>
  <c r="AK45" i="10"/>
  <c r="AJ45" i="10"/>
  <c r="BE45" i="10" s="1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J45" i="10"/>
  <c r="G45" i="10"/>
  <c r="BP44" i="10"/>
  <c r="BN44" i="10"/>
  <c r="BL44" i="10"/>
  <c r="BJ44" i="10"/>
  <c r="BD44" i="10"/>
  <c r="BC44" i="10"/>
  <c r="AZ44" i="10"/>
  <c r="AY44" i="10"/>
  <c r="AX44" i="10"/>
  <c r="AT44" i="10"/>
  <c r="AR44" i="10"/>
  <c r="AQ44" i="10"/>
  <c r="AP44" i="10"/>
  <c r="BH44" i="10" s="1"/>
  <c r="AO44" i="10"/>
  <c r="AN44" i="10"/>
  <c r="BG44" i="10" s="1"/>
  <c r="AM44" i="10"/>
  <c r="AL44" i="10"/>
  <c r="BF44" i="10" s="1"/>
  <c r="AK44" i="10"/>
  <c r="AJ44" i="10"/>
  <c r="BE44" i="10" s="1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J44" i="10"/>
  <c r="G44" i="10"/>
  <c r="BP43" i="10"/>
  <c r="BN43" i="10"/>
  <c r="BL43" i="10"/>
  <c r="BJ43" i="10"/>
  <c r="BD43" i="10"/>
  <c r="BC43" i="10"/>
  <c r="AZ43" i="10"/>
  <c r="AY43" i="10"/>
  <c r="AX43" i="10"/>
  <c r="AT43" i="10"/>
  <c r="AR43" i="10"/>
  <c r="AQ43" i="10"/>
  <c r="AP43" i="10"/>
  <c r="BH43" i="10" s="1"/>
  <c r="AO43" i="10"/>
  <c r="AN43" i="10"/>
  <c r="BG43" i="10" s="1"/>
  <c r="AM43" i="10"/>
  <c r="AL43" i="10"/>
  <c r="BF43" i="10" s="1"/>
  <c r="AK43" i="10"/>
  <c r="AJ43" i="10"/>
  <c r="BE43" i="10" s="1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J43" i="10"/>
  <c r="G43" i="10"/>
  <c r="BP42" i="10"/>
  <c r="BN42" i="10"/>
  <c r="BL42" i="10"/>
  <c r="BJ42" i="10"/>
  <c r="BD42" i="10"/>
  <c r="BC42" i="10"/>
  <c r="AZ42" i="10"/>
  <c r="AY42" i="10"/>
  <c r="AX42" i="10"/>
  <c r="AT42" i="10"/>
  <c r="AR42" i="10"/>
  <c r="AQ42" i="10"/>
  <c r="AP42" i="10"/>
  <c r="BH42" i="10" s="1"/>
  <c r="AO42" i="10"/>
  <c r="AN42" i="10"/>
  <c r="BG42" i="10" s="1"/>
  <c r="AM42" i="10"/>
  <c r="AL42" i="10"/>
  <c r="BF42" i="10" s="1"/>
  <c r="AK42" i="10"/>
  <c r="AJ42" i="10"/>
  <c r="BE42" i="10" s="1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J42" i="10"/>
  <c r="G42" i="10"/>
  <c r="BP41" i="10"/>
  <c r="BN41" i="10"/>
  <c r="BL41" i="10"/>
  <c r="BJ41" i="10"/>
  <c r="BD41" i="10"/>
  <c r="BC41" i="10"/>
  <c r="AZ41" i="10"/>
  <c r="AY41" i="10"/>
  <c r="AX41" i="10"/>
  <c r="AT41" i="10"/>
  <c r="AR41" i="10"/>
  <c r="AQ41" i="10"/>
  <c r="AP41" i="10"/>
  <c r="BH41" i="10" s="1"/>
  <c r="AO41" i="10"/>
  <c r="AN41" i="10"/>
  <c r="BG41" i="10" s="1"/>
  <c r="AM41" i="10"/>
  <c r="AL41" i="10"/>
  <c r="BF41" i="10" s="1"/>
  <c r="AK41" i="10"/>
  <c r="AJ41" i="10"/>
  <c r="BE41" i="10" s="1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J41" i="10"/>
  <c r="G41" i="10"/>
  <c r="BP40" i="10"/>
  <c r="BN40" i="10"/>
  <c r="BL40" i="10"/>
  <c r="BJ40" i="10"/>
  <c r="BD40" i="10"/>
  <c r="BC40" i="10"/>
  <c r="AZ40" i="10"/>
  <c r="AY40" i="10"/>
  <c r="AX40" i="10"/>
  <c r="AT40" i="10"/>
  <c r="AR40" i="10"/>
  <c r="AQ40" i="10"/>
  <c r="AP40" i="10"/>
  <c r="BH40" i="10" s="1"/>
  <c r="AO40" i="10"/>
  <c r="AN40" i="10"/>
  <c r="BG40" i="10" s="1"/>
  <c r="AM40" i="10"/>
  <c r="AL40" i="10"/>
  <c r="BF40" i="10" s="1"/>
  <c r="AK40" i="10"/>
  <c r="AJ40" i="10"/>
  <c r="BE40" i="10" s="1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J40" i="10"/>
  <c r="G40" i="10"/>
  <c r="BP39" i="10"/>
  <c r="BN39" i="10"/>
  <c r="BL39" i="10"/>
  <c r="BJ39" i="10"/>
  <c r="BD39" i="10"/>
  <c r="BC39" i="10"/>
  <c r="AZ39" i="10"/>
  <c r="AY39" i="10"/>
  <c r="AX39" i="10"/>
  <c r="AT39" i="10"/>
  <c r="AR39" i="10"/>
  <c r="AQ39" i="10"/>
  <c r="AP39" i="10"/>
  <c r="BH39" i="10" s="1"/>
  <c r="AO39" i="10"/>
  <c r="AN39" i="10"/>
  <c r="BG39" i="10" s="1"/>
  <c r="AM39" i="10"/>
  <c r="AL39" i="10"/>
  <c r="BF39" i="10" s="1"/>
  <c r="AK39" i="10"/>
  <c r="AJ39" i="10"/>
  <c r="BE39" i="10" s="1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J39" i="10"/>
  <c r="G39" i="10"/>
  <c r="BP38" i="10"/>
  <c r="BN38" i="10"/>
  <c r="BL38" i="10"/>
  <c r="BJ38" i="10"/>
  <c r="BD38" i="10"/>
  <c r="BC38" i="10"/>
  <c r="AZ38" i="10"/>
  <c r="AY38" i="10"/>
  <c r="AX38" i="10"/>
  <c r="AT38" i="10"/>
  <c r="AR38" i="10"/>
  <c r="AQ38" i="10"/>
  <c r="AP38" i="10"/>
  <c r="BH38" i="10" s="1"/>
  <c r="AO38" i="10"/>
  <c r="AN38" i="10"/>
  <c r="BG38" i="10" s="1"/>
  <c r="AM38" i="10"/>
  <c r="AL38" i="10"/>
  <c r="BF38" i="10" s="1"/>
  <c r="AK38" i="10"/>
  <c r="AJ38" i="10"/>
  <c r="BE38" i="10" s="1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J38" i="10"/>
  <c r="G38" i="10"/>
  <c r="BP37" i="10"/>
  <c r="BN37" i="10"/>
  <c r="BL37" i="10"/>
  <c r="BJ37" i="10"/>
  <c r="BD37" i="10"/>
  <c r="BC37" i="10"/>
  <c r="AZ37" i="10"/>
  <c r="AY37" i="10"/>
  <c r="AX37" i="10"/>
  <c r="AT37" i="10"/>
  <c r="AR37" i="10"/>
  <c r="AQ37" i="10"/>
  <c r="AP37" i="10"/>
  <c r="BH37" i="10" s="1"/>
  <c r="AO37" i="10"/>
  <c r="AN37" i="10"/>
  <c r="BG37" i="10" s="1"/>
  <c r="AM37" i="10"/>
  <c r="AL37" i="10"/>
  <c r="BF37" i="10" s="1"/>
  <c r="AK37" i="10"/>
  <c r="AJ37" i="10"/>
  <c r="BE37" i="10" s="1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J37" i="10"/>
  <c r="G37" i="10"/>
  <c r="BP36" i="10"/>
  <c r="BN36" i="10"/>
  <c r="BL36" i="10"/>
  <c r="BJ36" i="10"/>
  <c r="BD36" i="10"/>
  <c r="BC36" i="10"/>
  <c r="AZ36" i="10"/>
  <c r="AY36" i="10"/>
  <c r="AX36" i="10"/>
  <c r="AT36" i="10"/>
  <c r="AR36" i="10"/>
  <c r="AQ36" i="10"/>
  <c r="AP36" i="10"/>
  <c r="BH36" i="10" s="1"/>
  <c r="AO36" i="10"/>
  <c r="AN36" i="10"/>
  <c r="BG36" i="10" s="1"/>
  <c r="AM36" i="10"/>
  <c r="AL36" i="10"/>
  <c r="BF36" i="10" s="1"/>
  <c r="AK36" i="10"/>
  <c r="AJ36" i="10"/>
  <c r="BE36" i="10" s="1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J36" i="10"/>
  <c r="G36" i="10"/>
  <c r="BP35" i="10"/>
  <c r="BN35" i="10"/>
  <c r="BL35" i="10"/>
  <c r="BJ35" i="10"/>
  <c r="BD35" i="10"/>
  <c r="BC35" i="10"/>
  <c r="AZ35" i="10"/>
  <c r="AY35" i="10"/>
  <c r="AX35" i="10"/>
  <c r="AT35" i="10"/>
  <c r="AR35" i="10"/>
  <c r="AQ35" i="10"/>
  <c r="AP35" i="10"/>
  <c r="BH35" i="10" s="1"/>
  <c r="AO35" i="10"/>
  <c r="AN35" i="10"/>
  <c r="BG35" i="10" s="1"/>
  <c r="AM35" i="10"/>
  <c r="AL35" i="10"/>
  <c r="BF35" i="10" s="1"/>
  <c r="AK35" i="10"/>
  <c r="AJ35" i="10"/>
  <c r="BE35" i="10" s="1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J35" i="10"/>
  <c r="G35" i="10"/>
  <c r="BP34" i="10"/>
  <c r="BN34" i="10"/>
  <c r="BL34" i="10"/>
  <c r="BJ34" i="10"/>
  <c r="BD34" i="10"/>
  <c r="BC34" i="10"/>
  <c r="AZ34" i="10"/>
  <c r="AY34" i="10"/>
  <c r="AX34" i="10"/>
  <c r="AT34" i="10"/>
  <c r="AR34" i="10"/>
  <c r="AQ34" i="10"/>
  <c r="AP34" i="10"/>
  <c r="BH34" i="10" s="1"/>
  <c r="AO34" i="10"/>
  <c r="AN34" i="10"/>
  <c r="BG34" i="10" s="1"/>
  <c r="AM34" i="10"/>
  <c r="AL34" i="10"/>
  <c r="BF34" i="10" s="1"/>
  <c r="AK34" i="10"/>
  <c r="AJ34" i="10"/>
  <c r="BE34" i="10" s="1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J34" i="10"/>
  <c r="G34" i="10"/>
  <c r="BP33" i="10"/>
  <c r="BN33" i="10"/>
  <c r="BL33" i="10"/>
  <c r="BJ33" i="10"/>
  <c r="BD33" i="10"/>
  <c r="BC33" i="10"/>
  <c r="AZ33" i="10"/>
  <c r="AY33" i="10"/>
  <c r="AX33" i="10"/>
  <c r="AT33" i="10"/>
  <c r="AR33" i="10"/>
  <c r="AQ33" i="10"/>
  <c r="AP33" i="10"/>
  <c r="BH33" i="10" s="1"/>
  <c r="AO33" i="10"/>
  <c r="AN33" i="10"/>
  <c r="BG33" i="10" s="1"/>
  <c r="AM33" i="10"/>
  <c r="AL33" i="10"/>
  <c r="BF33" i="10" s="1"/>
  <c r="AK33" i="10"/>
  <c r="AJ33" i="10"/>
  <c r="BE33" i="10" s="1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J33" i="10"/>
  <c r="G33" i="10"/>
  <c r="BP32" i="10"/>
  <c r="BN32" i="10"/>
  <c r="BL32" i="10"/>
  <c r="BJ32" i="10"/>
  <c r="BD32" i="10"/>
  <c r="BC32" i="10"/>
  <c r="AZ32" i="10"/>
  <c r="AY32" i="10"/>
  <c r="AX32" i="10"/>
  <c r="AT32" i="10"/>
  <c r="AR32" i="10"/>
  <c r="AQ32" i="10"/>
  <c r="AP32" i="10"/>
  <c r="BH32" i="10" s="1"/>
  <c r="AO32" i="10"/>
  <c r="AN32" i="10"/>
  <c r="BG32" i="10" s="1"/>
  <c r="AM32" i="10"/>
  <c r="AL32" i="10"/>
  <c r="BF32" i="10" s="1"/>
  <c r="AK32" i="10"/>
  <c r="AJ32" i="10"/>
  <c r="BE32" i="10" s="1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J32" i="10"/>
  <c r="G32" i="10"/>
  <c r="BP31" i="10"/>
  <c r="BN31" i="10"/>
  <c r="BL31" i="10"/>
  <c r="BJ31" i="10"/>
  <c r="BD31" i="10"/>
  <c r="BC31" i="10"/>
  <c r="AZ31" i="10"/>
  <c r="AY31" i="10"/>
  <c r="AX31" i="10"/>
  <c r="AT31" i="10"/>
  <c r="AR31" i="10"/>
  <c r="AQ31" i="10"/>
  <c r="AP31" i="10"/>
  <c r="BH31" i="10" s="1"/>
  <c r="AO31" i="10"/>
  <c r="AN31" i="10"/>
  <c r="BG31" i="10" s="1"/>
  <c r="AM31" i="10"/>
  <c r="AL31" i="10"/>
  <c r="BF31" i="10" s="1"/>
  <c r="AK31" i="10"/>
  <c r="AJ31" i="10"/>
  <c r="BE31" i="10" s="1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J31" i="10"/>
  <c r="G31" i="10"/>
  <c r="BP30" i="10"/>
  <c r="BN30" i="10"/>
  <c r="BL30" i="10"/>
  <c r="BJ30" i="10"/>
  <c r="BD30" i="10"/>
  <c r="BC30" i="10"/>
  <c r="AZ30" i="10"/>
  <c r="AY30" i="10"/>
  <c r="AX30" i="10"/>
  <c r="AT30" i="10"/>
  <c r="AR30" i="10"/>
  <c r="AQ30" i="10"/>
  <c r="AP30" i="10"/>
  <c r="BH30" i="10" s="1"/>
  <c r="AO30" i="10"/>
  <c r="AN30" i="10"/>
  <c r="BG30" i="10" s="1"/>
  <c r="AM30" i="10"/>
  <c r="AL30" i="10"/>
  <c r="BF30" i="10" s="1"/>
  <c r="AK30" i="10"/>
  <c r="AJ30" i="10"/>
  <c r="BE30" i="10" s="1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J30" i="10"/>
  <c r="G30" i="10"/>
  <c r="BP29" i="10"/>
  <c r="BN29" i="10"/>
  <c r="BL29" i="10"/>
  <c r="BJ29" i="10"/>
  <c r="BD29" i="10"/>
  <c r="BC29" i="10"/>
  <c r="AZ29" i="10"/>
  <c r="AY29" i="10"/>
  <c r="AX29" i="10"/>
  <c r="AT29" i="10"/>
  <c r="AR29" i="10"/>
  <c r="AQ29" i="10"/>
  <c r="AP29" i="10"/>
  <c r="BH29" i="10" s="1"/>
  <c r="AO29" i="10"/>
  <c r="AN29" i="10"/>
  <c r="BG29" i="10" s="1"/>
  <c r="AM29" i="10"/>
  <c r="AL29" i="10"/>
  <c r="BF29" i="10" s="1"/>
  <c r="AK29" i="10"/>
  <c r="AJ29" i="10"/>
  <c r="BE29" i="10" s="1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J29" i="10"/>
  <c r="G29" i="10"/>
  <c r="BP28" i="10"/>
  <c r="BN28" i="10"/>
  <c r="BL28" i="10"/>
  <c r="BJ28" i="10"/>
  <c r="BD28" i="10"/>
  <c r="BC28" i="10"/>
  <c r="AZ28" i="10"/>
  <c r="AY28" i="10"/>
  <c r="AX28" i="10"/>
  <c r="AT28" i="10"/>
  <c r="AR28" i="10"/>
  <c r="AQ28" i="10"/>
  <c r="AP28" i="10"/>
  <c r="BH28" i="10" s="1"/>
  <c r="AO28" i="10"/>
  <c r="AN28" i="10"/>
  <c r="BG28" i="10" s="1"/>
  <c r="AM28" i="10"/>
  <c r="AL28" i="10"/>
  <c r="BF28" i="10" s="1"/>
  <c r="AK28" i="10"/>
  <c r="AJ28" i="10"/>
  <c r="BE28" i="10" s="1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J28" i="10"/>
  <c r="G28" i="10"/>
  <c r="BP27" i="10"/>
  <c r="BN27" i="10"/>
  <c r="BL27" i="10"/>
  <c r="BJ27" i="10"/>
  <c r="BD27" i="10"/>
  <c r="BC27" i="10"/>
  <c r="AZ27" i="10"/>
  <c r="AY27" i="10"/>
  <c r="AX27" i="10"/>
  <c r="AT27" i="10"/>
  <c r="AR27" i="10"/>
  <c r="AQ27" i="10"/>
  <c r="AP27" i="10"/>
  <c r="BH27" i="10" s="1"/>
  <c r="AO27" i="10"/>
  <c r="AN27" i="10"/>
  <c r="BG27" i="10" s="1"/>
  <c r="AM27" i="10"/>
  <c r="AL27" i="10"/>
  <c r="BF27" i="10" s="1"/>
  <c r="AK27" i="10"/>
  <c r="AJ27" i="10"/>
  <c r="BE27" i="10" s="1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J27" i="10"/>
  <c r="G27" i="10"/>
  <c r="BP26" i="10"/>
  <c r="BN26" i="10"/>
  <c r="BL26" i="10"/>
  <c r="BJ26" i="10"/>
  <c r="BD26" i="10"/>
  <c r="BC26" i="10"/>
  <c r="AZ26" i="10"/>
  <c r="AY26" i="10"/>
  <c r="AX26" i="10"/>
  <c r="AT26" i="10"/>
  <c r="AR26" i="10"/>
  <c r="AQ26" i="10"/>
  <c r="AP26" i="10"/>
  <c r="BH26" i="10" s="1"/>
  <c r="AO26" i="10"/>
  <c r="AN26" i="10"/>
  <c r="BG26" i="10" s="1"/>
  <c r="AM26" i="10"/>
  <c r="AL26" i="10"/>
  <c r="BF26" i="10" s="1"/>
  <c r="AK26" i="10"/>
  <c r="AJ26" i="10"/>
  <c r="BE26" i="10" s="1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J26" i="10"/>
  <c r="G26" i="10"/>
  <c r="BP25" i="10"/>
  <c r="BN25" i="10"/>
  <c r="BL25" i="10"/>
  <c r="BJ25" i="10"/>
  <c r="BD25" i="10"/>
  <c r="BC25" i="10"/>
  <c r="AZ25" i="10"/>
  <c r="AY25" i="10"/>
  <c r="AX25" i="10"/>
  <c r="AT25" i="10"/>
  <c r="AR25" i="10"/>
  <c r="AQ25" i="10"/>
  <c r="AP25" i="10"/>
  <c r="BH25" i="10" s="1"/>
  <c r="AO25" i="10"/>
  <c r="AN25" i="10"/>
  <c r="BG25" i="10" s="1"/>
  <c r="AM25" i="10"/>
  <c r="AL25" i="10"/>
  <c r="BF25" i="10" s="1"/>
  <c r="AK25" i="10"/>
  <c r="AJ25" i="10"/>
  <c r="BE25" i="10" s="1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J25" i="10"/>
  <c r="G25" i="10"/>
  <c r="BP24" i="10"/>
  <c r="BN24" i="10"/>
  <c r="BL24" i="10"/>
  <c r="BJ24" i="10"/>
  <c r="BD24" i="10"/>
  <c r="BC24" i="10"/>
  <c r="AZ24" i="10"/>
  <c r="AY24" i="10"/>
  <c r="AX24" i="10"/>
  <c r="AT24" i="10"/>
  <c r="AR24" i="10"/>
  <c r="AQ24" i="10"/>
  <c r="AP24" i="10"/>
  <c r="BH24" i="10" s="1"/>
  <c r="AO24" i="10"/>
  <c r="AN24" i="10"/>
  <c r="BG24" i="10" s="1"/>
  <c r="AM24" i="10"/>
  <c r="AL24" i="10"/>
  <c r="BF24" i="10" s="1"/>
  <c r="AK24" i="10"/>
  <c r="AJ24" i="10"/>
  <c r="BE24" i="10" s="1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J24" i="10"/>
  <c r="G24" i="10"/>
  <c r="C24" i="10"/>
  <c r="C26" i="10" s="1"/>
  <c r="C28" i="10" s="1"/>
  <c r="C30" i="10" s="1"/>
  <c r="C32" i="10" s="1"/>
  <c r="C34" i="10" s="1"/>
  <c r="C36" i="10" s="1"/>
  <c r="C38" i="10" s="1"/>
  <c r="C40" i="10" s="1"/>
  <c r="C42" i="10" s="1"/>
  <c r="C44" i="10" s="1"/>
  <c r="BP23" i="10"/>
  <c r="BN23" i="10"/>
  <c r="BL23" i="10"/>
  <c r="BJ23" i="10"/>
  <c r="BD23" i="10"/>
  <c r="BC23" i="10"/>
  <c r="AZ23" i="10"/>
  <c r="AY23" i="10"/>
  <c r="AX23" i="10"/>
  <c r="AT23" i="10"/>
  <c r="AR23" i="10"/>
  <c r="AQ23" i="10"/>
  <c r="AP23" i="10"/>
  <c r="BH23" i="10" s="1"/>
  <c r="AO23" i="10"/>
  <c r="AN23" i="10"/>
  <c r="BG23" i="10" s="1"/>
  <c r="AM23" i="10"/>
  <c r="AL23" i="10"/>
  <c r="BF23" i="10" s="1"/>
  <c r="AK23" i="10"/>
  <c r="AJ23" i="10"/>
  <c r="BE23" i="10" s="1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J23" i="10"/>
  <c r="G23" i="10"/>
  <c r="BP22" i="10"/>
  <c r="BN22" i="10"/>
  <c r="BL22" i="10"/>
  <c r="BJ22" i="10"/>
  <c r="BD22" i="10"/>
  <c r="BC22" i="10"/>
  <c r="AZ22" i="10"/>
  <c r="AY22" i="10"/>
  <c r="AX22" i="10"/>
  <c r="AT22" i="10"/>
  <c r="AR22" i="10"/>
  <c r="AQ22" i="10"/>
  <c r="AP22" i="10"/>
  <c r="BH22" i="10" s="1"/>
  <c r="AO22" i="10"/>
  <c r="AN22" i="10"/>
  <c r="BG22" i="10" s="1"/>
  <c r="AM22" i="10"/>
  <c r="AL22" i="10"/>
  <c r="BF22" i="10" s="1"/>
  <c r="AK22" i="10"/>
  <c r="AJ22" i="10"/>
  <c r="BE22" i="10" s="1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J22" i="10"/>
  <c r="G22" i="10"/>
  <c r="BP21" i="10"/>
  <c r="BN21" i="10"/>
  <c r="BL21" i="10"/>
  <c r="BJ21" i="10"/>
  <c r="BD21" i="10"/>
  <c r="BC21" i="10"/>
  <c r="AZ21" i="10"/>
  <c r="AY21" i="10"/>
  <c r="AX21" i="10"/>
  <c r="AT21" i="10"/>
  <c r="AR21" i="10"/>
  <c r="AQ21" i="10"/>
  <c r="AP21" i="10"/>
  <c r="BH21" i="10" s="1"/>
  <c r="AO21" i="10"/>
  <c r="AN21" i="10"/>
  <c r="BG21" i="10" s="1"/>
  <c r="AM21" i="10"/>
  <c r="AL21" i="10"/>
  <c r="BF21" i="10" s="1"/>
  <c r="AK21" i="10"/>
  <c r="AJ21" i="10"/>
  <c r="BE21" i="10" s="1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J21" i="10"/>
  <c r="G21" i="10"/>
  <c r="C21" i="10"/>
  <c r="C23" i="10" s="1"/>
  <c r="C25" i="10" s="1"/>
  <c r="C27" i="10" s="1"/>
  <c r="C29" i="10" s="1"/>
  <c r="C31" i="10" s="1"/>
  <c r="C33" i="10" s="1"/>
  <c r="C35" i="10" s="1"/>
  <c r="C37" i="10" s="1"/>
  <c r="C39" i="10" s="1"/>
  <c r="C41" i="10" s="1"/>
  <c r="C43" i="10" s="1"/>
  <c r="C45" i="10" s="1"/>
  <c r="BP20" i="10"/>
  <c r="BN20" i="10"/>
  <c r="BL20" i="10"/>
  <c r="BJ20" i="10"/>
  <c r="BD20" i="10"/>
  <c r="BC20" i="10"/>
  <c r="AZ20" i="10"/>
  <c r="AY20" i="10"/>
  <c r="AX20" i="10"/>
  <c r="AT20" i="10"/>
  <c r="AR20" i="10"/>
  <c r="AQ20" i="10"/>
  <c r="AP20" i="10"/>
  <c r="BH20" i="10" s="1"/>
  <c r="AO20" i="10"/>
  <c r="AN20" i="10"/>
  <c r="BG20" i="10" s="1"/>
  <c r="AM20" i="10"/>
  <c r="AL20" i="10"/>
  <c r="BF20" i="10" s="1"/>
  <c r="AK20" i="10"/>
  <c r="AJ20" i="10"/>
  <c r="BE20" i="10" s="1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J20" i="10"/>
  <c r="G20" i="10"/>
  <c r="C20" i="10"/>
  <c r="C22" i="10" s="1"/>
  <c r="BP19" i="10"/>
  <c r="BN19" i="10"/>
  <c r="BL19" i="10"/>
  <c r="BJ19" i="10"/>
  <c r="BD19" i="10"/>
  <c r="BC19" i="10"/>
  <c r="AZ19" i="10"/>
  <c r="AY19" i="10"/>
  <c r="AX19" i="10"/>
  <c r="AT19" i="10"/>
  <c r="AR19" i="10"/>
  <c r="AQ19" i="10"/>
  <c r="AP19" i="10"/>
  <c r="BH19" i="10" s="1"/>
  <c r="AO19" i="10"/>
  <c r="AN19" i="10"/>
  <c r="BG19" i="10" s="1"/>
  <c r="AM19" i="10"/>
  <c r="AL19" i="10"/>
  <c r="BF19" i="10" s="1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J19" i="10"/>
  <c r="G19" i="10"/>
  <c r="BP18" i="10"/>
  <c r="BN18" i="10"/>
  <c r="BL18" i="10"/>
  <c r="BJ18" i="10"/>
  <c r="BD18" i="10"/>
  <c r="BC18" i="10"/>
  <c r="AZ18" i="10"/>
  <c r="AY18" i="10"/>
  <c r="AX18" i="10"/>
  <c r="AT18" i="10"/>
  <c r="AR18" i="10"/>
  <c r="AQ18" i="10"/>
  <c r="AP18" i="10"/>
  <c r="BH18" i="10" s="1"/>
  <c r="AO18" i="10"/>
  <c r="AN18" i="10"/>
  <c r="BG18" i="10" s="1"/>
  <c r="AM18" i="10"/>
  <c r="AL18" i="10"/>
  <c r="BF18" i="10" s="1"/>
  <c r="AK18" i="10"/>
  <c r="AJ18" i="10"/>
  <c r="BE18" i="10" s="1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J18" i="10"/>
  <c r="G18" i="10"/>
  <c r="BP17" i="10"/>
  <c r="BN17" i="10"/>
  <c r="BL17" i="10"/>
  <c r="BJ17" i="10"/>
  <c r="BD17" i="10"/>
  <c r="BC17" i="10"/>
  <c r="AZ17" i="10"/>
  <c r="AY17" i="10"/>
  <c r="AX17" i="10"/>
  <c r="AT17" i="10"/>
  <c r="AR17" i="10"/>
  <c r="AQ17" i="10"/>
  <c r="AP17" i="10"/>
  <c r="BH17" i="10" s="1"/>
  <c r="AO17" i="10"/>
  <c r="AN17" i="10"/>
  <c r="BG17" i="10" s="1"/>
  <c r="AM17" i="10"/>
  <c r="AL17" i="10"/>
  <c r="BF17" i="10" s="1"/>
  <c r="AK17" i="10"/>
  <c r="AJ17" i="10"/>
  <c r="BE17" i="10" s="1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J17" i="10"/>
  <c r="G17" i="10"/>
  <c r="BP16" i="10"/>
  <c r="BN16" i="10"/>
  <c r="BL16" i="10"/>
  <c r="BJ16" i="10"/>
  <c r="BD16" i="10"/>
  <c r="BC16" i="10"/>
  <c r="AZ16" i="10"/>
  <c r="AY16" i="10"/>
  <c r="AX16" i="10"/>
  <c r="AT16" i="10"/>
  <c r="AR16" i="10"/>
  <c r="AQ16" i="10"/>
  <c r="AP16" i="10"/>
  <c r="BH16" i="10" s="1"/>
  <c r="AO16" i="10"/>
  <c r="AN16" i="10"/>
  <c r="BG16" i="10" s="1"/>
  <c r="AM16" i="10"/>
  <c r="AL16" i="10"/>
  <c r="BF16" i="10" s="1"/>
  <c r="AK16" i="10"/>
  <c r="AJ16" i="10"/>
  <c r="BE16" i="10" s="1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J16" i="10"/>
  <c r="G16" i="10"/>
  <c r="BP15" i="10"/>
  <c r="BN15" i="10"/>
  <c r="BL15" i="10"/>
  <c r="BJ15" i="10"/>
  <c r="BD15" i="10"/>
  <c r="BC15" i="10"/>
  <c r="AZ15" i="10"/>
  <c r="AY15" i="10"/>
  <c r="AX15" i="10"/>
  <c r="AT15" i="10"/>
  <c r="AR15" i="10"/>
  <c r="AQ15" i="10"/>
  <c r="AP15" i="10"/>
  <c r="BH15" i="10" s="1"/>
  <c r="AO15" i="10"/>
  <c r="AN15" i="10"/>
  <c r="BG15" i="10" s="1"/>
  <c r="AM15" i="10"/>
  <c r="AL15" i="10"/>
  <c r="BF15" i="10" s="1"/>
  <c r="AK15" i="10"/>
  <c r="AJ15" i="10"/>
  <c r="BE15" i="10" s="1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J15" i="10"/>
  <c r="G15" i="10"/>
  <c r="BP14" i="10"/>
  <c r="BN14" i="10"/>
  <c r="BL14" i="10"/>
  <c r="BJ14" i="10"/>
  <c r="BD14" i="10"/>
  <c r="BC14" i="10"/>
  <c r="AZ14" i="10"/>
  <c r="AY14" i="10"/>
  <c r="AX14" i="10"/>
  <c r="AT14" i="10"/>
  <c r="AR14" i="10"/>
  <c r="AQ14" i="10"/>
  <c r="AP14" i="10"/>
  <c r="BH14" i="10" s="1"/>
  <c r="AO14" i="10"/>
  <c r="AN14" i="10"/>
  <c r="BG14" i="10" s="1"/>
  <c r="AM14" i="10"/>
  <c r="AL14" i="10"/>
  <c r="BF14" i="10" s="1"/>
  <c r="AK14" i="10"/>
  <c r="AJ14" i="10"/>
  <c r="BE14" i="10" s="1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J14" i="10"/>
  <c r="G14" i="10"/>
  <c r="BP13" i="10"/>
  <c r="BN13" i="10"/>
  <c r="BL13" i="10"/>
  <c r="BJ13" i="10"/>
  <c r="BD13" i="10"/>
  <c r="BC13" i="10"/>
  <c r="AZ13" i="10"/>
  <c r="AY13" i="10"/>
  <c r="AX13" i="10"/>
  <c r="AT13" i="10"/>
  <c r="AR13" i="10"/>
  <c r="AQ13" i="10"/>
  <c r="AP13" i="10"/>
  <c r="BH13" i="10" s="1"/>
  <c r="AO13" i="10"/>
  <c r="AN13" i="10"/>
  <c r="AM13" i="10"/>
  <c r="AL13" i="10"/>
  <c r="BF13" i="10" s="1"/>
  <c r="AK13" i="10"/>
  <c r="AJ13" i="10"/>
  <c r="BE13" i="10" s="1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J13" i="10"/>
  <c r="G13" i="10"/>
  <c r="BP12" i="10"/>
  <c r="BN12" i="10"/>
  <c r="BL12" i="10"/>
  <c r="BJ12" i="10"/>
  <c r="BD12" i="10"/>
  <c r="BC12" i="10"/>
  <c r="AZ12" i="10"/>
  <c r="AY12" i="10"/>
  <c r="AX12" i="10"/>
  <c r="AT12" i="10"/>
  <c r="AR12" i="10"/>
  <c r="AQ12" i="10"/>
  <c r="AP12" i="10"/>
  <c r="BH12" i="10" s="1"/>
  <c r="AO12" i="10"/>
  <c r="AN12" i="10"/>
  <c r="BG12" i="10" s="1"/>
  <c r="AM12" i="10"/>
  <c r="AL12" i="10"/>
  <c r="BF12" i="10" s="1"/>
  <c r="AK12" i="10"/>
  <c r="AJ12" i="10"/>
  <c r="BE12" i="10" s="1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J12" i="10"/>
  <c r="G12" i="10"/>
  <c r="BP11" i="10"/>
  <c r="BN11" i="10"/>
  <c r="BL11" i="10"/>
  <c r="BJ11" i="10"/>
  <c r="BD11" i="10"/>
  <c r="BC11" i="10"/>
  <c r="AZ11" i="10"/>
  <c r="AY11" i="10"/>
  <c r="AX11" i="10"/>
  <c r="AT11" i="10"/>
  <c r="AR11" i="10"/>
  <c r="AQ11" i="10"/>
  <c r="AP11" i="10"/>
  <c r="BH11" i="10" s="1"/>
  <c r="AO11" i="10"/>
  <c r="AN11" i="10"/>
  <c r="BG11" i="10" s="1"/>
  <c r="AM11" i="10"/>
  <c r="AL11" i="10"/>
  <c r="BF11" i="10" s="1"/>
  <c r="AK11" i="10"/>
  <c r="AJ11" i="10"/>
  <c r="BE1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J11" i="10"/>
  <c r="G11" i="10"/>
  <c r="BP10" i="10"/>
  <c r="BN10" i="10"/>
  <c r="BL10" i="10"/>
  <c r="BJ10" i="10"/>
  <c r="BD10" i="10"/>
  <c r="BC10" i="10"/>
  <c r="AZ10" i="10"/>
  <c r="AY10" i="10"/>
  <c r="AX10" i="10"/>
  <c r="AT10" i="10"/>
  <c r="AR10" i="10"/>
  <c r="AQ10" i="10"/>
  <c r="AP10" i="10"/>
  <c r="BH10" i="10" s="1"/>
  <c r="AO10" i="10"/>
  <c r="AN10" i="10"/>
  <c r="BG10" i="10" s="1"/>
  <c r="AM10" i="10"/>
  <c r="AL10" i="10"/>
  <c r="BF10" i="10" s="1"/>
  <c r="AK10" i="10"/>
  <c r="AJ10" i="10"/>
  <c r="BE10" i="10" s="1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J10" i="10"/>
  <c r="G10" i="10"/>
  <c r="BP9" i="10"/>
  <c r="BN9" i="10"/>
  <c r="BL9" i="10"/>
  <c r="BJ9" i="10"/>
  <c r="BD9" i="10"/>
  <c r="BC9" i="10"/>
  <c r="AZ9" i="10"/>
  <c r="AY9" i="10"/>
  <c r="AX9" i="10"/>
  <c r="AT9" i="10"/>
  <c r="AR9" i="10"/>
  <c r="AQ9" i="10"/>
  <c r="AP9" i="10"/>
  <c r="BH9" i="10" s="1"/>
  <c r="AO9" i="10"/>
  <c r="AN9" i="10"/>
  <c r="BG9" i="10" s="1"/>
  <c r="AM9" i="10"/>
  <c r="AL9" i="10"/>
  <c r="BF9" i="10" s="1"/>
  <c r="AK9" i="10"/>
  <c r="AJ9" i="10"/>
  <c r="BE9" i="10" s="1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J9" i="10"/>
  <c r="G9" i="10"/>
  <c r="BP8" i="10"/>
  <c r="BN8" i="10"/>
  <c r="BL8" i="10"/>
  <c r="BJ8" i="10"/>
  <c r="BD8" i="10"/>
  <c r="BC8" i="10"/>
  <c r="AZ8" i="10"/>
  <c r="AY8" i="10"/>
  <c r="AX8" i="10"/>
  <c r="AT8" i="10"/>
  <c r="AR8" i="10"/>
  <c r="AQ8" i="10"/>
  <c r="AP8" i="10"/>
  <c r="BH8" i="10" s="1"/>
  <c r="AO8" i="10"/>
  <c r="AN8" i="10"/>
  <c r="BG8" i="10" s="1"/>
  <c r="AM8" i="10"/>
  <c r="AL8" i="10"/>
  <c r="BF8" i="10" s="1"/>
  <c r="AK8" i="10"/>
  <c r="AJ8" i="10"/>
  <c r="BE8" i="10" s="1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J8" i="10"/>
  <c r="G8" i="10"/>
  <c r="BP7" i="10"/>
  <c r="BN7" i="10"/>
  <c r="BL7" i="10"/>
  <c r="BJ7" i="10"/>
  <c r="BD7" i="10"/>
  <c r="BC7" i="10"/>
  <c r="AZ7" i="10"/>
  <c r="AY7" i="10"/>
  <c r="AX7" i="10"/>
  <c r="AT7" i="10"/>
  <c r="AR7" i="10"/>
  <c r="AQ7" i="10"/>
  <c r="AP7" i="10"/>
  <c r="BH7" i="10" s="1"/>
  <c r="AO7" i="10"/>
  <c r="AN7" i="10"/>
  <c r="BG7" i="10" s="1"/>
  <c r="AM7" i="10"/>
  <c r="AL7" i="10"/>
  <c r="BF7" i="10" s="1"/>
  <c r="AK7" i="10"/>
  <c r="AJ7" i="10"/>
  <c r="BE7" i="10" s="1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J7" i="10"/>
  <c r="G7" i="10"/>
  <c r="BP6" i="10"/>
  <c r="BN6" i="10"/>
  <c r="BL6" i="10"/>
  <c r="BJ6" i="10"/>
  <c r="BD6" i="10"/>
  <c r="BC6" i="10"/>
  <c r="AZ6" i="10"/>
  <c r="AY6" i="10"/>
  <c r="AX6" i="10"/>
  <c r="AT6" i="10"/>
  <c r="AR6" i="10"/>
  <c r="AQ6" i="10"/>
  <c r="AP6" i="10"/>
  <c r="BH6" i="10" s="1"/>
  <c r="AO6" i="10"/>
  <c r="AN6" i="10"/>
  <c r="BG6" i="10" s="1"/>
  <c r="AM6" i="10"/>
  <c r="AL6" i="10"/>
  <c r="BF6" i="10" s="1"/>
  <c r="AK6" i="10"/>
  <c r="AJ6" i="10"/>
  <c r="BE6" i="10" s="1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J6" i="10"/>
  <c r="G6" i="10"/>
  <c r="BP5" i="10"/>
  <c r="BN5" i="10"/>
  <c r="BL5" i="10"/>
  <c r="BJ5" i="10"/>
  <c r="BD5" i="10"/>
  <c r="BC5" i="10"/>
  <c r="AZ5" i="10"/>
  <c r="AY5" i="10"/>
  <c r="AX5" i="10"/>
  <c r="AT5" i="10"/>
  <c r="AR5" i="10"/>
  <c r="AQ5" i="10"/>
  <c r="AP5" i="10"/>
  <c r="BH5" i="10" s="1"/>
  <c r="AO5" i="10"/>
  <c r="AN5" i="10"/>
  <c r="BG5" i="10" s="1"/>
  <c r="AM5" i="10"/>
  <c r="AL5" i="10"/>
  <c r="BF5" i="10" s="1"/>
  <c r="AK5" i="10"/>
  <c r="AJ5" i="10"/>
  <c r="BE5" i="10" s="1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J5" i="10"/>
  <c r="G5" i="10"/>
  <c r="BP4" i="10"/>
  <c r="BN4" i="10"/>
  <c r="BL4" i="10"/>
  <c r="BJ4" i="10"/>
  <c r="BD4" i="10"/>
  <c r="BC4" i="10"/>
  <c r="AZ4" i="10"/>
  <c r="AY4" i="10"/>
  <c r="AX4" i="10"/>
  <c r="AT4" i="10"/>
  <c r="AR4" i="10"/>
  <c r="AQ4" i="10"/>
  <c r="AP4" i="10"/>
  <c r="BH4" i="10" s="1"/>
  <c r="AO4" i="10"/>
  <c r="AN4" i="10"/>
  <c r="BG4" i="10" s="1"/>
  <c r="AM4" i="10"/>
  <c r="AL4" i="10"/>
  <c r="BF4" i="10" s="1"/>
  <c r="AK4" i="10"/>
  <c r="AJ4" i="10"/>
  <c r="BE4" i="10" s="1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G4" i="10"/>
  <c r="BH3" i="10"/>
  <c r="BQ3" i="10" s="1"/>
  <c r="BP3" i="11" s="1"/>
  <c r="BQ3" i="11" s="1"/>
  <c r="BP3" i="12" s="1"/>
  <c r="BQ3" i="12" s="1"/>
  <c r="BG3" i="10"/>
  <c r="BF3" i="10"/>
  <c r="BO3" i="10" s="1"/>
  <c r="BE3" i="10"/>
  <c r="BL3" i="11" s="1"/>
  <c r="BM3" i="11" s="1"/>
  <c r="T3" i="10"/>
  <c r="S3" i="10"/>
  <c r="G3" i="10"/>
  <c r="BH2" i="10"/>
  <c r="BQ2" i="10" s="1"/>
  <c r="BG2" i="10"/>
  <c r="BF2" i="10"/>
  <c r="BO2" i="10" s="1"/>
  <c r="BN2" i="11" s="1"/>
  <c r="BO2" i="11" s="1"/>
  <c r="BN2" i="12" s="1"/>
  <c r="BO2" i="12" s="1"/>
  <c r="BE2" i="10"/>
  <c r="BL2" i="11" s="1"/>
  <c r="BM2" i="11" s="1"/>
  <c r="T2" i="10"/>
  <c r="S2" i="10"/>
  <c r="R2" i="10" s="1"/>
  <c r="P2" i="10" s="1"/>
  <c r="AW2" i="10" s="1"/>
  <c r="G2" i="10"/>
  <c r="BD265" i="8"/>
  <c r="BC265" i="8"/>
  <c r="AZ265" i="8"/>
  <c r="AY265" i="8"/>
  <c r="AX265" i="8"/>
  <c r="AT265" i="8"/>
  <c r="AS265" i="8"/>
  <c r="AR265" i="8"/>
  <c r="AQ265" i="8"/>
  <c r="AP265" i="8"/>
  <c r="BH265" i="8" s="1"/>
  <c r="AO265" i="8"/>
  <c r="AN265" i="8"/>
  <c r="BG265" i="8" s="1"/>
  <c r="AM265" i="8"/>
  <c r="AL265" i="8"/>
  <c r="BF265" i="8" s="1"/>
  <c r="AK265" i="8"/>
  <c r="AJ265" i="8"/>
  <c r="BE265" i="8" s="1"/>
  <c r="AI265" i="8"/>
  <c r="AH265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J265" i="8"/>
  <c r="BD264" i="8"/>
  <c r="BC264" i="8"/>
  <c r="AZ264" i="8"/>
  <c r="AY264" i="8"/>
  <c r="AX264" i="8"/>
  <c r="AT264" i="8"/>
  <c r="AS264" i="8"/>
  <c r="AR264" i="8"/>
  <c r="AQ264" i="8"/>
  <c r="AP264" i="8"/>
  <c r="BH264" i="8" s="1"/>
  <c r="AO264" i="8"/>
  <c r="AN264" i="8"/>
  <c r="BG264" i="8" s="1"/>
  <c r="AM264" i="8"/>
  <c r="AL264" i="8"/>
  <c r="AK264" i="8"/>
  <c r="AJ264" i="8"/>
  <c r="BE264" i="8" s="1"/>
  <c r="AI264" i="8"/>
  <c r="AH264" i="8"/>
  <c r="AG264" i="8"/>
  <c r="AF264" i="8"/>
  <c r="AE264" i="8"/>
  <c r="AD264" i="8"/>
  <c r="AC264" i="8"/>
  <c r="AB264" i="8"/>
  <c r="AA264" i="8"/>
  <c r="Z264" i="8"/>
  <c r="Y264" i="8"/>
  <c r="X264" i="8"/>
  <c r="W264" i="8"/>
  <c r="V264" i="8"/>
  <c r="U264" i="8"/>
  <c r="J264" i="8"/>
  <c r="BD263" i="8"/>
  <c r="BC263" i="8"/>
  <c r="AZ263" i="8"/>
  <c r="AY263" i="8"/>
  <c r="AX263" i="8"/>
  <c r="AT263" i="8"/>
  <c r="AS263" i="8"/>
  <c r="AR263" i="8"/>
  <c r="AQ263" i="8"/>
  <c r="AP263" i="8"/>
  <c r="BH263" i="8" s="1"/>
  <c r="AO263" i="8"/>
  <c r="AN263" i="8"/>
  <c r="BG263" i="8" s="1"/>
  <c r="AM263" i="8"/>
  <c r="AL263" i="8"/>
  <c r="BF263" i="8" s="1"/>
  <c r="AK263" i="8"/>
  <c r="AJ263" i="8"/>
  <c r="BE263" i="8" s="1"/>
  <c r="AI263" i="8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J263" i="8"/>
  <c r="BD262" i="8"/>
  <c r="BC262" i="8"/>
  <c r="AZ262" i="8"/>
  <c r="AY262" i="8"/>
  <c r="AX262" i="8"/>
  <c r="AT262" i="8"/>
  <c r="AS262" i="8"/>
  <c r="AR262" i="8"/>
  <c r="AQ262" i="8"/>
  <c r="AP262" i="8"/>
  <c r="BH262" i="8" s="1"/>
  <c r="AO262" i="8"/>
  <c r="AN262" i="8"/>
  <c r="BG262" i="8" s="1"/>
  <c r="AM262" i="8"/>
  <c r="AL262" i="8"/>
  <c r="BF262" i="8" s="1"/>
  <c r="AK262" i="8"/>
  <c r="AJ262" i="8"/>
  <c r="BE262" i="8" s="1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J262" i="8"/>
  <c r="BD261" i="8"/>
  <c r="BC261" i="8"/>
  <c r="AZ261" i="8"/>
  <c r="AY261" i="8"/>
  <c r="AX261" i="8"/>
  <c r="AT261" i="8"/>
  <c r="AS261" i="8"/>
  <c r="AR261" i="8"/>
  <c r="AQ261" i="8"/>
  <c r="AP261" i="8"/>
  <c r="BH261" i="8" s="1"/>
  <c r="AO261" i="8"/>
  <c r="AN261" i="8"/>
  <c r="BG261" i="8" s="1"/>
  <c r="AM261" i="8"/>
  <c r="AL261" i="8"/>
  <c r="BF261" i="8" s="1"/>
  <c r="AK261" i="8"/>
  <c r="AJ261" i="8"/>
  <c r="BE261" i="8" s="1"/>
  <c r="AI261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J261" i="8"/>
  <c r="BD260" i="8"/>
  <c r="BC260" i="8"/>
  <c r="AZ260" i="8"/>
  <c r="AY260" i="8"/>
  <c r="AX260" i="8"/>
  <c r="AT260" i="8"/>
  <c r="AS260" i="8"/>
  <c r="AR260" i="8"/>
  <c r="AQ260" i="8"/>
  <c r="AP260" i="8"/>
  <c r="BH260" i="8" s="1"/>
  <c r="AO260" i="8"/>
  <c r="AN260" i="8"/>
  <c r="BG260" i="8" s="1"/>
  <c r="AM260" i="8"/>
  <c r="AL260" i="8"/>
  <c r="AK260" i="8"/>
  <c r="AJ260" i="8"/>
  <c r="BE260" i="8" s="1"/>
  <c r="AI260" i="8"/>
  <c r="AH260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J260" i="8"/>
  <c r="BD259" i="8"/>
  <c r="BC259" i="8"/>
  <c r="AZ259" i="8"/>
  <c r="AY259" i="8"/>
  <c r="AX259" i="8"/>
  <c r="AT259" i="8"/>
  <c r="AS259" i="8"/>
  <c r="AR259" i="8"/>
  <c r="AQ259" i="8"/>
  <c r="AP259" i="8"/>
  <c r="BH259" i="8" s="1"/>
  <c r="AO259" i="8"/>
  <c r="AN259" i="8"/>
  <c r="BG259" i="8" s="1"/>
  <c r="AM259" i="8"/>
  <c r="AL259" i="8"/>
  <c r="BF259" i="8" s="1"/>
  <c r="AK259" i="8"/>
  <c r="AJ259" i="8"/>
  <c r="BE259" i="8" s="1"/>
  <c r="AI259" i="8"/>
  <c r="AH259" i="8"/>
  <c r="AG259" i="8"/>
  <c r="AF259" i="8"/>
  <c r="AE259" i="8"/>
  <c r="AD259" i="8"/>
  <c r="AC259" i="8"/>
  <c r="AB259" i="8"/>
  <c r="AA259" i="8"/>
  <c r="Z259" i="8"/>
  <c r="Y259" i="8"/>
  <c r="X259" i="8"/>
  <c r="W259" i="8"/>
  <c r="V259" i="8"/>
  <c r="U259" i="8"/>
  <c r="J259" i="8"/>
  <c r="BD258" i="8"/>
  <c r="BC258" i="8"/>
  <c r="AZ258" i="8"/>
  <c r="AY258" i="8"/>
  <c r="AX258" i="8"/>
  <c r="AT258" i="8"/>
  <c r="AS258" i="8"/>
  <c r="AR258" i="8"/>
  <c r="AQ258" i="8"/>
  <c r="AP258" i="8"/>
  <c r="BH258" i="8" s="1"/>
  <c r="AO258" i="8"/>
  <c r="AN258" i="8"/>
  <c r="BG258" i="8" s="1"/>
  <c r="AM258" i="8"/>
  <c r="AL258" i="8"/>
  <c r="BF258" i="8" s="1"/>
  <c r="AK258" i="8"/>
  <c r="AJ258" i="8"/>
  <c r="BE258" i="8" s="1"/>
  <c r="AI258" i="8"/>
  <c r="AH258" i="8"/>
  <c r="AG258" i="8"/>
  <c r="AF258" i="8"/>
  <c r="AE258" i="8"/>
  <c r="AD258" i="8"/>
  <c r="AC258" i="8"/>
  <c r="AB258" i="8"/>
  <c r="AA258" i="8"/>
  <c r="Z258" i="8"/>
  <c r="Y258" i="8"/>
  <c r="X258" i="8"/>
  <c r="W258" i="8"/>
  <c r="V258" i="8"/>
  <c r="U258" i="8"/>
  <c r="J258" i="8"/>
  <c r="BD257" i="8"/>
  <c r="BC257" i="8"/>
  <c r="AZ257" i="8"/>
  <c r="AY257" i="8"/>
  <c r="AX257" i="8"/>
  <c r="AT257" i="8"/>
  <c r="AS257" i="8"/>
  <c r="AR257" i="8"/>
  <c r="AQ257" i="8"/>
  <c r="AP257" i="8"/>
  <c r="BH257" i="8" s="1"/>
  <c r="AO257" i="8"/>
  <c r="AN257" i="8"/>
  <c r="BG257" i="8" s="1"/>
  <c r="AM257" i="8"/>
  <c r="AL257" i="8"/>
  <c r="BF257" i="8" s="1"/>
  <c r="AK257" i="8"/>
  <c r="AJ257" i="8"/>
  <c r="BE257" i="8" s="1"/>
  <c r="AI257" i="8"/>
  <c r="AH257" i="8"/>
  <c r="AG257" i="8"/>
  <c r="AF257" i="8"/>
  <c r="AE257" i="8"/>
  <c r="AD257" i="8"/>
  <c r="AC257" i="8"/>
  <c r="AB257" i="8"/>
  <c r="AA257" i="8"/>
  <c r="Z257" i="8"/>
  <c r="Y257" i="8"/>
  <c r="X257" i="8"/>
  <c r="W257" i="8"/>
  <c r="V257" i="8"/>
  <c r="U257" i="8"/>
  <c r="J257" i="8"/>
  <c r="BD256" i="8"/>
  <c r="BC256" i="8"/>
  <c r="AZ256" i="8"/>
  <c r="AY256" i="8"/>
  <c r="AX256" i="8"/>
  <c r="AT256" i="8"/>
  <c r="AS256" i="8"/>
  <c r="AR256" i="8"/>
  <c r="AQ256" i="8"/>
  <c r="AP256" i="8"/>
  <c r="BH256" i="8" s="1"/>
  <c r="AO256" i="8"/>
  <c r="AN256" i="8"/>
  <c r="BG256" i="8" s="1"/>
  <c r="AM256" i="8"/>
  <c r="AL256" i="8"/>
  <c r="BF256" i="8" s="1"/>
  <c r="AK256" i="8"/>
  <c r="AJ256" i="8"/>
  <c r="BE256" i="8" s="1"/>
  <c r="AI256" i="8"/>
  <c r="AH256" i="8"/>
  <c r="AG256" i="8"/>
  <c r="AF256" i="8"/>
  <c r="AE256" i="8"/>
  <c r="AD256" i="8"/>
  <c r="AC256" i="8"/>
  <c r="AB256" i="8"/>
  <c r="AA256" i="8"/>
  <c r="Z256" i="8"/>
  <c r="Y256" i="8"/>
  <c r="X256" i="8"/>
  <c r="W256" i="8"/>
  <c r="V256" i="8"/>
  <c r="U256" i="8"/>
  <c r="J256" i="8"/>
  <c r="BD255" i="8"/>
  <c r="BC255" i="8"/>
  <c r="AZ255" i="8"/>
  <c r="AY255" i="8"/>
  <c r="AX255" i="8"/>
  <c r="AT255" i="8"/>
  <c r="AS255" i="8"/>
  <c r="AR255" i="8"/>
  <c r="AQ255" i="8"/>
  <c r="AP255" i="8"/>
  <c r="BH255" i="8" s="1"/>
  <c r="AO255" i="8"/>
  <c r="AN255" i="8"/>
  <c r="BG255" i="8" s="1"/>
  <c r="AM255" i="8"/>
  <c r="AL255" i="8"/>
  <c r="BF255" i="8" s="1"/>
  <c r="AK255" i="8"/>
  <c r="AJ255" i="8"/>
  <c r="BE255" i="8" s="1"/>
  <c r="AI255" i="8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J255" i="8"/>
  <c r="BD254" i="8"/>
  <c r="BC254" i="8"/>
  <c r="AZ254" i="8"/>
  <c r="AY254" i="8"/>
  <c r="AX254" i="8"/>
  <c r="AT254" i="8"/>
  <c r="AS254" i="8"/>
  <c r="AR254" i="8"/>
  <c r="AQ254" i="8"/>
  <c r="AP254" i="8"/>
  <c r="BH254" i="8" s="1"/>
  <c r="AO254" i="8"/>
  <c r="AN254" i="8"/>
  <c r="BG254" i="8" s="1"/>
  <c r="AM254" i="8"/>
  <c r="AL254" i="8"/>
  <c r="BF254" i="8" s="1"/>
  <c r="AK254" i="8"/>
  <c r="AJ254" i="8"/>
  <c r="BE254" i="8" s="1"/>
  <c r="AI254" i="8"/>
  <c r="AH254" i="8"/>
  <c r="AG254" i="8"/>
  <c r="AF254" i="8"/>
  <c r="AE254" i="8"/>
  <c r="AD254" i="8"/>
  <c r="AC254" i="8"/>
  <c r="AB254" i="8"/>
  <c r="AA254" i="8"/>
  <c r="Z254" i="8"/>
  <c r="Y254" i="8"/>
  <c r="X254" i="8"/>
  <c r="W254" i="8"/>
  <c r="V254" i="8"/>
  <c r="U254" i="8"/>
  <c r="J254" i="8"/>
  <c r="BD253" i="8"/>
  <c r="BC253" i="8"/>
  <c r="AZ253" i="8"/>
  <c r="AY253" i="8"/>
  <c r="AX253" i="8"/>
  <c r="AT253" i="8"/>
  <c r="AS253" i="8"/>
  <c r="AR253" i="8"/>
  <c r="AQ253" i="8"/>
  <c r="AP253" i="8"/>
  <c r="BH253" i="8" s="1"/>
  <c r="AO253" i="8"/>
  <c r="AN253" i="8"/>
  <c r="BG253" i="8" s="1"/>
  <c r="AM253" i="8"/>
  <c r="AL253" i="8"/>
  <c r="BF253" i="8" s="1"/>
  <c r="AK253" i="8"/>
  <c r="AJ253" i="8"/>
  <c r="BE253" i="8" s="1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J253" i="8"/>
  <c r="BD252" i="8"/>
  <c r="BC252" i="8"/>
  <c r="AZ252" i="8"/>
  <c r="AY252" i="8"/>
  <c r="AX252" i="8"/>
  <c r="AT252" i="8"/>
  <c r="AS252" i="8"/>
  <c r="AR252" i="8"/>
  <c r="AQ252" i="8"/>
  <c r="AP252" i="8"/>
  <c r="BH252" i="8" s="1"/>
  <c r="AO252" i="8"/>
  <c r="AN252" i="8"/>
  <c r="BG252" i="8" s="1"/>
  <c r="AM252" i="8"/>
  <c r="AL252" i="8"/>
  <c r="BF252" i="8" s="1"/>
  <c r="AK252" i="8"/>
  <c r="AJ252" i="8"/>
  <c r="BE252" i="8" s="1"/>
  <c r="AI252" i="8"/>
  <c r="AH252" i="8"/>
  <c r="AG252" i="8"/>
  <c r="AF252" i="8"/>
  <c r="AE252" i="8"/>
  <c r="AD252" i="8"/>
  <c r="AC252" i="8"/>
  <c r="AB252" i="8"/>
  <c r="AA252" i="8"/>
  <c r="Z252" i="8"/>
  <c r="Y252" i="8"/>
  <c r="X252" i="8"/>
  <c r="W252" i="8"/>
  <c r="V252" i="8"/>
  <c r="U252" i="8"/>
  <c r="J252" i="8"/>
  <c r="BD251" i="8"/>
  <c r="BC251" i="8"/>
  <c r="AZ251" i="8"/>
  <c r="AY251" i="8"/>
  <c r="AX251" i="8"/>
  <c r="AT251" i="8"/>
  <c r="AS251" i="8"/>
  <c r="AR251" i="8"/>
  <c r="AQ251" i="8"/>
  <c r="AP251" i="8"/>
  <c r="BH251" i="8" s="1"/>
  <c r="AO251" i="8"/>
  <c r="AN251" i="8"/>
  <c r="BG251" i="8" s="1"/>
  <c r="AM251" i="8"/>
  <c r="AL251" i="8"/>
  <c r="BF251" i="8" s="1"/>
  <c r="AK251" i="8"/>
  <c r="AJ251" i="8"/>
  <c r="BE251" i="8" s="1"/>
  <c r="AI251" i="8"/>
  <c r="AH251" i="8"/>
  <c r="AG251" i="8"/>
  <c r="AF251" i="8"/>
  <c r="AE251" i="8"/>
  <c r="AD251" i="8"/>
  <c r="AC251" i="8"/>
  <c r="AB251" i="8"/>
  <c r="AA251" i="8"/>
  <c r="Z251" i="8"/>
  <c r="Y251" i="8"/>
  <c r="X251" i="8"/>
  <c r="W251" i="8"/>
  <c r="V251" i="8"/>
  <c r="U251" i="8"/>
  <c r="J251" i="8"/>
  <c r="BD250" i="8"/>
  <c r="BC250" i="8"/>
  <c r="AZ250" i="8"/>
  <c r="AY250" i="8"/>
  <c r="AX250" i="8"/>
  <c r="AT250" i="8"/>
  <c r="AS250" i="8"/>
  <c r="AR250" i="8"/>
  <c r="AQ250" i="8"/>
  <c r="AP250" i="8"/>
  <c r="BH250" i="8" s="1"/>
  <c r="AO250" i="8"/>
  <c r="AN250" i="8"/>
  <c r="BG250" i="8" s="1"/>
  <c r="AM250" i="8"/>
  <c r="AL250" i="8"/>
  <c r="BF250" i="8" s="1"/>
  <c r="AK250" i="8"/>
  <c r="AJ250" i="8"/>
  <c r="BE250" i="8" s="1"/>
  <c r="AI250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J250" i="8"/>
  <c r="BD249" i="8"/>
  <c r="BC249" i="8"/>
  <c r="AZ249" i="8"/>
  <c r="AY249" i="8"/>
  <c r="AX249" i="8"/>
  <c r="AT249" i="8"/>
  <c r="AS249" i="8"/>
  <c r="AR249" i="8"/>
  <c r="AQ249" i="8"/>
  <c r="AP249" i="8"/>
  <c r="BH249" i="8" s="1"/>
  <c r="AO249" i="8"/>
  <c r="AN249" i="8"/>
  <c r="BG249" i="8" s="1"/>
  <c r="AM249" i="8"/>
  <c r="AL249" i="8"/>
  <c r="BF249" i="8" s="1"/>
  <c r="AK249" i="8"/>
  <c r="AJ249" i="8"/>
  <c r="BE249" i="8" s="1"/>
  <c r="AI249" i="8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J249" i="8"/>
  <c r="BD248" i="8"/>
  <c r="BC248" i="8"/>
  <c r="AZ248" i="8"/>
  <c r="AY248" i="8"/>
  <c r="AX248" i="8"/>
  <c r="AT248" i="8"/>
  <c r="AS248" i="8"/>
  <c r="AR248" i="8"/>
  <c r="AQ248" i="8"/>
  <c r="AP248" i="8"/>
  <c r="BH248" i="8" s="1"/>
  <c r="AO248" i="8"/>
  <c r="AN248" i="8"/>
  <c r="BG248" i="8" s="1"/>
  <c r="AM248" i="8"/>
  <c r="AL248" i="8"/>
  <c r="BF248" i="8" s="1"/>
  <c r="AK248" i="8"/>
  <c r="AJ248" i="8"/>
  <c r="BE248" i="8" s="1"/>
  <c r="AI248" i="8"/>
  <c r="AH248" i="8"/>
  <c r="AG248" i="8"/>
  <c r="AF248" i="8"/>
  <c r="AE248" i="8"/>
  <c r="AD248" i="8"/>
  <c r="AC248" i="8"/>
  <c r="AB248" i="8"/>
  <c r="AA248" i="8"/>
  <c r="Z248" i="8"/>
  <c r="Y248" i="8"/>
  <c r="X248" i="8"/>
  <c r="W248" i="8"/>
  <c r="V248" i="8"/>
  <c r="U248" i="8"/>
  <c r="J248" i="8"/>
  <c r="BD247" i="8"/>
  <c r="BC247" i="8"/>
  <c r="AZ247" i="8"/>
  <c r="AY247" i="8"/>
  <c r="AX247" i="8"/>
  <c r="AT247" i="8"/>
  <c r="AS247" i="8"/>
  <c r="AR247" i="8"/>
  <c r="AQ247" i="8"/>
  <c r="AP247" i="8"/>
  <c r="BH247" i="8" s="1"/>
  <c r="AO247" i="8"/>
  <c r="AN247" i="8"/>
  <c r="BG247" i="8" s="1"/>
  <c r="AM247" i="8"/>
  <c r="AL247" i="8"/>
  <c r="BF247" i="8" s="1"/>
  <c r="AK247" i="8"/>
  <c r="AJ247" i="8"/>
  <c r="BE247" i="8" s="1"/>
  <c r="AI247" i="8"/>
  <c r="AH247" i="8"/>
  <c r="AG247" i="8"/>
  <c r="AF247" i="8"/>
  <c r="AE247" i="8"/>
  <c r="AD247" i="8"/>
  <c r="AC247" i="8"/>
  <c r="AB247" i="8"/>
  <c r="AA247" i="8"/>
  <c r="Z247" i="8"/>
  <c r="Y247" i="8"/>
  <c r="X247" i="8"/>
  <c r="W247" i="8"/>
  <c r="V247" i="8"/>
  <c r="U247" i="8"/>
  <c r="J247" i="8"/>
  <c r="BD246" i="8"/>
  <c r="BC246" i="8"/>
  <c r="AZ246" i="8"/>
  <c r="AY246" i="8"/>
  <c r="AX246" i="8"/>
  <c r="AT246" i="8"/>
  <c r="AS246" i="8"/>
  <c r="AR246" i="8"/>
  <c r="AQ246" i="8"/>
  <c r="AP246" i="8"/>
  <c r="BH246" i="8" s="1"/>
  <c r="AO246" i="8"/>
  <c r="AN246" i="8"/>
  <c r="BG246" i="8" s="1"/>
  <c r="AM246" i="8"/>
  <c r="AL246" i="8"/>
  <c r="BF246" i="8" s="1"/>
  <c r="AK246" i="8"/>
  <c r="AJ246" i="8"/>
  <c r="BE246" i="8" s="1"/>
  <c r="AI246" i="8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J246" i="8"/>
  <c r="BD245" i="8"/>
  <c r="BC245" i="8"/>
  <c r="AZ245" i="8"/>
  <c r="AY245" i="8"/>
  <c r="AX245" i="8"/>
  <c r="AT245" i="8"/>
  <c r="AS245" i="8"/>
  <c r="AR245" i="8"/>
  <c r="AQ245" i="8"/>
  <c r="AP245" i="8"/>
  <c r="BH245" i="8" s="1"/>
  <c r="AO245" i="8"/>
  <c r="AN245" i="8"/>
  <c r="BG245" i="8" s="1"/>
  <c r="AM245" i="8"/>
  <c r="AL245" i="8"/>
  <c r="BF245" i="8" s="1"/>
  <c r="AK245" i="8"/>
  <c r="AJ245" i="8"/>
  <c r="BE245" i="8" s="1"/>
  <c r="AI245" i="8"/>
  <c r="AH245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J245" i="8"/>
  <c r="BD244" i="8"/>
  <c r="BC244" i="8"/>
  <c r="AZ244" i="8"/>
  <c r="AY244" i="8"/>
  <c r="AX244" i="8"/>
  <c r="AT244" i="8"/>
  <c r="AS244" i="8"/>
  <c r="AR244" i="8"/>
  <c r="AQ244" i="8"/>
  <c r="AP244" i="8"/>
  <c r="BH244" i="8" s="1"/>
  <c r="AO244" i="8"/>
  <c r="AN244" i="8"/>
  <c r="BG244" i="8" s="1"/>
  <c r="AM244" i="8"/>
  <c r="AL244" i="8"/>
  <c r="BF244" i="8" s="1"/>
  <c r="AK244" i="8"/>
  <c r="AJ244" i="8"/>
  <c r="BE244" i="8" s="1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J244" i="8"/>
  <c r="BD243" i="8"/>
  <c r="BC243" i="8"/>
  <c r="AZ243" i="8"/>
  <c r="AY243" i="8"/>
  <c r="AX243" i="8"/>
  <c r="AT243" i="8"/>
  <c r="AS243" i="8"/>
  <c r="AR243" i="8"/>
  <c r="AQ243" i="8"/>
  <c r="AP243" i="8"/>
  <c r="BH243" i="8" s="1"/>
  <c r="AO243" i="8"/>
  <c r="AN243" i="8"/>
  <c r="BG243" i="8" s="1"/>
  <c r="AM243" i="8"/>
  <c r="AL243" i="8"/>
  <c r="BF243" i="8" s="1"/>
  <c r="AK243" i="8"/>
  <c r="AJ243" i="8"/>
  <c r="BE243" i="8" s="1"/>
  <c r="AI243" i="8"/>
  <c r="AH243" i="8"/>
  <c r="AG243" i="8"/>
  <c r="AF243" i="8"/>
  <c r="AE243" i="8"/>
  <c r="AD243" i="8"/>
  <c r="AC243" i="8"/>
  <c r="AB243" i="8"/>
  <c r="AA243" i="8"/>
  <c r="Z243" i="8"/>
  <c r="Y243" i="8"/>
  <c r="X243" i="8"/>
  <c r="W243" i="8"/>
  <c r="V243" i="8"/>
  <c r="U243" i="8"/>
  <c r="J243" i="8"/>
  <c r="BD242" i="8"/>
  <c r="BC242" i="8"/>
  <c r="AZ242" i="8"/>
  <c r="AY242" i="8"/>
  <c r="AX242" i="8"/>
  <c r="AT242" i="8"/>
  <c r="AS242" i="8"/>
  <c r="AR242" i="8"/>
  <c r="AQ242" i="8"/>
  <c r="AP242" i="8"/>
  <c r="BH242" i="8" s="1"/>
  <c r="AO242" i="8"/>
  <c r="AN242" i="8"/>
  <c r="BG242" i="8" s="1"/>
  <c r="AM242" i="8"/>
  <c r="AL242" i="8"/>
  <c r="BF242" i="8" s="1"/>
  <c r="AK242" i="8"/>
  <c r="AJ242" i="8"/>
  <c r="BE242" i="8" s="1"/>
  <c r="AI242" i="8"/>
  <c r="AH242" i="8"/>
  <c r="AG242" i="8"/>
  <c r="AF242" i="8"/>
  <c r="AE242" i="8"/>
  <c r="AD242" i="8"/>
  <c r="AC242" i="8"/>
  <c r="AB242" i="8"/>
  <c r="AA242" i="8"/>
  <c r="Z242" i="8"/>
  <c r="Y242" i="8"/>
  <c r="X242" i="8"/>
  <c r="W242" i="8"/>
  <c r="V242" i="8"/>
  <c r="U242" i="8"/>
  <c r="J242" i="8"/>
  <c r="BD241" i="8"/>
  <c r="BC241" i="8"/>
  <c r="AZ241" i="8"/>
  <c r="AY241" i="8"/>
  <c r="AX241" i="8"/>
  <c r="AT241" i="8"/>
  <c r="AS241" i="8"/>
  <c r="AR241" i="8"/>
  <c r="AQ241" i="8"/>
  <c r="AP241" i="8"/>
  <c r="BH241" i="8" s="1"/>
  <c r="AO241" i="8"/>
  <c r="AN241" i="8"/>
  <c r="BG241" i="8" s="1"/>
  <c r="AM241" i="8"/>
  <c r="AL241" i="8"/>
  <c r="BF241" i="8" s="1"/>
  <c r="AK241" i="8"/>
  <c r="AJ241" i="8"/>
  <c r="BE241" i="8" s="1"/>
  <c r="AI241" i="8"/>
  <c r="AH241" i="8"/>
  <c r="AG241" i="8"/>
  <c r="AF241" i="8"/>
  <c r="AE241" i="8"/>
  <c r="AD241" i="8"/>
  <c r="AC241" i="8"/>
  <c r="AB241" i="8"/>
  <c r="AA241" i="8"/>
  <c r="Z241" i="8"/>
  <c r="Y241" i="8"/>
  <c r="X241" i="8"/>
  <c r="W241" i="8"/>
  <c r="V241" i="8"/>
  <c r="U241" i="8"/>
  <c r="J241" i="8"/>
  <c r="BD240" i="8"/>
  <c r="BC240" i="8"/>
  <c r="AZ240" i="8"/>
  <c r="AY240" i="8"/>
  <c r="AX240" i="8"/>
  <c r="AT240" i="8"/>
  <c r="AS240" i="8"/>
  <c r="AR240" i="8"/>
  <c r="AQ240" i="8"/>
  <c r="AP240" i="8"/>
  <c r="BH240" i="8" s="1"/>
  <c r="AO240" i="8"/>
  <c r="AN240" i="8"/>
  <c r="BG240" i="8" s="1"/>
  <c r="AM240" i="8"/>
  <c r="AL240" i="8"/>
  <c r="BF240" i="8" s="1"/>
  <c r="AK240" i="8"/>
  <c r="AJ240" i="8"/>
  <c r="BE240" i="8" s="1"/>
  <c r="AI240" i="8"/>
  <c r="AH240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J240" i="8"/>
  <c r="BD239" i="8"/>
  <c r="BC239" i="8"/>
  <c r="AZ239" i="8"/>
  <c r="AY239" i="8"/>
  <c r="AX239" i="8"/>
  <c r="AT239" i="8"/>
  <c r="AS239" i="8"/>
  <c r="AR239" i="8"/>
  <c r="AQ239" i="8"/>
  <c r="AP239" i="8"/>
  <c r="BH239" i="8" s="1"/>
  <c r="AO239" i="8"/>
  <c r="AN239" i="8"/>
  <c r="BG239" i="8" s="1"/>
  <c r="AM239" i="8"/>
  <c r="AL239" i="8"/>
  <c r="BF239" i="8" s="1"/>
  <c r="AK239" i="8"/>
  <c r="AJ239" i="8"/>
  <c r="BE239" i="8" s="1"/>
  <c r="AI239" i="8"/>
  <c r="AH239" i="8"/>
  <c r="AG239" i="8"/>
  <c r="AF239" i="8"/>
  <c r="AE239" i="8"/>
  <c r="AD239" i="8"/>
  <c r="AC239" i="8"/>
  <c r="AB239" i="8"/>
  <c r="AA239" i="8"/>
  <c r="Z239" i="8"/>
  <c r="Y239" i="8"/>
  <c r="X239" i="8"/>
  <c r="W239" i="8"/>
  <c r="V239" i="8"/>
  <c r="U239" i="8"/>
  <c r="J239" i="8"/>
  <c r="BD238" i="8"/>
  <c r="BC238" i="8"/>
  <c r="AZ238" i="8"/>
  <c r="AY238" i="8"/>
  <c r="AX238" i="8"/>
  <c r="AT238" i="8"/>
  <c r="AS238" i="8"/>
  <c r="AR238" i="8"/>
  <c r="AQ238" i="8"/>
  <c r="AP238" i="8"/>
  <c r="BH238" i="8" s="1"/>
  <c r="AO238" i="8"/>
  <c r="AN238" i="8"/>
  <c r="BG238" i="8" s="1"/>
  <c r="AM238" i="8"/>
  <c r="AL238" i="8"/>
  <c r="BF238" i="8" s="1"/>
  <c r="AK238" i="8"/>
  <c r="AJ238" i="8"/>
  <c r="BE238" i="8" s="1"/>
  <c r="AI238" i="8"/>
  <c r="AH238" i="8"/>
  <c r="AG238" i="8"/>
  <c r="AF238" i="8"/>
  <c r="AE238" i="8"/>
  <c r="AD238" i="8"/>
  <c r="AC238" i="8"/>
  <c r="AB238" i="8"/>
  <c r="AA238" i="8"/>
  <c r="Z238" i="8"/>
  <c r="Y238" i="8"/>
  <c r="X238" i="8"/>
  <c r="W238" i="8"/>
  <c r="V238" i="8"/>
  <c r="U238" i="8"/>
  <c r="J238" i="8"/>
  <c r="BD237" i="8"/>
  <c r="BC237" i="8"/>
  <c r="AZ237" i="8"/>
  <c r="AY237" i="8"/>
  <c r="AX237" i="8"/>
  <c r="AT237" i="8"/>
  <c r="AS237" i="8"/>
  <c r="AR237" i="8"/>
  <c r="AQ237" i="8"/>
  <c r="AP237" i="8"/>
  <c r="BH237" i="8" s="1"/>
  <c r="AO237" i="8"/>
  <c r="AN237" i="8"/>
  <c r="BG237" i="8" s="1"/>
  <c r="AM237" i="8"/>
  <c r="AL237" i="8"/>
  <c r="BF237" i="8" s="1"/>
  <c r="AK237" i="8"/>
  <c r="AJ237" i="8"/>
  <c r="BE237" i="8" s="1"/>
  <c r="AI237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J237" i="8"/>
  <c r="BD236" i="8"/>
  <c r="BC236" i="8"/>
  <c r="AZ236" i="8"/>
  <c r="AY236" i="8"/>
  <c r="AX236" i="8"/>
  <c r="AT236" i="8"/>
  <c r="AS236" i="8"/>
  <c r="AR236" i="8"/>
  <c r="AQ236" i="8"/>
  <c r="AP236" i="8"/>
  <c r="BH236" i="8" s="1"/>
  <c r="AO236" i="8"/>
  <c r="AN236" i="8"/>
  <c r="BG236" i="8" s="1"/>
  <c r="AM236" i="8"/>
  <c r="AL236" i="8"/>
  <c r="BF236" i="8" s="1"/>
  <c r="AK236" i="8"/>
  <c r="AJ236" i="8"/>
  <c r="BE236" i="8" s="1"/>
  <c r="AI236" i="8"/>
  <c r="AH236" i="8"/>
  <c r="AG236" i="8"/>
  <c r="AF236" i="8"/>
  <c r="AE236" i="8"/>
  <c r="AD236" i="8"/>
  <c r="AC236" i="8"/>
  <c r="AB236" i="8"/>
  <c r="AA236" i="8"/>
  <c r="Z236" i="8"/>
  <c r="Y236" i="8"/>
  <c r="X236" i="8"/>
  <c r="W236" i="8"/>
  <c r="V236" i="8"/>
  <c r="U236" i="8"/>
  <c r="J236" i="8"/>
  <c r="BD235" i="8"/>
  <c r="BC235" i="8"/>
  <c r="AZ235" i="8"/>
  <c r="AY235" i="8"/>
  <c r="AX235" i="8"/>
  <c r="AT235" i="8"/>
  <c r="AS235" i="8"/>
  <c r="AR235" i="8"/>
  <c r="AQ235" i="8"/>
  <c r="AP235" i="8"/>
  <c r="BH235" i="8" s="1"/>
  <c r="AO235" i="8"/>
  <c r="AN235" i="8"/>
  <c r="BG235" i="8" s="1"/>
  <c r="AM235" i="8"/>
  <c r="AL235" i="8"/>
  <c r="BF235" i="8" s="1"/>
  <c r="AK235" i="8"/>
  <c r="AJ235" i="8"/>
  <c r="BE235" i="8" s="1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J235" i="8"/>
  <c r="BD234" i="8"/>
  <c r="BC234" i="8"/>
  <c r="AZ234" i="8"/>
  <c r="AY234" i="8"/>
  <c r="AX234" i="8"/>
  <c r="AT234" i="8"/>
  <c r="AS234" i="8"/>
  <c r="AR234" i="8"/>
  <c r="AQ234" i="8"/>
  <c r="AP234" i="8"/>
  <c r="BH234" i="8" s="1"/>
  <c r="AO234" i="8"/>
  <c r="AN234" i="8"/>
  <c r="BG234" i="8" s="1"/>
  <c r="AM234" i="8"/>
  <c r="AL234" i="8"/>
  <c r="BF234" i="8" s="1"/>
  <c r="AK234" i="8"/>
  <c r="AJ234" i="8"/>
  <c r="BE234" i="8" s="1"/>
  <c r="AI234" i="8"/>
  <c r="AH234" i="8"/>
  <c r="AG234" i="8"/>
  <c r="AF234" i="8"/>
  <c r="AE234" i="8"/>
  <c r="AD234" i="8"/>
  <c r="AC234" i="8"/>
  <c r="AB234" i="8"/>
  <c r="AA234" i="8"/>
  <c r="Z234" i="8"/>
  <c r="Y234" i="8"/>
  <c r="X234" i="8"/>
  <c r="W234" i="8"/>
  <c r="V234" i="8"/>
  <c r="U234" i="8"/>
  <c r="J234" i="8"/>
  <c r="BD233" i="8"/>
  <c r="BC233" i="8"/>
  <c r="AZ233" i="8"/>
  <c r="AY233" i="8"/>
  <c r="AX233" i="8"/>
  <c r="AT233" i="8"/>
  <c r="AS233" i="8"/>
  <c r="AR233" i="8"/>
  <c r="AQ233" i="8"/>
  <c r="AP233" i="8"/>
  <c r="BH233" i="8" s="1"/>
  <c r="AO233" i="8"/>
  <c r="AN233" i="8"/>
  <c r="BG233" i="8" s="1"/>
  <c r="AM233" i="8"/>
  <c r="AL233" i="8"/>
  <c r="BF233" i="8" s="1"/>
  <c r="AK233" i="8"/>
  <c r="AJ233" i="8"/>
  <c r="BE233" i="8" s="1"/>
  <c r="AI233" i="8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J233" i="8"/>
  <c r="BD232" i="8"/>
  <c r="BC232" i="8"/>
  <c r="AZ232" i="8"/>
  <c r="AY232" i="8"/>
  <c r="AX232" i="8"/>
  <c r="AT232" i="8"/>
  <c r="AS232" i="8"/>
  <c r="AR232" i="8"/>
  <c r="AQ232" i="8"/>
  <c r="AP232" i="8"/>
  <c r="BH232" i="8" s="1"/>
  <c r="AO232" i="8"/>
  <c r="AN232" i="8"/>
  <c r="BG232" i="8" s="1"/>
  <c r="AM232" i="8"/>
  <c r="AL232" i="8"/>
  <c r="BF232" i="8" s="1"/>
  <c r="AK232" i="8"/>
  <c r="AJ232" i="8"/>
  <c r="BE232" i="8" s="1"/>
  <c r="AI232" i="8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J232" i="8"/>
  <c r="BD231" i="8"/>
  <c r="BC231" i="8"/>
  <c r="AZ231" i="8"/>
  <c r="AY231" i="8"/>
  <c r="AX231" i="8"/>
  <c r="AT231" i="8"/>
  <c r="AS231" i="8"/>
  <c r="AR231" i="8"/>
  <c r="AQ231" i="8"/>
  <c r="AP231" i="8"/>
  <c r="BH231" i="8" s="1"/>
  <c r="AO231" i="8"/>
  <c r="AN231" i="8"/>
  <c r="BG231" i="8" s="1"/>
  <c r="AM231" i="8"/>
  <c r="AL231" i="8"/>
  <c r="BF231" i="8" s="1"/>
  <c r="AK231" i="8"/>
  <c r="AJ231" i="8"/>
  <c r="BE231" i="8" s="1"/>
  <c r="AI231" i="8"/>
  <c r="AH231" i="8"/>
  <c r="AG231" i="8"/>
  <c r="AF231" i="8"/>
  <c r="AE231" i="8"/>
  <c r="AD231" i="8"/>
  <c r="AC231" i="8"/>
  <c r="AB231" i="8"/>
  <c r="AA231" i="8"/>
  <c r="Z231" i="8"/>
  <c r="Y231" i="8"/>
  <c r="X231" i="8"/>
  <c r="W231" i="8"/>
  <c r="V231" i="8"/>
  <c r="U231" i="8"/>
  <c r="J231" i="8"/>
  <c r="BD230" i="8"/>
  <c r="BC230" i="8"/>
  <c r="AZ230" i="8"/>
  <c r="AY230" i="8"/>
  <c r="AX230" i="8"/>
  <c r="AT230" i="8"/>
  <c r="AS230" i="8"/>
  <c r="AR230" i="8"/>
  <c r="AQ230" i="8"/>
  <c r="AP230" i="8"/>
  <c r="BH230" i="8" s="1"/>
  <c r="AO230" i="8"/>
  <c r="AN230" i="8"/>
  <c r="BG230" i="8" s="1"/>
  <c r="AM230" i="8"/>
  <c r="AL230" i="8"/>
  <c r="BF230" i="8" s="1"/>
  <c r="AK230" i="8"/>
  <c r="AJ230" i="8"/>
  <c r="BE230" i="8" s="1"/>
  <c r="AI230" i="8"/>
  <c r="AH230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J230" i="8"/>
  <c r="BD229" i="8"/>
  <c r="BC229" i="8"/>
  <c r="AZ229" i="8"/>
  <c r="AY229" i="8"/>
  <c r="AX229" i="8"/>
  <c r="AT229" i="8"/>
  <c r="AS229" i="8"/>
  <c r="AR229" i="8"/>
  <c r="AQ229" i="8"/>
  <c r="AP229" i="8"/>
  <c r="BH229" i="8" s="1"/>
  <c r="AO229" i="8"/>
  <c r="AN229" i="8"/>
  <c r="BG229" i="8" s="1"/>
  <c r="AM229" i="8"/>
  <c r="AL229" i="8"/>
  <c r="BF229" i="8" s="1"/>
  <c r="AK229" i="8"/>
  <c r="AJ229" i="8"/>
  <c r="BE229" i="8" s="1"/>
  <c r="AI229" i="8"/>
  <c r="AH229" i="8"/>
  <c r="AG229" i="8"/>
  <c r="AF229" i="8"/>
  <c r="AE229" i="8"/>
  <c r="AD229" i="8"/>
  <c r="AC229" i="8"/>
  <c r="AB229" i="8"/>
  <c r="AA229" i="8"/>
  <c r="Z229" i="8"/>
  <c r="Y229" i="8"/>
  <c r="X229" i="8"/>
  <c r="W229" i="8"/>
  <c r="V229" i="8"/>
  <c r="U229" i="8"/>
  <c r="J229" i="8"/>
  <c r="BD228" i="8"/>
  <c r="BC228" i="8"/>
  <c r="AZ228" i="8"/>
  <c r="AY228" i="8"/>
  <c r="AX228" i="8"/>
  <c r="AT228" i="8"/>
  <c r="AS228" i="8"/>
  <c r="AR228" i="8"/>
  <c r="AQ228" i="8"/>
  <c r="AP228" i="8"/>
  <c r="BH228" i="8" s="1"/>
  <c r="AO228" i="8"/>
  <c r="AN228" i="8"/>
  <c r="BG228" i="8" s="1"/>
  <c r="AM228" i="8"/>
  <c r="AL228" i="8"/>
  <c r="BF228" i="8" s="1"/>
  <c r="AK228" i="8"/>
  <c r="AJ228" i="8"/>
  <c r="BE228" i="8" s="1"/>
  <c r="AI228" i="8"/>
  <c r="AH228" i="8"/>
  <c r="AG228" i="8"/>
  <c r="AF228" i="8"/>
  <c r="AE228" i="8"/>
  <c r="AD228" i="8"/>
  <c r="AC228" i="8"/>
  <c r="AB228" i="8"/>
  <c r="AA228" i="8"/>
  <c r="Z228" i="8"/>
  <c r="Y228" i="8"/>
  <c r="X228" i="8"/>
  <c r="W228" i="8"/>
  <c r="V228" i="8"/>
  <c r="U228" i="8"/>
  <c r="J228" i="8"/>
  <c r="BD227" i="8"/>
  <c r="BC227" i="8"/>
  <c r="AZ227" i="8"/>
  <c r="AY227" i="8"/>
  <c r="AX227" i="8"/>
  <c r="AT227" i="8"/>
  <c r="AS227" i="8"/>
  <c r="AR227" i="8"/>
  <c r="AQ227" i="8"/>
  <c r="AP227" i="8"/>
  <c r="BH227" i="8" s="1"/>
  <c r="AO227" i="8"/>
  <c r="AN227" i="8"/>
  <c r="BG227" i="8" s="1"/>
  <c r="AM227" i="8"/>
  <c r="AL227" i="8"/>
  <c r="BF227" i="8" s="1"/>
  <c r="AK227" i="8"/>
  <c r="AJ227" i="8"/>
  <c r="BE227" i="8" s="1"/>
  <c r="AI227" i="8"/>
  <c r="AH227" i="8"/>
  <c r="AG227" i="8"/>
  <c r="AF227" i="8"/>
  <c r="AE227" i="8"/>
  <c r="AD227" i="8"/>
  <c r="AC227" i="8"/>
  <c r="AB227" i="8"/>
  <c r="AA227" i="8"/>
  <c r="Z227" i="8"/>
  <c r="Y227" i="8"/>
  <c r="X227" i="8"/>
  <c r="W227" i="8"/>
  <c r="V227" i="8"/>
  <c r="U227" i="8"/>
  <c r="J227" i="8"/>
  <c r="BD226" i="8"/>
  <c r="BC226" i="8"/>
  <c r="AZ226" i="8"/>
  <c r="AY226" i="8"/>
  <c r="AX226" i="8"/>
  <c r="AT226" i="8"/>
  <c r="AS226" i="8"/>
  <c r="AR226" i="8"/>
  <c r="AQ226" i="8"/>
  <c r="AP226" i="8"/>
  <c r="BH226" i="8" s="1"/>
  <c r="AO226" i="8"/>
  <c r="AN226" i="8"/>
  <c r="BG226" i="8" s="1"/>
  <c r="AM226" i="8"/>
  <c r="AL226" i="8"/>
  <c r="BF226" i="8" s="1"/>
  <c r="AK226" i="8"/>
  <c r="AJ226" i="8"/>
  <c r="BE226" i="8" s="1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J226" i="8"/>
  <c r="BD225" i="8"/>
  <c r="BC225" i="8"/>
  <c r="AZ225" i="8"/>
  <c r="AY225" i="8"/>
  <c r="AX225" i="8"/>
  <c r="AT225" i="8"/>
  <c r="AS225" i="8"/>
  <c r="AR225" i="8"/>
  <c r="AQ225" i="8"/>
  <c r="AP225" i="8"/>
  <c r="BH225" i="8" s="1"/>
  <c r="AO225" i="8"/>
  <c r="AN225" i="8"/>
  <c r="BG225" i="8" s="1"/>
  <c r="AM225" i="8"/>
  <c r="AL225" i="8"/>
  <c r="BF225" i="8" s="1"/>
  <c r="AK225" i="8"/>
  <c r="AJ225" i="8"/>
  <c r="BE225" i="8" s="1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J225" i="8"/>
  <c r="BD224" i="8"/>
  <c r="BC224" i="8"/>
  <c r="AZ224" i="8"/>
  <c r="AY224" i="8"/>
  <c r="AX224" i="8"/>
  <c r="AT224" i="8"/>
  <c r="AS224" i="8"/>
  <c r="AR224" i="8"/>
  <c r="AQ224" i="8"/>
  <c r="AP224" i="8"/>
  <c r="BH224" i="8" s="1"/>
  <c r="AO224" i="8"/>
  <c r="AN224" i="8"/>
  <c r="BG224" i="8" s="1"/>
  <c r="AM224" i="8"/>
  <c r="AL224" i="8"/>
  <c r="BF224" i="8" s="1"/>
  <c r="AK224" i="8"/>
  <c r="AJ224" i="8"/>
  <c r="BE224" i="8" s="1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J224" i="8"/>
  <c r="BD223" i="8"/>
  <c r="BC223" i="8"/>
  <c r="AZ223" i="8"/>
  <c r="AY223" i="8"/>
  <c r="AX223" i="8"/>
  <c r="AT223" i="8"/>
  <c r="AS223" i="8"/>
  <c r="AR223" i="8"/>
  <c r="AQ223" i="8"/>
  <c r="AP223" i="8"/>
  <c r="BH223" i="8" s="1"/>
  <c r="AO223" i="8"/>
  <c r="AN223" i="8"/>
  <c r="BG223" i="8" s="1"/>
  <c r="AM223" i="8"/>
  <c r="AL223" i="8"/>
  <c r="BF223" i="8" s="1"/>
  <c r="AK223" i="8"/>
  <c r="AJ223" i="8"/>
  <c r="BE223" i="8" s="1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J223" i="8"/>
  <c r="BD222" i="8"/>
  <c r="BC222" i="8"/>
  <c r="AZ222" i="8"/>
  <c r="AY222" i="8"/>
  <c r="AX222" i="8"/>
  <c r="AT222" i="8"/>
  <c r="AS222" i="8"/>
  <c r="AR222" i="8"/>
  <c r="AQ222" i="8"/>
  <c r="AP222" i="8"/>
  <c r="BH222" i="8" s="1"/>
  <c r="AO222" i="8"/>
  <c r="AN222" i="8"/>
  <c r="BG222" i="8" s="1"/>
  <c r="AM222" i="8"/>
  <c r="AL222" i="8"/>
  <c r="BF222" i="8" s="1"/>
  <c r="AK222" i="8"/>
  <c r="AJ222" i="8"/>
  <c r="BE222" i="8" s="1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J222" i="8"/>
  <c r="BD221" i="8"/>
  <c r="BC221" i="8"/>
  <c r="AZ221" i="8"/>
  <c r="AY221" i="8"/>
  <c r="AX221" i="8"/>
  <c r="AT221" i="8"/>
  <c r="AS221" i="8"/>
  <c r="AR221" i="8"/>
  <c r="AQ221" i="8"/>
  <c r="AP221" i="8"/>
  <c r="BH221" i="8" s="1"/>
  <c r="AO221" i="8"/>
  <c r="AN221" i="8"/>
  <c r="BG221" i="8" s="1"/>
  <c r="AM221" i="8"/>
  <c r="AL221" i="8"/>
  <c r="BF221" i="8" s="1"/>
  <c r="AK221" i="8"/>
  <c r="AJ221" i="8"/>
  <c r="BE221" i="8" s="1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J221" i="8"/>
  <c r="BD220" i="8"/>
  <c r="BC220" i="8"/>
  <c r="AZ220" i="8"/>
  <c r="AY220" i="8"/>
  <c r="AX220" i="8"/>
  <c r="AT220" i="8"/>
  <c r="AS220" i="8"/>
  <c r="AR220" i="8"/>
  <c r="AQ220" i="8"/>
  <c r="AP220" i="8"/>
  <c r="BH220" i="8" s="1"/>
  <c r="AO220" i="8"/>
  <c r="AN220" i="8"/>
  <c r="BG220" i="8" s="1"/>
  <c r="AM220" i="8"/>
  <c r="AL220" i="8"/>
  <c r="BF220" i="8" s="1"/>
  <c r="AK220" i="8"/>
  <c r="AJ220" i="8"/>
  <c r="BE220" i="8" s="1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J220" i="8"/>
  <c r="BD219" i="8"/>
  <c r="BC219" i="8"/>
  <c r="AZ219" i="8"/>
  <c r="AY219" i="8"/>
  <c r="AX219" i="8"/>
  <c r="AT219" i="8"/>
  <c r="AS219" i="8"/>
  <c r="AR219" i="8"/>
  <c r="AQ219" i="8"/>
  <c r="AP219" i="8"/>
  <c r="BH219" i="8" s="1"/>
  <c r="AO219" i="8"/>
  <c r="AN219" i="8"/>
  <c r="BG219" i="8" s="1"/>
  <c r="AM219" i="8"/>
  <c r="AL219" i="8"/>
  <c r="BF219" i="8" s="1"/>
  <c r="AK219" i="8"/>
  <c r="AJ219" i="8"/>
  <c r="BE219" i="8" s="1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J219" i="8"/>
  <c r="BD218" i="8"/>
  <c r="BC218" i="8"/>
  <c r="AZ218" i="8"/>
  <c r="AY218" i="8"/>
  <c r="AX218" i="8"/>
  <c r="AT218" i="8"/>
  <c r="AS218" i="8"/>
  <c r="AR218" i="8"/>
  <c r="AQ218" i="8"/>
  <c r="AP218" i="8"/>
  <c r="BH218" i="8" s="1"/>
  <c r="AO218" i="8"/>
  <c r="AN218" i="8"/>
  <c r="BG218" i="8" s="1"/>
  <c r="AM218" i="8"/>
  <c r="AL218" i="8"/>
  <c r="BF218" i="8" s="1"/>
  <c r="AK218" i="8"/>
  <c r="AJ218" i="8"/>
  <c r="BE218" i="8" s="1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J218" i="8"/>
  <c r="BD217" i="8"/>
  <c r="BC217" i="8"/>
  <c r="AZ217" i="8"/>
  <c r="AY217" i="8"/>
  <c r="AX217" i="8"/>
  <c r="AT217" i="8"/>
  <c r="AS217" i="8"/>
  <c r="AR217" i="8"/>
  <c r="AQ217" i="8"/>
  <c r="AP217" i="8"/>
  <c r="BH217" i="8" s="1"/>
  <c r="AO217" i="8"/>
  <c r="AN217" i="8"/>
  <c r="BG217" i="8" s="1"/>
  <c r="AM217" i="8"/>
  <c r="AL217" i="8"/>
  <c r="BF217" i="8" s="1"/>
  <c r="AK217" i="8"/>
  <c r="AJ217" i="8"/>
  <c r="BE217" i="8" s="1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J217" i="8"/>
  <c r="BD216" i="8"/>
  <c r="BC216" i="8"/>
  <c r="AZ216" i="8"/>
  <c r="AY216" i="8"/>
  <c r="AX216" i="8"/>
  <c r="AT216" i="8"/>
  <c r="AS216" i="8"/>
  <c r="AR216" i="8"/>
  <c r="AQ216" i="8"/>
  <c r="AP216" i="8"/>
  <c r="BH216" i="8" s="1"/>
  <c r="AO216" i="8"/>
  <c r="AN216" i="8"/>
  <c r="BG216" i="8" s="1"/>
  <c r="AM216" i="8"/>
  <c r="AL216" i="8"/>
  <c r="BF216" i="8" s="1"/>
  <c r="AK216" i="8"/>
  <c r="AJ216" i="8"/>
  <c r="BE216" i="8" s="1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J216" i="8"/>
  <c r="BD215" i="8"/>
  <c r="BC215" i="8"/>
  <c r="AZ215" i="8"/>
  <c r="AY215" i="8"/>
  <c r="AX215" i="8"/>
  <c r="AT215" i="8"/>
  <c r="AS215" i="8"/>
  <c r="AR215" i="8"/>
  <c r="AQ215" i="8"/>
  <c r="AP215" i="8"/>
  <c r="BH215" i="8" s="1"/>
  <c r="AO215" i="8"/>
  <c r="AN215" i="8"/>
  <c r="BG215" i="8" s="1"/>
  <c r="AM215" i="8"/>
  <c r="AL215" i="8"/>
  <c r="BF215" i="8" s="1"/>
  <c r="AK215" i="8"/>
  <c r="AJ215" i="8"/>
  <c r="BE215" i="8" s="1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J215" i="8"/>
  <c r="BD214" i="8"/>
  <c r="BC214" i="8"/>
  <c r="AZ214" i="8"/>
  <c r="AY214" i="8"/>
  <c r="AX214" i="8"/>
  <c r="AT214" i="8"/>
  <c r="AS214" i="8"/>
  <c r="AR214" i="8"/>
  <c r="AQ214" i="8"/>
  <c r="AP214" i="8"/>
  <c r="BH214" i="8" s="1"/>
  <c r="AO214" i="8"/>
  <c r="AN214" i="8"/>
  <c r="BG214" i="8" s="1"/>
  <c r="AM214" i="8"/>
  <c r="AL214" i="8"/>
  <c r="BF214" i="8" s="1"/>
  <c r="AK214" i="8"/>
  <c r="AJ214" i="8"/>
  <c r="BE214" i="8" s="1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J214" i="8"/>
  <c r="BD213" i="8"/>
  <c r="BC213" i="8"/>
  <c r="AZ213" i="8"/>
  <c r="AY213" i="8"/>
  <c r="AX213" i="8"/>
  <c r="AT213" i="8"/>
  <c r="AS213" i="8"/>
  <c r="AR213" i="8"/>
  <c r="AQ213" i="8"/>
  <c r="AP213" i="8"/>
  <c r="BH213" i="8" s="1"/>
  <c r="AO213" i="8"/>
  <c r="AN213" i="8"/>
  <c r="BG213" i="8" s="1"/>
  <c r="AM213" i="8"/>
  <c r="AL213" i="8"/>
  <c r="BF213" i="8" s="1"/>
  <c r="AK213" i="8"/>
  <c r="AJ213" i="8"/>
  <c r="BE213" i="8" s="1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J213" i="8"/>
  <c r="BD212" i="8"/>
  <c r="BC212" i="8"/>
  <c r="AZ212" i="8"/>
  <c r="AY212" i="8"/>
  <c r="AX212" i="8"/>
  <c r="AT212" i="8"/>
  <c r="AS212" i="8"/>
  <c r="AR212" i="8"/>
  <c r="AQ212" i="8"/>
  <c r="AP212" i="8"/>
  <c r="BH212" i="8" s="1"/>
  <c r="AO212" i="8"/>
  <c r="AN212" i="8"/>
  <c r="BG212" i="8" s="1"/>
  <c r="AM212" i="8"/>
  <c r="AL212" i="8"/>
  <c r="BF212" i="8" s="1"/>
  <c r="AK212" i="8"/>
  <c r="AJ212" i="8"/>
  <c r="BE212" i="8" s="1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J212" i="8"/>
  <c r="BD211" i="8"/>
  <c r="BC211" i="8"/>
  <c r="AZ211" i="8"/>
  <c r="AY211" i="8"/>
  <c r="AX211" i="8"/>
  <c r="AT211" i="8"/>
  <c r="AS211" i="8"/>
  <c r="AR211" i="8"/>
  <c r="AQ211" i="8"/>
  <c r="AP211" i="8"/>
  <c r="BH211" i="8" s="1"/>
  <c r="AO211" i="8"/>
  <c r="AN211" i="8"/>
  <c r="BG211" i="8" s="1"/>
  <c r="AM211" i="8"/>
  <c r="AL211" i="8"/>
  <c r="BF211" i="8" s="1"/>
  <c r="AK211" i="8"/>
  <c r="AJ211" i="8"/>
  <c r="BE211" i="8" s="1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J211" i="8"/>
  <c r="BD210" i="8"/>
  <c r="BC210" i="8"/>
  <c r="AZ210" i="8"/>
  <c r="AY210" i="8"/>
  <c r="AX210" i="8"/>
  <c r="AT210" i="8"/>
  <c r="AS210" i="8"/>
  <c r="AR210" i="8"/>
  <c r="AQ210" i="8"/>
  <c r="AP210" i="8"/>
  <c r="BH210" i="8" s="1"/>
  <c r="AO210" i="8"/>
  <c r="AN210" i="8"/>
  <c r="BG210" i="8" s="1"/>
  <c r="AM210" i="8"/>
  <c r="AL210" i="8"/>
  <c r="BF210" i="8" s="1"/>
  <c r="AK210" i="8"/>
  <c r="AJ210" i="8"/>
  <c r="BE210" i="8" s="1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J210" i="8"/>
  <c r="BD209" i="8"/>
  <c r="BC209" i="8"/>
  <c r="AZ209" i="8"/>
  <c r="AY209" i="8"/>
  <c r="AX209" i="8"/>
  <c r="AT209" i="8"/>
  <c r="AS209" i="8"/>
  <c r="AR209" i="8"/>
  <c r="AQ209" i="8"/>
  <c r="AP209" i="8"/>
  <c r="BH209" i="8" s="1"/>
  <c r="AO209" i="8"/>
  <c r="AN209" i="8"/>
  <c r="BG209" i="8" s="1"/>
  <c r="AM209" i="8"/>
  <c r="AL209" i="8"/>
  <c r="BF209" i="8" s="1"/>
  <c r="AK209" i="8"/>
  <c r="AJ209" i="8"/>
  <c r="BE209" i="8" s="1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J209" i="8"/>
  <c r="BD208" i="8"/>
  <c r="BC208" i="8"/>
  <c r="AZ208" i="8"/>
  <c r="AY208" i="8"/>
  <c r="AX208" i="8"/>
  <c r="AT208" i="8"/>
  <c r="AS208" i="8"/>
  <c r="AR208" i="8"/>
  <c r="AQ208" i="8"/>
  <c r="AP208" i="8"/>
  <c r="BH208" i="8" s="1"/>
  <c r="AO208" i="8"/>
  <c r="AN208" i="8"/>
  <c r="BG208" i="8" s="1"/>
  <c r="AM208" i="8"/>
  <c r="AL208" i="8"/>
  <c r="BF208" i="8" s="1"/>
  <c r="AK208" i="8"/>
  <c r="AJ208" i="8"/>
  <c r="BE208" i="8" s="1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J208" i="8"/>
  <c r="BD207" i="8"/>
  <c r="BC207" i="8"/>
  <c r="AZ207" i="8"/>
  <c r="AY207" i="8"/>
  <c r="AX207" i="8"/>
  <c r="AT207" i="8"/>
  <c r="AS207" i="8"/>
  <c r="AR207" i="8"/>
  <c r="AQ207" i="8"/>
  <c r="AP207" i="8"/>
  <c r="BH207" i="8" s="1"/>
  <c r="AO207" i="8"/>
  <c r="AN207" i="8"/>
  <c r="BG207" i="8" s="1"/>
  <c r="AM207" i="8"/>
  <c r="AL207" i="8"/>
  <c r="BF207" i="8" s="1"/>
  <c r="AK207" i="8"/>
  <c r="AJ207" i="8"/>
  <c r="BE207" i="8" s="1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J207" i="8"/>
  <c r="BD206" i="8"/>
  <c r="BC206" i="8"/>
  <c r="AZ206" i="8"/>
  <c r="AY206" i="8"/>
  <c r="AX206" i="8"/>
  <c r="AT206" i="8"/>
  <c r="AS206" i="8"/>
  <c r="AR206" i="8"/>
  <c r="AQ206" i="8"/>
  <c r="AP206" i="8"/>
  <c r="BH206" i="8" s="1"/>
  <c r="AO206" i="8"/>
  <c r="AN206" i="8"/>
  <c r="BG206" i="8" s="1"/>
  <c r="AM206" i="8"/>
  <c r="AL206" i="8"/>
  <c r="BF206" i="8" s="1"/>
  <c r="AK206" i="8"/>
  <c r="AJ206" i="8"/>
  <c r="BE206" i="8" s="1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J206" i="8"/>
  <c r="BD205" i="8"/>
  <c r="BC205" i="8"/>
  <c r="AZ205" i="8"/>
  <c r="AY205" i="8"/>
  <c r="AX205" i="8"/>
  <c r="AT205" i="8"/>
  <c r="AS205" i="8"/>
  <c r="AR205" i="8"/>
  <c r="AQ205" i="8"/>
  <c r="AP205" i="8"/>
  <c r="BH205" i="8" s="1"/>
  <c r="AO205" i="8"/>
  <c r="AN205" i="8"/>
  <c r="BG205" i="8" s="1"/>
  <c r="AM205" i="8"/>
  <c r="AL205" i="8"/>
  <c r="BF205" i="8" s="1"/>
  <c r="AK205" i="8"/>
  <c r="AJ205" i="8"/>
  <c r="BE205" i="8" s="1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J205" i="8"/>
  <c r="BD204" i="8"/>
  <c r="BC204" i="8"/>
  <c r="AZ204" i="8"/>
  <c r="AY204" i="8"/>
  <c r="AX204" i="8"/>
  <c r="AT204" i="8"/>
  <c r="AS204" i="8"/>
  <c r="AR204" i="8"/>
  <c r="AQ204" i="8"/>
  <c r="AP204" i="8"/>
  <c r="BH204" i="8" s="1"/>
  <c r="AO204" i="8"/>
  <c r="AN204" i="8"/>
  <c r="BG204" i="8" s="1"/>
  <c r="AM204" i="8"/>
  <c r="AL204" i="8"/>
  <c r="BF204" i="8" s="1"/>
  <c r="AK204" i="8"/>
  <c r="AJ204" i="8"/>
  <c r="BE204" i="8" s="1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J204" i="8"/>
  <c r="BD203" i="8"/>
  <c r="BC203" i="8"/>
  <c r="AZ203" i="8"/>
  <c r="AY203" i="8"/>
  <c r="AX203" i="8"/>
  <c r="AT203" i="8"/>
  <c r="AS203" i="8"/>
  <c r="AR203" i="8"/>
  <c r="AQ203" i="8"/>
  <c r="AP203" i="8"/>
  <c r="BH203" i="8" s="1"/>
  <c r="AO203" i="8"/>
  <c r="AN203" i="8"/>
  <c r="BG203" i="8" s="1"/>
  <c r="AM203" i="8"/>
  <c r="AL203" i="8"/>
  <c r="BF203" i="8" s="1"/>
  <c r="AK203" i="8"/>
  <c r="AJ203" i="8"/>
  <c r="BE203" i="8" s="1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J203" i="8"/>
  <c r="BD202" i="8"/>
  <c r="BC202" i="8"/>
  <c r="AZ202" i="8"/>
  <c r="AY202" i="8"/>
  <c r="AX202" i="8"/>
  <c r="AT202" i="8"/>
  <c r="AS202" i="8"/>
  <c r="AR202" i="8"/>
  <c r="AQ202" i="8"/>
  <c r="AP202" i="8"/>
  <c r="BH202" i="8" s="1"/>
  <c r="AO202" i="8"/>
  <c r="AN202" i="8"/>
  <c r="BG202" i="8" s="1"/>
  <c r="AM202" i="8"/>
  <c r="AL202" i="8"/>
  <c r="BF202" i="8" s="1"/>
  <c r="AK202" i="8"/>
  <c r="AJ202" i="8"/>
  <c r="BE202" i="8" s="1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J202" i="8"/>
  <c r="BD201" i="8"/>
  <c r="BC201" i="8"/>
  <c r="AZ201" i="8"/>
  <c r="AY201" i="8"/>
  <c r="AX201" i="8"/>
  <c r="AT201" i="8"/>
  <c r="AS201" i="8"/>
  <c r="AR201" i="8"/>
  <c r="AQ201" i="8"/>
  <c r="AP201" i="8"/>
  <c r="BH201" i="8" s="1"/>
  <c r="AO201" i="8"/>
  <c r="AN201" i="8"/>
  <c r="BG201" i="8" s="1"/>
  <c r="AM201" i="8"/>
  <c r="AL201" i="8"/>
  <c r="BF201" i="8" s="1"/>
  <c r="AK201" i="8"/>
  <c r="AJ201" i="8"/>
  <c r="BE201" i="8" s="1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J201" i="8"/>
  <c r="BD200" i="8"/>
  <c r="BC200" i="8"/>
  <c r="AZ200" i="8"/>
  <c r="AY200" i="8"/>
  <c r="AX200" i="8"/>
  <c r="AT200" i="8"/>
  <c r="AS200" i="8"/>
  <c r="AR200" i="8"/>
  <c r="AQ200" i="8"/>
  <c r="AP200" i="8"/>
  <c r="BH200" i="8" s="1"/>
  <c r="AO200" i="8"/>
  <c r="AN200" i="8"/>
  <c r="BG200" i="8" s="1"/>
  <c r="AM200" i="8"/>
  <c r="AL200" i="8"/>
  <c r="BF200" i="8" s="1"/>
  <c r="AK200" i="8"/>
  <c r="AJ200" i="8"/>
  <c r="BE200" i="8" s="1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J200" i="8"/>
  <c r="BD199" i="8"/>
  <c r="BC199" i="8"/>
  <c r="AZ199" i="8"/>
  <c r="AY199" i="8"/>
  <c r="AX199" i="8"/>
  <c r="AT199" i="8"/>
  <c r="AS199" i="8"/>
  <c r="AR199" i="8"/>
  <c r="AQ199" i="8"/>
  <c r="AP199" i="8"/>
  <c r="BH199" i="8" s="1"/>
  <c r="AO199" i="8"/>
  <c r="AN199" i="8"/>
  <c r="BG199" i="8" s="1"/>
  <c r="AM199" i="8"/>
  <c r="AL199" i="8"/>
  <c r="BF199" i="8" s="1"/>
  <c r="AK199" i="8"/>
  <c r="AJ199" i="8"/>
  <c r="BE199" i="8" s="1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J199" i="8"/>
  <c r="BD198" i="8"/>
  <c r="BC198" i="8"/>
  <c r="AZ198" i="8"/>
  <c r="AY198" i="8"/>
  <c r="AX198" i="8"/>
  <c r="AT198" i="8"/>
  <c r="AS198" i="8"/>
  <c r="AR198" i="8"/>
  <c r="AQ198" i="8"/>
  <c r="AP198" i="8"/>
  <c r="BH198" i="8" s="1"/>
  <c r="AO198" i="8"/>
  <c r="AN198" i="8"/>
  <c r="BG198" i="8" s="1"/>
  <c r="AM198" i="8"/>
  <c r="AL198" i="8"/>
  <c r="BF198" i="8" s="1"/>
  <c r="AK198" i="8"/>
  <c r="AJ198" i="8"/>
  <c r="BE198" i="8" s="1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J198" i="8"/>
  <c r="BD197" i="8"/>
  <c r="BC197" i="8"/>
  <c r="AZ197" i="8"/>
  <c r="AY197" i="8"/>
  <c r="AX197" i="8"/>
  <c r="AT197" i="8"/>
  <c r="AS197" i="8"/>
  <c r="AR197" i="8"/>
  <c r="AQ197" i="8"/>
  <c r="AP197" i="8"/>
  <c r="BH197" i="8" s="1"/>
  <c r="AO197" i="8"/>
  <c r="AN197" i="8"/>
  <c r="BG197" i="8" s="1"/>
  <c r="AM197" i="8"/>
  <c r="AL197" i="8"/>
  <c r="BF197" i="8" s="1"/>
  <c r="AK197" i="8"/>
  <c r="AJ197" i="8"/>
  <c r="BE197" i="8" s="1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J197" i="8"/>
  <c r="BD196" i="8"/>
  <c r="BC196" i="8"/>
  <c r="AZ196" i="8"/>
  <c r="AY196" i="8"/>
  <c r="AX196" i="8"/>
  <c r="AT196" i="8"/>
  <c r="AS196" i="8"/>
  <c r="AR196" i="8"/>
  <c r="AQ196" i="8"/>
  <c r="AP196" i="8"/>
  <c r="BH196" i="8" s="1"/>
  <c r="AO196" i="8"/>
  <c r="AN196" i="8"/>
  <c r="BG196" i="8" s="1"/>
  <c r="AM196" i="8"/>
  <c r="AL196" i="8"/>
  <c r="BF196" i="8" s="1"/>
  <c r="AK196" i="8"/>
  <c r="AJ196" i="8"/>
  <c r="BE196" i="8" s="1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J196" i="8"/>
  <c r="BD195" i="8"/>
  <c r="BC195" i="8"/>
  <c r="AZ195" i="8"/>
  <c r="AY195" i="8"/>
  <c r="AX195" i="8"/>
  <c r="AT195" i="8"/>
  <c r="AS195" i="8"/>
  <c r="AR195" i="8"/>
  <c r="AQ195" i="8"/>
  <c r="AP195" i="8"/>
  <c r="BH195" i="8" s="1"/>
  <c r="AO195" i="8"/>
  <c r="AN195" i="8"/>
  <c r="BG195" i="8" s="1"/>
  <c r="AM195" i="8"/>
  <c r="AL195" i="8"/>
  <c r="BF195" i="8" s="1"/>
  <c r="AK195" i="8"/>
  <c r="AJ195" i="8"/>
  <c r="BE195" i="8" s="1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J195" i="8"/>
  <c r="BD194" i="8"/>
  <c r="BC194" i="8"/>
  <c r="AZ194" i="8"/>
  <c r="AY194" i="8"/>
  <c r="AX194" i="8"/>
  <c r="AT194" i="8"/>
  <c r="AS194" i="8"/>
  <c r="AR194" i="8"/>
  <c r="AQ194" i="8"/>
  <c r="AP194" i="8"/>
  <c r="BH194" i="8" s="1"/>
  <c r="AO194" i="8"/>
  <c r="AN194" i="8"/>
  <c r="BG194" i="8" s="1"/>
  <c r="AM194" i="8"/>
  <c r="AL194" i="8"/>
  <c r="BF194" i="8" s="1"/>
  <c r="AK194" i="8"/>
  <c r="AJ194" i="8"/>
  <c r="BE194" i="8" s="1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J194" i="8"/>
  <c r="BD193" i="8"/>
  <c r="BC193" i="8"/>
  <c r="AZ193" i="8"/>
  <c r="AY193" i="8"/>
  <c r="AX193" i="8"/>
  <c r="AT193" i="8"/>
  <c r="AS193" i="8"/>
  <c r="AR193" i="8"/>
  <c r="AQ193" i="8"/>
  <c r="AP193" i="8"/>
  <c r="BH193" i="8" s="1"/>
  <c r="AO193" i="8"/>
  <c r="AN193" i="8"/>
  <c r="BG193" i="8" s="1"/>
  <c r="AM193" i="8"/>
  <c r="AL193" i="8"/>
  <c r="BF193" i="8" s="1"/>
  <c r="AK193" i="8"/>
  <c r="AJ193" i="8"/>
  <c r="BE193" i="8" s="1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J193" i="8"/>
  <c r="BD192" i="8"/>
  <c r="BC192" i="8"/>
  <c r="AZ192" i="8"/>
  <c r="AY192" i="8"/>
  <c r="AX192" i="8"/>
  <c r="AT192" i="8"/>
  <c r="AS192" i="8"/>
  <c r="AR192" i="8"/>
  <c r="AQ192" i="8"/>
  <c r="AP192" i="8"/>
  <c r="BH192" i="8" s="1"/>
  <c r="AO192" i="8"/>
  <c r="AN192" i="8"/>
  <c r="BG192" i="8" s="1"/>
  <c r="AM192" i="8"/>
  <c r="AL192" i="8"/>
  <c r="BF192" i="8" s="1"/>
  <c r="AK192" i="8"/>
  <c r="AJ192" i="8"/>
  <c r="BE192" i="8" s="1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J192" i="8"/>
  <c r="BD191" i="8"/>
  <c r="BC191" i="8"/>
  <c r="AZ191" i="8"/>
  <c r="AY191" i="8"/>
  <c r="AX191" i="8"/>
  <c r="AT191" i="8"/>
  <c r="AS191" i="8"/>
  <c r="AR191" i="8"/>
  <c r="AQ191" i="8"/>
  <c r="AP191" i="8"/>
  <c r="BH191" i="8" s="1"/>
  <c r="AO191" i="8"/>
  <c r="AN191" i="8"/>
  <c r="BG191" i="8" s="1"/>
  <c r="AM191" i="8"/>
  <c r="AL191" i="8"/>
  <c r="BF191" i="8" s="1"/>
  <c r="AK191" i="8"/>
  <c r="AJ191" i="8"/>
  <c r="BE191" i="8" s="1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J191" i="8"/>
  <c r="BD190" i="8"/>
  <c r="BC190" i="8"/>
  <c r="AZ190" i="8"/>
  <c r="AY190" i="8"/>
  <c r="AX190" i="8"/>
  <c r="AT190" i="8"/>
  <c r="AS190" i="8"/>
  <c r="AR190" i="8"/>
  <c r="AQ190" i="8"/>
  <c r="AP190" i="8"/>
  <c r="BH190" i="8" s="1"/>
  <c r="AO190" i="8"/>
  <c r="AN190" i="8"/>
  <c r="BG190" i="8" s="1"/>
  <c r="AM190" i="8"/>
  <c r="AL190" i="8"/>
  <c r="BF190" i="8" s="1"/>
  <c r="AK190" i="8"/>
  <c r="AJ190" i="8"/>
  <c r="BE190" i="8" s="1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J190" i="8"/>
  <c r="BD189" i="8"/>
  <c r="BC189" i="8"/>
  <c r="AZ189" i="8"/>
  <c r="AY189" i="8"/>
  <c r="AX189" i="8"/>
  <c r="AT189" i="8"/>
  <c r="AS189" i="8"/>
  <c r="AR189" i="8"/>
  <c r="AQ189" i="8"/>
  <c r="AP189" i="8"/>
  <c r="BH189" i="8" s="1"/>
  <c r="AO189" i="8"/>
  <c r="AN189" i="8"/>
  <c r="BG189" i="8" s="1"/>
  <c r="AM189" i="8"/>
  <c r="AL189" i="8"/>
  <c r="BF189" i="8" s="1"/>
  <c r="AK189" i="8"/>
  <c r="AJ189" i="8"/>
  <c r="BE189" i="8" s="1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J189" i="8"/>
  <c r="BD188" i="8"/>
  <c r="BC188" i="8"/>
  <c r="AZ188" i="8"/>
  <c r="AY188" i="8"/>
  <c r="AX188" i="8"/>
  <c r="AT188" i="8"/>
  <c r="AS188" i="8"/>
  <c r="AR188" i="8"/>
  <c r="AQ188" i="8"/>
  <c r="AP188" i="8"/>
  <c r="BH188" i="8" s="1"/>
  <c r="AO188" i="8"/>
  <c r="AN188" i="8"/>
  <c r="BG188" i="8" s="1"/>
  <c r="AM188" i="8"/>
  <c r="AL188" i="8"/>
  <c r="BF188" i="8" s="1"/>
  <c r="AK188" i="8"/>
  <c r="AJ188" i="8"/>
  <c r="BE188" i="8" s="1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J188" i="8"/>
  <c r="BD187" i="8"/>
  <c r="BC187" i="8"/>
  <c r="AZ187" i="8"/>
  <c r="AY187" i="8"/>
  <c r="AX187" i="8"/>
  <c r="AT187" i="8"/>
  <c r="AS187" i="8"/>
  <c r="AR187" i="8"/>
  <c r="AQ187" i="8"/>
  <c r="AP187" i="8"/>
  <c r="BH187" i="8" s="1"/>
  <c r="AO187" i="8"/>
  <c r="AN187" i="8"/>
  <c r="BG187" i="8" s="1"/>
  <c r="AM187" i="8"/>
  <c r="AL187" i="8"/>
  <c r="BF187" i="8" s="1"/>
  <c r="AK187" i="8"/>
  <c r="AJ187" i="8"/>
  <c r="BE187" i="8" s="1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J187" i="8"/>
  <c r="BD186" i="8"/>
  <c r="BC186" i="8"/>
  <c r="AZ186" i="8"/>
  <c r="AY186" i="8"/>
  <c r="AX186" i="8"/>
  <c r="AT186" i="8"/>
  <c r="AS186" i="8"/>
  <c r="AR186" i="8"/>
  <c r="AQ186" i="8"/>
  <c r="AP186" i="8"/>
  <c r="BH186" i="8" s="1"/>
  <c r="AO186" i="8"/>
  <c r="AN186" i="8"/>
  <c r="BG186" i="8" s="1"/>
  <c r="AM186" i="8"/>
  <c r="AL186" i="8"/>
  <c r="BF186" i="8" s="1"/>
  <c r="AK186" i="8"/>
  <c r="AJ186" i="8"/>
  <c r="BE186" i="8" s="1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J186" i="8"/>
  <c r="BD185" i="8"/>
  <c r="BC185" i="8"/>
  <c r="AZ185" i="8"/>
  <c r="AY185" i="8"/>
  <c r="AX185" i="8"/>
  <c r="AT185" i="8"/>
  <c r="AS185" i="8"/>
  <c r="AR185" i="8"/>
  <c r="AQ185" i="8"/>
  <c r="AP185" i="8"/>
  <c r="BH185" i="8" s="1"/>
  <c r="AO185" i="8"/>
  <c r="AN185" i="8"/>
  <c r="BG185" i="8" s="1"/>
  <c r="AM185" i="8"/>
  <c r="AL185" i="8"/>
  <c r="BF185" i="8" s="1"/>
  <c r="AK185" i="8"/>
  <c r="AJ185" i="8"/>
  <c r="BE185" i="8" s="1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J185" i="8"/>
  <c r="BD184" i="8"/>
  <c r="BC184" i="8"/>
  <c r="AZ184" i="8"/>
  <c r="AY184" i="8"/>
  <c r="AX184" i="8"/>
  <c r="AT184" i="8"/>
  <c r="AS184" i="8"/>
  <c r="AR184" i="8"/>
  <c r="AQ184" i="8"/>
  <c r="AP184" i="8"/>
  <c r="BH184" i="8" s="1"/>
  <c r="AO184" i="8"/>
  <c r="AN184" i="8"/>
  <c r="BG184" i="8" s="1"/>
  <c r="AM184" i="8"/>
  <c r="AL184" i="8"/>
  <c r="BF184" i="8" s="1"/>
  <c r="AK184" i="8"/>
  <c r="AJ184" i="8"/>
  <c r="BE184" i="8" s="1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J184" i="8"/>
  <c r="BD183" i="8"/>
  <c r="BC183" i="8"/>
  <c r="AZ183" i="8"/>
  <c r="AY183" i="8"/>
  <c r="AX183" i="8"/>
  <c r="AT183" i="8"/>
  <c r="AS183" i="8"/>
  <c r="AR183" i="8"/>
  <c r="AQ183" i="8"/>
  <c r="AP183" i="8"/>
  <c r="BH183" i="8" s="1"/>
  <c r="AO183" i="8"/>
  <c r="AN183" i="8"/>
  <c r="BG183" i="8" s="1"/>
  <c r="AM183" i="8"/>
  <c r="AL183" i="8"/>
  <c r="BF183" i="8" s="1"/>
  <c r="AK183" i="8"/>
  <c r="AJ183" i="8"/>
  <c r="BE183" i="8" s="1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J183" i="8"/>
  <c r="BD182" i="8"/>
  <c r="BC182" i="8"/>
  <c r="AZ182" i="8"/>
  <c r="AY182" i="8"/>
  <c r="AX182" i="8"/>
  <c r="AT182" i="8"/>
  <c r="AS182" i="8"/>
  <c r="AR182" i="8"/>
  <c r="AQ182" i="8"/>
  <c r="AP182" i="8"/>
  <c r="BH182" i="8" s="1"/>
  <c r="AO182" i="8"/>
  <c r="AN182" i="8"/>
  <c r="BG182" i="8" s="1"/>
  <c r="AM182" i="8"/>
  <c r="AL182" i="8"/>
  <c r="BF182" i="8" s="1"/>
  <c r="AK182" i="8"/>
  <c r="AJ182" i="8"/>
  <c r="BE182" i="8" s="1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J182" i="8"/>
  <c r="BD181" i="8"/>
  <c r="BC181" i="8"/>
  <c r="AZ181" i="8"/>
  <c r="AY181" i="8"/>
  <c r="AX181" i="8"/>
  <c r="AT181" i="8"/>
  <c r="AS181" i="8"/>
  <c r="AR181" i="8"/>
  <c r="AQ181" i="8"/>
  <c r="AP181" i="8"/>
  <c r="BH181" i="8" s="1"/>
  <c r="AO181" i="8"/>
  <c r="AN181" i="8"/>
  <c r="BG181" i="8" s="1"/>
  <c r="AM181" i="8"/>
  <c r="AL181" i="8"/>
  <c r="BF181" i="8" s="1"/>
  <c r="AK181" i="8"/>
  <c r="AJ181" i="8"/>
  <c r="BE181" i="8" s="1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J181" i="8"/>
  <c r="BD180" i="8"/>
  <c r="BC180" i="8"/>
  <c r="AZ180" i="8"/>
  <c r="AY180" i="8"/>
  <c r="AX180" i="8"/>
  <c r="AT180" i="8"/>
  <c r="AS180" i="8"/>
  <c r="AR180" i="8"/>
  <c r="AQ180" i="8"/>
  <c r="AP180" i="8"/>
  <c r="BH180" i="8" s="1"/>
  <c r="AO180" i="8"/>
  <c r="AN180" i="8"/>
  <c r="BG180" i="8" s="1"/>
  <c r="AM180" i="8"/>
  <c r="AL180" i="8"/>
  <c r="BF180" i="8" s="1"/>
  <c r="AK180" i="8"/>
  <c r="AJ180" i="8"/>
  <c r="BE180" i="8" s="1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J180" i="8"/>
  <c r="BD179" i="8"/>
  <c r="BC179" i="8"/>
  <c r="AZ179" i="8"/>
  <c r="AY179" i="8"/>
  <c r="AX179" i="8"/>
  <c r="AT179" i="8"/>
  <c r="AS179" i="8"/>
  <c r="AR179" i="8"/>
  <c r="AQ179" i="8"/>
  <c r="AP179" i="8"/>
  <c r="BH179" i="8" s="1"/>
  <c r="AO179" i="8"/>
  <c r="AN179" i="8"/>
  <c r="BG179" i="8" s="1"/>
  <c r="AM179" i="8"/>
  <c r="AL179" i="8"/>
  <c r="BF179" i="8" s="1"/>
  <c r="AK179" i="8"/>
  <c r="AJ179" i="8"/>
  <c r="BE179" i="8" s="1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J179" i="8"/>
  <c r="BD178" i="8"/>
  <c r="BC178" i="8"/>
  <c r="AZ178" i="8"/>
  <c r="AY178" i="8"/>
  <c r="AX178" i="8"/>
  <c r="AT178" i="8"/>
  <c r="AS178" i="8"/>
  <c r="AR178" i="8"/>
  <c r="AQ178" i="8"/>
  <c r="AP178" i="8"/>
  <c r="BH178" i="8" s="1"/>
  <c r="AO178" i="8"/>
  <c r="AN178" i="8"/>
  <c r="BG178" i="8" s="1"/>
  <c r="AM178" i="8"/>
  <c r="AL178" i="8"/>
  <c r="BF178" i="8" s="1"/>
  <c r="AK178" i="8"/>
  <c r="AJ178" i="8"/>
  <c r="BE178" i="8" s="1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J178" i="8"/>
  <c r="BD177" i="8"/>
  <c r="BC177" i="8"/>
  <c r="AZ177" i="8"/>
  <c r="AY177" i="8"/>
  <c r="AX177" i="8"/>
  <c r="AT177" i="8"/>
  <c r="AS177" i="8"/>
  <c r="AR177" i="8"/>
  <c r="AQ177" i="8"/>
  <c r="AP177" i="8"/>
  <c r="BH177" i="8" s="1"/>
  <c r="AO177" i="8"/>
  <c r="AN177" i="8"/>
  <c r="BG177" i="8" s="1"/>
  <c r="AM177" i="8"/>
  <c r="AL177" i="8"/>
  <c r="BF177" i="8" s="1"/>
  <c r="AK177" i="8"/>
  <c r="AJ177" i="8"/>
  <c r="BE177" i="8" s="1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J177" i="8"/>
  <c r="BD176" i="8"/>
  <c r="BC176" i="8"/>
  <c r="AZ176" i="8"/>
  <c r="AY176" i="8"/>
  <c r="AX176" i="8"/>
  <c r="AT176" i="8"/>
  <c r="AS176" i="8"/>
  <c r="AR176" i="8"/>
  <c r="AQ176" i="8"/>
  <c r="AP176" i="8"/>
  <c r="BH176" i="8" s="1"/>
  <c r="AO176" i="8"/>
  <c r="AN176" i="8"/>
  <c r="BG176" i="8" s="1"/>
  <c r="AM176" i="8"/>
  <c r="AL176" i="8"/>
  <c r="BF176" i="8" s="1"/>
  <c r="AK176" i="8"/>
  <c r="AJ176" i="8"/>
  <c r="BE176" i="8" s="1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J176" i="8"/>
  <c r="BD175" i="8"/>
  <c r="BC175" i="8"/>
  <c r="AZ175" i="8"/>
  <c r="AY175" i="8"/>
  <c r="AX175" i="8"/>
  <c r="AT175" i="8"/>
  <c r="AS175" i="8"/>
  <c r="AR175" i="8"/>
  <c r="AQ175" i="8"/>
  <c r="AP175" i="8"/>
  <c r="BH175" i="8" s="1"/>
  <c r="AO175" i="8"/>
  <c r="AN175" i="8"/>
  <c r="BG175" i="8" s="1"/>
  <c r="AM175" i="8"/>
  <c r="AL175" i="8"/>
  <c r="BF175" i="8" s="1"/>
  <c r="AK175" i="8"/>
  <c r="AJ175" i="8"/>
  <c r="BE175" i="8" s="1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J175" i="8"/>
  <c r="BD174" i="8"/>
  <c r="BC174" i="8"/>
  <c r="AZ174" i="8"/>
  <c r="AY174" i="8"/>
  <c r="AX174" i="8"/>
  <c r="AT174" i="8"/>
  <c r="AS174" i="8"/>
  <c r="AR174" i="8"/>
  <c r="AQ174" i="8"/>
  <c r="AP174" i="8"/>
  <c r="BH174" i="8" s="1"/>
  <c r="AO174" i="8"/>
  <c r="AN174" i="8"/>
  <c r="BG174" i="8" s="1"/>
  <c r="AM174" i="8"/>
  <c r="AL174" i="8"/>
  <c r="BF174" i="8" s="1"/>
  <c r="AK174" i="8"/>
  <c r="AJ174" i="8"/>
  <c r="BE174" i="8" s="1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J174" i="8"/>
  <c r="BD173" i="8"/>
  <c r="BC173" i="8"/>
  <c r="AZ173" i="8"/>
  <c r="AY173" i="8"/>
  <c r="AX173" i="8"/>
  <c r="AT173" i="8"/>
  <c r="AS173" i="8"/>
  <c r="AR173" i="8"/>
  <c r="AQ173" i="8"/>
  <c r="AP173" i="8"/>
  <c r="BH173" i="8" s="1"/>
  <c r="AO173" i="8"/>
  <c r="AN173" i="8"/>
  <c r="BG173" i="8" s="1"/>
  <c r="AM173" i="8"/>
  <c r="AL173" i="8"/>
  <c r="BF173" i="8" s="1"/>
  <c r="AK173" i="8"/>
  <c r="AJ173" i="8"/>
  <c r="BE173" i="8" s="1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J173" i="8"/>
  <c r="BD172" i="8"/>
  <c r="BC172" i="8"/>
  <c r="AZ172" i="8"/>
  <c r="AY172" i="8"/>
  <c r="AX172" i="8"/>
  <c r="AT172" i="8"/>
  <c r="AS172" i="8"/>
  <c r="AR172" i="8"/>
  <c r="AQ172" i="8"/>
  <c r="AP172" i="8"/>
  <c r="BH172" i="8" s="1"/>
  <c r="AO172" i="8"/>
  <c r="AN172" i="8"/>
  <c r="BG172" i="8" s="1"/>
  <c r="AM172" i="8"/>
  <c r="AL172" i="8"/>
  <c r="BF172" i="8" s="1"/>
  <c r="AK172" i="8"/>
  <c r="AJ172" i="8"/>
  <c r="BE172" i="8" s="1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J172" i="8"/>
  <c r="BD171" i="8"/>
  <c r="BC171" i="8"/>
  <c r="AZ171" i="8"/>
  <c r="AY171" i="8"/>
  <c r="AX171" i="8"/>
  <c r="AT171" i="8"/>
  <c r="AS171" i="8"/>
  <c r="AR171" i="8"/>
  <c r="AQ171" i="8"/>
  <c r="AP171" i="8"/>
  <c r="BH171" i="8" s="1"/>
  <c r="AO171" i="8"/>
  <c r="AN171" i="8"/>
  <c r="BG171" i="8" s="1"/>
  <c r="AM171" i="8"/>
  <c r="AL171" i="8"/>
  <c r="BF171" i="8" s="1"/>
  <c r="AK171" i="8"/>
  <c r="AJ171" i="8"/>
  <c r="BE171" i="8" s="1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J171" i="8"/>
  <c r="BD170" i="8"/>
  <c r="BC170" i="8"/>
  <c r="AZ170" i="8"/>
  <c r="AY170" i="8"/>
  <c r="AX170" i="8"/>
  <c r="AT170" i="8"/>
  <c r="AS170" i="8"/>
  <c r="AR170" i="8"/>
  <c r="AQ170" i="8"/>
  <c r="AP170" i="8"/>
  <c r="BH170" i="8" s="1"/>
  <c r="AO170" i="8"/>
  <c r="AN170" i="8"/>
  <c r="BG170" i="8" s="1"/>
  <c r="AM170" i="8"/>
  <c r="AL170" i="8"/>
  <c r="BF170" i="8" s="1"/>
  <c r="AK170" i="8"/>
  <c r="AJ170" i="8"/>
  <c r="BE170" i="8" s="1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J170" i="8"/>
  <c r="BD169" i="8"/>
  <c r="BC169" i="8"/>
  <c r="AZ169" i="8"/>
  <c r="AY169" i="8"/>
  <c r="AX169" i="8"/>
  <c r="AT169" i="8"/>
  <c r="AS169" i="8"/>
  <c r="AR169" i="8"/>
  <c r="AQ169" i="8"/>
  <c r="AP169" i="8"/>
  <c r="BH169" i="8" s="1"/>
  <c r="AO169" i="8"/>
  <c r="AN169" i="8"/>
  <c r="BG169" i="8" s="1"/>
  <c r="AM169" i="8"/>
  <c r="AL169" i="8"/>
  <c r="BF169" i="8" s="1"/>
  <c r="AK169" i="8"/>
  <c r="AJ169" i="8"/>
  <c r="BE169" i="8" s="1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J169" i="8"/>
  <c r="BD168" i="8"/>
  <c r="BC168" i="8"/>
  <c r="AZ168" i="8"/>
  <c r="AY168" i="8"/>
  <c r="AX168" i="8"/>
  <c r="AT168" i="8"/>
  <c r="AS168" i="8"/>
  <c r="AR168" i="8"/>
  <c r="AQ168" i="8"/>
  <c r="AP168" i="8"/>
  <c r="BH168" i="8" s="1"/>
  <c r="AO168" i="8"/>
  <c r="AN168" i="8"/>
  <c r="BG168" i="8" s="1"/>
  <c r="AM168" i="8"/>
  <c r="AL168" i="8"/>
  <c r="BF168" i="8" s="1"/>
  <c r="AK168" i="8"/>
  <c r="AJ168" i="8"/>
  <c r="BE168" i="8" s="1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J168" i="8"/>
  <c r="BD167" i="8"/>
  <c r="BC167" i="8"/>
  <c r="AZ167" i="8"/>
  <c r="AY167" i="8"/>
  <c r="AX167" i="8"/>
  <c r="AT167" i="8"/>
  <c r="AS167" i="8"/>
  <c r="AR167" i="8"/>
  <c r="AQ167" i="8"/>
  <c r="AP167" i="8"/>
  <c r="BH167" i="8" s="1"/>
  <c r="AO167" i="8"/>
  <c r="AN167" i="8"/>
  <c r="BG167" i="8" s="1"/>
  <c r="AM167" i="8"/>
  <c r="AL167" i="8"/>
  <c r="BF167" i="8" s="1"/>
  <c r="AK167" i="8"/>
  <c r="AJ167" i="8"/>
  <c r="BE167" i="8" s="1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J167" i="8"/>
  <c r="BD166" i="8"/>
  <c r="BC166" i="8"/>
  <c r="AZ166" i="8"/>
  <c r="AY166" i="8"/>
  <c r="AX166" i="8"/>
  <c r="AT166" i="8"/>
  <c r="AS166" i="8"/>
  <c r="AR166" i="8"/>
  <c r="AQ166" i="8"/>
  <c r="AP166" i="8"/>
  <c r="BH166" i="8" s="1"/>
  <c r="AO166" i="8"/>
  <c r="AN166" i="8"/>
  <c r="BG166" i="8" s="1"/>
  <c r="AM166" i="8"/>
  <c r="AL166" i="8"/>
  <c r="BF166" i="8" s="1"/>
  <c r="AK166" i="8"/>
  <c r="AJ166" i="8"/>
  <c r="BE166" i="8" s="1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J166" i="8"/>
  <c r="BD165" i="8"/>
  <c r="BC165" i="8"/>
  <c r="AZ165" i="8"/>
  <c r="AY165" i="8"/>
  <c r="AX165" i="8"/>
  <c r="AT165" i="8"/>
  <c r="AS165" i="8"/>
  <c r="AR165" i="8"/>
  <c r="AQ165" i="8"/>
  <c r="AP165" i="8"/>
  <c r="BH165" i="8" s="1"/>
  <c r="AO165" i="8"/>
  <c r="AN165" i="8"/>
  <c r="BG165" i="8" s="1"/>
  <c r="AM165" i="8"/>
  <c r="AL165" i="8"/>
  <c r="BF165" i="8" s="1"/>
  <c r="AK165" i="8"/>
  <c r="AJ165" i="8"/>
  <c r="BE165" i="8" s="1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J165" i="8"/>
  <c r="BD164" i="8"/>
  <c r="BC164" i="8"/>
  <c r="AZ164" i="8"/>
  <c r="AY164" i="8"/>
  <c r="AX164" i="8"/>
  <c r="AT164" i="8"/>
  <c r="AS164" i="8"/>
  <c r="AR164" i="8"/>
  <c r="AQ164" i="8"/>
  <c r="AP164" i="8"/>
  <c r="BH164" i="8" s="1"/>
  <c r="AO164" i="8"/>
  <c r="AN164" i="8"/>
  <c r="BG164" i="8" s="1"/>
  <c r="AM164" i="8"/>
  <c r="AL164" i="8"/>
  <c r="BF164" i="8" s="1"/>
  <c r="AK164" i="8"/>
  <c r="AJ164" i="8"/>
  <c r="BE164" i="8" s="1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J164" i="8"/>
  <c r="BD163" i="8"/>
  <c r="BC163" i="8"/>
  <c r="AZ163" i="8"/>
  <c r="AY163" i="8"/>
  <c r="AX163" i="8"/>
  <c r="AT163" i="8"/>
  <c r="AS163" i="8"/>
  <c r="AR163" i="8"/>
  <c r="AQ163" i="8"/>
  <c r="AP163" i="8"/>
  <c r="BH163" i="8" s="1"/>
  <c r="AO163" i="8"/>
  <c r="AN163" i="8"/>
  <c r="BG163" i="8" s="1"/>
  <c r="AM163" i="8"/>
  <c r="AL163" i="8"/>
  <c r="BF163" i="8" s="1"/>
  <c r="AK163" i="8"/>
  <c r="AJ163" i="8"/>
  <c r="BE163" i="8" s="1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J163" i="8"/>
  <c r="BD162" i="8"/>
  <c r="BC162" i="8"/>
  <c r="AZ162" i="8"/>
  <c r="AY162" i="8"/>
  <c r="AX162" i="8"/>
  <c r="AT162" i="8"/>
  <c r="AS162" i="8"/>
  <c r="AR162" i="8"/>
  <c r="AQ162" i="8"/>
  <c r="AP162" i="8"/>
  <c r="BH162" i="8" s="1"/>
  <c r="AO162" i="8"/>
  <c r="AN162" i="8"/>
  <c r="BG162" i="8" s="1"/>
  <c r="AM162" i="8"/>
  <c r="AL162" i="8"/>
  <c r="BF162" i="8" s="1"/>
  <c r="AK162" i="8"/>
  <c r="AJ162" i="8"/>
  <c r="BE162" i="8" s="1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J162" i="8"/>
  <c r="BD161" i="8"/>
  <c r="BC161" i="8"/>
  <c r="AZ161" i="8"/>
  <c r="AY161" i="8"/>
  <c r="AX161" i="8"/>
  <c r="AT161" i="8"/>
  <c r="AS161" i="8"/>
  <c r="AR161" i="8"/>
  <c r="AQ161" i="8"/>
  <c r="AP161" i="8"/>
  <c r="BH161" i="8" s="1"/>
  <c r="AO161" i="8"/>
  <c r="AN161" i="8"/>
  <c r="BG161" i="8" s="1"/>
  <c r="AM161" i="8"/>
  <c r="AL161" i="8"/>
  <c r="BF161" i="8" s="1"/>
  <c r="AK161" i="8"/>
  <c r="AJ161" i="8"/>
  <c r="BE161" i="8" s="1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J161" i="8"/>
  <c r="BD160" i="8"/>
  <c r="BC160" i="8"/>
  <c r="AZ160" i="8"/>
  <c r="AY160" i="8"/>
  <c r="AX160" i="8"/>
  <c r="AT160" i="8"/>
  <c r="AS160" i="8"/>
  <c r="AR160" i="8"/>
  <c r="AQ160" i="8"/>
  <c r="AP160" i="8"/>
  <c r="BH160" i="8" s="1"/>
  <c r="AO160" i="8"/>
  <c r="AN160" i="8"/>
  <c r="BG160" i="8" s="1"/>
  <c r="AM160" i="8"/>
  <c r="AL160" i="8"/>
  <c r="BF160" i="8" s="1"/>
  <c r="AK160" i="8"/>
  <c r="AJ160" i="8"/>
  <c r="BE160" i="8" s="1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J160" i="8"/>
  <c r="BD159" i="8"/>
  <c r="BC159" i="8"/>
  <c r="AZ159" i="8"/>
  <c r="AY159" i="8"/>
  <c r="AX159" i="8"/>
  <c r="AT159" i="8"/>
  <c r="AS159" i="8"/>
  <c r="AR159" i="8"/>
  <c r="AQ159" i="8"/>
  <c r="AP159" i="8"/>
  <c r="BH159" i="8" s="1"/>
  <c r="AO159" i="8"/>
  <c r="AN159" i="8"/>
  <c r="BG159" i="8" s="1"/>
  <c r="AM159" i="8"/>
  <c r="AL159" i="8"/>
  <c r="BF159" i="8" s="1"/>
  <c r="AK159" i="8"/>
  <c r="AJ159" i="8"/>
  <c r="BE159" i="8" s="1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J159" i="8"/>
  <c r="BD158" i="8"/>
  <c r="BC158" i="8"/>
  <c r="AZ158" i="8"/>
  <c r="AY158" i="8"/>
  <c r="AX158" i="8"/>
  <c r="AT158" i="8"/>
  <c r="AS158" i="8"/>
  <c r="AR158" i="8"/>
  <c r="AQ158" i="8"/>
  <c r="AP158" i="8"/>
  <c r="BH158" i="8" s="1"/>
  <c r="AO158" i="8"/>
  <c r="AN158" i="8"/>
  <c r="BG158" i="8" s="1"/>
  <c r="AM158" i="8"/>
  <c r="AL158" i="8"/>
  <c r="BF158" i="8" s="1"/>
  <c r="AK158" i="8"/>
  <c r="AJ158" i="8"/>
  <c r="BE158" i="8" s="1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J158" i="8"/>
  <c r="BD157" i="8"/>
  <c r="BC157" i="8"/>
  <c r="AZ157" i="8"/>
  <c r="AY157" i="8"/>
  <c r="AX157" i="8"/>
  <c r="AT157" i="8"/>
  <c r="AS157" i="8"/>
  <c r="AR157" i="8"/>
  <c r="AQ157" i="8"/>
  <c r="AP157" i="8"/>
  <c r="BH157" i="8" s="1"/>
  <c r="AO157" i="8"/>
  <c r="AN157" i="8"/>
  <c r="BG157" i="8" s="1"/>
  <c r="AM157" i="8"/>
  <c r="AL157" i="8"/>
  <c r="BF157" i="8" s="1"/>
  <c r="AK157" i="8"/>
  <c r="AJ157" i="8"/>
  <c r="BE157" i="8" s="1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J157" i="8"/>
  <c r="BD156" i="8"/>
  <c r="BC156" i="8"/>
  <c r="AZ156" i="8"/>
  <c r="AY156" i="8"/>
  <c r="AX156" i="8"/>
  <c r="AT156" i="8"/>
  <c r="AS156" i="8"/>
  <c r="AR156" i="8"/>
  <c r="AQ156" i="8"/>
  <c r="AP156" i="8"/>
  <c r="BH156" i="8" s="1"/>
  <c r="AO156" i="8"/>
  <c r="AN156" i="8"/>
  <c r="BG156" i="8" s="1"/>
  <c r="AM156" i="8"/>
  <c r="AL156" i="8"/>
  <c r="BF156" i="8" s="1"/>
  <c r="AK156" i="8"/>
  <c r="AJ156" i="8"/>
  <c r="BE156" i="8" s="1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J156" i="8"/>
  <c r="BD155" i="8"/>
  <c r="BC155" i="8"/>
  <c r="AZ155" i="8"/>
  <c r="AY155" i="8"/>
  <c r="AX155" i="8"/>
  <c r="AT155" i="8"/>
  <c r="AS155" i="8"/>
  <c r="AR155" i="8"/>
  <c r="AQ155" i="8"/>
  <c r="AP155" i="8"/>
  <c r="BH155" i="8" s="1"/>
  <c r="AO155" i="8"/>
  <c r="AN155" i="8"/>
  <c r="BG155" i="8" s="1"/>
  <c r="AM155" i="8"/>
  <c r="AL155" i="8"/>
  <c r="BF155" i="8" s="1"/>
  <c r="AK155" i="8"/>
  <c r="AJ155" i="8"/>
  <c r="BE155" i="8" s="1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J155" i="8"/>
  <c r="BD154" i="8"/>
  <c r="BC154" i="8"/>
  <c r="AZ154" i="8"/>
  <c r="AY154" i="8"/>
  <c r="AX154" i="8"/>
  <c r="AT154" i="8"/>
  <c r="AS154" i="8"/>
  <c r="AR154" i="8"/>
  <c r="AQ154" i="8"/>
  <c r="AP154" i="8"/>
  <c r="BH154" i="8" s="1"/>
  <c r="AO154" i="8"/>
  <c r="AN154" i="8"/>
  <c r="BG154" i="8" s="1"/>
  <c r="AM154" i="8"/>
  <c r="AL154" i="8"/>
  <c r="BF154" i="8" s="1"/>
  <c r="AK154" i="8"/>
  <c r="AJ154" i="8"/>
  <c r="BE154" i="8" s="1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J154" i="8"/>
  <c r="BD153" i="8"/>
  <c r="BC153" i="8"/>
  <c r="AZ153" i="8"/>
  <c r="AY153" i="8"/>
  <c r="AX153" i="8"/>
  <c r="AT153" i="8"/>
  <c r="AS153" i="8"/>
  <c r="AR153" i="8"/>
  <c r="AQ153" i="8"/>
  <c r="AP153" i="8"/>
  <c r="BH153" i="8" s="1"/>
  <c r="AO153" i="8"/>
  <c r="AN153" i="8"/>
  <c r="BG153" i="8" s="1"/>
  <c r="AM153" i="8"/>
  <c r="AL153" i="8"/>
  <c r="BF153" i="8" s="1"/>
  <c r="AK153" i="8"/>
  <c r="AJ153" i="8"/>
  <c r="BE153" i="8" s="1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J153" i="8"/>
  <c r="C153" i="8"/>
  <c r="C155" i="8" s="1"/>
  <c r="C157" i="8" s="1"/>
  <c r="C159" i="8" s="1"/>
  <c r="C161" i="8" s="1"/>
  <c r="C163" i="8" s="1"/>
  <c r="C165" i="8" s="1"/>
  <c r="C167" i="8" s="1"/>
  <c r="C169" i="8" s="1"/>
  <c r="C171" i="8" s="1"/>
  <c r="C173" i="8" s="1"/>
  <c r="C175" i="8" s="1"/>
  <c r="C177" i="8" s="1"/>
  <c r="BD152" i="8"/>
  <c r="BC152" i="8"/>
  <c r="AZ152" i="8"/>
  <c r="AY152" i="8"/>
  <c r="AX152" i="8"/>
  <c r="AT152" i="8"/>
  <c r="AS152" i="8"/>
  <c r="AR152" i="8"/>
  <c r="AQ152" i="8"/>
  <c r="AP152" i="8"/>
  <c r="BH152" i="8" s="1"/>
  <c r="AO152" i="8"/>
  <c r="AN152" i="8"/>
  <c r="BG152" i="8" s="1"/>
  <c r="AM152" i="8"/>
  <c r="AL152" i="8"/>
  <c r="BF152" i="8" s="1"/>
  <c r="AK152" i="8"/>
  <c r="AJ152" i="8"/>
  <c r="BE152" i="8" s="1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J152" i="8"/>
  <c r="C152" i="8"/>
  <c r="C154" i="8" s="1"/>
  <c r="C156" i="8" s="1"/>
  <c r="C158" i="8" s="1"/>
  <c r="C160" i="8" s="1"/>
  <c r="C162" i="8" s="1"/>
  <c r="C164" i="8" s="1"/>
  <c r="C166" i="8" s="1"/>
  <c r="C168" i="8" s="1"/>
  <c r="C170" i="8" s="1"/>
  <c r="C172" i="8" s="1"/>
  <c r="C174" i="8" s="1"/>
  <c r="C176" i="8" s="1"/>
  <c r="BD151" i="8"/>
  <c r="BC151" i="8"/>
  <c r="AZ151" i="8"/>
  <c r="AY151" i="8"/>
  <c r="AX151" i="8"/>
  <c r="AT151" i="8"/>
  <c r="AS151" i="8"/>
  <c r="AR151" i="8"/>
  <c r="AQ151" i="8"/>
  <c r="AP151" i="8"/>
  <c r="BH151" i="8" s="1"/>
  <c r="AO151" i="8"/>
  <c r="AN151" i="8"/>
  <c r="BG151" i="8" s="1"/>
  <c r="AM151" i="8"/>
  <c r="AL151" i="8"/>
  <c r="BF151" i="8" s="1"/>
  <c r="AK151" i="8"/>
  <c r="AJ151" i="8"/>
  <c r="BE151" i="8" s="1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J151" i="8"/>
  <c r="BD150" i="8"/>
  <c r="BC150" i="8"/>
  <c r="AZ150" i="8"/>
  <c r="AY150" i="8"/>
  <c r="AX150" i="8"/>
  <c r="AT150" i="8"/>
  <c r="AS150" i="8"/>
  <c r="AR150" i="8"/>
  <c r="AQ150" i="8"/>
  <c r="AP150" i="8"/>
  <c r="BH150" i="8" s="1"/>
  <c r="AO150" i="8"/>
  <c r="AN150" i="8"/>
  <c r="BG150" i="8" s="1"/>
  <c r="AM150" i="8"/>
  <c r="AL150" i="8"/>
  <c r="BF150" i="8" s="1"/>
  <c r="AK150" i="8"/>
  <c r="AJ150" i="8"/>
  <c r="BE150" i="8" s="1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J150" i="8"/>
  <c r="BD149" i="8"/>
  <c r="BC149" i="8"/>
  <c r="AZ149" i="8"/>
  <c r="AY149" i="8"/>
  <c r="AX149" i="8"/>
  <c r="AT149" i="8"/>
  <c r="AS149" i="8"/>
  <c r="AR149" i="8"/>
  <c r="AQ149" i="8"/>
  <c r="AP149" i="8"/>
  <c r="BH149" i="8" s="1"/>
  <c r="AO149" i="8"/>
  <c r="AN149" i="8"/>
  <c r="BG149" i="8" s="1"/>
  <c r="AM149" i="8"/>
  <c r="AL149" i="8"/>
  <c r="BF149" i="8" s="1"/>
  <c r="AK149" i="8"/>
  <c r="AJ149" i="8"/>
  <c r="BE149" i="8" s="1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J149" i="8"/>
  <c r="BD148" i="8"/>
  <c r="BC148" i="8"/>
  <c r="AZ148" i="8"/>
  <c r="AY148" i="8"/>
  <c r="AX148" i="8"/>
  <c r="AT148" i="8"/>
  <c r="AS148" i="8"/>
  <c r="AR148" i="8"/>
  <c r="AQ148" i="8"/>
  <c r="AP148" i="8"/>
  <c r="BH148" i="8" s="1"/>
  <c r="AO148" i="8"/>
  <c r="AN148" i="8"/>
  <c r="BG148" i="8" s="1"/>
  <c r="AM148" i="8"/>
  <c r="AL148" i="8"/>
  <c r="BF148" i="8" s="1"/>
  <c r="AK148" i="8"/>
  <c r="AJ148" i="8"/>
  <c r="BE148" i="8" s="1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J148" i="8"/>
  <c r="BD147" i="8"/>
  <c r="BC147" i="8"/>
  <c r="AZ147" i="8"/>
  <c r="AY147" i="8"/>
  <c r="AX147" i="8"/>
  <c r="AT147" i="8"/>
  <c r="AS147" i="8"/>
  <c r="AR147" i="8"/>
  <c r="AQ147" i="8"/>
  <c r="AP147" i="8"/>
  <c r="BH147" i="8" s="1"/>
  <c r="AO147" i="8"/>
  <c r="AN147" i="8"/>
  <c r="BG147" i="8" s="1"/>
  <c r="AM147" i="8"/>
  <c r="AL147" i="8"/>
  <c r="BF147" i="8" s="1"/>
  <c r="AK147" i="8"/>
  <c r="AJ147" i="8"/>
  <c r="BE147" i="8" s="1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J147" i="8"/>
  <c r="BD146" i="8"/>
  <c r="BC146" i="8"/>
  <c r="AZ146" i="8"/>
  <c r="AY146" i="8"/>
  <c r="AX146" i="8"/>
  <c r="AT146" i="8"/>
  <c r="AS146" i="8"/>
  <c r="AR146" i="8"/>
  <c r="AQ146" i="8"/>
  <c r="AP146" i="8"/>
  <c r="BH146" i="8" s="1"/>
  <c r="AO146" i="8"/>
  <c r="AN146" i="8"/>
  <c r="BG146" i="8" s="1"/>
  <c r="AM146" i="8"/>
  <c r="AL146" i="8"/>
  <c r="BF146" i="8" s="1"/>
  <c r="AK146" i="8"/>
  <c r="AJ146" i="8"/>
  <c r="BE146" i="8" s="1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J146" i="8"/>
  <c r="BD145" i="8"/>
  <c r="BC145" i="8"/>
  <c r="AZ145" i="8"/>
  <c r="AY145" i="8"/>
  <c r="AX145" i="8"/>
  <c r="AT145" i="8"/>
  <c r="AS145" i="8"/>
  <c r="AR145" i="8"/>
  <c r="AQ145" i="8"/>
  <c r="AP145" i="8"/>
  <c r="BH145" i="8" s="1"/>
  <c r="AO145" i="8"/>
  <c r="AN145" i="8"/>
  <c r="BG145" i="8" s="1"/>
  <c r="AM145" i="8"/>
  <c r="AL145" i="8"/>
  <c r="BF145" i="8" s="1"/>
  <c r="AK145" i="8"/>
  <c r="AJ145" i="8"/>
  <c r="BE145" i="8" s="1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J145" i="8"/>
  <c r="BD144" i="8"/>
  <c r="BC144" i="8"/>
  <c r="AZ144" i="8"/>
  <c r="AY144" i="8"/>
  <c r="AX144" i="8"/>
  <c r="AT144" i="8"/>
  <c r="AS144" i="8"/>
  <c r="AR144" i="8"/>
  <c r="AQ144" i="8"/>
  <c r="AP144" i="8"/>
  <c r="BH144" i="8" s="1"/>
  <c r="AO144" i="8"/>
  <c r="AN144" i="8"/>
  <c r="BG144" i="8" s="1"/>
  <c r="AM144" i="8"/>
  <c r="AL144" i="8"/>
  <c r="BF144" i="8" s="1"/>
  <c r="AK144" i="8"/>
  <c r="AJ144" i="8"/>
  <c r="BE144" i="8" s="1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J144" i="8"/>
  <c r="BD143" i="8"/>
  <c r="BC143" i="8"/>
  <c r="AZ143" i="8"/>
  <c r="AY143" i="8"/>
  <c r="AX143" i="8"/>
  <c r="AT143" i="8"/>
  <c r="AS143" i="8"/>
  <c r="AR143" i="8"/>
  <c r="AQ143" i="8"/>
  <c r="AP143" i="8"/>
  <c r="BH143" i="8" s="1"/>
  <c r="AO143" i="8"/>
  <c r="AN143" i="8"/>
  <c r="BG143" i="8" s="1"/>
  <c r="AM143" i="8"/>
  <c r="AL143" i="8"/>
  <c r="BF143" i="8" s="1"/>
  <c r="AK143" i="8"/>
  <c r="AJ143" i="8"/>
  <c r="BE143" i="8" s="1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J143" i="8"/>
  <c r="BD142" i="8"/>
  <c r="BC142" i="8"/>
  <c r="AZ142" i="8"/>
  <c r="AY142" i="8"/>
  <c r="AX142" i="8"/>
  <c r="AT142" i="8"/>
  <c r="AS142" i="8"/>
  <c r="AR142" i="8"/>
  <c r="AQ142" i="8"/>
  <c r="AP142" i="8"/>
  <c r="BH142" i="8" s="1"/>
  <c r="AO142" i="8"/>
  <c r="AN142" i="8"/>
  <c r="BG142" i="8" s="1"/>
  <c r="AM142" i="8"/>
  <c r="AL142" i="8"/>
  <c r="BF142" i="8" s="1"/>
  <c r="AK142" i="8"/>
  <c r="AJ142" i="8"/>
  <c r="BE142" i="8" s="1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J142" i="8"/>
  <c r="BD141" i="8"/>
  <c r="BC141" i="8"/>
  <c r="AZ141" i="8"/>
  <c r="AY141" i="8"/>
  <c r="AX141" i="8"/>
  <c r="AT141" i="8"/>
  <c r="AS141" i="8"/>
  <c r="AR141" i="8"/>
  <c r="AQ141" i="8"/>
  <c r="AP141" i="8"/>
  <c r="BH141" i="8" s="1"/>
  <c r="AO141" i="8"/>
  <c r="AN141" i="8"/>
  <c r="BG141" i="8" s="1"/>
  <c r="AM141" i="8"/>
  <c r="AL141" i="8"/>
  <c r="BF141" i="8" s="1"/>
  <c r="AK141" i="8"/>
  <c r="AJ141" i="8"/>
  <c r="BE141" i="8" s="1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J141" i="8"/>
  <c r="BD140" i="8"/>
  <c r="BC140" i="8"/>
  <c r="AZ140" i="8"/>
  <c r="AY140" i="8"/>
  <c r="AX140" i="8"/>
  <c r="AT140" i="8"/>
  <c r="AS140" i="8"/>
  <c r="AR140" i="8"/>
  <c r="AQ140" i="8"/>
  <c r="AP140" i="8"/>
  <c r="BH140" i="8" s="1"/>
  <c r="AO140" i="8"/>
  <c r="AN140" i="8"/>
  <c r="BG140" i="8" s="1"/>
  <c r="AM140" i="8"/>
  <c r="AL140" i="8"/>
  <c r="BF140" i="8" s="1"/>
  <c r="AK140" i="8"/>
  <c r="AJ140" i="8"/>
  <c r="BE140" i="8" s="1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J140" i="8"/>
  <c r="BD139" i="8"/>
  <c r="BC139" i="8"/>
  <c r="AZ139" i="8"/>
  <c r="AY139" i="8"/>
  <c r="AX139" i="8"/>
  <c r="AT139" i="8"/>
  <c r="AS139" i="8"/>
  <c r="AR139" i="8"/>
  <c r="AQ139" i="8"/>
  <c r="AP139" i="8"/>
  <c r="BH139" i="8" s="1"/>
  <c r="AO139" i="8"/>
  <c r="AN139" i="8"/>
  <c r="BG139" i="8" s="1"/>
  <c r="AM139" i="8"/>
  <c r="AL139" i="8"/>
  <c r="BF139" i="8" s="1"/>
  <c r="AK139" i="8"/>
  <c r="AJ139" i="8"/>
  <c r="BE139" i="8" s="1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J139" i="8"/>
  <c r="BD138" i="8"/>
  <c r="BC138" i="8"/>
  <c r="AZ138" i="8"/>
  <c r="AY138" i="8"/>
  <c r="AX138" i="8"/>
  <c r="AT138" i="8"/>
  <c r="AS138" i="8"/>
  <c r="AR138" i="8"/>
  <c r="AQ138" i="8"/>
  <c r="AP138" i="8"/>
  <c r="BH138" i="8" s="1"/>
  <c r="AO138" i="8"/>
  <c r="AN138" i="8"/>
  <c r="BG138" i="8" s="1"/>
  <c r="AM138" i="8"/>
  <c r="AL138" i="8"/>
  <c r="BF138" i="8" s="1"/>
  <c r="AK138" i="8"/>
  <c r="AJ138" i="8"/>
  <c r="BE138" i="8" s="1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J138" i="8"/>
  <c r="BD137" i="8"/>
  <c r="BC137" i="8"/>
  <c r="AZ137" i="8"/>
  <c r="AY137" i="8"/>
  <c r="AX137" i="8"/>
  <c r="AT137" i="8"/>
  <c r="AS137" i="8"/>
  <c r="AR137" i="8"/>
  <c r="AQ137" i="8"/>
  <c r="AP137" i="8"/>
  <c r="BH137" i="8" s="1"/>
  <c r="AO137" i="8"/>
  <c r="AN137" i="8"/>
  <c r="BG137" i="8" s="1"/>
  <c r="AM137" i="8"/>
  <c r="AL137" i="8"/>
  <c r="AK137" i="8"/>
  <c r="AJ137" i="8"/>
  <c r="BE137" i="8" s="1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J137" i="8"/>
  <c r="BD136" i="8"/>
  <c r="BC136" i="8"/>
  <c r="AZ136" i="8"/>
  <c r="AY136" i="8"/>
  <c r="AX136" i="8"/>
  <c r="AT136" i="8"/>
  <c r="AS136" i="8"/>
  <c r="AR136" i="8"/>
  <c r="AQ136" i="8"/>
  <c r="AP136" i="8"/>
  <c r="BH136" i="8" s="1"/>
  <c r="AO136" i="8"/>
  <c r="AN136" i="8"/>
  <c r="BG136" i="8" s="1"/>
  <c r="AM136" i="8"/>
  <c r="AL136" i="8"/>
  <c r="BF136" i="8" s="1"/>
  <c r="AK136" i="8"/>
  <c r="AJ136" i="8"/>
  <c r="BE136" i="8" s="1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J136" i="8"/>
  <c r="BD135" i="8"/>
  <c r="BC135" i="8"/>
  <c r="AZ135" i="8"/>
  <c r="AY135" i="8"/>
  <c r="AX135" i="8"/>
  <c r="AT135" i="8"/>
  <c r="AS135" i="8"/>
  <c r="AR135" i="8"/>
  <c r="AQ135" i="8"/>
  <c r="AP135" i="8"/>
  <c r="BH135" i="8" s="1"/>
  <c r="AO135" i="8"/>
  <c r="AN135" i="8"/>
  <c r="BG135" i="8" s="1"/>
  <c r="AM135" i="8"/>
  <c r="AL135" i="8"/>
  <c r="BF135" i="8" s="1"/>
  <c r="AK135" i="8"/>
  <c r="AJ135" i="8"/>
  <c r="BE135" i="8" s="1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J135" i="8"/>
  <c r="BD134" i="8"/>
  <c r="BC134" i="8"/>
  <c r="AZ134" i="8"/>
  <c r="AY134" i="8"/>
  <c r="AX134" i="8"/>
  <c r="AT134" i="8"/>
  <c r="AS134" i="8"/>
  <c r="AR134" i="8"/>
  <c r="AQ134" i="8"/>
  <c r="AP134" i="8"/>
  <c r="BH134" i="8" s="1"/>
  <c r="AO134" i="8"/>
  <c r="AN134" i="8"/>
  <c r="BG134" i="8" s="1"/>
  <c r="AM134" i="8"/>
  <c r="AL134" i="8"/>
  <c r="BF134" i="8" s="1"/>
  <c r="AK134" i="8"/>
  <c r="AJ134" i="8"/>
  <c r="BE134" i="8" s="1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J134" i="8"/>
  <c r="BD133" i="8"/>
  <c r="BC133" i="8"/>
  <c r="AZ133" i="8"/>
  <c r="AY133" i="8"/>
  <c r="AX133" i="8"/>
  <c r="AT133" i="8"/>
  <c r="AS133" i="8"/>
  <c r="AR133" i="8"/>
  <c r="AQ133" i="8"/>
  <c r="AP133" i="8"/>
  <c r="BH133" i="8" s="1"/>
  <c r="AO133" i="8"/>
  <c r="AN133" i="8"/>
  <c r="BG133" i="8" s="1"/>
  <c r="AM133" i="8"/>
  <c r="AL133" i="8"/>
  <c r="BF133" i="8" s="1"/>
  <c r="AK133" i="8"/>
  <c r="AJ133" i="8"/>
  <c r="BE133" i="8" s="1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J133" i="8"/>
  <c r="BD132" i="8"/>
  <c r="BC132" i="8"/>
  <c r="AZ132" i="8"/>
  <c r="AY132" i="8"/>
  <c r="AX132" i="8"/>
  <c r="AT132" i="8"/>
  <c r="AS132" i="8"/>
  <c r="AR132" i="8"/>
  <c r="AQ132" i="8"/>
  <c r="AP132" i="8"/>
  <c r="BH132" i="8" s="1"/>
  <c r="AO132" i="8"/>
  <c r="AN132" i="8"/>
  <c r="BG132" i="8" s="1"/>
  <c r="AM132" i="8"/>
  <c r="AL132" i="8"/>
  <c r="BF132" i="8" s="1"/>
  <c r="AK132" i="8"/>
  <c r="AJ132" i="8"/>
  <c r="BE132" i="8" s="1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J132" i="8"/>
  <c r="BD131" i="8"/>
  <c r="BC131" i="8"/>
  <c r="AZ131" i="8"/>
  <c r="AY131" i="8"/>
  <c r="AX131" i="8"/>
  <c r="AT131" i="8"/>
  <c r="AS131" i="8"/>
  <c r="AR131" i="8"/>
  <c r="AQ131" i="8"/>
  <c r="AP131" i="8"/>
  <c r="BH131" i="8" s="1"/>
  <c r="AO131" i="8"/>
  <c r="AN131" i="8"/>
  <c r="BG131" i="8" s="1"/>
  <c r="AM131" i="8"/>
  <c r="AL131" i="8"/>
  <c r="BF131" i="8" s="1"/>
  <c r="AK131" i="8"/>
  <c r="AJ131" i="8"/>
  <c r="BE131" i="8" s="1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J131" i="8"/>
  <c r="BD130" i="8"/>
  <c r="BC130" i="8"/>
  <c r="AZ130" i="8"/>
  <c r="AY130" i="8"/>
  <c r="AX130" i="8"/>
  <c r="AT130" i="8"/>
  <c r="AS130" i="8"/>
  <c r="AR130" i="8"/>
  <c r="AQ130" i="8"/>
  <c r="AP130" i="8"/>
  <c r="BH130" i="8" s="1"/>
  <c r="AO130" i="8"/>
  <c r="AN130" i="8"/>
  <c r="BG130" i="8" s="1"/>
  <c r="AM130" i="8"/>
  <c r="AL130" i="8"/>
  <c r="BF130" i="8" s="1"/>
  <c r="AK130" i="8"/>
  <c r="AJ130" i="8"/>
  <c r="BE130" i="8" s="1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J130" i="8"/>
  <c r="BD129" i="8"/>
  <c r="BC129" i="8"/>
  <c r="AZ129" i="8"/>
  <c r="AY129" i="8"/>
  <c r="AX129" i="8"/>
  <c r="AT129" i="8"/>
  <c r="AS129" i="8"/>
  <c r="AR129" i="8"/>
  <c r="AQ129" i="8"/>
  <c r="AP129" i="8"/>
  <c r="BH129" i="8" s="1"/>
  <c r="AO129" i="8"/>
  <c r="AN129" i="8"/>
  <c r="BG129" i="8" s="1"/>
  <c r="AM129" i="8"/>
  <c r="AL129" i="8"/>
  <c r="BF129" i="8" s="1"/>
  <c r="AK129" i="8"/>
  <c r="AJ129" i="8"/>
  <c r="BE129" i="8" s="1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J129" i="8"/>
  <c r="BD128" i="8"/>
  <c r="BC128" i="8"/>
  <c r="AZ128" i="8"/>
  <c r="AY128" i="8"/>
  <c r="AX128" i="8"/>
  <c r="AT128" i="8"/>
  <c r="AS128" i="8"/>
  <c r="AR128" i="8"/>
  <c r="AQ128" i="8"/>
  <c r="AP128" i="8"/>
  <c r="BH128" i="8" s="1"/>
  <c r="AO128" i="8"/>
  <c r="AN128" i="8"/>
  <c r="BG128" i="8" s="1"/>
  <c r="AM128" i="8"/>
  <c r="AL128" i="8"/>
  <c r="BF128" i="8" s="1"/>
  <c r="AK128" i="8"/>
  <c r="AJ128" i="8"/>
  <c r="BE128" i="8" s="1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J128" i="8"/>
  <c r="BD127" i="8"/>
  <c r="BC127" i="8"/>
  <c r="AZ127" i="8"/>
  <c r="AY127" i="8"/>
  <c r="AX127" i="8"/>
  <c r="AT127" i="8"/>
  <c r="AS127" i="8"/>
  <c r="AR127" i="8"/>
  <c r="AQ127" i="8"/>
  <c r="AP127" i="8"/>
  <c r="BH127" i="8" s="1"/>
  <c r="AO127" i="8"/>
  <c r="AN127" i="8"/>
  <c r="BG127" i="8" s="1"/>
  <c r="AM127" i="8"/>
  <c r="AL127" i="8"/>
  <c r="BF127" i="8" s="1"/>
  <c r="AK127" i="8"/>
  <c r="AJ127" i="8"/>
  <c r="BE127" i="8" s="1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J127" i="8"/>
  <c r="BD126" i="8"/>
  <c r="BC126" i="8"/>
  <c r="AZ126" i="8"/>
  <c r="AY126" i="8"/>
  <c r="AX126" i="8"/>
  <c r="AT126" i="8"/>
  <c r="AS126" i="8"/>
  <c r="AR126" i="8"/>
  <c r="AQ126" i="8"/>
  <c r="AP126" i="8"/>
  <c r="BH126" i="8" s="1"/>
  <c r="AO126" i="8"/>
  <c r="AN126" i="8"/>
  <c r="BG126" i="8" s="1"/>
  <c r="AM126" i="8"/>
  <c r="AL126" i="8"/>
  <c r="BF126" i="8" s="1"/>
  <c r="AK126" i="8"/>
  <c r="AJ126" i="8"/>
  <c r="BE126" i="8" s="1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J126" i="8"/>
  <c r="BD125" i="8"/>
  <c r="BC125" i="8"/>
  <c r="AZ125" i="8"/>
  <c r="AY125" i="8"/>
  <c r="AX125" i="8"/>
  <c r="AT125" i="8"/>
  <c r="AS125" i="8"/>
  <c r="AR125" i="8"/>
  <c r="AQ125" i="8"/>
  <c r="AP125" i="8"/>
  <c r="BH125" i="8" s="1"/>
  <c r="AO125" i="8"/>
  <c r="AN125" i="8"/>
  <c r="BG125" i="8" s="1"/>
  <c r="AM125" i="8"/>
  <c r="AL125" i="8"/>
  <c r="BF125" i="8" s="1"/>
  <c r="AK125" i="8"/>
  <c r="AJ125" i="8"/>
  <c r="BE125" i="8" s="1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J125" i="8"/>
  <c r="BD124" i="8"/>
  <c r="BC124" i="8"/>
  <c r="AZ124" i="8"/>
  <c r="AY124" i="8"/>
  <c r="AX124" i="8"/>
  <c r="AT124" i="8"/>
  <c r="AS124" i="8"/>
  <c r="AR124" i="8"/>
  <c r="AQ124" i="8"/>
  <c r="AP124" i="8"/>
  <c r="BH124" i="8" s="1"/>
  <c r="AO124" i="8"/>
  <c r="AN124" i="8"/>
  <c r="BG124" i="8" s="1"/>
  <c r="AM124" i="8"/>
  <c r="AL124" i="8"/>
  <c r="BF124" i="8" s="1"/>
  <c r="AK124" i="8"/>
  <c r="AJ124" i="8"/>
  <c r="BE124" i="8" s="1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J124" i="8"/>
  <c r="BD123" i="8"/>
  <c r="BC123" i="8"/>
  <c r="AZ123" i="8"/>
  <c r="AY123" i="8"/>
  <c r="AX123" i="8"/>
  <c r="AT123" i="8"/>
  <c r="AS123" i="8"/>
  <c r="AR123" i="8"/>
  <c r="AQ123" i="8"/>
  <c r="AP123" i="8"/>
  <c r="BH123" i="8" s="1"/>
  <c r="AO123" i="8"/>
  <c r="AN123" i="8"/>
  <c r="BG123" i="8" s="1"/>
  <c r="AM123" i="8"/>
  <c r="AL123" i="8"/>
  <c r="BF123" i="8" s="1"/>
  <c r="AK123" i="8"/>
  <c r="AJ123" i="8"/>
  <c r="BE123" i="8" s="1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J123" i="8"/>
  <c r="BD122" i="8"/>
  <c r="BC122" i="8"/>
  <c r="AZ122" i="8"/>
  <c r="AY122" i="8"/>
  <c r="AX122" i="8"/>
  <c r="AT122" i="8"/>
  <c r="AS122" i="8"/>
  <c r="AR122" i="8"/>
  <c r="AQ122" i="8"/>
  <c r="AP122" i="8"/>
  <c r="BH122" i="8" s="1"/>
  <c r="AO122" i="8"/>
  <c r="AN122" i="8"/>
  <c r="BG122" i="8" s="1"/>
  <c r="AM122" i="8"/>
  <c r="AL122" i="8"/>
  <c r="BF122" i="8" s="1"/>
  <c r="AK122" i="8"/>
  <c r="AJ122" i="8"/>
  <c r="BE122" i="8" s="1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J122" i="8"/>
  <c r="BD121" i="8"/>
  <c r="BC121" i="8"/>
  <c r="AZ121" i="8"/>
  <c r="AY121" i="8"/>
  <c r="AX121" i="8"/>
  <c r="AT121" i="8"/>
  <c r="AS121" i="8"/>
  <c r="AR121" i="8"/>
  <c r="AQ121" i="8"/>
  <c r="AP121" i="8"/>
  <c r="BH121" i="8" s="1"/>
  <c r="AO121" i="8"/>
  <c r="AN121" i="8"/>
  <c r="BG121" i="8" s="1"/>
  <c r="AM121" i="8"/>
  <c r="AL121" i="8"/>
  <c r="BF121" i="8" s="1"/>
  <c r="AK121" i="8"/>
  <c r="AJ121" i="8"/>
  <c r="BE121" i="8" s="1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J121" i="8"/>
  <c r="BD120" i="8"/>
  <c r="BC120" i="8"/>
  <c r="AZ120" i="8"/>
  <c r="AY120" i="8"/>
  <c r="AX120" i="8"/>
  <c r="AT120" i="8"/>
  <c r="AS120" i="8"/>
  <c r="AR120" i="8"/>
  <c r="AQ120" i="8"/>
  <c r="AP120" i="8"/>
  <c r="BH120" i="8" s="1"/>
  <c r="AO120" i="8"/>
  <c r="AN120" i="8"/>
  <c r="BG120" i="8" s="1"/>
  <c r="AM120" i="8"/>
  <c r="AL120" i="8"/>
  <c r="BF120" i="8" s="1"/>
  <c r="AK120" i="8"/>
  <c r="AJ120" i="8"/>
  <c r="BE120" i="8" s="1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J120" i="8"/>
  <c r="BD119" i="8"/>
  <c r="BC119" i="8"/>
  <c r="AZ119" i="8"/>
  <c r="AY119" i="8"/>
  <c r="AX119" i="8"/>
  <c r="AT119" i="8"/>
  <c r="AS119" i="8"/>
  <c r="AR119" i="8"/>
  <c r="AQ119" i="8"/>
  <c r="AP119" i="8"/>
  <c r="AO119" i="8"/>
  <c r="AN119" i="8"/>
  <c r="BG119" i="8" s="1"/>
  <c r="AM119" i="8"/>
  <c r="AL119" i="8"/>
  <c r="BF119" i="8" s="1"/>
  <c r="AK119" i="8"/>
  <c r="AJ119" i="8"/>
  <c r="BE119" i="8" s="1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J119" i="8"/>
  <c r="BD118" i="8"/>
  <c r="BC118" i="8"/>
  <c r="AZ118" i="8"/>
  <c r="AY118" i="8"/>
  <c r="AX118" i="8"/>
  <c r="AT118" i="8"/>
  <c r="AS118" i="8"/>
  <c r="AR118" i="8"/>
  <c r="AQ118" i="8"/>
  <c r="AP118" i="8"/>
  <c r="BH118" i="8" s="1"/>
  <c r="AO118" i="8"/>
  <c r="AN118" i="8"/>
  <c r="BG118" i="8" s="1"/>
  <c r="AM118" i="8"/>
  <c r="AL118" i="8"/>
  <c r="BF118" i="8" s="1"/>
  <c r="AK118" i="8"/>
  <c r="AJ118" i="8"/>
  <c r="BE118" i="8" s="1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J118" i="8"/>
  <c r="BD117" i="8"/>
  <c r="BC117" i="8"/>
  <c r="AZ117" i="8"/>
  <c r="AY117" i="8"/>
  <c r="AX117" i="8"/>
  <c r="AT117" i="8"/>
  <c r="AS117" i="8"/>
  <c r="AR117" i="8"/>
  <c r="AQ117" i="8"/>
  <c r="AP117" i="8"/>
  <c r="BH117" i="8" s="1"/>
  <c r="AO117" i="8"/>
  <c r="AN117" i="8"/>
  <c r="BG117" i="8" s="1"/>
  <c r="AM117" i="8"/>
  <c r="AL117" i="8"/>
  <c r="BF117" i="8" s="1"/>
  <c r="AK117" i="8"/>
  <c r="AJ117" i="8"/>
  <c r="BE117" i="8" s="1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J117" i="8"/>
  <c r="BD116" i="8"/>
  <c r="BC116" i="8"/>
  <c r="AZ116" i="8"/>
  <c r="AY116" i="8"/>
  <c r="AX116" i="8"/>
  <c r="AT116" i="8"/>
  <c r="AS116" i="8"/>
  <c r="AR116" i="8"/>
  <c r="AQ116" i="8"/>
  <c r="AP116" i="8"/>
  <c r="BH116" i="8" s="1"/>
  <c r="AO116" i="8"/>
  <c r="AN116" i="8"/>
  <c r="BG116" i="8" s="1"/>
  <c r="AM116" i="8"/>
  <c r="AL116" i="8"/>
  <c r="BF116" i="8" s="1"/>
  <c r="AK116" i="8"/>
  <c r="AJ116" i="8"/>
  <c r="BE116" i="8" s="1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J116" i="8"/>
  <c r="BD115" i="8"/>
  <c r="BC115" i="8"/>
  <c r="AZ115" i="8"/>
  <c r="AY115" i="8"/>
  <c r="AX115" i="8"/>
  <c r="AT115" i="8"/>
  <c r="AS115" i="8"/>
  <c r="AR115" i="8"/>
  <c r="AQ115" i="8"/>
  <c r="AP115" i="8"/>
  <c r="BH115" i="8" s="1"/>
  <c r="AO115" i="8"/>
  <c r="AN115" i="8"/>
  <c r="BG115" i="8" s="1"/>
  <c r="AM115" i="8"/>
  <c r="AL115" i="8"/>
  <c r="BF115" i="8" s="1"/>
  <c r="AK115" i="8"/>
  <c r="AJ115" i="8"/>
  <c r="BE115" i="8" s="1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J115" i="8"/>
  <c r="C115" i="8"/>
  <c r="C117" i="8" s="1"/>
  <c r="C119" i="8" s="1"/>
  <c r="C121" i="8" s="1"/>
  <c r="C123" i="8" s="1"/>
  <c r="C125" i="8" s="1"/>
  <c r="C127" i="8" s="1"/>
  <c r="C129" i="8" s="1"/>
  <c r="C131" i="8" s="1"/>
  <c r="C133" i="8" s="1"/>
  <c r="BD114" i="8"/>
  <c r="BC114" i="8"/>
  <c r="AZ114" i="8"/>
  <c r="AY114" i="8"/>
  <c r="AX114" i="8"/>
  <c r="AT114" i="8"/>
  <c r="AS114" i="8"/>
  <c r="AR114" i="8"/>
  <c r="AQ114" i="8"/>
  <c r="AP114" i="8"/>
  <c r="BH114" i="8" s="1"/>
  <c r="AO114" i="8"/>
  <c r="AN114" i="8"/>
  <c r="BG114" i="8" s="1"/>
  <c r="AM114" i="8"/>
  <c r="AL114" i="8"/>
  <c r="BF114" i="8" s="1"/>
  <c r="AK114" i="8"/>
  <c r="AJ114" i="8"/>
  <c r="BE114" i="8" s="1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J114" i="8"/>
  <c r="BD113" i="8"/>
  <c r="BC113" i="8"/>
  <c r="AZ113" i="8"/>
  <c r="AY113" i="8"/>
  <c r="AX113" i="8"/>
  <c r="AT113" i="8"/>
  <c r="AS113" i="8"/>
  <c r="AR113" i="8"/>
  <c r="AQ113" i="8"/>
  <c r="AP113" i="8"/>
  <c r="BH113" i="8" s="1"/>
  <c r="AO113" i="8"/>
  <c r="AN113" i="8"/>
  <c r="BG113" i="8" s="1"/>
  <c r="AM113" i="8"/>
  <c r="AL113" i="8"/>
  <c r="BF113" i="8" s="1"/>
  <c r="AK113" i="8"/>
  <c r="AJ113" i="8"/>
  <c r="BE113" i="8" s="1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J113" i="8"/>
  <c r="BD112" i="8"/>
  <c r="BC112" i="8"/>
  <c r="AZ112" i="8"/>
  <c r="AY112" i="8"/>
  <c r="AX112" i="8"/>
  <c r="AT112" i="8"/>
  <c r="AS112" i="8"/>
  <c r="AR112" i="8"/>
  <c r="AQ112" i="8"/>
  <c r="AP112" i="8"/>
  <c r="BH112" i="8" s="1"/>
  <c r="AO112" i="8"/>
  <c r="AN112" i="8"/>
  <c r="BG112" i="8" s="1"/>
  <c r="AM112" i="8"/>
  <c r="AL112" i="8"/>
  <c r="BF112" i="8" s="1"/>
  <c r="AK112" i="8"/>
  <c r="AJ112" i="8"/>
  <c r="BE112" i="8" s="1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J112" i="8"/>
  <c r="BD111" i="8"/>
  <c r="BC111" i="8"/>
  <c r="AZ111" i="8"/>
  <c r="AY111" i="8"/>
  <c r="AX111" i="8"/>
  <c r="AT111" i="8"/>
  <c r="AS111" i="8"/>
  <c r="AR111" i="8"/>
  <c r="AQ111" i="8"/>
  <c r="AP111" i="8"/>
  <c r="BH111" i="8" s="1"/>
  <c r="AO111" i="8"/>
  <c r="AN111" i="8"/>
  <c r="BG111" i="8" s="1"/>
  <c r="AM111" i="8"/>
  <c r="AL111" i="8"/>
  <c r="BF111" i="8" s="1"/>
  <c r="AK111" i="8"/>
  <c r="AJ111" i="8"/>
  <c r="BE111" i="8" s="1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J111" i="8"/>
  <c r="BD110" i="8"/>
  <c r="BC110" i="8"/>
  <c r="AZ110" i="8"/>
  <c r="AY110" i="8"/>
  <c r="AX110" i="8"/>
  <c r="AT110" i="8"/>
  <c r="AS110" i="8"/>
  <c r="AR110" i="8"/>
  <c r="AQ110" i="8"/>
  <c r="AP110" i="8"/>
  <c r="BH110" i="8" s="1"/>
  <c r="AO110" i="8"/>
  <c r="AN110" i="8"/>
  <c r="BG110" i="8" s="1"/>
  <c r="AM110" i="8"/>
  <c r="AL110" i="8"/>
  <c r="BF110" i="8" s="1"/>
  <c r="AK110" i="8"/>
  <c r="AJ110" i="8"/>
  <c r="BE110" i="8" s="1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J110" i="8"/>
  <c r="BD109" i="8"/>
  <c r="BC109" i="8"/>
  <c r="AZ109" i="8"/>
  <c r="AY109" i="8"/>
  <c r="AX109" i="8"/>
  <c r="AT109" i="8"/>
  <c r="AS109" i="8"/>
  <c r="AR109" i="8"/>
  <c r="AQ109" i="8"/>
  <c r="AP109" i="8"/>
  <c r="BH109" i="8" s="1"/>
  <c r="AO109" i="8"/>
  <c r="AN109" i="8"/>
  <c r="BG109" i="8" s="1"/>
  <c r="AM109" i="8"/>
  <c r="AL109" i="8"/>
  <c r="BF109" i="8" s="1"/>
  <c r="AK109" i="8"/>
  <c r="AJ109" i="8"/>
  <c r="BE109" i="8" s="1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J109" i="8"/>
  <c r="C109" i="8"/>
  <c r="C111" i="8" s="1"/>
  <c r="C113" i="8" s="1"/>
  <c r="BD108" i="8"/>
  <c r="BC108" i="8"/>
  <c r="AZ108" i="8"/>
  <c r="AY108" i="8"/>
  <c r="AX108" i="8"/>
  <c r="AT108" i="8"/>
  <c r="AS108" i="8"/>
  <c r="AR108" i="8"/>
  <c r="AQ108" i="8"/>
  <c r="AP108" i="8"/>
  <c r="BH108" i="8" s="1"/>
  <c r="AO108" i="8"/>
  <c r="AN108" i="8"/>
  <c r="BG108" i="8" s="1"/>
  <c r="AM108" i="8"/>
  <c r="AL108" i="8"/>
  <c r="BF108" i="8" s="1"/>
  <c r="AK108" i="8"/>
  <c r="AJ108" i="8"/>
  <c r="BE108" i="8" s="1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J108" i="8"/>
  <c r="C108" i="8"/>
  <c r="C110" i="8" s="1"/>
  <c r="C112" i="8" s="1"/>
  <c r="C114" i="8" s="1"/>
  <c r="C116" i="8" s="1"/>
  <c r="C118" i="8" s="1"/>
  <c r="C120" i="8" s="1"/>
  <c r="C122" i="8" s="1"/>
  <c r="C124" i="8" s="1"/>
  <c r="C126" i="8" s="1"/>
  <c r="C128" i="8" s="1"/>
  <c r="C130" i="8" s="1"/>
  <c r="C132" i="8" s="1"/>
  <c r="BD107" i="8"/>
  <c r="BC107" i="8"/>
  <c r="AZ107" i="8"/>
  <c r="AY107" i="8"/>
  <c r="AX107" i="8"/>
  <c r="AT107" i="8"/>
  <c r="AS107" i="8"/>
  <c r="AR107" i="8"/>
  <c r="AQ107" i="8"/>
  <c r="AP107" i="8"/>
  <c r="BH107" i="8" s="1"/>
  <c r="AO107" i="8"/>
  <c r="AN107" i="8"/>
  <c r="BG107" i="8" s="1"/>
  <c r="AM107" i="8"/>
  <c r="AL107" i="8"/>
  <c r="BF107" i="8" s="1"/>
  <c r="AK107" i="8"/>
  <c r="AJ107" i="8"/>
  <c r="BE107" i="8" s="1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J107" i="8"/>
  <c r="BD106" i="8"/>
  <c r="BC106" i="8"/>
  <c r="AZ106" i="8"/>
  <c r="AY106" i="8"/>
  <c r="AX106" i="8"/>
  <c r="AT106" i="8"/>
  <c r="AS106" i="8"/>
  <c r="AR106" i="8"/>
  <c r="AQ106" i="8"/>
  <c r="AP106" i="8"/>
  <c r="BH106" i="8" s="1"/>
  <c r="AO106" i="8"/>
  <c r="AN106" i="8"/>
  <c r="BG106" i="8" s="1"/>
  <c r="AM106" i="8"/>
  <c r="AL106" i="8"/>
  <c r="BF106" i="8" s="1"/>
  <c r="AK106" i="8"/>
  <c r="AJ106" i="8"/>
  <c r="BE106" i="8" s="1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J106" i="8"/>
  <c r="BD105" i="8"/>
  <c r="BC105" i="8"/>
  <c r="AZ105" i="8"/>
  <c r="AY105" i="8"/>
  <c r="AX105" i="8"/>
  <c r="AT105" i="8"/>
  <c r="AS105" i="8"/>
  <c r="AR105" i="8"/>
  <c r="AQ105" i="8"/>
  <c r="AP105" i="8"/>
  <c r="BH105" i="8" s="1"/>
  <c r="AO105" i="8"/>
  <c r="AN105" i="8"/>
  <c r="BG105" i="8" s="1"/>
  <c r="AM105" i="8"/>
  <c r="AL105" i="8"/>
  <c r="BF105" i="8" s="1"/>
  <c r="AK105" i="8"/>
  <c r="AJ105" i="8"/>
  <c r="BE105" i="8" s="1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J105" i="8"/>
  <c r="BD104" i="8"/>
  <c r="BC104" i="8"/>
  <c r="AZ104" i="8"/>
  <c r="AY104" i="8"/>
  <c r="AX104" i="8"/>
  <c r="AT104" i="8"/>
  <c r="AS104" i="8"/>
  <c r="AR104" i="8"/>
  <c r="AQ104" i="8"/>
  <c r="AP104" i="8"/>
  <c r="BH104" i="8" s="1"/>
  <c r="AO104" i="8"/>
  <c r="AN104" i="8"/>
  <c r="AM104" i="8"/>
  <c r="AL104" i="8"/>
  <c r="BF104" i="8" s="1"/>
  <c r="AK104" i="8"/>
  <c r="AJ104" i="8"/>
  <c r="BE104" i="8" s="1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J104" i="8"/>
  <c r="BD103" i="8"/>
  <c r="BC103" i="8"/>
  <c r="AZ103" i="8"/>
  <c r="AY103" i="8"/>
  <c r="AX103" i="8"/>
  <c r="AT103" i="8"/>
  <c r="AS103" i="8"/>
  <c r="AR103" i="8"/>
  <c r="AQ103" i="8"/>
  <c r="AP103" i="8"/>
  <c r="BH103" i="8" s="1"/>
  <c r="AO103" i="8"/>
  <c r="AN103" i="8"/>
  <c r="BG103" i="8" s="1"/>
  <c r="AM103" i="8"/>
  <c r="AL103" i="8"/>
  <c r="BF103" i="8" s="1"/>
  <c r="AK103" i="8"/>
  <c r="AJ103" i="8"/>
  <c r="BE103" i="8" s="1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J103" i="8"/>
  <c r="BD102" i="8"/>
  <c r="BC102" i="8"/>
  <c r="AZ102" i="8"/>
  <c r="AY102" i="8"/>
  <c r="AX102" i="8"/>
  <c r="AT102" i="8"/>
  <c r="AS102" i="8"/>
  <c r="AR102" i="8"/>
  <c r="AQ102" i="8"/>
  <c r="AP102" i="8"/>
  <c r="AO102" i="8"/>
  <c r="AN102" i="8"/>
  <c r="BG102" i="8" s="1"/>
  <c r="AM102" i="8"/>
  <c r="AL102" i="8"/>
  <c r="BF102" i="8" s="1"/>
  <c r="AK102" i="8"/>
  <c r="AJ102" i="8"/>
  <c r="BE102" i="8" s="1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J102" i="8"/>
  <c r="BD101" i="8"/>
  <c r="BC101" i="8"/>
  <c r="AZ101" i="8"/>
  <c r="AY101" i="8"/>
  <c r="AX101" i="8"/>
  <c r="AT101" i="8"/>
  <c r="AS101" i="8"/>
  <c r="AR101" i="8"/>
  <c r="AQ101" i="8"/>
  <c r="AP101" i="8"/>
  <c r="BH101" i="8" s="1"/>
  <c r="AO101" i="8"/>
  <c r="AN101" i="8"/>
  <c r="BG101" i="8" s="1"/>
  <c r="AM101" i="8"/>
  <c r="AL101" i="8"/>
  <c r="BF101" i="8" s="1"/>
  <c r="AK101" i="8"/>
  <c r="AJ101" i="8"/>
  <c r="BE101" i="8" s="1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J101" i="8"/>
  <c r="BD100" i="8"/>
  <c r="BC100" i="8"/>
  <c r="AZ100" i="8"/>
  <c r="AY100" i="8"/>
  <c r="AX100" i="8"/>
  <c r="AT100" i="8"/>
  <c r="AS100" i="8"/>
  <c r="AR100" i="8"/>
  <c r="AQ100" i="8"/>
  <c r="AP100" i="8"/>
  <c r="BH100" i="8" s="1"/>
  <c r="AO100" i="8"/>
  <c r="AN100" i="8"/>
  <c r="BG100" i="8" s="1"/>
  <c r="AM100" i="8"/>
  <c r="AL100" i="8"/>
  <c r="BF100" i="8" s="1"/>
  <c r="AK100" i="8"/>
  <c r="AJ100" i="8"/>
  <c r="BE100" i="8" s="1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J100" i="8"/>
  <c r="BD99" i="8"/>
  <c r="BC99" i="8"/>
  <c r="AZ99" i="8"/>
  <c r="AY99" i="8"/>
  <c r="AX99" i="8"/>
  <c r="AT99" i="8"/>
  <c r="AS99" i="8"/>
  <c r="AR99" i="8"/>
  <c r="AQ99" i="8"/>
  <c r="AP99" i="8"/>
  <c r="BH99" i="8" s="1"/>
  <c r="AO99" i="8"/>
  <c r="AN99" i="8"/>
  <c r="BG99" i="8" s="1"/>
  <c r="AM99" i="8"/>
  <c r="AL99" i="8"/>
  <c r="BF99" i="8" s="1"/>
  <c r="AK99" i="8"/>
  <c r="AJ99" i="8"/>
  <c r="BE99" i="8" s="1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J99" i="8"/>
  <c r="BD98" i="8"/>
  <c r="BC98" i="8"/>
  <c r="AZ98" i="8"/>
  <c r="AY98" i="8"/>
  <c r="AX98" i="8"/>
  <c r="AT98" i="8"/>
  <c r="AS98" i="8"/>
  <c r="AR98" i="8"/>
  <c r="AQ98" i="8"/>
  <c r="AP98" i="8"/>
  <c r="BH98" i="8" s="1"/>
  <c r="AO98" i="8"/>
  <c r="AN98" i="8"/>
  <c r="BG98" i="8" s="1"/>
  <c r="AM98" i="8"/>
  <c r="AL98" i="8"/>
  <c r="BF98" i="8" s="1"/>
  <c r="AK98" i="8"/>
  <c r="AJ98" i="8"/>
  <c r="BE98" i="8" s="1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J98" i="8"/>
  <c r="BD97" i="8"/>
  <c r="BC97" i="8"/>
  <c r="AZ97" i="8"/>
  <c r="AY97" i="8"/>
  <c r="AX97" i="8"/>
  <c r="AT97" i="8"/>
  <c r="AS97" i="8"/>
  <c r="AR97" i="8"/>
  <c r="AQ97" i="8"/>
  <c r="AP97" i="8"/>
  <c r="BH97" i="8" s="1"/>
  <c r="AO97" i="8"/>
  <c r="AN97" i="8"/>
  <c r="BG97" i="8" s="1"/>
  <c r="AM97" i="8"/>
  <c r="AL97" i="8"/>
  <c r="BF97" i="8" s="1"/>
  <c r="AK97" i="8"/>
  <c r="AJ97" i="8"/>
  <c r="BE97" i="8" s="1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J97" i="8"/>
  <c r="BD96" i="8"/>
  <c r="BC96" i="8"/>
  <c r="AZ96" i="8"/>
  <c r="AY96" i="8"/>
  <c r="AX96" i="8"/>
  <c r="AT96" i="8"/>
  <c r="AS96" i="8"/>
  <c r="AR96" i="8"/>
  <c r="AQ96" i="8"/>
  <c r="AP96" i="8"/>
  <c r="BH96" i="8" s="1"/>
  <c r="AO96" i="8"/>
  <c r="AN96" i="8"/>
  <c r="BG96" i="8" s="1"/>
  <c r="AM96" i="8"/>
  <c r="AL96" i="8"/>
  <c r="BF96" i="8" s="1"/>
  <c r="AK96" i="8"/>
  <c r="AJ96" i="8"/>
  <c r="BE96" i="8" s="1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J96" i="8"/>
  <c r="BD95" i="8"/>
  <c r="BC95" i="8"/>
  <c r="AZ95" i="8"/>
  <c r="AY95" i="8"/>
  <c r="AX95" i="8"/>
  <c r="AT95" i="8"/>
  <c r="AS95" i="8"/>
  <c r="AR95" i="8"/>
  <c r="AQ95" i="8"/>
  <c r="AP95" i="8"/>
  <c r="BH95" i="8" s="1"/>
  <c r="AO95" i="8"/>
  <c r="AN95" i="8"/>
  <c r="BG95" i="8" s="1"/>
  <c r="AM95" i="8"/>
  <c r="AL95" i="8"/>
  <c r="BF95" i="8" s="1"/>
  <c r="AK95" i="8"/>
  <c r="AJ95" i="8"/>
  <c r="BE95" i="8" s="1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J95" i="8"/>
  <c r="BD94" i="8"/>
  <c r="BC94" i="8"/>
  <c r="AZ94" i="8"/>
  <c r="AY94" i="8"/>
  <c r="AX94" i="8"/>
  <c r="AT94" i="8"/>
  <c r="AS94" i="8"/>
  <c r="AR94" i="8"/>
  <c r="AQ94" i="8"/>
  <c r="AP94" i="8"/>
  <c r="BH94" i="8" s="1"/>
  <c r="AO94" i="8"/>
  <c r="AN94" i="8"/>
  <c r="BG94" i="8" s="1"/>
  <c r="AM94" i="8"/>
  <c r="AL94" i="8"/>
  <c r="BF94" i="8" s="1"/>
  <c r="AK94" i="8"/>
  <c r="AJ94" i="8"/>
  <c r="BE94" i="8" s="1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J94" i="8"/>
  <c r="BD93" i="8"/>
  <c r="BC93" i="8"/>
  <c r="AZ93" i="8"/>
  <c r="AY93" i="8"/>
  <c r="AX93" i="8"/>
  <c r="AT93" i="8"/>
  <c r="AS93" i="8"/>
  <c r="AR93" i="8"/>
  <c r="AQ93" i="8"/>
  <c r="AP93" i="8"/>
  <c r="BH93" i="8" s="1"/>
  <c r="AO93" i="8"/>
  <c r="AN93" i="8"/>
  <c r="BG93" i="8" s="1"/>
  <c r="AM93" i="8"/>
  <c r="AL93" i="8"/>
  <c r="BF93" i="8" s="1"/>
  <c r="AK93" i="8"/>
  <c r="AJ93" i="8"/>
  <c r="BE93" i="8" s="1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J93" i="8"/>
  <c r="BD92" i="8"/>
  <c r="BC92" i="8"/>
  <c r="AZ92" i="8"/>
  <c r="AY92" i="8"/>
  <c r="AX92" i="8"/>
  <c r="AT92" i="8"/>
  <c r="AS92" i="8"/>
  <c r="AR92" i="8"/>
  <c r="AQ92" i="8"/>
  <c r="AP92" i="8"/>
  <c r="BH92" i="8" s="1"/>
  <c r="AO92" i="8"/>
  <c r="AN92" i="8"/>
  <c r="BG92" i="8" s="1"/>
  <c r="AM92" i="8"/>
  <c r="AL92" i="8"/>
  <c r="BF92" i="8" s="1"/>
  <c r="AK92" i="8"/>
  <c r="AJ92" i="8"/>
  <c r="BE92" i="8" s="1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J92" i="8"/>
  <c r="BD91" i="8"/>
  <c r="BC91" i="8"/>
  <c r="AZ91" i="8"/>
  <c r="AY91" i="8"/>
  <c r="AX91" i="8"/>
  <c r="AT91" i="8"/>
  <c r="AS91" i="8"/>
  <c r="AR91" i="8"/>
  <c r="AQ91" i="8"/>
  <c r="AP91" i="8"/>
  <c r="BH91" i="8" s="1"/>
  <c r="AO91" i="8"/>
  <c r="AN91" i="8"/>
  <c r="BG91" i="8" s="1"/>
  <c r="AM91" i="8"/>
  <c r="AL91" i="8"/>
  <c r="BF91" i="8" s="1"/>
  <c r="AK91" i="8"/>
  <c r="AJ91" i="8"/>
  <c r="BE91" i="8" s="1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J91" i="8"/>
  <c r="BD90" i="8"/>
  <c r="BC90" i="8"/>
  <c r="AZ90" i="8"/>
  <c r="AY90" i="8"/>
  <c r="AX90" i="8"/>
  <c r="AT90" i="8"/>
  <c r="AS90" i="8"/>
  <c r="AR90" i="8"/>
  <c r="AQ90" i="8"/>
  <c r="AP90" i="8"/>
  <c r="BH90" i="8" s="1"/>
  <c r="AO90" i="8"/>
  <c r="AN90" i="8"/>
  <c r="BG90" i="8" s="1"/>
  <c r="AM90" i="8"/>
  <c r="AL90" i="8"/>
  <c r="BF90" i="8" s="1"/>
  <c r="AK90" i="8"/>
  <c r="AJ90" i="8"/>
  <c r="BE90" i="8" s="1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J90" i="8"/>
  <c r="BD89" i="8"/>
  <c r="BC89" i="8"/>
  <c r="AZ89" i="8"/>
  <c r="AY89" i="8"/>
  <c r="AX89" i="8"/>
  <c r="AT89" i="8"/>
  <c r="AS89" i="8"/>
  <c r="AR89" i="8"/>
  <c r="AQ89" i="8"/>
  <c r="AP89" i="8"/>
  <c r="BH89" i="8" s="1"/>
  <c r="AO89" i="8"/>
  <c r="AN89" i="8"/>
  <c r="BG89" i="8" s="1"/>
  <c r="AM89" i="8"/>
  <c r="AL89" i="8"/>
  <c r="BF89" i="8" s="1"/>
  <c r="AK89" i="8"/>
  <c r="AJ89" i="8"/>
  <c r="BE89" i="8" s="1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J89" i="8"/>
  <c r="BD88" i="8"/>
  <c r="BC88" i="8"/>
  <c r="AZ88" i="8"/>
  <c r="AY88" i="8"/>
  <c r="AX88" i="8"/>
  <c r="AT88" i="8"/>
  <c r="AS88" i="8"/>
  <c r="AR88" i="8"/>
  <c r="AQ88" i="8"/>
  <c r="AP88" i="8"/>
  <c r="BH88" i="8" s="1"/>
  <c r="AO88" i="8"/>
  <c r="AN88" i="8"/>
  <c r="BG88" i="8" s="1"/>
  <c r="AM88" i="8"/>
  <c r="AL88" i="8"/>
  <c r="BF88" i="8" s="1"/>
  <c r="AK88" i="8"/>
  <c r="AJ88" i="8"/>
  <c r="BE88" i="8" s="1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J88" i="8"/>
  <c r="BD87" i="8"/>
  <c r="BC87" i="8"/>
  <c r="AZ87" i="8"/>
  <c r="AY87" i="8"/>
  <c r="AX87" i="8"/>
  <c r="AT87" i="8"/>
  <c r="AS87" i="8"/>
  <c r="AR87" i="8"/>
  <c r="AQ87" i="8"/>
  <c r="AP87" i="8"/>
  <c r="BH87" i="8" s="1"/>
  <c r="AO87" i="8"/>
  <c r="AN87" i="8"/>
  <c r="BG87" i="8" s="1"/>
  <c r="AM87" i="8"/>
  <c r="AL87" i="8"/>
  <c r="BF87" i="8" s="1"/>
  <c r="AK87" i="8"/>
  <c r="AJ87" i="8"/>
  <c r="BE87" i="8" s="1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J87" i="8"/>
  <c r="BD86" i="8"/>
  <c r="BC86" i="8"/>
  <c r="AZ86" i="8"/>
  <c r="AY86" i="8"/>
  <c r="AX86" i="8"/>
  <c r="AT86" i="8"/>
  <c r="AS86" i="8"/>
  <c r="AR86" i="8"/>
  <c r="AQ86" i="8"/>
  <c r="AP86" i="8"/>
  <c r="BH86" i="8" s="1"/>
  <c r="AO86" i="8"/>
  <c r="AN86" i="8"/>
  <c r="BG86" i="8" s="1"/>
  <c r="AM86" i="8"/>
  <c r="AL86" i="8"/>
  <c r="BF86" i="8" s="1"/>
  <c r="AK86" i="8"/>
  <c r="AJ86" i="8"/>
  <c r="BE86" i="8" s="1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J86" i="8"/>
  <c r="BD85" i="8"/>
  <c r="BC85" i="8"/>
  <c r="AZ85" i="8"/>
  <c r="AY85" i="8"/>
  <c r="AX85" i="8"/>
  <c r="AT85" i="8"/>
  <c r="AS85" i="8"/>
  <c r="AR85" i="8"/>
  <c r="AQ85" i="8"/>
  <c r="AP85" i="8"/>
  <c r="BH85" i="8" s="1"/>
  <c r="AO85" i="8"/>
  <c r="AN85" i="8"/>
  <c r="BG85" i="8" s="1"/>
  <c r="AM85" i="8"/>
  <c r="AL85" i="8"/>
  <c r="BF85" i="8" s="1"/>
  <c r="AK85" i="8"/>
  <c r="AJ85" i="8"/>
  <c r="BE85" i="8" s="1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J85" i="8"/>
  <c r="BD84" i="8"/>
  <c r="BC84" i="8"/>
  <c r="AZ84" i="8"/>
  <c r="AY84" i="8"/>
  <c r="AX84" i="8"/>
  <c r="AT84" i="8"/>
  <c r="AS84" i="8"/>
  <c r="AR84" i="8"/>
  <c r="AQ84" i="8"/>
  <c r="AP84" i="8"/>
  <c r="BH84" i="8" s="1"/>
  <c r="AO84" i="8"/>
  <c r="AN84" i="8"/>
  <c r="BG84" i="8" s="1"/>
  <c r="AM84" i="8"/>
  <c r="AL84" i="8"/>
  <c r="BF84" i="8" s="1"/>
  <c r="AK84" i="8"/>
  <c r="AJ84" i="8"/>
  <c r="BE84" i="8" s="1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J84" i="8"/>
  <c r="BD83" i="8"/>
  <c r="BC83" i="8"/>
  <c r="AZ83" i="8"/>
  <c r="AY83" i="8"/>
  <c r="AX83" i="8"/>
  <c r="AT83" i="8"/>
  <c r="AS83" i="8"/>
  <c r="AR83" i="8"/>
  <c r="AQ83" i="8"/>
  <c r="AP83" i="8"/>
  <c r="BH83" i="8" s="1"/>
  <c r="AO83" i="8"/>
  <c r="AN83" i="8"/>
  <c r="BG83" i="8" s="1"/>
  <c r="AM83" i="8"/>
  <c r="AL83" i="8"/>
  <c r="BF83" i="8" s="1"/>
  <c r="AK83" i="8"/>
  <c r="AJ83" i="8"/>
  <c r="BE83" i="8" s="1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J83" i="8"/>
  <c r="BD82" i="8"/>
  <c r="BC82" i="8"/>
  <c r="AZ82" i="8"/>
  <c r="AY82" i="8"/>
  <c r="AX82" i="8"/>
  <c r="AT82" i="8"/>
  <c r="AS82" i="8"/>
  <c r="AR82" i="8"/>
  <c r="AQ82" i="8"/>
  <c r="AP82" i="8"/>
  <c r="BH82" i="8" s="1"/>
  <c r="AO82" i="8"/>
  <c r="AN82" i="8"/>
  <c r="BG82" i="8" s="1"/>
  <c r="AM82" i="8"/>
  <c r="AL82" i="8"/>
  <c r="BF82" i="8" s="1"/>
  <c r="AK82" i="8"/>
  <c r="AJ82" i="8"/>
  <c r="BE82" i="8" s="1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J82" i="8"/>
  <c r="BD81" i="8"/>
  <c r="BC81" i="8"/>
  <c r="AZ81" i="8"/>
  <c r="AY81" i="8"/>
  <c r="AX81" i="8"/>
  <c r="AT81" i="8"/>
  <c r="AS81" i="8"/>
  <c r="AR81" i="8"/>
  <c r="AQ81" i="8"/>
  <c r="AP81" i="8"/>
  <c r="BH81" i="8" s="1"/>
  <c r="AO81" i="8"/>
  <c r="AN81" i="8"/>
  <c r="BG81" i="8" s="1"/>
  <c r="AM81" i="8"/>
  <c r="AL81" i="8"/>
  <c r="AK81" i="8"/>
  <c r="AJ81" i="8"/>
  <c r="BE81" i="8" s="1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J81" i="8"/>
  <c r="BD80" i="8"/>
  <c r="BC80" i="8"/>
  <c r="AZ80" i="8"/>
  <c r="AY80" i="8"/>
  <c r="AX80" i="8"/>
  <c r="AT80" i="8"/>
  <c r="AS80" i="8"/>
  <c r="AR80" i="8"/>
  <c r="AQ80" i="8"/>
  <c r="AP80" i="8"/>
  <c r="BH80" i="8" s="1"/>
  <c r="AO80" i="8"/>
  <c r="AN80" i="8"/>
  <c r="BG80" i="8" s="1"/>
  <c r="AM80" i="8"/>
  <c r="AL80" i="8"/>
  <c r="BF80" i="8" s="1"/>
  <c r="AK80" i="8"/>
  <c r="AJ80" i="8"/>
  <c r="BE80" i="8" s="1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J80" i="8"/>
  <c r="BD79" i="8"/>
  <c r="BC79" i="8"/>
  <c r="AZ79" i="8"/>
  <c r="AY79" i="8"/>
  <c r="AX79" i="8"/>
  <c r="AT79" i="8"/>
  <c r="AS79" i="8"/>
  <c r="AR79" i="8"/>
  <c r="AQ79" i="8"/>
  <c r="AP79" i="8"/>
  <c r="BH79" i="8" s="1"/>
  <c r="AO79" i="8"/>
  <c r="AN79" i="8"/>
  <c r="BG79" i="8" s="1"/>
  <c r="AM79" i="8"/>
  <c r="AL79" i="8"/>
  <c r="BF79" i="8" s="1"/>
  <c r="AK79" i="8"/>
  <c r="AJ79" i="8"/>
  <c r="BE79" i="8" s="1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J79" i="8"/>
  <c r="BD78" i="8"/>
  <c r="BC78" i="8"/>
  <c r="AZ78" i="8"/>
  <c r="AY78" i="8"/>
  <c r="AX78" i="8"/>
  <c r="AT78" i="8"/>
  <c r="AS78" i="8"/>
  <c r="AR78" i="8"/>
  <c r="AQ78" i="8"/>
  <c r="AP78" i="8"/>
  <c r="BH78" i="8" s="1"/>
  <c r="AO78" i="8"/>
  <c r="AN78" i="8"/>
  <c r="BG78" i="8" s="1"/>
  <c r="AM78" i="8"/>
  <c r="AL78" i="8"/>
  <c r="BF78" i="8" s="1"/>
  <c r="AK78" i="8"/>
  <c r="AJ78" i="8"/>
  <c r="BE78" i="8" s="1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J78" i="8"/>
  <c r="BD77" i="8"/>
  <c r="BC77" i="8"/>
  <c r="AZ77" i="8"/>
  <c r="AY77" i="8"/>
  <c r="AX77" i="8"/>
  <c r="AT77" i="8"/>
  <c r="AS77" i="8"/>
  <c r="AR77" i="8"/>
  <c r="AQ77" i="8"/>
  <c r="AP77" i="8"/>
  <c r="BH77" i="8" s="1"/>
  <c r="AO77" i="8"/>
  <c r="AN77" i="8"/>
  <c r="BG77" i="8" s="1"/>
  <c r="AM77" i="8"/>
  <c r="AL77" i="8"/>
  <c r="BF77" i="8" s="1"/>
  <c r="AK77" i="8"/>
  <c r="AJ77" i="8"/>
  <c r="BE77" i="8" s="1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J77" i="8"/>
  <c r="BD76" i="8"/>
  <c r="BC76" i="8"/>
  <c r="AZ76" i="8"/>
  <c r="AY76" i="8"/>
  <c r="AX76" i="8"/>
  <c r="AT76" i="8"/>
  <c r="AS76" i="8"/>
  <c r="AR76" i="8"/>
  <c r="AQ76" i="8"/>
  <c r="AP76" i="8"/>
  <c r="BH76" i="8" s="1"/>
  <c r="AO76" i="8"/>
  <c r="AN76" i="8"/>
  <c r="BG76" i="8" s="1"/>
  <c r="AM76" i="8"/>
  <c r="AL76" i="8"/>
  <c r="BF76" i="8" s="1"/>
  <c r="AK76" i="8"/>
  <c r="AJ76" i="8"/>
  <c r="BE76" i="8" s="1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J76" i="8"/>
  <c r="BD75" i="8"/>
  <c r="BC75" i="8"/>
  <c r="AZ75" i="8"/>
  <c r="AY75" i="8"/>
  <c r="AX75" i="8"/>
  <c r="AT75" i="8"/>
  <c r="AS75" i="8"/>
  <c r="AR75" i="8"/>
  <c r="AQ75" i="8"/>
  <c r="AP75" i="8"/>
  <c r="BH75" i="8" s="1"/>
  <c r="AO75" i="8"/>
  <c r="AN75" i="8"/>
  <c r="BG75" i="8" s="1"/>
  <c r="AM75" i="8"/>
  <c r="AL75" i="8"/>
  <c r="BF75" i="8" s="1"/>
  <c r="AK75" i="8"/>
  <c r="AJ75" i="8"/>
  <c r="BE75" i="8" s="1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J75" i="8"/>
  <c r="BD74" i="8"/>
  <c r="BC74" i="8"/>
  <c r="AZ74" i="8"/>
  <c r="AY74" i="8"/>
  <c r="AX74" i="8"/>
  <c r="AT74" i="8"/>
  <c r="AS74" i="8"/>
  <c r="AR74" i="8"/>
  <c r="AQ74" i="8"/>
  <c r="AP74" i="8"/>
  <c r="BH74" i="8" s="1"/>
  <c r="AO74" i="8"/>
  <c r="AN74" i="8"/>
  <c r="BG74" i="8" s="1"/>
  <c r="AM74" i="8"/>
  <c r="AL74" i="8"/>
  <c r="BF74" i="8" s="1"/>
  <c r="AK74" i="8"/>
  <c r="AJ74" i="8"/>
  <c r="BE74" i="8" s="1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J74" i="8"/>
  <c r="BD73" i="8"/>
  <c r="BC73" i="8"/>
  <c r="AZ73" i="8"/>
  <c r="AY73" i="8"/>
  <c r="AX73" i="8"/>
  <c r="AT73" i="8"/>
  <c r="AS73" i="8"/>
  <c r="AR73" i="8"/>
  <c r="AQ73" i="8"/>
  <c r="AP73" i="8"/>
  <c r="BH73" i="8" s="1"/>
  <c r="AO73" i="8"/>
  <c r="AN73" i="8"/>
  <c r="BG73" i="8" s="1"/>
  <c r="AM73" i="8"/>
  <c r="AL73" i="8"/>
  <c r="BF73" i="8" s="1"/>
  <c r="AK73" i="8"/>
  <c r="AJ73" i="8"/>
  <c r="BE73" i="8" s="1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J73" i="8"/>
  <c r="BD72" i="8"/>
  <c r="BC72" i="8"/>
  <c r="AZ72" i="8"/>
  <c r="AY72" i="8"/>
  <c r="AX72" i="8"/>
  <c r="AT72" i="8"/>
  <c r="AS72" i="8"/>
  <c r="AR72" i="8"/>
  <c r="AQ72" i="8"/>
  <c r="AP72" i="8"/>
  <c r="BH72" i="8" s="1"/>
  <c r="AO72" i="8"/>
  <c r="AN72" i="8"/>
  <c r="BG72" i="8" s="1"/>
  <c r="AM72" i="8"/>
  <c r="AL72" i="8"/>
  <c r="BF72" i="8" s="1"/>
  <c r="AK72" i="8"/>
  <c r="AJ72" i="8"/>
  <c r="BE72" i="8" s="1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J72" i="8"/>
  <c r="BD71" i="8"/>
  <c r="BC71" i="8"/>
  <c r="AZ71" i="8"/>
  <c r="AY71" i="8"/>
  <c r="AX71" i="8"/>
  <c r="AT71" i="8"/>
  <c r="AS71" i="8"/>
  <c r="AR71" i="8"/>
  <c r="AQ71" i="8"/>
  <c r="AP71" i="8"/>
  <c r="BH71" i="8" s="1"/>
  <c r="AO71" i="8"/>
  <c r="AN71" i="8"/>
  <c r="BG71" i="8" s="1"/>
  <c r="AM71" i="8"/>
  <c r="AL71" i="8"/>
  <c r="BF71" i="8" s="1"/>
  <c r="AK71" i="8"/>
  <c r="AJ71" i="8"/>
  <c r="BE71" i="8" s="1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J71" i="8"/>
  <c r="BD70" i="8"/>
  <c r="BC70" i="8"/>
  <c r="AZ70" i="8"/>
  <c r="AY70" i="8"/>
  <c r="AX70" i="8"/>
  <c r="AT70" i="8"/>
  <c r="AS70" i="8"/>
  <c r="AR70" i="8"/>
  <c r="AQ70" i="8"/>
  <c r="AP70" i="8"/>
  <c r="BH70" i="8" s="1"/>
  <c r="AO70" i="8"/>
  <c r="AN70" i="8"/>
  <c r="BG70" i="8" s="1"/>
  <c r="AM70" i="8"/>
  <c r="AL70" i="8"/>
  <c r="BF70" i="8" s="1"/>
  <c r="AK70" i="8"/>
  <c r="AJ70" i="8"/>
  <c r="BE70" i="8" s="1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J70" i="8"/>
  <c r="BD69" i="8"/>
  <c r="BC69" i="8"/>
  <c r="AZ69" i="8"/>
  <c r="AY69" i="8"/>
  <c r="AX69" i="8"/>
  <c r="AT69" i="8"/>
  <c r="AS69" i="8"/>
  <c r="AR69" i="8"/>
  <c r="AQ69" i="8"/>
  <c r="AP69" i="8"/>
  <c r="BH69" i="8" s="1"/>
  <c r="AO69" i="8"/>
  <c r="AN69" i="8"/>
  <c r="BG69" i="8" s="1"/>
  <c r="AM69" i="8"/>
  <c r="AL69" i="8"/>
  <c r="BF69" i="8" s="1"/>
  <c r="AK69" i="8"/>
  <c r="AJ69" i="8"/>
  <c r="BE69" i="8" s="1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J69" i="8"/>
  <c r="BD68" i="8"/>
  <c r="BC68" i="8"/>
  <c r="AZ68" i="8"/>
  <c r="AY68" i="8"/>
  <c r="AX68" i="8"/>
  <c r="AT68" i="8"/>
  <c r="AS68" i="8"/>
  <c r="AR68" i="8"/>
  <c r="AQ68" i="8"/>
  <c r="AP68" i="8"/>
  <c r="BH68" i="8" s="1"/>
  <c r="AO68" i="8"/>
  <c r="AN68" i="8"/>
  <c r="BG68" i="8" s="1"/>
  <c r="AM68" i="8"/>
  <c r="AL68" i="8"/>
  <c r="BF68" i="8" s="1"/>
  <c r="AK68" i="8"/>
  <c r="AJ68" i="8"/>
  <c r="BE68" i="8" s="1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J68" i="8"/>
  <c r="BD67" i="8"/>
  <c r="BC67" i="8"/>
  <c r="AZ67" i="8"/>
  <c r="AY67" i="8"/>
  <c r="AX67" i="8"/>
  <c r="AT67" i="8"/>
  <c r="AS67" i="8"/>
  <c r="AR67" i="8"/>
  <c r="AQ67" i="8"/>
  <c r="AP67" i="8"/>
  <c r="BH67" i="8" s="1"/>
  <c r="AO67" i="8"/>
  <c r="AN67" i="8"/>
  <c r="BG67" i="8" s="1"/>
  <c r="AM67" i="8"/>
  <c r="AL67" i="8"/>
  <c r="BF67" i="8" s="1"/>
  <c r="AK67" i="8"/>
  <c r="AJ67" i="8"/>
  <c r="BE67" i="8" s="1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J67" i="8"/>
  <c r="C67" i="8"/>
  <c r="C69" i="8" s="1"/>
  <c r="C71" i="8" s="1"/>
  <c r="C73" i="8" s="1"/>
  <c r="C75" i="8" s="1"/>
  <c r="C77" i="8" s="1"/>
  <c r="C79" i="8" s="1"/>
  <c r="C81" i="8" s="1"/>
  <c r="C83" i="8" s="1"/>
  <c r="C85" i="8" s="1"/>
  <c r="C87" i="8" s="1"/>
  <c r="C89" i="8" s="1"/>
  <c r="BD66" i="8"/>
  <c r="BC66" i="8"/>
  <c r="AZ66" i="8"/>
  <c r="AY66" i="8"/>
  <c r="AX66" i="8"/>
  <c r="AT66" i="8"/>
  <c r="AS66" i="8"/>
  <c r="AR66" i="8"/>
  <c r="AQ66" i="8"/>
  <c r="AP66" i="8"/>
  <c r="BH66" i="8" s="1"/>
  <c r="AO66" i="8"/>
  <c r="AN66" i="8"/>
  <c r="BG66" i="8" s="1"/>
  <c r="AM66" i="8"/>
  <c r="AL66" i="8"/>
  <c r="BF66" i="8" s="1"/>
  <c r="AK66" i="8"/>
  <c r="AJ66" i="8"/>
  <c r="BE66" i="8" s="1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J66" i="8"/>
  <c r="BD65" i="8"/>
  <c r="BC65" i="8"/>
  <c r="AZ65" i="8"/>
  <c r="AY65" i="8"/>
  <c r="AX65" i="8"/>
  <c r="AT65" i="8"/>
  <c r="AS65" i="8"/>
  <c r="AR65" i="8"/>
  <c r="AQ65" i="8"/>
  <c r="AP65" i="8"/>
  <c r="BH65" i="8" s="1"/>
  <c r="AO65" i="8"/>
  <c r="AN65" i="8"/>
  <c r="BG65" i="8" s="1"/>
  <c r="AM65" i="8"/>
  <c r="AL65" i="8"/>
  <c r="AK65" i="8"/>
  <c r="AJ65" i="8"/>
  <c r="BE65" i="8" s="1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J65" i="8"/>
  <c r="C65" i="8"/>
  <c r="BD64" i="8"/>
  <c r="BC64" i="8"/>
  <c r="AZ64" i="8"/>
  <c r="AY64" i="8"/>
  <c r="AX64" i="8"/>
  <c r="AT64" i="8"/>
  <c r="AS64" i="8"/>
  <c r="AR64" i="8"/>
  <c r="AQ64" i="8"/>
  <c r="AP64" i="8"/>
  <c r="BH64" i="8" s="1"/>
  <c r="AO64" i="8"/>
  <c r="AN64" i="8"/>
  <c r="BG64" i="8" s="1"/>
  <c r="AM64" i="8"/>
  <c r="AL64" i="8"/>
  <c r="BF64" i="8" s="1"/>
  <c r="AK64" i="8"/>
  <c r="AJ64" i="8"/>
  <c r="BE64" i="8" s="1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J64" i="8"/>
  <c r="C64" i="8"/>
  <c r="C66" i="8" s="1"/>
  <c r="C68" i="8" s="1"/>
  <c r="C70" i="8" s="1"/>
  <c r="C72" i="8" s="1"/>
  <c r="C74" i="8" s="1"/>
  <c r="C76" i="8" s="1"/>
  <c r="C78" i="8" s="1"/>
  <c r="C80" i="8" s="1"/>
  <c r="C82" i="8" s="1"/>
  <c r="C84" i="8" s="1"/>
  <c r="C86" i="8" s="1"/>
  <c r="C88" i="8" s="1"/>
  <c r="BD63" i="8"/>
  <c r="BC63" i="8"/>
  <c r="AZ63" i="8"/>
  <c r="AY63" i="8"/>
  <c r="AX63" i="8"/>
  <c r="AT63" i="8"/>
  <c r="AS63" i="8"/>
  <c r="AR63" i="8"/>
  <c r="AQ63" i="8"/>
  <c r="AP63" i="8"/>
  <c r="BH63" i="8" s="1"/>
  <c r="AO63" i="8"/>
  <c r="AN63" i="8"/>
  <c r="BG63" i="8" s="1"/>
  <c r="AM63" i="8"/>
  <c r="AL63" i="8"/>
  <c r="BF63" i="8" s="1"/>
  <c r="AK63" i="8"/>
  <c r="AJ63" i="8"/>
  <c r="BE63" i="8" s="1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J63" i="8"/>
  <c r="BD62" i="8"/>
  <c r="BC62" i="8"/>
  <c r="AZ62" i="8"/>
  <c r="AY62" i="8"/>
  <c r="AX62" i="8"/>
  <c r="AT62" i="8"/>
  <c r="AS62" i="8"/>
  <c r="AR62" i="8"/>
  <c r="AQ62" i="8"/>
  <c r="AP62" i="8"/>
  <c r="BH62" i="8" s="1"/>
  <c r="AO62" i="8"/>
  <c r="AN62" i="8"/>
  <c r="BG62" i="8" s="1"/>
  <c r="AM62" i="8"/>
  <c r="AL62" i="8"/>
  <c r="BF62" i="8" s="1"/>
  <c r="AK62" i="8"/>
  <c r="AJ62" i="8"/>
  <c r="BE62" i="8" s="1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J62" i="8"/>
  <c r="BD61" i="8"/>
  <c r="BC61" i="8"/>
  <c r="AZ61" i="8"/>
  <c r="AY61" i="8"/>
  <c r="AX61" i="8"/>
  <c r="AT61" i="8"/>
  <c r="AS61" i="8"/>
  <c r="AR61" i="8"/>
  <c r="AQ61" i="8"/>
  <c r="AP61" i="8"/>
  <c r="BH61" i="8" s="1"/>
  <c r="AO61" i="8"/>
  <c r="AN61" i="8"/>
  <c r="BG61" i="8" s="1"/>
  <c r="AM61" i="8"/>
  <c r="AL61" i="8"/>
  <c r="BF61" i="8" s="1"/>
  <c r="AK61" i="8"/>
  <c r="AJ61" i="8"/>
  <c r="BE61" i="8" s="1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J61" i="8"/>
  <c r="BD60" i="8"/>
  <c r="BC60" i="8"/>
  <c r="AZ60" i="8"/>
  <c r="AY60" i="8"/>
  <c r="AX60" i="8"/>
  <c r="AT60" i="8"/>
  <c r="AS60" i="8"/>
  <c r="AR60" i="8"/>
  <c r="AQ60" i="8"/>
  <c r="AP60" i="8"/>
  <c r="BH60" i="8" s="1"/>
  <c r="AO60" i="8"/>
  <c r="AN60" i="8"/>
  <c r="BG60" i="8" s="1"/>
  <c r="AM60" i="8"/>
  <c r="AL60" i="8"/>
  <c r="BF60" i="8" s="1"/>
  <c r="AK60" i="8"/>
  <c r="AJ60" i="8"/>
  <c r="BE60" i="8" s="1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J60" i="8"/>
  <c r="BD59" i="8"/>
  <c r="BC59" i="8"/>
  <c r="AZ59" i="8"/>
  <c r="AY59" i="8"/>
  <c r="AX59" i="8"/>
  <c r="AT59" i="8"/>
  <c r="AS59" i="8"/>
  <c r="AR59" i="8"/>
  <c r="AQ59" i="8"/>
  <c r="AP59" i="8"/>
  <c r="BH59" i="8" s="1"/>
  <c r="AO59" i="8"/>
  <c r="AN59" i="8"/>
  <c r="BG59" i="8" s="1"/>
  <c r="AM59" i="8"/>
  <c r="AL59" i="8"/>
  <c r="BF59" i="8" s="1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J59" i="8"/>
  <c r="BD58" i="8"/>
  <c r="BC58" i="8"/>
  <c r="AZ58" i="8"/>
  <c r="AY58" i="8"/>
  <c r="AX58" i="8"/>
  <c r="AT58" i="8"/>
  <c r="AS58" i="8"/>
  <c r="AR58" i="8"/>
  <c r="AQ58" i="8"/>
  <c r="AP58" i="8"/>
  <c r="BH58" i="8" s="1"/>
  <c r="AO58" i="8"/>
  <c r="AN58" i="8"/>
  <c r="BG58" i="8" s="1"/>
  <c r="AM58" i="8"/>
  <c r="AL58" i="8"/>
  <c r="BF58" i="8" s="1"/>
  <c r="AK58" i="8"/>
  <c r="AJ58" i="8"/>
  <c r="BE58" i="8" s="1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J58" i="8"/>
  <c r="BD57" i="8"/>
  <c r="BC57" i="8"/>
  <c r="AZ57" i="8"/>
  <c r="AY57" i="8"/>
  <c r="AX57" i="8"/>
  <c r="AT57" i="8"/>
  <c r="AS57" i="8"/>
  <c r="AR57" i="8"/>
  <c r="AQ57" i="8"/>
  <c r="AP57" i="8"/>
  <c r="BH57" i="8" s="1"/>
  <c r="AO57" i="8"/>
  <c r="AN57" i="8"/>
  <c r="BG57" i="8" s="1"/>
  <c r="AM57" i="8"/>
  <c r="AL57" i="8"/>
  <c r="BF57" i="8" s="1"/>
  <c r="AK57" i="8"/>
  <c r="AJ57" i="8"/>
  <c r="BE57" i="8" s="1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J57" i="8"/>
  <c r="BD56" i="8"/>
  <c r="BC56" i="8"/>
  <c r="AZ56" i="8"/>
  <c r="AY56" i="8"/>
  <c r="AX56" i="8"/>
  <c r="AT56" i="8"/>
  <c r="AS56" i="8"/>
  <c r="AR56" i="8"/>
  <c r="AQ56" i="8"/>
  <c r="AP56" i="8"/>
  <c r="BH56" i="8" s="1"/>
  <c r="AO56" i="8"/>
  <c r="AN56" i="8"/>
  <c r="BG56" i="8" s="1"/>
  <c r="AM56" i="8"/>
  <c r="AL56" i="8"/>
  <c r="BF56" i="8" s="1"/>
  <c r="AK56" i="8"/>
  <c r="AJ56" i="8"/>
  <c r="BE56" i="8" s="1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J56" i="8"/>
  <c r="BD55" i="8"/>
  <c r="BC55" i="8"/>
  <c r="AZ55" i="8"/>
  <c r="AY55" i="8"/>
  <c r="AX55" i="8"/>
  <c r="AT55" i="8"/>
  <c r="AS55" i="8"/>
  <c r="AR55" i="8"/>
  <c r="AQ55" i="8"/>
  <c r="AP55" i="8"/>
  <c r="BH55" i="8" s="1"/>
  <c r="AO55" i="8"/>
  <c r="AN55" i="8"/>
  <c r="BG55" i="8" s="1"/>
  <c r="AM55" i="8"/>
  <c r="AL55" i="8"/>
  <c r="BF55" i="8" s="1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J55" i="8"/>
  <c r="BD54" i="8"/>
  <c r="BC54" i="8"/>
  <c r="AZ54" i="8"/>
  <c r="AY54" i="8"/>
  <c r="AX54" i="8"/>
  <c r="AT54" i="8"/>
  <c r="AS54" i="8"/>
  <c r="AR54" i="8"/>
  <c r="AQ54" i="8"/>
  <c r="AP54" i="8"/>
  <c r="BH54" i="8" s="1"/>
  <c r="AO54" i="8"/>
  <c r="AN54" i="8"/>
  <c r="BG54" i="8" s="1"/>
  <c r="AM54" i="8"/>
  <c r="AL54" i="8"/>
  <c r="BF54" i="8" s="1"/>
  <c r="AK54" i="8"/>
  <c r="AJ54" i="8"/>
  <c r="BE54" i="8" s="1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J54" i="8"/>
  <c r="BD53" i="8"/>
  <c r="BC53" i="8"/>
  <c r="AZ53" i="8"/>
  <c r="AY53" i="8"/>
  <c r="AX53" i="8"/>
  <c r="AT53" i="8"/>
  <c r="AS53" i="8"/>
  <c r="AR53" i="8"/>
  <c r="AQ53" i="8"/>
  <c r="AP53" i="8"/>
  <c r="BH53" i="8" s="1"/>
  <c r="AO53" i="8"/>
  <c r="AN53" i="8"/>
  <c r="BG53" i="8" s="1"/>
  <c r="AM53" i="8"/>
  <c r="AL53" i="8"/>
  <c r="BF53" i="8" s="1"/>
  <c r="AK53" i="8"/>
  <c r="AJ53" i="8"/>
  <c r="BE53" i="8" s="1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J53" i="8"/>
  <c r="BD52" i="8"/>
  <c r="BC52" i="8"/>
  <c r="AZ52" i="8"/>
  <c r="AY52" i="8"/>
  <c r="AX52" i="8"/>
  <c r="AT52" i="8"/>
  <c r="AS52" i="8"/>
  <c r="AR52" i="8"/>
  <c r="AQ52" i="8"/>
  <c r="AP52" i="8"/>
  <c r="BH52" i="8" s="1"/>
  <c r="AO52" i="8"/>
  <c r="AN52" i="8"/>
  <c r="BG52" i="8" s="1"/>
  <c r="AM52" i="8"/>
  <c r="AL52" i="8"/>
  <c r="BF52" i="8" s="1"/>
  <c r="AK52" i="8"/>
  <c r="AJ52" i="8"/>
  <c r="BE52" i="8" s="1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J52" i="8"/>
  <c r="BD51" i="8"/>
  <c r="BC51" i="8"/>
  <c r="AZ51" i="8"/>
  <c r="AY51" i="8"/>
  <c r="AX51" i="8"/>
  <c r="AT51" i="8"/>
  <c r="AS51" i="8"/>
  <c r="AR51" i="8"/>
  <c r="AQ51" i="8"/>
  <c r="AP51" i="8"/>
  <c r="BH51" i="8" s="1"/>
  <c r="AO51" i="8"/>
  <c r="AN51" i="8"/>
  <c r="BG51" i="8" s="1"/>
  <c r="AM51" i="8"/>
  <c r="AL51" i="8"/>
  <c r="BF51" i="8" s="1"/>
  <c r="AK51" i="8"/>
  <c r="AJ51" i="8"/>
  <c r="BE51" i="8" s="1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J51" i="8"/>
  <c r="BD50" i="8"/>
  <c r="BC50" i="8"/>
  <c r="AZ50" i="8"/>
  <c r="AY50" i="8"/>
  <c r="AX50" i="8"/>
  <c r="AT50" i="8"/>
  <c r="AS50" i="8"/>
  <c r="AR50" i="8"/>
  <c r="AQ50" i="8"/>
  <c r="AP50" i="8"/>
  <c r="BH50" i="8" s="1"/>
  <c r="AO50" i="8"/>
  <c r="AN50" i="8"/>
  <c r="BG50" i="8" s="1"/>
  <c r="AM50" i="8"/>
  <c r="AL50" i="8"/>
  <c r="BF50" i="8" s="1"/>
  <c r="AK50" i="8"/>
  <c r="AJ50" i="8"/>
  <c r="BE50" i="8" s="1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J50" i="8"/>
  <c r="BD49" i="8"/>
  <c r="BC49" i="8"/>
  <c r="AZ49" i="8"/>
  <c r="AY49" i="8"/>
  <c r="AX49" i="8"/>
  <c r="AT49" i="8"/>
  <c r="AS49" i="8"/>
  <c r="AR49" i="8"/>
  <c r="AQ49" i="8"/>
  <c r="AP49" i="8"/>
  <c r="BH49" i="8" s="1"/>
  <c r="AO49" i="8"/>
  <c r="AN49" i="8"/>
  <c r="BG49" i="8" s="1"/>
  <c r="AM49" i="8"/>
  <c r="AL49" i="8"/>
  <c r="BF49" i="8" s="1"/>
  <c r="AK49" i="8"/>
  <c r="AJ49" i="8"/>
  <c r="BE49" i="8" s="1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J49" i="8"/>
  <c r="BD48" i="8"/>
  <c r="BC48" i="8"/>
  <c r="AZ48" i="8"/>
  <c r="AY48" i="8"/>
  <c r="AX48" i="8"/>
  <c r="AT48" i="8"/>
  <c r="AS48" i="8"/>
  <c r="AR48" i="8"/>
  <c r="AQ48" i="8"/>
  <c r="AP48" i="8"/>
  <c r="BH48" i="8" s="1"/>
  <c r="AO48" i="8"/>
  <c r="AN48" i="8"/>
  <c r="BG48" i="8" s="1"/>
  <c r="AM48" i="8"/>
  <c r="AL48" i="8"/>
  <c r="BF48" i="8" s="1"/>
  <c r="AK48" i="8"/>
  <c r="AJ48" i="8"/>
  <c r="BE48" i="8" s="1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J48" i="8"/>
  <c r="BD47" i="8"/>
  <c r="BC47" i="8"/>
  <c r="AZ47" i="8"/>
  <c r="AY47" i="8"/>
  <c r="AX47" i="8"/>
  <c r="AT47" i="8"/>
  <c r="AS47" i="8"/>
  <c r="AR47" i="8"/>
  <c r="AQ47" i="8"/>
  <c r="AP47" i="8"/>
  <c r="BH47" i="8" s="1"/>
  <c r="AO47" i="8"/>
  <c r="AN47" i="8"/>
  <c r="BG47" i="8" s="1"/>
  <c r="AM47" i="8"/>
  <c r="AL47" i="8"/>
  <c r="BF47" i="8" s="1"/>
  <c r="AK47" i="8"/>
  <c r="AJ47" i="8"/>
  <c r="BE47" i="8" s="1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J47" i="8"/>
  <c r="BD46" i="8"/>
  <c r="BC46" i="8"/>
  <c r="AZ46" i="8"/>
  <c r="AY46" i="8"/>
  <c r="AX46" i="8"/>
  <c r="AT46" i="8"/>
  <c r="AS46" i="8"/>
  <c r="AR46" i="8"/>
  <c r="AQ46" i="8"/>
  <c r="AP46" i="8"/>
  <c r="BH46" i="8" s="1"/>
  <c r="AO46" i="8"/>
  <c r="AN46" i="8"/>
  <c r="BG46" i="8" s="1"/>
  <c r="AM46" i="8"/>
  <c r="AL46" i="8"/>
  <c r="BF46" i="8" s="1"/>
  <c r="AK46" i="8"/>
  <c r="AJ46" i="8"/>
  <c r="BE46" i="8" s="1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J46" i="8"/>
  <c r="BD45" i="8"/>
  <c r="BC45" i="8"/>
  <c r="AZ45" i="8"/>
  <c r="AY45" i="8"/>
  <c r="AX45" i="8"/>
  <c r="AT45" i="8"/>
  <c r="AS45" i="8"/>
  <c r="AR45" i="8"/>
  <c r="AQ45" i="8"/>
  <c r="AP45" i="8"/>
  <c r="BH45" i="8" s="1"/>
  <c r="AO45" i="8"/>
  <c r="AN45" i="8"/>
  <c r="BG45" i="8" s="1"/>
  <c r="AM45" i="8"/>
  <c r="AL45" i="8"/>
  <c r="BF45" i="8" s="1"/>
  <c r="AK45" i="8"/>
  <c r="AJ45" i="8"/>
  <c r="BE45" i="8" s="1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J45" i="8"/>
  <c r="BD44" i="8"/>
  <c r="BC44" i="8"/>
  <c r="AZ44" i="8"/>
  <c r="AY44" i="8"/>
  <c r="AX44" i="8"/>
  <c r="AT44" i="8"/>
  <c r="AS44" i="8"/>
  <c r="AR44" i="8"/>
  <c r="AQ44" i="8"/>
  <c r="AP44" i="8"/>
  <c r="BH44" i="8" s="1"/>
  <c r="AO44" i="8"/>
  <c r="AN44" i="8"/>
  <c r="BG44" i="8" s="1"/>
  <c r="AM44" i="8"/>
  <c r="AL44" i="8"/>
  <c r="BF44" i="8" s="1"/>
  <c r="AK44" i="8"/>
  <c r="AJ44" i="8"/>
  <c r="BE44" i="8" s="1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J44" i="8"/>
  <c r="BD43" i="8"/>
  <c r="BC43" i="8"/>
  <c r="AZ43" i="8"/>
  <c r="AY43" i="8"/>
  <c r="AX43" i="8"/>
  <c r="AT43" i="8"/>
  <c r="AS43" i="8"/>
  <c r="AR43" i="8"/>
  <c r="AQ43" i="8"/>
  <c r="AP43" i="8"/>
  <c r="BH43" i="8" s="1"/>
  <c r="AO43" i="8"/>
  <c r="AN43" i="8"/>
  <c r="BG43" i="8" s="1"/>
  <c r="AM43" i="8"/>
  <c r="AL43" i="8"/>
  <c r="BF43" i="8" s="1"/>
  <c r="AK43" i="8"/>
  <c r="AJ43" i="8"/>
  <c r="BE43" i="8" s="1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J43" i="8"/>
  <c r="BD42" i="8"/>
  <c r="BC42" i="8"/>
  <c r="AZ42" i="8"/>
  <c r="AY42" i="8"/>
  <c r="AX42" i="8"/>
  <c r="AT42" i="8"/>
  <c r="AS42" i="8"/>
  <c r="AR42" i="8"/>
  <c r="AQ42" i="8"/>
  <c r="AP42" i="8"/>
  <c r="BH42" i="8" s="1"/>
  <c r="AO42" i="8"/>
  <c r="AN42" i="8"/>
  <c r="BG42" i="8" s="1"/>
  <c r="AM42" i="8"/>
  <c r="AL42" i="8"/>
  <c r="BF42" i="8" s="1"/>
  <c r="AK42" i="8"/>
  <c r="AJ42" i="8"/>
  <c r="BE42" i="8" s="1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J42" i="8"/>
  <c r="BD41" i="8"/>
  <c r="BC41" i="8"/>
  <c r="AZ41" i="8"/>
  <c r="AY41" i="8"/>
  <c r="AX41" i="8"/>
  <c r="AT41" i="8"/>
  <c r="AS41" i="8"/>
  <c r="AR41" i="8"/>
  <c r="AQ41" i="8"/>
  <c r="AP41" i="8"/>
  <c r="BH41" i="8" s="1"/>
  <c r="AO41" i="8"/>
  <c r="AN41" i="8"/>
  <c r="BG41" i="8" s="1"/>
  <c r="AM41" i="8"/>
  <c r="AL41" i="8"/>
  <c r="BF41" i="8" s="1"/>
  <c r="AK41" i="8"/>
  <c r="AJ41" i="8"/>
  <c r="BE41" i="8" s="1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J41" i="8"/>
  <c r="BD40" i="8"/>
  <c r="BC40" i="8"/>
  <c r="AZ40" i="8"/>
  <c r="AY40" i="8"/>
  <c r="AX40" i="8"/>
  <c r="AT40" i="8"/>
  <c r="AS40" i="8"/>
  <c r="AR40" i="8"/>
  <c r="AQ40" i="8"/>
  <c r="AP40" i="8"/>
  <c r="BH40" i="8" s="1"/>
  <c r="AO40" i="8"/>
  <c r="AN40" i="8"/>
  <c r="BG40" i="8" s="1"/>
  <c r="AM40" i="8"/>
  <c r="AL40" i="8"/>
  <c r="BF40" i="8" s="1"/>
  <c r="AK40" i="8"/>
  <c r="AJ40" i="8"/>
  <c r="BE40" i="8" s="1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J40" i="8"/>
  <c r="BD39" i="8"/>
  <c r="BC39" i="8"/>
  <c r="AZ39" i="8"/>
  <c r="AY39" i="8"/>
  <c r="AX39" i="8"/>
  <c r="AT39" i="8"/>
  <c r="AS39" i="8"/>
  <c r="AR39" i="8"/>
  <c r="AQ39" i="8"/>
  <c r="AP39" i="8"/>
  <c r="BH39" i="8" s="1"/>
  <c r="AO39" i="8"/>
  <c r="AN39" i="8"/>
  <c r="BG39" i="8" s="1"/>
  <c r="AM39" i="8"/>
  <c r="AL39" i="8"/>
  <c r="BF39" i="8" s="1"/>
  <c r="AK39" i="8"/>
  <c r="AJ39" i="8"/>
  <c r="BE39" i="8" s="1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J39" i="8"/>
  <c r="BD38" i="8"/>
  <c r="BC38" i="8"/>
  <c r="AZ38" i="8"/>
  <c r="AY38" i="8"/>
  <c r="AX38" i="8"/>
  <c r="AT38" i="8"/>
  <c r="AS38" i="8"/>
  <c r="AR38" i="8"/>
  <c r="AQ38" i="8"/>
  <c r="AP38" i="8"/>
  <c r="BH38" i="8" s="1"/>
  <c r="AO38" i="8"/>
  <c r="AN38" i="8"/>
  <c r="BG38" i="8" s="1"/>
  <c r="AM38" i="8"/>
  <c r="AL38" i="8"/>
  <c r="BF38" i="8" s="1"/>
  <c r="AK38" i="8"/>
  <c r="AJ38" i="8"/>
  <c r="BE38" i="8" s="1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J38" i="8"/>
  <c r="BD37" i="8"/>
  <c r="BC37" i="8"/>
  <c r="AZ37" i="8"/>
  <c r="AY37" i="8"/>
  <c r="AX37" i="8"/>
  <c r="AT37" i="8"/>
  <c r="AS37" i="8"/>
  <c r="AR37" i="8"/>
  <c r="AQ37" i="8"/>
  <c r="AP37" i="8"/>
  <c r="BH37" i="8" s="1"/>
  <c r="AO37" i="8"/>
  <c r="AN37" i="8"/>
  <c r="BG37" i="8" s="1"/>
  <c r="AM37" i="8"/>
  <c r="AL37" i="8"/>
  <c r="BF37" i="8" s="1"/>
  <c r="AK37" i="8"/>
  <c r="AJ37" i="8"/>
  <c r="BE37" i="8" s="1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J37" i="8"/>
  <c r="BD36" i="8"/>
  <c r="BC36" i="8"/>
  <c r="AZ36" i="8"/>
  <c r="AY36" i="8"/>
  <c r="AX36" i="8"/>
  <c r="AT36" i="8"/>
  <c r="AS36" i="8"/>
  <c r="AR36" i="8"/>
  <c r="AQ36" i="8"/>
  <c r="AP36" i="8"/>
  <c r="BH36" i="8" s="1"/>
  <c r="AO36" i="8"/>
  <c r="AN36" i="8"/>
  <c r="BG36" i="8" s="1"/>
  <c r="AM36" i="8"/>
  <c r="AL36" i="8"/>
  <c r="BF36" i="8" s="1"/>
  <c r="AK36" i="8"/>
  <c r="AJ36" i="8"/>
  <c r="BE36" i="8" s="1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J36" i="8"/>
  <c r="BD35" i="8"/>
  <c r="BC35" i="8"/>
  <c r="AZ35" i="8"/>
  <c r="AY35" i="8"/>
  <c r="AX35" i="8"/>
  <c r="AT35" i="8"/>
  <c r="AS35" i="8"/>
  <c r="AR35" i="8"/>
  <c r="AQ35" i="8"/>
  <c r="AP35" i="8"/>
  <c r="BH35" i="8" s="1"/>
  <c r="AO35" i="8"/>
  <c r="AN35" i="8"/>
  <c r="BG35" i="8" s="1"/>
  <c r="AM35" i="8"/>
  <c r="AL35" i="8"/>
  <c r="BF35" i="8" s="1"/>
  <c r="AK35" i="8"/>
  <c r="AJ35" i="8"/>
  <c r="BE35" i="8" s="1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J35" i="8"/>
  <c r="BD34" i="8"/>
  <c r="BC34" i="8"/>
  <c r="AZ34" i="8"/>
  <c r="AY34" i="8"/>
  <c r="AX34" i="8"/>
  <c r="AT34" i="8"/>
  <c r="AS34" i="8"/>
  <c r="AR34" i="8"/>
  <c r="AQ34" i="8"/>
  <c r="AP34" i="8"/>
  <c r="BH34" i="8" s="1"/>
  <c r="AO34" i="8"/>
  <c r="AN34" i="8"/>
  <c r="BG34" i="8" s="1"/>
  <c r="AM34" i="8"/>
  <c r="AL34" i="8"/>
  <c r="BF34" i="8" s="1"/>
  <c r="AK34" i="8"/>
  <c r="AJ34" i="8"/>
  <c r="BE34" i="8" s="1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J34" i="8"/>
  <c r="BD33" i="8"/>
  <c r="BC33" i="8"/>
  <c r="AZ33" i="8"/>
  <c r="AY33" i="8"/>
  <c r="AX33" i="8"/>
  <c r="AT33" i="8"/>
  <c r="AS33" i="8"/>
  <c r="AR33" i="8"/>
  <c r="AQ33" i="8"/>
  <c r="AP33" i="8"/>
  <c r="BH33" i="8" s="1"/>
  <c r="AO33" i="8"/>
  <c r="AN33" i="8"/>
  <c r="BG33" i="8" s="1"/>
  <c r="AM33" i="8"/>
  <c r="AL33" i="8"/>
  <c r="BF33" i="8" s="1"/>
  <c r="AK33" i="8"/>
  <c r="AJ33" i="8"/>
  <c r="BE33" i="8" s="1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J33" i="8"/>
  <c r="BD32" i="8"/>
  <c r="BC32" i="8"/>
  <c r="AZ32" i="8"/>
  <c r="AY32" i="8"/>
  <c r="AX32" i="8"/>
  <c r="AT32" i="8"/>
  <c r="AS32" i="8"/>
  <c r="AR32" i="8"/>
  <c r="AQ32" i="8"/>
  <c r="AP32" i="8"/>
  <c r="BH32" i="8" s="1"/>
  <c r="AO32" i="8"/>
  <c r="AN32" i="8"/>
  <c r="BG32" i="8" s="1"/>
  <c r="AM32" i="8"/>
  <c r="AL32" i="8"/>
  <c r="BF32" i="8" s="1"/>
  <c r="AK32" i="8"/>
  <c r="AJ32" i="8"/>
  <c r="BE32" i="8" s="1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J32" i="8"/>
  <c r="BD31" i="8"/>
  <c r="BC31" i="8"/>
  <c r="AZ31" i="8"/>
  <c r="AY31" i="8"/>
  <c r="AX31" i="8"/>
  <c r="AT31" i="8"/>
  <c r="AS31" i="8"/>
  <c r="AR31" i="8"/>
  <c r="AQ31" i="8"/>
  <c r="AP31" i="8"/>
  <c r="BH31" i="8" s="1"/>
  <c r="AO31" i="8"/>
  <c r="AN31" i="8"/>
  <c r="BG31" i="8" s="1"/>
  <c r="AM31" i="8"/>
  <c r="AL31" i="8"/>
  <c r="BF31" i="8" s="1"/>
  <c r="AK31" i="8"/>
  <c r="AJ31" i="8"/>
  <c r="BE31" i="8" s="1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J31" i="8"/>
  <c r="BD30" i="8"/>
  <c r="BC30" i="8"/>
  <c r="AZ30" i="8"/>
  <c r="AY30" i="8"/>
  <c r="AX30" i="8"/>
  <c r="AT30" i="8"/>
  <c r="AS30" i="8"/>
  <c r="AR30" i="8"/>
  <c r="AQ30" i="8"/>
  <c r="AP30" i="8"/>
  <c r="BH30" i="8" s="1"/>
  <c r="AO30" i="8"/>
  <c r="AN30" i="8"/>
  <c r="BG30" i="8" s="1"/>
  <c r="AM30" i="8"/>
  <c r="AL30" i="8"/>
  <c r="BF30" i="8" s="1"/>
  <c r="AK30" i="8"/>
  <c r="AJ30" i="8"/>
  <c r="BE30" i="8" s="1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J30" i="8"/>
  <c r="BD29" i="8"/>
  <c r="BC29" i="8"/>
  <c r="AZ29" i="8"/>
  <c r="AY29" i="8"/>
  <c r="AX29" i="8"/>
  <c r="AT29" i="8"/>
  <c r="AS29" i="8"/>
  <c r="AR29" i="8"/>
  <c r="AQ29" i="8"/>
  <c r="AP29" i="8"/>
  <c r="BH29" i="8" s="1"/>
  <c r="AO29" i="8"/>
  <c r="AN29" i="8"/>
  <c r="BG29" i="8" s="1"/>
  <c r="AM29" i="8"/>
  <c r="AL29" i="8"/>
  <c r="BF29" i="8" s="1"/>
  <c r="AK29" i="8"/>
  <c r="AJ29" i="8"/>
  <c r="BE29" i="8" s="1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J29" i="8"/>
  <c r="BD28" i="8"/>
  <c r="BC28" i="8"/>
  <c r="AZ28" i="8"/>
  <c r="AY28" i="8"/>
  <c r="AX28" i="8"/>
  <c r="AT28" i="8"/>
  <c r="AS28" i="8"/>
  <c r="AR28" i="8"/>
  <c r="AQ28" i="8"/>
  <c r="AP28" i="8"/>
  <c r="BH28" i="8" s="1"/>
  <c r="AO28" i="8"/>
  <c r="AN28" i="8"/>
  <c r="BG28" i="8" s="1"/>
  <c r="AM28" i="8"/>
  <c r="AL28" i="8"/>
  <c r="BF28" i="8" s="1"/>
  <c r="AK28" i="8"/>
  <c r="AJ28" i="8"/>
  <c r="BE28" i="8" s="1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J28" i="8"/>
  <c r="BD27" i="8"/>
  <c r="BC27" i="8"/>
  <c r="AZ27" i="8"/>
  <c r="AY27" i="8"/>
  <c r="AX27" i="8"/>
  <c r="AT27" i="8"/>
  <c r="AS27" i="8"/>
  <c r="AR27" i="8"/>
  <c r="AQ27" i="8"/>
  <c r="AP27" i="8"/>
  <c r="BH27" i="8" s="1"/>
  <c r="AO27" i="8"/>
  <c r="AN27" i="8"/>
  <c r="BG27" i="8" s="1"/>
  <c r="AM27" i="8"/>
  <c r="AL27" i="8"/>
  <c r="BF27" i="8" s="1"/>
  <c r="AK27" i="8"/>
  <c r="AJ27" i="8"/>
  <c r="BE27" i="8" s="1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J27" i="8"/>
  <c r="BD26" i="8"/>
  <c r="BC26" i="8"/>
  <c r="AZ26" i="8"/>
  <c r="AY26" i="8"/>
  <c r="AX26" i="8"/>
  <c r="AT26" i="8"/>
  <c r="AS26" i="8"/>
  <c r="AR26" i="8"/>
  <c r="AQ26" i="8"/>
  <c r="AP26" i="8"/>
  <c r="BH26" i="8" s="1"/>
  <c r="AO26" i="8"/>
  <c r="AN26" i="8"/>
  <c r="BG26" i="8" s="1"/>
  <c r="AM26" i="8"/>
  <c r="AL26" i="8"/>
  <c r="BF26" i="8" s="1"/>
  <c r="AK26" i="8"/>
  <c r="AJ26" i="8"/>
  <c r="BE26" i="8" s="1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J26" i="8"/>
  <c r="BD25" i="8"/>
  <c r="BC25" i="8"/>
  <c r="AZ25" i="8"/>
  <c r="AY25" i="8"/>
  <c r="AX25" i="8"/>
  <c r="AT25" i="8"/>
  <c r="AS25" i="8"/>
  <c r="AR25" i="8"/>
  <c r="AQ25" i="8"/>
  <c r="AP25" i="8"/>
  <c r="BH25" i="8" s="1"/>
  <c r="AO25" i="8"/>
  <c r="AN25" i="8"/>
  <c r="BG25" i="8" s="1"/>
  <c r="AM25" i="8"/>
  <c r="AL25" i="8"/>
  <c r="BF25" i="8" s="1"/>
  <c r="AK25" i="8"/>
  <c r="AJ25" i="8"/>
  <c r="BE25" i="8" s="1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J25" i="8"/>
  <c r="BD24" i="8"/>
  <c r="BC24" i="8"/>
  <c r="AZ24" i="8"/>
  <c r="AY24" i="8"/>
  <c r="AX24" i="8"/>
  <c r="AT24" i="8"/>
  <c r="AS24" i="8"/>
  <c r="AR24" i="8"/>
  <c r="AQ24" i="8"/>
  <c r="AP24" i="8"/>
  <c r="BH24" i="8" s="1"/>
  <c r="AO24" i="8"/>
  <c r="AN24" i="8"/>
  <c r="BG24" i="8" s="1"/>
  <c r="AM24" i="8"/>
  <c r="AL24" i="8"/>
  <c r="BF24" i="8" s="1"/>
  <c r="AK24" i="8"/>
  <c r="AJ24" i="8"/>
  <c r="BE24" i="8" s="1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J24" i="8"/>
  <c r="BD23" i="8"/>
  <c r="BC23" i="8"/>
  <c r="AZ23" i="8"/>
  <c r="AY23" i="8"/>
  <c r="AX23" i="8"/>
  <c r="AT23" i="8"/>
  <c r="AS23" i="8"/>
  <c r="AR23" i="8"/>
  <c r="AQ23" i="8"/>
  <c r="AP23" i="8"/>
  <c r="BH23" i="8" s="1"/>
  <c r="AO23" i="8"/>
  <c r="AN23" i="8"/>
  <c r="BG23" i="8" s="1"/>
  <c r="AM23" i="8"/>
  <c r="AL23" i="8"/>
  <c r="BF23" i="8" s="1"/>
  <c r="AK23" i="8"/>
  <c r="AJ23" i="8"/>
  <c r="BE23" i="8" s="1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J23" i="8"/>
  <c r="C23" i="8"/>
  <c r="C25" i="8" s="1"/>
  <c r="C27" i="8" s="1"/>
  <c r="C29" i="8" s="1"/>
  <c r="C31" i="8" s="1"/>
  <c r="C33" i="8" s="1"/>
  <c r="C35" i="8" s="1"/>
  <c r="C37" i="8" s="1"/>
  <c r="C39" i="8" s="1"/>
  <c r="C41" i="8" s="1"/>
  <c r="C43" i="8" s="1"/>
  <c r="C45" i="8" s="1"/>
  <c r="BD22" i="8"/>
  <c r="BC22" i="8"/>
  <c r="AZ22" i="8"/>
  <c r="AY22" i="8"/>
  <c r="AX22" i="8"/>
  <c r="AT22" i="8"/>
  <c r="AS22" i="8"/>
  <c r="AR22" i="8"/>
  <c r="AQ22" i="8"/>
  <c r="AP22" i="8"/>
  <c r="BH22" i="8" s="1"/>
  <c r="AO22" i="8"/>
  <c r="AN22" i="8"/>
  <c r="BG22" i="8" s="1"/>
  <c r="AM22" i="8"/>
  <c r="AL22" i="8"/>
  <c r="BF22" i="8" s="1"/>
  <c r="AK22" i="8"/>
  <c r="AJ22" i="8"/>
  <c r="BE22" i="8" s="1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J22" i="8"/>
  <c r="BD21" i="8"/>
  <c r="BC21" i="8"/>
  <c r="AZ21" i="8"/>
  <c r="AY21" i="8"/>
  <c r="AX21" i="8"/>
  <c r="AT21" i="8"/>
  <c r="AS21" i="8"/>
  <c r="AR21" i="8"/>
  <c r="AQ21" i="8"/>
  <c r="AP21" i="8"/>
  <c r="BH21" i="8" s="1"/>
  <c r="AO21" i="8"/>
  <c r="AN21" i="8"/>
  <c r="BG21" i="8" s="1"/>
  <c r="AM21" i="8"/>
  <c r="AL21" i="8"/>
  <c r="BF21" i="8" s="1"/>
  <c r="AK21" i="8"/>
  <c r="AJ21" i="8"/>
  <c r="BE21" i="8" s="1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J21" i="8"/>
  <c r="C21" i="8"/>
  <c r="BD20" i="8"/>
  <c r="BC20" i="8"/>
  <c r="AZ20" i="8"/>
  <c r="AY20" i="8"/>
  <c r="AX20" i="8"/>
  <c r="AT20" i="8"/>
  <c r="AS20" i="8"/>
  <c r="AR20" i="8"/>
  <c r="AQ20" i="8"/>
  <c r="AP20" i="8"/>
  <c r="BH20" i="8" s="1"/>
  <c r="AO20" i="8"/>
  <c r="AN20" i="8"/>
  <c r="BG20" i="8" s="1"/>
  <c r="AM20" i="8"/>
  <c r="AL20" i="8"/>
  <c r="BF20" i="8" s="1"/>
  <c r="AK20" i="8"/>
  <c r="AJ20" i="8"/>
  <c r="BE20" i="8" s="1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J20" i="8"/>
  <c r="C20" i="8"/>
  <c r="C22" i="8" s="1"/>
  <c r="C24" i="8" s="1"/>
  <c r="C26" i="8" s="1"/>
  <c r="C28" i="8" s="1"/>
  <c r="C30" i="8" s="1"/>
  <c r="C32" i="8" s="1"/>
  <c r="C34" i="8" s="1"/>
  <c r="C36" i="8" s="1"/>
  <c r="C38" i="8" s="1"/>
  <c r="C40" i="8" s="1"/>
  <c r="C42" i="8" s="1"/>
  <c r="C44" i="8" s="1"/>
  <c r="BD19" i="8"/>
  <c r="BC19" i="8"/>
  <c r="AZ19" i="8"/>
  <c r="AY19" i="8"/>
  <c r="AX19" i="8"/>
  <c r="AT19" i="8"/>
  <c r="AS19" i="8"/>
  <c r="AR19" i="8"/>
  <c r="AQ19" i="8"/>
  <c r="AP19" i="8"/>
  <c r="BH19" i="8" s="1"/>
  <c r="AO19" i="8"/>
  <c r="AN19" i="8"/>
  <c r="BG19" i="8" s="1"/>
  <c r="AM19" i="8"/>
  <c r="AL19" i="8"/>
  <c r="BF19" i="8" s="1"/>
  <c r="AK19" i="8"/>
  <c r="AJ19" i="8"/>
  <c r="BE19" i="8" s="1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J19" i="8"/>
  <c r="BD18" i="8"/>
  <c r="BC18" i="8"/>
  <c r="AZ18" i="8"/>
  <c r="AY18" i="8"/>
  <c r="AX18" i="8"/>
  <c r="AT18" i="8"/>
  <c r="AS18" i="8"/>
  <c r="AR18" i="8"/>
  <c r="AQ18" i="8"/>
  <c r="AP18" i="8"/>
  <c r="BH18" i="8" s="1"/>
  <c r="AO18" i="8"/>
  <c r="AN18" i="8"/>
  <c r="BG18" i="8" s="1"/>
  <c r="AM18" i="8"/>
  <c r="AL18" i="8"/>
  <c r="BF18" i="8" s="1"/>
  <c r="AK18" i="8"/>
  <c r="AJ18" i="8"/>
  <c r="BE18" i="8" s="1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J18" i="8"/>
  <c r="BD17" i="8"/>
  <c r="BC17" i="8"/>
  <c r="AZ17" i="8"/>
  <c r="AY17" i="8"/>
  <c r="AX17" i="8"/>
  <c r="AT17" i="8"/>
  <c r="AS17" i="8"/>
  <c r="AR17" i="8"/>
  <c r="AQ17" i="8"/>
  <c r="AP17" i="8"/>
  <c r="BH17" i="8" s="1"/>
  <c r="AO17" i="8"/>
  <c r="AN17" i="8"/>
  <c r="BG17" i="8" s="1"/>
  <c r="AM17" i="8"/>
  <c r="AL17" i="8"/>
  <c r="BF17" i="8" s="1"/>
  <c r="AK17" i="8"/>
  <c r="AJ17" i="8"/>
  <c r="BE17" i="8" s="1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J17" i="8"/>
  <c r="BD16" i="8"/>
  <c r="BC16" i="8"/>
  <c r="AZ16" i="8"/>
  <c r="AY16" i="8"/>
  <c r="AX16" i="8"/>
  <c r="AT16" i="8"/>
  <c r="AS16" i="8"/>
  <c r="AR16" i="8"/>
  <c r="AQ16" i="8"/>
  <c r="AP16" i="8"/>
  <c r="BH16" i="8" s="1"/>
  <c r="AO16" i="8"/>
  <c r="AN16" i="8"/>
  <c r="BG16" i="8" s="1"/>
  <c r="AM16" i="8"/>
  <c r="AL16" i="8"/>
  <c r="BF16" i="8" s="1"/>
  <c r="AK16" i="8"/>
  <c r="AJ16" i="8"/>
  <c r="BE16" i="8" s="1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J16" i="8"/>
  <c r="BD15" i="8"/>
  <c r="BC15" i="8"/>
  <c r="AZ15" i="8"/>
  <c r="AY15" i="8"/>
  <c r="AX15" i="8"/>
  <c r="AT15" i="8"/>
  <c r="AS15" i="8"/>
  <c r="AR15" i="8"/>
  <c r="AQ15" i="8"/>
  <c r="AP15" i="8"/>
  <c r="BH15" i="8" s="1"/>
  <c r="AO15" i="8"/>
  <c r="AN15" i="8"/>
  <c r="BG15" i="8" s="1"/>
  <c r="AM15" i="8"/>
  <c r="AL15" i="8"/>
  <c r="BF15" i="8" s="1"/>
  <c r="AK15" i="8"/>
  <c r="AJ15" i="8"/>
  <c r="BE15" i="8" s="1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J15" i="8"/>
  <c r="BD14" i="8"/>
  <c r="BC14" i="8"/>
  <c r="AZ14" i="8"/>
  <c r="AY14" i="8"/>
  <c r="AX14" i="8"/>
  <c r="AT14" i="8"/>
  <c r="AS14" i="8"/>
  <c r="AR14" i="8"/>
  <c r="AQ14" i="8"/>
  <c r="AP14" i="8"/>
  <c r="BH14" i="8" s="1"/>
  <c r="AO14" i="8"/>
  <c r="AN14" i="8"/>
  <c r="BG14" i="8" s="1"/>
  <c r="AM14" i="8"/>
  <c r="AL14" i="8"/>
  <c r="BF14" i="8" s="1"/>
  <c r="AK14" i="8"/>
  <c r="AJ14" i="8"/>
  <c r="BE14" i="8" s="1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J14" i="8"/>
  <c r="BD13" i="8"/>
  <c r="BC13" i="8"/>
  <c r="AZ13" i="8"/>
  <c r="AY13" i="8"/>
  <c r="AX13" i="8"/>
  <c r="AT13" i="8"/>
  <c r="AS13" i="8"/>
  <c r="AR13" i="8"/>
  <c r="AQ13" i="8"/>
  <c r="AP13" i="8"/>
  <c r="BH13" i="8" s="1"/>
  <c r="AO13" i="8"/>
  <c r="AN13" i="8"/>
  <c r="BG13" i="8" s="1"/>
  <c r="AM13" i="8"/>
  <c r="AL13" i="8"/>
  <c r="BF13" i="8" s="1"/>
  <c r="AK13" i="8"/>
  <c r="AJ13" i="8"/>
  <c r="BE13" i="8" s="1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J13" i="8"/>
  <c r="BD12" i="8"/>
  <c r="BC12" i="8"/>
  <c r="AZ12" i="8"/>
  <c r="AY12" i="8"/>
  <c r="AX12" i="8"/>
  <c r="AT12" i="8"/>
  <c r="AS12" i="8"/>
  <c r="AR12" i="8"/>
  <c r="AQ12" i="8"/>
  <c r="AP12" i="8"/>
  <c r="BH12" i="8" s="1"/>
  <c r="AO12" i="8"/>
  <c r="AN12" i="8"/>
  <c r="BG12" i="8" s="1"/>
  <c r="AM12" i="8"/>
  <c r="AL12" i="8"/>
  <c r="BF12" i="8" s="1"/>
  <c r="AK12" i="8"/>
  <c r="AJ12" i="8"/>
  <c r="BE12" i="8" s="1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J12" i="8"/>
  <c r="BD11" i="8"/>
  <c r="BC11" i="8"/>
  <c r="AZ11" i="8"/>
  <c r="AY11" i="8"/>
  <c r="AX11" i="8"/>
  <c r="AT11" i="8"/>
  <c r="AS11" i="8"/>
  <c r="AR11" i="8"/>
  <c r="AQ11" i="8"/>
  <c r="AP11" i="8"/>
  <c r="BH11" i="8" s="1"/>
  <c r="AO11" i="8"/>
  <c r="AN11" i="8"/>
  <c r="BG11" i="8" s="1"/>
  <c r="AM11" i="8"/>
  <c r="AL11" i="8"/>
  <c r="BF11" i="8" s="1"/>
  <c r="AK11" i="8"/>
  <c r="AJ11" i="8"/>
  <c r="BE11" i="8" s="1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J11" i="8"/>
  <c r="BD10" i="8"/>
  <c r="BC10" i="8"/>
  <c r="AZ10" i="8"/>
  <c r="AY10" i="8"/>
  <c r="AX10" i="8"/>
  <c r="AT10" i="8"/>
  <c r="AS10" i="8"/>
  <c r="AR10" i="8"/>
  <c r="AQ10" i="8"/>
  <c r="AP10" i="8"/>
  <c r="BH10" i="8" s="1"/>
  <c r="AO10" i="8"/>
  <c r="AN10" i="8"/>
  <c r="BG10" i="8" s="1"/>
  <c r="AM10" i="8"/>
  <c r="AL10" i="8"/>
  <c r="BF10" i="8" s="1"/>
  <c r="AK10" i="8"/>
  <c r="AJ10" i="8"/>
  <c r="BE10" i="8" s="1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J10" i="8"/>
  <c r="BD9" i="8"/>
  <c r="BC9" i="8"/>
  <c r="AZ9" i="8"/>
  <c r="AY9" i="8"/>
  <c r="AX9" i="8"/>
  <c r="AT9" i="8"/>
  <c r="AS9" i="8"/>
  <c r="AR9" i="8"/>
  <c r="AQ9" i="8"/>
  <c r="AP9" i="8"/>
  <c r="BH9" i="8" s="1"/>
  <c r="AO9" i="8"/>
  <c r="AN9" i="8"/>
  <c r="BG9" i="8" s="1"/>
  <c r="AM9" i="8"/>
  <c r="AL9" i="8"/>
  <c r="BF9" i="8" s="1"/>
  <c r="AK9" i="8"/>
  <c r="AJ9" i="8"/>
  <c r="BE9" i="8" s="1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J9" i="8"/>
  <c r="BD8" i="8"/>
  <c r="BC8" i="8"/>
  <c r="AZ8" i="8"/>
  <c r="AY8" i="8"/>
  <c r="AX8" i="8"/>
  <c r="AT8" i="8"/>
  <c r="AS8" i="8"/>
  <c r="AR8" i="8"/>
  <c r="AQ8" i="8"/>
  <c r="AP8" i="8"/>
  <c r="BH8" i="8" s="1"/>
  <c r="AO8" i="8"/>
  <c r="AN8" i="8"/>
  <c r="BG8" i="8" s="1"/>
  <c r="AM8" i="8"/>
  <c r="AL8" i="8"/>
  <c r="BF8" i="8" s="1"/>
  <c r="AK8" i="8"/>
  <c r="AJ8" i="8"/>
  <c r="BE8" i="8" s="1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J8" i="8"/>
  <c r="BD7" i="8"/>
  <c r="BC7" i="8"/>
  <c r="AZ7" i="8"/>
  <c r="AY7" i="8"/>
  <c r="AX7" i="8"/>
  <c r="AT7" i="8"/>
  <c r="AS7" i="8"/>
  <c r="AR7" i="8"/>
  <c r="AQ7" i="8"/>
  <c r="AP7" i="8"/>
  <c r="BH7" i="8" s="1"/>
  <c r="AO7" i="8"/>
  <c r="AN7" i="8"/>
  <c r="BG7" i="8" s="1"/>
  <c r="AM7" i="8"/>
  <c r="AL7" i="8"/>
  <c r="BF7" i="8" s="1"/>
  <c r="AK7" i="8"/>
  <c r="AJ7" i="8"/>
  <c r="BE7" i="8" s="1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J7" i="8"/>
  <c r="BD6" i="8"/>
  <c r="BC6" i="8"/>
  <c r="AZ6" i="8"/>
  <c r="AY6" i="8"/>
  <c r="AX6" i="8"/>
  <c r="AT6" i="8"/>
  <c r="AS6" i="8"/>
  <c r="AR6" i="8"/>
  <c r="AQ6" i="8"/>
  <c r="AP6" i="8"/>
  <c r="BH6" i="8" s="1"/>
  <c r="AO6" i="8"/>
  <c r="AN6" i="8"/>
  <c r="BG6" i="8" s="1"/>
  <c r="AM6" i="8"/>
  <c r="AL6" i="8"/>
  <c r="BF6" i="8" s="1"/>
  <c r="AK6" i="8"/>
  <c r="AJ6" i="8"/>
  <c r="BE6" i="8" s="1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J6" i="8"/>
  <c r="BD5" i="8"/>
  <c r="BC5" i="8"/>
  <c r="AZ5" i="8"/>
  <c r="AY5" i="8"/>
  <c r="AX5" i="8"/>
  <c r="AT5" i="8"/>
  <c r="AS5" i="8"/>
  <c r="AR5" i="8"/>
  <c r="AQ5" i="8"/>
  <c r="AP5" i="8"/>
  <c r="BH5" i="8" s="1"/>
  <c r="AO5" i="8"/>
  <c r="AN5" i="8"/>
  <c r="BG5" i="8" s="1"/>
  <c r="AM5" i="8"/>
  <c r="AL5" i="8"/>
  <c r="BF5" i="8" s="1"/>
  <c r="AK5" i="8"/>
  <c r="AJ5" i="8"/>
  <c r="BE5" i="8" s="1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J5" i="8"/>
  <c r="BD4" i="8"/>
  <c r="BC4" i="8"/>
  <c r="AZ4" i="8"/>
  <c r="AY4" i="8"/>
  <c r="AX4" i="8"/>
  <c r="AT4" i="8"/>
  <c r="AS4" i="8"/>
  <c r="AR4" i="8"/>
  <c r="AQ4" i="8"/>
  <c r="AP4" i="8"/>
  <c r="BH4" i="8" s="1"/>
  <c r="AO4" i="8"/>
  <c r="AN4" i="8"/>
  <c r="BG4" i="8" s="1"/>
  <c r="AM4" i="8"/>
  <c r="AL4" i="8"/>
  <c r="BF4" i="8" s="1"/>
  <c r="AK4" i="8"/>
  <c r="AJ4" i="8"/>
  <c r="BE4" i="8" s="1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BH3" i="8"/>
  <c r="BG3" i="8"/>
  <c r="BF3" i="8"/>
  <c r="BE3" i="8"/>
  <c r="T3" i="8"/>
  <c r="R3" i="8" s="1"/>
  <c r="P3" i="8" s="1"/>
  <c r="S3" i="8"/>
  <c r="BH2" i="8"/>
  <c r="BG2" i="8"/>
  <c r="BF2" i="8"/>
  <c r="BE2" i="8"/>
  <c r="T2" i="8"/>
  <c r="S2" i="8"/>
  <c r="BD265" i="7"/>
  <c r="BC265" i="7"/>
  <c r="AZ265" i="7"/>
  <c r="AY265" i="7"/>
  <c r="AX265" i="7"/>
  <c r="AT265" i="7"/>
  <c r="AS265" i="7"/>
  <c r="AR265" i="7"/>
  <c r="AQ265" i="7"/>
  <c r="AP265" i="7"/>
  <c r="BH265" i="7" s="1"/>
  <c r="AO265" i="7"/>
  <c r="AN265" i="7"/>
  <c r="BG265" i="7" s="1"/>
  <c r="AM265" i="7"/>
  <c r="AL265" i="7"/>
  <c r="BF265" i="7" s="1"/>
  <c r="AK265" i="7"/>
  <c r="AJ265" i="7"/>
  <c r="BE265" i="7" s="1"/>
  <c r="AI265" i="7"/>
  <c r="AH265" i="7"/>
  <c r="AG265" i="7"/>
  <c r="AF265" i="7"/>
  <c r="AE265" i="7"/>
  <c r="AD265" i="7"/>
  <c r="AC265" i="7"/>
  <c r="AB265" i="7"/>
  <c r="AA265" i="7"/>
  <c r="Z265" i="7"/>
  <c r="Y265" i="7"/>
  <c r="X265" i="7"/>
  <c r="W265" i="7"/>
  <c r="V265" i="7"/>
  <c r="U265" i="7"/>
  <c r="J265" i="7"/>
  <c r="BD264" i="7"/>
  <c r="BC264" i="7"/>
  <c r="AZ264" i="7"/>
  <c r="AY264" i="7"/>
  <c r="AX264" i="7"/>
  <c r="AT264" i="7"/>
  <c r="AS264" i="7"/>
  <c r="AR264" i="7"/>
  <c r="AQ264" i="7"/>
  <c r="AP264" i="7"/>
  <c r="BH264" i="7" s="1"/>
  <c r="AO264" i="7"/>
  <c r="AN264" i="7"/>
  <c r="BG264" i="7" s="1"/>
  <c r="AM264" i="7"/>
  <c r="AL264" i="7"/>
  <c r="BF264" i="7" s="1"/>
  <c r="AK264" i="7"/>
  <c r="AJ264" i="7"/>
  <c r="BE264" i="7" s="1"/>
  <c r="AI264" i="7"/>
  <c r="AH264" i="7"/>
  <c r="AG264" i="7"/>
  <c r="AF264" i="7"/>
  <c r="AE264" i="7"/>
  <c r="AD264" i="7"/>
  <c r="AC264" i="7"/>
  <c r="AB264" i="7"/>
  <c r="AA264" i="7"/>
  <c r="Z264" i="7"/>
  <c r="Y264" i="7"/>
  <c r="X264" i="7"/>
  <c r="W264" i="7"/>
  <c r="V264" i="7"/>
  <c r="U264" i="7"/>
  <c r="J264" i="7"/>
  <c r="BD263" i="7"/>
  <c r="BC263" i="7"/>
  <c r="AZ263" i="7"/>
  <c r="AY263" i="7"/>
  <c r="AX263" i="7"/>
  <c r="AT263" i="7"/>
  <c r="AS263" i="7"/>
  <c r="AR263" i="7"/>
  <c r="AQ263" i="7"/>
  <c r="AP263" i="7"/>
  <c r="BH263" i="7" s="1"/>
  <c r="AO263" i="7"/>
  <c r="AN263" i="7"/>
  <c r="BG263" i="7" s="1"/>
  <c r="AM263" i="7"/>
  <c r="AL263" i="7"/>
  <c r="BF263" i="7" s="1"/>
  <c r="AK263" i="7"/>
  <c r="AJ263" i="7"/>
  <c r="BE263" i="7" s="1"/>
  <c r="AI263" i="7"/>
  <c r="AH263" i="7"/>
  <c r="AG263" i="7"/>
  <c r="AF263" i="7"/>
  <c r="AE263" i="7"/>
  <c r="AD263" i="7"/>
  <c r="AC263" i="7"/>
  <c r="AB263" i="7"/>
  <c r="AA263" i="7"/>
  <c r="Z263" i="7"/>
  <c r="Y263" i="7"/>
  <c r="X263" i="7"/>
  <c r="W263" i="7"/>
  <c r="V263" i="7"/>
  <c r="U263" i="7"/>
  <c r="J263" i="7"/>
  <c r="BD262" i="7"/>
  <c r="BC262" i="7"/>
  <c r="AZ262" i="7"/>
  <c r="AY262" i="7"/>
  <c r="AX262" i="7"/>
  <c r="AT262" i="7"/>
  <c r="AS262" i="7"/>
  <c r="AR262" i="7"/>
  <c r="AQ262" i="7"/>
  <c r="AP262" i="7"/>
  <c r="BH262" i="7" s="1"/>
  <c r="AO262" i="7"/>
  <c r="AN262" i="7"/>
  <c r="BG262" i="7" s="1"/>
  <c r="AM262" i="7"/>
  <c r="AL262" i="7"/>
  <c r="BF262" i="7" s="1"/>
  <c r="AK262" i="7"/>
  <c r="AJ262" i="7"/>
  <c r="BE262" i="7" s="1"/>
  <c r="AI262" i="7"/>
  <c r="AH262" i="7"/>
  <c r="AG262" i="7"/>
  <c r="AF262" i="7"/>
  <c r="AE262" i="7"/>
  <c r="AD262" i="7"/>
  <c r="AC262" i="7"/>
  <c r="AB262" i="7"/>
  <c r="AA262" i="7"/>
  <c r="Z262" i="7"/>
  <c r="Y262" i="7"/>
  <c r="X262" i="7"/>
  <c r="W262" i="7"/>
  <c r="V262" i="7"/>
  <c r="U262" i="7"/>
  <c r="J262" i="7"/>
  <c r="BD261" i="7"/>
  <c r="BC261" i="7"/>
  <c r="AZ261" i="7"/>
  <c r="AY261" i="7"/>
  <c r="AX261" i="7"/>
  <c r="AT261" i="7"/>
  <c r="AS261" i="7"/>
  <c r="AR261" i="7"/>
  <c r="AQ261" i="7"/>
  <c r="AP261" i="7"/>
  <c r="BH261" i="7" s="1"/>
  <c r="AO261" i="7"/>
  <c r="AN261" i="7"/>
  <c r="BG261" i="7" s="1"/>
  <c r="AM261" i="7"/>
  <c r="AL261" i="7"/>
  <c r="BF261" i="7" s="1"/>
  <c r="AK261" i="7"/>
  <c r="AJ261" i="7"/>
  <c r="BE261" i="7" s="1"/>
  <c r="AI261" i="7"/>
  <c r="AH261" i="7"/>
  <c r="AG261" i="7"/>
  <c r="AF261" i="7"/>
  <c r="AE261" i="7"/>
  <c r="AD261" i="7"/>
  <c r="AC261" i="7"/>
  <c r="AB261" i="7"/>
  <c r="AA261" i="7"/>
  <c r="Z261" i="7"/>
  <c r="Y261" i="7"/>
  <c r="X261" i="7"/>
  <c r="W261" i="7"/>
  <c r="V261" i="7"/>
  <c r="U261" i="7"/>
  <c r="J261" i="7"/>
  <c r="BD260" i="7"/>
  <c r="BC260" i="7"/>
  <c r="AZ260" i="7"/>
  <c r="AY260" i="7"/>
  <c r="AX260" i="7"/>
  <c r="AT260" i="7"/>
  <c r="AS260" i="7"/>
  <c r="AR260" i="7"/>
  <c r="AQ260" i="7"/>
  <c r="AP260" i="7"/>
  <c r="BH260" i="7" s="1"/>
  <c r="AO260" i="7"/>
  <c r="AN260" i="7"/>
  <c r="BG260" i="7" s="1"/>
  <c r="AM260" i="7"/>
  <c r="AL260" i="7"/>
  <c r="BF260" i="7" s="1"/>
  <c r="AK260" i="7"/>
  <c r="AJ260" i="7"/>
  <c r="BE260" i="7" s="1"/>
  <c r="AI260" i="7"/>
  <c r="AH260" i="7"/>
  <c r="AG260" i="7"/>
  <c r="AF260" i="7"/>
  <c r="AE260" i="7"/>
  <c r="AD260" i="7"/>
  <c r="AC260" i="7"/>
  <c r="AB260" i="7"/>
  <c r="AA260" i="7"/>
  <c r="Z260" i="7"/>
  <c r="Y260" i="7"/>
  <c r="X260" i="7"/>
  <c r="W260" i="7"/>
  <c r="V260" i="7"/>
  <c r="U260" i="7"/>
  <c r="J260" i="7"/>
  <c r="BD259" i="7"/>
  <c r="BC259" i="7"/>
  <c r="AZ259" i="7"/>
  <c r="AY259" i="7"/>
  <c r="AX259" i="7"/>
  <c r="AT259" i="7"/>
  <c r="AS259" i="7"/>
  <c r="AR259" i="7"/>
  <c r="AQ259" i="7"/>
  <c r="AP259" i="7"/>
  <c r="BH259" i="7" s="1"/>
  <c r="AO259" i="7"/>
  <c r="AN259" i="7"/>
  <c r="BG259" i="7" s="1"/>
  <c r="AM259" i="7"/>
  <c r="AL259" i="7"/>
  <c r="BF259" i="7" s="1"/>
  <c r="AK259" i="7"/>
  <c r="AJ259" i="7"/>
  <c r="BE259" i="7" s="1"/>
  <c r="AI259" i="7"/>
  <c r="AH259" i="7"/>
  <c r="AG259" i="7"/>
  <c r="AF259" i="7"/>
  <c r="AE259" i="7"/>
  <c r="AD259" i="7"/>
  <c r="AC259" i="7"/>
  <c r="AB259" i="7"/>
  <c r="AA259" i="7"/>
  <c r="Z259" i="7"/>
  <c r="Y259" i="7"/>
  <c r="X259" i="7"/>
  <c r="W259" i="7"/>
  <c r="V259" i="7"/>
  <c r="U259" i="7"/>
  <c r="J259" i="7"/>
  <c r="BD258" i="7"/>
  <c r="BC258" i="7"/>
  <c r="AZ258" i="7"/>
  <c r="AY258" i="7"/>
  <c r="AX258" i="7"/>
  <c r="AT258" i="7"/>
  <c r="AS258" i="7"/>
  <c r="AR258" i="7"/>
  <c r="AQ258" i="7"/>
  <c r="AP258" i="7"/>
  <c r="BH258" i="7" s="1"/>
  <c r="AO258" i="7"/>
  <c r="AN258" i="7"/>
  <c r="BG258" i="7" s="1"/>
  <c r="AM258" i="7"/>
  <c r="AL258" i="7"/>
  <c r="BF258" i="7" s="1"/>
  <c r="AK258" i="7"/>
  <c r="AJ258" i="7"/>
  <c r="BE258" i="7" s="1"/>
  <c r="AI258" i="7"/>
  <c r="AH258" i="7"/>
  <c r="AG258" i="7"/>
  <c r="AF258" i="7"/>
  <c r="AE258" i="7"/>
  <c r="AD258" i="7"/>
  <c r="AC258" i="7"/>
  <c r="AB258" i="7"/>
  <c r="AA258" i="7"/>
  <c r="Z258" i="7"/>
  <c r="Y258" i="7"/>
  <c r="X258" i="7"/>
  <c r="W258" i="7"/>
  <c r="V258" i="7"/>
  <c r="U258" i="7"/>
  <c r="J258" i="7"/>
  <c r="BD257" i="7"/>
  <c r="BC257" i="7"/>
  <c r="AZ257" i="7"/>
  <c r="AY257" i="7"/>
  <c r="AX257" i="7"/>
  <c r="AT257" i="7"/>
  <c r="AS257" i="7"/>
  <c r="AR257" i="7"/>
  <c r="AQ257" i="7"/>
  <c r="AP257" i="7"/>
  <c r="BH257" i="7" s="1"/>
  <c r="AO257" i="7"/>
  <c r="AN257" i="7"/>
  <c r="BG257" i="7" s="1"/>
  <c r="AM257" i="7"/>
  <c r="AL257" i="7"/>
  <c r="BF257" i="7" s="1"/>
  <c r="AK257" i="7"/>
  <c r="AJ257" i="7"/>
  <c r="BE257" i="7" s="1"/>
  <c r="AI257" i="7"/>
  <c r="AH257" i="7"/>
  <c r="AG257" i="7"/>
  <c r="AF257" i="7"/>
  <c r="AE257" i="7"/>
  <c r="AD257" i="7"/>
  <c r="AC257" i="7"/>
  <c r="AB257" i="7"/>
  <c r="AA257" i="7"/>
  <c r="Z257" i="7"/>
  <c r="Y257" i="7"/>
  <c r="X257" i="7"/>
  <c r="W257" i="7"/>
  <c r="V257" i="7"/>
  <c r="U257" i="7"/>
  <c r="J257" i="7"/>
  <c r="BD256" i="7"/>
  <c r="BC256" i="7"/>
  <c r="AZ256" i="7"/>
  <c r="AY256" i="7"/>
  <c r="AX256" i="7"/>
  <c r="AT256" i="7"/>
  <c r="AS256" i="7"/>
  <c r="AR256" i="7"/>
  <c r="AQ256" i="7"/>
  <c r="AP256" i="7"/>
  <c r="BH256" i="7" s="1"/>
  <c r="AO256" i="7"/>
  <c r="AN256" i="7"/>
  <c r="BG256" i="7" s="1"/>
  <c r="AM256" i="7"/>
  <c r="AL256" i="7"/>
  <c r="BF256" i="7" s="1"/>
  <c r="AK256" i="7"/>
  <c r="AJ256" i="7"/>
  <c r="BE256" i="7" s="1"/>
  <c r="AI256" i="7"/>
  <c r="AH256" i="7"/>
  <c r="AG256" i="7"/>
  <c r="AF256" i="7"/>
  <c r="AE256" i="7"/>
  <c r="AD256" i="7"/>
  <c r="AC256" i="7"/>
  <c r="AB256" i="7"/>
  <c r="AA256" i="7"/>
  <c r="Z256" i="7"/>
  <c r="Y256" i="7"/>
  <c r="X256" i="7"/>
  <c r="W256" i="7"/>
  <c r="V256" i="7"/>
  <c r="U256" i="7"/>
  <c r="J256" i="7"/>
  <c r="BD255" i="7"/>
  <c r="BC255" i="7"/>
  <c r="AZ255" i="7"/>
  <c r="AY255" i="7"/>
  <c r="AX255" i="7"/>
  <c r="AT255" i="7"/>
  <c r="AS255" i="7"/>
  <c r="AR255" i="7"/>
  <c r="AQ255" i="7"/>
  <c r="AP255" i="7"/>
  <c r="BH255" i="7" s="1"/>
  <c r="AO255" i="7"/>
  <c r="AN255" i="7"/>
  <c r="BG255" i="7" s="1"/>
  <c r="AM255" i="7"/>
  <c r="AL255" i="7"/>
  <c r="BF255" i="7" s="1"/>
  <c r="AK255" i="7"/>
  <c r="AJ255" i="7"/>
  <c r="BE255" i="7" s="1"/>
  <c r="AI255" i="7"/>
  <c r="AH255" i="7"/>
  <c r="AG255" i="7"/>
  <c r="AF255" i="7"/>
  <c r="AE255" i="7"/>
  <c r="AD255" i="7"/>
  <c r="AC255" i="7"/>
  <c r="AB255" i="7"/>
  <c r="AA255" i="7"/>
  <c r="Z255" i="7"/>
  <c r="Y255" i="7"/>
  <c r="X255" i="7"/>
  <c r="W255" i="7"/>
  <c r="V255" i="7"/>
  <c r="U255" i="7"/>
  <c r="J255" i="7"/>
  <c r="BD254" i="7"/>
  <c r="BC254" i="7"/>
  <c r="AZ254" i="7"/>
  <c r="AY254" i="7"/>
  <c r="AX254" i="7"/>
  <c r="AT254" i="7"/>
  <c r="AS254" i="7"/>
  <c r="AR254" i="7"/>
  <c r="AQ254" i="7"/>
  <c r="AP254" i="7"/>
  <c r="BH254" i="7" s="1"/>
  <c r="AO254" i="7"/>
  <c r="AN254" i="7"/>
  <c r="BG254" i="7" s="1"/>
  <c r="AM254" i="7"/>
  <c r="AL254" i="7"/>
  <c r="BF254" i="7" s="1"/>
  <c r="AK254" i="7"/>
  <c r="AJ254" i="7"/>
  <c r="BE254" i="7" s="1"/>
  <c r="AI254" i="7"/>
  <c r="AH254" i="7"/>
  <c r="AG254" i="7"/>
  <c r="AF254" i="7"/>
  <c r="AE254" i="7"/>
  <c r="AD254" i="7"/>
  <c r="AC254" i="7"/>
  <c r="AB254" i="7"/>
  <c r="AA254" i="7"/>
  <c r="Z254" i="7"/>
  <c r="Y254" i="7"/>
  <c r="X254" i="7"/>
  <c r="W254" i="7"/>
  <c r="V254" i="7"/>
  <c r="U254" i="7"/>
  <c r="J254" i="7"/>
  <c r="BD253" i="7"/>
  <c r="BC253" i="7"/>
  <c r="AZ253" i="7"/>
  <c r="AY253" i="7"/>
  <c r="AX253" i="7"/>
  <c r="AT253" i="7"/>
  <c r="AS253" i="7"/>
  <c r="AR253" i="7"/>
  <c r="AQ253" i="7"/>
  <c r="AP253" i="7"/>
  <c r="BH253" i="7" s="1"/>
  <c r="AO253" i="7"/>
  <c r="AN253" i="7"/>
  <c r="BG253" i="7" s="1"/>
  <c r="AM253" i="7"/>
  <c r="AL253" i="7"/>
  <c r="AK253" i="7"/>
  <c r="AJ253" i="7"/>
  <c r="BE253" i="7" s="1"/>
  <c r="AI253" i="7"/>
  <c r="AH253" i="7"/>
  <c r="AG253" i="7"/>
  <c r="AF253" i="7"/>
  <c r="AE253" i="7"/>
  <c r="AD253" i="7"/>
  <c r="AC253" i="7"/>
  <c r="AB253" i="7"/>
  <c r="AA253" i="7"/>
  <c r="Z253" i="7"/>
  <c r="Y253" i="7"/>
  <c r="X253" i="7"/>
  <c r="W253" i="7"/>
  <c r="V253" i="7"/>
  <c r="U253" i="7"/>
  <c r="J253" i="7"/>
  <c r="BD252" i="7"/>
  <c r="BC252" i="7"/>
  <c r="AZ252" i="7"/>
  <c r="AY252" i="7"/>
  <c r="AX252" i="7"/>
  <c r="AT252" i="7"/>
  <c r="AS252" i="7"/>
  <c r="AR252" i="7"/>
  <c r="AQ252" i="7"/>
  <c r="AP252" i="7"/>
  <c r="BH252" i="7" s="1"/>
  <c r="AO252" i="7"/>
  <c r="AN252" i="7"/>
  <c r="BG252" i="7" s="1"/>
  <c r="AM252" i="7"/>
  <c r="AL252" i="7"/>
  <c r="BF252" i="7" s="1"/>
  <c r="AK252" i="7"/>
  <c r="AJ252" i="7"/>
  <c r="BE252" i="7" s="1"/>
  <c r="AI252" i="7"/>
  <c r="AH252" i="7"/>
  <c r="AG252" i="7"/>
  <c r="AF252" i="7"/>
  <c r="AE252" i="7"/>
  <c r="AD252" i="7"/>
  <c r="AC252" i="7"/>
  <c r="AB252" i="7"/>
  <c r="AA252" i="7"/>
  <c r="Z252" i="7"/>
  <c r="Y252" i="7"/>
  <c r="X252" i="7"/>
  <c r="W252" i="7"/>
  <c r="V252" i="7"/>
  <c r="U252" i="7"/>
  <c r="J252" i="7"/>
  <c r="BD251" i="7"/>
  <c r="BC251" i="7"/>
  <c r="AZ251" i="7"/>
  <c r="AY251" i="7"/>
  <c r="AX251" i="7"/>
  <c r="AT251" i="7"/>
  <c r="AS251" i="7"/>
  <c r="AR251" i="7"/>
  <c r="AQ251" i="7"/>
  <c r="AP251" i="7"/>
  <c r="BH251" i="7" s="1"/>
  <c r="AO251" i="7"/>
  <c r="AN251" i="7"/>
  <c r="BG251" i="7" s="1"/>
  <c r="AM251" i="7"/>
  <c r="AL251" i="7"/>
  <c r="BF251" i="7" s="1"/>
  <c r="AK251" i="7"/>
  <c r="AJ251" i="7"/>
  <c r="BE251" i="7" s="1"/>
  <c r="AI251" i="7"/>
  <c r="AH251" i="7"/>
  <c r="AG251" i="7"/>
  <c r="AF251" i="7"/>
  <c r="AE251" i="7"/>
  <c r="AD251" i="7"/>
  <c r="AC251" i="7"/>
  <c r="AB251" i="7"/>
  <c r="AA251" i="7"/>
  <c r="Z251" i="7"/>
  <c r="Y251" i="7"/>
  <c r="X251" i="7"/>
  <c r="W251" i="7"/>
  <c r="V251" i="7"/>
  <c r="U251" i="7"/>
  <c r="J251" i="7"/>
  <c r="BD250" i="7"/>
  <c r="BC250" i="7"/>
  <c r="AZ250" i="7"/>
  <c r="AY250" i="7"/>
  <c r="AX250" i="7"/>
  <c r="AT250" i="7"/>
  <c r="AS250" i="7"/>
  <c r="AR250" i="7"/>
  <c r="AQ250" i="7"/>
  <c r="AP250" i="7"/>
  <c r="BH250" i="7" s="1"/>
  <c r="AO250" i="7"/>
  <c r="AN250" i="7"/>
  <c r="BG250" i="7" s="1"/>
  <c r="AM250" i="7"/>
  <c r="AL250" i="7"/>
  <c r="BF250" i="7" s="1"/>
  <c r="AK250" i="7"/>
  <c r="AJ250" i="7"/>
  <c r="BE250" i="7" s="1"/>
  <c r="AI250" i="7"/>
  <c r="AH250" i="7"/>
  <c r="AG250" i="7"/>
  <c r="AF250" i="7"/>
  <c r="AE250" i="7"/>
  <c r="AD250" i="7"/>
  <c r="AC250" i="7"/>
  <c r="AB250" i="7"/>
  <c r="AA250" i="7"/>
  <c r="Z250" i="7"/>
  <c r="Y250" i="7"/>
  <c r="X250" i="7"/>
  <c r="W250" i="7"/>
  <c r="V250" i="7"/>
  <c r="U250" i="7"/>
  <c r="J250" i="7"/>
  <c r="BD249" i="7"/>
  <c r="BC249" i="7"/>
  <c r="AZ249" i="7"/>
  <c r="AY249" i="7"/>
  <c r="AX249" i="7"/>
  <c r="AT249" i="7"/>
  <c r="AS249" i="7"/>
  <c r="AR249" i="7"/>
  <c r="AQ249" i="7"/>
  <c r="AP249" i="7"/>
  <c r="BH249" i="7" s="1"/>
  <c r="AO249" i="7"/>
  <c r="AN249" i="7"/>
  <c r="BG249" i="7" s="1"/>
  <c r="AM249" i="7"/>
  <c r="AL249" i="7"/>
  <c r="BF249" i="7" s="1"/>
  <c r="AK249" i="7"/>
  <c r="AJ249" i="7"/>
  <c r="BE249" i="7" s="1"/>
  <c r="AI249" i="7"/>
  <c r="AH249" i="7"/>
  <c r="AG249" i="7"/>
  <c r="AF249" i="7"/>
  <c r="AE249" i="7"/>
  <c r="AD249" i="7"/>
  <c r="AC249" i="7"/>
  <c r="AB249" i="7"/>
  <c r="AA249" i="7"/>
  <c r="Z249" i="7"/>
  <c r="Y249" i="7"/>
  <c r="X249" i="7"/>
  <c r="W249" i="7"/>
  <c r="V249" i="7"/>
  <c r="U249" i="7"/>
  <c r="J249" i="7"/>
  <c r="BD248" i="7"/>
  <c r="BC248" i="7"/>
  <c r="AZ248" i="7"/>
  <c r="AY248" i="7"/>
  <c r="AX248" i="7"/>
  <c r="AT248" i="7"/>
  <c r="AS248" i="7"/>
  <c r="AR248" i="7"/>
  <c r="AQ248" i="7"/>
  <c r="AP248" i="7"/>
  <c r="BH248" i="7" s="1"/>
  <c r="AO248" i="7"/>
  <c r="AN248" i="7"/>
  <c r="BG248" i="7" s="1"/>
  <c r="AM248" i="7"/>
  <c r="AL248" i="7"/>
  <c r="BF248" i="7" s="1"/>
  <c r="AK248" i="7"/>
  <c r="AJ248" i="7"/>
  <c r="BE248" i="7" s="1"/>
  <c r="AI248" i="7"/>
  <c r="AH248" i="7"/>
  <c r="AG248" i="7"/>
  <c r="AF248" i="7"/>
  <c r="AE248" i="7"/>
  <c r="AD248" i="7"/>
  <c r="AC248" i="7"/>
  <c r="AB248" i="7"/>
  <c r="AA248" i="7"/>
  <c r="Z248" i="7"/>
  <c r="Y248" i="7"/>
  <c r="X248" i="7"/>
  <c r="W248" i="7"/>
  <c r="V248" i="7"/>
  <c r="U248" i="7"/>
  <c r="J248" i="7"/>
  <c r="BD247" i="7"/>
  <c r="BC247" i="7"/>
  <c r="AZ247" i="7"/>
  <c r="AY247" i="7"/>
  <c r="AX247" i="7"/>
  <c r="AT247" i="7"/>
  <c r="AS247" i="7"/>
  <c r="AR247" i="7"/>
  <c r="AQ247" i="7"/>
  <c r="AP247" i="7"/>
  <c r="BH247" i="7" s="1"/>
  <c r="AO247" i="7"/>
  <c r="AN247" i="7"/>
  <c r="BG247" i="7" s="1"/>
  <c r="AM247" i="7"/>
  <c r="AL247" i="7"/>
  <c r="BF247" i="7" s="1"/>
  <c r="AK247" i="7"/>
  <c r="AJ247" i="7"/>
  <c r="BE247" i="7" s="1"/>
  <c r="AI247" i="7"/>
  <c r="AH247" i="7"/>
  <c r="AG247" i="7"/>
  <c r="AF247" i="7"/>
  <c r="AE247" i="7"/>
  <c r="AD247" i="7"/>
  <c r="AC247" i="7"/>
  <c r="AB247" i="7"/>
  <c r="AA247" i="7"/>
  <c r="Z247" i="7"/>
  <c r="Y247" i="7"/>
  <c r="X247" i="7"/>
  <c r="W247" i="7"/>
  <c r="V247" i="7"/>
  <c r="U247" i="7"/>
  <c r="J247" i="7"/>
  <c r="BD246" i="7"/>
  <c r="BC246" i="7"/>
  <c r="AZ246" i="7"/>
  <c r="AY246" i="7"/>
  <c r="AX246" i="7"/>
  <c r="AT246" i="7"/>
  <c r="AS246" i="7"/>
  <c r="AR246" i="7"/>
  <c r="AQ246" i="7"/>
  <c r="AP246" i="7"/>
  <c r="BH246" i="7" s="1"/>
  <c r="AO246" i="7"/>
  <c r="AN246" i="7"/>
  <c r="BG246" i="7" s="1"/>
  <c r="AM246" i="7"/>
  <c r="AL246" i="7"/>
  <c r="BF246" i="7" s="1"/>
  <c r="AK246" i="7"/>
  <c r="AJ246" i="7"/>
  <c r="BE246" i="7" s="1"/>
  <c r="AI246" i="7"/>
  <c r="AH246" i="7"/>
  <c r="AG246" i="7"/>
  <c r="AF246" i="7"/>
  <c r="AE246" i="7"/>
  <c r="AD246" i="7"/>
  <c r="AC246" i="7"/>
  <c r="AB246" i="7"/>
  <c r="AA246" i="7"/>
  <c r="Z246" i="7"/>
  <c r="Y246" i="7"/>
  <c r="X246" i="7"/>
  <c r="W246" i="7"/>
  <c r="V246" i="7"/>
  <c r="U246" i="7"/>
  <c r="J246" i="7"/>
  <c r="BD245" i="7"/>
  <c r="BC245" i="7"/>
  <c r="AZ245" i="7"/>
  <c r="AY245" i="7"/>
  <c r="AX245" i="7"/>
  <c r="AT245" i="7"/>
  <c r="AS245" i="7"/>
  <c r="AR245" i="7"/>
  <c r="AQ245" i="7"/>
  <c r="AP245" i="7"/>
  <c r="BH245" i="7" s="1"/>
  <c r="AO245" i="7"/>
  <c r="AN245" i="7"/>
  <c r="BG245" i="7" s="1"/>
  <c r="AM245" i="7"/>
  <c r="AL245" i="7"/>
  <c r="BF245" i="7" s="1"/>
  <c r="AK245" i="7"/>
  <c r="AJ245" i="7"/>
  <c r="BE245" i="7" s="1"/>
  <c r="AI245" i="7"/>
  <c r="AH245" i="7"/>
  <c r="AG245" i="7"/>
  <c r="AF245" i="7"/>
  <c r="AE245" i="7"/>
  <c r="AD245" i="7"/>
  <c r="AC245" i="7"/>
  <c r="AB245" i="7"/>
  <c r="AA245" i="7"/>
  <c r="Z245" i="7"/>
  <c r="Y245" i="7"/>
  <c r="X245" i="7"/>
  <c r="W245" i="7"/>
  <c r="V245" i="7"/>
  <c r="U245" i="7"/>
  <c r="J245" i="7"/>
  <c r="BD244" i="7"/>
  <c r="BC244" i="7"/>
  <c r="AZ244" i="7"/>
  <c r="AY244" i="7"/>
  <c r="AX244" i="7"/>
  <c r="AT244" i="7"/>
  <c r="AS244" i="7"/>
  <c r="AR244" i="7"/>
  <c r="AQ244" i="7"/>
  <c r="AP244" i="7"/>
  <c r="BH244" i="7" s="1"/>
  <c r="AO244" i="7"/>
  <c r="AN244" i="7"/>
  <c r="BG244" i="7" s="1"/>
  <c r="AM244" i="7"/>
  <c r="AL244" i="7"/>
  <c r="BF244" i="7" s="1"/>
  <c r="AK244" i="7"/>
  <c r="AJ244" i="7"/>
  <c r="BE244" i="7" s="1"/>
  <c r="AI244" i="7"/>
  <c r="AH244" i="7"/>
  <c r="AG244" i="7"/>
  <c r="AF244" i="7"/>
  <c r="AE244" i="7"/>
  <c r="AD244" i="7"/>
  <c r="AC244" i="7"/>
  <c r="AB244" i="7"/>
  <c r="AA244" i="7"/>
  <c r="Z244" i="7"/>
  <c r="Y244" i="7"/>
  <c r="X244" i="7"/>
  <c r="W244" i="7"/>
  <c r="V244" i="7"/>
  <c r="U244" i="7"/>
  <c r="J244" i="7"/>
  <c r="BD243" i="7"/>
  <c r="BC243" i="7"/>
  <c r="AZ243" i="7"/>
  <c r="AY243" i="7"/>
  <c r="AX243" i="7"/>
  <c r="AT243" i="7"/>
  <c r="AS243" i="7"/>
  <c r="AR243" i="7"/>
  <c r="AQ243" i="7"/>
  <c r="AP243" i="7"/>
  <c r="BH243" i="7" s="1"/>
  <c r="AO243" i="7"/>
  <c r="AN243" i="7"/>
  <c r="BG243" i="7" s="1"/>
  <c r="AM243" i="7"/>
  <c r="AL243" i="7"/>
  <c r="BF243" i="7" s="1"/>
  <c r="AK243" i="7"/>
  <c r="AJ243" i="7"/>
  <c r="BE243" i="7" s="1"/>
  <c r="AI243" i="7"/>
  <c r="AH243" i="7"/>
  <c r="AG243" i="7"/>
  <c r="AF243" i="7"/>
  <c r="AE243" i="7"/>
  <c r="AD243" i="7"/>
  <c r="AC243" i="7"/>
  <c r="AB243" i="7"/>
  <c r="AA243" i="7"/>
  <c r="Z243" i="7"/>
  <c r="Y243" i="7"/>
  <c r="X243" i="7"/>
  <c r="W243" i="7"/>
  <c r="V243" i="7"/>
  <c r="U243" i="7"/>
  <c r="J243" i="7"/>
  <c r="BD242" i="7"/>
  <c r="BC242" i="7"/>
  <c r="AZ242" i="7"/>
  <c r="AY242" i="7"/>
  <c r="AX242" i="7"/>
  <c r="AT242" i="7"/>
  <c r="AS242" i="7"/>
  <c r="AR242" i="7"/>
  <c r="AQ242" i="7"/>
  <c r="AP242" i="7"/>
  <c r="BH242" i="7" s="1"/>
  <c r="AO242" i="7"/>
  <c r="AN242" i="7"/>
  <c r="BG242" i="7" s="1"/>
  <c r="AM242" i="7"/>
  <c r="AL242" i="7"/>
  <c r="BF242" i="7" s="1"/>
  <c r="AK242" i="7"/>
  <c r="AJ242" i="7"/>
  <c r="BE242" i="7" s="1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J242" i="7"/>
  <c r="BD241" i="7"/>
  <c r="BC241" i="7"/>
  <c r="AZ241" i="7"/>
  <c r="AY241" i="7"/>
  <c r="AX241" i="7"/>
  <c r="AT241" i="7"/>
  <c r="AS241" i="7"/>
  <c r="AR241" i="7"/>
  <c r="AQ241" i="7"/>
  <c r="AP241" i="7"/>
  <c r="BH241" i="7" s="1"/>
  <c r="AO241" i="7"/>
  <c r="AN241" i="7"/>
  <c r="BG241" i="7" s="1"/>
  <c r="AM241" i="7"/>
  <c r="AL241" i="7"/>
  <c r="BF241" i="7" s="1"/>
  <c r="AK241" i="7"/>
  <c r="AJ241" i="7"/>
  <c r="BE241" i="7" s="1"/>
  <c r="AI241" i="7"/>
  <c r="AH241" i="7"/>
  <c r="AG241" i="7"/>
  <c r="AF241" i="7"/>
  <c r="AE241" i="7"/>
  <c r="AD241" i="7"/>
  <c r="AC241" i="7"/>
  <c r="AB241" i="7"/>
  <c r="AA241" i="7"/>
  <c r="Z241" i="7"/>
  <c r="Y241" i="7"/>
  <c r="X241" i="7"/>
  <c r="W241" i="7"/>
  <c r="V241" i="7"/>
  <c r="U241" i="7"/>
  <c r="J241" i="7"/>
  <c r="BD240" i="7"/>
  <c r="BC240" i="7"/>
  <c r="AZ240" i="7"/>
  <c r="AY240" i="7"/>
  <c r="AX240" i="7"/>
  <c r="AT240" i="7"/>
  <c r="AS240" i="7"/>
  <c r="AR240" i="7"/>
  <c r="AQ240" i="7"/>
  <c r="AP240" i="7"/>
  <c r="BH240" i="7" s="1"/>
  <c r="AO240" i="7"/>
  <c r="AN240" i="7"/>
  <c r="BG240" i="7" s="1"/>
  <c r="AM240" i="7"/>
  <c r="AL240" i="7"/>
  <c r="BF240" i="7" s="1"/>
  <c r="AK240" i="7"/>
  <c r="AJ240" i="7"/>
  <c r="BE240" i="7" s="1"/>
  <c r="AI240" i="7"/>
  <c r="AH240" i="7"/>
  <c r="AG240" i="7"/>
  <c r="AF240" i="7"/>
  <c r="AE240" i="7"/>
  <c r="AD240" i="7"/>
  <c r="AC240" i="7"/>
  <c r="AB240" i="7"/>
  <c r="AA240" i="7"/>
  <c r="Z240" i="7"/>
  <c r="Y240" i="7"/>
  <c r="X240" i="7"/>
  <c r="W240" i="7"/>
  <c r="V240" i="7"/>
  <c r="U240" i="7"/>
  <c r="J240" i="7"/>
  <c r="BD239" i="7"/>
  <c r="BC239" i="7"/>
  <c r="AZ239" i="7"/>
  <c r="AY239" i="7"/>
  <c r="AX239" i="7"/>
  <c r="AT239" i="7"/>
  <c r="AS239" i="7"/>
  <c r="AR239" i="7"/>
  <c r="AQ239" i="7"/>
  <c r="AP239" i="7"/>
  <c r="BH239" i="7" s="1"/>
  <c r="AO239" i="7"/>
  <c r="AN239" i="7"/>
  <c r="BG239" i="7" s="1"/>
  <c r="AM239" i="7"/>
  <c r="AL239" i="7"/>
  <c r="BF239" i="7" s="1"/>
  <c r="AK239" i="7"/>
  <c r="AJ239" i="7"/>
  <c r="BE239" i="7" s="1"/>
  <c r="AI239" i="7"/>
  <c r="AH239" i="7"/>
  <c r="AG239" i="7"/>
  <c r="AF239" i="7"/>
  <c r="AE239" i="7"/>
  <c r="AD239" i="7"/>
  <c r="AC239" i="7"/>
  <c r="AB239" i="7"/>
  <c r="AA239" i="7"/>
  <c r="Z239" i="7"/>
  <c r="Y239" i="7"/>
  <c r="X239" i="7"/>
  <c r="W239" i="7"/>
  <c r="V239" i="7"/>
  <c r="U239" i="7"/>
  <c r="J239" i="7"/>
  <c r="BD238" i="7"/>
  <c r="BC238" i="7"/>
  <c r="AZ238" i="7"/>
  <c r="AY238" i="7"/>
  <c r="AX238" i="7"/>
  <c r="AT238" i="7"/>
  <c r="AS238" i="7"/>
  <c r="AR238" i="7"/>
  <c r="AQ238" i="7"/>
  <c r="AP238" i="7"/>
  <c r="BH238" i="7" s="1"/>
  <c r="AO238" i="7"/>
  <c r="AN238" i="7"/>
  <c r="BG238" i="7" s="1"/>
  <c r="AM238" i="7"/>
  <c r="AL238" i="7"/>
  <c r="BF238" i="7" s="1"/>
  <c r="AK238" i="7"/>
  <c r="AJ238" i="7"/>
  <c r="BE238" i="7" s="1"/>
  <c r="AI238" i="7"/>
  <c r="AH238" i="7"/>
  <c r="AG238" i="7"/>
  <c r="AF238" i="7"/>
  <c r="AE238" i="7"/>
  <c r="AD238" i="7"/>
  <c r="AC238" i="7"/>
  <c r="AB238" i="7"/>
  <c r="AA238" i="7"/>
  <c r="Z238" i="7"/>
  <c r="Y238" i="7"/>
  <c r="X238" i="7"/>
  <c r="W238" i="7"/>
  <c r="V238" i="7"/>
  <c r="U238" i="7"/>
  <c r="J238" i="7"/>
  <c r="BD237" i="7"/>
  <c r="BC237" i="7"/>
  <c r="AZ237" i="7"/>
  <c r="AY237" i="7"/>
  <c r="AX237" i="7"/>
  <c r="AT237" i="7"/>
  <c r="AS237" i="7"/>
  <c r="AR237" i="7"/>
  <c r="AQ237" i="7"/>
  <c r="AP237" i="7"/>
  <c r="BH237" i="7" s="1"/>
  <c r="AO237" i="7"/>
  <c r="AN237" i="7"/>
  <c r="BG237" i="7" s="1"/>
  <c r="AM237" i="7"/>
  <c r="AL237" i="7"/>
  <c r="AK237" i="7"/>
  <c r="AJ237" i="7"/>
  <c r="BE237" i="7" s="1"/>
  <c r="AI237" i="7"/>
  <c r="AH237" i="7"/>
  <c r="AG237" i="7"/>
  <c r="AF237" i="7"/>
  <c r="AE237" i="7"/>
  <c r="AD237" i="7"/>
  <c r="AC237" i="7"/>
  <c r="AB237" i="7"/>
  <c r="AA237" i="7"/>
  <c r="Z237" i="7"/>
  <c r="Y237" i="7"/>
  <c r="X237" i="7"/>
  <c r="W237" i="7"/>
  <c r="V237" i="7"/>
  <c r="U237" i="7"/>
  <c r="J237" i="7"/>
  <c r="BD236" i="7"/>
  <c r="BC236" i="7"/>
  <c r="AZ236" i="7"/>
  <c r="AY236" i="7"/>
  <c r="AX236" i="7"/>
  <c r="AT236" i="7"/>
  <c r="AS236" i="7"/>
  <c r="AR236" i="7"/>
  <c r="AQ236" i="7"/>
  <c r="AP236" i="7"/>
  <c r="BH236" i="7" s="1"/>
  <c r="AO236" i="7"/>
  <c r="AN236" i="7"/>
  <c r="BG236" i="7" s="1"/>
  <c r="AM236" i="7"/>
  <c r="AL236" i="7"/>
  <c r="BF236" i="7" s="1"/>
  <c r="AK236" i="7"/>
  <c r="AJ236" i="7"/>
  <c r="BE236" i="7" s="1"/>
  <c r="AI236" i="7"/>
  <c r="AH236" i="7"/>
  <c r="AG236" i="7"/>
  <c r="AF236" i="7"/>
  <c r="AE236" i="7"/>
  <c r="AD236" i="7"/>
  <c r="AC236" i="7"/>
  <c r="AB236" i="7"/>
  <c r="AA236" i="7"/>
  <c r="Z236" i="7"/>
  <c r="Y236" i="7"/>
  <c r="X236" i="7"/>
  <c r="W236" i="7"/>
  <c r="V236" i="7"/>
  <c r="U236" i="7"/>
  <c r="J236" i="7"/>
  <c r="BD235" i="7"/>
  <c r="BC235" i="7"/>
  <c r="AZ235" i="7"/>
  <c r="AY235" i="7"/>
  <c r="AX235" i="7"/>
  <c r="AT235" i="7"/>
  <c r="AS235" i="7"/>
  <c r="AR235" i="7"/>
  <c r="AQ235" i="7"/>
  <c r="AP235" i="7"/>
  <c r="BH235" i="7" s="1"/>
  <c r="AO235" i="7"/>
  <c r="AN235" i="7"/>
  <c r="BG235" i="7" s="1"/>
  <c r="AM235" i="7"/>
  <c r="AL235" i="7"/>
  <c r="BF235" i="7" s="1"/>
  <c r="AK235" i="7"/>
  <c r="AJ235" i="7"/>
  <c r="BE235" i="7" s="1"/>
  <c r="AI235" i="7"/>
  <c r="AH235" i="7"/>
  <c r="AG235" i="7"/>
  <c r="AF235" i="7"/>
  <c r="AE235" i="7"/>
  <c r="AD235" i="7"/>
  <c r="AC235" i="7"/>
  <c r="AB235" i="7"/>
  <c r="AA235" i="7"/>
  <c r="Z235" i="7"/>
  <c r="Y235" i="7"/>
  <c r="X235" i="7"/>
  <c r="W235" i="7"/>
  <c r="V235" i="7"/>
  <c r="U235" i="7"/>
  <c r="J235" i="7"/>
  <c r="BD234" i="7"/>
  <c r="BC234" i="7"/>
  <c r="AZ234" i="7"/>
  <c r="AY234" i="7"/>
  <c r="AX234" i="7"/>
  <c r="AT234" i="7"/>
  <c r="AS234" i="7"/>
  <c r="AR234" i="7"/>
  <c r="AQ234" i="7"/>
  <c r="AP234" i="7"/>
  <c r="BH234" i="7" s="1"/>
  <c r="AO234" i="7"/>
  <c r="AN234" i="7"/>
  <c r="BG234" i="7" s="1"/>
  <c r="AM234" i="7"/>
  <c r="AL234" i="7"/>
  <c r="BF234" i="7" s="1"/>
  <c r="AK234" i="7"/>
  <c r="AJ234" i="7"/>
  <c r="BE234" i="7" s="1"/>
  <c r="AI234" i="7"/>
  <c r="AH234" i="7"/>
  <c r="AG234" i="7"/>
  <c r="AF234" i="7"/>
  <c r="AE234" i="7"/>
  <c r="AD234" i="7"/>
  <c r="AC234" i="7"/>
  <c r="AB234" i="7"/>
  <c r="AA234" i="7"/>
  <c r="Z234" i="7"/>
  <c r="Y234" i="7"/>
  <c r="X234" i="7"/>
  <c r="W234" i="7"/>
  <c r="V234" i="7"/>
  <c r="U234" i="7"/>
  <c r="J234" i="7"/>
  <c r="BD233" i="7"/>
  <c r="BC233" i="7"/>
  <c r="AZ233" i="7"/>
  <c r="AY233" i="7"/>
  <c r="AX233" i="7"/>
  <c r="AT233" i="7"/>
  <c r="AS233" i="7"/>
  <c r="AR233" i="7"/>
  <c r="AQ233" i="7"/>
  <c r="AP233" i="7"/>
  <c r="BH233" i="7" s="1"/>
  <c r="AO233" i="7"/>
  <c r="AN233" i="7"/>
  <c r="BG233" i="7" s="1"/>
  <c r="AM233" i="7"/>
  <c r="AL233" i="7"/>
  <c r="BF233" i="7" s="1"/>
  <c r="AK233" i="7"/>
  <c r="AJ233" i="7"/>
  <c r="BE233" i="7" s="1"/>
  <c r="AI233" i="7"/>
  <c r="AH233" i="7"/>
  <c r="AG233" i="7"/>
  <c r="AF233" i="7"/>
  <c r="AE233" i="7"/>
  <c r="AD233" i="7"/>
  <c r="AC233" i="7"/>
  <c r="AB233" i="7"/>
  <c r="AA233" i="7"/>
  <c r="Z233" i="7"/>
  <c r="Y233" i="7"/>
  <c r="X233" i="7"/>
  <c r="W233" i="7"/>
  <c r="V233" i="7"/>
  <c r="U233" i="7"/>
  <c r="J233" i="7"/>
  <c r="BD232" i="7"/>
  <c r="BC232" i="7"/>
  <c r="AZ232" i="7"/>
  <c r="AY232" i="7"/>
  <c r="AX232" i="7"/>
  <c r="AT232" i="7"/>
  <c r="AS232" i="7"/>
  <c r="AR232" i="7"/>
  <c r="AQ232" i="7"/>
  <c r="AP232" i="7"/>
  <c r="BH232" i="7" s="1"/>
  <c r="AO232" i="7"/>
  <c r="AN232" i="7"/>
  <c r="BG232" i="7" s="1"/>
  <c r="AM232" i="7"/>
  <c r="AL232" i="7"/>
  <c r="BF232" i="7" s="1"/>
  <c r="AK232" i="7"/>
  <c r="AJ232" i="7"/>
  <c r="BE232" i="7" s="1"/>
  <c r="AI232" i="7"/>
  <c r="AH232" i="7"/>
  <c r="AG232" i="7"/>
  <c r="AF232" i="7"/>
  <c r="AE232" i="7"/>
  <c r="AD232" i="7"/>
  <c r="AC232" i="7"/>
  <c r="AB232" i="7"/>
  <c r="AA232" i="7"/>
  <c r="Z232" i="7"/>
  <c r="Y232" i="7"/>
  <c r="X232" i="7"/>
  <c r="W232" i="7"/>
  <c r="V232" i="7"/>
  <c r="U232" i="7"/>
  <c r="J232" i="7"/>
  <c r="BD231" i="7"/>
  <c r="BC231" i="7"/>
  <c r="AZ231" i="7"/>
  <c r="AY231" i="7"/>
  <c r="AX231" i="7"/>
  <c r="AT231" i="7"/>
  <c r="AS231" i="7"/>
  <c r="AR231" i="7"/>
  <c r="AQ231" i="7"/>
  <c r="AP231" i="7"/>
  <c r="BH231" i="7" s="1"/>
  <c r="AO231" i="7"/>
  <c r="AN231" i="7"/>
  <c r="AM231" i="7"/>
  <c r="AL231" i="7"/>
  <c r="BF231" i="7" s="1"/>
  <c r="AK231" i="7"/>
  <c r="AJ231" i="7"/>
  <c r="BE231" i="7" s="1"/>
  <c r="AI231" i="7"/>
  <c r="AH231" i="7"/>
  <c r="AG231" i="7"/>
  <c r="AF231" i="7"/>
  <c r="AE231" i="7"/>
  <c r="AD231" i="7"/>
  <c r="AC231" i="7"/>
  <c r="AB231" i="7"/>
  <c r="AA231" i="7"/>
  <c r="Z231" i="7"/>
  <c r="Y231" i="7"/>
  <c r="X231" i="7"/>
  <c r="W231" i="7"/>
  <c r="V231" i="7"/>
  <c r="U231" i="7"/>
  <c r="J231" i="7"/>
  <c r="BD230" i="7"/>
  <c r="BC230" i="7"/>
  <c r="AZ230" i="7"/>
  <c r="AY230" i="7"/>
  <c r="AX230" i="7"/>
  <c r="AT230" i="7"/>
  <c r="AS230" i="7"/>
  <c r="AR230" i="7"/>
  <c r="AQ230" i="7"/>
  <c r="AP230" i="7"/>
  <c r="BH230" i="7" s="1"/>
  <c r="AO230" i="7"/>
  <c r="AN230" i="7"/>
  <c r="BG230" i="7" s="1"/>
  <c r="AM230" i="7"/>
  <c r="AL230" i="7"/>
  <c r="BF230" i="7" s="1"/>
  <c r="AK230" i="7"/>
  <c r="AJ230" i="7"/>
  <c r="BE230" i="7" s="1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J230" i="7"/>
  <c r="BD229" i="7"/>
  <c r="BC229" i="7"/>
  <c r="AZ229" i="7"/>
  <c r="AY229" i="7"/>
  <c r="AX229" i="7"/>
  <c r="AT229" i="7"/>
  <c r="AS229" i="7"/>
  <c r="AR229" i="7"/>
  <c r="AQ229" i="7"/>
  <c r="AP229" i="7"/>
  <c r="BH229" i="7" s="1"/>
  <c r="AO229" i="7"/>
  <c r="AN229" i="7"/>
  <c r="BG229" i="7" s="1"/>
  <c r="AM229" i="7"/>
  <c r="AL229" i="7"/>
  <c r="BF229" i="7" s="1"/>
  <c r="AK229" i="7"/>
  <c r="AJ229" i="7"/>
  <c r="BE229" i="7" s="1"/>
  <c r="AI229" i="7"/>
  <c r="AH229" i="7"/>
  <c r="AG229" i="7"/>
  <c r="AF229" i="7"/>
  <c r="AE229" i="7"/>
  <c r="AD229" i="7"/>
  <c r="AC229" i="7"/>
  <c r="AB229" i="7"/>
  <c r="AA229" i="7"/>
  <c r="Z229" i="7"/>
  <c r="Y229" i="7"/>
  <c r="X229" i="7"/>
  <c r="W229" i="7"/>
  <c r="V229" i="7"/>
  <c r="U229" i="7"/>
  <c r="J229" i="7"/>
  <c r="BD228" i="7"/>
  <c r="BC228" i="7"/>
  <c r="AZ228" i="7"/>
  <c r="AY228" i="7"/>
  <c r="AX228" i="7"/>
  <c r="AT228" i="7"/>
  <c r="AS228" i="7"/>
  <c r="AR228" i="7"/>
  <c r="AQ228" i="7"/>
  <c r="AP228" i="7"/>
  <c r="BH228" i="7" s="1"/>
  <c r="AO228" i="7"/>
  <c r="AN228" i="7"/>
  <c r="BG228" i="7" s="1"/>
  <c r="AM228" i="7"/>
  <c r="AL228" i="7"/>
  <c r="BF228" i="7" s="1"/>
  <c r="AK228" i="7"/>
  <c r="AJ228" i="7"/>
  <c r="BE228" i="7" s="1"/>
  <c r="AI228" i="7"/>
  <c r="AH228" i="7"/>
  <c r="AG228" i="7"/>
  <c r="AF228" i="7"/>
  <c r="AE228" i="7"/>
  <c r="AD228" i="7"/>
  <c r="AC228" i="7"/>
  <c r="AB228" i="7"/>
  <c r="AA228" i="7"/>
  <c r="Z228" i="7"/>
  <c r="Y228" i="7"/>
  <c r="X228" i="7"/>
  <c r="W228" i="7"/>
  <c r="V228" i="7"/>
  <c r="U228" i="7"/>
  <c r="J228" i="7"/>
  <c r="BD227" i="7"/>
  <c r="BC227" i="7"/>
  <c r="AZ227" i="7"/>
  <c r="AY227" i="7"/>
  <c r="AX227" i="7"/>
  <c r="AT227" i="7"/>
  <c r="AS227" i="7"/>
  <c r="AR227" i="7"/>
  <c r="AQ227" i="7"/>
  <c r="AP227" i="7"/>
  <c r="BH227" i="7" s="1"/>
  <c r="AO227" i="7"/>
  <c r="AN227" i="7"/>
  <c r="BG227" i="7" s="1"/>
  <c r="AM227" i="7"/>
  <c r="AL227" i="7"/>
  <c r="BF227" i="7" s="1"/>
  <c r="AK227" i="7"/>
  <c r="AJ227" i="7"/>
  <c r="BE227" i="7" s="1"/>
  <c r="AI227" i="7"/>
  <c r="AH227" i="7"/>
  <c r="AG227" i="7"/>
  <c r="AF227" i="7"/>
  <c r="AE227" i="7"/>
  <c r="AD227" i="7"/>
  <c r="AC227" i="7"/>
  <c r="AB227" i="7"/>
  <c r="AA227" i="7"/>
  <c r="Z227" i="7"/>
  <c r="Y227" i="7"/>
  <c r="X227" i="7"/>
  <c r="W227" i="7"/>
  <c r="V227" i="7"/>
  <c r="U227" i="7"/>
  <c r="J227" i="7"/>
  <c r="BD226" i="7"/>
  <c r="BC226" i="7"/>
  <c r="AZ226" i="7"/>
  <c r="AY226" i="7"/>
  <c r="AX226" i="7"/>
  <c r="AT226" i="7"/>
  <c r="AS226" i="7"/>
  <c r="AR226" i="7"/>
  <c r="AQ226" i="7"/>
  <c r="AP226" i="7"/>
  <c r="BH226" i="7" s="1"/>
  <c r="AO226" i="7"/>
  <c r="AN226" i="7"/>
  <c r="BG226" i="7" s="1"/>
  <c r="AM226" i="7"/>
  <c r="AL226" i="7"/>
  <c r="BF226" i="7" s="1"/>
  <c r="AK226" i="7"/>
  <c r="AJ226" i="7"/>
  <c r="BE226" i="7" s="1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J226" i="7"/>
  <c r="BD225" i="7"/>
  <c r="BC225" i="7"/>
  <c r="AZ225" i="7"/>
  <c r="AY225" i="7"/>
  <c r="AX225" i="7"/>
  <c r="AT225" i="7"/>
  <c r="AS225" i="7"/>
  <c r="AR225" i="7"/>
  <c r="AQ225" i="7"/>
  <c r="AP225" i="7"/>
  <c r="AO225" i="7"/>
  <c r="AN225" i="7"/>
  <c r="BG225" i="7" s="1"/>
  <c r="AM225" i="7"/>
  <c r="AL225" i="7"/>
  <c r="BF225" i="7" s="1"/>
  <c r="AK225" i="7"/>
  <c r="AJ225" i="7"/>
  <c r="BE225" i="7" s="1"/>
  <c r="AI225" i="7"/>
  <c r="AH225" i="7"/>
  <c r="AG225" i="7"/>
  <c r="AF225" i="7"/>
  <c r="AE225" i="7"/>
  <c r="AD225" i="7"/>
  <c r="AC225" i="7"/>
  <c r="AB225" i="7"/>
  <c r="AA225" i="7"/>
  <c r="Z225" i="7"/>
  <c r="Y225" i="7"/>
  <c r="X225" i="7"/>
  <c r="W225" i="7"/>
  <c r="V225" i="7"/>
  <c r="U225" i="7"/>
  <c r="J225" i="7"/>
  <c r="BD224" i="7"/>
  <c r="BC224" i="7"/>
  <c r="AZ224" i="7"/>
  <c r="AY224" i="7"/>
  <c r="AX224" i="7"/>
  <c r="AT224" i="7"/>
  <c r="AS224" i="7"/>
  <c r="AR224" i="7"/>
  <c r="AQ224" i="7"/>
  <c r="AP224" i="7"/>
  <c r="BH224" i="7" s="1"/>
  <c r="AO224" i="7"/>
  <c r="AN224" i="7"/>
  <c r="BG224" i="7" s="1"/>
  <c r="AM224" i="7"/>
  <c r="AL224" i="7"/>
  <c r="BF224" i="7" s="1"/>
  <c r="AK224" i="7"/>
  <c r="AJ224" i="7"/>
  <c r="BE224" i="7" s="1"/>
  <c r="AI224" i="7"/>
  <c r="AH224" i="7"/>
  <c r="AG224" i="7"/>
  <c r="AF224" i="7"/>
  <c r="AE224" i="7"/>
  <c r="AD224" i="7"/>
  <c r="AC224" i="7"/>
  <c r="AB224" i="7"/>
  <c r="AA224" i="7"/>
  <c r="Z224" i="7"/>
  <c r="Y224" i="7"/>
  <c r="X224" i="7"/>
  <c r="W224" i="7"/>
  <c r="V224" i="7"/>
  <c r="U224" i="7"/>
  <c r="J224" i="7"/>
  <c r="BD223" i="7"/>
  <c r="BC223" i="7"/>
  <c r="AZ223" i="7"/>
  <c r="AY223" i="7"/>
  <c r="AX223" i="7"/>
  <c r="AT223" i="7"/>
  <c r="AS223" i="7"/>
  <c r="AR223" i="7"/>
  <c r="AQ223" i="7"/>
  <c r="AP223" i="7"/>
  <c r="BH223" i="7" s="1"/>
  <c r="AO223" i="7"/>
  <c r="AN223" i="7"/>
  <c r="BG223" i="7" s="1"/>
  <c r="AM223" i="7"/>
  <c r="AL223" i="7"/>
  <c r="BF223" i="7" s="1"/>
  <c r="AK223" i="7"/>
  <c r="AJ223" i="7"/>
  <c r="BE223" i="7" s="1"/>
  <c r="AI223" i="7"/>
  <c r="AH223" i="7"/>
  <c r="AG223" i="7"/>
  <c r="AF223" i="7"/>
  <c r="AE223" i="7"/>
  <c r="AD223" i="7"/>
  <c r="AC223" i="7"/>
  <c r="AB223" i="7"/>
  <c r="AA223" i="7"/>
  <c r="Z223" i="7"/>
  <c r="Y223" i="7"/>
  <c r="X223" i="7"/>
  <c r="W223" i="7"/>
  <c r="V223" i="7"/>
  <c r="U223" i="7"/>
  <c r="J223" i="7"/>
  <c r="BD222" i="7"/>
  <c r="BC222" i="7"/>
  <c r="AZ222" i="7"/>
  <c r="AY222" i="7"/>
  <c r="AX222" i="7"/>
  <c r="AT222" i="7"/>
  <c r="AS222" i="7"/>
  <c r="AR222" i="7"/>
  <c r="AQ222" i="7"/>
  <c r="AP222" i="7"/>
  <c r="BH222" i="7" s="1"/>
  <c r="AO222" i="7"/>
  <c r="AN222" i="7"/>
  <c r="BG222" i="7" s="1"/>
  <c r="AM222" i="7"/>
  <c r="AL222" i="7"/>
  <c r="BF222" i="7" s="1"/>
  <c r="AK222" i="7"/>
  <c r="AJ222" i="7"/>
  <c r="BE222" i="7" s="1"/>
  <c r="AI222" i="7"/>
  <c r="AH222" i="7"/>
  <c r="AG222" i="7"/>
  <c r="AF222" i="7"/>
  <c r="AE222" i="7"/>
  <c r="AD222" i="7"/>
  <c r="AC222" i="7"/>
  <c r="AB222" i="7"/>
  <c r="AA222" i="7"/>
  <c r="Z222" i="7"/>
  <c r="Y222" i="7"/>
  <c r="X222" i="7"/>
  <c r="W222" i="7"/>
  <c r="V222" i="7"/>
  <c r="U222" i="7"/>
  <c r="J222" i="7"/>
  <c r="BD221" i="7"/>
  <c r="BC221" i="7"/>
  <c r="AZ221" i="7"/>
  <c r="AY221" i="7"/>
  <c r="AX221" i="7"/>
  <c r="AT221" i="7"/>
  <c r="AS221" i="7"/>
  <c r="AR221" i="7"/>
  <c r="AQ221" i="7"/>
  <c r="AP221" i="7"/>
  <c r="BH221" i="7" s="1"/>
  <c r="AO221" i="7"/>
  <c r="AN221" i="7"/>
  <c r="BG221" i="7" s="1"/>
  <c r="AM221" i="7"/>
  <c r="AL221" i="7"/>
  <c r="BF221" i="7" s="1"/>
  <c r="AK221" i="7"/>
  <c r="AJ221" i="7"/>
  <c r="BE221" i="7" s="1"/>
  <c r="AI221" i="7"/>
  <c r="AH221" i="7"/>
  <c r="AG221" i="7"/>
  <c r="AF221" i="7"/>
  <c r="AE221" i="7"/>
  <c r="AD221" i="7"/>
  <c r="AC221" i="7"/>
  <c r="AB221" i="7"/>
  <c r="AA221" i="7"/>
  <c r="Z221" i="7"/>
  <c r="Y221" i="7"/>
  <c r="X221" i="7"/>
  <c r="W221" i="7"/>
  <c r="V221" i="7"/>
  <c r="U221" i="7"/>
  <c r="J221" i="7"/>
  <c r="BD220" i="7"/>
  <c r="BC220" i="7"/>
  <c r="AZ220" i="7"/>
  <c r="AY220" i="7"/>
  <c r="AX220" i="7"/>
  <c r="AT220" i="7"/>
  <c r="AS220" i="7"/>
  <c r="AR220" i="7"/>
  <c r="AQ220" i="7"/>
  <c r="AP220" i="7"/>
  <c r="BH220" i="7" s="1"/>
  <c r="AO220" i="7"/>
  <c r="AN220" i="7"/>
  <c r="BG220" i="7" s="1"/>
  <c r="AM220" i="7"/>
  <c r="AL220" i="7"/>
  <c r="BF220" i="7" s="1"/>
  <c r="AK220" i="7"/>
  <c r="AJ220" i="7"/>
  <c r="BE220" i="7" s="1"/>
  <c r="AI220" i="7"/>
  <c r="AH220" i="7"/>
  <c r="AG220" i="7"/>
  <c r="AF220" i="7"/>
  <c r="AE220" i="7"/>
  <c r="AD220" i="7"/>
  <c r="AC220" i="7"/>
  <c r="AB220" i="7"/>
  <c r="AA220" i="7"/>
  <c r="Z220" i="7"/>
  <c r="Y220" i="7"/>
  <c r="X220" i="7"/>
  <c r="W220" i="7"/>
  <c r="V220" i="7"/>
  <c r="U220" i="7"/>
  <c r="J220" i="7"/>
  <c r="BD219" i="7"/>
  <c r="BC219" i="7"/>
  <c r="AZ219" i="7"/>
  <c r="AY219" i="7"/>
  <c r="AX219" i="7"/>
  <c r="AT219" i="7"/>
  <c r="AS219" i="7"/>
  <c r="AR219" i="7"/>
  <c r="AQ219" i="7"/>
  <c r="AP219" i="7"/>
  <c r="BH219" i="7" s="1"/>
  <c r="AO219" i="7"/>
  <c r="AN219" i="7"/>
  <c r="BG219" i="7" s="1"/>
  <c r="AM219" i="7"/>
  <c r="AL219" i="7"/>
  <c r="BF219" i="7" s="1"/>
  <c r="AK219" i="7"/>
  <c r="AJ219" i="7"/>
  <c r="BE219" i="7" s="1"/>
  <c r="AI219" i="7"/>
  <c r="AH219" i="7"/>
  <c r="AG219" i="7"/>
  <c r="AF219" i="7"/>
  <c r="AE219" i="7"/>
  <c r="AD219" i="7"/>
  <c r="AC219" i="7"/>
  <c r="AB219" i="7"/>
  <c r="AA219" i="7"/>
  <c r="Z219" i="7"/>
  <c r="Y219" i="7"/>
  <c r="X219" i="7"/>
  <c r="W219" i="7"/>
  <c r="V219" i="7"/>
  <c r="U219" i="7"/>
  <c r="J219" i="7"/>
  <c r="BD218" i="7"/>
  <c r="BC218" i="7"/>
  <c r="AZ218" i="7"/>
  <c r="AY218" i="7"/>
  <c r="AX218" i="7"/>
  <c r="AT218" i="7"/>
  <c r="AS218" i="7"/>
  <c r="AR218" i="7"/>
  <c r="AQ218" i="7"/>
  <c r="AP218" i="7"/>
  <c r="BH218" i="7" s="1"/>
  <c r="AO218" i="7"/>
  <c r="AN218" i="7"/>
  <c r="BG218" i="7" s="1"/>
  <c r="AM218" i="7"/>
  <c r="AL218" i="7"/>
  <c r="BF218" i="7" s="1"/>
  <c r="AK218" i="7"/>
  <c r="AJ218" i="7"/>
  <c r="BE218" i="7" s="1"/>
  <c r="AI218" i="7"/>
  <c r="AH218" i="7"/>
  <c r="AG218" i="7"/>
  <c r="AF218" i="7"/>
  <c r="AE218" i="7"/>
  <c r="AD218" i="7"/>
  <c r="AC218" i="7"/>
  <c r="AB218" i="7"/>
  <c r="AA218" i="7"/>
  <c r="Z218" i="7"/>
  <c r="Y218" i="7"/>
  <c r="X218" i="7"/>
  <c r="W218" i="7"/>
  <c r="V218" i="7"/>
  <c r="U218" i="7"/>
  <c r="J218" i="7"/>
  <c r="BD217" i="7"/>
  <c r="BC217" i="7"/>
  <c r="AZ217" i="7"/>
  <c r="AY217" i="7"/>
  <c r="AX217" i="7"/>
  <c r="AT217" i="7"/>
  <c r="AS217" i="7"/>
  <c r="AR217" i="7"/>
  <c r="AQ217" i="7"/>
  <c r="AP217" i="7"/>
  <c r="BH217" i="7" s="1"/>
  <c r="AO217" i="7"/>
  <c r="AN217" i="7"/>
  <c r="BG217" i="7" s="1"/>
  <c r="AM217" i="7"/>
  <c r="AL217" i="7"/>
  <c r="BF217" i="7" s="1"/>
  <c r="AK217" i="7"/>
  <c r="AJ217" i="7"/>
  <c r="BE217" i="7" s="1"/>
  <c r="AI217" i="7"/>
  <c r="AH217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J217" i="7"/>
  <c r="BD216" i="7"/>
  <c r="BC216" i="7"/>
  <c r="AZ216" i="7"/>
  <c r="AY216" i="7"/>
  <c r="AX216" i="7"/>
  <c r="AT216" i="7"/>
  <c r="AS216" i="7"/>
  <c r="AR216" i="7"/>
  <c r="AQ216" i="7"/>
  <c r="AP216" i="7"/>
  <c r="BH216" i="7" s="1"/>
  <c r="AO216" i="7"/>
  <c r="AN216" i="7"/>
  <c r="BG216" i="7" s="1"/>
  <c r="AM216" i="7"/>
  <c r="AL216" i="7"/>
  <c r="BF216" i="7" s="1"/>
  <c r="AK216" i="7"/>
  <c r="AJ216" i="7"/>
  <c r="BE216" i="7" s="1"/>
  <c r="AI216" i="7"/>
  <c r="AH216" i="7"/>
  <c r="AG216" i="7"/>
  <c r="AF216" i="7"/>
  <c r="AE216" i="7"/>
  <c r="AD216" i="7"/>
  <c r="AC216" i="7"/>
  <c r="AB216" i="7"/>
  <c r="AA216" i="7"/>
  <c r="Z216" i="7"/>
  <c r="Y216" i="7"/>
  <c r="X216" i="7"/>
  <c r="W216" i="7"/>
  <c r="V216" i="7"/>
  <c r="U216" i="7"/>
  <c r="J216" i="7"/>
  <c r="BD215" i="7"/>
  <c r="BC215" i="7"/>
  <c r="AZ215" i="7"/>
  <c r="AY215" i="7"/>
  <c r="AX215" i="7"/>
  <c r="AT215" i="7"/>
  <c r="AS215" i="7"/>
  <c r="AR215" i="7"/>
  <c r="AQ215" i="7"/>
  <c r="AP215" i="7"/>
  <c r="BH215" i="7" s="1"/>
  <c r="AO215" i="7"/>
  <c r="AN215" i="7"/>
  <c r="BG215" i="7" s="1"/>
  <c r="AM215" i="7"/>
  <c r="AL215" i="7"/>
  <c r="BF215" i="7" s="1"/>
  <c r="AK215" i="7"/>
  <c r="AJ215" i="7"/>
  <c r="BE215" i="7" s="1"/>
  <c r="AI215" i="7"/>
  <c r="AH215" i="7"/>
  <c r="AG215" i="7"/>
  <c r="AF215" i="7"/>
  <c r="AE215" i="7"/>
  <c r="AD215" i="7"/>
  <c r="AC215" i="7"/>
  <c r="AB215" i="7"/>
  <c r="AA215" i="7"/>
  <c r="Z215" i="7"/>
  <c r="Y215" i="7"/>
  <c r="X215" i="7"/>
  <c r="W215" i="7"/>
  <c r="V215" i="7"/>
  <c r="U215" i="7"/>
  <c r="J215" i="7"/>
  <c r="BD214" i="7"/>
  <c r="BC214" i="7"/>
  <c r="AZ214" i="7"/>
  <c r="AY214" i="7"/>
  <c r="AX214" i="7"/>
  <c r="AT214" i="7"/>
  <c r="AS214" i="7"/>
  <c r="AR214" i="7"/>
  <c r="AQ214" i="7"/>
  <c r="AP214" i="7"/>
  <c r="BH214" i="7" s="1"/>
  <c r="AO214" i="7"/>
  <c r="AN214" i="7"/>
  <c r="BG214" i="7" s="1"/>
  <c r="AM214" i="7"/>
  <c r="AL214" i="7"/>
  <c r="BF214" i="7" s="1"/>
  <c r="AK214" i="7"/>
  <c r="AJ214" i="7"/>
  <c r="BE214" i="7" s="1"/>
  <c r="AI214" i="7"/>
  <c r="AH214" i="7"/>
  <c r="AG214" i="7"/>
  <c r="AF214" i="7"/>
  <c r="AE214" i="7"/>
  <c r="AD214" i="7"/>
  <c r="AC214" i="7"/>
  <c r="AB214" i="7"/>
  <c r="AA214" i="7"/>
  <c r="Z214" i="7"/>
  <c r="Y214" i="7"/>
  <c r="X214" i="7"/>
  <c r="W214" i="7"/>
  <c r="V214" i="7"/>
  <c r="U214" i="7"/>
  <c r="J214" i="7"/>
  <c r="BD213" i="7"/>
  <c r="BC213" i="7"/>
  <c r="AZ213" i="7"/>
  <c r="AY213" i="7"/>
  <c r="AX213" i="7"/>
  <c r="AT213" i="7"/>
  <c r="AS213" i="7"/>
  <c r="AR213" i="7"/>
  <c r="AQ213" i="7"/>
  <c r="AP213" i="7"/>
  <c r="BH213" i="7" s="1"/>
  <c r="AO213" i="7"/>
  <c r="AN213" i="7"/>
  <c r="BG213" i="7" s="1"/>
  <c r="AM213" i="7"/>
  <c r="AL213" i="7"/>
  <c r="BF213" i="7" s="1"/>
  <c r="AK213" i="7"/>
  <c r="AJ213" i="7"/>
  <c r="BE213" i="7" s="1"/>
  <c r="AI213" i="7"/>
  <c r="AH213" i="7"/>
  <c r="AG213" i="7"/>
  <c r="AF213" i="7"/>
  <c r="AE213" i="7"/>
  <c r="AD213" i="7"/>
  <c r="AC213" i="7"/>
  <c r="AB213" i="7"/>
  <c r="AA213" i="7"/>
  <c r="Z213" i="7"/>
  <c r="Y213" i="7"/>
  <c r="X213" i="7"/>
  <c r="W213" i="7"/>
  <c r="V213" i="7"/>
  <c r="U213" i="7"/>
  <c r="J213" i="7"/>
  <c r="BD212" i="7"/>
  <c r="BC212" i="7"/>
  <c r="AZ212" i="7"/>
  <c r="AY212" i="7"/>
  <c r="AX212" i="7"/>
  <c r="AT212" i="7"/>
  <c r="AS212" i="7"/>
  <c r="AR212" i="7"/>
  <c r="AQ212" i="7"/>
  <c r="AP212" i="7"/>
  <c r="BH212" i="7" s="1"/>
  <c r="AO212" i="7"/>
  <c r="AN212" i="7"/>
  <c r="BG212" i="7" s="1"/>
  <c r="AM212" i="7"/>
  <c r="AL212" i="7"/>
  <c r="BF212" i="7" s="1"/>
  <c r="AK212" i="7"/>
  <c r="AJ212" i="7"/>
  <c r="BE212" i="7" s="1"/>
  <c r="AI212" i="7"/>
  <c r="AH212" i="7"/>
  <c r="AG212" i="7"/>
  <c r="AF212" i="7"/>
  <c r="AE212" i="7"/>
  <c r="AD212" i="7"/>
  <c r="AC212" i="7"/>
  <c r="AB212" i="7"/>
  <c r="AA212" i="7"/>
  <c r="Z212" i="7"/>
  <c r="Y212" i="7"/>
  <c r="X212" i="7"/>
  <c r="W212" i="7"/>
  <c r="V212" i="7"/>
  <c r="U212" i="7"/>
  <c r="J212" i="7"/>
  <c r="BD211" i="7"/>
  <c r="BC211" i="7"/>
  <c r="AZ211" i="7"/>
  <c r="AY211" i="7"/>
  <c r="AX211" i="7"/>
  <c r="AT211" i="7"/>
  <c r="AS211" i="7"/>
  <c r="AR211" i="7"/>
  <c r="AQ211" i="7"/>
  <c r="AP211" i="7"/>
  <c r="BH211" i="7" s="1"/>
  <c r="AO211" i="7"/>
  <c r="AN211" i="7"/>
  <c r="BG211" i="7" s="1"/>
  <c r="AM211" i="7"/>
  <c r="AL211" i="7"/>
  <c r="BF211" i="7" s="1"/>
  <c r="AK211" i="7"/>
  <c r="AJ211" i="7"/>
  <c r="BE211" i="7" s="1"/>
  <c r="AI211" i="7"/>
  <c r="AH211" i="7"/>
  <c r="AG211" i="7"/>
  <c r="AF211" i="7"/>
  <c r="AE211" i="7"/>
  <c r="AD211" i="7"/>
  <c r="AC211" i="7"/>
  <c r="AB211" i="7"/>
  <c r="AA211" i="7"/>
  <c r="Z211" i="7"/>
  <c r="Y211" i="7"/>
  <c r="X211" i="7"/>
  <c r="W211" i="7"/>
  <c r="V211" i="7"/>
  <c r="U211" i="7"/>
  <c r="J211" i="7"/>
  <c r="BD210" i="7"/>
  <c r="BC210" i="7"/>
  <c r="AZ210" i="7"/>
  <c r="AY210" i="7"/>
  <c r="AX210" i="7"/>
  <c r="AT210" i="7"/>
  <c r="AS210" i="7"/>
  <c r="AR210" i="7"/>
  <c r="AQ210" i="7"/>
  <c r="AP210" i="7"/>
  <c r="BH210" i="7" s="1"/>
  <c r="AO210" i="7"/>
  <c r="AN210" i="7"/>
  <c r="BG210" i="7" s="1"/>
  <c r="AM210" i="7"/>
  <c r="AL210" i="7"/>
  <c r="BF210" i="7" s="1"/>
  <c r="AK210" i="7"/>
  <c r="AJ210" i="7"/>
  <c r="BE210" i="7" s="1"/>
  <c r="AI210" i="7"/>
  <c r="AH210" i="7"/>
  <c r="AG210" i="7"/>
  <c r="AF210" i="7"/>
  <c r="AE210" i="7"/>
  <c r="AD210" i="7"/>
  <c r="AC210" i="7"/>
  <c r="AB210" i="7"/>
  <c r="AA210" i="7"/>
  <c r="Z210" i="7"/>
  <c r="Y210" i="7"/>
  <c r="X210" i="7"/>
  <c r="W210" i="7"/>
  <c r="V210" i="7"/>
  <c r="U210" i="7"/>
  <c r="J210" i="7"/>
  <c r="BD209" i="7"/>
  <c r="BC209" i="7"/>
  <c r="AZ209" i="7"/>
  <c r="AY209" i="7"/>
  <c r="AX209" i="7"/>
  <c r="AT209" i="7"/>
  <c r="AS209" i="7"/>
  <c r="AR209" i="7"/>
  <c r="AQ209" i="7"/>
  <c r="AP209" i="7"/>
  <c r="AO209" i="7"/>
  <c r="AN209" i="7"/>
  <c r="BG209" i="7" s="1"/>
  <c r="AM209" i="7"/>
  <c r="AL209" i="7"/>
  <c r="BF209" i="7" s="1"/>
  <c r="AK209" i="7"/>
  <c r="AJ209" i="7"/>
  <c r="BE209" i="7" s="1"/>
  <c r="AI209" i="7"/>
  <c r="AH209" i="7"/>
  <c r="AG209" i="7"/>
  <c r="AF209" i="7"/>
  <c r="AE209" i="7"/>
  <c r="AD209" i="7"/>
  <c r="AC209" i="7"/>
  <c r="AB209" i="7"/>
  <c r="AA209" i="7"/>
  <c r="Z209" i="7"/>
  <c r="Y209" i="7"/>
  <c r="X209" i="7"/>
  <c r="W209" i="7"/>
  <c r="V209" i="7"/>
  <c r="U209" i="7"/>
  <c r="J209" i="7"/>
  <c r="BD208" i="7"/>
  <c r="BC208" i="7"/>
  <c r="AZ208" i="7"/>
  <c r="AY208" i="7"/>
  <c r="AX208" i="7"/>
  <c r="AT208" i="7"/>
  <c r="AS208" i="7"/>
  <c r="AR208" i="7"/>
  <c r="AQ208" i="7"/>
  <c r="AP208" i="7"/>
  <c r="BH208" i="7" s="1"/>
  <c r="AO208" i="7"/>
  <c r="AN208" i="7"/>
  <c r="BG208" i="7" s="1"/>
  <c r="AM208" i="7"/>
  <c r="AL208" i="7"/>
  <c r="BF208" i="7" s="1"/>
  <c r="AK208" i="7"/>
  <c r="AJ208" i="7"/>
  <c r="BE208" i="7" s="1"/>
  <c r="AI208" i="7"/>
  <c r="AH208" i="7"/>
  <c r="AG208" i="7"/>
  <c r="AF208" i="7"/>
  <c r="AE208" i="7"/>
  <c r="AD208" i="7"/>
  <c r="AC208" i="7"/>
  <c r="AB208" i="7"/>
  <c r="AA208" i="7"/>
  <c r="Z208" i="7"/>
  <c r="Y208" i="7"/>
  <c r="X208" i="7"/>
  <c r="W208" i="7"/>
  <c r="V208" i="7"/>
  <c r="U208" i="7"/>
  <c r="J208" i="7"/>
  <c r="BD207" i="7"/>
  <c r="BC207" i="7"/>
  <c r="AZ207" i="7"/>
  <c r="AY207" i="7"/>
  <c r="AX207" i="7"/>
  <c r="AT207" i="7"/>
  <c r="AS207" i="7"/>
  <c r="AR207" i="7"/>
  <c r="AQ207" i="7"/>
  <c r="AP207" i="7"/>
  <c r="BH207" i="7" s="1"/>
  <c r="AO207" i="7"/>
  <c r="AN207" i="7"/>
  <c r="BG207" i="7" s="1"/>
  <c r="AM207" i="7"/>
  <c r="AL207" i="7"/>
  <c r="BF207" i="7" s="1"/>
  <c r="AK207" i="7"/>
  <c r="AJ207" i="7"/>
  <c r="BE207" i="7" s="1"/>
  <c r="AI207" i="7"/>
  <c r="AH207" i="7"/>
  <c r="AG207" i="7"/>
  <c r="AF207" i="7"/>
  <c r="AE207" i="7"/>
  <c r="AD207" i="7"/>
  <c r="AC207" i="7"/>
  <c r="AB207" i="7"/>
  <c r="AA207" i="7"/>
  <c r="Z207" i="7"/>
  <c r="Y207" i="7"/>
  <c r="X207" i="7"/>
  <c r="W207" i="7"/>
  <c r="V207" i="7"/>
  <c r="U207" i="7"/>
  <c r="J207" i="7"/>
  <c r="BD206" i="7"/>
  <c r="BC206" i="7"/>
  <c r="AZ206" i="7"/>
  <c r="AY206" i="7"/>
  <c r="AX206" i="7"/>
  <c r="AT206" i="7"/>
  <c r="AS206" i="7"/>
  <c r="AR206" i="7"/>
  <c r="AQ206" i="7"/>
  <c r="AP206" i="7"/>
  <c r="BH206" i="7" s="1"/>
  <c r="AO206" i="7"/>
  <c r="AN206" i="7"/>
  <c r="BG206" i="7" s="1"/>
  <c r="AM206" i="7"/>
  <c r="AL206" i="7"/>
  <c r="BF206" i="7" s="1"/>
  <c r="AK206" i="7"/>
  <c r="AJ206" i="7"/>
  <c r="BE206" i="7" s="1"/>
  <c r="AI206" i="7"/>
  <c r="AH206" i="7"/>
  <c r="AG206" i="7"/>
  <c r="AF206" i="7"/>
  <c r="AE206" i="7"/>
  <c r="AD206" i="7"/>
  <c r="AC206" i="7"/>
  <c r="AB206" i="7"/>
  <c r="AA206" i="7"/>
  <c r="Z206" i="7"/>
  <c r="Y206" i="7"/>
  <c r="X206" i="7"/>
  <c r="W206" i="7"/>
  <c r="V206" i="7"/>
  <c r="U206" i="7"/>
  <c r="J206" i="7"/>
  <c r="BD205" i="7"/>
  <c r="BC205" i="7"/>
  <c r="AZ205" i="7"/>
  <c r="AY205" i="7"/>
  <c r="AX205" i="7"/>
  <c r="AT205" i="7"/>
  <c r="AS205" i="7"/>
  <c r="AR205" i="7"/>
  <c r="AQ205" i="7"/>
  <c r="AP205" i="7"/>
  <c r="BH205" i="7" s="1"/>
  <c r="AO205" i="7"/>
  <c r="AN205" i="7"/>
  <c r="BG205" i="7" s="1"/>
  <c r="AM205" i="7"/>
  <c r="AL205" i="7"/>
  <c r="BF205" i="7" s="1"/>
  <c r="AK205" i="7"/>
  <c r="AJ205" i="7"/>
  <c r="BE205" i="7" s="1"/>
  <c r="AI205" i="7"/>
  <c r="AH205" i="7"/>
  <c r="AG205" i="7"/>
  <c r="AF205" i="7"/>
  <c r="AE205" i="7"/>
  <c r="AD205" i="7"/>
  <c r="AC205" i="7"/>
  <c r="AB205" i="7"/>
  <c r="AA205" i="7"/>
  <c r="Z205" i="7"/>
  <c r="Y205" i="7"/>
  <c r="X205" i="7"/>
  <c r="W205" i="7"/>
  <c r="V205" i="7"/>
  <c r="U205" i="7"/>
  <c r="J205" i="7"/>
  <c r="BD204" i="7"/>
  <c r="BC204" i="7"/>
  <c r="AZ204" i="7"/>
  <c r="AY204" i="7"/>
  <c r="AX204" i="7"/>
  <c r="AT204" i="7"/>
  <c r="AS204" i="7"/>
  <c r="AR204" i="7"/>
  <c r="AQ204" i="7"/>
  <c r="AP204" i="7"/>
  <c r="BH204" i="7" s="1"/>
  <c r="AO204" i="7"/>
  <c r="AN204" i="7"/>
  <c r="BG204" i="7" s="1"/>
  <c r="AM204" i="7"/>
  <c r="AL204" i="7"/>
  <c r="BF204" i="7" s="1"/>
  <c r="AK204" i="7"/>
  <c r="AJ204" i="7"/>
  <c r="BE204" i="7" s="1"/>
  <c r="AI204" i="7"/>
  <c r="AH204" i="7"/>
  <c r="AG204" i="7"/>
  <c r="AF204" i="7"/>
  <c r="AE204" i="7"/>
  <c r="AD204" i="7"/>
  <c r="AC204" i="7"/>
  <c r="AB204" i="7"/>
  <c r="AA204" i="7"/>
  <c r="Z204" i="7"/>
  <c r="Y204" i="7"/>
  <c r="X204" i="7"/>
  <c r="W204" i="7"/>
  <c r="V204" i="7"/>
  <c r="U204" i="7"/>
  <c r="J204" i="7"/>
  <c r="BD203" i="7"/>
  <c r="BC203" i="7"/>
  <c r="AZ203" i="7"/>
  <c r="AY203" i="7"/>
  <c r="AX203" i="7"/>
  <c r="AT203" i="7"/>
  <c r="AS203" i="7"/>
  <c r="AR203" i="7"/>
  <c r="AQ203" i="7"/>
  <c r="AP203" i="7"/>
  <c r="BH203" i="7" s="1"/>
  <c r="AO203" i="7"/>
  <c r="AN203" i="7"/>
  <c r="BG203" i="7" s="1"/>
  <c r="AM203" i="7"/>
  <c r="AL203" i="7"/>
  <c r="BF203" i="7" s="1"/>
  <c r="AK203" i="7"/>
  <c r="AJ203" i="7"/>
  <c r="BE203" i="7" s="1"/>
  <c r="AI203" i="7"/>
  <c r="AH203" i="7"/>
  <c r="AG203" i="7"/>
  <c r="AF203" i="7"/>
  <c r="AE203" i="7"/>
  <c r="AD203" i="7"/>
  <c r="AC203" i="7"/>
  <c r="AB203" i="7"/>
  <c r="AA203" i="7"/>
  <c r="Z203" i="7"/>
  <c r="Y203" i="7"/>
  <c r="X203" i="7"/>
  <c r="W203" i="7"/>
  <c r="V203" i="7"/>
  <c r="U203" i="7"/>
  <c r="J203" i="7"/>
  <c r="BD202" i="7"/>
  <c r="BC202" i="7"/>
  <c r="AZ202" i="7"/>
  <c r="AY202" i="7"/>
  <c r="AX202" i="7"/>
  <c r="AT202" i="7"/>
  <c r="AS202" i="7"/>
  <c r="AR202" i="7"/>
  <c r="AQ202" i="7"/>
  <c r="AP202" i="7"/>
  <c r="BH202" i="7" s="1"/>
  <c r="AO202" i="7"/>
  <c r="AN202" i="7"/>
  <c r="BG202" i="7" s="1"/>
  <c r="AM202" i="7"/>
  <c r="AL202" i="7"/>
  <c r="BF202" i="7" s="1"/>
  <c r="AK202" i="7"/>
  <c r="AJ202" i="7"/>
  <c r="BE202" i="7" s="1"/>
  <c r="AI202" i="7"/>
  <c r="AH202" i="7"/>
  <c r="AG202" i="7"/>
  <c r="AF202" i="7"/>
  <c r="AE202" i="7"/>
  <c r="AD202" i="7"/>
  <c r="AC202" i="7"/>
  <c r="AB202" i="7"/>
  <c r="AA202" i="7"/>
  <c r="Z202" i="7"/>
  <c r="Y202" i="7"/>
  <c r="X202" i="7"/>
  <c r="W202" i="7"/>
  <c r="V202" i="7"/>
  <c r="U202" i="7"/>
  <c r="J202" i="7"/>
  <c r="BD201" i="7"/>
  <c r="BC201" i="7"/>
  <c r="AZ201" i="7"/>
  <c r="AY201" i="7"/>
  <c r="AX201" i="7"/>
  <c r="AT201" i="7"/>
  <c r="AS201" i="7"/>
  <c r="AR201" i="7"/>
  <c r="AQ201" i="7"/>
  <c r="AP201" i="7"/>
  <c r="BH201" i="7" s="1"/>
  <c r="AO201" i="7"/>
  <c r="AN201" i="7"/>
  <c r="BG201" i="7" s="1"/>
  <c r="AM201" i="7"/>
  <c r="AL201" i="7"/>
  <c r="BF201" i="7" s="1"/>
  <c r="AK201" i="7"/>
  <c r="AJ201" i="7"/>
  <c r="BE201" i="7" s="1"/>
  <c r="AI201" i="7"/>
  <c r="AH201" i="7"/>
  <c r="AG201" i="7"/>
  <c r="AF201" i="7"/>
  <c r="AE201" i="7"/>
  <c r="AD201" i="7"/>
  <c r="AC201" i="7"/>
  <c r="AB201" i="7"/>
  <c r="AA201" i="7"/>
  <c r="Z201" i="7"/>
  <c r="Y201" i="7"/>
  <c r="X201" i="7"/>
  <c r="W201" i="7"/>
  <c r="V201" i="7"/>
  <c r="U201" i="7"/>
  <c r="J201" i="7"/>
  <c r="BD200" i="7"/>
  <c r="BC200" i="7"/>
  <c r="AZ200" i="7"/>
  <c r="AY200" i="7"/>
  <c r="AX200" i="7"/>
  <c r="AT200" i="7"/>
  <c r="AS200" i="7"/>
  <c r="AR200" i="7"/>
  <c r="AQ200" i="7"/>
  <c r="AP200" i="7"/>
  <c r="BH200" i="7" s="1"/>
  <c r="AO200" i="7"/>
  <c r="AN200" i="7"/>
  <c r="BG200" i="7" s="1"/>
  <c r="AM200" i="7"/>
  <c r="AL200" i="7"/>
  <c r="BF200" i="7" s="1"/>
  <c r="AK200" i="7"/>
  <c r="AJ200" i="7"/>
  <c r="BE200" i="7" s="1"/>
  <c r="AI200" i="7"/>
  <c r="AH200" i="7"/>
  <c r="AG200" i="7"/>
  <c r="AF200" i="7"/>
  <c r="AE200" i="7"/>
  <c r="AD200" i="7"/>
  <c r="AC200" i="7"/>
  <c r="AB200" i="7"/>
  <c r="AA200" i="7"/>
  <c r="Z200" i="7"/>
  <c r="Y200" i="7"/>
  <c r="X200" i="7"/>
  <c r="W200" i="7"/>
  <c r="V200" i="7"/>
  <c r="U200" i="7"/>
  <c r="J200" i="7"/>
  <c r="BD199" i="7"/>
  <c r="BC199" i="7"/>
  <c r="AZ199" i="7"/>
  <c r="AY199" i="7"/>
  <c r="AX199" i="7"/>
  <c r="AT199" i="7"/>
  <c r="AS199" i="7"/>
  <c r="AR199" i="7"/>
  <c r="AQ199" i="7"/>
  <c r="AP199" i="7"/>
  <c r="BH199" i="7" s="1"/>
  <c r="AO199" i="7"/>
  <c r="AN199" i="7"/>
  <c r="BG199" i="7" s="1"/>
  <c r="AM199" i="7"/>
  <c r="AL199" i="7"/>
  <c r="BF199" i="7" s="1"/>
  <c r="AK199" i="7"/>
  <c r="AJ199" i="7"/>
  <c r="BE199" i="7" s="1"/>
  <c r="AI199" i="7"/>
  <c r="AH199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U199" i="7"/>
  <c r="J199" i="7"/>
  <c r="BD198" i="7"/>
  <c r="BC198" i="7"/>
  <c r="AZ198" i="7"/>
  <c r="AY198" i="7"/>
  <c r="AX198" i="7"/>
  <c r="AT198" i="7"/>
  <c r="AS198" i="7"/>
  <c r="AR198" i="7"/>
  <c r="AQ198" i="7"/>
  <c r="AP198" i="7"/>
  <c r="BH198" i="7" s="1"/>
  <c r="AO198" i="7"/>
  <c r="AN198" i="7"/>
  <c r="BG198" i="7" s="1"/>
  <c r="AM198" i="7"/>
  <c r="AL198" i="7"/>
  <c r="BF198" i="7" s="1"/>
  <c r="AK198" i="7"/>
  <c r="AJ198" i="7"/>
  <c r="BE198" i="7" s="1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J198" i="7"/>
  <c r="BD197" i="7"/>
  <c r="BC197" i="7"/>
  <c r="AZ197" i="7"/>
  <c r="AY197" i="7"/>
  <c r="AX197" i="7"/>
  <c r="AT197" i="7"/>
  <c r="AS197" i="7"/>
  <c r="AR197" i="7"/>
  <c r="AQ197" i="7"/>
  <c r="AP197" i="7"/>
  <c r="BH197" i="7" s="1"/>
  <c r="AO197" i="7"/>
  <c r="AN197" i="7"/>
  <c r="BG197" i="7" s="1"/>
  <c r="AM197" i="7"/>
  <c r="AL197" i="7"/>
  <c r="BF197" i="7" s="1"/>
  <c r="AK197" i="7"/>
  <c r="AJ197" i="7"/>
  <c r="BE197" i="7" s="1"/>
  <c r="AI197" i="7"/>
  <c r="AH197" i="7"/>
  <c r="AG197" i="7"/>
  <c r="AF197" i="7"/>
  <c r="AE197" i="7"/>
  <c r="AD197" i="7"/>
  <c r="AC197" i="7"/>
  <c r="AB197" i="7"/>
  <c r="AA197" i="7"/>
  <c r="Z197" i="7"/>
  <c r="Y197" i="7"/>
  <c r="X197" i="7"/>
  <c r="W197" i="7"/>
  <c r="V197" i="7"/>
  <c r="U197" i="7"/>
  <c r="J197" i="7"/>
  <c r="BD196" i="7"/>
  <c r="BC196" i="7"/>
  <c r="AZ196" i="7"/>
  <c r="AY196" i="7"/>
  <c r="AX196" i="7"/>
  <c r="AT196" i="7"/>
  <c r="AS196" i="7"/>
  <c r="AR196" i="7"/>
  <c r="AQ196" i="7"/>
  <c r="AP196" i="7"/>
  <c r="BH196" i="7" s="1"/>
  <c r="AO196" i="7"/>
  <c r="AN196" i="7"/>
  <c r="BG196" i="7" s="1"/>
  <c r="AM196" i="7"/>
  <c r="AL196" i="7"/>
  <c r="BF196" i="7" s="1"/>
  <c r="AK196" i="7"/>
  <c r="AJ196" i="7"/>
  <c r="BE196" i="7" s="1"/>
  <c r="AI196" i="7"/>
  <c r="AH196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J196" i="7"/>
  <c r="BD195" i="7"/>
  <c r="BC195" i="7"/>
  <c r="AZ195" i="7"/>
  <c r="AY195" i="7"/>
  <c r="AX195" i="7"/>
  <c r="AT195" i="7"/>
  <c r="AS195" i="7"/>
  <c r="AR195" i="7"/>
  <c r="AQ195" i="7"/>
  <c r="AP195" i="7"/>
  <c r="BH195" i="7" s="1"/>
  <c r="AO195" i="7"/>
  <c r="AN195" i="7"/>
  <c r="BG195" i="7" s="1"/>
  <c r="AM195" i="7"/>
  <c r="AL195" i="7"/>
  <c r="BF195" i="7" s="1"/>
  <c r="AK195" i="7"/>
  <c r="AJ195" i="7"/>
  <c r="BE195" i="7" s="1"/>
  <c r="AI195" i="7"/>
  <c r="AH195" i="7"/>
  <c r="AG195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J195" i="7"/>
  <c r="BD194" i="7"/>
  <c r="BC194" i="7"/>
  <c r="AZ194" i="7"/>
  <c r="AY194" i="7"/>
  <c r="AX194" i="7"/>
  <c r="AT194" i="7"/>
  <c r="AS194" i="7"/>
  <c r="AR194" i="7"/>
  <c r="AQ194" i="7"/>
  <c r="AP194" i="7"/>
  <c r="BH194" i="7" s="1"/>
  <c r="AO194" i="7"/>
  <c r="AN194" i="7"/>
  <c r="BG194" i="7" s="1"/>
  <c r="AM194" i="7"/>
  <c r="AL194" i="7"/>
  <c r="BF194" i="7" s="1"/>
  <c r="AK194" i="7"/>
  <c r="AJ194" i="7"/>
  <c r="BE194" i="7" s="1"/>
  <c r="AI194" i="7"/>
  <c r="AH194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J194" i="7"/>
  <c r="BD193" i="7"/>
  <c r="BC193" i="7"/>
  <c r="AZ193" i="7"/>
  <c r="AY193" i="7"/>
  <c r="AX193" i="7"/>
  <c r="AT193" i="7"/>
  <c r="AS193" i="7"/>
  <c r="AR193" i="7"/>
  <c r="AQ193" i="7"/>
  <c r="AP193" i="7"/>
  <c r="AO193" i="7"/>
  <c r="AN193" i="7"/>
  <c r="BG193" i="7" s="1"/>
  <c r="AM193" i="7"/>
  <c r="AL193" i="7"/>
  <c r="BF193" i="7" s="1"/>
  <c r="AK193" i="7"/>
  <c r="AJ193" i="7"/>
  <c r="BE193" i="7" s="1"/>
  <c r="AI193" i="7"/>
  <c r="AH193" i="7"/>
  <c r="AG193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J193" i="7"/>
  <c r="BD192" i="7"/>
  <c r="BC192" i="7"/>
  <c r="AZ192" i="7"/>
  <c r="AY192" i="7"/>
  <c r="AX192" i="7"/>
  <c r="AT192" i="7"/>
  <c r="AS192" i="7"/>
  <c r="AR192" i="7"/>
  <c r="AQ192" i="7"/>
  <c r="AP192" i="7"/>
  <c r="BH192" i="7" s="1"/>
  <c r="AO192" i="7"/>
  <c r="AN192" i="7"/>
  <c r="BG192" i="7" s="1"/>
  <c r="AM192" i="7"/>
  <c r="AL192" i="7"/>
  <c r="BF192" i="7" s="1"/>
  <c r="AK192" i="7"/>
  <c r="AJ192" i="7"/>
  <c r="BE192" i="7" s="1"/>
  <c r="AI192" i="7"/>
  <c r="AH192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J192" i="7"/>
  <c r="BD191" i="7"/>
  <c r="BC191" i="7"/>
  <c r="AZ191" i="7"/>
  <c r="AY191" i="7"/>
  <c r="AX191" i="7"/>
  <c r="AT191" i="7"/>
  <c r="AS191" i="7"/>
  <c r="AR191" i="7"/>
  <c r="AQ191" i="7"/>
  <c r="AP191" i="7"/>
  <c r="BH191" i="7" s="1"/>
  <c r="AO191" i="7"/>
  <c r="AN191" i="7"/>
  <c r="BG191" i="7" s="1"/>
  <c r="AM191" i="7"/>
  <c r="AL191" i="7"/>
  <c r="BF191" i="7" s="1"/>
  <c r="AK191" i="7"/>
  <c r="AJ191" i="7"/>
  <c r="BE191" i="7" s="1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J191" i="7"/>
  <c r="BD190" i="7"/>
  <c r="BC190" i="7"/>
  <c r="AZ190" i="7"/>
  <c r="AY190" i="7"/>
  <c r="AX190" i="7"/>
  <c r="AT190" i="7"/>
  <c r="AS190" i="7"/>
  <c r="AR190" i="7"/>
  <c r="AQ190" i="7"/>
  <c r="AP190" i="7"/>
  <c r="BH190" i="7" s="1"/>
  <c r="AO190" i="7"/>
  <c r="AN190" i="7"/>
  <c r="BG190" i="7" s="1"/>
  <c r="AM190" i="7"/>
  <c r="AL190" i="7"/>
  <c r="BF190" i="7" s="1"/>
  <c r="AK190" i="7"/>
  <c r="AJ190" i="7"/>
  <c r="BE190" i="7" s="1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J190" i="7"/>
  <c r="BD189" i="7"/>
  <c r="BC189" i="7"/>
  <c r="AZ189" i="7"/>
  <c r="AY189" i="7"/>
  <c r="AX189" i="7"/>
  <c r="AT189" i="7"/>
  <c r="AS189" i="7"/>
  <c r="AR189" i="7"/>
  <c r="AQ189" i="7"/>
  <c r="AP189" i="7"/>
  <c r="BH189" i="7" s="1"/>
  <c r="AO189" i="7"/>
  <c r="AN189" i="7"/>
  <c r="BG189" i="7" s="1"/>
  <c r="AM189" i="7"/>
  <c r="AL189" i="7"/>
  <c r="BF189" i="7" s="1"/>
  <c r="AK189" i="7"/>
  <c r="AJ189" i="7"/>
  <c r="BE189" i="7" s="1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J189" i="7"/>
  <c r="BD188" i="7"/>
  <c r="BC188" i="7"/>
  <c r="AZ188" i="7"/>
  <c r="AY188" i="7"/>
  <c r="AX188" i="7"/>
  <c r="AT188" i="7"/>
  <c r="AS188" i="7"/>
  <c r="AR188" i="7"/>
  <c r="AQ188" i="7"/>
  <c r="AP188" i="7"/>
  <c r="BH188" i="7" s="1"/>
  <c r="AO188" i="7"/>
  <c r="AN188" i="7"/>
  <c r="BG188" i="7" s="1"/>
  <c r="AM188" i="7"/>
  <c r="AL188" i="7"/>
  <c r="BF188" i="7" s="1"/>
  <c r="AK188" i="7"/>
  <c r="AJ188" i="7"/>
  <c r="BE188" i="7" s="1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J188" i="7"/>
  <c r="BD187" i="7"/>
  <c r="BC187" i="7"/>
  <c r="AZ187" i="7"/>
  <c r="AY187" i="7"/>
  <c r="AX187" i="7"/>
  <c r="AT187" i="7"/>
  <c r="AS187" i="7"/>
  <c r="AR187" i="7"/>
  <c r="AQ187" i="7"/>
  <c r="AP187" i="7"/>
  <c r="BH187" i="7" s="1"/>
  <c r="AO187" i="7"/>
  <c r="AN187" i="7"/>
  <c r="BG187" i="7" s="1"/>
  <c r="AM187" i="7"/>
  <c r="AL187" i="7"/>
  <c r="BF187" i="7" s="1"/>
  <c r="AK187" i="7"/>
  <c r="AJ187" i="7"/>
  <c r="BE187" i="7" s="1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J187" i="7"/>
  <c r="BD186" i="7"/>
  <c r="BC186" i="7"/>
  <c r="AZ186" i="7"/>
  <c r="AY186" i="7"/>
  <c r="AX186" i="7"/>
  <c r="AT186" i="7"/>
  <c r="AS186" i="7"/>
  <c r="AR186" i="7"/>
  <c r="AQ186" i="7"/>
  <c r="AP186" i="7"/>
  <c r="BH186" i="7" s="1"/>
  <c r="AO186" i="7"/>
  <c r="AN186" i="7"/>
  <c r="BG186" i="7" s="1"/>
  <c r="AM186" i="7"/>
  <c r="AL186" i="7"/>
  <c r="BF186" i="7" s="1"/>
  <c r="AK186" i="7"/>
  <c r="AJ186" i="7"/>
  <c r="BE186" i="7" s="1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J186" i="7"/>
  <c r="BD185" i="7"/>
  <c r="BC185" i="7"/>
  <c r="AZ185" i="7"/>
  <c r="AY185" i="7"/>
  <c r="AX185" i="7"/>
  <c r="AT185" i="7"/>
  <c r="AS185" i="7"/>
  <c r="AR185" i="7"/>
  <c r="AQ185" i="7"/>
  <c r="AP185" i="7"/>
  <c r="BH185" i="7" s="1"/>
  <c r="AO185" i="7"/>
  <c r="AN185" i="7"/>
  <c r="BG185" i="7" s="1"/>
  <c r="AM185" i="7"/>
  <c r="AL185" i="7"/>
  <c r="BF185" i="7" s="1"/>
  <c r="AK185" i="7"/>
  <c r="AJ185" i="7"/>
  <c r="BE185" i="7" s="1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J185" i="7"/>
  <c r="BD184" i="7"/>
  <c r="BC184" i="7"/>
  <c r="AZ184" i="7"/>
  <c r="AY184" i="7"/>
  <c r="AX184" i="7"/>
  <c r="AT184" i="7"/>
  <c r="AS184" i="7"/>
  <c r="AR184" i="7"/>
  <c r="AQ184" i="7"/>
  <c r="AP184" i="7"/>
  <c r="BH184" i="7" s="1"/>
  <c r="AO184" i="7"/>
  <c r="AN184" i="7"/>
  <c r="BG184" i="7" s="1"/>
  <c r="AM184" i="7"/>
  <c r="AL184" i="7"/>
  <c r="BF184" i="7" s="1"/>
  <c r="AK184" i="7"/>
  <c r="AJ184" i="7"/>
  <c r="BE184" i="7" s="1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J184" i="7"/>
  <c r="BD183" i="7"/>
  <c r="BC183" i="7"/>
  <c r="AZ183" i="7"/>
  <c r="AY183" i="7"/>
  <c r="AX183" i="7"/>
  <c r="AT183" i="7"/>
  <c r="AS183" i="7"/>
  <c r="AR183" i="7"/>
  <c r="AQ183" i="7"/>
  <c r="AP183" i="7"/>
  <c r="BH183" i="7" s="1"/>
  <c r="AO183" i="7"/>
  <c r="AN183" i="7"/>
  <c r="BG183" i="7" s="1"/>
  <c r="AM183" i="7"/>
  <c r="AL183" i="7"/>
  <c r="BF183" i="7" s="1"/>
  <c r="AK183" i="7"/>
  <c r="AJ183" i="7"/>
  <c r="BE183" i="7" s="1"/>
  <c r="AI183" i="7"/>
  <c r="AH183" i="7"/>
  <c r="AG183" i="7"/>
  <c r="AF183" i="7"/>
  <c r="AE183" i="7"/>
  <c r="AD183" i="7"/>
  <c r="AC183" i="7"/>
  <c r="AB183" i="7"/>
  <c r="AA183" i="7"/>
  <c r="Z183" i="7"/>
  <c r="Y183" i="7"/>
  <c r="X183" i="7"/>
  <c r="W183" i="7"/>
  <c r="V183" i="7"/>
  <c r="U183" i="7"/>
  <c r="J183" i="7"/>
  <c r="BD182" i="7"/>
  <c r="BC182" i="7"/>
  <c r="AZ182" i="7"/>
  <c r="AY182" i="7"/>
  <c r="AX182" i="7"/>
  <c r="AT182" i="7"/>
  <c r="AS182" i="7"/>
  <c r="AR182" i="7"/>
  <c r="AQ182" i="7"/>
  <c r="AP182" i="7"/>
  <c r="BH182" i="7" s="1"/>
  <c r="AO182" i="7"/>
  <c r="AN182" i="7"/>
  <c r="BG182" i="7" s="1"/>
  <c r="AM182" i="7"/>
  <c r="AL182" i="7"/>
  <c r="BF182" i="7" s="1"/>
  <c r="AK182" i="7"/>
  <c r="AJ182" i="7"/>
  <c r="BE182" i="7" s="1"/>
  <c r="AI182" i="7"/>
  <c r="AH182" i="7"/>
  <c r="AG182" i="7"/>
  <c r="AF182" i="7"/>
  <c r="AE182" i="7"/>
  <c r="AD182" i="7"/>
  <c r="AC182" i="7"/>
  <c r="AB182" i="7"/>
  <c r="AA182" i="7"/>
  <c r="Z182" i="7"/>
  <c r="Y182" i="7"/>
  <c r="X182" i="7"/>
  <c r="W182" i="7"/>
  <c r="V182" i="7"/>
  <c r="U182" i="7"/>
  <c r="J182" i="7"/>
  <c r="BD181" i="7"/>
  <c r="BC181" i="7"/>
  <c r="AZ181" i="7"/>
  <c r="AY181" i="7"/>
  <c r="AX181" i="7"/>
  <c r="AT181" i="7"/>
  <c r="AS181" i="7"/>
  <c r="AR181" i="7"/>
  <c r="AQ181" i="7"/>
  <c r="AP181" i="7"/>
  <c r="BH181" i="7" s="1"/>
  <c r="AO181" i="7"/>
  <c r="AN181" i="7"/>
  <c r="BG181" i="7" s="1"/>
  <c r="AM181" i="7"/>
  <c r="AL181" i="7"/>
  <c r="BF181" i="7" s="1"/>
  <c r="AK181" i="7"/>
  <c r="AJ181" i="7"/>
  <c r="BE181" i="7" s="1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J181" i="7"/>
  <c r="BD180" i="7"/>
  <c r="BC180" i="7"/>
  <c r="AZ180" i="7"/>
  <c r="AY180" i="7"/>
  <c r="AX180" i="7"/>
  <c r="AT180" i="7"/>
  <c r="AS180" i="7"/>
  <c r="AR180" i="7"/>
  <c r="AQ180" i="7"/>
  <c r="AP180" i="7"/>
  <c r="BH180" i="7" s="1"/>
  <c r="AO180" i="7"/>
  <c r="AN180" i="7"/>
  <c r="BG180" i="7" s="1"/>
  <c r="AM180" i="7"/>
  <c r="AL180" i="7"/>
  <c r="BF180" i="7" s="1"/>
  <c r="AK180" i="7"/>
  <c r="AJ180" i="7"/>
  <c r="BE180" i="7" s="1"/>
  <c r="AI180" i="7"/>
  <c r="AH180" i="7"/>
  <c r="AG180" i="7"/>
  <c r="AF180" i="7"/>
  <c r="AE180" i="7"/>
  <c r="AD180" i="7"/>
  <c r="AC180" i="7"/>
  <c r="AB180" i="7"/>
  <c r="AA180" i="7"/>
  <c r="Z180" i="7"/>
  <c r="Y180" i="7"/>
  <c r="X180" i="7"/>
  <c r="W180" i="7"/>
  <c r="V180" i="7"/>
  <c r="U180" i="7"/>
  <c r="J180" i="7"/>
  <c r="BD179" i="7"/>
  <c r="BC179" i="7"/>
  <c r="AZ179" i="7"/>
  <c r="AY179" i="7"/>
  <c r="AX179" i="7"/>
  <c r="AT179" i="7"/>
  <c r="AS179" i="7"/>
  <c r="AR179" i="7"/>
  <c r="AQ179" i="7"/>
  <c r="AP179" i="7"/>
  <c r="BH179" i="7" s="1"/>
  <c r="AO179" i="7"/>
  <c r="AN179" i="7"/>
  <c r="BG179" i="7" s="1"/>
  <c r="AM179" i="7"/>
  <c r="AL179" i="7"/>
  <c r="BF179" i="7" s="1"/>
  <c r="AK179" i="7"/>
  <c r="AJ179" i="7"/>
  <c r="BE179" i="7" s="1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J179" i="7"/>
  <c r="BD178" i="7"/>
  <c r="BC178" i="7"/>
  <c r="AZ178" i="7"/>
  <c r="AY178" i="7"/>
  <c r="AX178" i="7"/>
  <c r="AT178" i="7"/>
  <c r="AS178" i="7"/>
  <c r="AR178" i="7"/>
  <c r="AQ178" i="7"/>
  <c r="AP178" i="7"/>
  <c r="BH178" i="7" s="1"/>
  <c r="AO178" i="7"/>
  <c r="AN178" i="7"/>
  <c r="BG178" i="7" s="1"/>
  <c r="AM178" i="7"/>
  <c r="AL178" i="7"/>
  <c r="BF178" i="7" s="1"/>
  <c r="AK178" i="7"/>
  <c r="AJ178" i="7"/>
  <c r="BE178" i="7" s="1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J178" i="7"/>
  <c r="BD177" i="7"/>
  <c r="BC177" i="7"/>
  <c r="AZ177" i="7"/>
  <c r="AY177" i="7"/>
  <c r="AX177" i="7"/>
  <c r="AT177" i="7"/>
  <c r="AS177" i="7"/>
  <c r="AR177" i="7"/>
  <c r="AQ177" i="7"/>
  <c r="AP177" i="7"/>
  <c r="AO177" i="7"/>
  <c r="AN177" i="7"/>
  <c r="BG177" i="7" s="1"/>
  <c r="AM177" i="7"/>
  <c r="AL177" i="7"/>
  <c r="BF177" i="7" s="1"/>
  <c r="AK177" i="7"/>
  <c r="AJ177" i="7"/>
  <c r="BE177" i="7" s="1"/>
  <c r="AI177" i="7"/>
  <c r="AH177" i="7"/>
  <c r="AG177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J177" i="7"/>
  <c r="BD176" i="7"/>
  <c r="BC176" i="7"/>
  <c r="AZ176" i="7"/>
  <c r="AY176" i="7"/>
  <c r="AX176" i="7"/>
  <c r="AT176" i="7"/>
  <c r="AS176" i="7"/>
  <c r="AR176" i="7"/>
  <c r="AQ176" i="7"/>
  <c r="AP176" i="7"/>
  <c r="BH176" i="7" s="1"/>
  <c r="AO176" i="7"/>
  <c r="AN176" i="7"/>
  <c r="BG176" i="7" s="1"/>
  <c r="AM176" i="7"/>
  <c r="AL176" i="7"/>
  <c r="BF176" i="7" s="1"/>
  <c r="AK176" i="7"/>
  <c r="AJ176" i="7"/>
  <c r="BE176" i="7" s="1"/>
  <c r="AI176" i="7"/>
  <c r="AH176" i="7"/>
  <c r="AG176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J176" i="7"/>
  <c r="BD175" i="7"/>
  <c r="BC175" i="7"/>
  <c r="AZ175" i="7"/>
  <c r="AY175" i="7"/>
  <c r="AX175" i="7"/>
  <c r="AT175" i="7"/>
  <c r="AS175" i="7"/>
  <c r="AR175" i="7"/>
  <c r="AQ175" i="7"/>
  <c r="AP175" i="7"/>
  <c r="BH175" i="7" s="1"/>
  <c r="AO175" i="7"/>
  <c r="AN175" i="7"/>
  <c r="BG175" i="7" s="1"/>
  <c r="AM175" i="7"/>
  <c r="AL175" i="7"/>
  <c r="BF175" i="7" s="1"/>
  <c r="AK175" i="7"/>
  <c r="AJ175" i="7"/>
  <c r="BE175" i="7" s="1"/>
  <c r="AI175" i="7"/>
  <c r="AH175" i="7"/>
  <c r="AG175" i="7"/>
  <c r="AF175" i="7"/>
  <c r="AE175" i="7"/>
  <c r="AD175" i="7"/>
  <c r="AC175" i="7"/>
  <c r="AB175" i="7"/>
  <c r="AA175" i="7"/>
  <c r="Z175" i="7"/>
  <c r="Y175" i="7"/>
  <c r="X175" i="7"/>
  <c r="W175" i="7"/>
  <c r="V175" i="7"/>
  <c r="U175" i="7"/>
  <c r="J175" i="7"/>
  <c r="BD174" i="7"/>
  <c r="BC174" i="7"/>
  <c r="AZ174" i="7"/>
  <c r="AY174" i="7"/>
  <c r="AX174" i="7"/>
  <c r="AT174" i="7"/>
  <c r="AS174" i="7"/>
  <c r="AR174" i="7"/>
  <c r="AQ174" i="7"/>
  <c r="AP174" i="7"/>
  <c r="BH174" i="7" s="1"/>
  <c r="AO174" i="7"/>
  <c r="AN174" i="7"/>
  <c r="BG174" i="7" s="1"/>
  <c r="AM174" i="7"/>
  <c r="AL174" i="7"/>
  <c r="BF174" i="7" s="1"/>
  <c r="AK174" i="7"/>
  <c r="AJ174" i="7"/>
  <c r="BE174" i="7" s="1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J174" i="7"/>
  <c r="BD173" i="7"/>
  <c r="BC173" i="7"/>
  <c r="AZ173" i="7"/>
  <c r="AY173" i="7"/>
  <c r="AX173" i="7"/>
  <c r="AT173" i="7"/>
  <c r="AS173" i="7"/>
  <c r="AR173" i="7"/>
  <c r="AQ173" i="7"/>
  <c r="AP173" i="7"/>
  <c r="AO173" i="7"/>
  <c r="AN173" i="7"/>
  <c r="BG173" i="7" s="1"/>
  <c r="AM173" i="7"/>
  <c r="AL173" i="7"/>
  <c r="BF173" i="7" s="1"/>
  <c r="AK173" i="7"/>
  <c r="AJ173" i="7"/>
  <c r="BE173" i="7" s="1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J173" i="7"/>
  <c r="BD172" i="7"/>
  <c r="BC172" i="7"/>
  <c r="AZ172" i="7"/>
  <c r="AY172" i="7"/>
  <c r="AX172" i="7"/>
  <c r="AT172" i="7"/>
  <c r="AS172" i="7"/>
  <c r="AR172" i="7"/>
  <c r="AQ172" i="7"/>
  <c r="AP172" i="7"/>
  <c r="BH172" i="7" s="1"/>
  <c r="AO172" i="7"/>
  <c r="AN172" i="7"/>
  <c r="BG172" i="7" s="1"/>
  <c r="AM172" i="7"/>
  <c r="AL172" i="7"/>
  <c r="BF172" i="7" s="1"/>
  <c r="AK172" i="7"/>
  <c r="AJ172" i="7"/>
  <c r="BE172" i="7" s="1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J172" i="7"/>
  <c r="BD171" i="7"/>
  <c r="BC171" i="7"/>
  <c r="AZ171" i="7"/>
  <c r="AY171" i="7"/>
  <c r="AX171" i="7"/>
  <c r="AT171" i="7"/>
  <c r="AS171" i="7"/>
  <c r="AR171" i="7"/>
  <c r="AQ171" i="7"/>
  <c r="AP171" i="7"/>
  <c r="BH171" i="7" s="1"/>
  <c r="AO171" i="7"/>
  <c r="AN171" i="7"/>
  <c r="BG171" i="7" s="1"/>
  <c r="AM171" i="7"/>
  <c r="AL171" i="7"/>
  <c r="BF171" i="7" s="1"/>
  <c r="AK171" i="7"/>
  <c r="AJ171" i="7"/>
  <c r="BE171" i="7" s="1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J171" i="7"/>
  <c r="BD170" i="7"/>
  <c r="BC170" i="7"/>
  <c r="AZ170" i="7"/>
  <c r="AY170" i="7"/>
  <c r="AX170" i="7"/>
  <c r="AT170" i="7"/>
  <c r="AS170" i="7"/>
  <c r="AR170" i="7"/>
  <c r="AQ170" i="7"/>
  <c r="AP170" i="7"/>
  <c r="BH170" i="7" s="1"/>
  <c r="AO170" i="7"/>
  <c r="AN170" i="7"/>
  <c r="BG170" i="7" s="1"/>
  <c r="AM170" i="7"/>
  <c r="AL170" i="7"/>
  <c r="BF170" i="7" s="1"/>
  <c r="AK170" i="7"/>
  <c r="AJ170" i="7"/>
  <c r="BE170" i="7" s="1"/>
  <c r="AI170" i="7"/>
  <c r="AH170" i="7"/>
  <c r="AG170" i="7"/>
  <c r="AF170" i="7"/>
  <c r="AE170" i="7"/>
  <c r="AD170" i="7"/>
  <c r="AC170" i="7"/>
  <c r="AB170" i="7"/>
  <c r="AA170" i="7"/>
  <c r="Z170" i="7"/>
  <c r="Y170" i="7"/>
  <c r="X170" i="7"/>
  <c r="W170" i="7"/>
  <c r="V170" i="7"/>
  <c r="U170" i="7"/>
  <c r="J170" i="7"/>
  <c r="BD169" i="7"/>
  <c r="BC169" i="7"/>
  <c r="AZ169" i="7"/>
  <c r="AY169" i="7"/>
  <c r="AX169" i="7"/>
  <c r="AT169" i="7"/>
  <c r="AS169" i="7"/>
  <c r="AR169" i="7"/>
  <c r="AQ169" i="7"/>
  <c r="AP169" i="7"/>
  <c r="BH169" i="7" s="1"/>
  <c r="AO169" i="7"/>
  <c r="AN169" i="7"/>
  <c r="BG169" i="7" s="1"/>
  <c r="AM169" i="7"/>
  <c r="AL169" i="7"/>
  <c r="BF169" i="7" s="1"/>
  <c r="AK169" i="7"/>
  <c r="AJ169" i="7"/>
  <c r="BE169" i="7" s="1"/>
  <c r="AI169" i="7"/>
  <c r="AH169" i="7"/>
  <c r="AG169" i="7"/>
  <c r="AF169" i="7"/>
  <c r="AE169" i="7"/>
  <c r="AD169" i="7"/>
  <c r="AC169" i="7"/>
  <c r="AB169" i="7"/>
  <c r="AA169" i="7"/>
  <c r="Z169" i="7"/>
  <c r="Y169" i="7"/>
  <c r="X169" i="7"/>
  <c r="W169" i="7"/>
  <c r="V169" i="7"/>
  <c r="U169" i="7"/>
  <c r="J169" i="7"/>
  <c r="BD168" i="7"/>
  <c r="BC168" i="7"/>
  <c r="AZ168" i="7"/>
  <c r="AY168" i="7"/>
  <c r="AX168" i="7"/>
  <c r="AT168" i="7"/>
  <c r="AS168" i="7"/>
  <c r="AR168" i="7"/>
  <c r="AQ168" i="7"/>
  <c r="AP168" i="7"/>
  <c r="BH168" i="7" s="1"/>
  <c r="AO168" i="7"/>
  <c r="AN168" i="7"/>
  <c r="BG168" i="7" s="1"/>
  <c r="AM168" i="7"/>
  <c r="AL168" i="7"/>
  <c r="BF168" i="7" s="1"/>
  <c r="AK168" i="7"/>
  <c r="AJ168" i="7"/>
  <c r="BE168" i="7" s="1"/>
  <c r="AI168" i="7"/>
  <c r="AH168" i="7"/>
  <c r="AG168" i="7"/>
  <c r="AF168" i="7"/>
  <c r="AE168" i="7"/>
  <c r="AD168" i="7"/>
  <c r="AC168" i="7"/>
  <c r="AB168" i="7"/>
  <c r="AA168" i="7"/>
  <c r="Z168" i="7"/>
  <c r="Y168" i="7"/>
  <c r="X168" i="7"/>
  <c r="W168" i="7"/>
  <c r="V168" i="7"/>
  <c r="U168" i="7"/>
  <c r="J168" i="7"/>
  <c r="BD167" i="7"/>
  <c r="BC167" i="7"/>
  <c r="AZ167" i="7"/>
  <c r="AY167" i="7"/>
  <c r="AX167" i="7"/>
  <c r="AT167" i="7"/>
  <c r="AS167" i="7"/>
  <c r="AR167" i="7"/>
  <c r="AQ167" i="7"/>
  <c r="AP167" i="7"/>
  <c r="BH167" i="7" s="1"/>
  <c r="AO167" i="7"/>
  <c r="AN167" i="7"/>
  <c r="BG167" i="7" s="1"/>
  <c r="AM167" i="7"/>
  <c r="AL167" i="7"/>
  <c r="BF167" i="7" s="1"/>
  <c r="AK167" i="7"/>
  <c r="AJ167" i="7"/>
  <c r="BE167" i="7" s="1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J167" i="7"/>
  <c r="BD166" i="7"/>
  <c r="BC166" i="7"/>
  <c r="AZ166" i="7"/>
  <c r="AY166" i="7"/>
  <c r="AX166" i="7"/>
  <c r="AT166" i="7"/>
  <c r="AS166" i="7"/>
  <c r="AR166" i="7"/>
  <c r="AQ166" i="7"/>
  <c r="AP166" i="7"/>
  <c r="BH166" i="7" s="1"/>
  <c r="AO166" i="7"/>
  <c r="AN166" i="7"/>
  <c r="BG166" i="7" s="1"/>
  <c r="AM166" i="7"/>
  <c r="AL166" i="7"/>
  <c r="BF166" i="7" s="1"/>
  <c r="AK166" i="7"/>
  <c r="AJ166" i="7"/>
  <c r="BE166" i="7" s="1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J166" i="7"/>
  <c r="BD165" i="7"/>
  <c r="BC165" i="7"/>
  <c r="AZ165" i="7"/>
  <c r="AY165" i="7"/>
  <c r="AX165" i="7"/>
  <c r="AT165" i="7"/>
  <c r="AS165" i="7"/>
  <c r="AR165" i="7"/>
  <c r="AQ165" i="7"/>
  <c r="AP165" i="7"/>
  <c r="BH165" i="7" s="1"/>
  <c r="AO165" i="7"/>
  <c r="AN165" i="7"/>
  <c r="BG165" i="7" s="1"/>
  <c r="AM165" i="7"/>
  <c r="AL165" i="7"/>
  <c r="BF165" i="7" s="1"/>
  <c r="AK165" i="7"/>
  <c r="AJ165" i="7"/>
  <c r="BE165" i="7" s="1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J165" i="7"/>
  <c r="BD164" i="7"/>
  <c r="BC164" i="7"/>
  <c r="AZ164" i="7"/>
  <c r="AY164" i="7"/>
  <c r="AX164" i="7"/>
  <c r="AT164" i="7"/>
  <c r="AS164" i="7"/>
  <c r="AR164" i="7"/>
  <c r="AQ164" i="7"/>
  <c r="AP164" i="7"/>
  <c r="BH164" i="7" s="1"/>
  <c r="AO164" i="7"/>
  <c r="AN164" i="7"/>
  <c r="BG164" i="7" s="1"/>
  <c r="AM164" i="7"/>
  <c r="AL164" i="7"/>
  <c r="BF164" i="7" s="1"/>
  <c r="AK164" i="7"/>
  <c r="AJ164" i="7"/>
  <c r="BE164" i="7" s="1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J164" i="7"/>
  <c r="BD163" i="7"/>
  <c r="BC163" i="7"/>
  <c r="AZ163" i="7"/>
  <c r="AY163" i="7"/>
  <c r="AX163" i="7"/>
  <c r="AT163" i="7"/>
  <c r="AS163" i="7"/>
  <c r="AR163" i="7"/>
  <c r="AQ163" i="7"/>
  <c r="AP163" i="7"/>
  <c r="BH163" i="7" s="1"/>
  <c r="AO163" i="7"/>
  <c r="AN163" i="7"/>
  <c r="BG163" i="7" s="1"/>
  <c r="AM163" i="7"/>
  <c r="AL163" i="7"/>
  <c r="BF163" i="7" s="1"/>
  <c r="AK163" i="7"/>
  <c r="AJ163" i="7"/>
  <c r="BE163" i="7" s="1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J163" i="7"/>
  <c r="BD162" i="7"/>
  <c r="BC162" i="7"/>
  <c r="AZ162" i="7"/>
  <c r="AY162" i="7"/>
  <c r="AX162" i="7"/>
  <c r="AT162" i="7"/>
  <c r="AS162" i="7"/>
  <c r="AR162" i="7"/>
  <c r="AQ162" i="7"/>
  <c r="AP162" i="7"/>
  <c r="BH162" i="7" s="1"/>
  <c r="AO162" i="7"/>
  <c r="AN162" i="7"/>
  <c r="BG162" i="7" s="1"/>
  <c r="AM162" i="7"/>
  <c r="AL162" i="7"/>
  <c r="BF162" i="7" s="1"/>
  <c r="AK162" i="7"/>
  <c r="AJ162" i="7"/>
  <c r="BE162" i="7" s="1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J162" i="7"/>
  <c r="BD161" i="7"/>
  <c r="BC161" i="7"/>
  <c r="AZ161" i="7"/>
  <c r="AY161" i="7"/>
  <c r="AX161" i="7"/>
  <c r="AT161" i="7"/>
  <c r="AS161" i="7"/>
  <c r="AR161" i="7"/>
  <c r="AQ161" i="7"/>
  <c r="AP161" i="7"/>
  <c r="BH161" i="7" s="1"/>
  <c r="AO161" i="7"/>
  <c r="AN161" i="7"/>
  <c r="BG161" i="7" s="1"/>
  <c r="AM161" i="7"/>
  <c r="AL161" i="7"/>
  <c r="BF161" i="7" s="1"/>
  <c r="AK161" i="7"/>
  <c r="AJ161" i="7"/>
  <c r="BE161" i="7" s="1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J161" i="7"/>
  <c r="BD160" i="7"/>
  <c r="BC160" i="7"/>
  <c r="AZ160" i="7"/>
  <c r="AY160" i="7"/>
  <c r="AX160" i="7"/>
  <c r="AT160" i="7"/>
  <c r="AS160" i="7"/>
  <c r="AR160" i="7"/>
  <c r="AQ160" i="7"/>
  <c r="AP160" i="7"/>
  <c r="BH160" i="7" s="1"/>
  <c r="AO160" i="7"/>
  <c r="AN160" i="7"/>
  <c r="BG160" i="7" s="1"/>
  <c r="AM160" i="7"/>
  <c r="AL160" i="7"/>
  <c r="BF160" i="7" s="1"/>
  <c r="AK160" i="7"/>
  <c r="AJ160" i="7"/>
  <c r="BE160" i="7" s="1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J160" i="7"/>
  <c r="BD159" i="7"/>
  <c r="BC159" i="7"/>
  <c r="AZ159" i="7"/>
  <c r="AY159" i="7"/>
  <c r="AX159" i="7"/>
  <c r="AT159" i="7"/>
  <c r="AS159" i="7"/>
  <c r="AR159" i="7"/>
  <c r="AQ159" i="7"/>
  <c r="AP159" i="7"/>
  <c r="BH159" i="7" s="1"/>
  <c r="AO159" i="7"/>
  <c r="AN159" i="7"/>
  <c r="BG159" i="7" s="1"/>
  <c r="AM159" i="7"/>
  <c r="AL159" i="7"/>
  <c r="BF159" i="7" s="1"/>
  <c r="AK159" i="7"/>
  <c r="AJ159" i="7"/>
  <c r="BE159" i="7" s="1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J159" i="7"/>
  <c r="BD158" i="7"/>
  <c r="BC158" i="7"/>
  <c r="AZ158" i="7"/>
  <c r="AY158" i="7"/>
  <c r="AX158" i="7"/>
  <c r="AT158" i="7"/>
  <c r="AS158" i="7"/>
  <c r="AR158" i="7"/>
  <c r="AQ158" i="7"/>
  <c r="AP158" i="7"/>
  <c r="BH158" i="7" s="1"/>
  <c r="AO158" i="7"/>
  <c r="AN158" i="7"/>
  <c r="BG158" i="7" s="1"/>
  <c r="AM158" i="7"/>
  <c r="AL158" i="7"/>
  <c r="BF158" i="7" s="1"/>
  <c r="AK158" i="7"/>
  <c r="AJ158" i="7"/>
  <c r="BE158" i="7" s="1"/>
  <c r="AI158" i="7"/>
  <c r="AH158" i="7"/>
  <c r="AG158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J158" i="7"/>
  <c r="BD157" i="7"/>
  <c r="BC157" i="7"/>
  <c r="AZ157" i="7"/>
  <c r="AY157" i="7"/>
  <c r="AX157" i="7"/>
  <c r="AT157" i="7"/>
  <c r="AS157" i="7"/>
  <c r="AR157" i="7"/>
  <c r="AQ157" i="7"/>
  <c r="AP157" i="7"/>
  <c r="BH157" i="7" s="1"/>
  <c r="AO157" i="7"/>
  <c r="AN157" i="7"/>
  <c r="BG157" i="7" s="1"/>
  <c r="AM157" i="7"/>
  <c r="AL157" i="7"/>
  <c r="BF157" i="7" s="1"/>
  <c r="AK157" i="7"/>
  <c r="AJ157" i="7"/>
  <c r="BE157" i="7" s="1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J157" i="7"/>
  <c r="BD156" i="7"/>
  <c r="BC156" i="7"/>
  <c r="AZ156" i="7"/>
  <c r="AY156" i="7"/>
  <c r="AX156" i="7"/>
  <c r="AT156" i="7"/>
  <c r="AS156" i="7"/>
  <c r="AR156" i="7"/>
  <c r="AQ156" i="7"/>
  <c r="AP156" i="7"/>
  <c r="BH156" i="7" s="1"/>
  <c r="AO156" i="7"/>
  <c r="AN156" i="7"/>
  <c r="BG156" i="7" s="1"/>
  <c r="AM156" i="7"/>
  <c r="AL156" i="7"/>
  <c r="BF156" i="7" s="1"/>
  <c r="AK156" i="7"/>
  <c r="AJ156" i="7"/>
  <c r="BE156" i="7" s="1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J156" i="7"/>
  <c r="BD155" i="7"/>
  <c r="BC155" i="7"/>
  <c r="AZ155" i="7"/>
  <c r="AY155" i="7"/>
  <c r="AX155" i="7"/>
  <c r="AT155" i="7"/>
  <c r="AS155" i="7"/>
  <c r="AR155" i="7"/>
  <c r="AQ155" i="7"/>
  <c r="AP155" i="7"/>
  <c r="BH155" i="7" s="1"/>
  <c r="AO155" i="7"/>
  <c r="AN155" i="7"/>
  <c r="BG155" i="7" s="1"/>
  <c r="AM155" i="7"/>
  <c r="AL155" i="7"/>
  <c r="BF155" i="7" s="1"/>
  <c r="AK155" i="7"/>
  <c r="AJ155" i="7"/>
  <c r="BE155" i="7" s="1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J155" i="7"/>
  <c r="BD154" i="7"/>
  <c r="BC154" i="7"/>
  <c r="AZ154" i="7"/>
  <c r="AY154" i="7"/>
  <c r="AX154" i="7"/>
  <c r="AT154" i="7"/>
  <c r="AS154" i="7"/>
  <c r="AR154" i="7"/>
  <c r="AQ154" i="7"/>
  <c r="AP154" i="7"/>
  <c r="BH154" i="7" s="1"/>
  <c r="AO154" i="7"/>
  <c r="AN154" i="7"/>
  <c r="BG154" i="7" s="1"/>
  <c r="AM154" i="7"/>
  <c r="AL154" i="7"/>
  <c r="BF154" i="7" s="1"/>
  <c r="AK154" i="7"/>
  <c r="AJ154" i="7"/>
  <c r="BE154" i="7" s="1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J154" i="7"/>
  <c r="BD153" i="7"/>
  <c r="BC153" i="7"/>
  <c r="AZ153" i="7"/>
  <c r="AY153" i="7"/>
  <c r="AX153" i="7"/>
  <c r="AT153" i="7"/>
  <c r="AS153" i="7"/>
  <c r="AR153" i="7"/>
  <c r="AQ153" i="7"/>
  <c r="AP153" i="7"/>
  <c r="BH153" i="7" s="1"/>
  <c r="AO153" i="7"/>
  <c r="AN153" i="7"/>
  <c r="BG153" i="7" s="1"/>
  <c r="AM153" i="7"/>
  <c r="AL153" i="7"/>
  <c r="BF153" i="7" s="1"/>
  <c r="AK153" i="7"/>
  <c r="AJ153" i="7"/>
  <c r="BE153" i="7" s="1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J153" i="7"/>
  <c r="C153" i="7"/>
  <c r="C155" i="7" s="1"/>
  <c r="C157" i="7" s="1"/>
  <c r="C159" i="7" s="1"/>
  <c r="C161" i="7" s="1"/>
  <c r="C163" i="7" s="1"/>
  <c r="C165" i="7" s="1"/>
  <c r="C167" i="7" s="1"/>
  <c r="C169" i="7" s="1"/>
  <c r="C171" i="7" s="1"/>
  <c r="C173" i="7" s="1"/>
  <c r="C175" i="7" s="1"/>
  <c r="C177" i="7" s="1"/>
  <c r="BD152" i="7"/>
  <c r="BC152" i="7"/>
  <c r="AZ152" i="7"/>
  <c r="AY152" i="7"/>
  <c r="AX152" i="7"/>
  <c r="AT152" i="7"/>
  <c r="AS152" i="7"/>
  <c r="AR152" i="7"/>
  <c r="AQ152" i="7"/>
  <c r="AP152" i="7"/>
  <c r="BH152" i="7" s="1"/>
  <c r="AO152" i="7"/>
  <c r="AN152" i="7"/>
  <c r="BG152" i="7" s="1"/>
  <c r="AM152" i="7"/>
  <c r="AL152" i="7"/>
  <c r="BF152" i="7" s="1"/>
  <c r="AK152" i="7"/>
  <c r="AJ152" i="7"/>
  <c r="BE152" i="7" s="1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J152" i="7"/>
  <c r="C152" i="7"/>
  <c r="C154" i="7" s="1"/>
  <c r="C156" i="7" s="1"/>
  <c r="C158" i="7" s="1"/>
  <c r="C160" i="7" s="1"/>
  <c r="C162" i="7" s="1"/>
  <c r="C164" i="7" s="1"/>
  <c r="C166" i="7" s="1"/>
  <c r="C168" i="7" s="1"/>
  <c r="C170" i="7" s="1"/>
  <c r="C172" i="7" s="1"/>
  <c r="C174" i="7" s="1"/>
  <c r="C176" i="7" s="1"/>
  <c r="BD151" i="7"/>
  <c r="BC151" i="7"/>
  <c r="AZ151" i="7"/>
  <c r="AY151" i="7"/>
  <c r="AX151" i="7"/>
  <c r="AT151" i="7"/>
  <c r="AS151" i="7"/>
  <c r="AR151" i="7"/>
  <c r="AQ151" i="7"/>
  <c r="AP151" i="7"/>
  <c r="BH151" i="7" s="1"/>
  <c r="AO151" i="7"/>
  <c r="AN151" i="7"/>
  <c r="BG151" i="7" s="1"/>
  <c r="AM151" i="7"/>
  <c r="AL151" i="7"/>
  <c r="BF151" i="7" s="1"/>
  <c r="AK151" i="7"/>
  <c r="AJ151" i="7"/>
  <c r="BE151" i="7" s="1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J151" i="7"/>
  <c r="BD150" i="7"/>
  <c r="BC150" i="7"/>
  <c r="AZ150" i="7"/>
  <c r="AY150" i="7"/>
  <c r="AX150" i="7"/>
  <c r="AT150" i="7"/>
  <c r="AS150" i="7"/>
  <c r="AR150" i="7"/>
  <c r="AQ150" i="7"/>
  <c r="AP150" i="7"/>
  <c r="BH150" i="7" s="1"/>
  <c r="AO150" i="7"/>
  <c r="AN150" i="7"/>
  <c r="BG150" i="7" s="1"/>
  <c r="AM150" i="7"/>
  <c r="AL150" i="7"/>
  <c r="BF150" i="7" s="1"/>
  <c r="AK150" i="7"/>
  <c r="AJ150" i="7"/>
  <c r="BE150" i="7" s="1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J150" i="7"/>
  <c r="BD149" i="7"/>
  <c r="BC149" i="7"/>
  <c r="AZ149" i="7"/>
  <c r="AY149" i="7"/>
  <c r="AX149" i="7"/>
  <c r="AT149" i="7"/>
  <c r="AS149" i="7"/>
  <c r="AR149" i="7"/>
  <c r="AQ149" i="7"/>
  <c r="AP149" i="7"/>
  <c r="BH149" i="7" s="1"/>
  <c r="AO149" i="7"/>
  <c r="AN149" i="7"/>
  <c r="BG149" i="7" s="1"/>
  <c r="AM149" i="7"/>
  <c r="AL149" i="7"/>
  <c r="BF149" i="7" s="1"/>
  <c r="AK149" i="7"/>
  <c r="AJ149" i="7"/>
  <c r="BE149" i="7" s="1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J149" i="7"/>
  <c r="BD148" i="7"/>
  <c r="BC148" i="7"/>
  <c r="AZ148" i="7"/>
  <c r="AY148" i="7"/>
  <c r="AX148" i="7"/>
  <c r="AT148" i="7"/>
  <c r="AS148" i="7"/>
  <c r="AR148" i="7"/>
  <c r="AQ148" i="7"/>
  <c r="AP148" i="7"/>
  <c r="BH148" i="7" s="1"/>
  <c r="AO148" i="7"/>
  <c r="AN148" i="7"/>
  <c r="BG148" i="7" s="1"/>
  <c r="AM148" i="7"/>
  <c r="AL148" i="7"/>
  <c r="BF148" i="7" s="1"/>
  <c r="AK148" i="7"/>
  <c r="AJ148" i="7"/>
  <c r="BE148" i="7" s="1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J148" i="7"/>
  <c r="BD147" i="7"/>
  <c r="BC147" i="7"/>
  <c r="AZ147" i="7"/>
  <c r="AY147" i="7"/>
  <c r="AX147" i="7"/>
  <c r="AT147" i="7"/>
  <c r="AS147" i="7"/>
  <c r="AR147" i="7"/>
  <c r="AQ147" i="7"/>
  <c r="AP147" i="7"/>
  <c r="BH147" i="7" s="1"/>
  <c r="AO147" i="7"/>
  <c r="AN147" i="7"/>
  <c r="BG147" i="7" s="1"/>
  <c r="AM147" i="7"/>
  <c r="AL147" i="7"/>
  <c r="BF147" i="7" s="1"/>
  <c r="AK147" i="7"/>
  <c r="AJ147" i="7"/>
  <c r="BE147" i="7" s="1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J147" i="7"/>
  <c r="BD146" i="7"/>
  <c r="BC146" i="7"/>
  <c r="AZ146" i="7"/>
  <c r="AY146" i="7"/>
  <c r="AX146" i="7"/>
  <c r="AT146" i="7"/>
  <c r="AS146" i="7"/>
  <c r="AR146" i="7"/>
  <c r="AQ146" i="7"/>
  <c r="AP146" i="7"/>
  <c r="BH146" i="7" s="1"/>
  <c r="AO146" i="7"/>
  <c r="AN146" i="7"/>
  <c r="BG146" i="7" s="1"/>
  <c r="AM146" i="7"/>
  <c r="AL146" i="7"/>
  <c r="BF146" i="7" s="1"/>
  <c r="AK146" i="7"/>
  <c r="AJ146" i="7"/>
  <c r="BE146" i="7" s="1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J146" i="7"/>
  <c r="BD145" i="7"/>
  <c r="BC145" i="7"/>
  <c r="AZ145" i="7"/>
  <c r="AY145" i="7"/>
  <c r="AX145" i="7"/>
  <c r="AT145" i="7"/>
  <c r="AS145" i="7"/>
  <c r="AR145" i="7"/>
  <c r="AQ145" i="7"/>
  <c r="AP145" i="7"/>
  <c r="BH145" i="7" s="1"/>
  <c r="AO145" i="7"/>
  <c r="AN145" i="7"/>
  <c r="BG145" i="7" s="1"/>
  <c r="AM145" i="7"/>
  <c r="AL145" i="7"/>
  <c r="BF145" i="7" s="1"/>
  <c r="AK145" i="7"/>
  <c r="AJ145" i="7"/>
  <c r="BE145" i="7" s="1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J145" i="7"/>
  <c r="BD144" i="7"/>
  <c r="BC144" i="7"/>
  <c r="AZ144" i="7"/>
  <c r="AY144" i="7"/>
  <c r="AX144" i="7"/>
  <c r="AT144" i="7"/>
  <c r="AS144" i="7"/>
  <c r="AR144" i="7"/>
  <c r="AQ144" i="7"/>
  <c r="AP144" i="7"/>
  <c r="BH144" i="7" s="1"/>
  <c r="AO144" i="7"/>
  <c r="AN144" i="7"/>
  <c r="BG144" i="7" s="1"/>
  <c r="AM144" i="7"/>
  <c r="AL144" i="7"/>
  <c r="BF144" i="7" s="1"/>
  <c r="AK144" i="7"/>
  <c r="AJ144" i="7"/>
  <c r="BE144" i="7" s="1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J144" i="7"/>
  <c r="BD143" i="7"/>
  <c r="BC143" i="7"/>
  <c r="AZ143" i="7"/>
  <c r="AY143" i="7"/>
  <c r="AX143" i="7"/>
  <c r="AT143" i="7"/>
  <c r="AS143" i="7"/>
  <c r="AR143" i="7"/>
  <c r="AQ143" i="7"/>
  <c r="AP143" i="7"/>
  <c r="BH143" i="7" s="1"/>
  <c r="AO143" i="7"/>
  <c r="AN143" i="7"/>
  <c r="BG143" i="7" s="1"/>
  <c r="AM143" i="7"/>
  <c r="AL143" i="7"/>
  <c r="BF143" i="7" s="1"/>
  <c r="AK143" i="7"/>
  <c r="AJ143" i="7"/>
  <c r="BE143" i="7" s="1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J143" i="7"/>
  <c r="BD142" i="7"/>
  <c r="BC142" i="7"/>
  <c r="AZ142" i="7"/>
  <c r="AY142" i="7"/>
  <c r="AX142" i="7"/>
  <c r="AT142" i="7"/>
  <c r="AS142" i="7"/>
  <c r="AR142" i="7"/>
  <c r="AQ142" i="7"/>
  <c r="AP142" i="7"/>
  <c r="BH142" i="7" s="1"/>
  <c r="AO142" i="7"/>
  <c r="AN142" i="7"/>
  <c r="BG142" i="7" s="1"/>
  <c r="AM142" i="7"/>
  <c r="AL142" i="7"/>
  <c r="BF142" i="7" s="1"/>
  <c r="AK142" i="7"/>
  <c r="AJ142" i="7"/>
  <c r="BE142" i="7" s="1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J142" i="7"/>
  <c r="BD141" i="7"/>
  <c r="BC141" i="7"/>
  <c r="AZ141" i="7"/>
  <c r="AY141" i="7"/>
  <c r="AX141" i="7"/>
  <c r="AT141" i="7"/>
  <c r="AS141" i="7"/>
  <c r="AR141" i="7"/>
  <c r="AQ141" i="7"/>
  <c r="AP141" i="7"/>
  <c r="BH141" i="7" s="1"/>
  <c r="AO141" i="7"/>
  <c r="AN141" i="7"/>
  <c r="BG141" i="7" s="1"/>
  <c r="AM141" i="7"/>
  <c r="AL141" i="7"/>
  <c r="BF141" i="7" s="1"/>
  <c r="AK141" i="7"/>
  <c r="AJ141" i="7"/>
  <c r="BE141" i="7" s="1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J141" i="7"/>
  <c r="BD140" i="7"/>
  <c r="BC140" i="7"/>
  <c r="AZ140" i="7"/>
  <c r="AY140" i="7"/>
  <c r="AX140" i="7"/>
  <c r="AT140" i="7"/>
  <c r="AS140" i="7"/>
  <c r="AR140" i="7"/>
  <c r="AQ140" i="7"/>
  <c r="AP140" i="7"/>
  <c r="BH140" i="7" s="1"/>
  <c r="AO140" i="7"/>
  <c r="AN140" i="7"/>
  <c r="BG140" i="7" s="1"/>
  <c r="AM140" i="7"/>
  <c r="AL140" i="7"/>
  <c r="BF140" i="7" s="1"/>
  <c r="AK140" i="7"/>
  <c r="AJ140" i="7"/>
  <c r="BE140" i="7" s="1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J140" i="7"/>
  <c r="BD139" i="7"/>
  <c r="BC139" i="7"/>
  <c r="AZ139" i="7"/>
  <c r="AY139" i="7"/>
  <c r="AX139" i="7"/>
  <c r="AT139" i="7"/>
  <c r="AS139" i="7"/>
  <c r="AR139" i="7"/>
  <c r="AQ139" i="7"/>
  <c r="AP139" i="7"/>
  <c r="BH139" i="7" s="1"/>
  <c r="AO139" i="7"/>
  <c r="AN139" i="7"/>
  <c r="BG139" i="7" s="1"/>
  <c r="AM139" i="7"/>
  <c r="AL139" i="7"/>
  <c r="BF139" i="7" s="1"/>
  <c r="AK139" i="7"/>
  <c r="AJ139" i="7"/>
  <c r="BE139" i="7" s="1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J139" i="7"/>
  <c r="BD138" i="7"/>
  <c r="BC138" i="7"/>
  <c r="AZ138" i="7"/>
  <c r="AY138" i="7"/>
  <c r="AX138" i="7"/>
  <c r="AT138" i="7"/>
  <c r="AS138" i="7"/>
  <c r="AR138" i="7"/>
  <c r="AQ138" i="7"/>
  <c r="AP138" i="7"/>
  <c r="BH138" i="7" s="1"/>
  <c r="AO138" i="7"/>
  <c r="AN138" i="7"/>
  <c r="BG138" i="7" s="1"/>
  <c r="AM138" i="7"/>
  <c r="AL138" i="7"/>
  <c r="AK138" i="7"/>
  <c r="AJ138" i="7"/>
  <c r="BE138" i="7" s="1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J138" i="7"/>
  <c r="BD137" i="7"/>
  <c r="BC137" i="7"/>
  <c r="AZ137" i="7"/>
  <c r="AY137" i="7"/>
  <c r="AX137" i="7"/>
  <c r="AT137" i="7"/>
  <c r="AS137" i="7"/>
  <c r="AR137" i="7"/>
  <c r="AQ137" i="7"/>
  <c r="AP137" i="7"/>
  <c r="BH137" i="7" s="1"/>
  <c r="AO137" i="7"/>
  <c r="AN137" i="7"/>
  <c r="BG137" i="7" s="1"/>
  <c r="AM137" i="7"/>
  <c r="AL137" i="7"/>
  <c r="BF137" i="7" s="1"/>
  <c r="AK137" i="7"/>
  <c r="AJ137" i="7"/>
  <c r="BE137" i="7" s="1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J137" i="7"/>
  <c r="BD136" i="7"/>
  <c r="BC136" i="7"/>
  <c r="AZ136" i="7"/>
  <c r="AY136" i="7"/>
  <c r="AX136" i="7"/>
  <c r="AT136" i="7"/>
  <c r="AS136" i="7"/>
  <c r="AR136" i="7"/>
  <c r="AQ136" i="7"/>
  <c r="AP136" i="7"/>
  <c r="BH136" i="7" s="1"/>
  <c r="AO136" i="7"/>
  <c r="AN136" i="7"/>
  <c r="BG136" i="7" s="1"/>
  <c r="AM136" i="7"/>
  <c r="AL136" i="7"/>
  <c r="BF136" i="7" s="1"/>
  <c r="AK136" i="7"/>
  <c r="AJ136" i="7"/>
  <c r="BE136" i="7" s="1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J136" i="7"/>
  <c r="BD135" i="7"/>
  <c r="BC135" i="7"/>
  <c r="AZ135" i="7"/>
  <c r="AY135" i="7"/>
  <c r="AX135" i="7"/>
  <c r="AT135" i="7"/>
  <c r="AS135" i="7"/>
  <c r="AR135" i="7"/>
  <c r="AQ135" i="7"/>
  <c r="AP135" i="7"/>
  <c r="BH135" i="7" s="1"/>
  <c r="AO135" i="7"/>
  <c r="AN135" i="7"/>
  <c r="BG135" i="7" s="1"/>
  <c r="AM135" i="7"/>
  <c r="AL135" i="7"/>
  <c r="BF135" i="7" s="1"/>
  <c r="AK135" i="7"/>
  <c r="AJ135" i="7"/>
  <c r="BE135" i="7" s="1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J135" i="7"/>
  <c r="BD134" i="7"/>
  <c r="BC134" i="7"/>
  <c r="AZ134" i="7"/>
  <c r="AY134" i="7"/>
  <c r="AX134" i="7"/>
  <c r="AT134" i="7"/>
  <c r="AS134" i="7"/>
  <c r="AR134" i="7"/>
  <c r="AQ134" i="7"/>
  <c r="AP134" i="7"/>
  <c r="BH134" i="7" s="1"/>
  <c r="AO134" i="7"/>
  <c r="AN134" i="7"/>
  <c r="BG134" i="7" s="1"/>
  <c r="AM134" i="7"/>
  <c r="AL134" i="7"/>
  <c r="BF134" i="7" s="1"/>
  <c r="AK134" i="7"/>
  <c r="AJ134" i="7"/>
  <c r="BE134" i="7" s="1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J134" i="7"/>
  <c r="BD133" i="7"/>
  <c r="BC133" i="7"/>
  <c r="AZ133" i="7"/>
  <c r="AY133" i="7"/>
  <c r="AX133" i="7"/>
  <c r="AT133" i="7"/>
  <c r="AS133" i="7"/>
  <c r="AR133" i="7"/>
  <c r="AQ133" i="7"/>
  <c r="AP133" i="7"/>
  <c r="BH133" i="7" s="1"/>
  <c r="AO133" i="7"/>
  <c r="AN133" i="7"/>
  <c r="BG133" i="7" s="1"/>
  <c r="AM133" i="7"/>
  <c r="AL133" i="7"/>
  <c r="BF133" i="7" s="1"/>
  <c r="AK133" i="7"/>
  <c r="AJ133" i="7"/>
  <c r="BE133" i="7" s="1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J133" i="7"/>
  <c r="BD132" i="7"/>
  <c r="BC132" i="7"/>
  <c r="AZ132" i="7"/>
  <c r="AY132" i="7"/>
  <c r="AX132" i="7"/>
  <c r="AT132" i="7"/>
  <c r="AS132" i="7"/>
  <c r="AR132" i="7"/>
  <c r="AQ132" i="7"/>
  <c r="AP132" i="7"/>
  <c r="BH132" i="7" s="1"/>
  <c r="AO132" i="7"/>
  <c r="AN132" i="7"/>
  <c r="BG132" i="7" s="1"/>
  <c r="AM132" i="7"/>
  <c r="AL132" i="7"/>
  <c r="BF132" i="7" s="1"/>
  <c r="AK132" i="7"/>
  <c r="AJ132" i="7"/>
  <c r="BE132" i="7" s="1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J132" i="7"/>
  <c r="BD131" i="7"/>
  <c r="BC131" i="7"/>
  <c r="AZ131" i="7"/>
  <c r="AY131" i="7"/>
  <c r="AX131" i="7"/>
  <c r="AT131" i="7"/>
  <c r="AS131" i="7"/>
  <c r="AR131" i="7"/>
  <c r="AQ131" i="7"/>
  <c r="AP131" i="7"/>
  <c r="BH131" i="7" s="1"/>
  <c r="AO131" i="7"/>
  <c r="AN131" i="7"/>
  <c r="BG131" i="7" s="1"/>
  <c r="AM131" i="7"/>
  <c r="AL131" i="7"/>
  <c r="BF131" i="7" s="1"/>
  <c r="AK131" i="7"/>
  <c r="AJ131" i="7"/>
  <c r="BE131" i="7" s="1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J131" i="7"/>
  <c r="BD130" i="7"/>
  <c r="BC130" i="7"/>
  <c r="AZ130" i="7"/>
  <c r="AY130" i="7"/>
  <c r="AX130" i="7"/>
  <c r="AT130" i="7"/>
  <c r="AS130" i="7"/>
  <c r="AR130" i="7"/>
  <c r="AQ130" i="7"/>
  <c r="AP130" i="7"/>
  <c r="BH130" i="7" s="1"/>
  <c r="AO130" i="7"/>
  <c r="AN130" i="7"/>
  <c r="BG130" i="7" s="1"/>
  <c r="AM130" i="7"/>
  <c r="AL130" i="7"/>
  <c r="BF130" i="7" s="1"/>
  <c r="AK130" i="7"/>
  <c r="AJ130" i="7"/>
  <c r="BE130" i="7" s="1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J130" i="7"/>
  <c r="BD129" i="7"/>
  <c r="BC129" i="7"/>
  <c r="AZ129" i="7"/>
  <c r="AY129" i="7"/>
  <c r="AX129" i="7"/>
  <c r="AT129" i="7"/>
  <c r="AS129" i="7"/>
  <c r="AR129" i="7"/>
  <c r="AQ129" i="7"/>
  <c r="AP129" i="7"/>
  <c r="BH129" i="7" s="1"/>
  <c r="AO129" i="7"/>
  <c r="AN129" i="7"/>
  <c r="BG129" i="7" s="1"/>
  <c r="AM129" i="7"/>
  <c r="AL129" i="7"/>
  <c r="BF129" i="7" s="1"/>
  <c r="AK129" i="7"/>
  <c r="AJ129" i="7"/>
  <c r="BE129" i="7" s="1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J129" i="7"/>
  <c r="BD128" i="7"/>
  <c r="BC128" i="7"/>
  <c r="AZ128" i="7"/>
  <c r="AY128" i="7"/>
  <c r="AX128" i="7"/>
  <c r="AT128" i="7"/>
  <c r="AS128" i="7"/>
  <c r="AR128" i="7"/>
  <c r="AQ128" i="7"/>
  <c r="AP128" i="7"/>
  <c r="BH128" i="7" s="1"/>
  <c r="AO128" i="7"/>
  <c r="AN128" i="7"/>
  <c r="BG128" i="7" s="1"/>
  <c r="AM128" i="7"/>
  <c r="AL128" i="7"/>
  <c r="BF128" i="7" s="1"/>
  <c r="AK128" i="7"/>
  <c r="AJ128" i="7"/>
  <c r="BE128" i="7" s="1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J128" i="7"/>
  <c r="BD127" i="7"/>
  <c r="BC127" i="7"/>
  <c r="AZ127" i="7"/>
  <c r="AY127" i="7"/>
  <c r="AX127" i="7"/>
  <c r="AT127" i="7"/>
  <c r="AS127" i="7"/>
  <c r="AR127" i="7"/>
  <c r="AQ127" i="7"/>
  <c r="AP127" i="7"/>
  <c r="BH127" i="7" s="1"/>
  <c r="AO127" i="7"/>
  <c r="AN127" i="7"/>
  <c r="BG127" i="7" s="1"/>
  <c r="AM127" i="7"/>
  <c r="AL127" i="7"/>
  <c r="BF127" i="7" s="1"/>
  <c r="AK127" i="7"/>
  <c r="AJ127" i="7"/>
  <c r="BE127" i="7" s="1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J127" i="7"/>
  <c r="BD126" i="7"/>
  <c r="BC126" i="7"/>
  <c r="AZ126" i="7"/>
  <c r="AY126" i="7"/>
  <c r="AX126" i="7"/>
  <c r="AT126" i="7"/>
  <c r="AS126" i="7"/>
  <c r="AR126" i="7"/>
  <c r="AQ126" i="7"/>
  <c r="AP126" i="7"/>
  <c r="BH126" i="7" s="1"/>
  <c r="AO126" i="7"/>
  <c r="AN126" i="7"/>
  <c r="BG126" i="7" s="1"/>
  <c r="AM126" i="7"/>
  <c r="AL126" i="7"/>
  <c r="BF126" i="7" s="1"/>
  <c r="AK126" i="7"/>
  <c r="AJ126" i="7"/>
  <c r="BE126" i="7" s="1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J126" i="7"/>
  <c r="BD125" i="7"/>
  <c r="BC125" i="7"/>
  <c r="AZ125" i="7"/>
  <c r="AY125" i="7"/>
  <c r="AX125" i="7"/>
  <c r="AT125" i="7"/>
  <c r="AS125" i="7"/>
  <c r="AR125" i="7"/>
  <c r="AQ125" i="7"/>
  <c r="AP125" i="7"/>
  <c r="BH125" i="7" s="1"/>
  <c r="AO125" i="7"/>
  <c r="AN125" i="7"/>
  <c r="BG125" i="7" s="1"/>
  <c r="AM125" i="7"/>
  <c r="AL125" i="7"/>
  <c r="BF125" i="7" s="1"/>
  <c r="AK125" i="7"/>
  <c r="AJ125" i="7"/>
  <c r="BE125" i="7" s="1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J125" i="7"/>
  <c r="BD124" i="7"/>
  <c r="BC124" i="7"/>
  <c r="AZ124" i="7"/>
  <c r="AY124" i="7"/>
  <c r="AX124" i="7"/>
  <c r="AT124" i="7"/>
  <c r="AS124" i="7"/>
  <c r="AR124" i="7"/>
  <c r="AQ124" i="7"/>
  <c r="AP124" i="7"/>
  <c r="BH124" i="7" s="1"/>
  <c r="AO124" i="7"/>
  <c r="AN124" i="7"/>
  <c r="BG124" i="7" s="1"/>
  <c r="AM124" i="7"/>
  <c r="AL124" i="7"/>
  <c r="BF124" i="7" s="1"/>
  <c r="AK124" i="7"/>
  <c r="AJ124" i="7"/>
  <c r="BE124" i="7" s="1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J124" i="7"/>
  <c r="BD123" i="7"/>
  <c r="BC123" i="7"/>
  <c r="AZ123" i="7"/>
  <c r="AY123" i="7"/>
  <c r="AX123" i="7"/>
  <c r="AT123" i="7"/>
  <c r="AS123" i="7"/>
  <c r="AR123" i="7"/>
  <c r="AQ123" i="7"/>
  <c r="AP123" i="7"/>
  <c r="BH123" i="7" s="1"/>
  <c r="AO123" i="7"/>
  <c r="AN123" i="7"/>
  <c r="BG123" i="7" s="1"/>
  <c r="AM123" i="7"/>
  <c r="AL123" i="7"/>
  <c r="BF123" i="7" s="1"/>
  <c r="AK123" i="7"/>
  <c r="AJ123" i="7"/>
  <c r="BE123" i="7" s="1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J123" i="7"/>
  <c r="BD122" i="7"/>
  <c r="BC122" i="7"/>
  <c r="AZ122" i="7"/>
  <c r="AY122" i="7"/>
  <c r="AX122" i="7"/>
  <c r="AT122" i="7"/>
  <c r="AS122" i="7"/>
  <c r="AR122" i="7"/>
  <c r="AQ122" i="7"/>
  <c r="AP122" i="7"/>
  <c r="BH122" i="7" s="1"/>
  <c r="AO122" i="7"/>
  <c r="AN122" i="7"/>
  <c r="BG122" i="7" s="1"/>
  <c r="AM122" i="7"/>
  <c r="AL122" i="7"/>
  <c r="BF122" i="7" s="1"/>
  <c r="AK122" i="7"/>
  <c r="AJ122" i="7"/>
  <c r="BE122" i="7" s="1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J122" i="7"/>
  <c r="BD121" i="7"/>
  <c r="BC121" i="7"/>
  <c r="AZ121" i="7"/>
  <c r="AY121" i="7"/>
  <c r="AX121" i="7"/>
  <c r="AT121" i="7"/>
  <c r="AS121" i="7"/>
  <c r="AR121" i="7"/>
  <c r="AQ121" i="7"/>
  <c r="AP121" i="7"/>
  <c r="BH121" i="7" s="1"/>
  <c r="AO121" i="7"/>
  <c r="AN121" i="7"/>
  <c r="BG121" i="7" s="1"/>
  <c r="AM121" i="7"/>
  <c r="AL121" i="7"/>
  <c r="BF121" i="7" s="1"/>
  <c r="AK121" i="7"/>
  <c r="AJ121" i="7"/>
  <c r="BE121" i="7" s="1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J121" i="7"/>
  <c r="BD120" i="7"/>
  <c r="BC120" i="7"/>
  <c r="AZ120" i="7"/>
  <c r="AY120" i="7"/>
  <c r="AX120" i="7"/>
  <c r="AT120" i="7"/>
  <c r="AS120" i="7"/>
  <c r="AR120" i="7"/>
  <c r="AQ120" i="7"/>
  <c r="AP120" i="7"/>
  <c r="BH120" i="7" s="1"/>
  <c r="AO120" i="7"/>
  <c r="AN120" i="7"/>
  <c r="BG120" i="7" s="1"/>
  <c r="AM120" i="7"/>
  <c r="AL120" i="7"/>
  <c r="BF120" i="7" s="1"/>
  <c r="AK120" i="7"/>
  <c r="AJ120" i="7"/>
  <c r="BE120" i="7" s="1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J120" i="7"/>
  <c r="BD119" i="7"/>
  <c r="BC119" i="7"/>
  <c r="AZ119" i="7"/>
  <c r="AY119" i="7"/>
  <c r="AX119" i="7"/>
  <c r="AT119" i="7"/>
  <c r="AS119" i="7"/>
  <c r="AR119" i="7"/>
  <c r="AQ119" i="7"/>
  <c r="AP119" i="7"/>
  <c r="BH119" i="7" s="1"/>
  <c r="AO119" i="7"/>
  <c r="AN119" i="7"/>
  <c r="BG119" i="7" s="1"/>
  <c r="AM119" i="7"/>
  <c r="AL119" i="7"/>
  <c r="BF119" i="7" s="1"/>
  <c r="AK119" i="7"/>
  <c r="AJ119" i="7"/>
  <c r="BE119" i="7" s="1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J119" i="7"/>
  <c r="BD118" i="7"/>
  <c r="BC118" i="7"/>
  <c r="AZ118" i="7"/>
  <c r="AY118" i="7"/>
  <c r="AX118" i="7"/>
  <c r="AT118" i="7"/>
  <c r="AS118" i="7"/>
  <c r="AR118" i="7"/>
  <c r="AQ118" i="7"/>
  <c r="AP118" i="7"/>
  <c r="BH118" i="7" s="1"/>
  <c r="AO118" i="7"/>
  <c r="AN118" i="7"/>
  <c r="BG118" i="7" s="1"/>
  <c r="AM118" i="7"/>
  <c r="AL118" i="7"/>
  <c r="BF118" i="7" s="1"/>
  <c r="AK118" i="7"/>
  <c r="AJ118" i="7"/>
  <c r="BE118" i="7" s="1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J118" i="7"/>
  <c r="BD117" i="7"/>
  <c r="BC117" i="7"/>
  <c r="AZ117" i="7"/>
  <c r="AY117" i="7"/>
  <c r="AX117" i="7"/>
  <c r="AT117" i="7"/>
  <c r="AS117" i="7"/>
  <c r="AR117" i="7"/>
  <c r="AQ117" i="7"/>
  <c r="AP117" i="7"/>
  <c r="BH117" i="7" s="1"/>
  <c r="AO117" i="7"/>
  <c r="AN117" i="7"/>
  <c r="BG117" i="7" s="1"/>
  <c r="AM117" i="7"/>
  <c r="AL117" i="7"/>
  <c r="BF117" i="7" s="1"/>
  <c r="AK117" i="7"/>
  <c r="AJ117" i="7"/>
  <c r="BE117" i="7" s="1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J117" i="7"/>
  <c r="BD116" i="7"/>
  <c r="BC116" i="7"/>
  <c r="AZ116" i="7"/>
  <c r="AY116" i="7"/>
  <c r="AX116" i="7"/>
  <c r="AT116" i="7"/>
  <c r="AS116" i="7"/>
  <c r="AR116" i="7"/>
  <c r="AQ116" i="7"/>
  <c r="AP116" i="7"/>
  <c r="BH116" i="7" s="1"/>
  <c r="AO116" i="7"/>
  <c r="AN116" i="7"/>
  <c r="BG116" i="7" s="1"/>
  <c r="AM116" i="7"/>
  <c r="AL116" i="7"/>
  <c r="BF116" i="7" s="1"/>
  <c r="AK116" i="7"/>
  <c r="AJ116" i="7"/>
  <c r="BE116" i="7" s="1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J116" i="7"/>
  <c r="BD115" i="7"/>
  <c r="BC115" i="7"/>
  <c r="AZ115" i="7"/>
  <c r="AY115" i="7"/>
  <c r="AX115" i="7"/>
  <c r="AT115" i="7"/>
  <c r="AS115" i="7"/>
  <c r="AR115" i="7"/>
  <c r="AQ115" i="7"/>
  <c r="AP115" i="7"/>
  <c r="BH115" i="7" s="1"/>
  <c r="AO115" i="7"/>
  <c r="AN115" i="7"/>
  <c r="BG115" i="7" s="1"/>
  <c r="AM115" i="7"/>
  <c r="AL115" i="7"/>
  <c r="BF115" i="7" s="1"/>
  <c r="AK115" i="7"/>
  <c r="AJ115" i="7"/>
  <c r="BE115" i="7" s="1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J115" i="7"/>
  <c r="BD114" i="7"/>
  <c r="BC114" i="7"/>
  <c r="AZ114" i="7"/>
  <c r="AY114" i="7"/>
  <c r="AX114" i="7"/>
  <c r="AT114" i="7"/>
  <c r="AS114" i="7"/>
  <c r="AR114" i="7"/>
  <c r="AQ114" i="7"/>
  <c r="AP114" i="7"/>
  <c r="BH114" i="7" s="1"/>
  <c r="AO114" i="7"/>
  <c r="AN114" i="7"/>
  <c r="BG114" i="7" s="1"/>
  <c r="AM114" i="7"/>
  <c r="AL114" i="7"/>
  <c r="BF114" i="7" s="1"/>
  <c r="AK114" i="7"/>
  <c r="AJ114" i="7"/>
  <c r="BE114" i="7" s="1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J114" i="7"/>
  <c r="BD113" i="7"/>
  <c r="BC113" i="7"/>
  <c r="AZ113" i="7"/>
  <c r="AY113" i="7"/>
  <c r="AX113" i="7"/>
  <c r="AT113" i="7"/>
  <c r="AS113" i="7"/>
  <c r="AR113" i="7"/>
  <c r="AQ113" i="7"/>
  <c r="AP113" i="7"/>
  <c r="BH113" i="7" s="1"/>
  <c r="AO113" i="7"/>
  <c r="AN113" i="7"/>
  <c r="BG113" i="7" s="1"/>
  <c r="AM113" i="7"/>
  <c r="AL113" i="7"/>
  <c r="BF113" i="7" s="1"/>
  <c r="AK113" i="7"/>
  <c r="AJ113" i="7"/>
  <c r="BE113" i="7" s="1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J113" i="7"/>
  <c r="BD112" i="7"/>
  <c r="BC112" i="7"/>
  <c r="AZ112" i="7"/>
  <c r="AY112" i="7"/>
  <c r="AX112" i="7"/>
  <c r="AT112" i="7"/>
  <c r="AS112" i="7"/>
  <c r="AR112" i="7"/>
  <c r="AQ112" i="7"/>
  <c r="AP112" i="7"/>
  <c r="BH112" i="7" s="1"/>
  <c r="AO112" i="7"/>
  <c r="AN112" i="7"/>
  <c r="BG112" i="7" s="1"/>
  <c r="AM112" i="7"/>
  <c r="AL112" i="7"/>
  <c r="BF112" i="7" s="1"/>
  <c r="AK112" i="7"/>
  <c r="AJ112" i="7"/>
  <c r="BE112" i="7" s="1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J112" i="7"/>
  <c r="BD111" i="7"/>
  <c r="BC111" i="7"/>
  <c r="AZ111" i="7"/>
  <c r="AY111" i="7"/>
  <c r="AX111" i="7"/>
  <c r="AT111" i="7"/>
  <c r="AS111" i="7"/>
  <c r="AR111" i="7"/>
  <c r="AQ111" i="7"/>
  <c r="AP111" i="7"/>
  <c r="BH111" i="7" s="1"/>
  <c r="AO111" i="7"/>
  <c r="AN111" i="7"/>
  <c r="BG111" i="7" s="1"/>
  <c r="AM111" i="7"/>
  <c r="AL111" i="7"/>
  <c r="BF111" i="7" s="1"/>
  <c r="AK111" i="7"/>
  <c r="AJ111" i="7"/>
  <c r="BE111" i="7" s="1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J111" i="7"/>
  <c r="BD110" i="7"/>
  <c r="BC110" i="7"/>
  <c r="AZ110" i="7"/>
  <c r="AY110" i="7"/>
  <c r="AX110" i="7"/>
  <c r="AT110" i="7"/>
  <c r="AS110" i="7"/>
  <c r="AR110" i="7"/>
  <c r="AQ110" i="7"/>
  <c r="AP110" i="7"/>
  <c r="BH110" i="7" s="1"/>
  <c r="AO110" i="7"/>
  <c r="AN110" i="7"/>
  <c r="BG110" i="7" s="1"/>
  <c r="AM110" i="7"/>
  <c r="AL110" i="7"/>
  <c r="BF110" i="7" s="1"/>
  <c r="AK110" i="7"/>
  <c r="AJ110" i="7"/>
  <c r="BE110" i="7" s="1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J110" i="7"/>
  <c r="BD109" i="7"/>
  <c r="BC109" i="7"/>
  <c r="AZ109" i="7"/>
  <c r="AY109" i="7"/>
  <c r="AX109" i="7"/>
  <c r="AT109" i="7"/>
  <c r="AS109" i="7"/>
  <c r="AR109" i="7"/>
  <c r="AQ109" i="7"/>
  <c r="AP109" i="7"/>
  <c r="BH109" i="7" s="1"/>
  <c r="AO109" i="7"/>
  <c r="AN109" i="7"/>
  <c r="BG109" i="7" s="1"/>
  <c r="AM109" i="7"/>
  <c r="AL109" i="7"/>
  <c r="BF109" i="7" s="1"/>
  <c r="AK109" i="7"/>
  <c r="AJ109" i="7"/>
  <c r="BE109" i="7" s="1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J109" i="7"/>
  <c r="C109" i="7"/>
  <c r="C111" i="7" s="1"/>
  <c r="C113" i="7" s="1"/>
  <c r="C115" i="7" s="1"/>
  <c r="C117" i="7" s="1"/>
  <c r="C119" i="7" s="1"/>
  <c r="C121" i="7" s="1"/>
  <c r="C123" i="7" s="1"/>
  <c r="C125" i="7" s="1"/>
  <c r="C127" i="7" s="1"/>
  <c r="C129" i="7" s="1"/>
  <c r="C131" i="7" s="1"/>
  <c r="C133" i="7" s="1"/>
  <c r="BD108" i="7"/>
  <c r="BC108" i="7"/>
  <c r="AZ108" i="7"/>
  <c r="AY108" i="7"/>
  <c r="AX108" i="7"/>
  <c r="AT108" i="7"/>
  <c r="AS108" i="7"/>
  <c r="AR108" i="7"/>
  <c r="AQ108" i="7"/>
  <c r="AP108" i="7"/>
  <c r="BH108" i="7" s="1"/>
  <c r="AO108" i="7"/>
  <c r="AN108" i="7"/>
  <c r="BG108" i="7" s="1"/>
  <c r="AM108" i="7"/>
  <c r="AL108" i="7"/>
  <c r="BF108" i="7" s="1"/>
  <c r="AK108" i="7"/>
  <c r="AJ108" i="7"/>
  <c r="BE108" i="7" s="1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J108" i="7"/>
  <c r="C108" i="7"/>
  <c r="C110" i="7" s="1"/>
  <c r="C112" i="7" s="1"/>
  <c r="C114" i="7" s="1"/>
  <c r="C116" i="7" s="1"/>
  <c r="C118" i="7" s="1"/>
  <c r="C120" i="7" s="1"/>
  <c r="C122" i="7" s="1"/>
  <c r="C124" i="7" s="1"/>
  <c r="C126" i="7" s="1"/>
  <c r="C128" i="7" s="1"/>
  <c r="C130" i="7" s="1"/>
  <c r="C132" i="7" s="1"/>
  <c r="BD107" i="7"/>
  <c r="BC107" i="7"/>
  <c r="AZ107" i="7"/>
  <c r="AY107" i="7"/>
  <c r="AX107" i="7"/>
  <c r="AT107" i="7"/>
  <c r="AS107" i="7"/>
  <c r="AR107" i="7"/>
  <c r="AQ107" i="7"/>
  <c r="AP107" i="7"/>
  <c r="BH107" i="7" s="1"/>
  <c r="AO107" i="7"/>
  <c r="AN107" i="7"/>
  <c r="BG107" i="7" s="1"/>
  <c r="AM107" i="7"/>
  <c r="AL107" i="7"/>
  <c r="BF107" i="7" s="1"/>
  <c r="AK107" i="7"/>
  <c r="AJ107" i="7"/>
  <c r="BE107" i="7" s="1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J107" i="7"/>
  <c r="BD106" i="7"/>
  <c r="BC106" i="7"/>
  <c r="AZ106" i="7"/>
  <c r="AY106" i="7"/>
  <c r="AX106" i="7"/>
  <c r="AT106" i="7"/>
  <c r="AS106" i="7"/>
  <c r="AR106" i="7"/>
  <c r="AQ106" i="7"/>
  <c r="AP106" i="7"/>
  <c r="BH106" i="7" s="1"/>
  <c r="AO106" i="7"/>
  <c r="AN106" i="7"/>
  <c r="BG106" i="7" s="1"/>
  <c r="AM106" i="7"/>
  <c r="AL106" i="7"/>
  <c r="BF106" i="7" s="1"/>
  <c r="AK106" i="7"/>
  <c r="AJ106" i="7"/>
  <c r="BE106" i="7" s="1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J106" i="7"/>
  <c r="BD105" i="7"/>
  <c r="BC105" i="7"/>
  <c r="AZ105" i="7"/>
  <c r="AY105" i="7"/>
  <c r="AX105" i="7"/>
  <c r="AT105" i="7"/>
  <c r="AS105" i="7"/>
  <c r="AR105" i="7"/>
  <c r="AQ105" i="7"/>
  <c r="AP105" i="7"/>
  <c r="BH105" i="7" s="1"/>
  <c r="AO105" i="7"/>
  <c r="AN105" i="7"/>
  <c r="BG105" i="7" s="1"/>
  <c r="AM105" i="7"/>
  <c r="AL105" i="7"/>
  <c r="BF105" i="7" s="1"/>
  <c r="AK105" i="7"/>
  <c r="AJ105" i="7"/>
  <c r="BE105" i="7" s="1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J105" i="7"/>
  <c r="BD104" i="7"/>
  <c r="BC104" i="7"/>
  <c r="AZ104" i="7"/>
  <c r="AY104" i="7"/>
  <c r="AX104" i="7"/>
  <c r="AT104" i="7"/>
  <c r="AS104" i="7"/>
  <c r="AR104" i="7"/>
  <c r="AQ104" i="7"/>
  <c r="AP104" i="7"/>
  <c r="BH104" i="7" s="1"/>
  <c r="AO104" i="7"/>
  <c r="AN104" i="7"/>
  <c r="BG104" i="7" s="1"/>
  <c r="AM104" i="7"/>
  <c r="AL104" i="7"/>
  <c r="BF104" i="7" s="1"/>
  <c r="AK104" i="7"/>
  <c r="AJ104" i="7"/>
  <c r="BE104" i="7" s="1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J104" i="7"/>
  <c r="BD103" i="7"/>
  <c r="BC103" i="7"/>
  <c r="AZ103" i="7"/>
  <c r="AY103" i="7"/>
  <c r="AX103" i="7"/>
  <c r="AT103" i="7"/>
  <c r="AS103" i="7"/>
  <c r="AR103" i="7"/>
  <c r="AQ103" i="7"/>
  <c r="AP103" i="7"/>
  <c r="BH103" i="7" s="1"/>
  <c r="AO103" i="7"/>
  <c r="AN103" i="7"/>
  <c r="BG103" i="7" s="1"/>
  <c r="AM103" i="7"/>
  <c r="AL103" i="7"/>
  <c r="BF103" i="7" s="1"/>
  <c r="AK103" i="7"/>
  <c r="AJ103" i="7"/>
  <c r="BE103" i="7" s="1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J103" i="7"/>
  <c r="BD102" i="7"/>
  <c r="BC102" i="7"/>
  <c r="AZ102" i="7"/>
  <c r="AY102" i="7"/>
  <c r="AX102" i="7"/>
  <c r="AT102" i="7"/>
  <c r="AS102" i="7"/>
  <c r="AR102" i="7"/>
  <c r="AQ102" i="7"/>
  <c r="AP102" i="7"/>
  <c r="BH102" i="7" s="1"/>
  <c r="AO102" i="7"/>
  <c r="AN102" i="7"/>
  <c r="BG102" i="7" s="1"/>
  <c r="AM102" i="7"/>
  <c r="AL102" i="7"/>
  <c r="BF102" i="7" s="1"/>
  <c r="AK102" i="7"/>
  <c r="AJ102" i="7"/>
  <c r="BE102" i="7" s="1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J102" i="7"/>
  <c r="BD101" i="7"/>
  <c r="BC101" i="7"/>
  <c r="AZ101" i="7"/>
  <c r="AY101" i="7"/>
  <c r="AX101" i="7"/>
  <c r="AT101" i="7"/>
  <c r="AS101" i="7"/>
  <c r="AR101" i="7"/>
  <c r="AQ101" i="7"/>
  <c r="AP101" i="7"/>
  <c r="BH101" i="7" s="1"/>
  <c r="AO101" i="7"/>
  <c r="AN101" i="7"/>
  <c r="BG101" i="7" s="1"/>
  <c r="AM101" i="7"/>
  <c r="AL101" i="7"/>
  <c r="BF101" i="7" s="1"/>
  <c r="AK101" i="7"/>
  <c r="AJ101" i="7"/>
  <c r="BE101" i="7" s="1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J101" i="7"/>
  <c r="BD100" i="7"/>
  <c r="BC100" i="7"/>
  <c r="AZ100" i="7"/>
  <c r="AY100" i="7"/>
  <c r="AX100" i="7"/>
  <c r="AT100" i="7"/>
  <c r="AS100" i="7"/>
  <c r="AR100" i="7"/>
  <c r="AQ100" i="7"/>
  <c r="AP100" i="7"/>
  <c r="BH100" i="7" s="1"/>
  <c r="AO100" i="7"/>
  <c r="AN100" i="7"/>
  <c r="BG100" i="7" s="1"/>
  <c r="AM100" i="7"/>
  <c r="AL100" i="7"/>
  <c r="BF100" i="7" s="1"/>
  <c r="AK100" i="7"/>
  <c r="AJ100" i="7"/>
  <c r="BE100" i="7" s="1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J100" i="7"/>
  <c r="BD99" i="7"/>
  <c r="BC99" i="7"/>
  <c r="AZ99" i="7"/>
  <c r="AY99" i="7"/>
  <c r="AX99" i="7"/>
  <c r="AT99" i="7"/>
  <c r="AS99" i="7"/>
  <c r="AR99" i="7"/>
  <c r="AQ99" i="7"/>
  <c r="AP99" i="7"/>
  <c r="BH99" i="7" s="1"/>
  <c r="AO99" i="7"/>
  <c r="AN99" i="7"/>
  <c r="BG99" i="7" s="1"/>
  <c r="AM99" i="7"/>
  <c r="AL99" i="7"/>
  <c r="BF99" i="7" s="1"/>
  <c r="AK99" i="7"/>
  <c r="AJ99" i="7"/>
  <c r="BE99" i="7" s="1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J99" i="7"/>
  <c r="BD98" i="7"/>
  <c r="BC98" i="7"/>
  <c r="AZ98" i="7"/>
  <c r="AY98" i="7"/>
  <c r="AX98" i="7"/>
  <c r="AT98" i="7"/>
  <c r="AS98" i="7"/>
  <c r="AR98" i="7"/>
  <c r="AQ98" i="7"/>
  <c r="AP98" i="7"/>
  <c r="BH98" i="7" s="1"/>
  <c r="AO98" i="7"/>
  <c r="AN98" i="7"/>
  <c r="BG98" i="7" s="1"/>
  <c r="AM98" i="7"/>
  <c r="AL98" i="7"/>
  <c r="BF98" i="7" s="1"/>
  <c r="AK98" i="7"/>
  <c r="AJ98" i="7"/>
  <c r="BE98" i="7" s="1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J98" i="7"/>
  <c r="BD97" i="7"/>
  <c r="BC97" i="7"/>
  <c r="AZ97" i="7"/>
  <c r="AY97" i="7"/>
  <c r="AX97" i="7"/>
  <c r="AT97" i="7"/>
  <c r="AS97" i="7"/>
  <c r="AR97" i="7"/>
  <c r="AQ97" i="7"/>
  <c r="AP97" i="7"/>
  <c r="BH97" i="7" s="1"/>
  <c r="AO97" i="7"/>
  <c r="AN97" i="7"/>
  <c r="BG97" i="7" s="1"/>
  <c r="AM97" i="7"/>
  <c r="AL97" i="7"/>
  <c r="BF97" i="7" s="1"/>
  <c r="AK97" i="7"/>
  <c r="AJ97" i="7"/>
  <c r="BE97" i="7" s="1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J97" i="7"/>
  <c r="BD96" i="7"/>
  <c r="BC96" i="7"/>
  <c r="AZ96" i="7"/>
  <c r="AY96" i="7"/>
  <c r="AX96" i="7"/>
  <c r="AT96" i="7"/>
  <c r="AS96" i="7"/>
  <c r="AR96" i="7"/>
  <c r="AQ96" i="7"/>
  <c r="AP96" i="7"/>
  <c r="BH96" i="7" s="1"/>
  <c r="AO96" i="7"/>
  <c r="AN96" i="7"/>
  <c r="BG96" i="7" s="1"/>
  <c r="AM96" i="7"/>
  <c r="AL96" i="7"/>
  <c r="BF96" i="7" s="1"/>
  <c r="AK96" i="7"/>
  <c r="AJ96" i="7"/>
  <c r="BE96" i="7" s="1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J96" i="7"/>
  <c r="BD95" i="7"/>
  <c r="BC95" i="7"/>
  <c r="AZ95" i="7"/>
  <c r="AY95" i="7"/>
  <c r="AX95" i="7"/>
  <c r="AT95" i="7"/>
  <c r="AS95" i="7"/>
  <c r="AR95" i="7"/>
  <c r="AQ95" i="7"/>
  <c r="AP95" i="7"/>
  <c r="BH95" i="7" s="1"/>
  <c r="AO95" i="7"/>
  <c r="AN95" i="7"/>
  <c r="BG95" i="7" s="1"/>
  <c r="AM95" i="7"/>
  <c r="AL95" i="7"/>
  <c r="BF95" i="7" s="1"/>
  <c r="AK95" i="7"/>
  <c r="AJ95" i="7"/>
  <c r="BE95" i="7" s="1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J95" i="7"/>
  <c r="BD94" i="7"/>
  <c r="BC94" i="7"/>
  <c r="AZ94" i="7"/>
  <c r="AY94" i="7"/>
  <c r="AX94" i="7"/>
  <c r="AT94" i="7"/>
  <c r="AS94" i="7"/>
  <c r="AR94" i="7"/>
  <c r="AQ94" i="7"/>
  <c r="AP94" i="7"/>
  <c r="BH94" i="7" s="1"/>
  <c r="AO94" i="7"/>
  <c r="AN94" i="7"/>
  <c r="BG94" i="7" s="1"/>
  <c r="AM94" i="7"/>
  <c r="AL94" i="7"/>
  <c r="BF94" i="7" s="1"/>
  <c r="AK94" i="7"/>
  <c r="AJ94" i="7"/>
  <c r="BE94" i="7" s="1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J94" i="7"/>
  <c r="BD93" i="7"/>
  <c r="BC93" i="7"/>
  <c r="AZ93" i="7"/>
  <c r="AY93" i="7"/>
  <c r="AX93" i="7"/>
  <c r="AT93" i="7"/>
  <c r="AS93" i="7"/>
  <c r="AR93" i="7"/>
  <c r="AQ93" i="7"/>
  <c r="AP93" i="7"/>
  <c r="BH93" i="7" s="1"/>
  <c r="AO93" i="7"/>
  <c r="AN93" i="7"/>
  <c r="BG93" i="7" s="1"/>
  <c r="AM93" i="7"/>
  <c r="AL93" i="7"/>
  <c r="BF93" i="7" s="1"/>
  <c r="AK93" i="7"/>
  <c r="AJ93" i="7"/>
  <c r="BE93" i="7" s="1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J93" i="7"/>
  <c r="BD92" i="7"/>
  <c r="BC92" i="7"/>
  <c r="AZ92" i="7"/>
  <c r="AY92" i="7"/>
  <c r="AX92" i="7"/>
  <c r="AT92" i="7"/>
  <c r="AS92" i="7"/>
  <c r="AR92" i="7"/>
  <c r="AQ92" i="7"/>
  <c r="AP92" i="7"/>
  <c r="BH92" i="7" s="1"/>
  <c r="AO92" i="7"/>
  <c r="AN92" i="7"/>
  <c r="BG92" i="7" s="1"/>
  <c r="AM92" i="7"/>
  <c r="AL92" i="7"/>
  <c r="BF92" i="7" s="1"/>
  <c r="AK92" i="7"/>
  <c r="AJ92" i="7"/>
  <c r="BE92" i="7" s="1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J92" i="7"/>
  <c r="BD91" i="7"/>
  <c r="BC91" i="7"/>
  <c r="AZ91" i="7"/>
  <c r="AY91" i="7"/>
  <c r="AX91" i="7"/>
  <c r="AT91" i="7"/>
  <c r="AS91" i="7"/>
  <c r="AR91" i="7"/>
  <c r="AQ91" i="7"/>
  <c r="AP91" i="7"/>
  <c r="BH91" i="7" s="1"/>
  <c r="AO91" i="7"/>
  <c r="AN91" i="7"/>
  <c r="BG91" i="7" s="1"/>
  <c r="AM91" i="7"/>
  <c r="AL91" i="7"/>
  <c r="BF91" i="7" s="1"/>
  <c r="AK91" i="7"/>
  <c r="AJ91" i="7"/>
  <c r="BE91" i="7" s="1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J91" i="7"/>
  <c r="BD90" i="7"/>
  <c r="BC90" i="7"/>
  <c r="AZ90" i="7"/>
  <c r="AY90" i="7"/>
  <c r="AX90" i="7"/>
  <c r="AT90" i="7"/>
  <c r="AS90" i="7"/>
  <c r="AR90" i="7"/>
  <c r="AQ90" i="7"/>
  <c r="AP90" i="7"/>
  <c r="BH90" i="7" s="1"/>
  <c r="AO90" i="7"/>
  <c r="AN90" i="7"/>
  <c r="BG90" i="7" s="1"/>
  <c r="AM90" i="7"/>
  <c r="AL90" i="7"/>
  <c r="BF90" i="7" s="1"/>
  <c r="AK90" i="7"/>
  <c r="AJ90" i="7"/>
  <c r="BE90" i="7" s="1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J90" i="7"/>
  <c r="BD89" i="7"/>
  <c r="BC89" i="7"/>
  <c r="AZ89" i="7"/>
  <c r="AY89" i="7"/>
  <c r="AX89" i="7"/>
  <c r="AT89" i="7"/>
  <c r="AS89" i="7"/>
  <c r="AR89" i="7"/>
  <c r="AQ89" i="7"/>
  <c r="AP89" i="7"/>
  <c r="BH89" i="7" s="1"/>
  <c r="AO89" i="7"/>
  <c r="AN89" i="7"/>
  <c r="BG89" i="7" s="1"/>
  <c r="AM89" i="7"/>
  <c r="AL89" i="7"/>
  <c r="BF89" i="7" s="1"/>
  <c r="AK89" i="7"/>
  <c r="AJ89" i="7"/>
  <c r="BE89" i="7" s="1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J89" i="7"/>
  <c r="BD88" i="7"/>
  <c r="BC88" i="7"/>
  <c r="AZ88" i="7"/>
  <c r="AY88" i="7"/>
  <c r="AX88" i="7"/>
  <c r="AT88" i="7"/>
  <c r="AS88" i="7"/>
  <c r="AR88" i="7"/>
  <c r="AQ88" i="7"/>
  <c r="AP88" i="7"/>
  <c r="BH88" i="7" s="1"/>
  <c r="AO88" i="7"/>
  <c r="AN88" i="7"/>
  <c r="BG88" i="7" s="1"/>
  <c r="AM88" i="7"/>
  <c r="AL88" i="7"/>
  <c r="BF88" i="7" s="1"/>
  <c r="AK88" i="7"/>
  <c r="AJ88" i="7"/>
  <c r="BE88" i="7" s="1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J88" i="7"/>
  <c r="BD87" i="7"/>
  <c r="BC87" i="7"/>
  <c r="AZ87" i="7"/>
  <c r="AY87" i="7"/>
  <c r="AX87" i="7"/>
  <c r="AT87" i="7"/>
  <c r="AS87" i="7"/>
  <c r="AR87" i="7"/>
  <c r="AQ87" i="7"/>
  <c r="AP87" i="7"/>
  <c r="BH87" i="7" s="1"/>
  <c r="AO87" i="7"/>
  <c r="AN87" i="7"/>
  <c r="BG87" i="7" s="1"/>
  <c r="AM87" i="7"/>
  <c r="AL87" i="7"/>
  <c r="BF87" i="7" s="1"/>
  <c r="AK87" i="7"/>
  <c r="AJ87" i="7"/>
  <c r="BE87" i="7" s="1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J87" i="7"/>
  <c r="BD86" i="7"/>
  <c r="BC86" i="7"/>
  <c r="AZ86" i="7"/>
  <c r="AY86" i="7"/>
  <c r="AX86" i="7"/>
  <c r="AT86" i="7"/>
  <c r="AS86" i="7"/>
  <c r="AR86" i="7"/>
  <c r="AQ86" i="7"/>
  <c r="AP86" i="7"/>
  <c r="BH86" i="7" s="1"/>
  <c r="AO86" i="7"/>
  <c r="AN86" i="7"/>
  <c r="BG86" i="7" s="1"/>
  <c r="AM86" i="7"/>
  <c r="AL86" i="7"/>
  <c r="BF86" i="7" s="1"/>
  <c r="AK86" i="7"/>
  <c r="AJ86" i="7"/>
  <c r="BE86" i="7" s="1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J86" i="7"/>
  <c r="BD85" i="7"/>
  <c r="BC85" i="7"/>
  <c r="AZ85" i="7"/>
  <c r="AY85" i="7"/>
  <c r="AX85" i="7"/>
  <c r="AT85" i="7"/>
  <c r="AS85" i="7"/>
  <c r="AR85" i="7"/>
  <c r="AQ85" i="7"/>
  <c r="AP85" i="7"/>
  <c r="BH85" i="7" s="1"/>
  <c r="AO85" i="7"/>
  <c r="AN85" i="7"/>
  <c r="BG85" i="7" s="1"/>
  <c r="AM85" i="7"/>
  <c r="AL85" i="7"/>
  <c r="BF85" i="7" s="1"/>
  <c r="AK85" i="7"/>
  <c r="AJ85" i="7"/>
  <c r="BE85" i="7" s="1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J85" i="7"/>
  <c r="BD84" i="7"/>
  <c r="BC84" i="7"/>
  <c r="AZ84" i="7"/>
  <c r="AY84" i="7"/>
  <c r="AX84" i="7"/>
  <c r="AT84" i="7"/>
  <c r="AS84" i="7"/>
  <c r="AR84" i="7"/>
  <c r="AQ84" i="7"/>
  <c r="AP84" i="7"/>
  <c r="BH84" i="7" s="1"/>
  <c r="AO84" i="7"/>
  <c r="AN84" i="7"/>
  <c r="BG84" i="7" s="1"/>
  <c r="AM84" i="7"/>
  <c r="AL84" i="7"/>
  <c r="BF84" i="7" s="1"/>
  <c r="AK84" i="7"/>
  <c r="AJ84" i="7"/>
  <c r="BE84" i="7" s="1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J84" i="7"/>
  <c r="BD83" i="7"/>
  <c r="BC83" i="7"/>
  <c r="AZ83" i="7"/>
  <c r="AY83" i="7"/>
  <c r="AX83" i="7"/>
  <c r="AT83" i="7"/>
  <c r="AS83" i="7"/>
  <c r="AR83" i="7"/>
  <c r="AQ83" i="7"/>
  <c r="AP83" i="7"/>
  <c r="BH83" i="7" s="1"/>
  <c r="AO83" i="7"/>
  <c r="AN83" i="7"/>
  <c r="BG83" i="7" s="1"/>
  <c r="AM83" i="7"/>
  <c r="AL83" i="7"/>
  <c r="BF83" i="7" s="1"/>
  <c r="AK83" i="7"/>
  <c r="AJ83" i="7"/>
  <c r="BE83" i="7" s="1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J83" i="7"/>
  <c r="BD82" i="7"/>
  <c r="BC82" i="7"/>
  <c r="AZ82" i="7"/>
  <c r="AY82" i="7"/>
  <c r="AX82" i="7"/>
  <c r="AT82" i="7"/>
  <c r="AS82" i="7"/>
  <c r="AR82" i="7"/>
  <c r="AQ82" i="7"/>
  <c r="AP82" i="7"/>
  <c r="BH82" i="7" s="1"/>
  <c r="AO82" i="7"/>
  <c r="AN82" i="7"/>
  <c r="BG82" i="7" s="1"/>
  <c r="AM82" i="7"/>
  <c r="AL82" i="7"/>
  <c r="BF82" i="7" s="1"/>
  <c r="AK82" i="7"/>
  <c r="AJ82" i="7"/>
  <c r="BE82" i="7" s="1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J82" i="7"/>
  <c r="BD81" i="7"/>
  <c r="BC81" i="7"/>
  <c r="AZ81" i="7"/>
  <c r="AY81" i="7"/>
  <c r="AX81" i="7"/>
  <c r="AT81" i="7"/>
  <c r="AS81" i="7"/>
  <c r="AR81" i="7"/>
  <c r="AQ81" i="7"/>
  <c r="AP81" i="7"/>
  <c r="BH81" i="7" s="1"/>
  <c r="AO81" i="7"/>
  <c r="AN81" i="7"/>
  <c r="BG81" i="7" s="1"/>
  <c r="AM81" i="7"/>
  <c r="AL81" i="7"/>
  <c r="BF81" i="7" s="1"/>
  <c r="AK81" i="7"/>
  <c r="AJ81" i="7"/>
  <c r="BE81" i="7" s="1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J81" i="7"/>
  <c r="BD80" i="7"/>
  <c r="BC80" i="7"/>
  <c r="AZ80" i="7"/>
  <c r="AY80" i="7"/>
  <c r="AX80" i="7"/>
  <c r="AT80" i="7"/>
  <c r="AS80" i="7"/>
  <c r="AR80" i="7"/>
  <c r="AQ80" i="7"/>
  <c r="AP80" i="7"/>
  <c r="BH80" i="7" s="1"/>
  <c r="AO80" i="7"/>
  <c r="AN80" i="7"/>
  <c r="BG80" i="7" s="1"/>
  <c r="AM80" i="7"/>
  <c r="AL80" i="7"/>
  <c r="BF80" i="7" s="1"/>
  <c r="AK80" i="7"/>
  <c r="AJ80" i="7"/>
  <c r="BE80" i="7" s="1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J80" i="7"/>
  <c r="BD79" i="7"/>
  <c r="BC79" i="7"/>
  <c r="AZ79" i="7"/>
  <c r="AY79" i="7"/>
  <c r="AX79" i="7"/>
  <c r="AT79" i="7"/>
  <c r="AS79" i="7"/>
  <c r="AR79" i="7"/>
  <c r="AQ79" i="7"/>
  <c r="AP79" i="7"/>
  <c r="BH79" i="7" s="1"/>
  <c r="AO79" i="7"/>
  <c r="AN79" i="7"/>
  <c r="BG79" i="7" s="1"/>
  <c r="AM79" i="7"/>
  <c r="AL79" i="7"/>
  <c r="BF79" i="7" s="1"/>
  <c r="AK79" i="7"/>
  <c r="AJ79" i="7"/>
  <c r="BE79" i="7" s="1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J79" i="7"/>
  <c r="BD78" i="7"/>
  <c r="BC78" i="7"/>
  <c r="AZ78" i="7"/>
  <c r="AY78" i="7"/>
  <c r="AX78" i="7"/>
  <c r="AT78" i="7"/>
  <c r="AS78" i="7"/>
  <c r="AR78" i="7"/>
  <c r="AQ78" i="7"/>
  <c r="AP78" i="7"/>
  <c r="BH78" i="7" s="1"/>
  <c r="AO78" i="7"/>
  <c r="AN78" i="7"/>
  <c r="BG78" i="7" s="1"/>
  <c r="AM78" i="7"/>
  <c r="AL78" i="7"/>
  <c r="BF78" i="7" s="1"/>
  <c r="AK78" i="7"/>
  <c r="AJ78" i="7"/>
  <c r="BE78" i="7" s="1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J78" i="7"/>
  <c r="BD77" i="7"/>
  <c r="BC77" i="7"/>
  <c r="AZ77" i="7"/>
  <c r="AY77" i="7"/>
  <c r="AX77" i="7"/>
  <c r="AT77" i="7"/>
  <c r="AS77" i="7"/>
  <c r="AR77" i="7"/>
  <c r="AQ77" i="7"/>
  <c r="AP77" i="7"/>
  <c r="BH77" i="7" s="1"/>
  <c r="AO77" i="7"/>
  <c r="AN77" i="7"/>
  <c r="BG77" i="7" s="1"/>
  <c r="AM77" i="7"/>
  <c r="AL77" i="7"/>
  <c r="BF77" i="7" s="1"/>
  <c r="AK77" i="7"/>
  <c r="AJ77" i="7"/>
  <c r="BE77" i="7" s="1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J77" i="7"/>
  <c r="BD76" i="7"/>
  <c r="BC76" i="7"/>
  <c r="AZ76" i="7"/>
  <c r="AY76" i="7"/>
  <c r="AX76" i="7"/>
  <c r="AT76" i="7"/>
  <c r="AS76" i="7"/>
  <c r="AR76" i="7"/>
  <c r="AQ76" i="7"/>
  <c r="AP76" i="7"/>
  <c r="BH76" i="7" s="1"/>
  <c r="AO76" i="7"/>
  <c r="AN76" i="7"/>
  <c r="BG76" i="7" s="1"/>
  <c r="AM76" i="7"/>
  <c r="AL76" i="7"/>
  <c r="BF76" i="7" s="1"/>
  <c r="AK76" i="7"/>
  <c r="AJ76" i="7"/>
  <c r="BE76" i="7" s="1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J76" i="7"/>
  <c r="BD75" i="7"/>
  <c r="BC75" i="7"/>
  <c r="AZ75" i="7"/>
  <c r="AY75" i="7"/>
  <c r="AX75" i="7"/>
  <c r="AT75" i="7"/>
  <c r="AS75" i="7"/>
  <c r="AR75" i="7"/>
  <c r="AQ75" i="7"/>
  <c r="AP75" i="7"/>
  <c r="BH75" i="7" s="1"/>
  <c r="AO75" i="7"/>
  <c r="AN75" i="7"/>
  <c r="BG75" i="7" s="1"/>
  <c r="AM75" i="7"/>
  <c r="AL75" i="7"/>
  <c r="BF75" i="7" s="1"/>
  <c r="AK75" i="7"/>
  <c r="AJ75" i="7"/>
  <c r="BE75" i="7" s="1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J75" i="7"/>
  <c r="BD74" i="7"/>
  <c r="BC74" i="7"/>
  <c r="AZ74" i="7"/>
  <c r="AY74" i="7"/>
  <c r="AX74" i="7"/>
  <c r="AT74" i="7"/>
  <c r="AS74" i="7"/>
  <c r="AR74" i="7"/>
  <c r="AQ74" i="7"/>
  <c r="AP74" i="7"/>
  <c r="BH74" i="7" s="1"/>
  <c r="AO74" i="7"/>
  <c r="AN74" i="7"/>
  <c r="BG74" i="7" s="1"/>
  <c r="AM74" i="7"/>
  <c r="AL74" i="7"/>
  <c r="BF74" i="7" s="1"/>
  <c r="AK74" i="7"/>
  <c r="AJ74" i="7"/>
  <c r="BE74" i="7" s="1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J74" i="7"/>
  <c r="BD73" i="7"/>
  <c r="BC73" i="7"/>
  <c r="AZ73" i="7"/>
  <c r="AY73" i="7"/>
  <c r="AX73" i="7"/>
  <c r="AT73" i="7"/>
  <c r="AS73" i="7"/>
  <c r="AR73" i="7"/>
  <c r="AQ73" i="7"/>
  <c r="AP73" i="7"/>
  <c r="BH73" i="7" s="1"/>
  <c r="AO73" i="7"/>
  <c r="AN73" i="7"/>
  <c r="BG73" i="7" s="1"/>
  <c r="AM73" i="7"/>
  <c r="AL73" i="7"/>
  <c r="BF73" i="7" s="1"/>
  <c r="AK73" i="7"/>
  <c r="AJ73" i="7"/>
  <c r="BE73" i="7" s="1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J73" i="7"/>
  <c r="BD72" i="7"/>
  <c r="BC72" i="7"/>
  <c r="AZ72" i="7"/>
  <c r="AY72" i="7"/>
  <c r="AX72" i="7"/>
  <c r="AT72" i="7"/>
  <c r="AS72" i="7"/>
  <c r="AR72" i="7"/>
  <c r="AQ72" i="7"/>
  <c r="AP72" i="7"/>
  <c r="BH72" i="7" s="1"/>
  <c r="AO72" i="7"/>
  <c r="AN72" i="7"/>
  <c r="BG72" i="7" s="1"/>
  <c r="AM72" i="7"/>
  <c r="AL72" i="7"/>
  <c r="BF72" i="7" s="1"/>
  <c r="AK72" i="7"/>
  <c r="AJ72" i="7"/>
  <c r="BE72" i="7" s="1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J72" i="7"/>
  <c r="BD71" i="7"/>
  <c r="BC71" i="7"/>
  <c r="AZ71" i="7"/>
  <c r="AY71" i="7"/>
  <c r="AX71" i="7"/>
  <c r="AT71" i="7"/>
  <c r="AS71" i="7"/>
  <c r="AR71" i="7"/>
  <c r="AQ71" i="7"/>
  <c r="AP71" i="7"/>
  <c r="BH71" i="7" s="1"/>
  <c r="AO71" i="7"/>
  <c r="AN71" i="7"/>
  <c r="BG71" i="7" s="1"/>
  <c r="AM71" i="7"/>
  <c r="AL71" i="7"/>
  <c r="BF71" i="7" s="1"/>
  <c r="AK71" i="7"/>
  <c r="AJ71" i="7"/>
  <c r="BE71" i="7" s="1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J71" i="7"/>
  <c r="BD70" i="7"/>
  <c r="BC70" i="7"/>
  <c r="AZ70" i="7"/>
  <c r="AY70" i="7"/>
  <c r="AX70" i="7"/>
  <c r="AT70" i="7"/>
  <c r="AS70" i="7"/>
  <c r="AR70" i="7"/>
  <c r="AQ70" i="7"/>
  <c r="AP70" i="7"/>
  <c r="BH70" i="7" s="1"/>
  <c r="AO70" i="7"/>
  <c r="AN70" i="7"/>
  <c r="BG70" i="7" s="1"/>
  <c r="AM70" i="7"/>
  <c r="AL70" i="7"/>
  <c r="BF70" i="7" s="1"/>
  <c r="AK70" i="7"/>
  <c r="AJ70" i="7"/>
  <c r="BE70" i="7" s="1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J70" i="7"/>
  <c r="BD69" i="7"/>
  <c r="BC69" i="7"/>
  <c r="AZ69" i="7"/>
  <c r="AY69" i="7"/>
  <c r="AX69" i="7"/>
  <c r="AT69" i="7"/>
  <c r="AS69" i="7"/>
  <c r="AR69" i="7"/>
  <c r="AQ69" i="7"/>
  <c r="AP69" i="7"/>
  <c r="BH69" i="7" s="1"/>
  <c r="AO69" i="7"/>
  <c r="AN69" i="7"/>
  <c r="BG69" i="7" s="1"/>
  <c r="AM69" i="7"/>
  <c r="AL69" i="7"/>
  <c r="BF69" i="7" s="1"/>
  <c r="AK69" i="7"/>
  <c r="AJ69" i="7"/>
  <c r="BE69" i="7" s="1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J69" i="7"/>
  <c r="BD68" i="7"/>
  <c r="BC68" i="7"/>
  <c r="AZ68" i="7"/>
  <c r="AY68" i="7"/>
  <c r="AX68" i="7"/>
  <c r="AT68" i="7"/>
  <c r="AS68" i="7"/>
  <c r="AR68" i="7"/>
  <c r="AQ68" i="7"/>
  <c r="AP68" i="7"/>
  <c r="BH68" i="7" s="1"/>
  <c r="AO68" i="7"/>
  <c r="AN68" i="7"/>
  <c r="BG68" i="7" s="1"/>
  <c r="AM68" i="7"/>
  <c r="AL68" i="7"/>
  <c r="BF68" i="7" s="1"/>
  <c r="AK68" i="7"/>
  <c r="AJ68" i="7"/>
  <c r="BE68" i="7" s="1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J68" i="7"/>
  <c r="BD67" i="7"/>
  <c r="BC67" i="7"/>
  <c r="AZ67" i="7"/>
  <c r="AY67" i="7"/>
  <c r="AX67" i="7"/>
  <c r="AT67" i="7"/>
  <c r="AS67" i="7"/>
  <c r="AR67" i="7"/>
  <c r="AQ67" i="7"/>
  <c r="AP67" i="7"/>
  <c r="BH67" i="7" s="1"/>
  <c r="AO67" i="7"/>
  <c r="AN67" i="7"/>
  <c r="BG67" i="7" s="1"/>
  <c r="AM67" i="7"/>
  <c r="AL67" i="7"/>
  <c r="BF67" i="7" s="1"/>
  <c r="AK67" i="7"/>
  <c r="AJ67" i="7"/>
  <c r="BE67" i="7" s="1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J67" i="7"/>
  <c r="BD66" i="7"/>
  <c r="BC66" i="7"/>
  <c r="AZ66" i="7"/>
  <c r="AY66" i="7"/>
  <c r="AX66" i="7"/>
  <c r="AT66" i="7"/>
  <c r="AS66" i="7"/>
  <c r="AR66" i="7"/>
  <c r="AQ66" i="7"/>
  <c r="AP66" i="7"/>
  <c r="BH66" i="7" s="1"/>
  <c r="AO66" i="7"/>
  <c r="AN66" i="7"/>
  <c r="BG66" i="7" s="1"/>
  <c r="AM66" i="7"/>
  <c r="AL66" i="7"/>
  <c r="BF66" i="7" s="1"/>
  <c r="AK66" i="7"/>
  <c r="AJ66" i="7"/>
  <c r="BE66" i="7" s="1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J66" i="7"/>
  <c r="BD65" i="7"/>
  <c r="BC65" i="7"/>
  <c r="AZ65" i="7"/>
  <c r="AY65" i="7"/>
  <c r="AX65" i="7"/>
  <c r="AT65" i="7"/>
  <c r="AS65" i="7"/>
  <c r="AR65" i="7"/>
  <c r="AQ65" i="7"/>
  <c r="AP65" i="7"/>
  <c r="BH65" i="7" s="1"/>
  <c r="AO65" i="7"/>
  <c r="AN65" i="7"/>
  <c r="BG65" i="7" s="1"/>
  <c r="AM65" i="7"/>
  <c r="AL65" i="7"/>
  <c r="BF65" i="7" s="1"/>
  <c r="AK65" i="7"/>
  <c r="AJ65" i="7"/>
  <c r="BE65" i="7" s="1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J65" i="7"/>
  <c r="C65" i="7"/>
  <c r="C67" i="7" s="1"/>
  <c r="C69" i="7" s="1"/>
  <c r="C71" i="7" s="1"/>
  <c r="C73" i="7" s="1"/>
  <c r="C75" i="7" s="1"/>
  <c r="C77" i="7" s="1"/>
  <c r="C79" i="7" s="1"/>
  <c r="C81" i="7" s="1"/>
  <c r="C83" i="7" s="1"/>
  <c r="C85" i="7" s="1"/>
  <c r="C87" i="7" s="1"/>
  <c r="C89" i="7" s="1"/>
  <c r="BD64" i="7"/>
  <c r="BC64" i="7"/>
  <c r="AZ64" i="7"/>
  <c r="AY64" i="7"/>
  <c r="AX64" i="7"/>
  <c r="AT64" i="7"/>
  <c r="AS64" i="7"/>
  <c r="AR64" i="7"/>
  <c r="AQ64" i="7"/>
  <c r="AP64" i="7"/>
  <c r="BH64" i="7" s="1"/>
  <c r="AO64" i="7"/>
  <c r="AN64" i="7"/>
  <c r="BG64" i="7" s="1"/>
  <c r="AM64" i="7"/>
  <c r="AL64" i="7"/>
  <c r="BF64" i="7" s="1"/>
  <c r="AK64" i="7"/>
  <c r="AJ64" i="7"/>
  <c r="BE64" i="7" s="1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J64" i="7"/>
  <c r="C64" i="7"/>
  <c r="C66" i="7" s="1"/>
  <c r="C68" i="7" s="1"/>
  <c r="C70" i="7" s="1"/>
  <c r="C72" i="7" s="1"/>
  <c r="C74" i="7" s="1"/>
  <c r="C76" i="7" s="1"/>
  <c r="C78" i="7" s="1"/>
  <c r="C80" i="7" s="1"/>
  <c r="C82" i="7" s="1"/>
  <c r="C84" i="7" s="1"/>
  <c r="C86" i="7" s="1"/>
  <c r="C88" i="7" s="1"/>
  <c r="BD63" i="7"/>
  <c r="BC63" i="7"/>
  <c r="AZ63" i="7"/>
  <c r="AY63" i="7"/>
  <c r="AX63" i="7"/>
  <c r="AT63" i="7"/>
  <c r="AS63" i="7"/>
  <c r="AR63" i="7"/>
  <c r="AQ63" i="7"/>
  <c r="AP63" i="7"/>
  <c r="BH63" i="7" s="1"/>
  <c r="AO63" i="7"/>
  <c r="AN63" i="7"/>
  <c r="BG63" i="7" s="1"/>
  <c r="AM63" i="7"/>
  <c r="AL63" i="7"/>
  <c r="BF63" i="7" s="1"/>
  <c r="AK63" i="7"/>
  <c r="AJ63" i="7"/>
  <c r="BE63" i="7" s="1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J63" i="7"/>
  <c r="BD62" i="7"/>
  <c r="BC62" i="7"/>
  <c r="AZ62" i="7"/>
  <c r="AY62" i="7"/>
  <c r="AX62" i="7"/>
  <c r="AT62" i="7"/>
  <c r="AS62" i="7"/>
  <c r="AR62" i="7"/>
  <c r="AQ62" i="7"/>
  <c r="AP62" i="7"/>
  <c r="BH62" i="7" s="1"/>
  <c r="AO62" i="7"/>
  <c r="AN62" i="7"/>
  <c r="BG62" i="7" s="1"/>
  <c r="AM62" i="7"/>
  <c r="AL62" i="7"/>
  <c r="BF62" i="7" s="1"/>
  <c r="AK62" i="7"/>
  <c r="AJ62" i="7"/>
  <c r="BE62" i="7" s="1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J62" i="7"/>
  <c r="BD61" i="7"/>
  <c r="BC61" i="7"/>
  <c r="AZ61" i="7"/>
  <c r="AY61" i="7"/>
  <c r="AX61" i="7"/>
  <c r="AT61" i="7"/>
  <c r="AS61" i="7"/>
  <c r="AR61" i="7"/>
  <c r="AQ61" i="7"/>
  <c r="AP61" i="7"/>
  <c r="BH61" i="7" s="1"/>
  <c r="AO61" i="7"/>
  <c r="AN61" i="7"/>
  <c r="BG61" i="7" s="1"/>
  <c r="AM61" i="7"/>
  <c r="AL61" i="7"/>
  <c r="BF61" i="7" s="1"/>
  <c r="AK61" i="7"/>
  <c r="AJ61" i="7"/>
  <c r="BE61" i="7" s="1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J61" i="7"/>
  <c r="BD60" i="7"/>
  <c r="BC60" i="7"/>
  <c r="AZ60" i="7"/>
  <c r="AY60" i="7"/>
  <c r="AX60" i="7"/>
  <c r="AT60" i="7"/>
  <c r="AS60" i="7"/>
  <c r="AR60" i="7"/>
  <c r="AQ60" i="7"/>
  <c r="AP60" i="7"/>
  <c r="BH60" i="7" s="1"/>
  <c r="AO60" i="7"/>
  <c r="AN60" i="7"/>
  <c r="BG60" i="7" s="1"/>
  <c r="AM60" i="7"/>
  <c r="AL60" i="7"/>
  <c r="BF60" i="7" s="1"/>
  <c r="AK60" i="7"/>
  <c r="AJ60" i="7"/>
  <c r="BE60" i="7" s="1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J60" i="7"/>
  <c r="BD59" i="7"/>
  <c r="BC59" i="7"/>
  <c r="AZ59" i="7"/>
  <c r="AY59" i="7"/>
  <c r="AX59" i="7"/>
  <c r="AT59" i="7"/>
  <c r="AS59" i="7"/>
  <c r="AR59" i="7"/>
  <c r="AQ59" i="7"/>
  <c r="AP59" i="7"/>
  <c r="BH59" i="7" s="1"/>
  <c r="AO59" i="7"/>
  <c r="AN59" i="7"/>
  <c r="BG59" i="7" s="1"/>
  <c r="AM59" i="7"/>
  <c r="AL59" i="7"/>
  <c r="BF59" i="7" s="1"/>
  <c r="AK59" i="7"/>
  <c r="AJ59" i="7"/>
  <c r="BE59" i="7" s="1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J59" i="7"/>
  <c r="BD58" i="7"/>
  <c r="BC58" i="7"/>
  <c r="AZ58" i="7"/>
  <c r="AY58" i="7"/>
  <c r="AX58" i="7"/>
  <c r="AT58" i="7"/>
  <c r="AS58" i="7"/>
  <c r="AR58" i="7"/>
  <c r="AQ58" i="7"/>
  <c r="AP58" i="7"/>
  <c r="BH58" i="7" s="1"/>
  <c r="AO58" i="7"/>
  <c r="AN58" i="7"/>
  <c r="BG58" i="7" s="1"/>
  <c r="AM58" i="7"/>
  <c r="AL58" i="7"/>
  <c r="BF58" i="7" s="1"/>
  <c r="AK58" i="7"/>
  <c r="AJ58" i="7"/>
  <c r="BE58" i="7" s="1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J58" i="7"/>
  <c r="BD57" i="7"/>
  <c r="BC57" i="7"/>
  <c r="AZ57" i="7"/>
  <c r="AY57" i="7"/>
  <c r="AX57" i="7"/>
  <c r="AT57" i="7"/>
  <c r="AS57" i="7"/>
  <c r="AR57" i="7"/>
  <c r="AQ57" i="7"/>
  <c r="AP57" i="7"/>
  <c r="BH57" i="7" s="1"/>
  <c r="AO57" i="7"/>
  <c r="AN57" i="7"/>
  <c r="BG57" i="7" s="1"/>
  <c r="AM57" i="7"/>
  <c r="AL57" i="7"/>
  <c r="BF57" i="7" s="1"/>
  <c r="AK57" i="7"/>
  <c r="AJ57" i="7"/>
  <c r="BE57" i="7" s="1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J57" i="7"/>
  <c r="BD56" i="7"/>
  <c r="BC56" i="7"/>
  <c r="AZ56" i="7"/>
  <c r="AY56" i="7"/>
  <c r="AX56" i="7"/>
  <c r="AT56" i="7"/>
  <c r="AS56" i="7"/>
  <c r="AR56" i="7"/>
  <c r="AQ56" i="7"/>
  <c r="AP56" i="7"/>
  <c r="BH56" i="7" s="1"/>
  <c r="AO56" i="7"/>
  <c r="AN56" i="7"/>
  <c r="BG56" i="7" s="1"/>
  <c r="AM56" i="7"/>
  <c r="AL56" i="7"/>
  <c r="BF56" i="7" s="1"/>
  <c r="AK56" i="7"/>
  <c r="AJ56" i="7"/>
  <c r="BE56" i="7" s="1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J56" i="7"/>
  <c r="BD55" i="7"/>
  <c r="BC55" i="7"/>
  <c r="AZ55" i="7"/>
  <c r="AY55" i="7"/>
  <c r="AX55" i="7"/>
  <c r="AT55" i="7"/>
  <c r="AS55" i="7"/>
  <c r="AR55" i="7"/>
  <c r="AQ55" i="7"/>
  <c r="AP55" i="7"/>
  <c r="BH55" i="7" s="1"/>
  <c r="AO55" i="7"/>
  <c r="AN55" i="7"/>
  <c r="BG55" i="7" s="1"/>
  <c r="AM55" i="7"/>
  <c r="AL55" i="7"/>
  <c r="BF55" i="7" s="1"/>
  <c r="AK55" i="7"/>
  <c r="AJ55" i="7"/>
  <c r="BE55" i="7" s="1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J55" i="7"/>
  <c r="BD54" i="7"/>
  <c r="BC54" i="7"/>
  <c r="AZ54" i="7"/>
  <c r="AY54" i="7"/>
  <c r="AX54" i="7"/>
  <c r="AT54" i="7"/>
  <c r="AS54" i="7"/>
  <c r="AR54" i="7"/>
  <c r="AQ54" i="7"/>
  <c r="AP54" i="7"/>
  <c r="BH54" i="7" s="1"/>
  <c r="AO54" i="7"/>
  <c r="AN54" i="7"/>
  <c r="BG54" i="7" s="1"/>
  <c r="AM54" i="7"/>
  <c r="AL54" i="7"/>
  <c r="BF54" i="7" s="1"/>
  <c r="AK54" i="7"/>
  <c r="AJ54" i="7"/>
  <c r="BE54" i="7" s="1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J54" i="7"/>
  <c r="BD53" i="7"/>
  <c r="BC53" i="7"/>
  <c r="AZ53" i="7"/>
  <c r="AY53" i="7"/>
  <c r="AX53" i="7"/>
  <c r="AT53" i="7"/>
  <c r="AS53" i="7"/>
  <c r="AR53" i="7"/>
  <c r="AQ53" i="7"/>
  <c r="AP53" i="7"/>
  <c r="BH53" i="7" s="1"/>
  <c r="AO53" i="7"/>
  <c r="AN53" i="7"/>
  <c r="BG53" i="7" s="1"/>
  <c r="AM53" i="7"/>
  <c r="AL53" i="7"/>
  <c r="BF53" i="7" s="1"/>
  <c r="AK53" i="7"/>
  <c r="AJ53" i="7"/>
  <c r="BE53" i="7" s="1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J53" i="7"/>
  <c r="BD52" i="7"/>
  <c r="BC52" i="7"/>
  <c r="AZ52" i="7"/>
  <c r="AY52" i="7"/>
  <c r="AX52" i="7"/>
  <c r="AT52" i="7"/>
  <c r="AS52" i="7"/>
  <c r="AR52" i="7"/>
  <c r="AQ52" i="7"/>
  <c r="AP52" i="7"/>
  <c r="BH52" i="7" s="1"/>
  <c r="AO52" i="7"/>
  <c r="AN52" i="7"/>
  <c r="BG52" i="7" s="1"/>
  <c r="AM52" i="7"/>
  <c r="AL52" i="7"/>
  <c r="BF52" i="7" s="1"/>
  <c r="AK52" i="7"/>
  <c r="AJ52" i="7"/>
  <c r="BE52" i="7" s="1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J52" i="7"/>
  <c r="BD51" i="7"/>
  <c r="BC51" i="7"/>
  <c r="AZ51" i="7"/>
  <c r="AY51" i="7"/>
  <c r="AX51" i="7"/>
  <c r="AT51" i="7"/>
  <c r="AS51" i="7"/>
  <c r="AR51" i="7"/>
  <c r="AQ51" i="7"/>
  <c r="AP51" i="7"/>
  <c r="BH51" i="7" s="1"/>
  <c r="AO51" i="7"/>
  <c r="AN51" i="7"/>
  <c r="BG51" i="7" s="1"/>
  <c r="AM51" i="7"/>
  <c r="AL51" i="7"/>
  <c r="BF51" i="7" s="1"/>
  <c r="AK51" i="7"/>
  <c r="AJ51" i="7"/>
  <c r="BE51" i="7" s="1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J51" i="7"/>
  <c r="BD50" i="7"/>
  <c r="BC50" i="7"/>
  <c r="AZ50" i="7"/>
  <c r="AY50" i="7"/>
  <c r="AX50" i="7"/>
  <c r="AT50" i="7"/>
  <c r="AS50" i="7"/>
  <c r="AR50" i="7"/>
  <c r="AQ50" i="7"/>
  <c r="AP50" i="7"/>
  <c r="BH50" i="7" s="1"/>
  <c r="AO50" i="7"/>
  <c r="AN50" i="7"/>
  <c r="BG50" i="7" s="1"/>
  <c r="AM50" i="7"/>
  <c r="AL50" i="7"/>
  <c r="BF50" i="7" s="1"/>
  <c r="AK50" i="7"/>
  <c r="AJ50" i="7"/>
  <c r="BE50" i="7" s="1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J50" i="7"/>
  <c r="BD49" i="7"/>
  <c r="BC49" i="7"/>
  <c r="AZ49" i="7"/>
  <c r="AY49" i="7"/>
  <c r="AX49" i="7"/>
  <c r="AT49" i="7"/>
  <c r="AS49" i="7"/>
  <c r="AR49" i="7"/>
  <c r="AQ49" i="7"/>
  <c r="AP49" i="7"/>
  <c r="BH49" i="7" s="1"/>
  <c r="AO49" i="7"/>
  <c r="AN49" i="7"/>
  <c r="BG49" i="7" s="1"/>
  <c r="AM49" i="7"/>
  <c r="AL49" i="7"/>
  <c r="BF49" i="7" s="1"/>
  <c r="AK49" i="7"/>
  <c r="AJ49" i="7"/>
  <c r="BE49" i="7" s="1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J49" i="7"/>
  <c r="BD48" i="7"/>
  <c r="BC48" i="7"/>
  <c r="AZ48" i="7"/>
  <c r="AY48" i="7"/>
  <c r="AX48" i="7"/>
  <c r="AT48" i="7"/>
  <c r="AS48" i="7"/>
  <c r="AR48" i="7"/>
  <c r="AQ48" i="7"/>
  <c r="AP48" i="7"/>
  <c r="BH48" i="7" s="1"/>
  <c r="AO48" i="7"/>
  <c r="AN48" i="7"/>
  <c r="BG48" i="7" s="1"/>
  <c r="AM48" i="7"/>
  <c r="AL48" i="7"/>
  <c r="BF48" i="7" s="1"/>
  <c r="AK48" i="7"/>
  <c r="AJ48" i="7"/>
  <c r="BE48" i="7" s="1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J48" i="7"/>
  <c r="BD47" i="7"/>
  <c r="BC47" i="7"/>
  <c r="AZ47" i="7"/>
  <c r="AY47" i="7"/>
  <c r="AX47" i="7"/>
  <c r="AT47" i="7"/>
  <c r="AS47" i="7"/>
  <c r="AR47" i="7"/>
  <c r="AQ47" i="7"/>
  <c r="AP47" i="7"/>
  <c r="BH47" i="7" s="1"/>
  <c r="AO47" i="7"/>
  <c r="AN47" i="7"/>
  <c r="BG47" i="7" s="1"/>
  <c r="AM47" i="7"/>
  <c r="AL47" i="7"/>
  <c r="BF47" i="7" s="1"/>
  <c r="AK47" i="7"/>
  <c r="AJ47" i="7"/>
  <c r="BE47" i="7" s="1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J47" i="7"/>
  <c r="BD46" i="7"/>
  <c r="BC46" i="7"/>
  <c r="AZ46" i="7"/>
  <c r="AY46" i="7"/>
  <c r="AX46" i="7"/>
  <c r="AT46" i="7"/>
  <c r="AS46" i="7"/>
  <c r="AR46" i="7"/>
  <c r="AQ46" i="7"/>
  <c r="AP46" i="7"/>
  <c r="BH46" i="7" s="1"/>
  <c r="AO46" i="7"/>
  <c r="AN46" i="7"/>
  <c r="BG46" i="7" s="1"/>
  <c r="AM46" i="7"/>
  <c r="AL46" i="7"/>
  <c r="BF46" i="7" s="1"/>
  <c r="AK46" i="7"/>
  <c r="AJ46" i="7"/>
  <c r="BE46" i="7" s="1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J46" i="7"/>
  <c r="BD45" i="7"/>
  <c r="BC45" i="7"/>
  <c r="AZ45" i="7"/>
  <c r="AY45" i="7"/>
  <c r="AX45" i="7"/>
  <c r="AT45" i="7"/>
  <c r="AS45" i="7"/>
  <c r="AR45" i="7"/>
  <c r="AQ45" i="7"/>
  <c r="AP45" i="7"/>
  <c r="BH45" i="7" s="1"/>
  <c r="AO45" i="7"/>
  <c r="AN45" i="7"/>
  <c r="BG45" i="7" s="1"/>
  <c r="AM45" i="7"/>
  <c r="AL45" i="7"/>
  <c r="BF45" i="7" s="1"/>
  <c r="AK45" i="7"/>
  <c r="AJ45" i="7"/>
  <c r="BE45" i="7" s="1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J45" i="7"/>
  <c r="BD44" i="7"/>
  <c r="BC44" i="7"/>
  <c r="AZ44" i="7"/>
  <c r="AY44" i="7"/>
  <c r="AX44" i="7"/>
  <c r="AT44" i="7"/>
  <c r="AS44" i="7"/>
  <c r="AR44" i="7"/>
  <c r="AQ44" i="7"/>
  <c r="AP44" i="7"/>
  <c r="BH44" i="7" s="1"/>
  <c r="AO44" i="7"/>
  <c r="AN44" i="7"/>
  <c r="BG44" i="7" s="1"/>
  <c r="AM44" i="7"/>
  <c r="AL44" i="7"/>
  <c r="BF44" i="7" s="1"/>
  <c r="AK44" i="7"/>
  <c r="AJ44" i="7"/>
  <c r="BE44" i="7" s="1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J44" i="7"/>
  <c r="BD43" i="7"/>
  <c r="BC43" i="7"/>
  <c r="AZ43" i="7"/>
  <c r="AY43" i="7"/>
  <c r="AX43" i="7"/>
  <c r="AT43" i="7"/>
  <c r="AS43" i="7"/>
  <c r="AR43" i="7"/>
  <c r="AQ43" i="7"/>
  <c r="AP43" i="7"/>
  <c r="BH43" i="7" s="1"/>
  <c r="AO43" i="7"/>
  <c r="AN43" i="7"/>
  <c r="BG43" i="7" s="1"/>
  <c r="AM43" i="7"/>
  <c r="AL43" i="7"/>
  <c r="BF43" i="7" s="1"/>
  <c r="AK43" i="7"/>
  <c r="AJ43" i="7"/>
  <c r="BE43" i="7" s="1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J43" i="7"/>
  <c r="BD42" i="7"/>
  <c r="BC42" i="7"/>
  <c r="AZ42" i="7"/>
  <c r="AY42" i="7"/>
  <c r="AX42" i="7"/>
  <c r="AT42" i="7"/>
  <c r="AS42" i="7"/>
  <c r="AR42" i="7"/>
  <c r="AQ42" i="7"/>
  <c r="AP42" i="7"/>
  <c r="BH42" i="7" s="1"/>
  <c r="AO42" i="7"/>
  <c r="AN42" i="7"/>
  <c r="BG42" i="7" s="1"/>
  <c r="AM42" i="7"/>
  <c r="AL42" i="7"/>
  <c r="BF42" i="7" s="1"/>
  <c r="AK42" i="7"/>
  <c r="AJ42" i="7"/>
  <c r="BE42" i="7" s="1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J42" i="7"/>
  <c r="BD41" i="7"/>
  <c r="BC41" i="7"/>
  <c r="AZ41" i="7"/>
  <c r="AY41" i="7"/>
  <c r="AX41" i="7"/>
  <c r="AT41" i="7"/>
  <c r="AS41" i="7"/>
  <c r="AR41" i="7"/>
  <c r="AQ41" i="7"/>
  <c r="AP41" i="7"/>
  <c r="BH41" i="7" s="1"/>
  <c r="AO41" i="7"/>
  <c r="AN41" i="7"/>
  <c r="BG41" i="7" s="1"/>
  <c r="AM41" i="7"/>
  <c r="AL41" i="7"/>
  <c r="BF41" i="7" s="1"/>
  <c r="AK41" i="7"/>
  <c r="AJ41" i="7"/>
  <c r="BE41" i="7" s="1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J41" i="7"/>
  <c r="BD40" i="7"/>
  <c r="BC40" i="7"/>
  <c r="AZ40" i="7"/>
  <c r="AY40" i="7"/>
  <c r="AX40" i="7"/>
  <c r="AT40" i="7"/>
  <c r="AS40" i="7"/>
  <c r="AR40" i="7"/>
  <c r="AQ40" i="7"/>
  <c r="AP40" i="7"/>
  <c r="BH40" i="7" s="1"/>
  <c r="AO40" i="7"/>
  <c r="AN40" i="7"/>
  <c r="BG40" i="7" s="1"/>
  <c r="AM40" i="7"/>
  <c r="AL40" i="7"/>
  <c r="BF40" i="7" s="1"/>
  <c r="AK40" i="7"/>
  <c r="AJ40" i="7"/>
  <c r="BE40" i="7" s="1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J40" i="7"/>
  <c r="BD39" i="7"/>
  <c r="BC39" i="7"/>
  <c r="AZ39" i="7"/>
  <c r="AY39" i="7"/>
  <c r="AX39" i="7"/>
  <c r="AT39" i="7"/>
  <c r="AS39" i="7"/>
  <c r="AR39" i="7"/>
  <c r="AQ39" i="7"/>
  <c r="AP39" i="7"/>
  <c r="BH39" i="7" s="1"/>
  <c r="AO39" i="7"/>
  <c r="AN39" i="7"/>
  <c r="BG39" i="7" s="1"/>
  <c r="AM39" i="7"/>
  <c r="AL39" i="7"/>
  <c r="BF39" i="7" s="1"/>
  <c r="AK39" i="7"/>
  <c r="AJ39" i="7"/>
  <c r="BE39" i="7" s="1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J39" i="7"/>
  <c r="BD38" i="7"/>
  <c r="BC38" i="7"/>
  <c r="AZ38" i="7"/>
  <c r="AY38" i="7"/>
  <c r="AX38" i="7"/>
  <c r="AT38" i="7"/>
  <c r="AS38" i="7"/>
  <c r="AR38" i="7"/>
  <c r="AQ38" i="7"/>
  <c r="AP38" i="7"/>
  <c r="BH38" i="7" s="1"/>
  <c r="AO38" i="7"/>
  <c r="AN38" i="7"/>
  <c r="BG38" i="7" s="1"/>
  <c r="AM38" i="7"/>
  <c r="AL38" i="7"/>
  <c r="BF38" i="7" s="1"/>
  <c r="AK38" i="7"/>
  <c r="AJ38" i="7"/>
  <c r="BE38" i="7" s="1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J38" i="7"/>
  <c r="BD37" i="7"/>
  <c r="BC37" i="7"/>
  <c r="AZ37" i="7"/>
  <c r="AY37" i="7"/>
  <c r="AX37" i="7"/>
  <c r="AT37" i="7"/>
  <c r="AS37" i="7"/>
  <c r="AR37" i="7"/>
  <c r="AQ37" i="7"/>
  <c r="AP37" i="7"/>
  <c r="BH37" i="7" s="1"/>
  <c r="AO37" i="7"/>
  <c r="AN37" i="7"/>
  <c r="BG37" i="7" s="1"/>
  <c r="AM37" i="7"/>
  <c r="AL37" i="7"/>
  <c r="BF37" i="7" s="1"/>
  <c r="AK37" i="7"/>
  <c r="AJ37" i="7"/>
  <c r="BE37" i="7" s="1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J37" i="7"/>
  <c r="BD36" i="7"/>
  <c r="BC36" i="7"/>
  <c r="AZ36" i="7"/>
  <c r="AY36" i="7"/>
  <c r="AX36" i="7"/>
  <c r="AT36" i="7"/>
  <c r="AS36" i="7"/>
  <c r="AR36" i="7"/>
  <c r="AQ36" i="7"/>
  <c r="AP36" i="7"/>
  <c r="BH36" i="7" s="1"/>
  <c r="AO36" i="7"/>
  <c r="AN36" i="7"/>
  <c r="BG36" i="7" s="1"/>
  <c r="AM36" i="7"/>
  <c r="AL36" i="7"/>
  <c r="BF36" i="7" s="1"/>
  <c r="AK36" i="7"/>
  <c r="AJ36" i="7"/>
  <c r="BE36" i="7" s="1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J36" i="7"/>
  <c r="BD35" i="7"/>
  <c r="BC35" i="7"/>
  <c r="AZ35" i="7"/>
  <c r="AY35" i="7"/>
  <c r="AX35" i="7"/>
  <c r="AT35" i="7"/>
  <c r="AS35" i="7"/>
  <c r="AR35" i="7"/>
  <c r="AQ35" i="7"/>
  <c r="AP35" i="7"/>
  <c r="BH35" i="7" s="1"/>
  <c r="AO35" i="7"/>
  <c r="AN35" i="7"/>
  <c r="BG35" i="7" s="1"/>
  <c r="AM35" i="7"/>
  <c r="AL35" i="7"/>
  <c r="BF35" i="7" s="1"/>
  <c r="AK35" i="7"/>
  <c r="AJ35" i="7"/>
  <c r="BE35" i="7" s="1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J35" i="7"/>
  <c r="BD34" i="7"/>
  <c r="BC34" i="7"/>
  <c r="AZ34" i="7"/>
  <c r="AY34" i="7"/>
  <c r="AX34" i="7"/>
  <c r="AT34" i="7"/>
  <c r="AS34" i="7"/>
  <c r="AR34" i="7"/>
  <c r="AQ34" i="7"/>
  <c r="AP34" i="7"/>
  <c r="BH34" i="7" s="1"/>
  <c r="AO34" i="7"/>
  <c r="AN34" i="7"/>
  <c r="BG34" i="7" s="1"/>
  <c r="AM34" i="7"/>
  <c r="AL34" i="7"/>
  <c r="BF34" i="7" s="1"/>
  <c r="AK34" i="7"/>
  <c r="AJ34" i="7"/>
  <c r="BE34" i="7" s="1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J34" i="7"/>
  <c r="BD33" i="7"/>
  <c r="BC33" i="7"/>
  <c r="AZ33" i="7"/>
  <c r="AY33" i="7"/>
  <c r="AX33" i="7"/>
  <c r="AT33" i="7"/>
  <c r="AS33" i="7"/>
  <c r="AR33" i="7"/>
  <c r="AQ33" i="7"/>
  <c r="AP33" i="7"/>
  <c r="BH33" i="7" s="1"/>
  <c r="AO33" i="7"/>
  <c r="AN33" i="7"/>
  <c r="BG33" i="7" s="1"/>
  <c r="AM33" i="7"/>
  <c r="AL33" i="7"/>
  <c r="BF33" i="7" s="1"/>
  <c r="AK33" i="7"/>
  <c r="AJ33" i="7"/>
  <c r="BE33" i="7" s="1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J33" i="7"/>
  <c r="BD32" i="7"/>
  <c r="BC32" i="7"/>
  <c r="AZ32" i="7"/>
  <c r="AY32" i="7"/>
  <c r="AX32" i="7"/>
  <c r="AT32" i="7"/>
  <c r="AS32" i="7"/>
  <c r="AR32" i="7"/>
  <c r="AQ32" i="7"/>
  <c r="AP32" i="7"/>
  <c r="BH32" i="7" s="1"/>
  <c r="AO32" i="7"/>
  <c r="AN32" i="7"/>
  <c r="BG32" i="7" s="1"/>
  <c r="AM32" i="7"/>
  <c r="AL32" i="7"/>
  <c r="BF32" i="7" s="1"/>
  <c r="AK32" i="7"/>
  <c r="AJ32" i="7"/>
  <c r="BE32" i="7" s="1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J32" i="7"/>
  <c r="BD31" i="7"/>
  <c r="BC31" i="7"/>
  <c r="AZ31" i="7"/>
  <c r="AY31" i="7"/>
  <c r="AX31" i="7"/>
  <c r="AT31" i="7"/>
  <c r="AS31" i="7"/>
  <c r="AR31" i="7"/>
  <c r="AQ31" i="7"/>
  <c r="AP31" i="7"/>
  <c r="BH31" i="7" s="1"/>
  <c r="AO31" i="7"/>
  <c r="AN31" i="7"/>
  <c r="BG31" i="7" s="1"/>
  <c r="AM31" i="7"/>
  <c r="AL31" i="7"/>
  <c r="BF31" i="7" s="1"/>
  <c r="AK31" i="7"/>
  <c r="AJ31" i="7"/>
  <c r="BE31" i="7" s="1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J31" i="7"/>
  <c r="BD30" i="7"/>
  <c r="BC30" i="7"/>
  <c r="AZ30" i="7"/>
  <c r="AY30" i="7"/>
  <c r="AX30" i="7"/>
  <c r="AT30" i="7"/>
  <c r="AS30" i="7"/>
  <c r="AR30" i="7"/>
  <c r="AQ30" i="7"/>
  <c r="AP30" i="7"/>
  <c r="BH30" i="7" s="1"/>
  <c r="AO30" i="7"/>
  <c r="AN30" i="7"/>
  <c r="BG30" i="7" s="1"/>
  <c r="AM30" i="7"/>
  <c r="AL30" i="7"/>
  <c r="BF30" i="7" s="1"/>
  <c r="AK30" i="7"/>
  <c r="AJ30" i="7"/>
  <c r="BE30" i="7" s="1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J30" i="7"/>
  <c r="BD29" i="7"/>
  <c r="BC29" i="7"/>
  <c r="AZ29" i="7"/>
  <c r="AY29" i="7"/>
  <c r="AX29" i="7"/>
  <c r="AT29" i="7"/>
  <c r="AS29" i="7"/>
  <c r="AR29" i="7"/>
  <c r="AQ29" i="7"/>
  <c r="AP29" i="7"/>
  <c r="BH29" i="7" s="1"/>
  <c r="AO29" i="7"/>
  <c r="AN29" i="7"/>
  <c r="BG29" i="7" s="1"/>
  <c r="AM29" i="7"/>
  <c r="AL29" i="7"/>
  <c r="BF29" i="7" s="1"/>
  <c r="AK29" i="7"/>
  <c r="AJ29" i="7"/>
  <c r="BE29" i="7" s="1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J29" i="7"/>
  <c r="BD28" i="7"/>
  <c r="BC28" i="7"/>
  <c r="AZ28" i="7"/>
  <c r="AY28" i="7"/>
  <c r="AX28" i="7"/>
  <c r="AT28" i="7"/>
  <c r="AS28" i="7"/>
  <c r="AR28" i="7"/>
  <c r="AQ28" i="7"/>
  <c r="AP28" i="7"/>
  <c r="BH28" i="7" s="1"/>
  <c r="AO28" i="7"/>
  <c r="AN28" i="7"/>
  <c r="BG28" i="7" s="1"/>
  <c r="AM28" i="7"/>
  <c r="AL28" i="7"/>
  <c r="BF28" i="7" s="1"/>
  <c r="AK28" i="7"/>
  <c r="AJ28" i="7"/>
  <c r="BE28" i="7" s="1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J28" i="7"/>
  <c r="BD27" i="7"/>
  <c r="BC27" i="7"/>
  <c r="AZ27" i="7"/>
  <c r="AY27" i="7"/>
  <c r="AX27" i="7"/>
  <c r="AT27" i="7"/>
  <c r="AS27" i="7"/>
  <c r="AR27" i="7"/>
  <c r="AQ27" i="7"/>
  <c r="AP27" i="7"/>
  <c r="BH27" i="7" s="1"/>
  <c r="AO27" i="7"/>
  <c r="AN27" i="7"/>
  <c r="BG27" i="7" s="1"/>
  <c r="AM27" i="7"/>
  <c r="AL27" i="7"/>
  <c r="BF27" i="7" s="1"/>
  <c r="AK27" i="7"/>
  <c r="AJ27" i="7"/>
  <c r="BE27" i="7" s="1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J27" i="7"/>
  <c r="BD26" i="7"/>
  <c r="BC26" i="7"/>
  <c r="AZ26" i="7"/>
  <c r="AY26" i="7"/>
  <c r="AX26" i="7"/>
  <c r="AT26" i="7"/>
  <c r="AS26" i="7"/>
  <c r="AR26" i="7"/>
  <c r="AQ26" i="7"/>
  <c r="AP26" i="7"/>
  <c r="BH26" i="7" s="1"/>
  <c r="AO26" i="7"/>
  <c r="AN26" i="7"/>
  <c r="BG26" i="7" s="1"/>
  <c r="AM26" i="7"/>
  <c r="AL26" i="7"/>
  <c r="BF26" i="7" s="1"/>
  <c r="AK26" i="7"/>
  <c r="AJ26" i="7"/>
  <c r="BE26" i="7" s="1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J26" i="7"/>
  <c r="BD25" i="7"/>
  <c r="BC25" i="7"/>
  <c r="AZ25" i="7"/>
  <c r="AY25" i="7"/>
  <c r="AX25" i="7"/>
  <c r="AT25" i="7"/>
  <c r="AS25" i="7"/>
  <c r="AR25" i="7"/>
  <c r="AQ25" i="7"/>
  <c r="AP25" i="7"/>
  <c r="BH25" i="7" s="1"/>
  <c r="AO25" i="7"/>
  <c r="AN25" i="7"/>
  <c r="BG25" i="7" s="1"/>
  <c r="AM25" i="7"/>
  <c r="AL25" i="7"/>
  <c r="BF25" i="7" s="1"/>
  <c r="AK25" i="7"/>
  <c r="AJ25" i="7"/>
  <c r="BE25" i="7" s="1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J25" i="7"/>
  <c r="BD24" i="7"/>
  <c r="BC24" i="7"/>
  <c r="AZ24" i="7"/>
  <c r="AY24" i="7"/>
  <c r="AX24" i="7"/>
  <c r="AT24" i="7"/>
  <c r="AS24" i="7"/>
  <c r="AR24" i="7"/>
  <c r="AQ24" i="7"/>
  <c r="AP24" i="7"/>
  <c r="BH24" i="7" s="1"/>
  <c r="AO24" i="7"/>
  <c r="AN24" i="7"/>
  <c r="BG24" i="7" s="1"/>
  <c r="AM24" i="7"/>
  <c r="AL24" i="7"/>
  <c r="BF24" i="7" s="1"/>
  <c r="AK24" i="7"/>
  <c r="AJ24" i="7"/>
  <c r="BE24" i="7" s="1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J24" i="7"/>
  <c r="BD23" i="7"/>
  <c r="BC23" i="7"/>
  <c r="AZ23" i="7"/>
  <c r="AY23" i="7"/>
  <c r="AX23" i="7"/>
  <c r="AT23" i="7"/>
  <c r="AS23" i="7"/>
  <c r="AR23" i="7"/>
  <c r="AQ23" i="7"/>
  <c r="AP23" i="7"/>
  <c r="BH23" i="7" s="1"/>
  <c r="AO23" i="7"/>
  <c r="AN23" i="7"/>
  <c r="BG23" i="7" s="1"/>
  <c r="AM23" i="7"/>
  <c r="AL23" i="7"/>
  <c r="BF23" i="7" s="1"/>
  <c r="AK23" i="7"/>
  <c r="AJ23" i="7"/>
  <c r="BE23" i="7" s="1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J23" i="7"/>
  <c r="BD22" i="7"/>
  <c r="BC22" i="7"/>
  <c r="AZ22" i="7"/>
  <c r="AY22" i="7"/>
  <c r="AX22" i="7"/>
  <c r="AT22" i="7"/>
  <c r="AS22" i="7"/>
  <c r="AR22" i="7"/>
  <c r="AQ22" i="7"/>
  <c r="AP22" i="7"/>
  <c r="BH22" i="7" s="1"/>
  <c r="AO22" i="7"/>
  <c r="AN22" i="7"/>
  <c r="BG22" i="7" s="1"/>
  <c r="AM22" i="7"/>
  <c r="AL22" i="7"/>
  <c r="BF22" i="7" s="1"/>
  <c r="AK22" i="7"/>
  <c r="AJ22" i="7"/>
  <c r="BE22" i="7" s="1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J22" i="7"/>
  <c r="BD21" i="7"/>
  <c r="BC21" i="7"/>
  <c r="AZ21" i="7"/>
  <c r="AY21" i="7"/>
  <c r="AX21" i="7"/>
  <c r="AT21" i="7"/>
  <c r="AS21" i="7"/>
  <c r="AR21" i="7"/>
  <c r="AQ21" i="7"/>
  <c r="AP21" i="7"/>
  <c r="BH21" i="7" s="1"/>
  <c r="AO21" i="7"/>
  <c r="AN21" i="7"/>
  <c r="BG21" i="7" s="1"/>
  <c r="AM21" i="7"/>
  <c r="AL21" i="7"/>
  <c r="BF21" i="7" s="1"/>
  <c r="AK21" i="7"/>
  <c r="AJ21" i="7"/>
  <c r="BE21" i="7" s="1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J21" i="7"/>
  <c r="C21" i="7"/>
  <c r="C23" i="7" s="1"/>
  <c r="C25" i="7" s="1"/>
  <c r="C27" i="7" s="1"/>
  <c r="C29" i="7" s="1"/>
  <c r="C31" i="7" s="1"/>
  <c r="C33" i="7" s="1"/>
  <c r="C35" i="7" s="1"/>
  <c r="C37" i="7" s="1"/>
  <c r="C39" i="7" s="1"/>
  <c r="C41" i="7" s="1"/>
  <c r="C43" i="7" s="1"/>
  <c r="C45" i="7" s="1"/>
  <c r="BD20" i="7"/>
  <c r="BC20" i="7"/>
  <c r="AZ20" i="7"/>
  <c r="AY20" i="7"/>
  <c r="AX20" i="7"/>
  <c r="AT20" i="7"/>
  <c r="AS20" i="7"/>
  <c r="AR20" i="7"/>
  <c r="AQ20" i="7"/>
  <c r="AP20" i="7"/>
  <c r="BH20" i="7" s="1"/>
  <c r="AO20" i="7"/>
  <c r="AN20" i="7"/>
  <c r="BG20" i="7" s="1"/>
  <c r="AM20" i="7"/>
  <c r="AL20" i="7"/>
  <c r="BF20" i="7" s="1"/>
  <c r="AK20" i="7"/>
  <c r="AJ20" i="7"/>
  <c r="BE20" i="7" s="1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J20" i="7"/>
  <c r="C20" i="7"/>
  <c r="C22" i="7" s="1"/>
  <c r="C24" i="7" s="1"/>
  <c r="C26" i="7" s="1"/>
  <c r="C28" i="7" s="1"/>
  <c r="C30" i="7" s="1"/>
  <c r="C32" i="7" s="1"/>
  <c r="C34" i="7" s="1"/>
  <c r="C36" i="7" s="1"/>
  <c r="C38" i="7" s="1"/>
  <c r="C40" i="7" s="1"/>
  <c r="C42" i="7" s="1"/>
  <c r="C44" i="7" s="1"/>
  <c r="BD19" i="7"/>
  <c r="BC19" i="7"/>
  <c r="AZ19" i="7"/>
  <c r="AY19" i="7"/>
  <c r="AX19" i="7"/>
  <c r="AT19" i="7"/>
  <c r="AS19" i="7"/>
  <c r="AR19" i="7"/>
  <c r="AQ19" i="7"/>
  <c r="AP19" i="7"/>
  <c r="BH19" i="7" s="1"/>
  <c r="AO19" i="7"/>
  <c r="AN19" i="7"/>
  <c r="BG19" i="7" s="1"/>
  <c r="AM19" i="7"/>
  <c r="AL19" i="7"/>
  <c r="BF19" i="7" s="1"/>
  <c r="AK19" i="7"/>
  <c r="AJ19" i="7"/>
  <c r="BE19" i="7" s="1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J19" i="7"/>
  <c r="BD18" i="7"/>
  <c r="BC18" i="7"/>
  <c r="AZ18" i="7"/>
  <c r="AY18" i="7"/>
  <c r="AX18" i="7"/>
  <c r="AT18" i="7"/>
  <c r="AS18" i="7"/>
  <c r="AR18" i="7"/>
  <c r="AQ18" i="7"/>
  <c r="AP18" i="7"/>
  <c r="BH18" i="7" s="1"/>
  <c r="AO18" i="7"/>
  <c r="AN18" i="7"/>
  <c r="BG18" i="7" s="1"/>
  <c r="AM18" i="7"/>
  <c r="AL18" i="7"/>
  <c r="BF18" i="7" s="1"/>
  <c r="AK18" i="7"/>
  <c r="AJ18" i="7"/>
  <c r="BE18" i="7" s="1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J18" i="7"/>
  <c r="BD17" i="7"/>
  <c r="BC17" i="7"/>
  <c r="AZ17" i="7"/>
  <c r="AY17" i="7"/>
  <c r="AX17" i="7"/>
  <c r="AT17" i="7"/>
  <c r="AS17" i="7"/>
  <c r="AR17" i="7"/>
  <c r="AQ17" i="7"/>
  <c r="AP17" i="7"/>
  <c r="BH17" i="7" s="1"/>
  <c r="AO17" i="7"/>
  <c r="AN17" i="7"/>
  <c r="BG17" i="7" s="1"/>
  <c r="AM17" i="7"/>
  <c r="AL17" i="7"/>
  <c r="BF17" i="7" s="1"/>
  <c r="AK17" i="7"/>
  <c r="AJ17" i="7"/>
  <c r="BE17" i="7" s="1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J17" i="7"/>
  <c r="BD16" i="7"/>
  <c r="BC16" i="7"/>
  <c r="AZ16" i="7"/>
  <c r="AY16" i="7"/>
  <c r="AX16" i="7"/>
  <c r="AT16" i="7"/>
  <c r="AS16" i="7"/>
  <c r="AR16" i="7"/>
  <c r="AQ16" i="7"/>
  <c r="AP16" i="7"/>
  <c r="BH16" i="7" s="1"/>
  <c r="AO16" i="7"/>
  <c r="AN16" i="7"/>
  <c r="BG16" i="7" s="1"/>
  <c r="AM16" i="7"/>
  <c r="AL16" i="7"/>
  <c r="BF16" i="7" s="1"/>
  <c r="AK16" i="7"/>
  <c r="AJ16" i="7"/>
  <c r="BE16" i="7" s="1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J16" i="7"/>
  <c r="BD15" i="7"/>
  <c r="BC15" i="7"/>
  <c r="AZ15" i="7"/>
  <c r="AY15" i="7"/>
  <c r="AX15" i="7"/>
  <c r="AT15" i="7"/>
  <c r="AS15" i="7"/>
  <c r="AR15" i="7"/>
  <c r="AQ15" i="7"/>
  <c r="AP15" i="7"/>
  <c r="BH15" i="7" s="1"/>
  <c r="AO15" i="7"/>
  <c r="AN15" i="7"/>
  <c r="BG15" i="7" s="1"/>
  <c r="AM15" i="7"/>
  <c r="AL15" i="7"/>
  <c r="BF15" i="7" s="1"/>
  <c r="AK15" i="7"/>
  <c r="AJ15" i="7"/>
  <c r="BE15" i="7" s="1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J15" i="7"/>
  <c r="BD14" i="7"/>
  <c r="BC14" i="7"/>
  <c r="AZ14" i="7"/>
  <c r="AY14" i="7"/>
  <c r="AX14" i="7"/>
  <c r="AT14" i="7"/>
  <c r="AS14" i="7"/>
  <c r="AR14" i="7"/>
  <c r="AQ14" i="7"/>
  <c r="AP14" i="7"/>
  <c r="BH14" i="7" s="1"/>
  <c r="AO14" i="7"/>
  <c r="AN14" i="7"/>
  <c r="BG14" i="7" s="1"/>
  <c r="AM14" i="7"/>
  <c r="AL14" i="7"/>
  <c r="BF14" i="7" s="1"/>
  <c r="AK14" i="7"/>
  <c r="AJ14" i="7"/>
  <c r="BE14" i="7" s="1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J14" i="7"/>
  <c r="BD13" i="7"/>
  <c r="BC13" i="7"/>
  <c r="AZ13" i="7"/>
  <c r="AY13" i="7"/>
  <c r="AX13" i="7"/>
  <c r="AT13" i="7"/>
  <c r="AS13" i="7"/>
  <c r="AR13" i="7"/>
  <c r="AQ13" i="7"/>
  <c r="AP13" i="7"/>
  <c r="BH13" i="7" s="1"/>
  <c r="AO13" i="7"/>
  <c r="AN13" i="7"/>
  <c r="BG13" i="7" s="1"/>
  <c r="AM13" i="7"/>
  <c r="AL13" i="7"/>
  <c r="BF13" i="7" s="1"/>
  <c r="AK13" i="7"/>
  <c r="AJ13" i="7"/>
  <c r="BE13" i="7" s="1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J13" i="7"/>
  <c r="BD12" i="7"/>
  <c r="BC12" i="7"/>
  <c r="AZ12" i="7"/>
  <c r="AY12" i="7"/>
  <c r="AX12" i="7"/>
  <c r="AT12" i="7"/>
  <c r="AS12" i="7"/>
  <c r="AR12" i="7"/>
  <c r="AQ12" i="7"/>
  <c r="AP12" i="7"/>
  <c r="BH12" i="7" s="1"/>
  <c r="AO12" i="7"/>
  <c r="AN12" i="7"/>
  <c r="BG12" i="7" s="1"/>
  <c r="AM12" i="7"/>
  <c r="AL12" i="7"/>
  <c r="BF12" i="7" s="1"/>
  <c r="AK12" i="7"/>
  <c r="AJ12" i="7"/>
  <c r="BE12" i="7" s="1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J12" i="7"/>
  <c r="BD11" i="7"/>
  <c r="BC11" i="7"/>
  <c r="AZ11" i="7"/>
  <c r="AY11" i="7"/>
  <c r="AX11" i="7"/>
  <c r="AT11" i="7"/>
  <c r="AS11" i="7"/>
  <c r="AR11" i="7"/>
  <c r="AQ11" i="7"/>
  <c r="AP11" i="7"/>
  <c r="BH11" i="7" s="1"/>
  <c r="AO11" i="7"/>
  <c r="AN11" i="7"/>
  <c r="BG11" i="7" s="1"/>
  <c r="AM11" i="7"/>
  <c r="AL11" i="7"/>
  <c r="BF11" i="7" s="1"/>
  <c r="AK11" i="7"/>
  <c r="AJ11" i="7"/>
  <c r="BE11" i="7" s="1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J11" i="7"/>
  <c r="BD10" i="7"/>
  <c r="BC10" i="7"/>
  <c r="AZ10" i="7"/>
  <c r="AY10" i="7"/>
  <c r="AX10" i="7"/>
  <c r="AT10" i="7"/>
  <c r="AS10" i="7"/>
  <c r="AR10" i="7"/>
  <c r="AQ10" i="7"/>
  <c r="AP10" i="7"/>
  <c r="BH10" i="7" s="1"/>
  <c r="AO10" i="7"/>
  <c r="AN10" i="7"/>
  <c r="BG10" i="7" s="1"/>
  <c r="AM10" i="7"/>
  <c r="AL10" i="7"/>
  <c r="BF10" i="7" s="1"/>
  <c r="AK10" i="7"/>
  <c r="AJ10" i="7"/>
  <c r="BE10" i="7" s="1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J10" i="7"/>
  <c r="BD9" i="7"/>
  <c r="BC9" i="7"/>
  <c r="AZ9" i="7"/>
  <c r="AY9" i="7"/>
  <c r="AX9" i="7"/>
  <c r="AT9" i="7"/>
  <c r="AS9" i="7"/>
  <c r="AR9" i="7"/>
  <c r="AQ9" i="7"/>
  <c r="AP9" i="7"/>
  <c r="BH9" i="7" s="1"/>
  <c r="AO9" i="7"/>
  <c r="AN9" i="7"/>
  <c r="BG9" i="7" s="1"/>
  <c r="AM9" i="7"/>
  <c r="AL9" i="7"/>
  <c r="BF9" i="7" s="1"/>
  <c r="AK9" i="7"/>
  <c r="AJ9" i="7"/>
  <c r="BE9" i="7" s="1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J9" i="7"/>
  <c r="BD8" i="7"/>
  <c r="BC8" i="7"/>
  <c r="AZ8" i="7"/>
  <c r="AY8" i="7"/>
  <c r="AX8" i="7"/>
  <c r="AT8" i="7"/>
  <c r="AS8" i="7"/>
  <c r="AR8" i="7"/>
  <c r="AQ8" i="7"/>
  <c r="AP8" i="7"/>
  <c r="BH8" i="7" s="1"/>
  <c r="AO8" i="7"/>
  <c r="AN8" i="7"/>
  <c r="BG8" i="7" s="1"/>
  <c r="AM8" i="7"/>
  <c r="AL8" i="7"/>
  <c r="BF8" i="7" s="1"/>
  <c r="AK8" i="7"/>
  <c r="AJ8" i="7"/>
  <c r="BE8" i="7" s="1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J8" i="7"/>
  <c r="BD7" i="7"/>
  <c r="BC7" i="7"/>
  <c r="AZ7" i="7"/>
  <c r="AY7" i="7"/>
  <c r="AX7" i="7"/>
  <c r="AT7" i="7"/>
  <c r="AS7" i="7"/>
  <c r="AR7" i="7"/>
  <c r="AQ7" i="7"/>
  <c r="AP7" i="7"/>
  <c r="BH7" i="7" s="1"/>
  <c r="AO7" i="7"/>
  <c r="AN7" i="7"/>
  <c r="BG7" i="7" s="1"/>
  <c r="AM7" i="7"/>
  <c r="AL7" i="7"/>
  <c r="BF7" i="7" s="1"/>
  <c r="AK7" i="7"/>
  <c r="AJ7" i="7"/>
  <c r="BE7" i="7" s="1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J7" i="7"/>
  <c r="BD6" i="7"/>
  <c r="BC6" i="7"/>
  <c r="AZ6" i="7"/>
  <c r="AY6" i="7"/>
  <c r="AX6" i="7"/>
  <c r="AT6" i="7"/>
  <c r="AS6" i="7"/>
  <c r="AR6" i="7"/>
  <c r="AQ6" i="7"/>
  <c r="AP6" i="7"/>
  <c r="BH6" i="7" s="1"/>
  <c r="AO6" i="7"/>
  <c r="AN6" i="7"/>
  <c r="BG6" i="7" s="1"/>
  <c r="AM6" i="7"/>
  <c r="AL6" i="7"/>
  <c r="BF6" i="7" s="1"/>
  <c r="AK6" i="7"/>
  <c r="AJ6" i="7"/>
  <c r="BE6" i="7" s="1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J6" i="7"/>
  <c r="BD5" i="7"/>
  <c r="BC5" i="7"/>
  <c r="AZ5" i="7"/>
  <c r="AY5" i="7"/>
  <c r="AX5" i="7"/>
  <c r="AT5" i="7"/>
  <c r="AS5" i="7"/>
  <c r="AR5" i="7"/>
  <c r="AQ5" i="7"/>
  <c r="AP5" i="7"/>
  <c r="BH5" i="7" s="1"/>
  <c r="AO5" i="7"/>
  <c r="AN5" i="7"/>
  <c r="BG5" i="7" s="1"/>
  <c r="AM5" i="7"/>
  <c r="AL5" i="7"/>
  <c r="BF5" i="7" s="1"/>
  <c r="AK5" i="7"/>
  <c r="AJ5" i="7"/>
  <c r="BE5" i="7" s="1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J5" i="7"/>
  <c r="BD4" i="7"/>
  <c r="BC4" i="7"/>
  <c r="AZ4" i="7"/>
  <c r="AY4" i="7"/>
  <c r="AX4" i="7"/>
  <c r="AT4" i="7"/>
  <c r="AS4" i="7"/>
  <c r="AR4" i="7"/>
  <c r="AQ4" i="7"/>
  <c r="AP4" i="7"/>
  <c r="BH4" i="7" s="1"/>
  <c r="AO4" i="7"/>
  <c r="AN4" i="7"/>
  <c r="BG4" i="7" s="1"/>
  <c r="AM4" i="7"/>
  <c r="AL4" i="7"/>
  <c r="BF4" i="7" s="1"/>
  <c r="AK4" i="7"/>
  <c r="AJ4" i="7"/>
  <c r="BE4" i="7" s="1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BH3" i="7"/>
  <c r="BG3" i="7"/>
  <c r="BF3" i="7"/>
  <c r="BE3" i="7"/>
  <c r="T3" i="7"/>
  <c r="S3" i="7"/>
  <c r="BH2" i="7"/>
  <c r="BG2" i="7"/>
  <c r="BF2" i="7"/>
  <c r="BE2" i="7"/>
  <c r="T2" i="7"/>
  <c r="S2" i="7"/>
  <c r="R2" i="7" s="1"/>
  <c r="P2" i="7" s="1"/>
  <c r="AW2" i="7" s="1"/>
  <c r="T3" i="6"/>
  <c r="R3" i="6" s="1"/>
  <c r="P3" i="6" s="1"/>
  <c r="R2" i="6"/>
  <c r="P2" i="6" s="1"/>
  <c r="S3" i="6"/>
  <c r="BQ3" i="6"/>
  <c r="BP3" i="7" s="1"/>
  <c r="BQ2" i="6"/>
  <c r="BP2" i="7" s="1"/>
  <c r="BQ2" i="7" s="1"/>
  <c r="BP2" i="8" s="1"/>
  <c r="BQ2" i="8" s="1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BP96" i="6"/>
  <c r="BP97" i="6"/>
  <c r="BP98" i="6"/>
  <c r="BP99" i="6"/>
  <c r="BP100" i="6"/>
  <c r="BP101" i="6"/>
  <c r="BP102" i="6"/>
  <c r="BP103" i="6"/>
  <c r="BP104" i="6"/>
  <c r="BP105" i="6"/>
  <c r="BP106" i="6"/>
  <c r="BP107" i="6"/>
  <c r="BP108" i="6"/>
  <c r="BP109" i="6"/>
  <c r="BP110" i="6"/>
  <c r="BP111" i="6"/>
  <c r="BP112" i="6"/>
  <c r="BP113" i="6"/>
  <c r="BP114" i="6"/>
  <c r="BP115" i="6"/>
  <c r="BP116" i="6"/>
  <c r="BP117" i="6"/>
  <c r="BP118" i="6"/>
  <c r="BP119" i="6"/>
  <c r="BP120" i="6"/>
  <c r="BP121" i="6"/>
  <c r="BP122" i="6"/>
  <c r="BP123" i="6"/>
  <c r="BP124" i="6"/>
  <c r="BP125" i="6"/>
  <c r="BP126" i="6"/>
  <c r="BP127" i="6"/>
  <c r="BP128" i="6"/>
  <c r="BP129" i="6"/>
  <c r="BP130" i="6"/>
  <c r="BP131" i="6"/>
  <c r="BP132" i="6"/>
  <c r="BP133" i="6"/>
  <c r="BP134" i="6"/>
  <c r="BP135" i="6"/>
  <c r="BP136" i="6"/>
  <c r="BP137" i="6"/>
  <c r="BP138" i="6"/>
  <c r="BP139" i="6"/>
  <c r="BP140" i="6"/>
  <c r="BP141" i="6"/>
  <c r="BP142" i="6"/>
  <c r="BP143" i="6"/>
  <c r="BP144" i="6"/>
  <c r="BP145" i="6"/>
  <c r="BP146" i="6"/>
  <c r="BP147" i="6"/>
  <c r="BP148" i="6"/>
  <c r="BP149" i="6"/>
  <c r="BP150" i="6"/>
  <c r="BP151" i="6"/>
  <c r="BP152" i="6"/>
  <c r="BP153" i="6"/>
  <c r="BP154" i="6"/>
  <c r="BP155" i="6"/>
  <c r="BP156" i="6"/>
  <c r="BP157" i="6"/>
  <c r="BP158" i="6"/>
  <c r="BP159" i="6"/>
  <c r="BP160" i="6"/>
  <c r="BP161" i="6"/>
  <c r="BP162" i="6"/>
  <c r="BP163" i="6"/>
  <c r="BP164" i="6"/>
  <c r="BP165" i="6"/>
  <c r="BP166" i="6"/>
  <c r="BP167" i="6"/>
  <c r="BP168" i="6"/>
  <c r="BP169" i="6"/>
  <c r="BP170" i="6"/>
  <c r="BP171" i="6"/>
  <c r="BP172" i="6"/>
  <c r="BP173" i="6"/>
  <c r="BP174" i="6"/>
  <c r="BP175" i="6"/>
  <c r="BP176" i="6"/>
  <c r="BP177" i="6"/>
  <c r="BP178" i="6"/>
  <c r="BP179" i="6"/>
  <c r="BP180" i="6"/>
  <c r="BP181" i="6"/>
  <c r="BP182" i="6"/>
  <c r="BP183" i="6"/>
  <c r="BP184" i="6"/>
  <c r="BP185" i="6"/>
  <c r="BP186" i="6"/>
  <c r="BP187" i="6"/>
  <c r="BP188" i="6"/>
  <c r="BP189" i="6"/>
  <c r="BP190" i="6"/>
  <c r="BP191" i="6"/>
  <c r="BP192" i="6"/>
  <c r="BP193" i="6"/>
  <c r="BP194" i="6"/>
  <c r="BP195" i="6"/>
  <c r="BP196" i="6"/>
  <c r="BP197" i="6"/>
  <c r="BP198" i="6"/>
  <c r="BP199" i="6"/>
  <c r="BP200" i="6"/>
  <c r="BP201" i="6"/>
  <c r="BP202" i="6"/>
  <c r="BP203" i="6"/>
  <c r="BP204" i="6"/>
  <c r="BP205" i="6"/>
  <c r="BP206" i="6"/>
  <c r="BP207" i="6"/>
  <c r="BP208" i="6"/>
  <c r="BP209" i="6"/>
  <c r="BP210" i="6"/>
  <c r="BP211" i="6"/>
  <c r="BP212" i="6"/>
  <c r="BP213" i="6"/>
  <c r="BP214" i="6"/>
  <c r="BP215" i="6"/>
  <c r="BP216" i="6"/>
  <c r="BP217" i="6"/>
  <c r="BP218" i="6"/>
  <c r="BP219" i="6"/>
  <c r="BP220" i="6"/>
  <c r="BP221" i="6"/>
  <c r="BP222" i="6"/>
  <c r="BP223" i="6"/>
  <c r="BP224" i="6"/>
  <c r="BP225" i="6"/>
  <c r="BP226" i="6"/>
  <c r="BP227" i="6"/>
  <c r="BP228" i="6"/>
  <c r="BP229" i="6"/>
  <c r="BP230" i="6"/>
  <c r="BP231" i="6"/>
  <c r="BP232" i="6"/>
  <c r="BP233" i="6"/>
  <c r="BP234" i="6"/>
  <c r="BP235" i="6"/>
  <c r="BP236" i="6"/>
  <c r="BP237" i="6"/>
  <c r="BP238" i="6"/>
  <c r="BP239" i="6"/>
  <c r="BP240" i="6"/>
  <c r="BP241" i="6"/>
  <c r="BP242" i="6"/>
  <c r="BP243" i="6"/>
  <c r="BP244" i="6"/>
  <c r="BP245" i="6"/>
  <c r="BP246" i="6"/>
  <c r="BP247" i="6"/>
  <c r="BP248" i="6"/>
  <c r="BP249" i="6"/>
  <c r="BP250" i="6"/>
  <c r="BP251" i="6"/>
  <c r="BP252" i="6"/>
  <c r="BP253" i="6"/>
  <c r="BP254" i="6"/>
  <c r="BP255" i="6"/>
  <c r="BP256" i="6"/>
  <c r="BP257" i="6"/>
  <c r="BP258" i="6"/>
  <c r="BP259" i="6"/>
  <c r="BP260" i="6"/>
  <c r="BP261" i="6"/>
  <c r="BP262" i="6"/>
  <c r="BP263" i="6"/>
  <c r="BP264" i="6"/>
  <c r="BP265" i="6"/>
  <c r="BP4" i="6"/>
  <c r="BN5" i="6"/>
  <c r="BN6" i="6"/>
  <c r="BN7" i="6"/>
  <c r="BN8" i="6"/>
  <c r="BN9" i="6"/>
  <c r="BN10" i="6"/>
  <c r="BN11" i="6"/>
  <c r="BN12" i="6"/>
  <c r="BN13" i="6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N51" i="6"/>
  <c r="BN52" i="6"/>
  <c r="BN53" i="6"/>
  <c r="BN54" i="6"/>
  <c r="BN55" i="6"/>
  <c r="BN56" i="6"/>
  <c r="BN57" i="6"/>
  <c r="BN58" i="6"/>
  <c r="BN59" i="6"/>
  <c r="BN60" i="6"/>
  <c r="BN61" i="6"/>
  <c r="BN62" i="6"/>
  <c r="BN63" i="6"/>
  <c r="BN64" i="6"/>
  <c r="BN65" i="6"/>
  <c r="BN66" i="6"/>
  <c r="BN67" i="6"/>
  <c r="BN68" i="6"/>
  <c r="BN69" i="6"/>
  <c r="BN70" i="6"/>
  <c r="BN71" i="6"/>
  <c r="BN72" i="6"/>
  <c r="BN73" i="6"/>
  <c r="BN74" i="6"/>
  <c r="BN75" i="6"/>
  <c r="BN76" i="6"/>
  <c r="BN77" i="6"/>
  <c r="BN78" i="6"/>
  <c r="BN79" i="6"/>
  <c r="BN80" i="6"/>
  <c r="BN81" i="6"/>
  <c r="BN82" i="6"/>
  <c r="BN83" i="6"/>
  <c r="BN84" i="6"/>
  <c r="BN85" i="6"/>
  <c r="BN86" i="6"/>
  <c r="BN87" i="6"/>
  <c r="BN88" i="6"/>
  <c r="BN89" i="6"/>
  <c r="BN90" i="6"/>
  <c r="BN91" i="6"/>
  <c r="BN92" i="6"/>
  <c r="BN93" i="6"/>
  <c r="BN94" i="6"/>
  <c r="BN95" i="6"/>
  <c r="BN96" i="6"/>
  <c r="BN97" i="6"/>
  <c r="BN98" i="6"/>
  <c r="BN99" i="6"/>
  <c r="BN100" i="6"/>
  <c r="BN101" i="6"/>
  <c r="BN102" i="6"/>
  <c r="BN103" i="6"/>
  <c r="BN104" i="6"/>
  <c r="BN105" i="6"/>
  <c r="BN106" i="6"/>
  <c r="BN107" i="6"/>
  <c r="BN108" i="6"/>
  <c r="BN109" i="6"/>
  <c r="BN110" i="6"/>
  <c r="BN111" i="6"/>
  <c r="BN112" i="6"/>
  <c r="BN113" i="6"/>
  <c r="BN114" i="6"/>
  <c r="BN115" i="6"/>
  <c r="BN116" i="6"/>
  <c r="BN117" i="6"/>
  <c r="BN118" i="6"/>
  <c r="BN119" i="6"/>
  <c r="BN120" i="6"/>
  <c r="BN121" i="6"/>
  <c r="BN122" i="6"/>
  <c r="BN123" i="6"/>
  <c r="BN124" i="6"/>
  <c r="BN125" i="6"/>
  <c r="BN126" i="6"/>
  <c r="BN127" i="6"/>
  <c r="BN128" i="6"/>
  <c r="BN129" i="6"/>
  <c r="BN130" i="6"/>
  <c r="BN131" i="6"/>
  <c r="BN132" i="6"/>
  <c r="BN133" i="6"/>
  <c r="BN134" i="6"/>
  <c r="BN135" i="6"/>
  <c r="BN136" i="6"/>
  <c r="BN137" i="6"/>
  <c r="BN138" i="6"/>
  <c r="BN139" i="6"/>
  <c r="BN140" i="6"/>
  <c r="BN141" i="6"/>
  <c r="BN142" i="6"/>
  <c r="BN143" i="6"/>
  <c r="BN144" i="6"/>
  <c r="BN145" i="6"/>
  <c r="BN146" i="6"/>
  <c r="BN147" i="6"/>
  <c r="BN148" i="6"/>
  <c r="BN149" i="6"/>
  <c r="BN150" i="6"/>
  <c r="BN151" i="6"/>
  <c r="BN152" i="6"/>
  <c r="BN153" i="6"/>
  <c r="BN154" i="6"/>
  <c r="BN155" i="6"/>
  <c r="BN156" i="6"/>
  <c r="BN157" i="6"/>
  <c r="BN158" i="6"/>
  <c r="BN159" i="6"/>
  <c r="BN160" i="6"/>
  <c r="BN161" i="6"/>
  <c r="BN162" i="6"/>
  <c r="BN163" i="6"/>
  <c r="BN164" i="6"/>
  <c r="BN165" i="6"/>
  <c r="BN166" i="6"/>
  <c r="BN167" i="6"/>
  <c r="BN168" i="6"/>
  <c r="BN169" i="6"/>
  <c r="BN170" i="6"/>
  <c r="BN171" i="6"/>
  <c r="BN172" i="6"/>
  <c r="BN173" i="6"/>
  <c r="BN174" i="6"/>
  <c r="BN175" i="6"/>
  <c r="BN176" i="6"/>
  <c r="BN177" i="6"/>
  <c r="BN178" i="6"/>
  <c r="BN179" i="6"/>
  <c r="BN180" i="6"/>
  <c r="BN181" i="6"/>
  <c r="BN182" i="6"/>
  <c r="BN183" i="6"/>
  <c r="BN184" i="6"/>
  <c r="BN185" i="6"/>
  <c r="BN186" i="6"/>
  <c r="BN187" i="6"/>
  <c r="BN188" i="6"/>
  <c r="BN189" i="6"/>
  <c r="BN190" i="6"/>
  <c r="BN191" i="6"/>
  <c r="BN192" i="6"/>
  <c r="BN193" i="6"/>
  <c r="BN194" i="6"/>
  <c r="BN195" i="6"/>
  <c r="BN196" i="6"/>
  <c r="BN197" i="6"/>
  <c r="BN198" i="6"/>
  <c r="BN199" i="6"/>
  <c r="BN200" i="6"/>
  <c r="BN201" i="6"/>
  <c r="BN202" i="6"/>
  <c r="BN203" i="6"/>
  <c r="BN204" i="6"/>
  <c r="BN205" i="6"/>
  <c r="BN206" i="6"/>
  <c r="BN207" i="6"/>
  <c r="BN208" i="6"/>
  <c r="BN209" i="6"/>
  <c r="BN210" i="6"/>
  <c r="BN211" i="6"/>
  <c r="BN212" i="6"/>
  <c r="BN213" i="6"/>
  <c r="BN214" i="6"/>
  <c r="BN215" i="6"/>
  <c r="BN216" i="6"/>
  <c r="BN217" i="6"/>
  <c r="BN218" i="6"/>
  <c r="BN219" i="6"/>
  <c r="BN220" i="6"/>
  <c r="BN221" i="6"/>
  <c r="BN222" i="6"/>
  <c r="BN223" i="6"/>
  <c r="BN224" i="6"/>
  <c r="BN225" i="6"/>
  <c r="BN226" i="6"/>
  <c r="BN227" i="6"/>
  <c r="BN228" i="6"/>
  <c r="BN229" i="6"/>
  <c r="BN230" i="6"/>
  <c r="BN231" i="6"/>
  <c r="BN232" i="6"/>
  <c r="BN233" i="6"/>
  <c r="BN234" i="6"/>
  <c r="BN235" i="6"/>
  <c r="BN236" i="6"/>
  <c r="BN237" i="6"/>
  <c r="BN238" i="6"/>
  <c r="BN239" i="6"/>
  <c r="BN240" i="6"/>
  <c r="BN241" i="6"/>
  <c r="BN242" i="6"/>
  <c r="BN243" i="6"/>
  <c r="BN244" i="6"/>
  <c r="BN245" i="6"/>
  <c r="BN246" i="6"/>
  <c r="BN247" i="6"/>
  <c r="BN248" i="6"/>
  <c r="BN249" i="6"/>
  <c r="BN250" i="6"/>
  <c r="BN251" i="6"/>
  <c r="BN252" i="6"/>
  <c r="BN253" i="6"/>
  <c r="BN254" i="6"/>
  <c r="BN255" i="6"/>
  <c r="BN256" i="6"/>
  <c r="BN257" i="6"/>
  <c r="BN258" i="6"/>
  <c r="BN259" i="6"/>
  <c r="BN260" i="6"/>
  <c r="BN261" i="6"/>
  <c r="BN262" i="6"/>
  <c r="BN263" i="6"/>
  <c r="BN264" i="6"/>
  <c r="BN265" i="6"/>
  <c r="BN4" i="6"/>
  <c r="BL2" i="7"/>
  <c r="BL5" i="6"/>
  <c r="BM5" i="6" s="1"/>
  <c r="BL6" i="6"/>
  <c r="BM6" i="6" s="1"/>
  <c r="BL7" i="6"/>
  <c r="BM7" i="6" s="1"/>
  <c r="BL8" i="6"/>
  <c r="BM8" i="6" s="1"/>
  <c r="BL9" i="6"/>
  <c r="BM9" i="6" s="1"/>
  <c r="BL10" i="6"/>
  <c r="BM10" i="6" s="1"/>
  <c r="BL11" i="6"/>
  <c r="BM11" i="6" s="1"/>
  <c r="BL12" i="6"/>
  <c r="BM12" i="6" s="1"/>
  <c r="BL13" i="6"/>
  <c r="BM13" i="6" s="1"/>
  <c r="BL14" i="6"/>
  <c r="BM14" i="6" s="1"/>
  <c r="BL15" i="6"/>
  <c r="BM15" i="6" s="1"/>
  <c r="BL16" i="6"/>
  <c r="BM16" i="6" s="1"/>
  <c r="BL17" i="6"/>
  <c r="BM17" i="6" s="1"/>
  <c r="BL18" i="6"/>
  <c r="BM18" i="6" s="1"/>
  <c r="BL19" i="6"/>
  <c r="BM19" i="6" s="1"/>
  <c r="BL20" i="6"/>
  <c r="BM20" i="6" s="1"/>
  <c r="BL21" i="6"/>
  <c r="BM21" i="6" s="1"/>
  <c r="BL22" i="6"/>
  <c r="BM22" i="6" s="1"/>
  <c r="BL23" i="6"/>
  <c r="BM23" i="6" s="1"/>
  <c r="BL24" i="6"/>
  <c r="BM24" i="6" s="1"/>
  <c r="BL25" i="6"/>
  <c r="BM25" i="6" s="1"/>
  <c r="BL26" i="6"/>
  <c r="BM26" i="6" s="1"/>
  <c r="BL27" i="6"/>
  <c r="BM27" i="6" s="1"/>
  <c r="BL28" i="6"/>
  <c r="BM28" i="6" s="1"/>
  <c r="BL29" i="6"/>
  <c r="BM29" i="6" s="1"/>
  <c r="BL30" i="6"/>
  <c r="BM30" i="6" s="1"/>
  <c r="BL31" i="6"/>
  <c r="BM31" i="6" s="1"/>
  <c r="BL32" i="6"/>
  <c r="BM32" i="6" s="1"/>
  <c r="BL33" i="6"/>
  <c r="BM33" i="6" s="1"/>
  <c r="BL34" i="6"/>
  <c r="BM34" i="6" s="1"/>
  <c r="BL35" i="6"/>
  <c r="BM35" i="6" s="1"/>
  <c r="BL36" i="6"/>
  <c r="BM36" i="6" s="1"/>
  <c r="BL37" i="6"/>
  <c r="BM37" i="6" s="1"/>
  <c r="BL38" i="6"/>
  <c r="BM38" i="6" s="1"/>
  <c r="BL39" i="6"/>
  <c r="BM39" i="6" s="1"/>
  <c r="BL40" i="6"/>
  <c r="BM40" i="6" s="1"/>
  <c r="BL41" i="6"/>
  <c r="BM41" i="6" s="1"/>
  <c r="BL42" i="6"/>
  <c r="BM42" i="6" s="1"/>
  <c r="BL43" i="6"/>
  <c r="BM43" i="6" s="1"/>
  <c r="BL44" i="6"/>
  <c r="BM44" i="6" s="1"/>
  <c r="BL45" i="6"/>
  <c r="BM45" i="6" s="1"/>
  <c r="BL46" i="6"/>
  <c r="BM46" i="6" s="1"/>
  <c r="BL47" i="6"/>
  <c r="BM47" i="6" s="1"/>
  <c r="BL48" i="6"/>
  <c r="BM48" i="6" s="1"/>
  <c r="BL49" i="6"/>
  <c r="BM49" i="6" s="1"/>
  <c r="BL50" i="6"/>
  <c r="BM50" i="6" s="1"/>
  <c r="BL51" i="6"/>
  <c r="BM51" i="6" s="1"/>
  <c r="BL52" i="6"/>
  <c r="BM52" i="6" s="1"/>
  <c r="BL53" i="6"/>
  <c r="BM53" i="6" s="1"/>
  <c r="BL54" i="6"/>
  <c r="BM54" i="6" s="1"/>
  <c r="BL55" i="6"/>
  <c r="BM55" i="6" s="1"/>
  <c r="BL56" i="6"/>
  <c r="BM56" i="6" s="1"/>
  <c r="BL57" i="6"/>
  <c r="BM57" i="6" s="1"/>
  <c r="BL58" i="6"/>
  <c r="BM58" i="6" s="1"/>
  <c r="BL59" i="6"/>
  <c r="BM59" i="6" s="1"/>
  <c r="BL60" i="6"/>
  <c r="BM60" i="6" s="1"/>
  <c r="BL61" i="6"/>
  <c r="BM61" i="6" s="1"/>
  <c r="BL62" i="6"/>
  <c r="BM62" i="6" s="1"/>
  <c r="BL63" i="6"/>
  <c r="BM63" i="6" s="1"/>
  <c r="BL64" i="6"/>
  <c r="BM64" i="6" s="1"/>
  <c r="BL65" i="6"/>
  <c r="BM65" i="6" s="1"/>
  <c r="BL66" i="6"/>
  <c r="BM66" i="6" s="1"/>
  <c r="BL67" i="6"/>
  <c r="BM67" i="6" s="1"/>
  <c r="BL68" i="6"/>
  <c r="BM68" i="6" s="1"/>
  <c r="BL69" i="6"/>
  <c r="BM69" i="6" s="1"/>
  <c r="BL70" i="6"/>
  <c r="BM70" i="6" s="1"/>
  <c r="BL71" i="6"/>
  <c r="BM71" i="6" s="1"/>
  <c r="BL72" i="6"/>
  <c r="BM72" i="6" s="1"/>
  <c r="BL73" i="6"/>
  <c r="BM73" i="6" s="1"/>
  <c r="BL74" i="6"/>
  <c r="BM74" i="6" s="1"/>
  <c r="BL75" i="6"/>
  <c r="BM75" i="6" s="1"/>
  <c r="BL76" i="6"/>
  <c r="BM76" i="6" s="1"/>
  <c r="BL77" i="6"/>
  <c r="BM77" i="6" s="1"/>
  <c r="BL78" i="6"/>
  <c r="BM78" i="6" s="1"/>
  <c r="BL79" i="6"/>
  <c r="BM79" i="6" s="1"/>
  <c r="BL80" i="6"/>
  <c r="BM80" i="6" s="1"/>
  <c r="BL81" i="6"/>
  <c r="BM81" i="6" s="1"/>
  <c r="BL82" i="6"/>
  <c r="BM82" i="6" s="1"/>
  <c r="BL83" i="6"/>
  <c r="BM83" i="6" s="1"/>
  <c r="BL84" i="6"/>
  <c r="BM84" i="6" s="1"/>
  <c r="BL85" i="6"/>
  <c r="BM85" i="6" s="1"/>
  <c r="BL86" i="6"/>
  <c r="BM86" i="6" s="1"/>
  <c r="BL87" i="6"/>
  <c r="BM87" i="6" s="1"/>
  <c r="BL88" i="6"/>
  <c r="BM88" i="6" s="1"/>
  <c r="BL89" i="6"/>
  <c r="BM89" i="6" s="1"/>
  <c r="BL90" i="6"/>
  <c r="BM90" i="6" s="1"/>
  <c r="BL91" i="6"/>
  <c r="BM91" i="6" s="1"/>
  <c r="BL92" i="6"/>
  <c r="BM92" i="6" s="1"/>
  <c r="BL93" i="6"/>
  <c r="BM93" i="6" s="1"/>
  <c r="BL94" i="6"/>
  <c r="BM94" i="6" s="1"/>
  <c r="BL95" i="6"/>
  <c r="BM95" i="6" s="1"/>
  <c r="BL96" i="6"/>
  <c r="BM96" i="6" s="1"/>
  <c r="BL97" i="6"/>
  <c r="BM97" i="6" s="1"/>
  <c r="BL98" i="6"/>
  <c r="BM98" i="6" s="1"/>
  <c r="BL99" i="6"/>
  <c r="BM99" i="6" s="1"/>
  <c r="BL100" i="6"/>
  <c r="BM100" i="6" s="1"/>
  <c r="BL101" i="6"/>
  <c r="BM101" i="6" s="1"/>
  <c r="BL102" i="6"/>
  <c r="BM102" i="6" s="1"/>
  <c r="BL103" i="6"/>
  <c r="BM103" i="6" s="1"/>
  <c r="BL104" i="6"/>
  <c r="BM104" i="6" s="1"/>
  <c r="BL105" i="6"/>
  <c r="BM105" i="6" s="1"/>
  <c r="BL106" i="6"/>
  <c r="BM106" i="6" s="1"/>
  <c r="BL107" i="6"/>
  <c r="BM107" i="6" s="1"/>
  <c r="BL108" i="6"/>
  <c r="BM108" i="6" s="1"/>
  <c r="BL109" i="6"/>
  <c r="BM109" i="6" s="1"/>
  <c r="BL110" i="6"/>
  <c r="BM110" i="6" s="1"/>
  <c r="BL111" i="6"/>
  <c r="BM111" i="6" s="1"/>
  <c r="BL112" i="6"/>
  <c r="BM112" i="6" s="1"/>
  <c r="BL113" i="6"/>
  <c r="BM113" i="6" s="1"/>
  <c r="BL114" i="6"/>
  <c r="BM114" i="6" s="1"/>
  <c r="BL115" i="6"/>
  <c r="BM115" i="6" s="1"/>
  <c r="BL116" i="6"/>
  <c r="BM116" i="6" s="1"/>
  <c r="BL117" i="6"/>
  <c r="BM117" i="6" s="1"/>
  <c r="BL118" i="6"/>
  <c r="BM118" i="6" s="1"/>
  <c r="BL119" i="6"/>
  <c r="BM119" i="6" s="1"/>
  <c r="BL120" i="6"/>
  <c r="BM120" i="6" s="1"/>
  <c r="BL121" i="6"/>
  <c r="BM121" i="6" s="1"/>
  <c r="BL122" i="6"/>
  <c r="BM122" i="6" s="1"/>
  <c r="BL123" i="6"/>
  <c r="BM123" i="6" s="1"/>
  <c r="BL124" i="6"/>
  <c r="BM124" i="6" s="1"/>
  <c r="BL125" i="6"/>
  <c r="BM125" i="6" s="1"/>
  <c r="BL126" i="6"/>
  <c r="BM126" i="6" s="1"/>
  <c r="BL127" i="6"/>
  <c r="BM127" i="6" s="1"/>
  <c r="BL128" i="6"/>
  <c r="BM128" i="6" s="1"/>
  <c r="BL129" i="6"/>
  <c r="BM129" i="6" s="1"/>
  <c r="BL130" i="6"/>
  <c r="BM130" i="6" s="1"/>
  <c r="BL131" i="6"/>
  <c r="BM131" i="6" s="1"/>
  <c r="BL132" i="6"/>
  <c r="BM132" i="6" s="1"/>
  <c r="BL133" i="6"/>
  <c r="BM133" i="6" s="1"/>
  <c r="BL134" i="6"/>
  <c r="BM134" i="6" s="1"/>
  <c r="BL135" i="6"/>
  <c r="BM135" i="6" s="1"/>
  <c r="BL136" i="6"/>
  <c r="BM136" i="6" s="1"/>
  <c r="BL137" i="6"/>
  <c r="BM137" i="6" s="1"/>
  <c r="BL138" i="6"/>
  <c r="BM138" i="6" s="1"/>
  <c r="BL139" i="6"/>
  <c r="BM139" i="6" s="1"/>
  <c r="BL140" i="6"/>
  <c r="BM140" i="6" s="1"/>
  <c r="BL141" i="6"/>
  <c r="BM141" i="6" s="1"/>
  <c r="BL142" i="6"/>
  <c r="BM142" i="6" s="1"/>
  <c r="BL143" i="6"/>
  <c r="BM143" i="6" s="1"/>
  <c r="BL144" i="6"/>
  <c r="BM144" i="6" s="1"/>
  <c r="BL145" i="6"/>
  <c r="BM145" i="6" s="1"/>
  <c r="BL146" i="6"/>
  <c r="BM146" i="6" s="1"/>
  <c r="BL147" i="6"/>
  <c r="BM147" i="6" s="1"/>
  <c r="BL148" i="6"/>
  <c r="BM148" i="6" s="1"/>
  <c r="BL149" i="6"/>
  <c r="BM149" i="6" s="1"/>
  <c r="BL150" i="6"/>
  <c r="BM150" i="6" s="1"/>
  <c r="BL151" i="6"/>
  <c r="BM151" i="6" s="1"/>
  <c r="BL152" i="6"/>
  <c r="BM152" i="6" s="1"/>
  <c r="BL153" i="6"/>
  <c r="BM153" i="6" s="1"/>
  <c r="BL154" i="6"/>
  <c r="BM154" i="6" s="1"/>
  <c r="BL155" i="6"/>
  <c r="BM155" i="6" s="1"/>
  <c r="BL156" i="6"/>
  <c r="BM156" i="6" s="1"/>
  <c r="BL157" i="6"/>
  <c r="BM157" i="6" s="1"/>
  <c r="BL158" i="6"/>
  <c r="BM158" i="6" s="1"/>
  <c r="BL159" i="6"/>
  <c r="BM159" i="6" s="1"/>
  <c r="BL160" i="6"/>
  <c r="BM160" i="6" s="1"/>
  <c r="BL161" i="6"/>
  <c r="BM161" i="6" s="1"/>
  <c r="BL162" i="6"/>
  <c r="BM162" i="6" s="1"/>
  <c r="BL163" i="6"/>
  <c r="BM163" i="6" s="1"/>
  <c r="BL164" i="6"/>
  <c r="BM164" i="6" s="1"/>
  <c r="BL165" i="6"/>
  <c r="BM165" i="6" s="1"/>
  <c r="BL166" i="6"/>
  <c r="BM166" i="6" s="1"/>
  <c r="BL167" i="6"/>
  <c r="BM167" i="6" s="1"/>
  <c r="BL168" i="6"/>
  <c r="BM168" i="6" s="1"/>
  <c r="BL169" i="6"/>
  <c r="BM169" i="6" s="1"/>
  <c r="BL170" i="6"/>
  <c r="BM170" i="6" s="1"/>
  <c r="BL171" i="6"/>
  <c r="BM171" i="6" s="1"/>
  <c r="BL172" i="6"/>
  <c r="BM172" i="6" s="1"/>
  <c r="BL173" i="6"/>
  <c r="BM173" i="6" s="1"/>
  <c r="BL174" i="6"/>
  <c r="BM174" i="6" s="1"/>
  <c r="BL175" i="6"/>
  <c r="BM175" i="6" s="1"/>
  <c r="BL176" i="6"/>
  <c r="BM176" i="6" s="1"/>
  <c r="BL177" i="6"/>
  <c r="BM177" i="6" s="1"/>
  <c r="BL178" i="6"/>
  <c r="BM178" i="6" s="1"/>
  <c r="BL179" i="6"/>
  <c r="BM179" i="6" s="1"/>
  <c r="BL180" i="6"/>
  <c r="BM180" i="6" s="1"/>
  <c r="BL181" i="6"/>
  <c r="BM181" i="6" s="1"/>
  <c r="BL182" i="6"/>
  <c r="BM182" i="6" s="1"/>
  <c r="BL183" i="6"/>
  <c r="BM183" i="6" s="1"/>
  <c r="BL184" i="6"/>
  <c r="BM184" i="6" s="1"/>
  <c r="BL185" i="6"/>
  <c r="BM185" i="6" s="1"/>
  <c r="BL186" i="6"/>
  <c r="BM186" i="6" s="1"/>
  <c r="BL187" i="6"/>
  <c r="BM187" i="6" s="1"/>
  <c r="BL188" i="6"/>
  <c r="BM188" i="6" s="1"/>
  <c r="BL189" i="6"/>
  <c r="BM189" i="6" s="1"/>
  <c r="BL190" i="6"/>
  <c r="BM190" i="6" s="1"/>
  <c r="BL191" i="6"/>
  <c r="BM191" i="6" s="1"/>
  <c r="BL192" i="6"/>
  <c r="BM192" i="6" s="1"/>
  <c r="BL193" i="6"/>
  <c r="BM193" i="6" s="1"/>
  <c r="BL194" i="6"/>
  <c r="BM194" i="6" s="1"/>
  <c r="BL195" i="6"/>
  <c r="BM195" i="6" s="1"/>
  <c r="BL196" i="6"/>
  <c r="BM196" i="6" s="1"/>
  <c r="BL197" i="6"/>
  <c r="BM197" i="6" s="1"/>
  <c r="BL198" i="6"/>
  <c r="BM198" i="6" s="1"/>
  <c r="BL199" i="6"/>
  <c r="BM199" i="6" s="1"/>
  <c r="BL200" i="6"/>
  <c r="BM200" i="6" s="1"/>
  <c r="BL201" i="6"/>
  <c r="BM201" i="6" s="1"/>
  <c r="BL202" i="6"/>
  <c r="BM202" i="6" s="1"/>
  <c r="BL203" i="6"/>
  <c r="BM203" i="6" s="1"/>
  <c r="BL204" i="6"/>
  <c r="BM204" i="6" s="1"/>
  <c r="BL205" i="6"/>
  <c r="BM205" i="6" s="1"/>
  <c r="BL206" i="6"/>
  <c r="BM206" i="6" s="1"/>
  <c r="BL207" i="6"/>
  <c r="BM207" i="6" s="1"/>
  <c r="BL208" i="6"/>
  <c r="BM208" i="6" s="1"/>
  <c r="BL209" i="6"/>
  <c r="BM209" i="6" s="1"/>
  <c r="BL210" i="6"/>
  <c r="BM210" i="6" s="1"/>
  <c r="BL211" i="6"/>
  <c r="BM211" i="6" s="1"/>
  <c r="BL212" i="6"/>
  <c r="BM212" i="6" s="1"/>
  <c r="BL213" i="6"/>
  <c r="BM213" i="6" s="1"/>
  <c r="BL214" i="6"/>
  <c r="BM214" i="6" s="1"/>
  <c r="BL215" i="6"/>
  <c r="BM215" i="6" s="1"/>
  <c r="BL216" i="6"/>
  <c r="BM216" i="6" s="1"/>
  <c r="BL217" i="6"/>
  <c r="BM217" i="6" s="1"/>
  <c r="BL218" i="6"/>
  <c r="BM218" i="6" s="1"/>
  <c r="BL219" i="6"/>
  <c r="BM219" i="6" s="1"/>
  <c r="BL220" i="6"/>
  <c r="BM220" i="6" s="1"/>
  <c r="BL221" i="6"/>
  <c r="BM221" i="6" s="1"/>
  <c r="BL222" i="6"/>
  <c r="BM222" i="6" s="1"/>
  <c r="BL223" i="6"/>
  <c r="BM223" i="6" s="1"/>
  <c r="BL224" i="6"/>
  <c r="BM224" i="6" s="1"/>
  <c r="BL225" i="6"/>
  <c r="BM225" i="6" s="1"/>
  <c r="BL226" i="6"/>
  <c r="BM226" i="6" s="1"/>
  <c r="BL227" i="6"/>
  <c r="BM227" i="6" s="1"/>
  <c r="BL228" i="6"/>
  <c r="BM228" i="6" s="1"/>
  <c r="BL229" i="6"/>
  <c r="BM229" i="6" s="1"/>
  <c r="BL230" i="6"/>
  <c r="BM230" i="6" s="1"/>
  <c r="BL231" i="6"/>
  <c r="BM231" i="6" s="1"/>
  <c r="BL232" i="6"/>
  <c r="BM232" i="6" s="1"/>
  <c r="BL233" i="6"/>
  <c r="BM233" i="6" s="1"/>
  <c r="BL234" i="6"/>
  <c r="BM234" i="6" s="1"/>
  <c r="BL235" i="6"/>
  <c r="BM235" i="6" s="1"/>
  <c r="BL236" i="6"/>
  <c r="BM236" i="6" s="1"/>
  <c r="BL237" i="6"/>
  <c r="BM237" i="6" s="1"/>
  <c r="BL238" i="6"/>
  <c r="BM238" i="6" s="1"/>
  <c r="BL239" i="6"/>
  <c r="BM239" i="6" s="1"/>
  <c r="BL240" i="6"/>
  <c r="BM240" i="6" s="1"/>
  <c r="BL241" i="6"/>
  <c r="BM241" i="6" s="1"/>
  <c r="BL242" i="6"/>
  <c r="BM242" i="6" s="1"/>
  <c r="BL243" i="6"/>
  <c r="BM243" i="6" s="1"/>
  <c r="BL244" i="6"/>
  <c r="BM244" i="6" s="1"/>
  <c r="BL245" i="6"/>
  <c r="BM245" i="6" s="1"/>
  <c r="BL246" i="6"/>
  <c r="BM246" i="6" s="1"/>
  <c r="BL247" i="6"/>
  <c r="BM247" i="6" s="1"/>
  <c r="BL248" i="6"/>
  <c r="BM248" i="6" s="1"/>
  <c r="BL249" i="6"/>
  <c r="BM249" i="6" s="1"/>
  <c r="BL250" i="6"/>
  <c r="BM250" i="6" s="1"/>
  <c r="BL251" i="6"/>
  <c r="BM251" i="6" s="1"/>
  <c r="BL252" i="6"/>
  <c r="BM252" i="6" s="1"/>
  <c r="BL253" i="6"/>
  <c r="BM253" i="6" s="1"/>
  <c r="BL254" i="6"/>
  <c r="BM254" i="6" s="1"/>
  <c r="BL255" i="6"/>
  <c r="BM255" i="6" s="1"/>
  <c r="BL256" i="6"/>
  <c r="BM256" i="6" s="1"/>
  <c r="BL257" i="6"/>
  <c r="BM257" i="6" s="1"/>
  <c r="BL258" i="6"/>
  <c r="BM258" i="6" s="1"/>
  <c r="BL259" i="6"/>
  <c r="BM259" i="6" s="1"/>
  <c r="BL260" i="6"/>
  <c r="BM260" i="6" s="1"/>
  <c r="BL261" i="6"/>
  <c r="BM261" i="6" s="1"/>
  <c r="BL262" i="6"/>
  <c r="BM262" i="6" s="1"/>
  <c r="BL263" i="6"/>
  <c r="BM263" i="6" s="1"/>
  <c r="BL264" i="6"/>
  <c r="BM264" i="6" s="1"/>
  <c r="BL265" i="6"/>
  <c r="BM265" i="6" s="1"/>
  <c r="BL4" i="6"/>
  <c r="BM4" i="6" s="1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BJ111" i="6"/>
  <c r="BJ112" i="6"/>
  <c r="BJ113" i="6"/>
  <c r="BJ114" i="6"/>
  <c r="BJ115" i="6"/>
  <c r="BJ116" i="6"/>
  <c r="BJ117" i="6"/>
  <c r="BJ118" i="6"/>
  <c r="BJ119" i="6"/>
  <c r="BJ120" i="6"/>
  <c r="BJ121" i="6"/>
  <c r="BJ122" i="6"/>
  <c r="BJ123" i="6"/>
  <c r="BJ124" i="6"/>
  <c r="BJ125" i="6"/>
  <c r="BJ126" i="6"/>
  <c r="BJ127" i="6"/>
  <c r="BJ128" i="6"/>
  <c r="BJ129" i="6"/>
  <c r="BJ130" i="6"/>
  <c r="BJ131" i="6"/>
  <c r="BJ132" i="6"/>
  <c r="BJ133" i="6"/>
  <c r="BJ134" i="6"/>
  <c r="BJ135" i="6"/>
  <c r="BJ136" i="6"/>
  <c r="BJ137" i="6"/>
  <c r="BJ138" i="6"/>
  <c r="BJ139" i="6"/>
  <c r="BJ140" i="6"/>
  <c r="BJ141" i="6"/>
  <c r="BJ142" i="6"/>
  <c r="BJ143" i="6"/>
  <c r="BJ144" i="6"/>
  <c r="BJ145" i="6"/>
  <c r="BJ146" i="6"/>
  <c r="BJ147" i="6"/>
  <c r="BJ148" i="6"/>
  <c r="BJ149" i="6"/>
  <c r="BJ150" i="6"/>
  <c r="BJ151" i="6"/>
  <c r="BJ152" i="6"/>
  <c r="BJ153" i="6"/>
  <c r="BJ154" i="6"/>
  <c r="BJ155" i="6"/>
  <c r="BJ156" i="6"/>
  <c r="BJ157" i="6"/>
  <c r="BJ158" i="6"/>
  <c r="BJ159" i="6"/>
  <c r="BJ160" i="6"/>
  <c r="BJ161" i="6"/>
  <c r="BJ162" i="6"/>
  <c r="BJ163" i="6"/>
  <c r="BJ164" i="6"/>
  <c r="BJ165" i="6"/>
  <c r="BJ166" i="6"/>
  <c r="BJ167" i="6"/>
  <c r="BJ168" i="6"/>
  <c r="BJ169" i="6"/>
  <c r="BJ170" i="6"/>
  <c r="BJ171" i="6"/>
  <c r="BJ172" i="6"/>
  <c r="BJ173" i="6"/>
  <c r="BJ174" i="6"/>
  <c r="BJ175" i="6"/>
  <c r="BJ176" i="6"/>
  <c r="BJ177" i="6"/>
  <c r="BJ178" i="6"/>
  <c r="BJ179" i="6"/>
  <c r="BJ180" i="6"/>
  <c r="BJ181" i="6"/>
  <c r="BJ182" i="6"/>
  <c r="BJ183" i="6"/>
  <c r="BJ184" i="6"/>
  <c r="BJ185" i="6"/>
  <c r="BJ186" i="6"/>
  <c r="BJ187" i="6"/>
  <c r="BJ188" i="6"/>
  <c r="BJ189" i="6"/>
  <c r="BJ190" i="6"/>
  <c r="BJ191" i="6"/>
  <c r="BJ192" i="6"/>
  <c r="BJ193" i="6"/>
  <c r="BJ194" i="6"/>
  <c r="BJ195" i="6"/>
  <c r="BJ196" i="6"/>
  <c r="BJ197" i="6"/>
  <c r="BJ198" i="6"/>
  <c r="BJ199" i="6"/>
  <c r="BJ200" i="6"/>
  <c r="BJ201" i="6"/>
  <c r="BJ202" i="6"/>
  <c r="BJ203" i="6"/>
  <c r="BJ204" i="6"/>
  <c r="BJ205" i="6"/>
  <c r="BJ206" i="6"/>
  <c r="BJ207" i="6"/>
  <c r="BJ208" i="6"/>
  <c r="BJ209" i="6"/>
  <c r="BJ210" i="6"/>
  <c r="BJ211" i="6"/>
  <c r="BJ212" i="6"/>
  <c r="BJ213" i="6"/>
  <c r="BJ214" i="6"/>
  <c r="BJ215" i="6"/>
  <c r="BJ216" i="6"/>
  <c r="BJ217" i="6"/>
  <c r="BJ218" i="6"/>
  <c r="BJ219" i="6"/>
  <c r="BJ220" i="6"/>
  <c r="BJ221" i="6"/>
  <c r="BJ222" i="6"/>
  <c r="BJ223" i="6"/>
  <c r="BJ224" i="6"/>
  <c r="BJ225" i="6"/>
  <c r="BJ226" i="6"/>
  <c r="BJ227" i="6"/>
  <c r="BJ228" i="6"/>
  <c r="BJ229" i="6"/>
  <c r="BJ230" i="6"/>
  <c r="BJ231" i="6"/>
  <c r="BJ232" i="6"/>
  <c r="BJ233" i="6"/>
  <c r="BJ234" i="6"/>
  <c r="BJ235" i="6"/>
  <c r="BJ236" i="6"/>
  <c r="BJ237" i="6"/>
  <c r="BJ238" i="6"/>
  <c r="BJ239" i="6"/>
  <c r="BJ240" i="6"/>
  <c r="BJ241" i="6"/>
  <c r="BJ242" i="6"/>
  <c r="BJ243" i="6"/>
  <c r="BJ244" i="6"/>
  <c r="BJ245" i="6"/>
  <c r="BJ246" i="6"/>
  <c r="BJ247" i="6"/>
  <c r="BJ248" i="6"/>
  <c r="BJ249" i="6"/>
  <c r="BJ250" i="6"/>
  <c r="BJ251" i="6"/>
  <c r="BJ252" i="6"/>
  <c r="BJ253" i="6"/>
  <c r="BJ254" i="6"/>
  <c r="BJ255" i="6"/>
  <c r="BJ256" i="6"/>
  <c r="BJ257" i="6"/>
  <c r="BJ258" i="6"/>
  <c r="BJ259" i="6"/>
  <c r="BJ260" i="6"/>
  <c r="BJ261" i="6"/>
  <c r="BJ262" i="6"/>
  <c r="BJ263" i="6"/>
  <c r="BJ264" i="6"/>
  <c r="BJ265" i="6"/>
  <c r="BJ4" i="6"/>
  <c r="BH3" i="6"/>
  <c r="BH2" i="6"/>
  <c r="BG3" i="6"/>
  <c r="BG2" i="6"/>
  <c r="BF3" i="6"/>
  <c r="BO3" i="6" s="1"/>
  <c r="BN3" i="7" s="1"/>
  <c r="BO3" i="7" s="1"/>
  <c r="BN3" i="8" s="1"/>
  <c r="BF2" i="6"/>
  <c r="BO2" i="6" s="1"/>
  <c r="BN2" i="7" s="1"/>
  <c r="BO2" i="7" s="1"/>
  <c r="BN2" i="8" s="1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BE262" i="6" s="1"/>
  <c r="AK262" i="6"/>
  <c r="AL262" i="6"/>
  <c r="BF262" i="6" s="1"/>
  <c r="AM262" i="6"/>
  <c r="AN262" i="6"/>
  <c r="BG262" i="6" s="1"/>
  <c r="AO262" i="6"/>
  <c r="AP262" i="6"/>
  <c r="BH262" i="6" s="1"/>
  <c r="AQ262" i="6"/>
  <c r="AR262" i="6"/>
  <c r="AS262" i="6"/>
  <c r="AT262" i="6"/>
  <c r="AX262" i="6"/>
  <c r="AY262" i="6"/>
  <c r="AZ262" i="6"/>
  <c r="BC262" i="6"/>
  <c r="BD262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BE263" i="6" s="1"/>
  <c r="AK263" i="6"/>
  <c r="AL263" i="6"/>
  <c r="BF263" i="6" s="1"/>
  <c r="AM263" i="6"/>
  <c r="AN263" i="6"/>
  <c r="BG263" i="6" s="1"/>
  <c r="AO263" i="6"/>
  <c r="AP263" i="6"/>
  <c r="BH263" i="6" s="1"/>
  <c r="AQ263" i="6"/>
  <c r="AR263" i="6"/>
  <c r="AS263" i="6"/>
  <c r="AT263" i="6"/>
  <c r="AX263" i="6"/>
  <c r="AY263" i="6"/>
  <c r="AZ263" i="6"/>
  <c r="BC263" i="6"/>
  <c r="BD263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BE264" i="6" s="1"/>
  <c r="AK264" i="6"/>
  <c r="AL264" i="6"/>
  <c r="BF264" i="6" s="1"/>
  <c r="AM264" i="6"/>
  <c r="AN264" i="6"/>
  <c r="BG264" i="6" s="1"/>
  <c r="AO264" i="6"/>
  <c r="AP264" i="6"/>
  <c r="BH264" i="6" s="1"/>
  <c r="AQ264" i="6"/>
  <c r="AR264" i="6"/>
  <c r="AS264" i="6"/>
  <c r="AT264" i="6"/>
  <c r="AX264" i="6"/>
  <c r="AY264" i="6"/>
  <c r="AZ264" i="6"/>
  <c r="BC264" i="6"/>
  <c r="BD264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BE265" i="6" s="1"/>
  <c r="AK265" i="6"/>
  <c r="AL265" i="6"/>
  <c r="BF265" i="6" s="1"/>
  <c r="AM265" i="6"/>
  <c r="AN265" i="6"/>
  <c r="BG265" i="6" s="1"/>
  <c r="AO265" i="6"/>
  <c r="AP265" i="6"/>
  <c r="BH265" i="6" s="1"/>
  <c r="AQ265" i="6"/>
  <c r="AR265" i="6"/>
  <c r="AS265" i="6"/>
  <c r="AT265" i="6"/>
  <c r="AX265" i="6"/>
  <c r="AY265" i="6"/>
  <c r="AZ265" i="6"/>
  <c r="BC265" i="6"/>
  <c r="BD26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BE5" i="6" s="1"/>
  <c r="AK5" i="6"/>
  <c r="AL5" i="6"/>
  <c r="BF5" i="6" s="1"/>
  <c r="AM5" i="6"/>
  <c r="AN5" i="6"/>
  <c r="BG5" i="6" s="1"/>
  <c r="AO5" i="6"/>
  <c r="AP5" i="6"/>
  <c r="BH5" i="6" s="1"/>
  <c r="AQ5" i="6"/>
  <c r="AR5" i="6"/>
  <c r="AS5" i="6"/>
  <c r="AT5" i="6"/>
  <c r="AX5" i="6"/>
  <c r="AY5" i="6"/>
  <c r="AZ5" i="6"/>
  <c r="BC5" i="6"/>
  <c r="BD5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BE6" i="6" s="1"/>
  <c r="AK6" i="6"/>
  <c r="AL6" i="6"/>
  <c r="BF6" i="6" s="1"/>
  <c r="AM6" i="6"/>
  <c r="AN6" i="6"/>
  <c r="BG6" i="6" s="1"/>
  <c r="AO6" i="6"/>
  <c r="AP6" i="6"/>
  <c r="BH6" i="6" s="1"/>
  <c r="AQ6" i="6"/>
  <c r="AR6" i="6"/>
  <c r="AS6" i="6"/>
  <c r="AT6" i="6"/>
  <c r="AX6" i="6"/>
  <c r="AY6" i="6"/>
  <c r="AZ6" i="6"/>
  <c r="BC6" i="6"/>
  <c r="BD6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BE7" i="6" s="1"/>
  <c r="AK7" i="6"/>
  <c r="AL7" i="6"/>
  <c r="BF7" i="6" s="1"/>
  <c r="AM7" i="6"/>
  <c r="AN7" i="6"/>
  <c r="BG7" i="6" s="1"/>
  <c r="AO7" i="6"/>
  <c r="AP7" i="6"/>
  <c r="BH7" i="6" s="1"/>
  <c r="AQ7" i="6"/>
  <c r="AR7" i="6"/>
  <c r="AS7" i="6"/>
  <c r="AT7" i="6"/>
  <c r="AX7" i="6"/>
  <c r="AY7" i="6"/>
  <c r="AZ7" i="6"/>
  <c r="BC7" i="6"/>
  <c r="BD7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BE8" i="6" s="1"/>
  <c r="AK8" i="6"/>
  <c r="AL8" i="6"/>
  <c r="BF8" i="6" s="1"/>
  <c r="AM8" i="6"/>
  <c r="AN8" i="6"/>
  <c r="BG8" i="6" s="1"/>
  <c r="AO8" i="6"/>
  <c r="AP8" i="6"/>
  <c r="BH8" i="6" s="1"/>
  <c r="AQ8" i="6"/>
  <c r="AR8" i="6"/>
  <c r="AS8" i="6"/>
  <c r="AT8" i="6"/>
  <c r="AX8" i="6"/>
  <c r="AY8" i="6"/>
  <c r="AZ8" i="6"/>
  <c r="BC8" i="6"/>
  <c r="BD8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BE9" i="6" s="1"/>
  <c r="AK9" i="6"/>
  <c r="AL9" i="6"/>
  <c r="BF9" i="6" s="1"/>
  <c r="AM9" i="6"/>
  <c r="AN9" i="6"/>
  <c r="BG9" i="6" s="1"/>
  <c r="AO9" i="6"/>
  <c r="AP9" i="6"/>
  <c r="BH9" i="6" s="1"/>
  <c r="AQ9" i="6"/>
  <c r="AR9" i="6"/>
  <c r="AS9" i="6"/>
  <c r="AT9" i="6"/>
  <c r="AX9" i="6"/>
  <c r="AY9" i="6"/>
  <c r="AZ9" i="6"/>
  <c r="BC9" i="6"/>
  <c r="BD9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BE10" i="6" s="1"/>
  <c r="AK10" i="6"/>
  <c r="AL10" i="6"/>
  <c r="BF10" i="6" s="1"/>
  <c r="AM10" i="6"/>
  <c r="AN10" i="6"/>
  <c r="BG10" i="6" s="1"/>
  <c r="AO10" i="6"/>
  <c r="AP10" i="6"/>
  <c r="BH10" i="6" s="1"/>
  <c r="AQ10" i="6"/>
  <c r="AR10" i="6"/>
  <c r="AS10" i="6"/>
  <c r="AT10" i="6"/>
  <c r="AX10" i="6"/>
  <c r="AY10" i="6"/>
  <c r="AZ10" i="6"/>
  <c r="BC10" i="6"/>
  <c r="BD10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BE11" i="6" s="1"/>
  <c r="AK11" i="6"/>
  <c r="AL11" i="6"/>
  <c r="BF11" i="6" s="1"/>
  <c r="AM11" i="6"/>
  <c r="AN11" i="6"/>
  <c r="BG11" i="6" s="1"/>
  <c r="AO11" i="6"/>
  <c r="AP11" i="6"/>
  <c r="BH11" i="6" s="1"/>
  <c r="AQ11" i="6"/>
  <c r="AR11" i="6"/>
  <c r="AS11" i="6"/>
  <c r="AT11" i="6"/>
  <c r="AX11" i="6"/>
  <c r="AY11" i="6"/>
  <c r="AZ11" i="6"/>
  <c r="BC11" i="6"/>
  <c r="BD11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BE12" i="6" s="1"/>
  <c r="AK12" i="6"/>
  <c r="AL12" i="6"/>
  <c r="BF12" i="6" s="1"/>
  <c r="AM12" i="6"/>
  <c r="AN12" i="6"/>
  <c r="BG12" i="6" s="1"/>
  <c r="AO12" i="6"/>
  <c r="AP12" i="6"/>
  <c r="BH12" i="6" s="1"/>
  <c r="AQ12" i="6"/>
  <c r="AR12" i="6"/>
  <c r="AS12" i="6"/>
  <c r="AT12" i="6"/>
  <c r="AX12" i="6"/>
  <c r="AY12" i="6"/>
  <c r="AZ12" i="6"/>
  <c r="BC12" i="6"/>
  <c r="BD12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BE13" i="6" s="1"/>
  <c r="AK13" i="6"/>
  <c r="AL13" i="6"/>
  <c r="BF13" i="6" s="1"/>
  <c r="AM13" i="6"/>
  <c r="AN13" i="6"/>
  <c r="BG13" i="6" s="1"/>
  <c r="AO13" i="6"/>
  <c r="AP13" i="6"/>
  <c r="BH13" i="6" s="1"/>
  <c r="AQ13" i="6"/>
  <c r="AR13" i="6"/>
  <c r="AS13" i="6"/>
  <c r="AT13" i="6"/>
  <c r="AX13" i="6"/>
  <c r="AY13" i="6"/>
  <c r="AZ13" i="6"/>
  <c r="BC13" i="6"/>
  <c r="BD13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BE14" i="6" s="1"/>
  <c r="AK14" i="6"/>
  <c r="AL14" i="6"/>
  <c r="BF14" i="6" s="1"/>
  <c r="AM14" i="6"/>
  <c r="AN14" i="6"/>
  <c r="BG14" i="6" s="1"/>
  <c r="AO14" i="6"/>
  <c r="AP14" i="6"/>
  <c r="BH14" i="6" s="1"/>
  <c r="AQ14" i="6"/>
  <c r="AR14" i="6"/>
  <c r="AS14" i="6"/>
  <c r="AT14" i="6"/>
  <c r="AX14" i="6"/>
  <c r="AY14" i="6"/>
  <c r="AZ14" i="6"/>
  <c r="BC14" i="6"/>
  <c r="BD14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BE15" i="6" s="1"/>
  <c r="AK15" i="6"/>
  <c r="AL15" i="6"/>
  <c r="BF15" i="6" s="1"/>
  <c r="AM15" i="6"/>
  <c r="AN15" i="6"/>
  <c r="BG15" i="6" s="1"/>
  <c r="AO15" i="6"/>
  <c r="AP15" i="6"/>
  <c r="BH15" i="6" s="1"/>
  <c r="AQ15" i="6"/>
  <c r="AR15" i="6"/>
  <c r="AS15" i="6"/>
  <c r="AT15" i="6"/>
  <c r="AX15" i="6"/>
  <c r="AY15" i="6"/>
  <c r="AZ15" i="6"/>
  <c r="BC15" i="6"/>
  <c r="BD15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BE16" i="6" s="1"/>
  <c r="AK16" i="6"/>
  <c r="AL16" i="6"/>
  <c r="BF16" i="6" s="1"/>
  <c r="AM16" i="6"/>
  <c r="AN16" i="6"/>
  <c r="BG16" i="6" s="1"/>
  <c r="AO16" i="6"/>
  <c r="AP16" i="6"/>
  <c r="BH16" i="6" s="1"/>
  <c r="AQ16" i="6"/>
  <c r="AR16" i="6"/>
  <c r="AS16" i="6"/>
  <c r="AT16" i="6"/>
  <c r="AX16" i="6"/>
  <c r="AY16" i="6"/>
  <c r="AZ16" i="6"/>
  <c r="BC16" i="6"/>
  <c r="BD16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BE17" i="6" s="1"/>
  <c r="AK17" i="6"/>
  <c r="AL17" i="6"/>
  <c r="BF17" i="6" s="1"/>
  <c r="AM17" i="6"/>
  <c r="AN17" i="6"/>
  <c r="BG17" i="6" s="1"/>
  <c r="AO17" i="6"/>
  <c r="AP17" i="6"/>
  <c r="BH17" i="6" s="1"/>
  <c r="AQ17" i="6"/>
  <c r="AR17" i="6"/>
  <c r="AS17" i="6"/>
  <c r="AT17" i="6"/>
  <c r="AX17" i="6"/>
  <c r="AY17" i="6"/>
  <c r="AZ17" i="6"/>
  <c r="BC17" i="6"/>
  <c r="BD17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BE18" i="6" s="1"/>
  <c r="AK18" i="6"/>
  <c r="AL18" i="6"/>
  <c r="BF18" i="6" s="1"/>
  <c r="AM18" i="6"/>
  <c r="AN18" i="6"/>
  <c r="BG18" i="6" s="1"/>
  <c r="AO18" i="6"/>
  <c r="AP18" i="6"/>
  <c r="BH18" i="6" s="1"/>
  <c r="AQ18" i="6"/>
  <c r="AR18" i="6"/>
  <c r="AS18" i="6"/>
  <c r="AT18" i="6"/>
  <c r="AX18" i="6"/>
  <c r="AY18" i="6"/>
  <c r="AZ18" i="6"/>
  <c r="BC18" i="6"/>
  <c r="BD18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BE19" i="6" s="1"/>
  <c r="AK19" i="6"/>
  <c r="AL19" i="6"/>
  <c r="BF19" i="6" s="1"/>
  <c r="AM19" i="6"/>
  <c r="AN19" i="6"/>
  <c r="BG19" i="6" s="1"/>
  <c r="AO19" i="6"/>
  <c r="AP19" i="6"/>
  <c r="BH19" i="6" s="1"/>
  <c r="AQ19" i="6"/>
  <c r="AR19" i="6"/>
  <c r="AS19" i="6"/>
  <c r="AT19" i="6"/>
  <c r="AX19" i="6"/>
  <c r="AY19" i="6"/>
  <c r="AZ19" i="6"/>
  <c r="BC19" i="6"/>
  <c r="BD19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BE20" i="6" s="1"/>
  <c r="AK20" i="6"/>
  <c r="AL20" i="6"/>
  <c r="BF20" i="6" s="1"/>
  <c r="AM20" i="6"/>
  <c r="AN20" i="6"/>
  <c r="BG20" i="6" s="1"/>
  <c r="AO20" i="6"/>
  <c r="AP20" i="6"/>
  <c r="BH20" i="6" s="1"/>
  <c r="AQ20" i="6"/>
  <c r="AR20" i="6"/>
  <c r="AS20" i="6"/>
  <c r="AT20" i="6"/>
  <c r="AX20" i="6"/>
  <c r="AY20" i="6"/>
  <c r="AZ20" i="6"/>
  <c r="BC20" i="6"/>
  <c r="BD20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BE21" i="6" s="1"/>
  <c r="AK21" i="6"/>
  <c r="AL21" i="6"/>
  <c r="BF21" i="6" s="1"/>
  <c r="AM21" i="6"/>
  <c r="AN21" i="6"/>
  <c r="BG21" i="6" s="1"/>
  <c r="AO21" i="6"/>
  <c r="AP21" i="6"/>
  <c r="BH21" i="6" s="1"/>
  <c r="AQ21" i="6"/>
  <c r="AR21" i="6"/>
  <c r="AS21" i="6"/>
  <c r="AT21" i="6"/>
  <c r="AX21" i="6"/>
  <c r="AY21" i="6"/>
  <c r="AZ21" i="6"/>
  <c r="BC21" i="6"/>
  <c r="BD21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BE22" i="6" s="1"/>
  <c r="AK22" i="6"/>
  <c r="AL22" i="6"/>
  <c r="BF22" i="6" s="1"/>
  <c r="AM22" i="6"/>
  <c r="AN22" i="6"/>
  <c r="BG22" i="6" s="1"/>
  <c r="AO22" i="6"/>
  <c r="AP22" i="6"/>
  <c r="BH22" i="6" s="1"/>
  <c r="AQ22" i="6"/>
  <c r="AR22" i="6"/>
  <c r="AS22" i="6"/>
  <c r="AT22" i="6"/>
  <c r="AX22" i="6"/>
  <c r="AY22" i="6"/>
  <c r="AZ22" i="6"/>
  <c r="BC22" i="6"/>
  <c r="BD22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BE23" i="6" s="1"/>
  <c r="AK23" i="6"/>
  <c r="AL23" i="6"/>
  <c r="BF23" i="6" s="1"/>
  <c r="AM23" i="6"/>
  <c r="AN23" i="6"/>
  <c r="BG23" i="6" s="1"/>
  <c r="AO23" i="6"/>
  <c r="AP23" i="6"/>
  <c r="BH23" i="6" s="1"/>
  <c r="AQ23" i="6"/>
  <c r="AR23" i="6"/>
  <c r="AS23" i="6"/>
  <c r="AT23" i="6"/>
  <c r="AX23" i="6"/>
  <c r="AY23" i="6"/>
  <c r="AZ23" i="6"/>
  <c r="BC23" i="6"/>
  <c r="BD23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BE24" i="6" s="1"/>
  <c r="AK24" i="6"/>
  <c r="AL24" i="6"/>
  <c r="BF24" i="6" s="1"/>
  <c r="AM24" i="6"/>
  <c r="AN24" i="6"/>
  <c r="BG24" i="6" s="1"/>
  <c r="AO24" i="6"/>
  <c r="AP24" i="6"/>
  <c r="BH24" i="6" s="1"/>
  <c r="AQ24" i="6"/>
  <c r="AR24" i="6"/>
  <c r="AS24" i="6"/>
  <c r="AT24" i="6"/>
  <c r="AX24" i="6"/>
  <c r="AY24" i="6"/>
  <c r="AZ24" i="6"/>
  <c r="BC24" i="6"/>
  <c r="BD24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BE25" i="6" s="1"/>
  <c r="AK25" i="6"/>
  <c r="AL25" i="6"/>
  <c r="BF25" i="6" s="1"/>
  <c r="AM25" i="6"/>
  <c r="AN25" i="6"/>
  <c r="BG25" i="6" s="1"/>
  <c r="AO25" i="6"/>
  <c r="AP25" i="6"/>
  <c r="BH25" i="6" s="1"/>
  <c r="AQ25" i="6"/>
  <c r="AR25" i="6"/>
  <c r="AS25" i="6"/>
  <c r="AT25" i="6"/>
  <c r="AX25" i="6"/>
  <c r="AY25" i="6"/>
  <c r="AZ25" i="6"/>
  <c r="BC25" i="6"/>
  <c r="BD25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BE26" i="6" s="1"/>
  <c r="AK26" i="6"/>
  <c r="AL26" i="6"/>
  <c r="BF26" i="6" s="1"/>
  <c r="AM26" i="6"/>
  <c r="AN26" i="6"/>
  <c r="BG26" i="6" s="1"/>
  <c r="AO26" i="6"/>
  <c r="AP26" i="6"/>
  <c r="BH26" i="6" s="1"/>
  <c r="AQ26" i="6"/>
  <c r="AR26" i="6"/>
  <c r="AS26" i="6"/>
  <c r="AT26" i="6"/>
  <c r="AX26" i="6"/>
  <c r="AY26" i="6"/>
  <c r="AZ26" i="6"/>
  <c r="BC26" i="6"/>
  <c r="BD26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BE27" i="6" s="1"/>
  <c r="AK27" i="6"/>
  <c r="AL27" i="6"/>
  <c r="BF27" i="6" s="1"/>
  <c r="AM27" i="6"/>
  <c r="AN27" i="6"/>
  <c r="BG27" i="6" s="1"/>
  <c r="AO27" i="6"/>
  <c r="AP27" i="6"/>
  <c r="BH27" i="6" s="1"/>
  <c r="AQ27" i="6"/>
  <c r="AR27" i="6"/>
  <c r="AS27" i="6"/>
  <c r="AT27" i="6"/>
  <c r="AX27" i="6"/>
  <c r="AY27" i="6"/>
  <c r="AZ27" i="6"/>
  <c r="BC27" i="6"/>
  <c r="BD27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BE28" i="6" s="1"/>
  <c r="AK28" i="6"/>
  <c r="AL28" i="6"/>
  <c r="BF28" i="6" s="1"/>
  <c r="AM28" i="6"/>
  <c r="AN28" i="6"/>
  <c r="BG28" i="6" s="1"/>
  <c r="AO28" i="6"/>
  <c r="AP28" i="6"/>
  <c r="BH28" i="6" s="1"/>
  <c r="AQ28" i="6"/>
  <c r="AR28" i="6"/>
  <c r="AS28" i="6"/>
  <c r="AT28" i="6"/>
  <c r="AX28" i="6"/>
  <c r="AY28" i="6"/>
  <c r="AZ28" i="6"/>
  <c r="BC28" i="6"/>
  <c r="BD28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BE29" i="6" s="1"/>
  <c r="AK29" i="6"/>
  <c r="AL29" i="6"/>
  <c r="BF29" i="6" s="1"/>
  <c r="AM29" i="6"/>
  <c r="AN29" i="6"/>
  <c r="BG29" i="6" s="1"/>
  <c r="AO29" i="6"/>
  <c r="AP29" i="6"/>
  <c r="BH29" i="6" s="1"/>
  <c r="AQ29" i="6"/>
  <c r="AR29" i="6"/>
  <c r="AS29" i="6"/>
  <c r="AT29" i="6"/>
  <c r="AX29" i="6"/>
  <c r="AY29" i="6"/>
  <c r="AZ29" i="6"/>
  <c r="BC29" i="6"/>
  <c r="BD29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BE30" i="6" s="1"/>
  <c r="AK30" i="6"/>
  <c r="AL30" i="6"/>
  <c r="BF30" i="6" s="1"/>
  <c r="AM30" i="6"/>
  <c r="AN30" i="6"/>
  <c r="BG30" i="6" s="1"/>
  <c r="AO30" i="6"/>
  <c r="AP30" i="6"/>
  <c r="BH30" i="6" s="1"/>
  <c r="AQ30" i="6"/>
  <c r="AR30" i="6"/>
  <c r="AS30" i="6"/>
  <c r="AT30" i="6"/>
  <c r="AX30" i="6"/>
  <c r="AY30" i="6"/>
  <c r="AZ30" i="6"/>
  <c r="BC30" i="6"/>
  <c r="BD30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BE31" i="6" s="1"/>
  <c r="AK31" i="6"/>
  <c r="AL31" i="6"/>
  <c r="BF31" i="6" s="1"/>
  <c r="AM31" i="6"/>
  <c r="AN31" i="6"/>
  <c r="BG31" i="6" s="1"/>
  <c r="AO31" i="6"/>
  <c r="AP31" i="6"/>
  <c r="BH31" i="6" s="1"/>
  <c r="AQ31" i="6"/>
  <c r="AR31" i="6"/>
  <c r="AS31" i="6"/>
  <c r="AT31" i="6"/>
  <c r="AX31" i="6"/>
  <c r="AY31" i="6"/>
  <c r="AZ31" i="6"/>
  <c r="BC31" i="6"/>
  <c r="BD31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BE32" i="6" s="1"/>
  <c r="AK32" i="6"/>
  <c r="AL32" i="6"/>
  <c r="BF32" i="6" s="1"/>
  <c r="AM32" i="6"/>
  <c r="AN32" i="6"/>
  <c r="BG32" i="6" s="1"/>
  <c r="AO32" i="6"/>
  <c r="AP32" i="6"/>
  <c r="BH32" i="6" s="1"/>
  <c r="AQ32" i="6"/>
  <c r="AR32" i="6"/>
  <c r="AS32" i="6"/>
  <c r="AT32" i="6"/>
  <c r="AX32" i="6"/>
  <c r="AY32" i="6"/>
  <c r="AZ32" i="6"/>
  <c r="BC32" i="6"/>
  <c r="BD32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BE33" i="6" s="1"/>
  <c r="AK33" i="6"/>
  <c r="AL33" i="6"/>
  <c r="BF33" i="6" s="1"/>
  <c r="AM33" i="6"/>
  <c r="AN33" i="6"/>
  <c r="BG33" i="6" s="1"/>
  <c r="AO33" i="6"/>
  <c r="AP33" i="6"/>
  <c r="BH33" i="6" s="1"/>
  <c r="AQ33" i="6"/>
  <c r="AR33" i="6"/>
  <c r="AS33" i="6"/>
  <c r="AT33" i="6"/>
  <c r="AX33" i="6"/>
  <c r="AY33" i="6"/>
  <c r="AZ33" i="6"/>
  <c r="BC33" i="6"/>
  <c r="BD33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BE34" i="6" s="1"/>
  <c r="AK34" i="6"/>
  <c r="AL34" i="6"/>
  <c r="BF34" i="6" s="1"/>
  <c r="AM34" i="6"/>
  <c r="AN34" i="6"/>
  <c r="BG34" i="6" s="1"/>
  <c r="AO34" i="6"/>
  <c r="AP34" i="6"/>
  <c r="BH34" i="6" s="1"/>
  <c r="AQ34" i="6"/>
  <c r="AR34" i="6"/>
  <c r="AS34" i="6"/>
  <c r="AT34" i="6"/>
  <c r="AX34" i="6"/>
  <c r="AY34" i="6"/>
  <c r="AZ34" i="6"/>
  <c r="BC34" i="6"/>
  <c r="BD34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BE35" i="6" s="1"/>
  <c r="AK35" i="6"/>
  <c r="AL35" i="6"/>
  <c r="BF35" i="6" s="1"/>
  <c r="AM35" i="6"/>
  <c r="AN35" i="6"/>
  <c r="BG35" i="6" s="1"/>
  <c r="AO35" i="6"/>
  <c r="AP35" i="6"/>
  <c r="BH35" i="6" s="1"/>
  <c r="AQ35" i="6"/>
  <c r="AR35" i="6"/>
  <c r="AS35" i="6"/>
  <c r="AT35" i="6"/>
  <c r="AX35" i="6"/>
  <c r="AY35" i="6"/>
  <c r="AZ35" i="6"/>
  <c r="BC35" i="6"/>
  <c r="BD35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BE36" i="6" s="1"/>
  <c r="AK36" i="6"/>
  <c r="AL36" i="6"/>
  <c r="BF36" i="6" s="1"/>
  <c r="AM36" i="6"/>
  <c r="AN36" i="6"/>
  <c r="BG36" i="6" s="1"/>
  <c r="AO36" i="6"/>
  <c r="AP36" i="6"/>
  <c r="BH36" i="6" s="1"/>
  <c r="AQ36" i="6"/>
  <c r="AR36" i="6"/>
  <c r="AS36" i="6"/>
  <c r="AT36" i="6"/>
  <c r="AX36" i="6"/>
  <c r="AY36" i="6"/>
  <c r="AZ36" i="6"/>
  <c r="BC36" i="6"/>
  <c r="BD36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BE37" i="6" s="1"/>
  <c r="AK37" i="6"/>
  <c r="AL37" i="6"/>
  <c r="BF37" i="6" s="1"/>
  <c r="AM37" i="6"/>
  <c r="AN37" i="6"/>
  <c r="BG37" i="6" s="1"/>
  <c r="AO37" i="6"/>
  <c r="AP37" i="6"/>
  <c r="BH37" i="6" s="1"/>
  <c r="AQ37" i="6"/>
  <c r="AR37" i="6"/>
  <c r="AS37" i="6"/>
  <c r="AT37" i="6"/>
  <c r="AX37" i="6"/>
  <c r="AY37" i="6"/>
  <c r="AZ37" i="6"/>
  <c r="BC37" i="6"/>
  <c r="BD37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BE38" i="6" s="1"/>
  <c r="AK38" i="6"/>
  <c r="AL38" i="6"/>
  <c r="BF38" i="6" s="1"/>
  <c r="AM38" i="6"/>
  <c r="AN38" i="6"/>
  <c r="BG38" i="6" s="1"/>
  <c r="AO38" i="6"/>
  <c r="AP38" i="6"/>
  <c r="BH38" i="6" s="1"/>
  <c r="AQ38" i="6"/>
  <c r="AR38" i="6"/>
  <c r="AS38" i="6"/>
  <c r="AT38" i="6"/>
  <c r="AX38" i="6"/>
  <c r="AY38" i="6"/>
  <c r="AZ38" i="6"/>
  <c r="BC38" i="6"/>
  <c r="BD38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BE39" i="6" s="1"/>
  <c r="AK39" i="6"/>
  <c r="AL39" i="6"/>
  <c r="BF39" i="6" s="1"/>
  <c r="AM39" i="6"/>
  <c r="AN39" i="6"/>
  <c r="BG39" i="6" s="1"/>
  <c r="AO39" i="6"/>
  <c r="AP39" i="6"/>
  <c r="BH39" i="6" s="1"/>
  <c r="AQ39" i="6"/>
  <c r="AR39" i="6"/>
  <c r="AS39" i="6"/>
  <c r="AT39" i="6"/>
  <c r="AX39" i="6"/>
  <c r="AY39" i="6"/>
  <c r="AZ39" i="6"/>
  <c r="BC39" i="6"/>
  <c r="BD39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BE40" i="6" s="1"/>
  <c r="AK40" i="6"/>
  <c r="AL40" i="6"/>
  <c r="BF40" i="6" s="1"/>
  <c r="AM40" i="6"/>
  <c r="AN40" i="6"/>
  <c r="BG40" i="6" s="1"/>
  <c r="AO40" i="6"/>
  <c r="AP40" i="6"/>
  <c r="BH40" i="6" s="1"/>
  <c r="AQ40" i="6"/>
  <c r="AR40" i="6"/>
  <c r="AS40" i="6"/>
  <c r="AT40" i="6"/>
  <c r="AX40" i="6"/>
  <c r="AY40" i="6"/>
  <c r="AZ40" i="6"/>
  <c r="BC40" i="6"/>
  <c r="BD40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BE41" i="6" s="1"/>
  <c r="AK41" i="6"/>
  <c r="AL41" i="6"/>
  <c r="BF41" i="6" s="1"/>
  <c r="AM41" i="6"/>
  <c r="AN41" i="6"/>
  <c r="BG41" i="6" s="1"/>
  <c r="AO41" i="6"/>
  <c r="AP41" i="6"/>
  <c r="BH41" i="6" s="1"/>
  <c r="AQ41" i="6"/>
  <c r="AR41" i="6"/>
  <c r="AS41" i="6"/>
  <c r="AT41" i="6"/>
  <c r="AX41" i="6"/>
  <c r="AY41" i="6"/>
  <c r="AZ41" i="6"/>
  <c r="BC41" i="6"/>
  <c r="BD41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BE42" i="6" s="1"/>
  <c r="AK42" i="6"/>
  <c r="AL42" i="6"/>
  <c r="BF42" i="6" s="1"/>
  <c r="AM42" i="6"/>
  <c r="AN42" i="6"/>
  <c r="BG42" i="6" s="1"/>
  <c r="AO42" i="6"/>
  <c r="AP42" i="6"/>
  <c r="BH42" i="6" s="1"/>
  <c r="AQ42" i="6"/>
  <c r="AR42" i="6"/>
  <c r="AS42" i="6"/>
  <c r="AT42" i="6"/>
  <c r="AX42" i="6"/>
  <c r="AY42" i="6"/>
  <c r="AZ42" i="6"/>
  <c r="BC42" i="6"/>
  <c r="BD42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BE43" i="6" s="1"/>
  <c r="AK43" i="6"/>
  <c r="AL43" i="6"/>
  <c r="BF43" i="6" s="1"/>
  <c r="AM43" i="6"/>
  <c r="AN43" i="6"/>
  <c r="BG43" i="6" s="1"/>
  <c r="AO43" i="6"/>
  <c r="AP43" i="6"/>
  <c r="BH43" i="6" s="1"/>
  <c r="AQ43" i="6"/>
  <c r="AR43" i="6"/>
  <c r="AS43" i="6"/>
  <c r="AT43" i="6"/>
  <c r="AX43" i="6"/>
  <c r="AY43" i="6"/>
  <c r="AZ43" i="6"/>
  <c r="BC43" i="6"/>
  <c r="BD43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BE44" i="6" s="1"/>
  <c r="AK44" i="6"/>
  <c r="AL44" i="6"/>
  <c r="BF44" i="6" s="1"/>
  <c r="AM44" i="6"/>
  <c r="AN44" i="6"/>
  <c r="BG44" i="6" s="1"/>
  <c r="AO44" i="6"/>
  <c r="AP44" i="6"/>
  <c r="BH44" i="6" s="1"/>
  <c r="AQ44" i="6"/>
  <c r="AR44" i="6"/>
  <c r="AS44" i="6"/>
  <c r="AT44" i="6"/>
  <c r="AX44" i="6"/>
  <c r="AY44" i="6"/>
  <c r="AZ44" i="6"/>
  <c r="BC44" i="6"/>
  <c r="BD44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BE45" i="6" s="1"/>
  <c r="AK45" i="6"/>
  <c r="AL45" i="6"/>
  <c r="BF45" i="6" s="1"/>
  <c r="AM45" i="6"/>
  <c r="AN45" i="6"/>
  <c r="BG45" i="6" s="1"/>
  <c r="AO45" i="6"/>
  <c r="AP45" i="6"/>
  <c r="BH45" i="6" s="1"/>
  <c r="AQ45" i="6"/>
  <c r="AR45" i="6"/>
  <c r="AS45" i="6"/>
  <c r="AT45" i="6"/>
  <c r="AX45" i="6"/>
  <c r="AY45" i="6"/>
  <c r="AZ45" i="6"/>
  <c r="BC45" i="6"/>
  <c r="BD45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BE46" i="6" s="1"/>
  <c r="AK46" i="6"/>
  <c r="AL46" i="6"/>
  <c r="BF46" i="6" s="1"/>
  <c r="AM46" i="6"/>
  <c r="AN46" i="6"/>
  <c r="BG46" i="6" s="1"/>
  <c r="AO46" i="6"/>
  <c r="AP46" i="6"/>
  <c r="BH46" i="6" s="1"/>
  <c r="AQ46" i="6"/>
  <c r="AR46" i="6"/>
  <c r="AS46" i="6"/>
  <c r="AT46" i="6"/>
  <c r="AX46" i="6"/>
  <c r="AY46" i="6"/>
  <c r="AZ46" i="6"/>
  <c r="BC46" i="6"/>
  <c r="BD46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BE47" i="6" s="1"/>
  <c r="AK47" i="6"/>
  <c r="AL47" i="6"/>
  <c r="BF47" i="6" s="1"/>
  <c r="AM47" i="6"/>
  <c r="AN47" i="6"/>
  <c r="BG47" i="6" s="1"/>
  <c r="AO47" i="6"/>
  <c r="AP47" i="6"/>
  <c r="BH47" i="6" s="1"/>
  <c r="AQ47" i="6"/>
  <c r="AR47" i="6"/>
  <c r="AS47" i="6"/>
  <c r="AT47" i="6"/>
  <c r="AX47" i="6"/>
  <c r="AY47" i="6"/>
  <c r="AZ47" i="6"/>
  <c r="BC47" i="6"/>
  <c r="BD47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BE48" i="6" s="1"/>
  <c r="AK48" i="6"/>
  <c r="AL48" i="6"/>
  <c r="BF48" i="6" s="1"/>
  <c r="AM48" i="6"/>
  <c r="AN48" i="6"/>
  <c r="BG48" i="6" s="1"/>
  <c r="AO48" i="6"/>
  <c r="AP48" i="6"/>
  <c r="BH48" i="6" s="1"/>
  <c r="AQ48" i="6"/>
  <c r="AR48" i="6"/>
  <c r="AS48" i="6"/>
  <c r="AT48" i="6"/>
  <c r="AX48" i="6"/>
  <c r="AY48" i="6"/>
  <c r="AZ48" i="6"/>
  <c r="BC48" i="6"/>
  <c r="BD48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BE49" i="6" s="1"/>
  <c r="AK49" i="6"/>
  <c r="AL49" i="6"/>
  <c r="BF49" i="6" s="1"/>
  <c r="AM49" i="6"/>
  <c r="AN49" i="6"/>
  <c r="BG49" i="6" s="1"/>
  <c r="AO49" i="6"/>
  <c r="AP49" i="6"/>
  <c r="BH49" i="6" s="1"/>
  <c r="AQ49" i="6"/>
  <c r="AR49" i="6"/>
  <c r="AS49" i="6"/>
  <c r="AT49" i="6"/>
  <c r="AX49" i="6"/>
  <c r="AY49" i="6"/>
  <c r="AZ49" i="6"/>
  <c r="BC49" i="6"/>
  <c r="BD49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BE50" i="6" s="1"/>
  <c r="AK50" i="6"/>
  <c r="AL50" i="6"/>
  <c r="BF50" i="6" s="1"/>
  <c r="AM50" i="6"/>
  <c r="AN50" i="6"/>
  <c r="BG50" i="6" s="1"/>
  <c r="AO50" i="6"/>
  <c r="AP50" i="6"/>
  <c r="BH50" i="6" s="1"/>
  <c r="AQ50" i="6"/>
  <c r="AR50" i="6"/>
  <c r="AS50" i="6"/>
  <c r="AT50" i="6"/>
  <c r="AX50" i="6"/>
  <c r="AY50" i="6"/>
  <c r="AZ50" i="6"/>
  <c r="BC50" i="6"/>
  <c r="BD50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BE51" i="6" s="1"/>
  <c r="AK51" i="6"/>
  <c r="AL51" i="6"/>
  <c r="BF51" i="6" s="1"/>
  <c r="AM51" i="6"/>
  <c r="AN51" i="6"/>
  <c r="BG51" i="6" s="1"/>
  <c r="AO51" i="6"/>
  <c r="AP51" i="6"/>
  <c r="BH51" i="6" s="1"/>
  <c r="AQ51" i="6"/>
  <c r="AR51" i="6"/>
  <c r="AS51" i="6"/>
  <c r="AT51" i="6"/>
  <c r="AX51" i="6"/>
  <c r="AY51" i="6"/>
  <c r="AZ51" i="6"/>
  <c r="BC51" i="6"/>
  <c r="BD51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BE52" i="6" s="1"/>
  <c r="AK52" i="6"/>
  <c r="AL52" i="6"/>
  <c r="BF52" i="6" s="1"/>
  <c r="AM52" i="6"/>
  <c r="AN52" i="6"/>
  <c r="BG52" i="6" s="1"/>
  <c r="AO52" i="6"/>
  <c r="AP52" i="6"/>
  <c r="BH52" i="6" s="1"/>
  <c r="AQ52" i="6"/>
  <c r="AR52" i="6"/>
  <c r="AS52" i="6"/>
  <c r="AT52" i="6"/>
  <c r="AX52" i="6"/>
  <c r="AY52" i="6"/>
  <c r="AZ52" i="6"/>
  <c r="BC52" i="6"/>
  <c r="BD52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BE53" i="6" s="1"/>
  <c r="AK53" i="6"/>
  <c r="AL53" i="6"/>
  <c r="BF53" i="6" s="1"/>
  <c r="AM53" i="6"/>
  <c r="AN53" i="6"/>
  <c r="BG53" i="6" s="1"/>
  <c r="AO53" i="6"/>
  <c r="AP53" i="6"/>
  <c r="BH53" i="6" s="1"/>
  <c r="AQ53" i="6"/>
  <c r="AR53" i="6"/>
  <c r="AS53" i="6"/>
  <c r="AT53" i="6"/>
  <c r="AX53" i="6"/>
  <c r="AY53" i="6"/>
  <c r="AZ53" i="6"/>
  <c r="BC53" i="6"/>
  <c r="BD53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BE54" i="6" s="1"/>
  <c r="AK54" i="6"/>
  <c r="AL54" i="6"/>
  <c r="BF54" i="6" s="1"/>
  <c r="AM54" i="6"/>
  <c r="AN54" i="6"/>
  <c r="BG54" i="6" s="1"/>
  <c r="AO54" i="6"/>
  <c r="AP54" i="6"/>
  <c r="BH54" i="6" s="1"/>
  <c r="AQ54" i="6"/>
  <c r="AR54" i="6"/>
  <c r="AS54" i="6"/>
  <c r="AT54" i="6"/>
  <c r="AX54" i="6"/>
  <c r="AY54" i="6"/>
  <c r="AZ54" i="6"/>
  <c r="BC54" i="6"/>
  <c r="BD54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BE55" i="6" s="1"/>
  <c r="AK55" i="6"/>
  <c r="AL55" i="6"/>
  <c r="BF55" i="6" s="1"/>
  <c r="AM55" i="6"/>
  <c r="AN55" i="6"/>
  <c r="BG55" i="6" s="1"/>
  <c r="AO55" i="6"/>
  <c r="AP55" i="6"/>
  <c r="BH55" i="6" s="1"/>
  <c r="AQ55" i="6"/>
  <c r="AR55" i="6"/>
  <c r="AS55" i="6"/>
  <c r="AT55" i="6"/>
  <c r="AX55" i="6"/>
  <c r="AY55" i="6"/>
  <c r="AZ55" i="6"/>
  <c r="BC55" i="6"/>
  <c r="BD55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BE56" i="6" s="1"/>
  <c r="AK56" i="6"/>
  <c r="AL56" i="6"/>
  <c r="BF56" i="6" s="1"/>
  <c r="AM56" i="6"/>
  <c r="AN56" i="6"/>
  <c r="BG56" i="6" s="1"/>
  <c r="AO56" i="6"/>
  <c r="AP56" i="6"/>
  <c r="BH56" i="6" s="1"/>
  <c r="AQ56" i="6"/>
  <c r="AR56" i="6"/>
  <c r="AS56" i="6"/>
  <c r="AT56" i="6"/>
  <c r="AX56" i="6"/>
  <c r="AY56" i="6"/>
  <c r="AZ56" i="6"/>
  <c r="BC56" i="6"/>
  <c r="BD56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BE57" i="6" s="1"/>
  <c r="AK57" i="6"/>
  <c r="AL57" i="6"/>
  <c r="BF57" i="6" s="1"/>
  <c r="AM57" i="6"/>
  <c r="AN57" i="6"/>
  <c r="BG57" i="6" s="1"/>
  <c r="AO57" i="6"/>
  <c r="AP57" i="6"/>
  <c r="BH57" i="6" s="1"/>
  <c r="AQ57" i="6"/>
  <c r="AR57" i="6"/>
  <c r="AS57" i="6"/>
  <c r="AT57" i="6"/>
  <c r="AX57" i="6"/>
  <c r="AY57" i="6"/>
  <c r="AZ57" i="6"/>
  <c r="BC57" i="6"/>
  <c r="BD57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BE58" i="6" s="1"/>
  <c r="AK58" i="6"/>
  <c r="AL58" i="6"/>
  <c r="BF58" i="6" s="1"/>
  <c r="AM58" i="6"/>
  <c r="AN58" i="6"/>
  <c r="BG58" i="6" s="1"/>
  <c r="AO58" i="6"/>
  <c r="AP58" i="6"/>
  <c r="BH58" i="6" s="1"/>
  <c r="AQ58" i="6"/>
  <c r="AR58" i="6"/>
  <c r="AS58" i="6"/>
  <c r="AT58" i="6"/>
  <c r="AX58" i="6"/>
  <c r="AY58" i="6"/>
  <c r="AZ58" i="6"/>
  <c r="BC58" i="6"/>
  <c r="BD58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BE59" i="6" s="1"/>
  <c r="AK59" i="6"/>
  <c r="AL59" i="6"/>
  <c r="BF59" i="6" s="1"/>
  <c r="AM59" i="6"/>
  <c r="AN59" i="6"/>
  <c r="BG59" i="6" s="1"/>
  <c r="AO59" i="6"/>
  <c r="AP59" i="6"/>
  <c r="BH59" i="6" s="1"/>
  <c r="AQ59" i="6"/>
  <c r="AR59" i="6"/>
  <c r="AS59" i="6"/>
  <c r="AT59" i="6"/>
  <c r="AX59" i="6"/>
  <c r="AY59" i="6"/>
  <c r="AZ59" i="6"/>
  <c r="BC59" i="6"/>
  <c r="BD59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BE60" i="6" s="1"/>
  <c r="AK60" i="6"/>
  <c r="AL60" i="6"/>
  <c r="BF60" i="6" s="1"/>
  <c r="AM60" i="6"/>
  <c r="AN60" i="6"/>
  <c r="BG60" i="6" s="1"/>
  <c r="AO60" i="6"/>
  <c r="AP60" i="6"/>
  <c r="BH60" i="6" s="1"/>
  <c r="AQ60" i="6"/>
  <c r="AR60" i="6"/>
  <c r="AS60" i="6"/>
  <c r="AT60" i="6"/>
  <c r="AX60" i="6"/>
  <c r="AY60" i="6"/>
  <c r="AZ60" i="6"/>
  <c r="BC60" i="6"/>
  <c r="BD60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BE61" i="6" s="1"/>
  <c r="AK61" i="6"/>
  <c r="AL61" i="6"/>
  <c r="BF61" i="6" s="1"/>
  <c r="AM61" i="6"/>
  <c r="AN61" i="6"/>
  <c r="BG61" i="6" s="1"/>
  <c r="AO61" i="6"/>
  <c r="AP61" i="6"/>
  <c r="BH61" i="6" s="1"/>
  <c r="AQ61" i="6"/>
  <c r="AR61" i="6"/>
  <c r="AS61" i="6"/>
  <c r="AT61" i="6"/>
  <c r="AX61" i="6"/>
  <c r="AY61" i="6"/>
  <c r="AZ61" i="6"/>
  <c r="BC61" i="6"/>
  <c r="BD61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BE62" i="6" s="1"/>
  <c r="AK62" i="6"/>
  <c r="AL62" i="6"/>
  <c r="BF62" i="6" s="1"/>
  <c r="AM62" i="6"/>
  <c r="AN62" i="6"/>
  <c r="BG62" i="6" s="1"/>
  <c r="AO62" i="6"/>
  <c r="AP62" i="6"/>
  <c r="BH62" i="6" s="1"/>
  <c r="AQ62" i="6"/>
  <c r="AR62" i="6"/>
  <c r="AS62" i="6"/>
  <c r="AT62" i="6"/>
  <c r="AX62" i="6"/>
  <c r="AY62" i="6"/>
  <c r="AZ62" i="6"/>
  <c r="BC62" i="6"/>
  <c r="BD62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BE63" i="6" s="1"/>
  <c r="AK63" i="6"/>
  <c r="AL63" i="6"/>
  <c r="BF63" i="6" s="1"/>
  <c r="AM63" i="6"/>
  <c r="AN63" i="6"/>
  <c r="BG63" i="6" s="1"/>
  <c r="AO63" i="6"/>
  <c r="AP63" i="6"/>
  <c r="BH63" i="6" s="1"/>
  <c r="AQ63" i="6"/>
  <c r="AR63" i="6"/>
  <c r="AS63" i="6"/>
  <c r="AT63" i="6"/>
  <c r="AX63" i="6"/>
  <c r="AY63" i="6"/>
  <c r="AZ63" i="6"/>
  <c r="BC63" i="6"/>
  <c r="BD63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BE64" i="6" s="1"/>
  <c r="AK64" i="6"/>
  <c r="AL64" i="6"/>
  <c r="BF64" i="6" s="1"/>
  <c r="AM64" i="6"/>
  <c r="AN64" i="6"/>
  <c r="BG64" i="6" s="1"/>
  <c r="AO64" i="6"/>
  <c r="AP64" i="6"/>
  <c r="BH64" i="6" s="1"/>
  <c r="AQ64" i="6"/>
  <c r="AR64" i="6"/>
  <c r="AS64" i="6"/>
  <c r="AT64" i="6"/>
  <c r="AX64" i="6"/>
  <c r="AY64" i="6"/>
  <c r="AZ64" i="6"/>
  <c r="BC64" i="6"/>
  <c r="BD64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BE65" i="6" s="1"/>
  <c r="AK65" i="6"/>
  <c r="AL65" i="6"/>
  <c r="BF65" i="6" s="1"/>
  <c r="AM65" i="6"/>
  <c r="AN65" i="6"/>
  <c r="BG65" i="6" s="1"/>
  <c r="AO65" i="6"/>
  <c r="AP65" i="6"/>
  <c r="BH65" i="6" s="1"/>
  <c r="AQ65" i="6"/>
  <c r="AR65" i="6"/>
  <c r="AS65" i="6"/>
  <c r="AT65" i="6"/>
  <c r="AX65" i="6"/>
  <c r="AY65" i="6"/>
  <c r="AZ65" i="6"/>
  <c r="BC65" i="6"/>
  <c r="BD65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BE66" i="6" s="1"/>
  <c r="AK66" i="6"/>
  <c r="AL66" i="6"/>
  <c r="BF66" i="6" s="1"/>
  <c r="AM66" i="6"/>
  <c r="AN66" i="6"/>
  <c r="BG66" i="6" s="1"/>
  <c r="AO66" i="6"/>
  <c r="AP66" i="6"/>
  <c r="BH66" i="6" s="1"/>
  <c r="AQ66" i="6"/>
  <c r="AR66" i="6"/>
  <c r="AS66" i="6"/>
  <c r="AT66" i="6"/>
  <c r="AX66" i="6"/>
  <c r="AY66" i="6"/>
  <c r="AZ66" i="6"/>
  <c r="BC66" i="6"/>
  <c r="BD66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BE67" i="6" s="1"/>
  <c r="AK67" i="6"/>
  <c r="AL67" i="6"/>
  <c r="BF67" i="6" s="1"/>
  <c r="AM67" i="6"/>
  <c r="AN67" i="6"/>
  <c r="BG67" i="6" s="1"/>
  <c r="AO67" i="6"/>
  <c r="AP67" i="6"/>
  <c r="BH67" i="6" s="1"/>
  <c r="AQ67" i="6"/>
  <c r="AR67" i="6"/>
  <c r="AS67" i="6"/>
  <c r="AT67" i="6"/>
  <c r="AX67" i="6"/>
  <c r="AY67" i="6"/>
  <c r="AZ67" i="6"/>
  <c r="BC67" i="6"/>
  <c r="BD67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BE68" i="6" s="1"/>
  <c r="AK68" i="6"/>
  <c r="AL68" i="6"/>
  <c r="BF68" i="6" s="1"/>
  <c r="AM68" i="6"/>
  <c r="AN68" i="6"/>
  <c r="BG68" i="6" s="1"/>
  <c r="AO68" i="6"/>
  <c r="AP68" i="6"/>
  <c r="BH68" i="6" s="1"/>
  <c r="AQ68" i="6"/>
  <c r="AR68" i="6"/>
  <c r="AS68" i="6"/>
  <c r="AT68" i="6"/>
  <c r="AX68" i="6"/>
  <c r="AY68" i="6"/>
  <c r="AZ68" i="6"/>
  <c r="BC68" i="6"/>
  <c r="BD68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E69" i="6" s="1"/>
  <c r="AK69" i="6"/>
  <c r="AL69" i="6"/>
  <c r="BF69" i="6" s="1"/>
  <c r="AM69" i="6"/>
  <c r="AN69" i="6"/>
  <c r="BG69" i="6" s="1"/>
  <c r="AO69" i="6"/>
  <c r="AP69" i="6"/>
  <c r="BH69" i="6" s="1"/>
  <c r="AQ69" i="6"/>
  <c r="AR69" i="6"/>
  <c r="AS69" i="6"/>
  <c r="AT69" i="6"/>
  <c r="AX69" i="6"/>
  <c r="AY69" i="6"/>
  <c r="AZ69" i="6"/>
  <c r="BC69" i="6"/>
  <c r="BD69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BE70" i="6" s="1"/>
  <c r="AK70" i="6"/>
  <c r="AL70" i="6"/>
  <c r="BF70" i="6" s="1"/>
  <c r="AM70" i="6"/>
  <c r="AN70" i="6"/>
  <c r="BG70" i="6" s="1"/>
  <c r="AO70" i="6"/>
  <c r="AP70" i="6"/>
  <c r="BH70" i="6" s="1"/>
  <c r="AQ70" i="6"/>
  <c r="AR70" i="6"/>
  <c r="AS70" i="6"/>
  <c r="AT70" i="6"/>
  <c r="AX70" i="6"/>
  <c r="AY70" i="6"/>
  <c r="AZ70" i="6"/>
  <c r="BC70" i="6"/>
  <c r="BD70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BE71" i="6" s="1"/>
  <c r="AK71" i="6"/>
  <c r="AL71" i="6"/>
  <c r="BF71" i="6" s="1"/>
  <c r="AM71" i="6"/>
  <c r="AN71" i="6"/>
  <c r="BG71" i="6" s="1"/>
  <c r="AO71" i="6"/>
  <c r="AP71" i="6"/>
  <c r="BH71" i="6" s="1"/>
  <c r="AQ71" i="6"/>
  <c r="AR71" i="6"/>
  <c r="AS71" i="6"/>
  <c r="AT71" i="6"/>
  <c r="AX71" i="6"/>
  <c r="AY71" i="6"/>
  <c r="AZ71" i="6"/>
  <c r="BC71" i="6"/>
  <c r="BD71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BE72" i="6" s="1"/>
  <c r="AK72" i="6"/>
  <c r="AL72" i="6"/>
  <c r="BF72" i="6" s="1"/>
  <c r="AM72" i="6"/>
  <c r="AN72" i="6"/>
  <c r="BG72" i="6" s="1"/>
  <c r="AO72" i="6"/>
  <c r="AP72" i="6"/>
  <c r="BH72" i="6" s="1"/>
  <c r="AQ72" i="6"/>
  <c r="AR72" i="6"/>
  <c r="AS72" i="6"/>
  <c r="AT72" i="6"/>
  <c r="AX72" i="6"/>
  <c r="AY72" i="6"/>
  <c r="AZ72" i="6"/>
  <c r="BC72" i="6"/>
  <c r="BD72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BE73" i="6" s="1"/>
  <c r="AK73" i="6"/>
  <c r="AL73" i="6"/>
  <c r="BF73" i="6" s="1"/>
  <c r="AM73" i="6"/>
  <c r="AN73" i="6"/>
  <c r="BG73" i="6" s="1"/>
  <c r="AO73" i="6"/>
  <c r="AP73" i="6"/>
  <c r="BH73" i="6" s="1"/>
  <c r="AQ73" i="6"/>
  <c r="AR73" i="6"/>
  <c r="AS73" i="6"/>
  <c r="AT73" i="6"/>
  <c r="AX73" i="6"/>
  <c r="AY73" i="6"/>
  <c r="AZ73" i="6"/>
  <c r="BC73" i="6"/>
  <c r="BD73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BE74" i="6" s="1"/>
  <c r="AK74" i="6"/>
  <c r="AL74" i="6"/>
  <c r="BF74" i="6" s="1"/>
  <c r="AM74" i="6"/>
  <c r="AN74" i="6"/>
  <c r="BG74" i="6" s="1"/>
  <c r="AO74" i="6"/>
  <c r="AP74" i="6"/>
  <c r="BH74" i="6" s="1"/>
  <c r="AQ74" i="6"/>
  <c r="AR74" i="6"/>
  <c r="AS74" i="6"/>
  <c r="AT74" i="6"/>
  <c r="AX74" i="6"/>
  <c r="AY74" i="6"/>
  <c r="AZ74" i="6"/>
  <c r="BC74" i="6"/>
  <c r="BD74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BE75" i="6" s="1"/>
  <c r="AK75" i="6"/>
  <c r="AL75" i="6"/>
  <c r="BF75" i="6" s="1"/>
  <c r="AM75" i="6"/>
  <c r="AN75" i="6"/>
  <c r="BG75" i="6" s="1"/>
  <c r="AO75" i="6"/>
  <c r="AP75" i="6"/>
  <c r="BH75" i="6" s="1"/>
  <c r="AQ75" i="6"/>
  <c r="AR75" i="6"/>
  <c r="AS75" i="6"/>
  <c r="AT75" i="6"/>
  <c r="AX75" i="6"/>
  <c r="AY75" i="6"/>
  <c r="AZ75" i="6"/>
  <c r="BC75" i="6"/>
  <c r="BD75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BE76" i="6" s="1"/>
  <c r="AK76" i="6"/>
  <c r="AL76" i="6"/>
  <c r="BF76" i="6" s="1"/>
  <c r="AM76" i="6"/>
  <c r="AN76" i="6"/>
  <c r="BG76" i="6" s="1"/>
  <c r="AO76" i="6"/>
  <c r="AP76" i="6"/>
  <c r="BH76" i="6" s="1"/>
  <c r="AQ76" i="6"/>
  <c r="AR76" i="6"/>
  <c r="AS76" i="6"/>
  <c r="AT76" i="6"/>
  <c r="AX76" i="6"/>
  <c r="AY76" i="6"/>
  <c r="AZ76" i="6"/>
  <c r="BC76" i="6"/>
  <c r="BD76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E77" i="6" s="1"/>
  <c r="AK77" i="6"/>
  <c r="AL77" i="6"/>
  <c r="BF77" i="6" s="1"/>
  <c r="AM77" i="6"/>
  <c r="AN77" i="6"/>
  <c r="BG77" i="6" s="1"/>
  <c r="AO77" i="6"/>
  <c r="AP77" i="6"/>
  <c r="BH77" i="6" s="1"/>
  <c r="AQ77" i="6"/>
  <c r="AR77" i="6"/>
  <c r="AS77" i="6"/>
  <c r="AT77" i="6"/>
  <c r="AX77" i="6"/>
  <c r="AY77" i="6"/>
  <c r="AZ77" i="6"/>
  <c r="BC77" i="6"/>
  <c r="BD77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BE78" i="6" s="1"/>
  <c r="AK78" i="6"/>
  <c r="AL78" i="6"/>
  <c r="BF78" i="6" s="1"/>
  <c r="AM78" i="6"/>
  <c r="AN78" i="6"/>
  <c r="BG78" i="6" s="1"/>
  <c r="AO78" i="6"/>
  <c r="AP78" i="6"/>
  <c r="BH78" i="6" s="1"/>
  <c r="AQ78" i="6"/>
  <c r="AR78" i="6"/>
  <c r="AS78" i="6"/>
  <c r="AT78" i="6"/>
  <c r="AX78" i="6"/>
  <c r="AY78" i="6"/>
  <c r="AZ78" i="6"/>
  <c r="BC78" i="6"/>
  <c r="BD78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BE79" i="6" s="1"/>
  <c r="AK79" i="6"/>
  <c r="AL79" i="6"/>
  <c r="BF79" i="6" s="1"/>
  <c r="AM79" i="6"/>
  <c r="AN79" i="6"/>
  <c r="BG79" i="6" s="1"/>
  <c r="AO79" i="6"/>
  <c r="AP79" i="6"/>
  <c r="BH79" i="6" s="1"/>
  <c r="AQ79" i="6"/>
  <c r="AR79" i="6"/>
  <c r="AS79" i="6"/>
  <c r="AT79" i="6"/>
  <c r="AX79" i="6"/>
  <c r="AY79" i="6"/>
  <c r="AZ79" i="6"/>
  <c r="BC79" i="6"/>
  <c r="BD79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BE80" i="6" s="1"/>
  <c r="AK80" i="6"/>
  <c r="AL80" i="6"/>
  <c r="BF80" i="6" s="1"/>
  <c r="AM80" i="6"/>
  <c r="AN80" i="6"/>
  <c r="BG80" i="6" s="1"/>
  <c r="AO80" i="6"/>
  <c r="AP80" i="6"/>
  <c r="BH80" i="6" s="1"/>
  <c r="AQ80" i="6"/>
  <c r="AR80" i="6"/>
  <c r="AS80" i="6"/>
  <c r="AT80" i="6"/>
  <c r="AX80" i="6"/>
  <c r="AY80" i="6"/>
  <c r="AZ80" i="6"/>
  <c r="BC80" i="6"/>
  <c r="BD80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BE81" i="6" s="1"/>
  <c r="AK81" i="6"/>
  <c r="AL81" i="6"/>
  <c r="BF81" i="6" s="1"/>
  <c r="AM81" i="6"/>
  <c r="AN81" i="6"/>
  <c r="BG81" i="6" s="1"/>
  <c r="AO81" i="6"/>
  <c r="AP81" i="6"/>
  <c r="BH81" i="6" s="1"/>
  <c r="AQ81" i="6"/>
  <c r="AR81" i="6"/>
  <c r="AS81" i="6"/>
  <c r="AT81" i="6"/>
  <c r="AX81" i="6"/>
  <c r="AY81" i="6"/>
  <c r="AZ81" i="6"/>
  <c r="BC81" i="6"/>
  <c r="BD81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BE82" i="6" s="1"/>
  <c r="AK82" i="6"/>
  <c r="AL82" i="6"/>
  <c r="BF82" i="6" s="1"/>
  <c r="AM82" i="6"/>
  <c r="AN82" i="6"/>
  <c r="BG82" i="6" s="1"/>
  <c r="AO82" i="6"/>
  <c r="AP82" i="6"/>
  <c r="BH82" i="6" s="1"/>
  <c r="AQ82" i="6"/>
  <c r="AR82" i="6"/>
  <c r="AS82" i="6"/>
  <c r="AT82" i="6"/>
  <c r="AX82" i="6"/>
  <c r="AY82" i="6"/>
  <c r="AZ82" i="6"/>
  <c r="BC82" i="6"/>
  <c r="BD82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BE83" i="6" s="1"/>
  <c r="AK83" i="6"/>
  <c r="AL83" i="6"/>
  <c r="BF83" i="6" s="1"/>
  <c r="AM83" i="6"/>
  <c r="AN83" i="6"/>
  <c r="BG83" i="6" s="1"/>
  <c r="AO83" i="6"/>
  <c r="AP83" i="6"/>
  <c r="BH83" i="6" s="1"/>
  <c r="AQ83" i="6"/>
  <c r="AR83" i="6"/>
  <c r="AS83" i="6"/>
  <c r="AT83" i="6"/>
  <c r="AX83" i="6"/>
  <c r="AY83" i="6"/>
  <c r="AZ83" i="6"/>
  <c r="BC83" i="6"/>
  <c r="BD83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BE84" i="6" s="1"/>
  <c r="AK84" i="6"/>
  <c r="AL84" i="6"/>
  <c r="BF84" i="6" s="1"/>
  <c r="AM84" i="6"/>
  <c r="AN84" i="6"/>
  <c r="BG84" i="6" s="1"/>
  <c r="AO84" i="6"/>
  <c r="AP84" i="6"/>
  <c r="BH84" i="6" s="1"/>
  <c r="AQ84" i="6"/>
  <c r="AR84" i="6"/>
  <c r="AS84" i="6"/>
  <c r="AT84" i="6"/>
  <c r="AX84" i="6"/>
  <c r="AY84" i="6"/>
  <c r="AZ84" i="6"/>
  <c r="BC84" i="6"/>
  <c r="BD84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BE85" i="6" s="1"/>
  <c r="AK85" i="6"/>
  <c r="AL85" i="6"/>
  <c r="BF85" i="6" s="1"/>
  <c r="AM85" i="6"/>
  <c r="AN85" i="6"/>
  <c r="BG85" i="6" s="1"/>
  <c r="AO85" i="6"/>
  <c r="AP85" i="6"/>
  <c r="BH85" i="6" s="1"/>
  <c r="AQ85" i="6"/>
  <c r="AR85" i="6"/>
  <c r="AS85" i="6"/>
  <c r="AT85" i="6"/>
  <c r="AX85" i="6"/>
  <c r="AY85" i="6"/>
  <c r="AZ85" i="6"/>
  <c r="BC85" i="6"/>
  <c r="BD85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BE86" i="6" s="1"/>
  <c r="AK86" i="6"/>
  <c r="AL86" i="6"/>
  <c r="BF86" i="6" s="1"/>
  <c r="AM86" i="6"/>
  <c r="AN86" i="6"/>
  <c r="BG86" i="6" s="1"/>
  <c r="AO86" i="6"/>
  <c r="AP86" i="6"/>
  <c r="BH86" i="6" s="1"/>
  <c r="AQ86" i="6"/>
  <c r="AR86" i="6"/>
  <c r="AS86" i="6"/>
  <c r="AT86" i="6"/>
  <c r="AX86" i="6"/>
  <c r="AY86" i="6"/>
  <c r="AZ86" i="6"/>
  <c r="BC86" i="6"/>
  <c r="BD86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BE87" i="6" s="1"/>
  <c r="AK87" i="6"/>
  <c r="AL87" i="6"/>
  <c r="BF87" i="6" s="1"/>
  <c r="AM87" i="6"/>
  <c r="AN87" i="6"/>
  <c r="BG87" i="6" s="1"/>
  <c r="AO87" i="6"/>
  <c r="AP87" i="6"/>
  <c r="BH87" i="6" s="1"/>
  <c r="AQ87" i="6"/>
  <c r="AR87" i="6"/>
  <c r="AS87" i="6"/>
  <c r="AT87" i="6"/>
  <c r="AX87" i="6"/>
  <c r="AY87" i="6"/>
  <c r="AZ87" i="6"/>
  <c r="BC87" i="6"/>
  <c r="BD87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BE88" i="6" s="1"/>
  <c r="AK88" i="6"/>
  <c r="AL88" i="6"/>
  <c r="BF88" i="6" s="1"/>
  <c r="AM88" i="6"/>
  <c r="AN88" i="6"/>
  <c r="BG88" i="6" s="1"/>
  <c r="AO88" i="6"/>
  <c r="AP88" i="6"/>
  <c r="BH88" i="6" s="1"/>
  <c r="AQ88" i="6"/>
  <c r="AR88" i="6"/>
  <c r="AS88" i="6"/>
  <c r="AT88" i="6"/>
  <c r="AX88" i="6"/>
  <c r="AY88" i="6"/>
  <c r="AZ88" i="6"/>
  <c r="BC88" i="6"/>
  <c r="BD88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BE89" i="6" s="1"/>
  <c r="AK89" i="6"/>
  <c r="AL89" i="6"/>
  <c r="BF89" i="6" s="1"/>
  <c r="AM89" i="6"/>
  <c r="AN89" i="6"/>
  <c r="BG89" i="6" s="1"/>
  <c r="AO89" i="6"/>
  <c r="AP89" i="6"/>
  <c r="BH89" i="6" s="1"/>
  <c r="AQ89" i="6"/>
  <c r="AR89" i="6"/>
  <c r="AS89" i="6"/>
  <c r="AT89" i="6"/>
  <c r="AX89" i="6"/>
  <c r="AY89" i="6"/>
  <c r="AZ89" i="6"/>
  <c r="BC89" i="6"/>
  <c r="BD89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BE90" i="6" s="1"/>
  <c r="AK90" i="6"/>
  <c r="AL90" i="6"/>
  <c r="BF90" i="6" s="1"/>
  <c r="AM90" i="6"/>
  <c r="AN90" i="6"/>
  <c r="BG90" i="6" s="1"/>
  <c r="AO90" i="6"/>
  <c r="AP90" i="6"/>
  <c r="BH90" i="6" s="1"/>
  <c r="AQ90" i="6"/>
  <c r="AR90" i="6"/>
  <c r="AS90" i="6"/>
  <c r="AT90" i="6"/>
  <c r="AX90" i="6"/>
  <c r="AY90" i="6"/>
  <c r="AZ90" i="6"/>
  <c r="BC90" i="6"/>
  <c r="BD90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BE91" i="6" s="1"/>
  <c r="AK91" i="6"/>
  <c r="AL91" i="6"/>
  <c r="BF91" i="6" s="1"/>
  <c r="AM91" i="6"/>
  <c r="AN91" i="6"/>
  <c r="BG91" i="6" s="1"/>
  <c r="AO91" i="6"/>
  <c r="AP91" i="6"/>
  <c r="BH91" i="6" s="1"/>
  <c r="AQ91" i="6"/>
  <c r="AR91" i="6"/>
  <c r="AS91" i="6"/>
  <c r="AT91" i="6"/>
  <c r="AX91" i="6"/>
  <c r="AY91" i="6"/>
  <c r="AZ91" i="6"/>
  <c r="BC91" i="6"/>
  <c r="BD91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BE92" i="6" s="1"/>
  <c r="AK92" i="6"/>
  <c r="AL92" i="6"/>
  <c r="BF92" i="6" s="1"/>
  <c r="AM92" i="6"/>
  <c r="AN92" i="6"/>
  <c r="BG92" i="6" s="1"/>
  <c r="AO92" i="6"/>
  <c r="AP92" i="6"/>
  <c r="BH92" i="6" s="1"/>
  <c r="AQ92" i="6"/>
  <c r="AR92" i="6"/>
  <c r="AS92" i="6"/>
  <c r="AT92" i="6"/>
  <c r="AX92" i="6"/>
  <c r="AY92" i="6"/>
  <c r="AZ92" i="6"/>
  <c r="BC92" i="6"/>
  <c r="BD92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BE93" i="6" s="1"/>
  <c r="AK93" i="6"/>
  <c r="AL93" i="6"/>
  <c r="BF93" i="6" s="1"/>
  <c r="AM93" i="6"/>
  <c r="AN93" i="6"/>
  <c r="BG93" i="6" s="1"/>
  <c r="AO93" i="6"/>
  <c r="AP93" i="6"/>
  <c r="BH93" i="6" s="1"/>
  <c r="AQ93" i="6"/>
  <c r="AR93" i="6"/>
  <c r="AS93" i="6"/>
  <c r="AT93" i="6"/>
  <c r="AX93" i="6"/>
  <c r="AY93" i="6"/>
  <c r="AZ93" i="6"/>
  <c r="BC93" i="6"/>
  <c r="BD93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BE94" i="6" s="1"/>
  <c r="AK94" i="6"/>
  <c r="AL94" i="6"/>
  <c r="BF94" i="6" s="1"/>
  <c r="AM94" i="6"/>
  <c r="AN94" i="6"/>
  <c r="BG94" i="6" s="1"/>
  <c r="AO94" i="6"/>
  <c r="AP94" i="6"/>
  <c r="BH94" i="6" s="1"/>
  <c r="AQ94" i="6"/>
  <c r="AR94" i="6"/>
  <c r="AS94" i="6"/>
  <c r="AT94" i="6"/>
  <c r="AX94" i="6"/>
  <c r="AY94" i="6"/>
  <c r="AZ94" i="6"/>
  <c r="BC94" i="6"/>
  <c r="BD94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BE95" i="6" s="1"/>
  <c r="AK95" i="6"/>
  <c r="AL95" i="6"/>
  <c r="BF95" i="6" s="1"/>
  <c r="AM95" i="6"/>
  <c r="AN95" i="6"/>
  <c r="BG95" i="6" s="1"/>
  <c r="AO95" i="6"/>
  <c r="AP95" i="6"/>
  <c r="BH95" i="6" s="1"/>
  <c r="AQ95" i="6"/>
  <c r="AR95" i="6"/>
  <c r="AS95" i="6"/>
  <c r="AT95" i="6"/>
  <c r="AX95" i="6"/>
  <c r="AY95" i="6"/>
  <c r="AZ95" i="6"/>
  <c r="BC95" i="6"/>
  <c r="BD95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BE96" i="6" s="1"/>
  <c r="AK96" i="6"/>
  <c r="AL96" i="6"/>
  <c r="BF96" i="6" s="1"/>
  <c r="AM96" i="6"/>
  <c r="AN96" i="6"/>
  <c r="BG96" i="6" s="1"/>
  <c r="AO96" i="6"/>
  <c r="AP96" i="6"/>
  <c r="BH96" i="6" s="1"/>
  <c r="AQ96" i="6"/>
  <c r="AR96" i="6"/>
  <c r="AS96" i="6"/>
  <c r="AT96" i="6"/>
  <c r="AX96" i="6"/>
  <c r="AY96" i="6"/>
  <c r="AZ96" i="6"/>
  <c r="BC96" i="6"/>
  <c r="BD96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BE97" i="6" s="1"/>
  <c r="AK97" i="6"/>
  <c r="AL97" i="6"/>
  <c r="BF97" i="6" s="1"/>
  <c r="AM97" i="6"/>
  <c r="AN97" i="6"/>
  <c r="BG97" i="6" s="1"/>
  <c r="AO97" i="6"/>
  <c r="AP97" i="6"/>
  <c r="BH97" i="6" s="1"/>
  <c r="AQ97" i="6"/>
  <c r="AR97" i="6"/>
  <c r="AS97" i="6"/>
  <c r="AT97" i="6"/>
  <c r="AX97" i="6"/>
  <c r="AY97" i="6"/>
  <c r="AZ97" i="6"/>
  <c r="BC97" i="6"/>
  <c r="BD97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BE98" i="6" s="1"/>
  <c r="AK98" i="6"/>
  <c r="AL98" i="6"/>
  <c r="BF98" i="6" s="1"/>
  <c r="AM98" i="6"/>
  <c r="AN98" i="6"/>
  <c r="BG98" i="6" s="1"/>
  <c r="AO98" i="6"/>
  <c r="AP98" i="6"/>
  <c r="BH98" i="6" s="1"/>
  <c r="AQ98" i="6"/>
  <c r="AR98" i="6"/>
  <c r="AS98" i="6"/>
  <c r="AT98" i="6"/>
  <c r="AX98" i="6"/>
  <c r="AY98" i="6"/>
  <c r="AZ98" i="6"/>
  <c r="BC98" i="6"/>
  <c r="BD98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BE99" i="6" s="1"/>
  <c r="AK99" i="6"/>
  <c r="AL99" i="6"/>
  <c r="BF99" i="6" s="1"/>
  <c r="AM99" i="6"/>
  <c r="AN99" i="6"/>
  <c r="BG99" i="6" s="1"/>
  <c r="AO99" i="6"/>
  <c r="AP99" i="6"/>
  <c r="BH99" i="6" s="1"/>
  <c r="AQ99" i="6"/>
  <c r="AR99" i="6"/>
  <c r="AS99" i="6"/>
  <c r="AT99" i="6"/>
  <c r="AX99" i="6"/>
  <c r="AY99" i="6"/>
  <c r="AZ99" i="6"/>
  <c r="BC99" i="6"/>
  <c r="BD99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BE100" i="6" s="1"/>
  <c r="AK100" i="6"/>
  <c r="AL100" i="6"/>
  <c r="BF100" i="6" s="1"/>
  <c r="AM100" i="6"/>
  <c r="AN100" i="6"/>
  <c r="BG100" i="6" s="1"/>
  <c r="AO100" i="6"/>
  <c r="AP100" i="6"/>
  <c r="BH100" i="6" s="1"/>
  <c r="AQ100" i="6"/>
  <c r="AR100" i="6"/>
  <c r="AS100" i="6"/>
  <c r="AT100" i="6"/>
  <c r="AX100" i="6"/>
  <c r="AY100" i="6"/>
  <c r="AZ100" i="6"/>
  <c r="BC100" i="6"/>
  <c r="BD100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BE101" i="6" s="1"/>
  <c r="AK101" i="6"/>
  <c r="AL101" i="6"/>
  <c r="BF101" i="6" s="1"/>
  <c r="AM101" i="6"/>
  <c r="AN101" i="6"/>
  <c r="BG101" i="6" s="1"/>
  <c r="AO101" i="6"/>
  <c r="AP101" i="6"/>
  <c r="BH101" i="6" s="1"/>
  <c r="AQ101" i="6"/>
  <c r="AR101" i="6"/>
  <c r="AS101" i="6"/>
  <c r="AT101" i="6"/>
  <c r="AX101" i="6"/>
  <c r="AY101" i="6"/>
  <c r="AZ101" i="6"/>
  <c r="BC101" i="6"/>
  <c r="BD101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BE102" i="6" s="1"/>
  <c r="AK102" i="6"/>
  <c r="AL102" i="6"/>
  <c r="BF102" i="6" s="1"/>
  <c r="AM102" i="6"/>
  <c r="AN102" i="6"/>
  <c r="BG102" i="6" s="1"/>
  <c r="AO102" i="6"/>
  <c r="AP102" i="6"/>
  <c r="BH102" i="6" s="1"/>
  <c r="AQ102" i="6"/>
  <c r="AR102" i="6"/>
  <c r="AS102" i="6"/>
  <c r="AT102" i="6"/>
  <c r="AX102" i="6"/>
  <c r="AY102" i="6"/>
  <c r="AZ102" i="6"/>
  <c r="BC102" i="6"/>
  <c r="BD102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BE103" i="6" s="1"/>
  <c r="AK103" i="6"/>
  <c r="AL103" i="6"/>
  <c r="BF103" i="6" s="1"/>
  <c r="AM103" i="6"/>
  <c r="AN103" i="6"/>
  <c r="BG103" i="6" s="1"/>
  <c r="AO103" i="6"/>
  <c r="AP103" i="6"/>
  <c r="BH103" i="6" s="1"/>
  <c r="AQ103" i="6"/>
  <c r="AR103" i="6"/>
  <c r="AS103" i="6"/>
  <c r="AT103" i="6"/>
  <c r="AX103" i="6"/>
  <c r="AY103" i="6"/>
  <c r="AZ103" i="6"/>
  <c r="BC103" i="6"/>
  <c r="BD103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BE104" i="6" s="1"/>
  <c r="AK104" i="6"/>
  <c r="AL104" i="6"/>
  <c r="BF104" i="6" s="1"/>
  <c r="AM104" i="6"/>
  <c r="AN104" i="6"/>
  <c r="BG104" i="6" s="1"/>
  <c r="AO104" i="6"/>
  <c r="AP104" i="6"/>
  <c r="BH104" i="6" s="1"/>
  <c r="AQ104" i="6"/>
  <c r="AR104" i="6"/>
  <c r="AS104" i="6"/>
  <c r="AT104" i="6"/>
  <c r="AX104" i="6"/>
  <c r="AY104" i="6"/>
  <c r="AZ104" i="6"/>
  <c r="BC104" i="6"/>
  <c r="BD104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BE105" i="6" s="1"/>
  <c r="AK105" i="6"/>
  <c r="AL105" i="6"/>
  <c r="BF105" i="6" s="1"/>
  <c r="AM105" i="6"/>
  <c r="AN105" i="6"/>
  <c r="BG105" i="6" s="1"/>
  <c r="AO105" i="6"/>
  <c r="AP105" i="6"/>
  <c r="BH105" i="6" s="1"/>
  <c r="AQ105" i="6"/>
  <c r="AR105" i="6"/>
  <c r="AS105" i="6"/>
  <c r="AT105" i="6"/>
  <c r="AX105" i="6"/>
  <c r="AY105" i="6"/>
  <c r="AZ105" i="6"/>
  <c r="BC105" i="6"/>
  <c r="BD105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BE106" i="6" s="1"/>
  <c r="AK106" i="6"/>
  <c r="AL106" i="6"/>
  <c r="BF106" i="6" s="1"/>
  <c r="AM106" i="6"/>
  <c r="AN106" i="6"/>
  <c r="BG106" i="6" s="1"/>
  <c r="AO106" i="6"/>
  <c r="AP106" i="6"/>
  <c r="BH106" i="6" s="1"/>
  <c r="AQ106" i="6"/>
  <c r="AR106" i="6"/>
  <c r="AS106" i="6"/>
  <c r="AT106" i="6"/>
  <c r="AX106" i="6"/>
  <c r="AY106" i="6"/>
  <c r="AZ106" i="6"/>
  <c r="BC106" i="6"/>
  <c r="BD106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BE107" i="6" s="1"/>
  <c r="AK107" i="6"/>
  <c r="AL107" i="6"/>
  <c r="BF107" i="6" s="1"/>
  <c r="AM107" i="6"/>
  <c r="AN107" i="6"/>
  <c r="BG107" i="6" s="1"/>
  <c r="AO107" i="6"/>
  <c r="AP107" i="6"/>
  <c r="BH107" i="6" s="1"/>
  <c r="AQ107" i="6"/>
  <c r="AR107" i="6"/>
  <c r="AS107" i="6"/>
  <c r="AT107" i="6"/>
  <c r="AX107" i="6"/>
  <c r="AY107" i="6"/>
  <c r="AZ107" i="6"/>
  <c r="BC107" i="6"/>
  <c r="BD107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BE108" i="6" s="1"/>
  <c r="AK108" i="6"/>
  <c r="AL108" i="6"/>
  <c r="BF108" i="6" s="1"/>
  <c r="AM108" i="6"/>
  <c r="AN108" i="6"/>
  <c r="BG108" i="6" s="1"/>
  <c r="AO108" i="6"/>
  <c r="AP108" i="6"/>
  <c r="BH108" i="6" s="1"/>
  <c r="AQ108" i="6"/>
  <c r="AR108" i="6"/>
  <c r="AS108" i="6"/>
  <c r="AT108" i="6"/>
  <c r="AX108" i="6"/>
  <c r="AY108" i="6"/>
  <c r="AZ108" i="6"/>
  <c r="BC108" i="6"/>
  <c r="BD108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BE109" i="6" s="1"/>
  <c r="AK109" i="6"/>
  <c r="AL109" i="6"/>
  <c r="BF109" i="6" s="1"/>
  <c r="AM109" i="6"/>
  <c r="AN109" i="6"/>
  <c r="BG109" i="6" s="1"/>
  <c r="AO109" i="6"/>
  <c r="AP109" i="6"/>
  <c r="BH109" i="6" s="1"/>
  <c r="AQ109" i="6"/>
  <c r="AR109" i="6"/>
  <c r="AS109" i="6"/>
  <c r="AT109" i="6"/>
  <c r="AX109" i="6"/>
  <c r="AY109" i="6"/>
  <c r="AZ109" i="6"/>
  <c r="BC109" i="6"/>
  <c r="BD109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BE110" i="6" s="1"/>
  <c r="AK110" i="6"/>
  <c r="AL110" i="6"/>
  <c r="BF110" i="6" s="1"/>
  <c r="AM110" i="6"/>
  <c r="AN110" i="6"/>
  <c r="BG110" i="6" s="1"/>
  <c r="AO110" i="6"/>
  <c r="AP110" i="6"/>
  <c r="BH110" i="6" s="1"/>
  <c r="AQ110" i="6"/>
  <c r="AR110" i="6"/>
  <c r="AS110" i="6"/>
  <c r="AT110" i="6"/>
  <c r="AX110" i="6"/>
  <c r="AY110" i="6"/>
  <c r="AZ110" i="6"/>
  <c r="BC110" i="6"/>
  <c r="BD110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BE111" i="6" s="1"/>
  <c r="AK111" i="6"/>
  <c r="AL111" i="6"/>
  <c r="BF111" i="6" s="1"/>
  <c r="AM111" i="6"/>
  <c r="AN111" i="6"/>
  <c r="BG111" i="6" s="1"/>
  <c r="AO111" i="6"/>
  <c r="AP111" i="6"/>
  <c r="BH111" i="6" s="1"/>
  <c r="AQ111" i="6"/>
  <c r="AR111" i="6"/>
  <c r="AS111" i="6"/>
  <c r="AT111" i="6"/>
  <c r="AX111" i="6"/>
  <c r="AY111" i="6"/>
  <c r="AZ111" i="6"/>
  <c r="BC111" i="6"/>
  <c r="BD111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BE112" i="6" s="1"/>
  <c r="AK112" i="6"/>
  <c r="AL112" i="6"/>
  <c r="BF112" i="6" s="1"/>
  <c r="AM112" i="6"/>
  <c r="AN112" i="6"/>
  <c r="BG112" i="6" s="1"/>
  <c r="AO112" i="6"/>
  <c r="AP112" i="6"/>
  <c r="BH112" i="6" s="1"/>
  <c r="AQ112" i="6"/>
  <c r="AR112" i="6"/>
  <c r="AS112" i="6"/>
  <c r="AT112" i="6"/>
  <c r="AX112" i="6"/>
  <c r="AY112" i="6"/>
  <c r="AZ112" i="6"/>
  <c r="BC112" i="6"/>
  <c r="BD112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BE113" i="6" s="1"/>
  <c r="AK113" i="6"/>
  <c r="AL113" i="6"/>
  <c r="BF113" i="6" s="1"/>
  <c r="AM113" i="6"/>
  <c r="AN113" i="6"/>
  <c r="BG113" i="6" s="1"/>
  <c r="AO113" i="6"/>
  <c r="AP113" i="6"/>
  <c r="BH113" i="6" s="1"/>
  <c r="AQ113" i="6"/>
  <c r="AR113" i="6"/>
  <c r="AS113" i="6"/>
  <c r="AT113" i="6"/>
  <c r="AX113" i="6"/>
  <c r="AY113" i="6"/>
  <c r="AZ113" i="6"/>
  <c r="BC113" i="6"/>
  <c r="BD113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BE114" i="6" s="1"/>
  <c r="AK114" i="6"/>
  <c r="AL114" i="6"/>
  <c r="BF114" i="6" s="1"/>
  <c r="AM114" i="6"/>
  <c r="AN114" i="6"/>
  <c r="BG114" i="6" s="1"/>
  <c r="AO114" i="6"/>
  <c r="AP114" i="6"/>
  <c r="BH114" i="6" s="1"/>
  <c r="AQ114" i="6"/>
  <c r="AR114" i="6"/>
  <c r="AS114" i="6"/>
  <c r="AT114" i="6"/>
  <c r="AX114" i="6"/>
  <c r="AY114" i="6"/>
  <c r="AZ114" i="6"/>
  <c r="BC114" i="6"/>
  <c r="BD114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BE115" i="6" s="1"/>
  <c r="AK115" i="6"/>
  <c r="AL115" i="6"/>
  <c r="BF115" i="6" s="1"/>
  <c r="AM115" i="6"/>
  <c r="AN115" i="6"/>
  <c r="BG115" i="6" s="1"/>
  <c r="AO115" i="6"/>
  <c r="AP115" i="6"/>
  <c r="BH115" i="6" s="1"/>
  <c r="AQ115" i="6"/>
  <c r="AR115" i="6"/>
  <c r="AS115" i="6"/>
  <c r="AT115" i="6"/>
  <c r="AX115" i="6"/>
  <c r="AY115" i="6"/>
  <c r="AZ115" i="6"/>
  <c r="BC115" i="6"/>
  <c r="BD115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BE116" i="6" s="1"/>
  <c r="AK116" i="6"/>
  <c r="AL116" i="6"/>
  <c r="BF116" i="6" s="1"/>
  <c r="AM116" i="6"/>
  <c r="AN116" i="6"/>
  <c r="BG116" i="6" s="1"/>
  <c r="AO116" i="6"/>
  <c r="AP116" i="6"/>
  <c r="BH116" i="6" s="1"/>
  <c r="AQ116" i="6"/>
  <c r="AR116" i="6"/>
  <c r="AS116" i="6"/>
  <c r="AT116" i="6"/>
  <c r="AX116" i="6"/>
  <c r="AY116" i="6"/>
  <c r="AZ116" i="6"/>
  <c r="BC116" i="6"/>
  <c r="BD116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BE117" i="6" s="1"/>
  <c r="AK117" i="6"/>
  <c r="AL117" i="6"/>
  <c r="BF117" i="6" s="1"/>
  <c r="AM117" i="6"/>
  <c r="AN117" i="6"/>
  <c r="BG117" i="6" s="1"/>
  <c r="AO117" i="6"/>
  <c r="AP117" i="6"/>
  <c r="BH117" i="6" s="1"/>
  <c r="AQ117" i="6"/>
  <c r="AR117" i="6"/>
  <c r="AS117" i="6"/>
  <c r="AT117" i="6"/>
  <c r="AX117" i="6"/>
  <c r="AY117" i="6"/>
  <c r="AZ117" i="6"/>
  <c r="BC117" i="6"/>
  <c r="BD117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BE118" i="6" s="1"/>
  <c r="AK118" i="6"/>
  <c r="AL118" i="6"/>
  <c r="BF118" i="6" s="1"/>
  <c r="AM118" i="6"/>
  <c r="AN118" i="6"/>
  <c r="BG118" i="6" s="1"/>
  <c r="AO118" i="6"/>
  <c r="AP118" i="6"/>
  <c r="BH118" i="6" s="1"/>
  <c r="AQ118" i="6"/>
  <c r="AR118" i="6"/>
  <c r="AS118" i="6"/>
  <c r="AT118" i="6"/>
  <c r="AX118" i="6"/>
  <c r="AY118" i="6"/>
  <c r="AZ118" i="6"/>
  <c r="BC118" i="6"/>
  <c r="BD118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BE119" i="6" s="1"/>
  <c r="AK119" i="6"/>
  <c r="AL119" i="6"/>
  <c r="BF119" i="6" s="1"/>
  <c r="AM119" i="6"/>
  <c r="AN119" i="6"/>
  <c r="BG119" i="6" s="1"/>
  <c r="AO119" i="6"/>
  <c r="AP119" i="6"/>
  <c r="BH119" i="6" s="1"/>
  <c r="AQ119" i="6"/>
  <c r="AR119" i="6"/>
  <c r="AS119" i="6"/>
  <c r="AT119" i="6"/>
  <c r="AX119" i="6"/>
  <c r="AY119" i="6"/>
  <c r="AZ119" i="6"/>
  <c r="BC119" i="6"/>
  <c r="BD119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BE120" i="6" s="1"/>
  <c r="AK120" i="6"/>
  <c r="AL120" i="6"/>
  <c r="BF120" i="6" s="1"/>
  <c r="AM120" i="6"/>
  <c r="AN120" i="6"/>
  <c r="BG120" i="6" s="1"/>
  <c r="AO120" i="6"/>
  <c r="AP120" i="6"/>
  <c r="BH120" i="6" s="1"/>
  <c r="AQ120" i="6"/>
  <c r="AR120" i="6"/>
  <c r="AS120" i="6"/>
  <c r="AT120" i="6"/>
  <c r="AX120" i="6"/>
  <c r="AY120" i="6"/>
  <c r="AZ120" i="6"/>
  <c r="BC120" i="6"/>
  <c r="BD120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BE121" i="6" s="1"/>
  <c r="AK121" i="6"/>
  <c r="AL121" i="6"/>
  <c r="BF121" i="6" s="1"/>
  <c r="AM121" i="6"/>
  <c r="AN121" i="6"/>
  <c r="BG121" i="6" s="1"/>
  <c r="AO121" i="6"/>
  <c r="AP121" i="6"/>
  <c r="BH121" i="6" s="1"/>
  <c r="AQ121" i="6"/>
  <c r="AR121" i="6"/>
  <c r="AS121" i="6"/>
  <c r="AT121" i="6"/>
  <c r="AX121" i="6"/>
  <c r="AY121" i="6"/>
  <c r="AZ121" i="6"/>
  <c r="BC121" i="6"/>
  <c r="BD121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BE122" i="6" s="1"/>
  <c r="AK122" i="6"/>
  <c r="AL122" i="6"/>
  <c r="BF122" i="6" s="1"/>
  <c r="AM122" i="6"/>
  <c r="AN122" i="6"/>
  <c r="BG122" i="6" s="1"/>
  <c r="AO122" i="6"/>
  <c r="AP122" i="6"/>
  <c r="BH122" i="6" s="1"/>
  <c r="AQ122" i="6"/>
  <c r="AR122" i="6"/>
  <c r="AS122" i="6"/>
  <c r="AT122" i="6"/>
  <c r="AX122" i="6"/>
  <c r="AY122" i="6"/>
  <c r="AZ122" i="6"/>
  <c r="BC122" i="6"/>
  <c r="BD122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BE123" i="6" s="1"/>
  <c r="AK123" i="6"/>
  <c r="AL123" i="6"/>
  <c r="BF123" i="6" s="1"/>
  <c r="AM123" i="6"/>
  <c r="AN123" i="6"/>
  <c r="BG123" i="6" s="1"/>
  <c r="AO123" i="6"/>
  <c r="AP123" i="6"/>
  <c r="BH123" i="6" s="1"/>
  <c r="AQ123" i="6"/>
  <c r="AR123" i="6"/>
  <c r="AS123" i="6"/>
  <c r="AT123" i="6"/>
  <c r="AX123" i="6"/>
  <c r="AY123" i="6"/>
  <c r="AZ123" i="6"/>
  <c r="BC123" i="6"/>
  <c r="BD123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BE124" i="6" s="1"/>
  <c r="AK124" i="6"/>
  <c r="AL124" i="6"/>
  <c r="BF124" i="6" s="1"/>
  <c r="AM124" i="6"/>
  <c r="AN124" i="6"/>
  <c r="BG124" i="6" s="1"/>
  <c r="AO124" i="6"/>
  <c r="AP124" i="6"/>
  <c r="BH124" i="6" s="1"/>
  <c r="AQ124" i="6"/>
  <c r="AR124" i="6"/>
  <c r="AS124" i="6"/>
  <c r="AT124" i="6"/>
  <c r="AX124" i="6"/>
  <c r="AY124" i="6"/>
  <c r="AZ124" i="6"/>
  <c r="BC124" i="6"/>
  <c r="BD124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BE125" i="6" s="1"/>
  <c r="AK125" i="6"/>
  <c r="AL125" i="6"/>
  <c r="BF125" i="6" s="1"/>
  <c r="AM125" i="6"/>
  <c r="AN125" i="6"/>
  <c r="BG125" i="6" s="1"/>
  <c r="AO125" i="6"/>
  <c r="AP125" i="6"/>
  <c r="BH125" i="6" s="1"/>
  <c r="AQ125" i="6"/>
  <c r="AR125" i="6"/>
  <c r="AS125" i="6"/>
  <c r="AT125" i="6"/>
  <c r="AX125" i="6"/>
  <c r="AY125" i="6"/>
  <c r="AZ125" i="6"/>
  <c r="BC125" i="6"/>
  <c r="BD125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BE126" i="6" s="1"/>
  <c r="AK126" i="6"/>
  <c r="AL126" i="6"/>
  <c r="BF126" i="6" s="1"/>
  <c r="AM126" i="6"/>
  <c r="AN126" i="6"/>
  <c r="BG126" i="6" s="1"/>
  <c r="AO126" i="6"/>
  <c r="AP126" i="6"/>
  <c r="BH126" i="6" s="1"/>
  <c r="AQ126" i="6"/>
  <c r="AR126" i="6"/>
  <c r="AS126" i="6"/>
  <c r="AT126" i="6"/>
  <c r="AX126" i="6"/>
  <c r="AY126" i="6"/>
  <c r="AZ126" i="6"/>
  <c r="BC126" i="6"/>
  <c r="BD126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BE127" i="6" s="1"/>
  <c r="AK127" i="6"/>
  <c r="AL127" i="6"/>
  <c r="BF127" i="6" s="1"/>
  <c r="AM127" i="6"/>
  <c r="AN127" i="6"/>
  <c r="BG127" i="6" s="1"/>
  <c r="AO127" i="6"/>
  <c r="AP127" i="6"/>
  <c r="BH127" i="6" s="1"/>
  <c r="AQ127" i="6"/>
  <c r="AR127" i="6"/>
  <c r="AS127" i="6"/>
  <c r="AT127" i="6"/>
  <c r="AX127" i="6"/>
  <c r="AY127" i="6"/>
  <c r="AZ127" i="6"/>
  <c r="BC127" i="6"/>
  <c r="BD127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BE128" i="6" s="1"/>
  <c r="AK128" i="6"/>
  <c r="AL128" i="6"/>
  <c r="BF128" i="6" s="1"/>
  <c r="AM128" i="6"/>
  <c r="AN128" i="6"/>
  <c r="BG128" i="6" s="1"/>
  <c r="AO128" i="6"/>
  <c r="AP128" i="6"/>
  <c r="BH128" i="6" s="1"/>
  <c r="AQ128" i="6"/>
  <c r="AR128" i="6"/>
  <c r="AS128" i="6"/>
  <c r="AT128" i="6"/>
  <c r="AX128" i="6"/>
  <c r="AY128" i="6"/>
  <c r="AZ128" i="6"/>
  <c r="BC128" i="6"/>
  <c r="BD128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BE129" i="6" s="1"/>
  <c r="AK129" i="6"/>
  <c r="AL129" i="6"/>
  <c r="BF129" i="6" s="1"/>
  <c r="AM129" i="6"/>
  <c r="AN129" i="6"/>
  <c r="BG129" i="6" s="1"/>
  <c r="AO129" i="6"/>
  <c r="AP129" i="6"/>
  <c r="BH129" i="6" s="1"/>
  <c r="AQ129" i="6"/>
  <c r="AR129" i="6"/>
  <c r="AS129" i="6"/>
  <c r="AT129" i="6"/>
  <c r="AX129" i="6"/>
  <c r="AY129" i="6"/>
  <c r="AZ129" i="6"/>
  <c r="BC129" i="6"/>
  <c r="BD129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BE130" i="6" s="1"/>
  <c r="AK130" i="6"/>
  <c r="AL130" i="6"/>
  <c r="BF130" i="6" s="1"/>
  <c r="AM130" i="6"/>
  <c r="AN130" i="6"/>
  <c r="BG130" i="6" s="1"/>
  <c r="AO130" i="6"/>
  <c r="AP130" i="6"/>
  <c r="BH130" i="6" s="1"/>
  <c r="AQ130" i="6"/>
  <c r="AR130" i="6"/>
  <c r="AS130" i="6"/>
  <c r="AT130" i="6"/>
  <c r="AX130" i="6"/>
  <c r="AY130" i="6"/>
  <c r="AZ130" i="6"/>
  <c r="BC130" i="6"/>
  <c r="BD130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BE131" i="6" s="1"/>
  <c r="AK131" i="6"/>
  <c r="AL131" i="6"/>
  <c r="BF131" i="6" s="1"/>
  <c r="AM131" i="6"/>
  <c r="AN131" i="6"/>
  <c r="BG131" i="6" s="1"/>
  <c r="AO131" i="6"/>
  <c r="AP131" i="6"/>
  <c r="BH131" i="6" s="1"/>
  <c r="AQ131" i="6"/>
  <c r="AR131" i="6"/>
  <c r="AS131" i="6"/>
  <c r="AT131" i="6"/>
  <c r="AX131" i="6"/>
  <c r="AY131" i="6"/>
  <c r="AZ131" i="6"/>
  <c r="BC131" i="6"/>
  <c r="BD131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BE132" i="6" s="1"/>
  <c r="AK132" i="6"/>
  <c r="AL132" i="6"/>
  <c r="BF132" i="6" s="1"/>
  <c r="AM132" i="6"/>
  <c r="AN132" i="6"/>
  <c r="BG132" i="6" s="1"/>
  <c r="AO132" i="6"/>
  <c r="AP132" i="6"/>
  <c r="BH132" i="6" s="1"/>
  <c r="AQ132" i="6"/>
  <c r="AR132" i="6"/>
  <c r="AS132" i="6"/>
  <c r="AT132" i="6"/>
  <c r="AX132" i="6"/>
  <c r="AY132" i="6"/>
  <c r="AZ132" i="6"/>
  <c r="BC132" i="6"/>
  <c r="BD132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BE133" i="6" s="1"/>
  <c r="AK133" i="6"/>
  <c r="AL133" i="6"/>
  <c r="BF133" i="6" s="1"/>
  <c r="AM133" i="6"/>
  <c r="AN133" i="6"/>
  <c r="BG133" i="6" s="1"/>
  <c r="AO133" i="6"/>
  <c r="AP133" i="6"/>
  <c r="BH133" i="6" s="1"/>
  <c r="AQ133" i="6"/>
  <c r="AR133" i="6"/>
  <c r="AS133" i="6"/>
  <c r="AT133" i="6"/>
  <c r="AX133" i="6"/>
  <c r="AY133" i="6"/>
  <c r="AZ133" i="6"/>
  <c r="BC133" i="6"/>
  <c r="BD133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BE134" i="6" s="1"/>
  <c r="AK134" i="6"/>
  <c r="AL134" i="6"/>
  <c r="BF134" i="6" s="1"/>
  <c r="AM134" i="6"/>
  <c r="AN134" i="6"/>
  <c r="BG134" i="6" s="1"/>
  <c r="AO134" i="6"/>
  <c r="AP134" i="6"/>
  <c r="BH134" i="6" s="1"/>
  <c r="AQ134" i="6"/>
  <c r="AR134" i="6"/>
  <c r="AS134" i="6"/>
  <c r="AT134" i="6"/>
  <c r="AX134" i="6"/>
  <c r="AY134" i="6"/>
  <c r="AZ134" i="6"/>
  <c r="BC134" i="6"/>
  <c r="BD134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BE135" i="6" s="1"/>
  <c r="AK135" i="6"/>
  <c r="AL135" i="6"/>
  <c r="BF135" i="6" s="1"/>
  <c r="AM135" i="6"/>
  <c r="AN135" i="6"/>
  <c r="BG135" i="6" s="1"/>
  <c r="AO135" i="6"/>
  <c r="AP135" i="6"/>
  <c r="BH135" i="6" s="1"/>
  <c r="AQ135" i="6"/>
  <c r="AR135" i="6"/>
  <c r="AS135" i="6"/>
  <c r="AT135" i="6"/>
  <c r="AX135" i="6"/>
  <c r="AY135" i="6"/>
  <c r="AZ135" i="6"/>
  <c r="BC135" i="6"/>
  <c r="BD135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BE136" i="6" s="1"/>
  <c r="AK136" i="6"/>
  <c r="AL136" i="6"/>
  <c r="BF136" i="6" s="1"/>
  <c r="AM136" i="6"/>
  <c r="AN136" i="6"/>
  <c r="BG136" i="6" s="1"/>
  <c r="AO136" i="6"/>
  <c r="AP136" i="6"/>
  <c r="BH136" i="6" s="1"/>
  <c r="AQ136" i="6"/>
  <c r="AR136" i="6"/>
  <c r="AS136" i="6"/>
  <c r="AT136" i="6"/>
  <c r="AX136" i="6"/>
  <c r="AY136" i="6"/>
  <c r="AZ136" i="6"/>
  <c r="BC136" i="6"/>
  <c r="BD136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BE137" i="6" s="1"/>
  <c r="AK137" i="6"/>
  <c r="AL137" i="6"/>
  <c r="BF137" i="6" s="1"/>
  <c r="AM137" i="6"/>
  <c r="AN137" i="6"/>
  <c r="BG137" i="6" s="1"/>
  <c r="AO137" i="6"/>
  <c r="AP137" i="6"/>
  <c r="BH137" i="6" s="1"/>
  <c r="AQ137" i="6"/>
  <c r="AR137" i="6"/>
  <c r="AS137" i="6"/>
  <c r="AT137" i="6"/>
  <c r="AX137" i="6"/>
  <c r="AY137" i="6"/>
  <c r="AZ137" i="6"/>
  <c r="BC137" i="6"/>
  <c r="BD137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BE138" i="6" s="1"/>
  <c r="AK138" i="6"/>
  <c r="AL138" i="6"/>
  <c r="BF138" i="6" s="1"/>
  <c r="AM138" i="6"/>
  <c r="AN138" i="6"/>
  <c r="BG138" i="6" s="1"/>
  <c r="AO138" i="6"/>
  <c r="AP138" i="6"/>
  <c r="BH138" i="6" s="1"/>
  <c r="AQ138" i="6"/>
  <c r="AR138" i="6"/>
  <c r="AS138" i="6"/>
  <c r="AT138" i="6"/>
  <c r="AX138" i="6"/>
  <c r="AY138" i="6"/>
  <c r="AZ138" i="6"/>
  <c r="BC138" i="6"/>
  <c r="BD138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BE139" i="6" s="1"/>
  <c r="AK139" i="6"/>
  <c r="AL139" i="6"/>
  <c r="BF139" i="6" s="1"/>
  <c r="AM139" i="6"/>
  <c r="AN139" i="6"/>
  <c r="BG139" i="6" s="1"/>
  <c r="AO139" i="6"/>
  <c r="AP139" i="6"/>
  <c r="BH139" i="6" s="1"/>
  <c r="AQ139" i="6"/>
  <c r="AR139" i="6"/>
  <c r="AS139" i="6"/>
  <c r="AT139" i="6"/>
  <c r="AX139" i="6"/>
  <c r="AY139" i="6"/>
  <c r="AZ139" i="6"/>
  <c r="BC139" i="6"/>
  <c r="BD139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BE140" i="6" s="1"/>
  <c r="AK140" i="6"/>
  <c r="AL140" i="6"/>
  <c r="BF140" i="6" s="1"/>
  <c r="AM140" i="6"/>
  <c r="AN140" i="6"/>
  <c r="BG140" i="6" s="1"/>
  <c r="AO140" i="6"/>
  <c r="AP140" i="6"/>
  <c r="BH140" i="6" s="1"/>
  <c r="AQ140" i="6"/>
  <c r="AR140" i="6"/>
  <c r="AS140" i="6"/>
  <c r="AT140" i="6"/>
  <c r="AX140" i="6"/>
  <c r="AY140" i="6"/>
  <c r="AZ140" i="6"/>
  <c r="BC140" i="6"/>
  <c r="BD140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BE141" i="6" s="1"/>
  <c r="AK141" i="6"/>
  <c r="AL141" i="6"/>
  <c r="BF141" i="6" s="1"/>
  <c r="AM141" i="6"/>
  <c r="AN141" i="6"/>
  <c r="BG141" i="6" s="1"/>
  <c r="AO141" i="6"/>
  <c r="AP141" i="6"/>
  <c r="BH141" i="6" s="1"/>
  <c r="AQ141" i="6"/>
  <c r="AR141" i="6"/>
  <c r="AS141" i="6"/>
  <c r="AT141" i="6"/>
  <c r="AX141" i="6"/>
  <c r="AY141" i="6"/>
  <c r="AZ141" i="6"/>
  <c r="BC141" i="6"/>
  <c r="BD141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BE142" i="6" s="1"/>
  <c r="AK142" i="6"/>
  <c r="AL142" i="6"/>
  <c r="BF142" i="6" s="1"/>
  <c r="AM142" i="6"/>
  <c r="AN142" i="6"/>
  <c r="BG142" i="6" s="1"/>
  <c r="AO142" i="6"/>
  <c r="AP142" i="6"/>
  <c r="BH142" i="6" s="1"/>
  <c r="AQ142" i="6"/>
  <c r="AR142" i="6"/>
  <c r="AS142" i="6"/>
  <c r="AT142" i="6"/>
  <c r="AX142" i="6"/>
  <c r="AY142" i="6"/>
  <c r="AZ142" i="6"/>
  <c r="BC142" i="6"/>
  <c r="BD142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BE143" i="6" s="1"/>
  <c r="AK143" i="6"/>
  <c r="AL143" i="6"/>
  <c r="BF143" i="6" s="1"/>
  <c r="AM143" i="6"/>
  <c r="AN143" i="6"/>
  <c r="BG143" i="6" s="1"/>
  <c r="AO143" i="6"/>
  <c r="AP143" i="6"/>
  <c r="BH143" i="6" s="1"/>
  <c r="AQ143" i="6"/>
  <c r="AR143" i="6"/>
  <c r="AS143" i="6"/>
  <c r="AT143" i="6"/>
  <c r="AX143" i="6"/>
  <c r="AY143" i="6"/>
  <c r="AZ143" i="6"/>
  <c r="BC143" i="6"/>
  <c r="BD143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BE144" i="6" s="1"/>
  <c r="AK144" i="6"/>
  <c r="AL144" i="6"/>
  <c r="BF144" i="6" s="1"/>
  <c r="AM144" i="6"/>
  <c r="AN144" i="6"/>
  <c r="BG144" i="6" s="1"/>
  <c r="AO144" i="6"/>
  <c r="AP144" i="6"/>
  <c r="BH144" i="6" s="1"/>
  <c r="AQ144" i="6"/>
  <c r="AR144" i="6"/>
  <c r="AS144" i="6"/>
  <c r="AT144" i="6"/>
  <c r="AX144" i="6"/>
  <c r="AY144" i="6"/>
  <c r="AZ144" i="6"/>
  <c r="BC144" i="6"/>
  <c r="BD144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BE145" i="6" s="1"/>
  <c r="AK145" i="6"/>
  <c r="AL145" i="6"/>
  <c r="BF145" i="6" s="1"/>
  <c r="AM145" i="6"/>
  <c r="AN145" i="6"/>
  <c r="BG145" i="6" s="1"/>
  <c r="AO145" i="6"/>
  <c r="AP145" i="6"/>
  <c r="BH145" i="6" s="1"/>
  <c r="AQ145" i="6"/>
  <c r="AR145" i="6"/>
  <c r="AS145" i="6"/>
  <c r="AT145" i="6"/>
  <c r="AX145" i="6"/>
  <c r="AY145" i="6"/>
  <c r="AZ145" i="6"/>
  <c r="BC145" i="6"/>
  <c r="BD145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BE146" i="6" s="1"/>
  <c r="AK146" i="6"/>
  <c r="AL146" i="6"/>
  <c r="BF146" i="6" s="1"/>
  <c r="AM146" i="6"/>
  <c r="AN146" i="6"/>
  <c r="BG146" i="6" s="1"/>
  <c r="AO146" i="6"/>
  <c r="AP146" i="6"/>
  <c r="BH146" i="6" s="1"/>
  <c r="AQ146" i="6"/>
  <c r="AR146" i="6"/>
  <c r="AS146" i="6"/>
  <c r="AT146" i="6"/>
  <c r="AX146" i="6"/>
  <c r="AY146" i="6"/>
  <c r="AZ146" i="6"/>
  <c r="BC146" i="6"/>
  <c r="BD146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BE147" i="6" s="1"/>
  <c r="AK147" i="6"/>
  <c r="AL147" i="6"/>
  <c r="BF147" i="6" s="1"/>
  <c r="AM147" i="6"/>
  <c r="AN147" i="6"/>
  <c r="BG147" i="6" s="1"/>
  <c r="AO147" i="6"/>
  <c r="AP147" i="6"/>
  <c r="BH147" i="6" s="1"/>
  <c r="AQ147" i="6"/>
  <c r="AR147" i="6"/>
  <c r="AS147" i="6"/>
  <c r="AT147" i="6"/>
  <c r="AX147" i="6"/>
  <c r="AY147" i="6"/>
  <c r="AZ147" i="6"/>
  <c r="BC147" i="6"/>
  <c r="BD147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BE148" i="6" s="1"/>
  <c r="AK148" i="6"/>
  <c r="AL148" i="6"/>
  <c r="BF148" i="6" s="1"/>
  <c r="AM148" i="6"/>
  <c r="AN148" i="6"/>
  <c r="BG148" i="6" s="1"/>
  <c r="AO148" i="6"/>
  <c r="AP148" i="6"/>
  <c r="BH148" i="6" s="1"/>
  <c r="AQ148" i="6"/>
  <c r="AR148" i="6"/>
  <c r="AS148" i="6"/>
  <c r="AT148" i="6"/>
  <c r="AX148" i="6"/>
  <c r="AY148" i="6"/>
  <c r="AZ148" i="6"/>
  <c r="BC148" i="6"/>
  <c r="BD148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BE149" i="6" s="1"/>
  <c r="AK149" i="6"/>
  <c r="AL149" i="6"/>
  <c r="BF149" i="6" s="1"/>
  <c r="AM149" i="6"/>
  <c r="AN149" i="6"/>
  <c r="BG149" i="6" s="1"/>
  <c r="AO149" i="6"/>
  <c r="AP149" i="6"/>
  <c r="BH149" i="6" s="1"/>
  <c r="AQ149" i="6"/>
  <c r="AR149" i="6"/>
  <c r="AS149" i="6"/>
  <c r="AT149" i="6"/>
  <c r="AX149" i="6"/>
  <c r="AY149" i="6"/>
  <c r="AZ149" i="6"/>
  <c r="BC149" i="6"/>
  <c r="BD149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BE150" i="6" s="1"/>
  <c r="AK150" i="6"/>
  <c r="AL150" i="6"/>
  <c r="BF150" i="6" s="1"/>
  <c r="AM150" i="6"/>
  <c r="AN150" i="6"/>
  <c r="BG150" i="6" s="1"/>
  <c r="AO150" i="6"/>
  <c r="AP150" i="6"/>
  <c r="BH150" i="6" s="1"/>
  <c r="AQ150" i="6"/>
  <c r="AR150" i="6"/>
  <c r="AS150" i="6"/>
  <c r="AT150" i="6"/>
  <c r="AX150" i="6"/>
  <c r="AY150" i="6"/>
  <c r="AZ150" i="6"/>
  <c r="BC150" i="6"/>
  <c r="BD150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BE151" i="6" s="1"/>
  <c r="AK151" i="6"/>
  <c r="AL151" i="6"/>
  <c r="BF151" i="6" s="1"/>
  <c r="AM151" i="6"/>
  <c r="AN151" i="6"/>
  <c r="BG151" i="6" s="1"/>
  <c r="AO151" i="6"/>
  <c r="AP151" i="6"/>
  <c r="BH151" i="6" s="1"/>
  <c r="AQ151" i="6"/>
  <c r="AR151" i="6"/>
  <c r="AS151" i="6"/>
  <c r="AT151" i="6"/>
  <c r="AX151" i="6"/>
  <c r="AY151" i="6"/>
  <c r="AZ151" i="6"/>
  <c r="BC151" i="6"/>
  <c r="BD151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BE152" i="6" s="1"/>
  <c r="AK152" i="6"/>
  <c r="AL152" i="6"/>
  <c r="BF152" i="6" s="1"/>
  <c r="AM152" i="6"/>
  <c r="AN152" i="6"/>
  <c r="BG152" i="6" s="1"/>
  <c r="AO152" i="6"/>
  <c r="AP152" i="6"/>
  <c r="BH152" i="6" s="1"/>
  <c r="AQ152" i="6"/>
  <c r="AR152" i="6"/>
  <c r="AS152" i="6"/>
  <c r="AT152" i="6"/>
  <c r="AX152" i="6"/>
  <c r="AY152" i="6"/>
  <c r="AZ152" i="6"/>
  <c r="BC152" i="6"/>
  <c r="BD152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BE153" i="6" s="1"/>
  <c r="AK153" i="6"/>
  <c r="AL153" i="6"/>
  <c r="BF153" i="6" s="1"/>
  <c r="AM153" i="6"/>
  <c r="AN153" i="6"/>
  <c r="BG153" i="6" s="1"/>
  <c r="AO153" i="6"/>
  <c r="AP153" i="6"/>
  <c r="BH153" i="6" s="1"/>
  <c r="AQ153" i="6"/>
  <c r="AR153" i="6"/>
  <c r="AS153" i="6"/>
  <c r="AT153" i="6"/>
  <c r="AX153" i="6"/>
  <c r="AY153" i="6"/>
  <c r="AZ153" i="6"/>
  <c r="BC153" i="6"/>
  <c r="BD153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BE154" i="6" s="1"/>
  <c r="AK154" i="6"/>
  <c r="AL154" i="6"/>
  <c r="BF154" i="6" s="1"/>
  <c r="AM154" i="6"/>
  <c r="AN154" i="6"/>
  <c r="BG154" i="6" s="1"/>
  <c r="AO154" i="6"/>
  <c r="AP154" i="6"/>
  <c r="BH154" i="6" s="1"/>
  <c r="AQ154" i="6"/>
  <c r="AR154" i="6"/>
  <c r="AS154" i="6"/>
  <c r="AT154" i="6"/>
  <c r="AX154" i="6"/>
  <c r="AY154" i="6"/>
  <c r="AZ154" i="6"/>
  <c r="BC154" i="6"/>
  <c r="BD154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BE155" i="6" s="1"/>
  <c r="AK155" i="6"/>
  <c r="AL155" i="6"/>
  <c r="BF155" i="6" s="1"/>
  <c r="AM155" i="6"/>
  <c r="AN155" i="6"/>
  <c r="BG155" i="6" s="1"/>
  <c r="AO155" i="6"/>
  <c r="AP155" i="6"/>
  <c r="BH155" i="6" s="1"/>
  <c r="AQ155" i="6"/>
  <c r="AR155" i="6"/>
  <c r="AS155" i="6"/>
  <c r="AT155" i="6"/>
  <c r="AX155" i="6"/>
  <c r="AY155" i="6"/>
  <c r="AZ155" i="6"/>
  <c r="BC155" i="6"/>
  <c r="BD155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BE156" i="6" s="1"/>
  <c r="AK156" i="6"/>
  <c r="AL156" i="6"/>
  <c r="BF156" i="6" s="1"/>
  <c r="AM156" i="6"/>
  <c r="AN156" i="6"/>
  <c r="BG156" i="6" s="1"/>
  <c r="AO156" i="6"/>
  <c r="AP156" i="6"/>
  <c r="BH156" i="6" s="1"/>
  <c r="AQ156" i="6"/>
  <c r="AR156" i="6"/>
  <c r="AS156" i="6"/>
  <c r="AT156" i="6"/>
  <c r="AX156" i="6"/>
  <c r="AY156" i="6"/>
  <c r="AZ156" i="6"/>
  <c r="BC156" i="6"/>
  <c r="BD156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BE157" i="6" s="1"/>
  <c r="AK157" i="6"/>
  <c r="AL157" i="6"/>
  <c r="BF157" i="6" s="1"/>
  <c r="AM157" i="6"/>
  <c r="AN157" i="6"/>
  <c r="BG157" i="6" s="1"/>
  <c r="AO157" i="6"/>
  <c r="AP157" i="6"/>
  <c r="BH157" i="6" s="1"/>
  <c r="AQ157" i="6"/>
  <c r="AR157" i="6"/>
  <c r="AS157" i="6"/>
  <c r="AT157" i="6"/>
  <c r="AX157" i="6"/>
  <c r="AY157" i="6"/>
  <c r="AZ157" i="6"/>
  <c r="BC157" i="6"/>
  <c r="BD157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BE158" i="6" s="1"/>
  <c r="AK158" i="6"/>
  <c r="AL158" i="6"/>
  <c r="BF158" i="6" s="1"/>
  <c r="AM158" i="6"/>
  <c r="AN158" i="6"/>
  <c r="BG158" i="6" s="1"/>
  <c r="AO158" i="6"/>
  <c r="AP158" i="6"/>
  <c r="BH158" i="6" s="1"/>
  <c r="AQ158" i="6"/>
  <c r="AR158" i="6"/>
  <c r="AS158" i="6"/>
  <c r="AT158" i="6"/>
  <c r="AX158" i="6"/>
  <c r="AY158" i="6"/>
  <c r="AZ158" i="6"/>
  <c r="BC158" i="6"/>
  <c r="BD158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BE159" i="6" s="1"/>
  <c r="AK159" i="6"/>
  <c r="AL159" i="6"/>
  <c r="BF159" i="6" s="1"/>
  <c r="AM159" i="6"/>
  <c r="AN159" i="6"/>
  <c r="BG159" i="6" s="1"/>
  <c r="AO159" i="6"/>
  <c r="AP159" i="6"/>
  <c r="BH159" i="6" s="1"/>
  <c r="AQ159" i="6"/>
  <c r="AR159" i="6"/>
  <c r="AS159" i="6"/>
  <c r="AT159" i="6"/>
  <c r="AX159" i="6"/>
  <c r="AY159" i="6"/>
  <c r="AZ159" i="6"/>
  <c r="BC159" i="6"/>
  <c r="BD159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BE160" i="6" s="1"/>
  <c r="AK160" i="6"/>
  <c r="AL160" i="6"/>
  <c r="BF160" i="6" s="1"/>
  <c r="AM160" i="6"/>
  <c r="AN160" i="6"/>
  <c r="BG160" i="6" s="1"/>
  <c r="AO160" i="6"/>
  <c r="AP160" i="6"/>
  <c r="BH160" i="6" s="1"/>
  <c r="AQ160" i="6"/>
  <c r="AR160" i="6"/>
  <c r="AS160" i="6"/>
  <c r="AT160" i="6"/>
  <c r="AX160" i="6"/>
  <c r="AY160" i="6"/>
  <c r="AZ160" i="6"/>
  <c r="BC160" i="6"/>
  <c r="BD160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BE161" i="6" s="1"/>
  <c r="AK161" i="6"/>
  <c r="AL161" i="6"/>
  <c r="BF161" i="6" s="1"/>
  <c r="AM161" i="6"/>
  <c r="AN161" i="6"/>
  <c r="BG161" i="6" s="1"/>
  <c r="AO161" i="6"/>
  <c r="AP161" i="6"/>
  <c r="BH161" i="6" s="1"/>
  <c r="AQ161" i="6"/>
  <c r="AR161" i="6"/>
  <c r="AS161" i="6"/>
  <c r="AT161" i="6"/>
  <c r="AX161" i="6"/>
  <c r="AY161" i="6"/>
  <c r="AZ161" i="6"/>
  <c r="BC161" i="6"/>
  <c r="BD161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BE162" i="6" s="1"/>
  <c r="AK162" i="6"/>
  <c r="AL162" i="6"/>
  <c r="BF162" i="6" s="1"/>
  <c r="AM162" i="6"/>
  <c r="AN162" i="6"/>
  <c r="BG162" i="6" s="1"/>
  <c r="AO162" i="6"/>
  <c r="AP162" i="6"/>
  <c r="BH162" i="6" s="1"/>
  <c r="AQ162" i="6"/>
  <c r="AR162" i="6"/>
  <c r="AS162" i="6"/>
  <c r="AT162" i="6"/>
  <c r="AX162" i="6"/>
  <c r="AY162" i="6"/>
  <c r="AZ162" i="6"/>
  <c r="BC162" i="6"/>
  <c r="BD162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BE163" i="6" s="1"/>
  <c r="AK163" i="6"/>
  <c r="AL163" i="6"/>
  <c r="BF163" i="6" s="1"/>
  <c r="AM163" i="6"/>
  <c r="AN163" i="6"/>
  <c r="BG163" i="6" s="1"/>
  <c r="AO163" i="6"/>
  <c r="AP163" i="6"/>
  <c r="BH163" i="6" s="1"/>
  <c r="AQ163" i="6"/>
  <c r="AR163" i="6"/>
  <c r="AS163" i="6"/>
  <c r="AT163" i="6"/>
  <c r="AX163" i="6"/>
  <c r="AY163" i="6"/>
  <c r="AZ163" i="6"/>
  <c r="BC163" i="6"/>
  <c r="BD163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BE164" i="6" s="1"/>
  <c r="AK164" i="6"/>
  <c r="AL164" i="6"/>
  <c r="BF164" i="6" s="1"/>
  <c r="AM164" i="6"/>
  <c r="AN164" i="6"/>
  <c r="BG164" i="6" s="1"/>
  <c r="AO164" i="6"/>
  <c r="AP164" i="6"/>
  <c r="BH164" i="6" s="1"/>
  <c r="AQ164" i="6"/>
  <c r="AR164" i="6"/>
  <c r="AS164" i="6"/>
  <c r="AT164" i="6"/>
  <c r="AX164" i="6"/>
  <c r="AY164" i="6"/>
  <c r="AZ164" i="6"/>
  <c r="BC164" i="6"/>
  <c r="BD164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BE165" i="6" s="1"/>
  <c r="AK165" i="6"/>
  <c r="AL165" i="6"/>
  <c r="BF165" i="6" s="1"/>
  <c r="AM165" i="6"/>
  <c r="AN165" i="6"/>
  <c r="BG165" i="6" s="1"/>
  <c r="AO165" i="6"/>
  <c r="AP165" i="6"/>
  <c r="BH165" i="6" s="1"/>
  <c r="AQ165" i="6"/>
  <c r="AR165" i="6"/>
  <c r="AS165" i="6"/>
  <c r="AT165" i="6"/>
  <c r="AX165" i="6"/>
  <c r="AY165" i="6"/>
  <c r="AZ165" i="6"/>
  <c r="BC165" i="6"/>
  <c r="BD165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BE166" i="6" s="1"/>
  <c r="AK166" i="6"/>
  <c r="AL166" i="6"/>
  <c r="BF166" i="6" s="1"/>
  <c r="AM166" i="6"/>
  <c r="AN166" i="6"/>
  <c r="BG166" i="6" s="1"/>
  <c r="AO166" i="6"/>
  <c r="AP166" i="6"/>
  <c r="BH166" i="6" s="1"/>
  <c r="AQ166" i="6"/>
  <c r="AR166" i="6"/>
  <c r="AS166" i="6"/>
  <c r="AT166" i="6"/>
  <c r="AX166" i="6"/>
  <c r="AY166" i="6"/>
  <c r="AZ166" i="6"/>
  <c r="BC166" i="6"/>
  <c r="BD166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BE167" i="6" s="1"/>
  <c r="AK167" i="6"/>
  <c r="AL167" i="6"/>
  <c r="BF167" i="6" s="1"/>
  <c r="AM167" i="6"/>
  <c r="AN167" i="6"/>
  <c r="BG167" i="6" s="1"/>
  <c r="AO167" i="6"/>
  <c r="AP167" i="6"/>
  <c r="BH167" i="6" s="1"/>
  <c r="AQ167" i="6"/>
  <c r="AR167" i="6"/>
  <c r="AS167" i="6"/>
  <c r="AT167" i="6"/>
  <c r="AX167" i="6"/>
  <c r="AY167" i="6"/>
  <c r="AZ167" i="6"/>
  <c r="BC167" i="6"/>
  <c r="BD167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BE168" i="6" s="1"/>
  <c r="AK168" i="6"/>
  <c r="AL168" i="6"/>
  <c r="BF168" i="6" s="1"/>
  <c r="AM168" i="6"/>
  <c r="AN168" i="6"/>
  <c r="BG168" i="6" s="1"/>
  <c r="AO168" i="6"/>
  <c r="AP168" i="6"/>
  <c r="BH168" i="6" s="1"/>
  <c r="AQ168" i="6"/>
  <c r="AR168" i="6"/>
  <c r="AS168" i="6"/>
  <c r="AT168" i="6"/>
  <c r="AX168" i="6"/>
  <c r="AY168" i="6"/>
  <c r="AZ168" i="6"/>
  <c r="BC168" i="6"/>
  <c r="BD168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BE169" i="6" s="1"/>
  <c r="AK169" i="6"/>
  <c r="AL169" i="6"/>
  <c r="BF169" i="6" s="1"/>
  <c r="AM169" i="6"/>
  <c r="AN169" i="6"/>
  <c r="BG169" i="6" s="1"/>
  <c r="AO169" i="6"/>
  <c r="AP169" i="6"/>
  <c r="BH169" i="6" s="1"/>
  <c r="AQ169" i="6"/>
  <c r="AR169" i="6"/>
  <c r="AS169" i="6"/>
  <c r="AT169" i="6"/>
  <c r="AX169" i="6"/>
  <c r="AY169" i="6"/>
  <c r="AZ169" i="6"/>
  <c r="BC169" i="6"/>
  <c r="BD169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BE170" i="6" s="1"/>
  <c r="AK170" i="6"/>
  <c r="AL170" i="6"/>
  <c r="BF170" i="6" s="1"/>
  <c r="AM170" i="6"/>
  <c r="AN170" i="6"/>
  <c r="BG170" i="6" s="1"/>
  <c r="AO170" i="6"/>
  <c r="AP170" i="6"/>
  <c r="BH170" i="6" s="1"/>
  <c r="AQ170" i="6"/>
  <c r="AR170" i="6"/>
  <c r="AS170" i="6"/>
  <c r="AT170" i="6"/>
  <c r="AX170" i="6"/>
  <c r="AY170" i="6"/>
  <c r="AZ170" i="6"/>
  <c r="BC170" i="6"/>
  <c r="BD170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BE171" i="6" s="1"/>
  <c r="AK171" i="6"/>
  <c r="AL171" i="6"/>
  <c r="BF171" i="6" s="1"/>
  <c r="AM171" i="6"/>
  <c r="AN171" i="6"/>
  <c r="BG171" i="6" s="1"/>
  <c r="AO171" i="6"/>
  <c r="AP171" i="6"/>
  <c r="BH171" i="6" s="1"/>
  <c r="AQ171" i="6"/>
  <c r="AR171" i="6"/>
  <c r="AS171" i="6"/>
  <c r="AT171" i="6"/>
  <c r="AX171" i="6"/>
  <c r="AY171" i="6"/>
  <c r="AZ171" i="6"/>
  <c r="BC171" i="6"/>
  <c r="BD171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BE172" i="6" s="1"/>
  <c r="AK172" i="6"/>
  <c r="AL172" i="6"/>
  <c r="BF172" i="6" s="1"/>
  <c r="AM172" i="6"/>
  <c r="AN172" i="6"/>
  <c r="BG172" i="6" s="1"/>
  <c r="AO172" i="6"/>
  <c r="AP172" i="6"/>
  <c r="BH172" i="6" s="1"/>
  <c r="AQ172" i="6"/>
  <c r="AR172" i="6"/>
  <c r="AS172" i="6"/>
  <c r="AT172" i="6"/>
  <c r="AX172" i="6"/>
  <c r="AY172" i="6"/>
  <c r="AZ172" i="6"/>
  <c r="BC172" i="6"/>
  <c r="BD172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BE173" i="6" s="1"/>
  <c r="AK173" i="6"/>
  <c r="AL173" i="6"/>
  <c r="BF173" i="6" s="1"/>
  <c r="AM173" i="6"/>
  <c r="AN173" i="6"/>
  <c r="BG173" i="6" s="1"/>
  <c r="AO173" i="6"/>
  <c r="AP173" i="6"/>
  <c r="BH173" i="6" s="1"/>
  <c r="AQ173" i="6"/>
  <c r="AR173" i="6"/>
  <c r="AS173" i="6"/>
  <c r="AT173" i="6"/>
  <c r="AX173" i="6"/>
  <c r="AY173" i="6"/>
  <c r="AZ173" i="6"/>
  <c r="BC173" i="6"/>
  <c r="BD173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BE174" i="6" s="1"/>
  <c r="AK174" i="6"/>
  <c r="AL174" i="6"/>
  <c r="BF174" i="6" s="1"/>
  <c r="AM174" i="6"/>
  <c r="AN174" i="6"/>
  <c r="BG174" i="6" s="1"/>
  <c r="AO174" i="6"/>
  <c r="AP174" i="6"/>
  <c r="BH174" i="6" s="1"/>
  <c r="AQ174" i="6"/>
  <c r="AR174" i="6"/>
  <c r="AS174" i="6"/>
  <c r="AT174" i="6"/>
  <c r="AX174" i="6"/>
  <c r="AY174" i="6"/>
  <c r="AZ174" i="6"/>
  <c r="BC174" i="6"/>
  <c r="BD174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BE175" i="6" s="1"/>
  <c r="AK175" i="6"/>
  <c r="AL175" i="6"/>
  <c r="BF175" i="6" s="1"/>
  <c r="AM175" i="6"/>
  <c r="AN175" i="6"/>
  <c r="BG175" i="6" s="1"/>
  <c r="AO175" i="6"/>
  <c r="AP175" i="6"/>
  <c r="BH175" i="6" s="1"/>
  <c r="AQ175" i="6"/>
  <c r="AR175" i="6"/>
  <c r="AS175" i="6"/>
  <c r="AT175" i="6"/>
  <c r="AX175" i="6"/>
  <c r="AY175" i="6"/>
  <c r="AZ175" i="6"/>
  <c r="BC175" i="6"/>
  <c r="BD175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BE176" i="6" s="1"/>
  <c r="AK176" i="6"/>
  <c r="AL176" i="6"/>
  <c r="BF176" i="6" s="1"/>
  <c r="AM176" i="6"/>
  <c r="AN176" i="6"/>
  <c r="BG176" i="6" s="1"/>
  <c r="AO176" i="6"/>
  <c r="AP176" i="6"/>
  <c r="BH176" i="6" s="1"/>
  <c r="AQ176" i="6"/>
  <c r="AR176" i="6"/>
  <c r="AS176" i="6"/>
  <c r="AT176" i="6"/>
  <c r="AX176" i="6"/>
  <c r="AY176" i="6"/>
  <c r="AZ176" i="6"/>
  <c r="BC176" i="6"/>
  <c r="BD176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BE177" i="6" s="1"/>
  <c r="AK177" i="6"/>
  <c r="AL177" i="6"/>
  <c r="BF177" i="6" s="1"/>
  <c r="AM177" i="6"/>
  <c r="AN177" i="6"/>
  <c r="BG177" i="6" s="1"/>
  <c r="AO177" i="6"/>
  <c r="AP177" i="6"/>
  <c r="BH177" i="6" s="1"/>
  <c r="AQ177" i="6"/>
  <c r="AR177" i="6"/>
  <c r="AS177" i="6"/>
  <c r="AT177" i="6"/>
  <c r="AX177" i="6"/>
  <c r="AY177" i="6"/>
  <c r="AZ177" i="6"/>
  <c r="BC177" i="6"/>
  <c r="BD177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BE178" i="6" s="1"/>
  <c r="AK178" i="6"/>
  <c r="AL178" i="6"/>
  <c r="BF178" i="6" s="1"/>
  <c r="AM178" i="6"/>
  <c r="AN178" i="6"/>
  <c r="BG178" i="6" s="1"/>
  <c r="AO178" i="6"/>
  <c r="AP178" i="6"/>
  <c r="BH178" i="6" s="1"/>
  <c r="AQ178" i="6"/>
  <c r="AR178" i="6"/>
  <c r="AS178" i="6"/>
  <c r="AT178" i="6"/>
  <c r="AX178" i="6"/>
  <c r="AY178" i="6"/>
  <c r="AZ178" i="6"/>
  <c r="BC178" i="6"/>
  <c r="BD178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BE179" i="6" s="1"/>
  <c r="AK179" i="6"/>
  <c r="AL179" i="6"/>
  <c r="BF179" i="6" s="1"/>
  <c r="AM179" i="6"/>
  <c r="AN179" i="6"/>
  <c r="BG179" i="6" s="1"/>
  <c r="AO179" i="6"/>
  <c r="AP179" i="6"/>
  <c r="BH179" i="6" s="1"/>
  <c r="AQ179" i="6"/>
  <c r="AR179" i="6"/>
  <c r="AS179" i="6"/>
  <c r="AT179" i="6"/>
  <c r="AX179" i="6"/>
  <c r="AY179" i="6"/>
  <c r="AZ179" i="6"/>
  <c r="BC179" i="6"/>
  <c r="BD179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BE180" i="6" s="1"/>
  <c r="AK180" i="6"/>
  <c r="AL180" i="6"/>
  <c r="BF180" i="6" s="1"/>
  <c r="AM180" i="6"/>
  <c r="AN180" i="6"/>
  <c r="BG180" i="6" s="1"/>
  <c r="AO180" i="6"/>
  <c r="AP180" i="6"/>
  <c r="BH180" i="6" s="1"/>
  <c r="AQ180" i="6"/>
  <c r="AR180" i="6"/>
  <c r="AS180" i="6"/>
  <c r="AT180" i="6"/>
  <c r="AX180" i="6"/>
  <c r="AY180" i="6"/>
  <c r="AZ180" i="6"/>
  <c r="BC180" i="6"/>
  <c r="BD180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BE181" i="6" s="1"/>
  <c r="AK181" i="6"/>
  <c r="AL181" i="6"/>
  <c r="BF181" i="6" s="1"/>
  <c r="AM181" i="6"/>
  <c r="AN181" i="6"/>
  <c r="BG181" i="6" s="1"/>
  <c r="AO181" i="6"/>
  <c r="AP181" i="6"/>
  <c r="BH181" i="6" s="1"/>
  <c r="AQ181" i="6"/>
  <c r="AR181" i="6"/>
  <c r="AS181" i="6"/>
  <c r="AT181" i="6"/>
  <c r="AX181" i="6"/>
  <c r="AY181" i="6"/>
  <c r="AZ181" i="6"/>
  <c r="BC181" i="6"/>
  <c r="BD181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BE182" i="6" s="1"/>
  <c r="AK182" i="6"/>
  <c r="AL182" i="6"/>
  <c r="BF182" i="6" s="1"/>
  <c r="AM182" i="6"/>
  <c r="AN182" i="6"/>
  <c r="BG182" i="6" s="1"/>
  <c r="AO182" i="6"/>
  <c r="AP182" i="6"/>
  <c r="BH182" i="6" s="1"/>
  <c r="AQ182" i="6"/>
  <c r="AR182" i="6"/>
  <c r="AS182" i="6"/>
  <c r="AT182" i="6"/>
  <c r="AX182" i="6"/>
  <c r="AY182" i="6"/>
  <c r="AZ182" i="6"/>
  <c r="BC182" i="6"/>
  <c r="BD182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BE183" i="6" s="1"/>
  <c r="AK183" i="6"/>
  <c r="AL183" i="6"/>
  <c r="BF183" i="6" s="1"/>
  <c r="AM183" i="6"/>
  <c r="AN183" i="6"/>
  <c r="BG183" i="6" s="1"/>
  <c r="AO183" i="6"/>
  <c r="AP183" i="6"/>
  <c r="BH183" i="6" s="1"/>
  <c r="AQ183" i="6"/>
  <c r="AR183" i="6"/>
  <c r="AS183" i="6"/>
  <c r="AT183" i="6"/>
  <c r="AX183" i="6"/>
  <c r="AY183" i="6"/>
  <c r="AZ183" i="6"/>
  <c r="BC183" i="6"/>
  <c r="BD183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BE184" i="6" s="1"/>
  <c r="AK184" i="6"/>
  <c r="AL184" i="6"/>
  <c r="BF184" i="6" s="1"/>
  <c r="AM184" i="6"/>
  <c r="AN184" i="6"/>
  <c r="BG184" i="6" s="1"/>
  <c r="AO184" i="6"/>
  <c r="AP184" i="6"/>
  <c r="BH184" i="6" s="1"/>
  <c r="AQ184" i="6"/>
  <c r="AR184" i="6"/>
  <c r="AS184" i="6"/>
  <c r="AT184" i="6"/>
  <c r="AX184" i="6"/>
  <c r="AY184" i="6"/>
  <c r="AZ184" i="6"/>
  <c r="BC184" i="6"/>
  <c r="BD184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BE185" i="6" s="1"/>
  <c r="AK185" i="6"/>
  <c r="AL185" i="6"/>
  <c r="BF185" i="6" s="1"/>
  <c r="AM185" i="6"/>
  <c r="AN185" i="6"/>
  <c r="BG185" i="6" s="1"/>
  <c r="AO185" i="6"/>
  <c r="AP185" i="6"/>
  <c r="BH185" i="6" s="1"/>
  <c r="AQ185" i="6"/>
  <c r="AR185" i="6"/>
  <c r="AS185" i="6"/>
  <c r="AT185" i="6"/>
  <c r="AX185" i="6"/>
  <c r="AY185" i="6"/>
  <c r="AZ185" i="6"/>
  <c r="BC185" i="6"/>
  <c r="BD185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BE186" i="6" s="1"/>
  <c r="AK186" i="6"/>
  <c r="AL186" i="6"/>
  <c r="BF186" i="6" s="1"/>
  <c r="AM186" i="6"/>
  <c r="AN186" i="6"/>
  <c r="BG186" i="6" s="1"/>
  <c r="AO186" i="6"/>
  <c r="AP186" i="6"/>
  <c r="BH186" i="6" s="1"/>
  <c r="AQ186" i="6"/>
  <c r="AR186" i="6"/>
  <c r="AS186" i="6"/>
  <c r="AT186" i="6"/>
  <c r="AX186" i="6"/>
  <c r="AY186" i="6"/>
  <c r="AZ186" i="6"/>
  <c r="BC186" i="6"/>
  <c r="BD186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BE187" i="6" s="1"/>
  <c r="AK187" i="6"/>
  <c r="AL187" i="6"/>
  <c r="BF187" i="6" s="1"/>
  <c r="AM187" i="6"/>
  <c r="AN187" i="6"/>
  <c r="BG187" i="6" s="1"/>
  <c r="AO187" i="6"/>
  <c r="AP187" i="6"/>
  <c r="BH187" i="6" s="1"/>
  <c r="AQ187" i="6"/>
  <c r="AR187" i="6"/>
  <c r="AS187" i="6"/>
  <c r="AT187" i="6"/>
  <c r="AX187" i="6"/>
  <c r="AY187" i="6"/>
  <c r="AZ187" i="6"/>
  <c r="BC187" i="6"/>
  <c r="BD187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BE188" i="6" s="1"/>
  <c r="AK188" i="6"/>
  <c r="AL188" i="6"/>
  <c r="BF188" i="6" s="1"/>
  <c r="AM188" i="6"/>
  <c r="AN188" i="6"/>
  <c r="BG188" i="6" s="1"/>
  <c r="AO188" i="6"/>
  <c r="AP188" i="6"/>
  <c r="BH188" i="6" s="1"/>
  <c r="AQ188" i="6"/>
  <c r="AR188" i="6"/>
  <c r="AS188" i="6"/>
  <c r="AT188" i="6"/>
  <c r="AX188" i="6"/>
  <c r="AY188" i="6"/>
  <c r="AZ188" i="6"/>
  <c r="BC188" i="6"/>
  <c r="BD188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BE189" i="6" s="1"/>
  <c r="AK189" i="6"/>
  <c r="AL189" i="6"/>
  <c r="BF189" i="6" s="1"/>
  <c r="AM189" i="6"/>
  <c r="AN189" i="6"/>
  <c r="BG189" i="6" s="1"/>
  <c r="AO189" i="6"/>
  <c r="AP189" i="6"/>
  <c r="BH189" i="6" s="1"/>
  <c r="AQ189" i="6"/>
  <c r="AR189" i="6"/>
  <c r="AS189" i="6"/>
  <c r="AT189" i="6"/>
  <c r="AX189" i="6"/>
  <c r="AY189" i="6"/>
  <c r="AZ189" i="6"/>
  <c r="BC189" i="6"/>
  <c r="BD189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BE190" i="6" s="1"/>
  <c r="AK190" i="6"/>
  <c r="AL190" i="6"/>
  <c r="BF190" i="6" s="1"/>
  <c r="AM190" i="6"/>
  <c r="AN190" i="6"/>
  <c r="BG190" i="6" s="1"/>
  <c r="AO190" i="6"/>
  <c r="AP190" i="6"/>
  <c r="BH190" i="6" s="1"/>
  <c r="AQ190" i="6"/>
  <c r="AR190" i="6"/>
  <c r="AS190" i="6"/>
  <c r="AT190" i="6"/>
  <c r="AX190" i="6"/>
  <c r="AY190" i="6"/>
  <c r="AZ190" i="6"/>
  <c r="BC190" i="6"/>
  <c r="BD190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BE191" i="6" s="1"/>
  <c r="AK191" i="6"/>
  <c r="AL191" i="6"/>
  <c r="BF191" i="6" s="1"/>
  <c r="AM191" i="6"/>
  <c r="AN191" i="6"/>
  <c r="BG191" i="6" s="1"/>
  <c r="AO191" i="6"/>
  <c r="AP191" i="6"/>
  <c r="BH191" i="6" s="1"/>
  <c r="AQ191" i="6"/>
  <c r="AR191" i="6"/>
  <c r="AS191" i="6"/>
  <c r="AT191" i="6"/>
  <c r="AX191" i="6"/>
  <c r="AY191" i="6"/>
  <c r="AZ191" i="6"/>
  <c r="BC191" i="6"/>
  <c r="BD191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BE192" i="6" s="1"/>
  <c r="AK192" i="6"/>
  <c r="AL192" i="6"/>
  <c r="BF192" i="6" s="1"/>
  <c r="AM192" i="6"/>
  <c r="AN192" i="6"/>
  <c r="BG192" i="6" s="1"/>
  <c r="AO192" i="6"/>
  <c r="AP192" i="6"/>
  <c r="BH192" i="6" s="1"/>
  <c r="AQ192" i="6"/>
  <c r="AR192" i="6"/>
  <c r="AS192" i="6"/>
  <c r="AT192" i="6"/>
  <c r="AX192" i="6"/>
  <c r="AY192" i="6"/>
  <c r="AZ192" i="6"/>
  <c r="BC192" i="6"/>
  <c r="BD192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BE193" i="6" s="1"/>
  <c r="AK193" i="6"/>
  <c r="AL193" i="6"/>
  <c r="BF193" i="6" s="1"/>
  <c r="AM193" i="6"/>
  <c r="AN193" i="6"/>
  <c r="BG193" i="6" s="1"/>
  <c r="AO193" i="6"/>
  <c r="AP193" i="6"/>
  <c r="BH193" i="6" s="1"/>
  <c r="AQ193" i="6"/>
  <c r="AR193" i="6"/>
  <c r="AS193" i="6"/>
  <c r="AT193" i="6"/>
  <c r="AX193" i="6"/>
  <c r="AY193" i="6"/>
  <c r="AZ193" i="6"/>
  <c r="BC193" i="6"/>
  <c r="BD193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BE194" i="6" s="1"/>
  <c r="AK194" i="6"/>
  <c r="AL194" i="6"/>
  <c r="BF194" i="6" s="1"/>
  <c r="AM194" i="6"/>
  <c r="AN194" i="6"/>
  <c r="BG194" i="6" s="1"/>
  <c r="AO194" i="6"/>
  <c r="AP194" i="6"/>
  <c r="BH194" i="6" s="1"/>
  <c r="AQ194" i="6"/>
  <c r="AR194" i="6"/>
  <c r="AS194" i="6"/>
  <c r="AT194" i="6"/>
  <c r="AX194" i="6"/>
  <c r="AY194" i="6"/>
  <c r="AZ194" i="6"/>
  <c r="BC194" i="6"/>
  <c r="BD194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BE195" i="6" s="1"/>
  <c r="AK195" i="6"/>
  <c r="AL195" i="6"/>
  <c r="BF195" i="6" s="1"/>
  <c r="AM195" i="6"/>
  <c r="AN195" i="6"/>
  <c r="BG195" i="6" s="1"/>
  <c r="AO195" i="6"/>
  <c r="AP195" i="6"/>
  <c r="BH195" i="6" s="1"/>
  <c r="AQ195" i="6"/>
  <c r="AR195" i="6"/>
  <c r="AS195" i="6"/>
  <c r="AT195" i="6"/>
  <c r="AX195" i="6"/>
  <c r="AY195" i="6"/>
  <c r="AZ195" i="6"/>
  <c r="BC195" i="6"/>
  <c r="BD195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BE196" i="6" s="1"/>
  <c r="AK196" i="6"/>
  <c r="AL196" i="6"/>
  <c r="BF196" i="6" s="1"/>
  <c r="AM196" i="6"/>
  <c r="AN196" i="6"/>
  <c r="BG196" i="6" s="1"/>
  <c r="AO196" i="6"/>
  <c r="AP196" i="6"/>
  <c r="BH196" i="6" s="1"/>
  <c r="AQ196" i="6"/>
  <c r="AR196" i="6"/>
  <c r="AS196" i="6"/>
  <c r="AT196" i="6"/>
  <c r="AX196" i="6"/>
  <c r="AY196" i="6"/>
  <c r="AZ196" i="6"/>
  <c r="BC196" i="6"/>
  <c r="BD196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BE197" i="6" s="1"/>
  <c r="AK197" i="6"/>
  <c r="AL197" i="6"/>
  <c r="BF197" i="6" s="1"/>
  <c r="AM197" i="6"/>
  <c r="AN197" i="6"/>
  <c r="BG197" i="6" s="1"/>
  <c r="AO197" i="6"/>
  <c r="AP197" i="6"/>
  <c r="BH197" i="6" s="1"/>
  <c r="AQ197" i="6"/>
  <c r="AR197" i="6"/>
  <c r="AS197" i="6"/>
  <c r="AT197" i="6"/>
  <c r="AX197" i="6"/>
  <c r="AY197" i="6"/>
  <c r="AZ197" i="6"/>
  <c r="BC197" i="6"/>
  <c r="BD197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BE198" i="6" s="1"/>
  <c r="AK198" i="6"/>
  <c r="AL198" i="6"/>
  <c r="BF198" i="6" s="1"/>
  <c r="AM198" i="6"/>
  <c r="AN198" i="6"/>
  <c r="BG198" i="6" s="1"/>
  <c r="AO198" i="6"/>
  <c r="AP198" i="6"/>
  <c r="BH198" i="6" s="1"/>
  <c r="AQ198" i="6"/>
  <c r="AR198" i="6"/>
  <c r="AS198" i="6"/>
  <c r="AT198" i="6"/>
  <c r="AX198" i="6"/>
  <c r="AY198" i="6"/>
  <c r="AZ198" i="6"/>
  <c r="BC198" i="6"/>
  <c r="BD198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BE199" i="6" s="1"/>
  <c r="AK199" i="6"/>
  <c r="AL199" i="6"/>
  <c r="BF199" i="6" s="1"/>
  <c r="AM199" i="6"/>
  <c r="AN199" i="6"/>
  <c r="BG199" i="6" s="1"/>
  <c r="AO199" i="6"/>
  <c r="AP199" i="6"/>
  <c r="BH199" i="6" s="1"/>
  <c r="AQ199" i="6"/>
  <c r="AR199" i="6"/>
  <c r="AS199" i="6"/>
  <c r="AT199" i="6"/>
  <c r="AX199" i="6"/>
  <c r="AY199" i="6"/>
  <c r="AZ199" i="6"/>
  <c r="BC199" i="6"/>
  <c r="BD199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BE200" i="6" s="1"/>
  <c r="AK200" i="6"/>
  <c r="AL200" i="6"/>
  <c r="BF200" i="6" s="1"/>
  <c r="AM200" i="6"/>
  <c r="AN200" i="6"/>
  <c r="BG200" i="6" s="1"/>
  <c r="AO200" i="6"/>
  <c r="AP200" i="6"/>
  <c r="BH200" i="6" s="1"/>
  <c r="AQ200" i="6"/>
  <c r="AR200" i="6"/>
  <c r="AS200" i="6"/>
  <c r="AT200" i="6"/>
  <c r="AX200" i="6"/>
  <c r="AY200" i="6"/>
  <c r="AZ200" i="6"/>
  <c r="BC200" i="6"/>
  <c r="BD200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BE201" i="6" s="1"/>
  <c r="AK201" i="6"/>
  <c r="AL201" i="6"/>
  <c r="BF201" i="6" s="1"/>
  <c r="AM201" i="6"/>
  <c r="AN201" i="6"/>
  <c r="BG201" i="6" s="1"/>
  <c r="AO201" i="6"/>
  <c r="AP201" i="6"/>
  <c r="BH201" i="6" s="1"/>
  <c r="AQ201" i="6"/>
  <c r="AR201" i="6"/>
  <c r="AS201" i="6"/>
  <c r="AT201" i="6"/>
  <c r="AX201" i="6"/>
  <c r="AY201" i="6"/>
  <c r="AZ201" i="6"/>
  <c r="BC201" i="6"/>
  <c r="BD201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BE202" i="6" s="1"/>
  <c r="AK202" i="6"/>
  <c r="AL202" i="6"/>
  <c r="BF202" i="6" s="1"/>
  <c r="AM202" i="6"/>
  <c r="AN202" i="6"/>
  <c r="BG202" i="6" s="1"/>
  <c r="AO202" i="6"/>
  <c r="AP202" i="6"/>
  <c r="BH202" i="6" s="1"/>
  <c r="AQ202" i="6"/>
  <c r="AR202" i="6"/>
  <c r="AS202" i="6"/>
  <c r="AT202" i="6"/>
  <c r="AX202" i="6"/>
  <c r="AY202" i="6"/>
  <c r="AZ202" i="6"/>
  <c r="BC202" i="6"/>
  <c r="BD202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BE203" i="6" s="1"/>
  <c r="AK203" i="6"/>
  <c r="AL203" i="6"/>
  <c r="BF203" i="6" s="1"/>
  <c r="AM203" i="6"/>
  <c r="AN203" i="6"/>
  <c r="BG203" i="6" s="1"/>
  <c r="AO203" i="6"/>
  <c r="AP203" i="6"/>
  <c r="BH203" i="6" s="1"/>
  <c r="AQ203" i="6"/>
  <c r="AR203" i="6"/>
  <c r="AS203" i="6"/>
  <c r="AT203" i="6"/>
  <c r="AX203" i="6"/>
  <c r="AY203" i="6"/>
  <c r="AZ203" i="6"/>
  <c r="BC203" i="6"/>
  <c r="BD203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BE204" i="6" s="1"/>
  <c r="AK204" i="6"/>
  <c r="AL204" i="6"/>
  <c r="BF204" i="6" s="1"/>
  <c r="AM204" i="6"/>
  <c r="AN204" i="6"/>
  <c r="BG204" i="6" s="1"/>
  <c r="AO204" i="6"/>
  <c r="AP204" i="6"/>
  <c r="BH204" i="6" s="1"/>
  <c r="AQ204" i="6"/>
  <c r="AR204" i="6"/>
  <c r="AS204" i="6"/>
  <c r="AT204" i="6"/>
  <c r="AX204" i="6"/>
  <c r="AY204" i="6"/>
  <c r="AZ204" i="6"/>
  <c r="BC204" i="6"/>
  <c r="BD204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BE205" i="6" s="1"/>
  <c r="AK205" i="6"/>
  <c r="AL205" i="6"/>
  <c r="BF205" i="6" s="1"/>
  <c r="AM205" i="6"/>
  <c r="AN205" i="6"/>
  <c r="BG205" i="6" s="1"/>
  <c r="AO205" i="6"/>
  <c r="AP205" i="6"/>
  <c r="BH205" i="6" s="1"/>
  <c r="AQ205" i="6"/>
  <c r="AR205" i="6"/>
  <c r="AS205" i="6"/>
  <c r="AT205" i="6"/>
  <c r="AX205" i="6"/>
  <c r="AY205" i="6"/>
  <c r="AZ205" i="6"/>
  <c r="BC205" i="6"/>
  <c r="BD205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BE206" i="6" s="1"/>
  <c r="AK206" i="6"/>
  <c r="AL206" i="6"/>
  <c r="BF206" i="6" s="1"/>
  <c r="AM206" i="6"/>
  <c r="AN206" i="6"/>
  <c r="BG206" i="6" s="1"/>
  <c r="AO206" i="6"/>
  <c r="AP206" i="6"/>
  <c r="BH206" i="6" s="1"/>
  <c r="AQ206" i="6"/>
  <c r="AR206" i="6"/>
  <c r="AS206" i="6"/>
  <c r="AT206" i="6"/>
  <c r="AX206" i="6"/>
  <c r="AY206" i="6"/>
  <c r="AZ206" i="6"/>
  <c r="BC206" i="6"/>
  <c r="BD206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BE207" i="6" s="1"/>
  <c r="AK207" i="6"/>
  <c r="AL207" i="6"/>
  <c r="BF207" i="6" s="1"/>
  <c r="AM207" i="6"/>
  <c r="AN207" i="6"/>
  <c r="BG207" i="6" s="1"/>
  <c r="AO207" i="6"/>
  <c r="AP207" i="6"/>
  <c r="BH207" i="6" s="1"/>
  <c r="AQ207" i="6"/>
  <c r="AR207" i="6"/>
  <c r="AS207" i="6"/>
  <c r="AT207" i="6"/>
  <c r="AX207" i="6"/>
  <c r="AY207" i="6"/>
  <c r="AZ207" i="6"/>
  <c r="BC207" i="6"/>
  <c r="BD207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BE208" i="6" s="1"/>
  <c r="AK208" i="6"/>
  <c r="AL208" i="6"/>
  <c r="BF208" i="6" s="1"/>
  <c r="AM208" i="6"/>
  <c r="AN208" i="6"/>
  <c r="BG208" i="6" s="1"/>
  <c r="AO208" i="6"/>
  <c r="AP208" i="6"/>
  <c r="BH208" i="6" s="1"/>
  <c r="AQ208" i="6"/>
  <c r="AR208" i="6"/>
  <c r="AS208" i="6"/>
  <c r="AT208" i="6"/>
  <c r="AX208" i="6"/>
  <c r="AY208" i="6"/>
  <c r="AZ208" i="6"/>
  <c r="BC208" i="6"/>
  <c r="BD208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BE209" i="6" s="1"/>
  <c r="AK209" i="6"/>
  <c r="AL209" i="6"/>
  <c r="BF209" i="6" s="1"/>
  <c r="AM209" i="6"/>
  <c r="AN209" i="6"/>
  <c r="BG209" i="6" s="1"/>
  <c r="AO209" i="6"/>
  <c r="AP209" i="6"/>
  <c r="BH209" i="6" s="1"/>
  <c r="AQ209" i="6"/>
  <c r="AR209" i="6"/>
  <c r="AS209" i="6"/>
  <c r="AT209" i="6"/>
  <c r="AX209" i="6"/>
  <c r="AY209" i="6"/>
  <c r="AZ209" i="6"/>
  <c r="BC209" i="6"/>
  <c r="BD209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BE210" i="6" s="1"/>
  <c r="AK210" i="6"/>
  <c r="AL210" i="6"/>
  <c r="BF210" i="6" s="1"/>
  <c r="AM210" i="6"/>
  <c r="AN210" i="6"/>
  <c r="BG210" i="6" s="1"/>
  <c r="AO210" i="6"/>
  <c r="AP210" i="6"/>
  <c r="BH210" i="6" s="1"/>
  <c r="AQ210" i="6"/>
  <c r="AR210" i="6"/>
  <c r="AS210" i="6"/>
  <c r="AT210" i="6"/>
  <c r="AX210" i="6"/>
  <c r="AY210" i="6"/>
  <c r="AZ210" i="6"/>
  <c r="BC210" i="6"/>
  <c r="BD210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BE211" i="6" s="1"/>
  <c r="AK211" i="6"/>
  <c r="AL211" i="6"/>
  <c r="BF211" i="6" s="1"/>
  <c r="AM211" i="6"/>
  <c r="AN211" i="6"/>
  <c r="BG211" i="6" s="1"/>
  <c r="AO211" i="6"/>
  <c r="AP211" i="6"/>
  <c r="BH211" i="6" s="1"/>
  <c r="AQ211" i="6"/>
  <c r="AR211" i="6"/>
  <c r="AS211" i="6"/>
  <c r="AT211" i="6"/>
  <c r="AX211" i="6"/>
  <c r="AY211" i="6"/>
  <c r="AZ211" i="6"/>
  <c r="BC211" i="6"/>
  <c r="BD211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BE212" i="6" s="1"/>
  <c r="AK212" i="6"/>
  <c r="AL212" i="6"/>
  <c r="BF212" i="6" s="1"/>
  <c r="AM212" i="6"/>
  <c r="AN212" i="6"/>
  <c r="BG212" i="6" s="1"/>
  <c r="AO212" i="6"/>
  <c r="AP212" i="6"/>
  <c r="BH212" i="6" s="1"/>
  <c r="AQ212" i="6"/>
  <c r="AR212" i="6"/>
  <c r="AS212" i="6"/>
  <c r="AT212" i="6"/>
  <c r="AX212" i="6"/>
  <c r="AY212" i="6"/>
  <c r="AZ212" i="6"/>
  <c r="BC212" i="6"/>
  <c r="BD212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BE213" i="6" s="1"/>
  <c r="AK213" i="6"/>
  <c r="AL213" i="6"/>
  <c r="BF213" i="6" s="1"/>
  <c r="AM213" i="6"/>
  <c r="AN213" i="6"/>
  <c r="BG213" i="6" s="1"/>
  <c r="AO213" i="6"/>
  <c r="AP213" i="6"/>
  <c r="BH213" i="6" s="1"/>
  <c r="AQ213" i="6"/>
  <c r="AR213" i="6"/>
  <c r="AS213" i="6"/>
  <c r="AT213" i="6"/>
  <c r="AX213" i="6"/>
  <c r="AY213" i="6"/>
  <c r="AZ213" i="6"/>
  <c r="BC213" i="6"/>
  <c r="BD213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BE214" i="6" s="1"/>
  <c r="AK214" i="6"/>
  <c r="AL214" i="6"/>
  <c r="BF214" i="6" s="1"/>
  <c r="AM214" i="6"/>
  <c r="AN214" i="6"/>
  <c r="BG214" i="6" s="1"/>
  <c r="AO214" i="6"/>
  <c r="AP214" i="6"/>
  <c r="BH214" i="6" s="1"/>
  <c r="AQ214" i="6"/>
  <c r="AR214" i="6"/>
  <c r="AS214" i="6"/>
  <c r="AT214" i="6"/>
  <c r="AX214" i="6"/>
  <c r="AY214" i="6"/>
  <c r="AZ214" i="6"/>
  <c r="BC214" i="6"/>
  <c r="BD214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BE215" i="6" s="1"/>
  <c r="AK215" i="6"/>
  <c r="AL215" i="6"/>
  <c r="BF215" i="6" s="1"/>
  <c r="AM215" i="6"/>
  <c r="AN215" i="6"/>
  <c r="BG215" i="6" s="1"/>
  <c r="AO215" i="6"/>
  <c r="AP215" i="6"/>
  <c r="BH215" i="6" s="1"/>
  <c r="AQ215" i="6"/>
  <c r="AR215" i="6"/>
  <c r="AS215" i="6"/>
  <c r="AT215" i="6"/>
  <c r="AX215" i="6"/>
  <c r="AY215" i="6"/>
  <c r="AZ215" i="6"/>
  <c r="BC215" i="6"/>
  <c r="BD215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BE216" i="6" s="1"/>
  <c r="AK216" i="6"/>
  <c r="AL216" i="6"/>
  <c r="BF216" i="6" s="1"/>
  <c r="AM216" i="6"/>
  <c r="AN216" i="6"/>
  <c r="BG216" i="6" s="1"/>
  <c r="AO216" i="6"/>
  <c r="AP216" i="6"/>
  <c r="BH216" i="6" s="1"/>
  <c r="AQ216" i="6"/>
  <c r="AR216" i="6"/>
  <c r="AS216" i="6"/>
  <c r="AT216" i="6"/>
  <c r="AX216" i="6"/>
  <c r="AY216" i="6"/>
  <c r="AZ216" i="6"/>
  <c r="BC216" i="6"/>
  <c r="BD216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BE217" i="6" s="1"/>
  <c r="AK217" i="6"/>
  <c r="AL217" i="6"/>
  <c r="BF217" i="6" s="1"/>
  <c r="AM217" i="6"/>
  <c r="AN217" i="6"/>
  <c r="BG217" i="6" s="1"/>
  <c r="AO217" i="6"/>
  <c r="AP217" i="6"/>
  <c r="BH217" i="6" s="1"/>
  <c r="AQ217" i="6"/>
  <c r="AR217" i="6"/>
  <c r="AS217" i="6"/>
  <c r="AT217" i="6"/>
  <c r="AX217" i="6"/>
  <c r="AY217" i="6"/>
  <c r="AZ217" i="6"/>
  <c r="BC217" i="6"/>
  <c r="BD217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BE218" i="6" s="1"/>
  <c r="AK218" i="6"/>
  <c r="AL218" i="6"/>
  <c r="BF218" i="6" s="1"/>
  <c r="AM218" i="6"/>
  <c r="AN218" i="6"/>
  <c r="BG218" i="6" s="1"/>
  <c r="AO218" i="6"/>
  <c r="AP218" i="6"/>
  <c r="BH218" i="6" s="1"/>
  <c r="AQ218" i="6"/>
  <c r="AR218" i="6"/>
  <c r="AS218" i="6"/>
  <c r="AT218" i="6"/>
  <c r="AX218" i="6"/>
  <c r="AY218" i="6"/>
  <c r="AZ218" i="6"/>
  <c r="BC218" i="6"/>
  <c r="BD218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BE219" i="6" s="1"/>
  <c r="AK219" i="6"/>
  <c r="AL219" i="6"/>
  <c r="BF219" i="6" s="1"/>
  <c r="AM219" i="6"/>
  <c r="AN219" i="6"/>
  <c r="BG219" i="6" s="1"/>
  <c r="AO219" i="6"/>
  <c r="AP219" i="6"/>
  <c r="BH219" i="6" s="1"/>
  <c r="AQ219" i="6"/>
  <c r="AR219" i="6"/>
  <c r="AS219" i="6"/>
  <c r="AT219" i="6"/>
  <c r="AX219" i="6"/>
  <c r="AY219" i="6"/>
  <c r="AZ219" i="6"/>
  <c r="BC219" i="6"/>
  <c r="BD219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BE220" i="6" s="1"/>
  <c r="AK220" i="6"/>
  <c r="AL220" i="6"/>
  <c r="BF220" i="6" s="1"/>
  <c r="AM220" i="6"/>
  <c r="AN220" i="6"/>
  <c r="BG220" i="6" s="1"/>
  <c r="AO220" i="6"/>
  <c r="AP220" i="6"/>
  <c r="BH220" i="6" s="1"/>
  <c r="AQ220" i="6"/>
  <c r="AR220" i="6"/>
  <c r="AS220" i="6"/>
  <c r="AT220" i="6"/>
  <c r="AX220" i="6"/>
  <c r="AY220" i="6"/>
  <c r="AZ220" i="6"/>
  <c r="BC220" i="6"/>
  <c r="BD220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BE221" i="6" s="1"/>
  <c r="AK221" i="6"/>
  <c r="AL221" i="6"/>
  <c r="BF221" i="6" s="1"/>
  <c r="AM221" i="6"/>
  <c r="AN221" i="6"/>
  <c r="BG221" i="6" s="1"/>
  <c r="AO221" i="6"/>
  <c r="AP221" i="6"/>
  <c r="BH221" i="6" s="1"/>
  <c r="AQ221" i="6"/>
  <c r="AR221" i="6"/>
  <c r="AS221" i="6"/>
  <c r="AT221" i="6"/>
  <c r="AX221" i="6"/>
  <c r="AY221" i="6"/>
  <c r="AZ221" i="6"/>
  <c r="BC221" i="6"/>
  <c r="BD221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BE222" i="6" s="1"/>
  <c r="AK222" i="6"/>
  <c r="AL222" i="6"/>
  <c r="BF222" i="6" s="1"/>
  <c r="AM222" i="6"/>
  <c r="AN222" i="6"/>
  <c r="BG222" i="6" s="1"/>
  <c r="AO222" i="6"/>
  <c r="AP222" i="6"/>
  <c r="BH222" i="6" s="1"/>
  <c r="AQ222" i="6"/>
  <c r="AR222" i="6"/>
  <c r="AS222" i="6"/>
  <c r="AT222" i="6"/>
  <c r="AX222" i="6"/>
  <c r="AY222" i="6"/>
  <c r="AZ222" i="6"/>
  <c r="BC222" i="6"/>
  <c r="BD222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BE223" i="6" s="1"/>
  <c r="AK223" i="6"/>
  <c r="AL223" i="6"/>
  <c r="BF223" i="6" s="1"/>
  <c r="AM223" i="6"/>
  <c r="AN223" i="6"/>
  <c r="BG223" i="6" s="1"/>
  <c r="AO223" i="6"/>
  <c r="AP223" i="6"/>
  <c r="BH223" i="6" s="1"/>
  <c r="AQ223" i="6"/>
  <c r="AR223" i="6"/>
  <c r="AS223" i="6"/>
  <c r="AT223" i="6"/>
  <c r="AX223" i="6"/>
  <c r="AY223" i="6"/>
  <c r="AZ223" i="6"/>
  <c r="BC223" i="6"/>
  <c r="BD223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BE224" i="6" s="1"/>
  <c r="AK224" i="6"/>
  <c r="AL224" i="6"/>
  <c r="BF224" i="6" s="1"/>
  <c r="AM224" i="6"/>
  <c r="AN224" i="6"/>
  <c r="BG224" i="6" s="1"/>
  <c r="AO224" i="6"/>
  <c r="AP224" i="6"/>
  <c r="BH224" i="6" s="1"/>
  <c r="AQ224" i="6"/>
  <c r="AR224" i="6"/>
  <c r="AS224" i="6"/>
  <c r="AT224" i="6"/>
  <c r="AX224" i="6"/>
  <c r="AY224" i="6"/>
  <c r="AZ224" i="6"/>
  <c r="BC224" i="6"/>
  <c r="BD224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BE225" i="6" s="1"/>
  <c r="AK225" i="6"/>
  <c r="AL225" i="6"/>
  <c r="BF225" i="6" s="1"/>
  <c r="AM225" i="6"/>
  <c r="AN225" i="6"/>
  <c r="BG225" i="6" s="1"/>
  <c r="AO225" i="6"/>
  <c r="AP225" i="6"/>
  <c r="BH225" i="6" s="1"/>
  <c r="AQ225" i="6"/>
  <c r="AR225" i="6"/>
  <c r="AS225" i="6"/>
  <c r="AT225" i="6"/>
  <c r="AX225" i="6"/>
  <c r="AY225" i="6"/>
  <c r="AZ225" i="6"/>
  <c r="BC225" i="6"/>
  <c r="BD225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BE226" i="6" s="1"/>
  <c r="AK226" i="6"/>
  <c r="AL226" i="6"/>
  <c r="BF226" i="6" s="1"/>
  <c r="AM226" i="6"/>
  <c r="AN226" i="6"/>
  <c r="BG226" i="6" s="1"/>
  <c r="AO226" i="6"/>
  <c r="AP226" i="6"/>
  <c r="BH226" i="6" s="1"/>
  <c r="AQ226" i="6"/>
  <c r="AR226" i="6"/>
  <c r="AS226" i="6"/>
  <c r="AT226" i="6"/>
  <c r="AX226" i="6"/>
  <c r="AY226" i="6"/>
  <c r="AZ226" i="6"/>
  <c r="BC226" i="6"/>
  <c r="BD226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BE227" i="6" s="1"/>
  <c r="AK227" i="6"/>
  <c r="AL227" i="6"/>
  <c r="BF227" i="6" s="1"/>
  <c r="AM227" i="6"/>
  <c r="AN227" i="6"/>
  <c r="BG227" i="6" s="1"/>
  <c r="AO227" i="6"/>
  <c r="AP227" i="6"/>
  <c r="BH227" i="6" s="1"/>
  <c r="AQ227" i="6"/>
  <c r="AR227" i="6"/>
  <c r="AS227" i="6"/>
  <c r="AT227" i="6"/>
  <c r="AX227" i="6"/>
  <c r="AY227" i="6"/>
  <c r="AZ227" i="6"/>
  <c r="BC227" i="6"/>
  <c r="BD227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BE228" i="6" s="1"/>
  <c r="AK228" i="6"/>
  <c r="AL228" i="6"/>
  <c r="BF228" i="6" s="1"/>
  <c r="AM228" i="6"/>
  <c r="AN228" i="6"/>
  <c r="BG228" i="6" s="1"/>
  <c r="AO228" i="6"/>
  <c r="AP228" i="6"/>
  <c r="BH228" i="6" s="1"/>
  <c r="AQ228" i="6"/>
  <c r="AR228" i="6"/>
  <c r="AS228" i="6"/>
  <c r="AT228" i="6"/>
  <c r="AX228" i="6"/>
  <c r="AY228" i="6"/>
  <c r="AZ228" i="6"/>
  <c r="BC228" i="6"/>
  <c r="BD228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BE229" i="6" s="1"/>
  <c r="AK229" i="6"/>
  <c r="AL229" i="6"/>
  <c r="BF229" i="6" s="1"/>
  <c r="AM229" i="6"/>
  <c r="AN229" i="6"/>
  <c r="BG229" i="6" s="1"/>
  <c r="AO229" i="6"/>
  <c r="AP229" i="6"/>
  <c r="BH229" i="6" s="1"/>
  <c r="AQ229" i="6"/>
  <c r="AR229" i="6"/>
  <c r="AS229" i="6"/>
  <c r="AT229" i="6"/>
  <c r="AX229" i="6"/>
  <c r="AY229" i="6"/>
  <c r="AZ229" i="6"/>
  <c r="BC229" i="6"/>
  <c r="BD229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BE230" i="6" s="1"/>
  <c r="AK230" i="6"/>
  <c r="AL230" i="6"/>
  <c r="BF230" i="6" s="1"/>
  <c r="AM230" i="6"/>
  <c r="AN230" i="6"/>
  <c r="BG230" i="6" s="1"/>
  <c r="AO230" i="6"/>
  <c r="AP230" i="6"/>
  <c r="BH230" i="6" s="1"/>
  <c r="AQ230" i="6"/>
  <c r="AR230" i="6"/>
  <c r="AS230" i="6"/>
  <c r="AT230" i="6"/>
  <c r="AX230" i="6"/>
  <c r="AY230" i="6"/>
  <c r="AZ230" i="6"/>
  <c r="BC230" i="6"/>
  <c r="BD230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BE231" i="6" s="1"/>
  <c r="AK231" i="6"/>
  <c r="AL231" i="6"/>
  <c r="BF231" i="6" s="1"/>
  <c r="AM231" i="6"/>
  <c r="AN231" i="6"/>
  <c r="BG231" i="6" s="1"/>
  <c r="AO231" i="6"/>
  <c r="AP231" i="6"/>
  <c r="BH231" i="6" s="1"/>
  <c r="AQ231" i="6"/>
  <c r="AR231" i="6"/>
  <c r="AS231" i="6"/>
  <c r="AT231" i="6"/>
  <c r="AX231" i="6"/>
  <c r="AY231" i="6"/>
  <c r="AZ231" i="6"/>
  <c r="BC231" i="6"/>
  <c r="BD231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BE232" i="6" s="1"/>
  <c r="AK232" i="6"/>
  <c r="AL232" i="6"/>
  <c r="BF232" i="6" s="1"/>
  <c r="AM232" i="6"/>
  <c r="AN232" i="6"/>
  <c r="BG232" i="6" s="1"/>
  <c r="AO232" i="6"/>
  <c r="AP232" i="6"/>
  <c r="BH232" i="6" s="1"/>
  <c r="AQ232" i="6"/>
  <c r="AR232" i="6"/>
  <c r="AS232" i="6"/>
  <c r="AT232" i="6"/>
  <c r="AX232" i="6"/>
  <c r="AY232" i="6"/>
  <c r="AZ232" i="6"/>
  <c r="BC232" i="6"/>
  <c r="BD232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BE233" i="6" s="1"/>
  <c r="AK233" i="6"/>
  <c r="AL233" i="6"/>
  <c r="BF233" i="6" s="1"/>
  <c r="AM233" i="6"/>
  <c r="AN233" i="6"/>
  <c r="BG233" i="6" s="1"/>
  <c r="AO233" i="6"/>
  <c r="AP233" i="6"/>
  <c r="BH233" i="6" s="1"/>
  <c r="AQ233" i="6"/>
  <c r="AR233" i="6"/>
  <c r="AS233" i="6"/>
  <c r="AT233" i="6"/>
  <c r="AX233" i="6"/>
  <c r="AY233" i="6"/>
  <c r="AZ233" i="6"/>
  <c r="BC233" i="6"/>
  <c r="BD233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BE234" i="6" s="1"/>
  <c r="AK234" i="6"/>
  <c r="AL234" i="6"/>
  <c r="BF234" i="6" s="1"/>
  <c r="AM234" i="6"/>
  <c r="AN234" i="6"/>
  <c r="BG234" i="6" s="1"/>
  <c r="AO234" i="6"/>
  <c r="AP234" i="6"/>
  <c r="BH234" i="6" s="1"/>
  <c r="AQ234" i="6"/>
  <c r="AR234" i="6"/>
  <c r="AS234" i="6"/>
  <c r="AT234" i="6"/>
  <c r="AX234" i="6"/>
  <c r="AY234" i="6"/>
  <c r="AZ234" i="6"/>
  <c r="BC234" i="6"/>
  <c r="BD234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BE235" i="6" s="1"/>
  <c r="AK235" i="6"/>
  <c r="AL235" i="6"/>
  <c r="BF235" i="6" s="1"/>
  <c r="AM235" i="6"/>
  <c r="AN235" i="6"/>
  <c r="BG235" i="6" s="1"/>
  <c r="AO235" i="6"/>
  <c r="AP235" i="6"/>
  <c r="BH235" i="6" s="1"/>
  <c r="AQ235" i="6"/>
  <c r="AR235" i="6"/>
  <c r="AS235" i="6"/>
  <c r="AT235" i="6"/>
  <c r="AX235" i="6"/>
  <c r="AY235" i="6"/>
  <c r="AZ235" i="6"/>
  <c r="BC235" i="6"/>
  <c r="BD235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BE236" i="6" s="1"/>
  <c r="AK236" i="6"/>
  <c r="AL236" i="6"/>
  <c r="BF236" i="6" s="1"/>
  <c r="AM236" i="6"/>
  <c r="AN236" i="6"/>
  <c r="BG236" i="6" s="1"/>
  <c r="AO236" i="6"/>
  <c r="AP236" i="6"/>
  <c r="BH236" i="6" s="1"/>
  <c r="AQ236" i="6"/>
  <c r="AR236" i="6"/>
  <c r="AS236" i="6"/>
  <c r="AT236" i="6"/>
  <c r="AX236" i="6"/>
  <c r="AY236" i="6"/>
  <c r="AZ236" i="6"/>
  <c r="BC236" i="6"/>
  <c r="BD236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BE237" i="6" s="1"/>
  <c r="AK237" i="6"/>
  <c r="AL237" i="6"/>
  <c r="BF237" i="6" s="1"/>
  <c r="AM237" i="6"/>
  <c r="AN237" i="6"/>
  <c r="BG237" i="6" s="1"/>
  <c r="AO237" i="6"/>
  <c r="AP237" i="6"/>
  <c r="BH237" i="6" s="1"/>
  <c r="AQ237" i="6"/>
  <c r="AR237" i="6"/>
  <c r="AS237" i="6"/>
  <c r="AT237" i="6"/>
  <c r="AX237" i="6"/>
  <c r="AY237" i="6"/>
  <c r="AZ237" i="6"/>
  <c r="BC237" i="6"/>
  <c r="BD237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BE238" i="6" s="1"/>
  <c r="AK238" i="6"/>
  <c r="AL238" i="6"/>
  <c r="BF238" i="6" s="1"/>
  <c r="AM238" i="6"/>
  <c r="AN238" i="6"/>
  <c r="BG238" i="6" s="1"/>
  <c r="AO238" i="6"/>
  <c r="AP238" i="6"/>
  <c r="BH238" i="6" s="1"/>
  <c r="AQ238" i="6"/>
  <c r="AR238" i="6"/>
  <c r="AS238" i="6"/>
  <c r="AT238" i="6"/>
  <c r="AX238" i="6"/>
  <c r="AY238" i="6"/>
  <c r="AZ238" i="6"/>
  <c r="BC238" i="6"/>
  <c r="BD238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BE239" i="6" s="1"/>
  <c r="AK239" i="6"/>
  <c r="AL239" i="6"/>
  <c r="BF239" i="6" s="1"/>
  <c r="AM239" i="6"/>
  <c r="AN239" i="6"/>
  <c r="BG239" i="6" s="1"/>
  <c r="AO239" i="6"/>
  <c r="AP239" i="6"/>
  <c r="BH239" i="6" s="1"/>
  <c r="AQ239" i="6"/>
  <c r="AR239" i="6"/>
  <c r="AS239" i="6"/>
  <c r="AT239" i="6"/>
  <c r="AX239" i="6"/>
  <c r="AY239" i="6"/>
  <c r="AZ239" i="6"/>
  <c r="BC239" i="6"/>
  <c r="BD239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BE240" i="6" s="1"/>
  <c r="AK240" i="6"/>
  <c r="AL240" i="6"/>
  <c r="BF240" i="6" s="1"/>
  <c r="AM240" i="6"/>
  <c r="AN240" i="6"/>
  <c r="BG240" i="6" s="1"/>
  <c r="AO240" i="6"/>
  <c r="AP240" i="6"/>
  <c r="BH240" i="6" s="1"/>
  <c r="AQ240" i="6"/>
  <c r="AR240" i="6"/>
  <c r="AS240" i="6"/>
  <c r="AT240" i="6"/>
  <c r="AX240" i="6"/>
  <c r="AY240" i="6"/>
  <c r="AZ240" i="6"/>
  <c r="BC240" i="6"/>
  <c r="BD240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BE241" i="6" s="1"/>
  <c r="AK241" i="6"/>
  <c r="AL241" i="6"/>
  <c r="BF241" i="6" s="1"/>
  <c r="AM241" i="6"/>
  <c r="AN241" i="6"/>
  <c r="BG241" i="6" s="1"/>
  <c r="AO241" i="6"/>
  <c r="AP241" i="6"/>
  <c r="BH241" i="6" s="1"/>
  <c r="AQ241" i="6"/>
  <c r="AR241" i="6"/>
  <c r="AS241" i="6"/>
  <c r="AT241" i="6"/>
  <c r="AX241" i="6"/>
  <c r="AY241" i="6"/>
  <c r="AZ241" i="6"/>
  <c r="BC241" i="6"/>
  <c r="BD241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BE242" i="6" s="1"/>
  <c r="AK242" i="6"/>
  <c r="AL242" i="6"/>
  <c r="BF242" i="6" s="1"/>
  <c r="AM242" i="6"/>
  <c r="AN242" i="6"/>
  <c r="BG242" i="6" s="1"/>
  <c r="AO242" i="6"/>
  <c r="AP242" i="6"/>
  <c r="BH242" i="6" s="1"/>
  <c r="AQ242" i="6"/>
  <c r="AR242" i="6"/>
  <c r="AS242" i="6"/>
  <c r="AT242" i="6"/>
  <c r="AX242" i="6"/>
  <c r="AY242" i="6"/>
  <c r="AZ242" i="6"/>
  <c r="BC242" i="6"/>
  <c r="BD242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BE243" i="6" s="1"/>
  <c r="AK243" i="6"/>
  <c r="AL243" i="6"/>
  <c r="BF243" i="6" s="1"/>
  <c r="AM243" i="6"/>
  <c r="AN243" i="6"/>
  <c r="BG243" i="6" s="1"/>
  <c r="AO243" i="6"/>
  <c r="AP243" i="6"/>
  <c r="BH243" i="6" s="1"/>
  <c r="AQ243" i="6"/>
  <c r="AR243" i="6"/>
  <c r="AS243" i="6"/>
  <c r="AT243" i="6"/>
  <c r="AX243" i="6"/>
  <c r="AY243" i="6"/>
  <c r="AZ243" i="6"/>
  <c r="BC243" i="6"/>
  <c r="BD243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BE244" i="6" s="1"/>
  <c r="AK244" i="6"/>
  <c r="AL244" i="6"/>
  <c r="BF244" i="6" s="1"/>
  <c r="AM244" i="6"/>
  <c r="AN244" i="6"/>
  <c r="BG244" i="6" s="1"/>
  <c r="AO244" i="6"/>
  <c r="AP244" i="6"/>
  <c r="BH244" i="6" s="1"/>
  <c r="AQ244" i="6"/>
  <c r="AR244" i="6"/>
  <c r="AS244" i="6"/>
  <c r="AT244" i="6"/>
  <c r="AX244" i="6"/>
  <c r="AY244" i="6"/>
  <c r="AZ244" i="6"/>
  <c r="BC244" i="6"/>
  <c r="BD244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BE245" i="6" s="1"/>
  <c r="AK245" i="6"/>
  <c r="AL245" i="6"/>
  <c r="BF245" i="6" s="1"/>
  <c r="AM245" i="6"/>
  <c r="AN245" i="6"/>
  <c r="BG245" i="6" s="1"/>
  <c r="AO245" i="6"/>
  <c r="AP245" i="6"/>
  <c r="BH245" i="6" s="1"/>
  <c r="AQ245" i="6"/>
  <c r="AR245" i="6"/>
  <c r="AS245" i="6"/>
  <c r="AT245" i="6"/>
  <c r="AX245" i="6"/>
  <c r="AY245" i="6"/>
  <c r="AZ245" i="6"/>
  <c r="BC245" i="6"/>
  <c r="BD245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BE246" i="6" s="1"/>
  <c r="AK246" i="6"/>
  <c r="AL246" i="6"/>
  <c r="BF246" i="6" s="1"/>
  <c r="AM246" i="6"/>
  <c r="AN246" i="6"/>
  <c r="BG246" i="6" s="1"/>
  <c r="AO246" i="6"/>
  <c r="AP246" i="6"/>
  <c r="BH246" i="6" s="1"/>
  <c r="AQ246" i="6"/>
  <c r="AR246" i="6"/>
  <c r="AS246" i="6"/>
  <c r="AT246" i="6"/>
  <c r="AX246" i="6"/>
  <c r="AY246" i="6"/>
  <c r="AZ246" i="6"/>
  <c r="BC246" i="6"/>
  <c r="BD246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BE247" i="6" s="1"/>
  <c r="AK247" i="6"/>
  <c r="AL247" i="6"/>
  <c r="BF247" i="6" s="1"/>
  <c r="AM247" i="6"/>
  <c r="AN247" i="6"/>
  <c r="BG247" i="6" s="1"/>
  <c r="AO247" i="6"/>
  <c r="AP247" i="6"/>
  <c r="BH247" i="6" s="1"/>
  <c r="AQ247" i="6"/>
  <c r="AR247" i="6"/>
  <c r="AS247" i="6"/>
  <c r="AT247" i="6"/>
  <c r="AX247" i="6"/>
  <c r="AY247" i="6"/>
  <c r="AZ247" i="6"/>
  <c r="BC247" i="6"/>
  <c r="BD247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BE248" i="6" s="1"/>
  <c r="AK248" i="6"/>
  <c r="AL248" i="6"/>
  <c r="BF248" i="6" s="1"/>
  <c r="AM248" i="6"/>
  <c r="AN248" i="6"/>
  <c r="BG248" i="6" s="1"/>
  <c r="AO248" i="6"/>
  <c r="AP248" i="6"/>
  <c r="BH248" i="6" s="1"/>
  <c r="AQ248" i="6"/>
  <c r="AR248" i="6"/>
  <c r="AS248" i="6"/>
  <c r="AT248" i="6"/>
  <c r="AX248" i="6"/>
  <c r="AY248" i="6"/>
  <c r="AZ248" i="6"/>
  <c r="BC248" i="6"/>
  <c r="BD248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BE249" i="6" s="1"/>
  <c r="AK249" i="6"/>
  <c r="AL249" i="6"/>
  <c r="BF249" i="6" s="1"/>
  <c r="AM249" i="6"/>
  <c r="AN249" i="6"/>
  <c r="BG249" i="6" s="1"/>
  <c r="AO249" i="6"/>
  <c r="AP249" i="6"/>
  <c r="BH249" i="6" s="1"/>
  <c r="AQ249" i="6"/>
  <c r="AR249" i="6"/>
  <c r="AS249" i="6"/>
  <c r="AT249" i="6"/>
  <c r="AX249" i="6"/>
  <c r="AY249" i="6"/>
  <c r="AZ249" i="6"/>
  <c r="BC249" i="6"/>
  <c r="BD249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BE250" i="6" s="1"/>
  <c r="AK250" i="6"/>
  <c r="AL250" i="6"/>
  <c r="BF250" i="6" s="1"/>
  <c r="AM250" i="6"/>
  <c r="AN250" i="6"/>
  <c r="BG250" i="6" s="1"/>
  <c r="AO250" i="6"/>
  <c r="AP250" i="6"/>
  <c r="BH250" i="6" s="1"/>
  <c r="AQ250" i="6"/>
  <c r="AR250" i="6"/>
  <c r="AS250" i="6"/>
  <c r="AT250" i="6"/>
  <c r="AX250" i="6"/>
  <c r="AY250" i="6"/>
  <c r="AZ250" i="6"/>
  <c r="BC250" i="6"/>
  <c r="BD250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BE251" i="6" s="1"/>
  <c r="AK251" i="6"/>
  <c r="AL251" i="6"/>
  <c r="BF251" i="6" s="1"/>
  <c r="AM251" i="6"/>
  <c r="AN251" i="6"/>
  <c r="BG251" i="6" s="1"/>
  <c r="AO251" i="6"/>
  <c r="AP251" i="6"/>
  <c r="BH251" i="6" s="1"/>
  <c r="AQ251" i="6"/>
  <c r="AR251" i="6"/>
  <c r="AS251" i="6"/>
  <c r="AT251" i="6"/>
  <c r="AX251" i="6"/>
  <c r="AY251" i="6"/>
  <c r="AZ251" i="6"/>
  <c r="BC251" i="6"/>
  <c r="BD251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BE252" i="6" s="1"/>
  <c r="AK252" i="6"/>
  <c r="AL252" i="6"/>
  <c r="BF252" i="6" s="1"/>
  <c r="AM252" i="6"/>
  <c r="AN252" i="6"/>
  <c r="BG252" i="6" s="1"/>
  <c r="AO252" i="6"/>
  <c r="AP252" i="6"/>
  <c r="BH252" i="6" s="1"/>
  <c r="AQ252" i="6"/>
  <c r="AR252" i="6"/>
  <c r="AS252" i="6"/>
  <c r="AT252" i="6"/>
  <c r="AX252" i="6"/>
  <c r="AY252" i="6"/>
  <c r="AZ252" i="6"/>
  <c r="BC252" i="6"/>
  <c r="BD252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BE253" i="6" s="1"/>
  <c r="AK253" i="6"/>
  <c r="AL253" i="6"/>
  <c r="BF253" i="6" s="1"/>
  <c r="AM253" i="6"/>
  <c r="AN253" i="6"/>
  <c r="BG253" i="6" s="1"/>
  <c r="AO253" i="6"/>
  <c r="AP253" i="6"/>
  <c r="BH253" i="6" s="1"/>
  <c r="AQ253" i="6"/>
  <c r="AR253" i="6"/>
  <c r="AS253" i="6"/>
  <c r="AT253" i="6"/>
  <c r="AX253" i="6"/>
  <c r="AY253" i="6"/>
  <c r="AZ253" i="6"/>
  <c r="BC253" i="6"/>
  <c r="BD253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BE254" i="6" s="1"/>
  <c r="AK254" i="6"/>
  <c r="AL254" i="6"/>
  <c r="BF254" i="6" s="1"/>
  <c r="AM254" i="6"/>
  <c r="AN254" i="6"/>
  <c r="BG254" i="6" s="1"/>
  <c r="AO254" i="6"/>
  <c r="AP254" i="6"/>
  <c r="BH254" i="6" s="1"/>
  <c r="AQ254" i="6"/>
  <c r="AR254" i="6"/>
  <c r="AS254" i="6"/>
  <c r="AT254" i="6"/>
  <c r="AX254" i="6"/>
  <c r="AY254" i="6"/>
  <c r="AZ254" i="6"/>
  <c r="BC254" i="6"/>
  <c r="BD254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BE255" i="6" s="1"/>
  <c r="AK255" i="6"/>
  <c r="AL255" i="6"/>
  <c r="BF255" i="6" s="1"/>
  <c r="AM255" i="6"/>
  <c r="AN255" i="6"/>
  <c r="BG255" i="6" s="1"/>
  <c r="AO255" i="6"/>
  <c r="AP255" i="6"/>
  <c r="BH255" i="6" s="1"/>
  <c r="AQ255" i="6"/>
  <c r="AR255" i="6"/>
  <c r="AS255" i="6"/>
  <c r="AT255" i="6"/>
  <c r="AX255" i="6"/>
  <c r="AY255" i="6"/>
  <c r="AZ255" i="6"/>
  <c r="BC255" i="6"/>
  <c r="BD255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BE256" i="6" s="1"/>
  <c r="AK256" i="6"/>
  <c r="AL256" i="6"/>
  <c r="BF256" i="6" s="1"/>
  <c r="AM256" i="6"/>
  <c r="AN256" i="6"/>
  <c r="BG256" i="6" s="1"/>
  <c r="AO256" i="6"/>
  <c r="AP256" i="6"/>
  <c r="BH256" i="6" s="1"/>
  <c r="AQ256" i="6"/>
  <c r="AR256" i="6"/>
  <c r="AS256" i="6"/>
  <c r="AT256" i="6"/>
  <c r="AX256" i="6"/>
  <c r="AY256" i="6"/>
  <c r="AZ256" i="6"/>
  <c r="BC256" i="6"/>
  <c r="BD256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BE257" i="6" s="1"/>
  <c r="AK257" i="6"/>
  <c r="AL257" i="6"/>
  <c r="BF257" i="6" s="1"/>
  <c r="AM257" i="6"/>
  <c r="AN257" i="6"/>
  <c r="BG257" i="6" s="1"/>
  <c r="AO257" i="6"/>
  <c r="AP257" i="6"/>
  <c r="BH257" i="6" s="1"/>
  <c r="AQ257" i="6"/>
  <c r="AR257" i="6"/>
  <c r="AS257" i="6"/>
  <c r="AT257" i="6"/>
  <c r="AX257" i="6"/>
  <c r="AY257" i="6"/>
  <c r="AZ257" i="6"/>
  <c r="BC257" i="6"/>
  <c r="BD257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BE258" i="6" s="1"/>
  <c r="AK258" i="6"/>
  <c r="AL258" i="6"/>
  <c r="BF258" i="6" s="1"/>
  <c r="AM258" i="6"/>
  <c r="AN258" i="6"/>
  <c r="BG258" i="6" s="1"/>
  <c r="AO258" i="6"/>
  <c r="AP258" i="6"/>
  <c r="BH258" i="6" s="1"/>
  <c r="AQ258" i="6"/>
  <c r="AR258" i="6"/>
  <c r="AS258" i="6"/>
  <c r="AT258" i="6"/>
  <c r="AX258" i="6"/>
  <c r="AY258" i="6"/>
  <c r="AZ258" i="6"/>
  <c r="BC258" i="6"/>
  <c r="BD258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BE259" i="6" s="1"/>
  <c r="AK259" i="6"/>
  <c r="AL259" i="6"/>
  <c r="BF259" i="6" s="1"/>
  <c r="AM259" i="6"/>
  <c r="AN259" i="6"/>
  <c r="BG259" i="6" s="1"/>
  <c r="AO259" i="6"/>
  <c r="AP259" i="6"/>
  <c r="BH259" i="6" s="1"/>
  <c r="AQ259" i="6"/>
  <c r="AR259" i="6"/>
  <c r="AS259" i="6"/>
  <c r="AT259" i="6"/>
  <c r="AX259" i="6"/>
  <c r="AY259" i="6"/>
  <c r="AZ259" i="6"/>
  <c r="BC259" i="6"/>
  <c r="BD259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BE260" i="6" s="1"/>
  <c r="AK260" i="6"/>
  <c r="AL260" i="6"/>
  <c r="BF260" i="6" s="1"/>
  <c r="AM260" i="6"/>
  <c r="AN260" i="6"/>
  <c r="BG260" i="6" s="1"/>
  <c r="AO260" i="6"/>
  <c r="AP260" i="6"/>
  <c r="BH260" i="6" s="1"/>
  <c r="AQ260" i="6"/>
  <c r="AR260" i="6"/>
  <c r="AS260" i="6"/>
  <c r="AT260" i="6"/>
  <c r="AX260" i="6"/>
  <c r="AY260" i="6"/>
  <c r="AZ260" i="6"/>
  <c r="BC260" i="6"/>
  <c r="BD260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BE261" i="6" s="1"/>
  <c r="AK261" i="6"/>
  <c r="AL261" i="6"/>
  <c r="BF261" i="6" s="1"/>
  <c r="AM261" i="6"/>
  <c r="AN261" i="6"/>
  <c r="BG261" i="6" s="1"/>
  <c r="AO261" i="6"/>
  <c r="AP261" i="6"/>
  <c r="BH261" i="6" s="1"/>
  <c r="AQ261" i="6"/>
  <c r="AR261" i="6"/>
  <c r="AS261" i="6"/>
  <c r="AT261" i="6"/>
  <c r="AX261" i="6"/>
  <c r="AY261" i="6"/>
  <c r="AZ261" i="6"/>
  <c r="BC261" i="6"/>
  <c r="BD261" i="6"/>
  <c r="BD4" i="6"/>
  <c r="BC4" i="6"/>
  <c r="AY4" i="6"/>
  <c r="AZ4" i="6"/>
  <c r="AX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BE4" i="6" s="1"/>
  <c r="AK4" i="6"/>
  <c r="AL4" i="6"/>
  <c r="BF4" i="6" s="1"/>
  <c r="AM4" i="6"/>
  <c r="AN4" i="6"/>
  <c r="BG4" i="6" s="1"/>
  <c r="AO4" i="6"/>
  <c r="AP4" i="6"/>
  <c r="BH4" i="6" s="1"/>
  <c r="AQ4" i="6"/>
  <c r="AR4" i="6"/>
  <c r="AS4" i="6"/>
  <c r="AT4" i="6"/>
  <c r="V4" i="6"/>
  <c r="U264" i="6"/>
  <c r="U26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5" i="6"/>
  <c r="U4" i="6"/>
  <c r="BE3" i="6"/>
  <c r="BK3" i="6" s="1"/>
  <c r="BJ3" i="7" s="1"/>
  <c r="BE2" i="6"/>
  <c r="BK2" i="6" s="1"/>
  <c r="BJ2" i="7" s="1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5" i="6"/>
  <c r="C153" i="6"/>
  <c r="C155" i="6" s="1"/>
  <c r="C157" i="6" s="1"/>
  <c r="C159" i="6" s="1"/>
  <c r="C161" i="6" s="1"/>
  <c r="C163" i="6" s="1"/>
  <c r="C165" i="6" s="1"/>
  <c r="C167" i="6" s="1"/>
  <c r="C169" i="6" s="1"/>
  <c r="C171" i="6" s="1"/>
  <c r="C173" i="6" s="1"/>
  <c r="C175" i="6" s="1"/>
  <c r="C177" i="6" s="1"/>
  <c r="C152" i="6"/>
  <c r="C154" i="6" s="1"/>
  <c r="C156" i="6" s="1"/>
  <c r="C158" i="6" s="1"/>
  <c r="C160" i="6" s="1"/>
  <c r="C162" i="6" s="1"/>
  <c r="C164" i="6" s="1"/>
  <c r="C166" i="6" s="1"/>
  <c r="C168" i="6" s="1"/>
  <c r="C170" i="6" s="1"/>
  <c r="C172" i="6" s="1"/>
  <c r="C174" i="6" s="1"/>
  <c r="C176" i="6" s="1"/>
  <c r="C109" i="6"/>
  <c r="C111" i="6" s="1"/>
  <c r="C113" i="6" s="1"/>
  <c r="C115" i="6" s="1"/>
  <c r="C117" i="6" s="1"/>
  <c r="C119" i="6" s="1"/>
  <c r="C121" i="6" s="1"/>
  <c r="C123" i="6" s="1"/>
  <c r="C125" i="6" s="1"/>
  <c r="C127" i="6" s="1"/>
  <c r="C129" i="6" s="1"/>
  <c r="C131" i="6" s="1"/>
  <c r="C133" i="6" s="1"/>
  <c r="C108" i="6"/>
  <c r="C110" i="6" s="1"/>
  <c r="C112" i="6" s="1"/>
  <c r="C114" i="6" s="1"/>
  <c r="C116" i="6" s="1"/>
  <c r="C118" i="6" s="1"/>
  <c r="C120" i="6" s="1"/>
  <c r="C122" i="6" s="1"/>
  <c r="C124" i="6" s="1"/>
  <c r="C126" i="6" s="1"/>
  <c r="C128" i="6" s="1"/>
  <c r="C130" i="6" s="1"/>
  <c r="C132" i="6" s="1"/>
  <c r="C65" i="6"/>
  <c r="C67" i="6" s="1"/>
  <c r="C69" i="6" s="1"/>
  <c r="C71" i="6" s="1"/>
  <c r="C73" i="6" s="1"/>
  <c r="C75" i="6" s="1"/>
  <c r="C77" i="6" s="1"/>
  <c r="C79" i="6" s="1"/>
  <c r="C81" i="6" s="1"/>
  <c r="C83" i="6" s="1"/>
  <c r="C85" i="6" s="1"/>
  <c r="C87" i="6" s="1"/>
  <c r="C89" i="6" s="1"/>
  <c r="C64" i="6"/>
  <c r="C66" i="6" s="1"/>
  <c r="C68" i="6" s="1"/>
  <c r="C70" i="6" s="1"/>
  <c r="C72" i="6" s="1"/>
  <c r="C74" i="6" s="1"/>
  <c r="C76" i="6" s="1"/>
  <c r="C78" i="6" s="1"/>
  <c r="C80" i="6" s="1"/>
  <c r="C82" i="6" s="1"/>
  <c r="C84" i="6" s="1"/>
  <c r="C86" i="6" s="1"/>
  <c r="C88" i="6" s="1"/>
  <c r="C21" i="6"/>
  <c r="C23" i="6" s="1"/>
  <c r="C25" i="6" s="1"/>
  <c r="C27" i="6" s="1"/>
  <c r="C29" i="6" s="1"/>
  <c r="C31" i="6" s="1"/>
  <c r="C33" i="6" s="1"/>
  <c r="C35" i="6" s="1"/>
  <c r="C37" i="6" s="1"/>
  <c r="C39" i="6" s="1"/>
  <c r="C41" i="6" s="1"/>
  <c r="C43" i="6" s="1"/>
  <c r="C45" i="6" s="1"/>
  <c r="C20" i="6"/>
  <c r="C22" i="6" s="1"/>
  <c r="C24" i="6" s="1"/>
  <c r="C26" i="6" s="1"/>
  <c r="C28" i="6" s="1"/>
  <c r="C30" i="6" s="1"/>
  <c r="C32" i="6" s="1"/>
  <c r="C34" i="6" s="1"/>
  <c r="C36" i="6" s="1"/>
  <c r="C38" i="6" s="1"/>
  <c r="C40" i="6" s="1"/>
  <c r="C42" i="6" s="1"/>
  <c r="C44" i="6" s="1"/>
  <c r="J93" i="3"/>
  <c r="H93" i="3"/>
  <c r="J72" i="3"/>
  <c r="H72" i="3"/>
  <c r="J24" i="3"/>
  <c r="H24" i="3"/>
  <c r="J17" i="3"/>
  <c r="H17" i="3"/>
  <c r="J5" i="3"/>
  <c r="H5" i="3"/>
  <c r="J149" i="2"/>
  <c r="J144" i="2"/>
  <c r="J138" i="2"/>
  <c r="H134" i="2"/>
  <c r="H126" i="2"/>
  <c r="J119" i="2"/>
  <c r="J100" i="2"/>
  <c r="H100" i="2"/>
  <c r="J77" i="2"/>
  <c r="H77" i="2"/>
  <c r="J25" i="2"/>
  <c r="H25" i="2"/>
  <c r="J18" i="2"/>
  <c r="H18" i="2"/>
  <c r="J5" i="2"/>
  <c r="H5" i="2"/>
  <c r="BL2" i="8" l="1"/>
  <c r="BM2" i="8" s="1"/>
  <c r="BM2" i="7"/>
  <c r="BM160" i="10"/>
  <c r="BM164" i="10"/>
  <c r="BM168" i="10"/>
  <c r="BM172" i="10"/>
  <c r="BM176" i="10"/>
  <c r="BM180" i="10"/>
  <c r="BM184" i="10"/>
  <c r="BM188" i="10"/>
  <c r="BM192" i="10"/>
  <c r="BM196" i="10"/>
  <c r="BM200" i="10"/>
  <c r="BM204" i="10"/>
  <c r="BL204" i="11" s="1"/>
  <c r="BM204" i="11" s="1"/>
  <c r="BM208" i="10"/>
  <c r="BL208" i="11" s="1"/>
  <c r="BM208" i="11" s="1"/>
  <c r="BM212" i="10"/>
  <c r="BL212" i="11" s="1"/>
  <c r="BM212" i="11" s="1"/>
  <c r="BM216" i="10"/>
  <c r="BL216" i="11" s="1"/>
  <c r="BM216" i="11" s="1"/>
  <c r="BM220" i="10"/>
  <c r="BM228" i="10"/>
  <c r="BM232" i="10"/>
  <c r="BM250" i="10"/>
  <c r="BM254" i="10"/>
  <c r="BM258" i="10"/>
  <c r="BM262" i="10"/>
  <c r="BM25" i="10"/>
  <c r="BL25" i="11" s="1"/>
  <c r="BM25" i="11" s="1"/>
  <c r="BM29" i="10"/>
  <c r="BM33" i="10"/>
  <c r="BM37" i="10"/>
  <c r="BM41" i="10"/>
  <c r="BM45" i="10"/>
  <c r="BL45" i="11" s="1"/>
  <c r="BM45" i="11" s="1"/>
  <c r="BM49" i="10"/>
  <c r="BL49" i="11" s="1"/>
  <c r="BM49" i="11" s="1"/>
  <c r="BM53" i="10"/>
  <c r="BL53" i="11" s="1"/>
  <c r="BM53" i="11" s="1"/>
  <c r="BM57" i="10"/>
  <c r="BL57" i="11" s="1"/>
  <c r="BM57" i="11" s="1"/>
  <c r="BM61" i="10"/>
  <c r="BM112" i="10"/>
  <c r="BM116" i="10"/>
  <c r="BM120" i="10"/>
  <c r="BM124" i="10"/>
  <c r="BM128" i="10"/>
  <c r="BM132" i="10"/>
  <c r="BM136" i="10"/>
  <c r="BM140" i="10"/>
  <c r="BM144" i="10"/>
  <c r="BM148" i="10"/>
  <c r="BM69" i="10"/>
  <c r="BM73" i="10"/>
  <c r="BL73" i="11" s="1"/>
  <c r="BM73" i="11" s="1"/>
  <c r="BM77" i="10"/>
  <c r="BL77" i="11" s="1"/>
  <c r="BM77" i="11" s="1"/>
  <c r="BM81" i="10"/>
  <c r="BL81" i="11" s="1"/>
  <c r="BM81" i="11" s="1"/>
  <c r="BM85" i="10"/>
  <c r="BL85" i="11" s="1"/>
  <c r="BM85" i="11" s="1"/>
  <c r="BM89" i="10"/>
  <c r="BM93" i="10"/>
  <c r="BM97" i="10"/>
  <c r="BM156" i="10"/>
  <c r="BM236" i="10"/>
  <c r="BM26" i="10"/>
  <c r="BM30" i="10"/>
  <c r="BM34" i="10"/>
  <c r="BM38" i="10"/>
  <c r="BM42" i="10"/>
  <c r="BM46" i="10"/>
  <c r="BM50" i="10"/>
  <c r="BM54" i="10"/>
  <c r="BL54" i="11" s="1"/>
  <c r="BM54" i="11" s="1"/>
  <c r="BM58" i="10"/>
  <c r="BL58" i="11" s="1"/>
  <c r="BM58" i="11" s="1"/>
  <c r="BM62" i="10"/>
  <c r="BL62" i="11" s="1"/>
  <c r="BM62" i="11" s="1"/>
  <c r="BM109" i="10"/>
  <c r="BL109" i="11" s="1"/>
  <c r="BM109" i="11" s="1"/>
  <c r="BM113" i="10"/>
  <c r="BM117" i="10"/>
  <c r="BM121" i="10"/>
  <c r="BM125" i="10"/>
  <c r="BM129" i="10"/>
  <c r="BM133" i="10"/>
  <c r="BM137" i="10"/>
  <c r="BM141" i="10"/>
  <c r="BL141" i="11" s="1"/>
  <c r="BM141" i="11" s="1"/>
  <c r="BM145" i="10"/>
  <c r="BM78" i="10"/>
  <c r="BM94" i="10"/>
  <c r="BM98" i="10"/>
  <c r="BM102" i="10"/>
  <c r="BL102" i="11" s="1"/>
  <c r="BM102" i="11" s="1"/>
  <c r="BM106" i="10"/>
  <c r="BL106" i="11" s="1"/>
  <c r="BM106" i="11" s="1"/>
  <c r="BM209" i="10"/>
  <c r="BL209" i="11" s="1"/>
  <c r="BM209" i="11" s="1"/>
  <c r="BM241" i="10"/>
  <c r="BL241" i="11" s="1"/>
  <c r="BM241" i="11" s="1"/>
  <c r="BM257" i="10"/>
  <c r="BM23" i="10"/>
  <c r="BM6" i="10"/>
  <c r="BM10" i="10"/>
  <c r="BM14" i="10"/>
  <c r="BM18" i="10"/>
  <c r="BM152" i="10"/>
  <c r="BM65" i="10"/>
  <c r="BL65" i="11" s="1"/>
  <c r="BM65" i="11" s="1"/>
  <c r="BM101" i="10"/>
  <c r="BM105" i="10"/>
  <c r="BM224" i="10"/>
  <c r="BM240" i="10"/>
  <c r="BL240" i="11" s="1"/>
  <c r="BM240" i="11" s="1"/>
  <c r="BM244" i="10"/>
  <c r="BL244" i="11" s="1"/>
  <c r="BM244" i="11" s="1"/>
  <c r="BM248" i="10"/>
  <c r="BL248" i="11" s="1"/>
  <c r="BM248" i="11" s="1"/>
  <c r="BM252" i="10"/>
  <c r="BL252" i="11" s="1"/>
  <c r="BM252" i="11" s="1"/>
  <c r="BM256" i="10"/>
  <c r="BL256" i="11" s="1"/>
  <c r="BM256" i="11" s="1"/>
  <c r="BM260" i="10"/>
  <c r="BM264" i="10"/>
  <c r="BM22" i="10"/>
  <c r="BM149" i="10"/>
  <c r="BM66" i="10"/>
  <c r="BM70" i="10"/>
  <c r="BM74" i="10"/>
  <c r="BM82" i="10"/>
  <c r="BL82" i="11" s="1"/>
  <c r="BM82" i="11" s="1"/>
  <c r="BM86" i="10"/>
  <c r="BM90" i="10"/>
  <c r="BM153" i="10"/>
  <c r="BM157" i="10"/>
  <c r="BM161" i="10"/>
  <c r="BL161" i="11" s="1"/>
  <c r="BM161" i="11" s="1"/>
  <c r="BM165" i="10"/>
  <c r="BL165" i="11" s="1"/>
  <c r="BM165" i="11" s="1"/>
  <c r="BM169" i="10"/>
  <c r="BL169" i="11" s="1"/>
  <c r="BM169" i="11" s="1"/>
  <c r="BM173" i="10"/>
  <c r="BL173" i="11" s="1"/>
  <c r="BM173" i="11" s="1"/>
  <c r="BM177" i="10"/>
  <c r="BM193" i="10"/>
  <c r="BL193" i="11" s="1"/>
  <c r="BM193" i="11" s="1"/>
  <c r="BM225" i="10"/>
  <c r="BM4" i="10"/>
  <c r="BM8" i="10"/>
  <c r="BM12" i="10"/>
  <c r="BM32" i="10"/>
  <c r="BM48" i="10"/>
  <c r="BM7" i="10"/>
  <c r="BM11" i="10"/>
  <c r="BM15" i="10"/>
  <c r="BM19" i="10"/>
  <c r="BM181" i="10"/>
  <c r="BL181" i="11" s="1"/>
  <c r="BM181" i="11" s="1"/>
  <c r="BM185" i="10"/>
  <c r="BL185" i="11" s="1"/>
  <c r="BM185" i="11" s="1"/>
  <c r="BM189" i="10"/>
  <c r="BL189" i="11" s="1"/>
  <c r="BM189" i="11" s="1"/>
  <c r="BM197" i="10"/>
  <c r="BM201" i="10"/>
  <c r="BM205" i="10"/>
  <c r="BL205" i="11" s="1"/>
  <c r="BM205" i="11" s="1"/>
  <c r="BM213" i="10"/>
  <c r="BM217" i="10"/>
  <c r="BM221" i="10"/>
  <c r="BM229" i="10"/>
  <c r="BM233" i="10"/>
  <c r="BM237" i="10"/>
  <c r="BL237" i="11" s="1"/>
  <c r="BM237" i="11" s="1"/>
  <c r="BM245" i="10"/>
  <c r="BM249" i="10"/>
  <c r="BM253" i="10"/>
  <c r="BM261" i="10"/>
  <c r="BM265" i="10"/>
  <c r="BL265" i="11" s="1"/>
  <c r="BM265" i="11" s="1"/>
  <c r="BM27" i="10"/>
  <c r="BL27" i="11" s="1"/>
  <c r="BM27" i="11" s="1"/>
  <c r="BM31" i="10"/>
  <c r="BL31" i="11" s="1"/>
  <c r="BM31" i="11" s="1"/>
  <c r="BM35" i="10"/>
  <c r="BL35" i="11" s="1"/>
  <c r="BM35" i="11" s="1"/>
  <c r="BM39" i="10"/>
  <c r="BM43" i="10"/>
  <c r="BM47" i="10"/>
  <c r="BM51" i="10"/>
  <c r="BM55" i="10"/>
  <c r="BM59" i="10"/>
  <c r="BM63" i="10"/>
  <c r="BM110" i="10"/>
  <c r="BM114" i="10"/>
  <c r="BM118" i="10"/>
  <c r="BM122" i="10"/>
  <c r="BM126" i="10"/>
  <c r="BL126" i="11" s="1"/>
  <c r="BM126" i="11" s="1"/>
  <c r="BM130" i="10"/>
  <c r="BL130" i="11" s="1"/>
  <c r="BM130" i="11" s="1"/>
  <c r="BM134" i="10"/>
  <c r="BL134" i="11" s="1"/>
  <c r="BM134" i="11" s="1"/>
  <c r="BM138" i="10"/>
  <c r="BL138" i="11" s="1"/>
  <c r="BM138" i="11" s="1"/>
  <c r="BM142" i="10"/>
  <c r="BL142" i="11" s="1"/>
  <c r="BM142" i="11" s="1"/>
  <c r="BM146" i="10"/>
  <c r="BL146" i="11" s="1"/>
  <c r="BM146" i="11" s="1"/>
  <c r="BM150" i="10"/>
  <c r="BL150" i="11" s="1"/>
  <c r="BM150" i="11" s="1"/>
  <c r="BM20" i="10"/>
  <c r="BM67" i="10"/>
  <c r="BM71" i="10"/>
  <c r="BM75" i="10"/>
  <c r="BM79" i="10"/>
  <c r="BL79" i="11" s="1"/>
  <c r="BM79" i="11" s="1"/>
  <c r="BM83" i="10"/>
  <c r="BL83" i="11" s="1"/>
  <c r="BM83" i="11" s="1"/>
  <c r="BM87" i="10"/>
  <c r="BM91" i="10"/>
  <c r="BM95" i="10"/>
  <c r="BL95" i="11" s="1"/>
  <c r="BM95" i="11" s="1"/>
  <c r="BM99" i="10"/>
  <c r="BL99" i="11" s="1"/>
  <c r="BM99" i="11" s="1"/>
  <c r="BM103" i="10"/>
  <c r="BL103" i="11" s="1"/>
  <c r="BM103" i="11" s="1"/>
  <c r="BM107" i="10"/>
  <c r="BL107" i="11" s="1"/>
  <c r="BM107" i="11" s="1"/>
  <c r="BM154" i="10"/>
  <c r="BL154" i="11" s="1"/>
  <c r="BM154" i="11" s="1"/>
  <c r="BM158" i="10"/>
  <c r="BL158" i="11" s="1"/>
  <c r="BM158" i="11" s="1"/>
  <c r="BM162" i="10"/>
  <c r="BM166" i="10"/>
  <c r="BL166" i="11" s="1"/>
  <c r="BM166" i="11" s="1"/>
  <c r="BM170" i="10"/>
  <c r="BM174" i="10"/>
  <c r="BM178" i="10"/>
  <c r="BM182" i="10"/>
  <c r="BM186" i="10"/>
  <c r="BM190" i="10"/>
  <c r="BM194" i="10"/>
  <c r="BM198" i="10"/>
  <c r="BM202" i="10"/>
  <c r="BL202" i="11" s="1"/>
  <c r="BM202" i="11" s="1"/>
  <c r="BM206" i="10"/>
  <c r="BL206" i="11" s="1"/>
  <c r="BM206" i="11" s="1"/>
  <c r="BM210" i="10"/>
  <c r="BL210" i="11" s="1"/>
  <c r="BM210" i="11" s="1"/>
  <c r="BM214" i="10"/>
  <c r="BL214" i="11" s="1"/>
  <c r="BM214" i="11" s="1"/>
  <c r="BM218" i="10"/>
  <c r="BL218" i="11" s="1"/>
  <c r="BM218" i="11" s="1"/>
  <c r="BM222" i="10"/>
  <c r="BL222" i="11" s="1"/>
  <c r="BM222" i="11" s="1"/>
  <c r="BM226" i="10"/>
  <c r="BM230" i="10"/>
  <c r="BM234" i="10"/>
  <c r="BM238" i="10"/>
  <c r="BM242" i="10"/>
  <c r="BM246" i="10"/>
  <c r="BM24" i="10"/>
  <c r="BM28" i="10"/>
  <c r="BM36" i="10"/>
  <c r="BM40" i="10"/>
  <c r="BM44" i="10"/>
  <c r="BM52" i="10"/>
  <c r="BL52" i="11" s="1"/>
  <c r="BM52" i="11" s="1"/>
  <c r="BM56" i="10"/>
  <c r="BL56" i="11" s="1"/>
  <c r="BM56" i="11" s="1"/>
  <c r="BM60" i="10"/>
  <c r="BL60" i="11" s="1"/>
  <c r="BM60" i="11" s="1"/>
  <c r="BM111" i="10"/>
  <c r="BL111" i="11" s="1"/>
  <c r="BM111" i="11" s="1"/>
  <c r="BM115" i="10"/>
  <c r="BL115" i="11" s="1"/>
  <c r="BM115" i="11" s="1"/>
  <c r="BM119" i="10"/>
  <c r="BM123" i="10"/>
  <c r="BL123" i="11" s="1"/>
  <c r="BM123" i="11" s="1"/>
  <c r="BM127" i="10"/>
  <c r="BM131" i="10"/>
  <c r="BM135" i="10"/>
  <c r="BM139" i="10"/>
  <c r="BM143" i="10"/>
  <c r="BM147" i="10"/>
  <c r="BM151" i="10"/>
  <c r="BM5" i="10"/>
  <c r="BM9" i="10"/>
  <c r="BL9" i="11" s="1"/>
  <c r="BM9" i="11" s="1"/>
  <c r="BM16" i="10"/>
  <c r="BL16" i="11" s="1"/>
  <c r="BM16" i="11" s="1"/>
  <c r="BM17" i="10"/>
  <c r="BL17" i="11" s="1"/>
  <c r="BM17" i="11" s="1"/>
  <c r="BM64" i="10"/>
  <c r="BL64" i="11" s="1"/>
  <c r="BM64" i="11" s="1"/>
  <c r="BM68" i="10"/>
  <c r="BL68" i="11" s="1"/>
  <c r="BM68" i="11" s="1"/>
  <c r="BM72" i="10"/>
  <c r="BL72" i="11" s="1"/>
  <c r="BM72" i="11" s="1"/>
  <c r="BM76" i="10"/>
  <c r="BM80" i="10"/>
  <c r="BM84" i="10"/>
  <c r="BM88" i="10"/>
  <c r="BM92" i="10"/>
  <c r="BM96" i="10"/>
  <c r="BM100" i="10"/>
  <c r="BM104" i="10"/>
  <c r="BM155" i="10"/>
  <c r="BM159" i="10"/>
  <c r="BM163" i="10"/>
  <c r="BL163" i="11" s="1"/>
  <c r="BM163" i="11" s="1"/>
  <c r="BM167" i="10"/>
  <c r="BM171" i="10"/>
  <c r="BL171" i="11" s="1"/>
  <c r="BM171" i="11" s="1"/>
  <c r="BM175" i="10"/>
  <c r="BL175" i="11" s="1"/>
  <c r="BM175" i="11" s="1"/>
  <c r="BM179" i="10"/>
  <c r="BL179" i="11" s="1"/>
  <c r="BM179" i="11" s="1"/>
  <c r="BM183" i="10"/>
  <c r="BL183" i="11" s="1"/>
  <c r="BM183" i="11" s="1"/>
  <c r="BM187" i="10"/>
  <c r="BM191" i="10"/>
  <c r="BL191" i="11" s="1"/>
  <c r="BM191" i="11" s="1"/>
  <c r="BM195" i="10"/>
  <c r="BM199" i="10"/>
  <c r="BM203" i="10"/>
  <c r="BL203" i="11" s="1"/>
  <c r="BM203" i="11" s="1"/>
  <c r="BM207" i="10"/>
  <c r="BM211" i="10"/>
  <c r="BM215" i="10"/>
  <c r="BM219" i="10"/>
  <c r="BM223" i="10"/>
  <c r="BM227" i="10"/>
  <c r="BL227" i="11" s="1"/>
  <c r="BM227" i="11" s="1"/>
  <c r="BM231" i="10"/>
  <c r="BM235" i="10"/>
  <c r="BL235" i="11" s="1"/>
  <c r="BM235" i="11" s="1"/>
  <c r="BM239" i="10"/>
  <c r="BL239" i="11" s="1"/>
  <c r="BM239" i="11" s="1"/>
  <c r="BM243" i="10"/>
  <c r="BL243" i="11" s="1"/>
  <c r="BM243" i="11" s="1"/>
  <c r="BM247" i="10"/>
  <c r="BL247" i="11" s="1"/>
  <c r="BM247" i="11" s="1"/>
  <c r="BM251" i="10"/>
  <c r="BM255" i="10"/>
  <c r="BL255" i="11" s="1"/>
  <c r="BM255" i="11" s="1"/>
  <c r="BM259" i="10"/>
  <c r="BM263" i="10"/>
  <c r="BM21" i="10"/>
  <c r="BM108" i="10"/>
  <c r="BL108" i="11" s="1"/>
  <c r="BM108" i="11" s="1"/>
  <c r="BL3" i="12"/>
  <c r="BM3" i="12" s="1"/>
  <c r="R3" i="12"/>
  <c r="P3" i="12" s="1"/>
  <c r="R2" i="12"/>
  <c r="P2" i="12" s="1"/>
  <c r="AW2" i="12" s="1"/>
  <c r="BO3" i="11"/>
  <c r="BN3" i="12" s="1"/>
  <c r="BO3" i="12" s="1"/>
  <c r="BQ2" i="11"/>
  <c r="BP2" i="12" s="1"/>
  <c r="R3" i="10"/>
  <c r="P3" i="10" s="1"/>
  <c r="AW3" i="10" s="1"/>
  <c r="R3" i="7"/>
  <c r="P3" i="7" s="1"/>
  <c r="AW3" i="7" s="1"/>
  <c r="BO2" i="8"/>
  <c r="BQ3" i="7"/>
  <c r="BP3" i="8" s="1"/>
  <c r="BQ3" i="8" s="1"/>
  <c r="BO3" i="8"/>
  <c r="AW3" i="6"/>
  <c r="Q3" i="6" s="1"/>
  <c r="BL3" i="7"/>
  <c r="AW2" i="6"/>
  <c r="Q2" i="6" s="1"/>
  <c r="Q3" i="7"/>
  <c r="BK3" i="7"/>
  <c r="BJ3" i="8" s="1"/>
  <c r="BK3" i="8" s="1"/>
  <c r="BK2" i="7"/>
  <c r="BJ2" i="8" s="1"/>
  <c r="BK2" i="8" s="1"/>
  <c r="Q2" i="7"/>
  <c r="AW3" i="8"/>
  <c r="Q3" i="8" s="1"/>
  <c r="R2" i="8"/>
  <c r="P2" i="8" s="1"/>
  <c r="Q3" i="10"/>
  <c r="BK3" i="10"/>
  <c r="BJ3" i="11" s="1"/>
  <c r="BK3" i="11" s="1"/>
  <c r="BJ3" i="12" s="1"/>
  <c r="Q2" i="10"/>
  <c r="Q3" i="11"/>
  <c r="R2" i="11"/>
  <c r="P2" i="11" s="1"/>
  <c r="Q2" i="12"/>
  <c r="AW3" i="12"/>
  <c r="Q3" i="12" s="1"/>
  <c r="BO224" i="6"/>
  <c r="BN224" i="7" s="1"/>
  <c r="BO224" i="7" s="1"/>
  <c r="BO96" i="6"/>
  <c r="BN96" i="7" s="1"/>
  <c r="BO96" i="7" s="1"/>
  <c r="BO261" i="10"/>
  <c r="BN261" i="11" s="1"/>
  <c r="BQ49" i="10"/>
  <c r="BP49" i="11" s="1"/>
  <c r="BQ43" i="10"/>
  <c r="BP43" i="11" s="1"/>
  <c r="BO32" i="10"/>
  <c r="BN32" i="11" s="1"/>
  <c r="BQ176" i="10"/>
  <c r="BP176" i="11" s="1"/>
  <c r="BO231" i="10"/>
  <c r="BN231" i="11" s="1"/>
  <c r="BK261" i="10"/>
  <c r="BJ261" i="11" s="1"/>
  <c r="BO6" i="10"/>
  <c r="BN6" i="11" s="1"/>
  <c r="S265" i="12"/>
  <c r="BL157" i="11"/>
  <c r="BM157" i="11" s="1"/>
  <c r="BO250" i="10"/>
  <c r="BN250" i="11" s="1"/>
  <c r="BO258" i="10"/>
  <c r="BN258" i="11" s="1"/>
  <c r="BK77" i="10"/>
  <c r="BJ77" i="11" s="1"/>
  <c r="BL4" i="11"/>
  <c r="BM4" i="11" s="1"/>
  <c r="BK193" i="10"/>
  <c r="BJ193" i="11" s="1"/>
  <c r="BK225" i="10"/>
  <c r="BJ225" i="11" s="1"/>
  <c r="BQ51" i="10"/>
  <c r="BP51" i="11" s="1"/>
  <c r="BQ174" i="10"/>
  <c r="BP174" i="11" s="1"/>
  <c r="BO55" i="10"/>
  <c r="BN55" i="11" s="1"/>
  <c r="BK37" i="10"/>
  <c r="BJ37" i="11" s="1"/>
  <c r="BK45" i="10"/>
  <c r="BJ45" i="11" s="1"/>
  <c r="BQ8" i="10"/>
  <c r="BP8" i="11" s="1"/>
  <c r="BK205" i="10"/>
  <c r="BJ205" i="11" s="1"/>
  <c r="BK49" i="10"/>
  <c r="BJ49" i="11" s="1"/>
  <c r="BO49" i="10"/>
  <c r="BN49" i="11" s="1"/>
  <c r="S119" i="12"/>
  <c r="BK125" i="10"/>
  <c r="BJ125" i="11" s="1"/>
  <c r="BL78" i="11"/>
  <c r="BM78" i="11" s="1"/>
  <c r="BK232" i="10"/>
  <c r="BJ232" i="11" s="1"/>
  <c r="BK248" i="10"/>
  <c r="BJ248" i="11" s="1"/>
  <c r="BO253" i="10"/>
  <c r="BN253" i="11" s="1"/>
  <c r="BO158" i="10"/>
  <c r="BN158" i="11" s="1"/>
  <c r="BK174" i="10"/>
  <c r="BJ174" i="11" s="1"/>
  <c r="BO208" i="10"/>
  <c r="BN208" i="11" s="1"/>
  <c r="BO104" i="10"/>
  <c r="BN104" i="11" s="1"/>
  <c r="BK156" i="10"/>
  <c r="BJ156" i="11" s="1"/>
  <c r="S20" i="12"/>
  <c r="BK251" i="10"/>
  <c r="BJ251" i="11" s="1"/>
  <c r="BK259" i="10"/>
  <c r="BJ259" i="11" s="1"/>
  <c r="BL128" i="11"/>
  <c r="BM128" i="11" s="1"/>
  <c r="BO156" i="10"/>
  <c r="BN156" i="11" s="1"/>
  <c r="T211" i="12"/>
  <c r="S237" i="12"/>
  <c r="BQ109" i="10"/>
  <c r="BP109" i="11" s="1"/>
  <c r="BK180" i="10"/>
  <c r="BJ180" i="11" s="1"/>
  <c r="S125" i="12"/>
  <c r="BO249" i="10"/>
  <c r="BN249" i="11" s="1"/>
  <c r="S16" i="12"/>
  <c r="BK43" i="10"/>
  <c r="BJ43" i="11" s="1"/>
  <c r="BO126" i="10"/>
  <c r="BN126" i="11" s="1"/>
  <c r="BQ128" i="10"/>
  <c r="BP128" i="11" s="1"/>
  <c r="BQ37" i="10"/>
  <c r="BP37" i="11" s="1"/>
  <c r="BQ144" i="10"/>
  <c r="BP144" i="11" s="1"/>
  <c r="S73" i="12"/>
  <c r="T73" i="12"/>
  <c r="T203" i="12"/>
  <c r="BK33" i="10"/>
  <c r="BJ33" i="11" s="1"/>
  <c r="BK127" i="10"/>
  <c r="BJ127" i="11" s="1"/>
  <c r="BQ157" i="10"/>
  <c r="BP157" i="11" s="1"/>
  <c r="BK146" i="10"/>
  <c r="BJ146" i="11" s="1"/>
  <c r="BO218" i="10"/>
  <c r="BN218" i="11" s="1"/>
  <c r="S109" i="12"/>
  <c r="T112" i="12"/>
  <c r="T153" i="12"/>
  <c r="S184" i="12"/>
  <c r="T199" i="12"/>
  <c r="T217" i="12"/>
  <c r="S245" i="12"/>
  <c r="BO174" i="10"/>
  <c r="BN174" i="11" s="1"/>
  <c r="S187" i="10"/>
  <c r="T229" i="11"/>
  <c r="S44" i="12"/>
  <c r="T93" i="12"/>
  <c r="S144" i="12"/>
  <c r="T168" i="12"/>
  <c r="S229" i="12"/>
  <c r="T12" i="12"/>
  <c r="BO200" i="10"/>
  <c r="BN200" i="11" s="1"/>
  <c r="S86" i="12"/>
  <c r="S199" i="12"/>
  <c r="T215" i="12"/>
  <c r="S217" i="12"/>
  <c r="S253" i="12"/>
  <c r="BO13" i="10"/>
  <c r="BN13" i="11" s="1"/>
  <c r="BK36" i="10"/>
  <c r="BJ36" i="11" s="1"/>
  <c r="BQ79" i="10"/>
  <c r="BP79" i="11" s="1"/>
  <c r="BQ87" i="10"/>
  <c r="BP87" i="11" s="1"/>
  <c r="BQ179" i="10"/>
  <c r="BP179" i="11" s="1"/>
  <c r="T24" i="11"/>
  <c r="S8" i="12"/>
  <c r="T19" i="12"/>
  <c r="T31" i="12"/>
  <c r="S33" i="12"/>
  <c r="S127" i="12"/>
  <c r="S157" i="12"/>
  <c r="T160" i="12"/>
  <c r="S198" i="12"/>
  <c r="S205" i="12"/>
  <c r="S231" i="12"/>
  <c r="BO103" i="10"/>
  <c r="BN103" i="11" s="1"/>
  <c r="BQ120" i="10"/>
  <c r="BP120" i="11" s="1"/>
  <c r="BK126" i="10"/>
  <c r="BJ126" i="11" s="1"/>
  <c r="BQ141" i="10"/>
  <c r="BP141" i="11" s="1"/>
  <c r="T122" i="12"/>
  <c r="S213" i="12"/>
  <c r="T229" i="12"/>
  <c r="S197" i="12"/>
  <c r="S4" i="12"/>
  <c r="T49" i="12"/>
  <c r="S173" i="12"/>
  <c r="T223" i="12"/>
  <c r="S143" i="12"/>
  <c r="S184" i="11"/>
  <c r="T135" i="12"/>
  <c r="T144" i="12"/>
  <c r="T178" i="12"/>
  <c r="S225" i="12"/>
  <c r="BO47" i="10"/>
  <c r="BN47" i="11" s="1"/>
  <c r="BK65" i="10"/>
  <c r="BJ65" i="11" s="1"/>
  <c r="BQ108" i="10"/>
  <c r="BP108" i="11" s="1"/>
  <c r="BK111" i="10"/>
  <c r="BJ111" i="11" s="1"/>
  <c r="BQ149" i="10"/>
  <c r="BP149" i="11" s="1"/>
  <c r="BQ154" i="10"/>
  <c r="BP154" i="11" s="1"/>
  <c r="BK183" i="10"/>
  <c r="BJ183" i="11" s="1"/>
  <c r="BK222" i="10"/>
  <c r="BJ222" i="11" s="1"/>
  <c r="S70" i="12"/>
  <c r="S122" i="12"/>
  <c r="T176" i="12"/>
  <c r="S233" i="12"/>
  <c r="T253" i="12"/>
  <c r="S241" i="12"/>
  <c r="S249" i="12"/>
  <c r="BQ19" i="10"/>
  <c r="BP19" i="11" s="1"/>
  <c r="BQ88" i="10"/>
  <c r="BP88" i="11" s="1"/>
  <c r="BK109" i="10"/>
  <c r="BJ109" i="11" s="1"/>
  <c r="S83" i="12"/>
  <c r="T227" i="12"/>
  <c r="BO114" i="10"/>
  <c r="BN114" i="11" s="1"/>
  <c r="BL114" i="11"/>
  <c r="BM114" i="11" s="1"/>
  <c r="BK228" i="10"/>
  <c r="BJ228" i="11" s="1"/>
  <c r="T233" i="11"/>
  <c r="T4" i="12"/>
  <c r="S36" i="12"/>
  <c r="T105" i="12"/>
  <c r="S112" i="12"/>
  <c r="S135" i="12"/>
  <c r="T218" i="12"/>
  <c r="S221" i="12"/>
  <c r="BL249" i="11"/>
  <c r="BM249" i="11" s="1"/>
  <c r="S221" i="11"/>
  <c r="S229" i="11"/>
  <c r="S48" i="12"/>
  <c r="T237" i="12"/>
  <c r="S242" i="12"/>
  <c r="BK117" i="10"/>
  <c r="BJ117" i="11" s="1"/>
  <c r="BK148" i="10"/>
  <c r="BJ148" i="11" s="1"/>
  <c r="BK189" i="10"/>
  <c r="BJ189" i="11" s="1"/>
  <c r="BK194" i="10"/>
  <c r="BJ194" i="11" s="1"/>
  <c r="T70" i="12"/>
  <c r="S164" i="12"/>
  <c r="T219" i="12"/>
  <c r="S257" i="12"/>
  <c r="S261" i="12"/>
  <c r="BQ55" i="10"/>
  <c r="BP55" i="11" s="1"/>
  <c r="BQ86" i="10"/>
  <c r="BP86" i="11" s="1"/>
  <c r="BL148" i="11"/>
  <c r="BM148" i="11" s="1"/>
  <c r="BK197" i="10"/>
  <c r="BJ197" i="11" s="1"/>
  <c r="BO215" i="10"/>
  <c r="BN215" i="11" s="1"/>
  <c r="BO244" i="10"/>
  <c r="BN244" i="11" s="1"/>
  <c r="S23" i="12"/>
  <c r="S34" i="12"/>
  <c r="S160" i="12"/>
  <c r="T188" i="12"/>
  <c r="S209" i="12"/>
  <c r="S251" i="12"/>
  <c r="BQ44" i="10"/>
  <c r="BP44" i="11" s="1"/>
  <c r="S52" i="10"/>
  <c r="BQ72" i="10"/>
  <c r="BP72" i="11" s="1"/>
  <c r="BQ82" i="10"/>
  <c r="BP82" i="11" s="1"/>
  <c r="BO135" i="10"/>
  <c r="BN135" i="11" s="1"/>
  <c r="BK140" i="10"/>
  <c r="BJ140" i="11" s="1"/>
  <c r="BO164" i="10"/>
  <c r="BN164" i="11" s="1"/>
  <c r="BL176" i="11"/>
  <c r="BM176" i="11" s="1"/>
  <c r="BL238" i="11"/>
  <c r="BM238" i="11" s="1"/>
  <c r="BK241" i="10"/>
  <c r="BJ241" i="11" s="1"/>
  <c r="BL246" i="11"/>
  <c r="BM246" i="11" s="1"/>
  <c r="S90" i="11"/>
  <c r="T93" i="11"/>
  <c r="T10" i="12"/>
  <c r="T16" i="12"/>
  <c r="T41" i="12"/>
  <c r="S67" i="12"/>
  <c r="T71" i="12"/>
  <c r="S90" i="12"/>
  <c r="T97" i="12"/>
  <c r="T115" i="12"/>
  <c r="S150" i="12"/>
  <c r="T191" i="12"/>
  <c r="S192" i="12"/>
  <c r="T261" i="12"/>
  <c r="BQ77" i="10"/>
  <c r="BP77" i="11" s="1"/>
  <c r="BK138" i="10"/>
  <c r="BJ138" i="11" s="1"/>
  <c r="BL174" i="11"/>
  <c r="BM174" i="11" s="1"/>
  <c r="T8" i="11"/>
  <c r="T130" i="11"/>
  <c r="T217" i="11"/>
  <c r="T6" i="12"/>
  <c r="T26" i="12"/>
  <c r="S30" i="12"/>
  <c r="S38" i="12"/>
  <c r="T40" i="12"/>
  <c r="S46" i="12"/>
  <c r="T72" i="12"/>
  <c r="T116" i="12"/>
  <c r="T194" i="12"/>
  <c r="T213" i="12"/>
  <c r="T250" i="12"/>
  <c r="T257" i="12"/>
  <c r="BO17" i="10"/>
  <c r="BN17" i="11" s="1"/>
  <c r="BK40" i="10"/>
  <c r="BJ40" i="11" s="1"/>
  <c r="BQ42" i="10"/>
  <c r="BP42" i="11" s="1"/>
  <c r="BO88" i="10"/>
  <c r="BN88" i="11" s="1"/>
  <c r="BQ115" i="10"/>
  <c r="BP115" i="11" s="1"/>
  <c r="S184" i="10"/>
  <c r="BK213" i="10"/>
  <c r="BJ213" i="11" s="1"/>
  <c r="BK252" i="10"/>
  <c r="BJ252" i="11" s="1"/>
  <c r="S102" i="11"/>
  <c r="S117" i="11"/>
  <c r="T129" i="11"/>
  <c r="S174" i="11"/>
  <c r="S195" i="11"/>
  <c r="T214" i="11"/>
  <c r="T8" i="12"/>
  <c r="S12" i="12"/>
  <c r="T17" i="12"/>
  <c r="T29" i="12"/>
  <c r="S39" i="12"/>
  <c r="T39" i="12"/>
  <c r="T45" i="12"/>
  <c r="T65" i="12"/>
  <c r="T114" i="12"/>
  <c r="T128" i="12"/>
  <c r="T131" i="12"/>
  <c r="S191" i="12"/>
  <c r="T235" i="12"/>
  <c r="BL40" i="11"/>
  <c r="BM40" i="11" s="1"/>
  <c r="BQ47" i="10"/>
  <c r="BP47" i="11" s="1"/>
  <c r="BK58" i="10"/>
  <c r="BJ58" i="11" s="1"/>
  <c r="T72" i="10"/>
  <c r="BO83" i="10"/>
  <c r="BN83" i="11" s="1"/>
  <c r="BK113" i="10"/>
  <c r="BJ113" i="11" s="1"/>
  <c r="BK200" i="10"/>
  <c r="BJ200" i="11" s="1"/>
  <c r="T230" i="10"/>
  <c r="BK231" i="10"/>
  <c r="BJ231" i="11" s="1"/>
  <c r="T6" i="11"/>
  <c r="S10" i="11"/>
  <c r="S34" i="11"/>
  <c r="S72" i="11"/>
  <c r="T197" i="11"/>
  <c r="S26" i="12"/>
  <c r="T37" i="12"/>
  <c r="S42" i="12"/>
  <c r="T44" i="12"/>
  <c r="T46" i="12"/>
  <c r="T209" i="12"/>
  <c r="S232" i="12"/>
  <c r="T232" i="12"/>
  <c r="BK10" i="10"/>
  <c r="BJ10" i="11" s="1"/>
  <c r="BO63" i="10"/>
  <c r="BN63" i="11" s="1"/>
  <c r="BQ138" i="10"/>
  <c r="BP138" i="11" s="1"/>
  <c r="BK208" i="10"/>
  <c r="BJ208" i="11" s="1"/>
  <c r="BO236" i="10"/>
  <c r="BN236" i="11" s="1"/>
  <c r="S52" i="11"/>
  <c r="S241" i="11"/>
  <c r="T61" i="12"/>
  <c r="S79" i="12"/>
  <c r="T187" i="12"/>
  <c r="T204" i="12"/>
  <c r="S87" i="11"/>
  <c r="T225" i="11"/>
  <c r="S35" i="12"/>
  <c r="T62" i="12"/>
  <c r="T108" i="12"/>
  <c r="S116" i="12"/>
  <c r="S153" i="12"/>
  <c r="T190" i="12"/>
  <c r="T205" i="12"/>
  <c r="T226" i="12"/>
  <c r="T233" i="12"/>
  <c r="BL30" i="11"/>
  <c r="BM30" i="11" s="1"/>
  <c r="BQ50" i="10"/>
  <c r="BP50" i="11" s="1"/>
  <c r="BO53" i="10"/>
  <c r="BN53" i="11" s="1"/>
  <c r="BQ60" i="10"/>
  <c r="BP60" i="11" s="1"/>
  <c r="BQ70" i="10"/>
  <c r="BP70" i="11" s="1"/>
  <c r="BO91" i="10"/>
  <c r="BN91" i="11" s="1"/>
  <c r="T119" i="10"/>
  <c r="BK129" i="10"/>
  <c r="BJ129" i="11" s="1"/>
  <c r="BO136" i="10"/>
  <c r="BN136" i="11" s="1"/>
  <c r="BL139" i="11"/>
  <c r="BM139" i="11" s="1"/>
  <c r="BL177" i="11"/>
  <c r="BM177" i="11" s="1"/>
  <c r="BK185" i="10"/>
  <c r="BJ185" i="11" s="1"/>
  <c r="BO239" i="10"/>
  <c r="BN239" i="11" s="1"/>
  <c r="BO247" i="10"/>
  <c r="BN247" i="11" s="1"/>
  <c r="BK250" i="10"/>
  <c r="BJ250" i="11" s="1"/>
  <c r="BO255" i="10"/>
  <c r="BN255" i="11" s="1"/>
  <c r="S56" i="11"/>
  <c r="S126" i="11"/>
  <c r="S18" i="12"/>
  <c r="T36" i="12"/>
  <c r="S60" i="12"/>
  <c r="S78" i="12"/>
  <c r="S87" i="12"/>
  <c r="S107" i="12"/>
  <c r="T107" i="12"/>
  <c r="T109" i="12"/>
  <c r="T111" i="12"/>
  <c r="T124" i="12"/>
  <c r="S141" i="12"/>
  <c r="S186" i="12"/>
  <c r="S187" i="12"/>
  <c r="S244" i="12"/>
  <c r="T244" i="12"/>
  <c r="T249" i="12"/>
  <c r="BL8" i="11"/>
  <c r="BM8" i="11" s="1"/>
  <c r="BQ45" i="10"/>
  <c r="BP45" i="11" s="1"/>
  <c r="BO56" i="10"/>
  <c r="BN56" i="11" s="1"/>
  <c r="BO58" i="10"/>
  <c r="BN58" i="11" s="1"/>
  <c r="BQ65" i="10"/>
  <c r="BP65" i="11" s="1"/>
  <c r="BO146" i="10"/>
  <c r="BN146" i="11" s="1"/>
  <c r="BO153" i="10"/>
  <c r="BN153" i="11" s="1"/>
  <c r="BQ162" i="10"/>
  <c r="BP162" i="11" s="1"/>
  <c r="T179" i="10"/>
  <c r="BK224" i="10"/>
  <c r="BJ224" i="11" s="1"/>
  <c r="T31" i="11"/>
  <c r="T113" i="11"/>
  <c r="T165" i="11"/>
  <c r="S5" i="12"/>
  <c r="S40" i="12"/>
  <c r="T52" i="12"/>
  <c r="S59" i="12"/>
  <c r="T78" i="12"/>
  <c r="S106" i="12"/>
  <c r="T136" i="12"/>
  <c r="S137" i="12"/>
  <c r="T170" i="12"/>
  <c r="T222" i="12"/>
  <c r="T242" i="12"/>
  <c r="T247" i="12"/>
  <c r="BO61" i="10"/>
  <c r="BN61" i="11" s="1"/>
  <c r="BL87" i="11"/>
  <c r="BM87" i="11" s="1"/>
  <c r="BK107" i="10"/>
  <c r="BJ107" i="11" s="1"/>
  <c r="BK119" i="10"/>
  <c r="BJ119" i="11" s="1"/>
  <c r="S173" i="10"/>
  <c r="BO203" i="10"/>
  <c r="BN203" i="11" s="1"/>
  <c r="BO211" i="10"/>
  <c r="BN211" i="11" s="1"/>
  <c r="T261" i="10"/>
  <c r="T125" i="11"/>
  <c r="T139" i="11"/>
  <c r="S159" i="11"/>
  <c r="T250" i="11"/>
  <c r="S265" i="11"/>
  <c r="S22" i="12"/>
  <c r="S32" i="12"/>
  <c r="T57" i="12"/>
  <c r="S103" i="12"/>
  <c r="T103" i="12"/>
  <c r="T106" i="12"/>
  <c r="S158" i="12"/>
  <c r="T167" i="12"/>
  <c r="S182" i="12"/>
  <c r="S258" i="12"/>
  <c r="S163" i="10"/>
  <c r="S66" i="11"/>
  <c r="S77" i="11"/>
  <c r="S123" i="11"/>
  <c r="S171" i="11"/>
  <c r="T253" i="11"/>
  <c r="T58" i="12"/>
  <c r="T63" i="12"/>
  <c r="S71" i="12"/>
  <c r="S76" i="12"/>
  <c r="T76" i="12"/>
  <c r="T92" i="12"/>
  <c r="T95" i="12"/>
  <c r="T99" i="12"/>
  <c r="T125" i="12"/>
  <c r="S134" i="12"/>
  <c r="S142" i="12"/>
  <c r="T147" i="12"/>
  <c r="S162" i="12"/>
  <c r="T189" i="12"/>
  <c r="S193" i="12"/>
  <c r="T245" i="12"/>
  <c r="S263" i="12"/>
  <c r="BO168" i="10"/>
  <c r="BN168" i="11" s="1"/>
  <c r="BK171" i="10"/>
  <c r="BJ171" i="11" s="1"/>
  <c r="BK256" i="10"/>
  <c r="BJ256" i="11" s="1"/>
  <c r="S48" i="11"/>
  <c r="S253" i="11"/>
  <c r="T11" i="12"/>
  <c r="T23" i="12"/>
  <c r="T43" i="12"/>
  <c r="S56" i="12"/>
  <c r="T67" i="12"/>
  <c r="T77" i="12"/>
  <c r="T79" i="12"/>
  <c r="S80" i="12"/>
  <c r="T91" i="12"/>
  <c r="S97" i="12"/>
  <c r="S99" i="12"/>
  <c r="T104" i="12"/>
  <c r="T120" i="12"/>
  <c r="S130" i="12"/>
  <c r="T133" i="12"/>
  <c r="S138" i="12"/>
  <c r="T151" i="12"/>
  <c r="S165" i="12"/>
  <c r="S166" i="12"/>
  <c r="S180" i="12"/>
  <c r="S188" i="12"/>
  <c r="S234" i="12"/>
  <c r="BQ5" i="10"/>
  <c r="BP5" i="11" s="1"/>
  <c r="BL6" i="11"/>
  <c r="BM6" i="11" s="1"/>
  <c r="BQ38" i="10"/>
  <c r="BP38" i="11" s="1"/>
  <c r="BQ46" i="10"/>
  <c r="BP46" i="11" s="1"/>
  <c r="BQ76" i="10"/>
  <c r="BP76" i="11" s="1"/>
  <c r="BO79" i="10"/>
  <c r="BN79" i="11" s="1"/>
  <c r="BO87" i="10"/>
  <c r="BN87" i="11" s="1"/>
  <c r="S102" i="10"/>
  <c r="BO107" i="10"/>
  <c r="BN107" i="11" s="1"/>
  <c r="BQ121" i="10"/>
  <c r="BP121" i="11" s="1"/>
  <c r="BL132" i="11"/>
  <c r="BM132" i="11" s="1"/>
  <c r="BQ158" i="10"/>
  <c r="BP158" i="11" s="1"/>
  <c r="S78" i="11"/>
  <c r="S103" i="11"/>
  <c r="T158" i="11"/>
  <c r="T261" i="11"/>
  <c r="S85" i="12"/>
  <c r="T98" i="12"/>
  <c r="S118" i="12"/>
  <c r="T137" i="12"/>
  <c r="T143" i="12"/>
  <c r="T163" i="12"/>
  <c r="T183" i="12"/>
  <c r="T192" i="12"/>
  <c r="T200" i="12"/>
  <c r="T214" i="12"/>
  <c r="T225" i="12"/>
  <c r="T262" i="12"/>
  <c r="BQ173" i="10"/>
  <c r="BP173" i="11" s="1"/>
  <c r="BQ180" i="10"/>
  <c r="BP180" i="11" s="1"/>
  <c r="BO183" i="10"/>
  <c r="BN183" i="11" s="1"/>
  <c r="BK204" i="10"/>
  <c r="BJ204" i="11" s="1"/>
  <c r="BK212" i="10"/>
  <c r="BJ212" i="11" s="1"/>
  <c r="T12" i="11"/>
  <c r="S133" i="11"/>
  <c r="S214" i="11"/>
  <c r="T18" i="12"/>
  <c r="S29" i="12"/>
  <c r="T53" i="12"/>
  <c r="T100" i="12"/>
  <c r="S102" i="12"/>
  <c r="S151" i="12"/>
  <c r="T241" i="12"/>
  <c r="S250" i="12"/>
  <c r="T265" i="12"/>
  <c r="S72" i="10"/>
  <c r="BO142" i="10"/>
  <c r="BN142" i="11" s="1"/>
  <c r="T10" i="11"/>
  <c r="T27" i="11"/>
  <c r="S31" i="11"/>
  <c r="S67" i="11"/>
  <c r="S188" i="11"/>
  <c r="S233" i="11"/>
  <c r="T20" i="12"/>
  <c r="T21" i="12"/>
  <c r="T30" i="12"/>
  <c r="S52" i="12"/>
  <c r="T54" i="12"/>
  <c r="S61" i="12"/>
  <c r="T85" i="12"/>
  <c r="T87" i="12"/>
  <c r="S89" i="12"/>
  <c r="T89" i="12"/>
  <c r="T90" i="12"/>
  <c r="S93" i="12"/>
  <c r="S110" i="12"/>
  <c r="S114" i="12"/>
  <c r="T119" i="12"/>
  <c r="T132" i="12"/>
  <c r="T134" i="12"/>
  <c r="S139" i="12"/>
  <c r="T139" i="12"/>
  <c r="S171" i="12"/>
  <c r="S175" i="12"/>
  <c r="T185" i="12"/>
  <c r="S189" i="12"/>
  <c r="T221" i="12"/>
  <c r="T239" i="12"/>
  <c r="S255" i="12"/>
  <c r="T258" i="12"/>
  <c r="S16" i="10"/>
  <c r="T241" i="10"/>
  <c r="T264" i="10"/>
  <c r="T102" i="11"/>
  <c r="T14" i="12"/>
  <c r="S28" i="12"/>
  <c r="T69" i="12"/>
  <c r="T80" i="12"/>
  <c r="S84" i="12"/>
  <c r="T86" i="12"/>
  <c r="S96" i="12"/>
  <c r="T117" i="12"/>
  <c r="T138" i="12"/>
  <c r="S176" i="12"/>
  <c r="S201" i="12"/>
  <c r="BO241" i="10"/>
  <c r="BN241" i="11" s="1"/>
  <c r="BO36" i="10"/>
  <c r="BN36" i="11" s="1"/>
  <c r="BO75" i="10"/>
  <c r="BN75" i="11" s="1"/>
  <c r="T4" i="11"/>
  <c r="T70" i="11"/>
  <c r="S7" i="10"/>
  <c r="BL12" i="11"/>
  <c r="BM12" i="11" s="1"/>
  <c r="BL24" i="11"/>
  <c r="BM24" i="11" s="1"/>
  <c r="S29" i="10"/>
  <c r="S39" i="10"/>
  <c r="BK66" i="10"/>
  <c r="BJ66" i="11" s="1"/>
  <c r="S83" i="10"/>
  <c r="BO95" i="10"/>
  <c r="BN95" i="11" s="1"/>
  <c r="BO130" i="10"/>
  <c r="BN130" i="11" s="1"/>
  <c r="BK144" i="10"/>
  <c r="BJ144" i="11" s="1"/>
  <c r="BO192" i="10"/>
  <c r="BN192" i="11" s="1"/>
  <c r="BL197" i="11"/>
  <c r="BM197" i="11" s="1"/>
  <c r="T205" i="10"/>
  <c r="BO245" i="10"/>
  <c r="BN245" i="11" s="1"/>
  <c r="S29" i="11"/>
  <c r="T52" i="11"/>
  <c r="T71" i="11"/>
  <c r="T101" i="11"/>
  <c r="S119" i="11"/>
  <c r="S124" i="11"/>
  <c r="S128" i="11"/>
  <c r="S136" i="11"/>
  <c r="T153" i="11"/>
  <c r="T9" i="12"/>
  <c r="T33" i="11"/>
  <c r="S31" i="12"/>
  <c r="BQ4" i="10"/>
  <c r="BP4" i="11" s="1"/>
  <c r="BK24" i="10"/>
  <c r="BJ24" i="11" s="1"/>
  <c r="BL29" i="11"/>
  <c r="BM29" i="11" s="1"/>
  <c r="BO39" i="10"/>
  <c r="BN39" i="11" s="1"/>
  <c r="BQ59" i="10"/>
  <c r="BP59" i="11" s="1"/>
  <c r="BL100" i="11"/>
  <c r="BM100" i="11" s="1"/>
  <c r="BQ102" i="10"/>
  <c r="BP102" i="11" s="1"/>
  <c r="BK103" i="10"/>
  <c r="BJ103" i="11" s="1"/>
  <c r="BQ107" i="10"/>
  <c r="BP107" i="11" s="1"/>
  <c r="BQ137" i="10"/>
  <c r="BP137" i="11" s="1"/>
  <c r="BL144" i="11"/>
  <c r="BM144" i="11" s="1"/>
  <c r="BO171" i="10"/>
  <c r="BN171" i="11" s="1"/>
  <c r="T200" i="10"/>
  <c r="S209" i="10"/>
  <c r="BL226" i="11"/>
  <c r="BM226" i="11" s="1"/>
  <c r="BK229" i="10"/>
  <c r="BJ229" i="11" s="1"/>
  <c r="S233" i="10"/>
  <c r="BQ245" i="10"/>
  <c r="BP245" i="11" s="1"/>
  <c r="S22" i="11"/>
  <c r="T145" i="11"/>
  <c r="S163" i="11"/>
  <c r="T186" i="11"/>
  <c r="S194" i="11"/>
  <c r="T219" i="11"/>
  <c r="T258" i="11"/>
  <c r="S7" i="12"/>
  <c r="T28" i="10"/>
  <c r="BO50" i="10"/>
  <c r="BN50" i="11" s="1"/>
  <c r="BQ57" i="10"/>
  <c r="BP57" i="11" s="1"/>
  <c r="BO100" i="10"/>
  <c r="BN100" i="11" s="1"/>
  <c r="T168" i="10"/>
  <c r="S185" i="10"/>
  <c r="BO202" i="10"/>
  <c r="BN202" i="11" s="1"/>
  <c r="BO219" i="10"/>
  <c r="BN219" i="11" s="1"/>
  <c r="BK219" i="10"/>
  <c r="BJ219" i="11" s="1"/>
  <c r="BO226" i="10"/>
  <c r="BN226" i="11" s="1"/>
  <c r="T265" i="10"/>
  <c r="S27" i="11"/>
  <c r="T38" i="11"/>
  <c r="S40" i="11"/>
  <c r="T40" i="11"/>
  <c r="T50" i="11"/>
  <c r="T69" i="11"/>
  <c r="S70" i="11"/>
  <c r="T82" i="11"/>
  <c r="S95" i="11"/>
  <c r="T95" i="11"/>
  <c r="T135" i="11"/>
  <c r="T144" i="11"/>
  <c r="S145" i="11"/>
  <c r="S153" i="11"/>
  <c r="S165" i="11"/>
  <c r="T177" i="11"/>
  <c r="T178" i="11"/>
  <c r="T182" i="11"/>
  <c r="T183" i="11"/>
  <c r="T199" i="11"/>
  <c r="S218" i="11"/>
  <c r="T232" i="11"/>
  <c r="BK3" i="12"/>
  <c r="S10" i="12"/>
  <c r="T140" i="11"/>
  <c r="S6" i="10"/>
  <c r="BQ64" i="10"/>
  <c r="BP64" i="11" s="1"/>
  <c r="BK69" i="10"/>
  <c r="BJ69" i="11" s="1"/>
  <c r="BQ90" i="10"/>
  <c r="BP90" i="11" s="1"/>
  <c r="BK142" i="10"/>
  <c r="BJ142" i="11" s="1"/>
  <c r="BK151" i="10"/>
  <c r="BJ151" i="11" s="1"/>
  <c r="BQ159" i="10"/>
  <c r="BP159" i="11" s="1"/>
  <c r="BL219" i="11"/>
  <c r="BM219" i="11" s="1"/>
  <c r="BQ221" i="10"/>
  <c r="BP221" i="11" s="1"/>
  <c r="BO251" i="10"/>
  <c r="BN251" i="11" s="1"/>
  <c r="BO259" i="10"/>
  <c r="BN259" i="11" s="1"/>
  <c r="T28" i="11"/>
  <c r="T58" i="11"/>
  <c r="T62" i="11"/>
  <c r="S74" i="11"/>
  <c r="S75" i="11"/>
  <c r="T143" i="11"/>
  <c r="T175" i="11"/>
  <c r="S261" i="11"/>
  <c r="S13" i="12"/>
  <c r="T13" i="12"/>
  <c r="S15" i="12"/>
  <c r="T15" i="12"/>
  <c r="S25" i="12"/>
  <c r="T42" i="12"/>
  <c r="S238" i="10"/>
  <c r="T5" i="10"/>
  <c r="BK8" i="10"/>
  <c r="BJ8" i="11" s="1"/>
  <c r="BQ12" i="10"/>
  <c r="BP12" i="11" s="1"/>
  <c r="BQ71" i="10"/>
  <c r="BP71" i="11" s="1"/>
  <c r="T113" i="10"/>
  <c r="BQ140" i="10"/>
  <c r="BP140" i="11" s="1"/>
  <c r="T151" i="10"/>
  <c r="S166" i="10"/>
  <c r="BQ166" i="10"/>
  <c r="BP166" i="11" s="1"/>
  <c r="BO176" i="10"/>
  <c r="BN176" i="11" s="1"/>
  <c r="BL180" i="11"/>
  <c r="BM180" i="11" s="1"/>
  <c r="S264" i="10"/>
  <c r="S44" i="11"/>
  <c r="T53" i="11"/>
  <c r="S173" i="11"/>
  <c r="S177" i="11"/>
  <c r="S181" i="11"/>
  <c r="T181" i="11"/>
  <c r="S185" i="11"/>
  <c r="T32" i="12"/>
  <c r="BO44" i="10"/>
  <c r="BN44" i="11" s="1"/>
  <c r="T49" i="10"/>
  <c r="BL110" i="11"/>
  <c r="BM110" i="11" s="1"/>
  <c r="BK124" i="10"/>
  <c r="BJ124" i="11" s="1"/>
  <c r="BK147" i="10"/>
  <c r="BJ147" i="11" s="1"/>
  <c r="BO151" i="10"/>
  <c r="BN151" i="11" s="1"/>
  <c r="S160" i="10"/>
  <c r="BL162" i="11"/>
  <c r="BM162" i="11" s="1"/>
  <c r="T245" i="10"/>
  <c r="T26" i="11"/>
  <c r="S36" i="11"/>
  <c r="S60" i="11"/>
  <c r="T66" i="11"/>
  <c r="T83" i="11"/>
  <c r="S155" i="11"/>
  <c r="S162" i="11"/>
  <c r="T22" i="12"/>
  <c r="T25" i="12"/>
  <c r="BL59" i="11"/>
  <c r="BM59" i="11" s="1"/>
  <c r="BO109" i="10"/>
  <c r="BN109" i="11" s="1"/>
  <c r="T46" i="11"/>
  <c r="BO20" i="10"/>
  <c r="BN20" i="11" s="1"/>
  <c r="BK20" i="10"/>
  <c r="BJ20" i="11" s="1"/>
  <c r="BQ22" i="10"/>
  <c r="BP22" i="11" s="1"/>
  <c r="BQ53" i="10"/>
  <c r="BP53" i="11" s="1"/>
  <c r="BK67" i="10"/>
  <c r="BJ67" i="11" s="1"/>
  <c r="BO110" i="10"/>
  <c r="BN110" i="11" s="1"/>
  <c r="BQ114" i="10"/>
  <c r="BP114" i="11" s="1"/>
  <c r="BQ119" i="10"/>
  <c r="BP119" i="11" s="1"/>
  <c r="BL124" i="11"/>
  <c r="BM124" i="11" s="1"/>
  <c r="BQ126" i="10"/>
  <c r="BP126" i="11" s="1"/>
  <c r="BQ133" i="10"/>
  <c r="BP133" i="11" s="1"/>
  <c r="T134" i="10"/>
  <c r="BL140" i="11"/>
  <c r="BM140" i="11" s="1"/>
  <c r="T147" i="10"/>
  <c r="BO160" i="10"/>
  <c r="BN160" i="11" s="1"/>
  <c r="BQ164" i="10"/>
  <c r="BP164" i="11" s="1"/>
  <c r="BO172" i="10"/>
  <c r="BN172" i="11" s="1"/>
  <c r="BO188" i="10"/>
  <c r="BN188" i="11" s="1"/>
  <c r="BK203" i="10"/>
  <c r="BJ203" i="11" s="1"/>
  <c r="BO205" i="10"/>
  <c r="BN205" i="11" s="1"/>
  <c r="BO210" i="10"/>
  <c r="BN210" i="11" s="1"/>
  <c r="BK227" i="10"/>
  <c r="BJ227" i="11" s="1"/>
  <c r="BO232" i="10"/>
  <c r="BN232" i="11" s="1"/>
  <c r="BK237" i="10"/>
  <c r="BJ237" i="11" s="1"/>
  <c r="S16" i="11"/>
  <c r="S43" i="11"/>
  <c r="T57" i="11"/>
  <c r="T61" i="11"/>
  <c r="S80" i="11"/>
  <c r="S84" i="11"/>
  <c r="T124" i="11"/>
  <c r="T180" i="11"/>
  <c r="T227" i="11"/>
  <c r="S249" i="11"/>
  <c r="S37" i="12"/>
  <c r="S94" i="11"/>
  <c r="T109" i="11"/>
  <c r="T9" i="10"/>
  <c r="BO51" i="10"/>
  <c r="BN51" i="11" s="1"/>
  <c r="BQ56" i="10"/>
  <c r="BP56" i="11" s="1"/>
  <c r="S84" i="10"/>
  <c r="BL84" i="11"/>
  <c r="BM84" i="11" s="1"/>
  <c r="BO96" i="10"/>
  <c r="BN96" i="11" s="1"/>
  <c r="BO96" i="11" s="1"/>
  <c r="BN96" i="12" s="1"/>
  <c r="BQ103" i="10"/>
  <c r="BP103" i="11" s="1"/>
  <c r="T129" i="10"/>
  <c r="BL160" i="11"/>
  <c r="BM160" i="11" s="1"/>
  <c r="S249" i="10"/>
  <c r="S257" i="10"/>
  <c r="BO257" i="10"/>
  <c r="BN257" i="11" s="1"/>
  <c r="T22" i="11"/>
  <c r="T41" i="11"/>
  <c r="T92" i="11"/>
  <c r="S98" i="11"/>
  <c r="S141" i="11"/>
  <c r="T147" i="11"/>
  <c r="S150" i="11"/>
  <c r="T194" i="11"/>
  <c r="T221" i="11"/>
  <c r="T5" i="12"/>
  <c r="BQ33" i="10"/>
  <c r="BP33" i="11" s="1"/>
  <c r="BL137" i="11"/>
  <c r="BM137" i="11" s="1"/>
  <c r="BO152" i="10"/>
  <c r="BN152" i="11" s="1"/>
  <c r="S13" i="10"/>
  <c r="T13" i="10"/>
  <c r="T154" i="10"/>
  <c r="T185" i="10"/>
  <c r="S186" i="10"/>
  <c r="S191" i="10"/>
  <c r="S213" i="10"/>
  <c r="T36" i="11"/>
  <c r="S85" i="11"/>
  <c r="S99" i="11"/>
  <c r="S125" i="11"/>
  <c r="T142" i="11"/>
  <c r="S170" i="11"/>
  <c r="T174" i="11"/>
  <c r="T35" i="12"/>
  <c r="BL23" i="11"/>
  <c r="BM23" i="11" s="1"/>
  <c r="BQ27" i="10"/>
  <c r="BP27" i="11" s="1"/>
  <c r="S45" i="10"/>
  <c r="BQ58" i="10"/>
  <c r="BP58" i="11" s="1"/>
  <c r="BK70" i="10"/>
  <c r="BJ70" i="11" s="1"/>
  <c r="BO72" i="10"/>
  <c r="BN72" i="11" s="1"/>
  <c r="BO74" i="10"/>
  <c r="BN74" i="11" s="1"/>
  <c r="S94" i="10"/>
  <c r="BO94" i="10"/>
  <c r="BN94" i="11" s="1"/>
  <c r="BK99" i="10"/>
  <c r="BJ99" i="11" s="1"/>
  <c r="S122" i="10"/>
  <c r="BL145" i="11"/>
  <c r="BM145" i="11" s="1"/>
  <c r="BQ160" i="10"/>
  <c r="BP160" i="11" s="1"/>
  <c r="T163" i="10"/>
  <c r="BK191" i="10"/>
  <c r="BJ191" i="11" s="1"/>
  <c r="S237" i="10"/>
  <c r="BQ264" i="10"/>
  <c r="BP264" i="11" s="1"/>
  <c r="S4" i="11"/>
  <c r="S24" i="11"/>
  <c r="T35" i="11"/>
  <c r="S37" i="11"/>
  <c r="T37" i="11"/>
  <c r="S113" i="11"/>
  <c r="S118" i="11"/>
  <c r="T137" i="11"/>
  <c r="S224" i="11"/>
  <c r="S6" i="12"/>
  <c r="S24" i="12"/>
  <c r="T28" i="12"/>
  <c r="S9" i="10"/>
  <c r="BQ35" i="10"/>
  <c r="BP35" i="11" s="1"/>
  <c r="BO70" i="10"/>
  <c r="BN70" i="11" s="1"/>
  <c r="BK120" i="10"/>
  <c r="BJ120" i="11" s="1"/>
  <c r="BO122" i="10"/>
  <c r="BN122" i="11" s="1"/>
  <c r="BQ124" i="10"/>
  <c r="BP124" i="11" s="1"/>
  <c r="BK134" i="10"/>
  <c r="BJ134" i="11" s="1"/>
  <c r="BO170" i="10"/>
  <c r="BN170" i="11" s="1"/>
  <c r="T184" i="10"/>
  <c r="BQ193" i="10"/>
  <c r="BP193" i="11" s="1"/>
  <c r="BQ222" i="10"/>
  <c r="BP222" i="11" s="1"/>
  <c r="S225" i="10"/>
  <c r="BL225" i="11"/>
  <c r="BM225" i="11" s="1"/>
  <c r="BQ237" i="10"/>
  <c r="BP237" i="11" s="1"/>
  <c r="BQ244" i="10"/>
  <c r="BP244" i="11" s="1"/>
  <c r="BK247" i="10"/>
  <c r="BJ247" i="11" s="1"/>
  <c r="T15" i="11"/>
  <c r="T54" i="11"/>
  <c r="S81" i="11"/>
  <c r="T84" i="11"/>
  <c r="T89" i="11"/>
  <c r="T97" i="11"/>
  <c r="T136" i="11"/>
  <c r="S137" i="11"/>
  <c r="T171" i="11"/>
  <c r="T185" i="11"/>
  <c r="S237" i="11"/>
  <c r="S9" i="12"/>
  <c r="S11" i="12"/>
  <c r="S21" i="12"/>
  <c r="T34" i="12"/>
  <c r="S77" i="10"/>
  <c r="T90" i="10"/>
  <c r="BL120" i="11"/>
  <c r="BM120" i="11" s="1"/>
  <c r="T139" i="10"/>
  <c r="BL152" i="11"/>
  <c r="BM152" i="11" s="1"/>
  <c r="BL168" i="11"/>
  <c r="BM168" i="11" s="1"/>
  <c r="S14" i="11"/>
  <c r="S18" i="11"/>
  <c r="T19" i="11"/>
  <c r="T20" i="11"/>
  <c r="T23" i="11"/>
  <c r="T34" i="11"/>
  <c r="S65" i="11"/>
  <c r="S88" i="11"/>
  <c r="T91" i="11"/>
  <c r="T120" i="11"/>
  <c r="S187" i="11"/>
  <c r="S225" i="11"/>
  <c r="T237" i="11"/>
  <c r="S251" i="11"/>
  <c r="S257" i="11"/>
  <c r="S14" i="12"/>
  <c r="S27" i="12"/>
  <c r="T27" i="12"/>
  <c r="T38" i="12"/>
  <c r="BQ11" i="10"/>
  <c r="BP11" i="11" s="1"/>
  <c r="BQ63" i="10"/>
  <c r="BP63" i="11" s="1"/>
  <c r="S80" i="10"/>
  <c r="BL125" i="11"/>
  <c r="BM125" i="11" s="1"/>
  <c r="BO139" i="10"/>
  <c r="BN139" i="11" s="1"/>
  <c r="BO154" i="10"/>
  <c r="BN154" i="11" s="1"/>
  <c r="BK154" i="10"/>
  <c r="BJ154" i="11" s="1"/>
  <c r="BK161" i="10"/>
  <c r="BJ161" i="11" s="1"/>
  <c r="BQ170" i="10"/>
  <c r="BP170" i="11" s="1"/>
  <c r="S179" i="10"/>
  <c r="BO199" i="10"/>
  <c r="BN199" i="11" s="1"/>
  <c r="BO206" i="10"/>
  <c r="BN206" i="11" s="1"/>
  <c r="BK209" i="10"/>
  <c r="BJ209" i="11" s="1"/>
  <c r="BQ230" i="10"/>
  <c r="BP230" i="11" s="1"/>
  <c r="BQ242" i="10"/>
  <c r="BP242" i="11" s="1"/>
  <c r="BK245" i="10"/>
  <c r="BJ245" i="11" s="1"/>
  <c r="T7" i="11"/>
  <c r="S9" i="11"/>
  <c r="T9" i="11"/>
  <c r="T11" i="11"/>
  <c r="T14" i="11"/>
  <c r="T16" i="11"/>
  <c r="T18" i="11"/>
  <c r="S21" i="11"/>
  <c r="T21" i="11"/>
  <c r="S54" i="11"/>
  <c r="T64" i="11"/>
  <c r="T76" i="11"/>
  <c r="T80" i="11"/>
  <c r="S82" i="11"/>
  <c r="S86" i="11"/>
  <c r="T87" i="11"/>
  <c r="T119" i="11"/>
  <c r="T133" i="11"/>
  <c r="S152" i="11"/>
  <c r="S158" i="11"/>
  <c r="S179" i="11"/>
  <c r="S205" i="11"/>
  <c r="BQ2" i="12"/>
  <c r="T7" i="12"/>
  <c r="S17" i="12"/>
  <c r="S19" i="12"/>
  <c r="BL26" i="11"/>
  <c r="BM26" i="11" s="1"/>
  <c r="T29" i="10"/>
  <c r="BO43" i="10"/>
  <c r="BN43" i="11" s="1"/>
  <c r="BO45" i="10"/>
  <c r="BN45" i="11" s="1"/>
  <c r="BQ54" i="10"/>
  <c r="BP54" i="11" s="1"/>
  <c r="BO59" i="10"/>
  <c r="BN59" i="11" s="1"/>
  <c r="BQ94" i="10"/>
  <c r="BP94" i="11" s="1"/>
  <c r="BK95" i="10"/>
  <c r="BJ95" i="11" s="1"/>
  <c r="S109" i="10"/>
  <c r="BO113" i="10"/>
  <c r="BN113" i="11" s="1"/>
  <c r="S119" i="10"/>
  <c r="BO132" i="10"/>
  <c r="BN132" i="11" s="1"/>
  <c r="BK132" i="10"/>
  <c r="BJ132" i="11" s="1"/>
  <c r="BO150" i="10"/>
  <c r="BN150" i="11" s="1"/>
  <c r="S175" i="10"/>
  <c r="BK177" i="10"/>
  <c r="BJ177" i="11" s="1"/>
  <c r="BO184" i="10"/>
  <c r="BN184" i="11" s="1"/>
  <c r="BK216" i="10"/>
  <c r="BJ216" i="11" s="1"/>
  <c r="BK238" i="10"/>
  <c r="BJ238" i="11" s="1"/>
  <c r="BL250" i="11"/>
  <c r="BM250" i="11" s="1"/>
  <c r="S6" i="11"/>
  <c r="S30" i="11"/>
  <c r="S58" i="11"/>
  <c r="T117" i="11"/>
  <c r="S122" i="11"/>
  <c r="S135" i="11"/>
  <c r="S140" i="11"/>
  <c r="T168" i="11"/>
  <c r="T170" i="11"/>
  <c r="S245" i="11"/>
  <c r="T33" i="12"/>
  <c r="S41" i="12"/>
  <c r="S92" i="12"/>
  <c r="T213" i="11"/>
  <c r="T246" i="11"/>
  <c r="S252" i="11"/>
  <c r="T265" i="11"/>
  <c r="S53" i="12"/>
  <c r="T60" i="12"/>
  <c r="S75" i="12"/>
  <c r="S95" i="12"/>
  <c r="T187" i="11"/>
  <c r="T190" i="11"/>
  <c r="S207" i="11"/>
  <c r="T215" i="11"/>
  <c r="S258" i="11"/>
  <c r="T51" i="12"/>
  <c r="S58" i="12"/>
  <c r="S66" i="12"/>
  <c r="T82" i="12"/>
  <c r="T206" i="11"/>
  <c r="S211" i="11"/>
  <c r="S250" i="11"/>
  <c r="T251" i="11"/>
  <c r="T257" i="11"/>
  <c r="S50" i="12"/>
  <c r="T55" i="12"/>
  <c r="S64" i="12"/>
  <c r="T75" i="12"/>
  <c r="S189" i="11"/>
  <c r="T189" i="11"/>
  <c r="S193" i="11"/>
  <c r="S197" i="11"/>
  <c r="S244" i="11"/>
  <c r="T245" i="11"/>
  <c r="S246" i="11"/>
  <c r="T249" i="11"/>
  <c r="T24" i="12"/>
  <c r="T188" i="11"/>
  <c r="S210" i="11"/>
  <c r="S217" i="11"/>
  <c r="T238" i="11"/>
  <c r="S43" i="12"/>
  <c r="T50" i="12"/>
  <c r="S51" i="12"/>
  <c r="S74" i="12"/>
  <c r="S201" i="11"/>
  <c r="T202" i="11"/>
  <c r="S206" i="11"/>
  <c r="T207" i="11"/>
  <c r="S213" i="11"/>
  <c r="T243" i="11"/>
  <c r="T47" i="12"/>
  <c r="S68" i="12"/>
  <c r="S69" i="12"/>
  <c r="S81" i="12"/>
  <c r="T84" i="12"/>
  <c r="T94" i="12"/>
  <c r="T212" i="11"/>
  <c r="S239" i="11"/>
  <c r="T241" i="11"/>
  <c r="T48" i="12"/>
  <c r="T66" i="12"/>
  <c r="S88" i="12"/>
  <c r="T205" i="11"/>
  <c r="S49" i="12"/>
  <c r="S57" i="12"/>
  <c r="S91" i="12"/>
  <c r="S202" i="11"/>
  <c r="S209" i="11"/>
  <c r="T209" i="11"/>
  <c r="S47" i="12"/>
  <c r="S62" i="12"/>
  <c r="T64" i="12"/>
  <c r="S94" i="12"/>
  <c r="S98" i="12"/>
  <c r="T195" i="11"/>
  <c r="S196" i="11"/>
  <c r="T201" i="11"/>
  <c r="T230" i="11"/>
  <c r="S232" i="11"/>
  <c r="S235" i="11"/>
  <c r="T56" i="12"/>
  <c r="T59" i="12"/>
  <c r="S65" i="12"/>
  <c r="S77" i="12"/>
  <c r="T88" i="12"/>
  <c r="S200" i="11"/>
  <c r="T240" i="11"/>
  <c r="S45" i="12"/>
  <c r="S54" i="12"/>
  <c r="S63" i="12"/>
  <c r="T74" i="12"/>
  <c r="T83" i="12"/>
  <c r="T198" i="11"/>
  <c r="T204" i="11"/>
  <c r="T218" i="11"/>
  <c r="T222" i="11"/>
  <c r="S223" i="11"/>
  <c r="S231" i="11"/>
  <c r="S263" i="11"/>
  <c r="T68" i="12"/>
  <c r="T81" i="12"/>
  <c r="T196" i="11"/>
  <c r="S259" i="11"/>
  <c r="S55" i="12"/>
  <c r="S72" i="12"/>
  <c r="S82" i="12"/>
  <c r="S104" i="12"/>
  <c r="S108" i="12"/>
  <c r="T129" i="12"/>
  <c r="T101" i="12"/>
  <c r="S132" i="12"/>
  <c r="T141" i="12"/>
  <c r="T145" i="12"/>
  <c r="S101" i="12"/>
  <c r="S145" i="12"/>
  <c r="T118" i="12"/>
  <c r="S140" i="12"/>
  <c r="S120" i="12"/>
  <c r="T127" i="12"/>
  <c r="S129" i="12"/>
  <c r="T175" i="12"/>
  <c r="BF175" i="12"/>
  <c r="S113" i="12"/>
  <c r="S115" i="12"/>
  <c r="S121" i="12"/>
  <c r="T126" i="12"/>
  <c r="S128" i="12"/>
  <c r="S146" i="12"/>
  <c r="T146" i="12"/>
  <c r="S100" i="12"/>
  <c r="S111" i="12"/>
  <c r="S105" i="12"/>
  <c r="T142" i="12"/>
  <c r="T150" i="12"/>
  <c r="T169" i="12"/>
  <c r="S117" i="12"/>
  <c r="S126" i="12"/>
  <c r="T130" i="12"/>
  <c r="S131" i="12"/>
  <c r="T152" i="12"/>
  <c r="S133" i="12"/>
  <c r="T140" i="12"/>
  <c r="T96" i="12"/>
  <c r="T102" i="12"/>
  <c r="T113" i="12"/>
  <c r="T121" i="12"/>
  <c r="S123" i="12"/>
  <c r="T123" i="12"/>
  <c r="S136" i="12"/>
  <c r="T110" i="12"/>
  <c r="S124" i="12"/>
  <c r="T156" i="12"/>
  <c r="T149" i="12"/>
  <c r="T165" i="12"/>
  <c r="T186" i="12"/>
  <c r="T195" i="12"/>
  <c r="S196" i="12"/>
  <c r="T158" i="12"/>
  <c r="S148" i="12"/>
  <c r="S155" i="12"/>
  <c r="T161" i="12"/>
  <c r="T166" i="12"/>
  <c r="T171" i="12"/>
  <c r="S202" i="12"/>
  <c r="S170" i="12"/>
  <c r="S172" i="12"/>
  <c r="S159" i="12"/>
  <c r="T162" i="12"/>
  <c r="T173" i="12"/>
  <c r="T181" i="12"/>
  <c r="T182" i="12"/>
  <c r="T184" i="12"/>
  <c r="S185" i="12"/>
  <c r="S194" i="12"/>
  <c r="T159" i="12"/>
  <c r="BF159" i="12"/>
  <c r="S161" i="12"/>
  <c r="T164" i="12"/>
  <c r="S168" i="12"/>
  <c r="S174" i="12"/>
  <c r="S178" i="12"/>
  <c r="T154" i="12"/>
  <c r="S183" i="12"/>
  <c r="T196" i="12"/>
  <c r="S147" i="12"/>
  <c r="T148" i="12"/>
  <c r="T155" i="12"/>
  <c r="S163" i="12"/>
  <c r="T177" i="12"/>
  <c r="T180" i="12"/>
  <c r="S181" i="12"/>
  <c r="T193" i="12"/>
  <c r="BF197" i="12"/>
  <c r="T197" i="12"/>
  <c r="S200" i="12"/>
  <c r="T210" i="12"/>
  <c r="S154" i="12"/>
  <c r="S156" i="12"/>
  <c r="T172" i="12"/>
  <c r="T179" i="12"/>
  <c r="S190" i="12"/>
  <c r="S149" i="12"/>
  <c r="S152" i="12"/>
  <c r="T157" i="12"/>
  <c r="S169" i="12"/>
  <c r="T174" i="12"/>
  <c r="S179" i="12"/>
  <c r="T201" i="12"/>
  <c r="S167" i="12"/>
  <c r="S177" i="12"/>
  <c r="S195" i="12"/>
  <c r="T206" i="12"/>
  <c r="T230" i="12"/>
  <c r="S239" i="12"/>
  <c r="S247" i="12"/>
  <c r="S203" i="12"/>
  <c r="T207" i="12"/>
  <c r="S240" i="12"/>
  <c r="T240" i="12"/>
  <c r="S248" i="12"/>
  <c r="T248" i="12"/>
  <c r="T255" i="12"/>
  <c r="S256" i="12"/>
  <c r="T256" i="12"/>
  <c r="S223" i="12"/>
  <c r="S227" i="12"/>
  <c r="T231" i="12"/>
  <c r="T234" i="12"/>
  <c r="S264" i="12"/>
  <c r="T264" i="12"/>
  <c r="T198" i="12"/>
  <c r="S207" i="12"/>
  <c r="S243" i="12"/>
  <c r="T263" i="12"/>
  <c r="S204" i="12"/>
  <c r="S211" i="12"/>
  <c r="S215" i="12"/>
  <c r="S219" i="12"/>
  <c r="S235" i="12"/>
  <c r="S238" i="12"/>
  <c r="S246" i="12"/>
  <c r="T202" i="12"/>
  <c r="S230" i="12"/>
  <c r="S254" i="12"/>
  <c r="S206" i="12"/>
  <c r="S259" i="12"/>
  <c r="S226" i="12"/>
  <c r="S262" i="12"/>
  <c r="S208" i="12"/>
  <c r="T208" i="12"/>
  <c r="S210" i="12"/>
  <c r="S212" i="12"/>
  <c r="T212" i="12"/>
  <c r="S214" i="12"/>
  <c r="S216" i="12"/>
  <c r="T216" i="12"/>
  <c r="S218" i="12"/>
  <c r="S220" i="12"/>
  <c r="T220" i="12"/>
  <c r="S222" i="12"/>
  <c r="S224" i="12"/>
  <c r="T224" i="12"/>
  <c r="S228" i="12"/>
  <c r="T228" i="12"/>
  <c r="S236" i="12"/>
  <c r="T236" i="12"/>
  <c r="T243" i="12"/>
  <c r="T251" i="12"/>
  <c r="S252" i="12"/>
  <c r="T252" i="12"/>
  <c r="T238" i="12"/>
  <c r="T246" i="12"/>
  <c r="T254" i="12"/>
  <c r="T259" i="12"/>
  <c r="S260" i="12"/>
  <c r="T260" i="12"/>
  <c r="BK6" i="10"/>
  <c r="BJ6" i="11" s="1"/>
  <c r="BK158" i="10"/>
  <c r="BJ158" i="11" s="1"/>
  <c r="BK63" i="10"/>
  <c r="BJ63" i="11" s="1"/>
  <c r="BL170" i="11"/>
  <c r="BM170" i="11" s="1"/>
  <c r="BO186" i="10"/>
  <c r="BN186" i="11" s="1"/>
  <c r="BK21" i="10"/>
  <c r="BJ21" i="11" s="1"/>
  <c r="BK75" i="10"/>
  <c r="BJ75" i="11" s="1"/>
  <c r="BO194" i="10"/>
  <c r="BN194" i="11" s="1"/>
  <c r="BK130" i="10"/>
  <c r="BJ130" i="11" s="1"/>
  <c r="BQ7" i="10"/>
  <c r="BP7" i="11" s="1"/>
  <c r="BO57" i="10"/>
  <c r="BN57" i="11" s="1"/>
  <c r="BL76" i="11"/>
  <c r="BM76" i="11" s="1"/>
  <c r="BK76" i="10"/>
  <c r="BJ76" i="11" s="1"/>
  <c r="BL37" i="11"/>
  <c r="BM37" i="11" s="1"/>
  <c r="BO185" i="10"/>
  <c r="BN185" i="11" s="1"/>
  <c r="BL195" i="11"/>
  <c r="BM195" i="11" s="1"/>
  <c r="BO5" i="10"/>
  <c r="BN5" i="11" s="1"/>
  <c r="BK5" i="10"/>
  <c r="BJ5" i="11" s="1"/>
  <c r="T11" i="10"/>
  <c r="T16" i="10"/>
  <c r="T18" i="10"/>
  <c r="T22" i="10"/>
  <c r="S25" i="10"/>
  <c r="S31" i="10"/>
  <c r="BK35" i="10"/>
  <c r="BJ35" i="11" s="1"/>
  <c r="BO37" i="10"/>
  <c r="BN37" i="11" s="1"/>
  <c r="BO52" i="10"/>
  <c r="BN52" i="11" s="1"/>
  <c r="BK59" i="10"/>
  <c r="BJ59" i="11" s="1"/>
  <c r="BO77" i="10"/>
  <c r="BN77" i="11" s="1"/>
  <c r="BK85" i="10"/>
  <c r="BJ85" i="11" s="1"/>
  <c r="BL89" i="11"/>
  <c r="BM89" i="11" s="1"/>
  <c r="BK100" i="10"/>
  <c r="BJ100" i="11" s="1"/>
  <c r="BO102" i="10"/>
  <c r="BN102" i="11" s="1"/>
  <c r="S104" i="10"/>
  <c r="BK104" i="10"/>
  <c r="BJ104" i="11" s="1"/>
  <c r="S112" i="10"/>
  <c r="T112" i="10"/>
  <c r="BK114" i="10"/>
  <c r="BJ114" i="11" s="1"/>
  <c r="BO116" i="10"/>
  <c r="BN116" i="11" s="1"/>
  <c r="BQ155" i="10"/>
  <c r="BP155" i="11" s="1"/>
  <c r="BO166" i="10"/>
  <c r="BN166" i="11" s="1"/>
  <c r="BK173" i="10"/>
  <c r="BJ173" i="11" s="1"/>
  <c r="BK195" i="10"/>
  <c r="BJ195" i="11" s="1"/>
  <c r="S222" i="10"/>
  <c r="S5" i="11"/>
  <c r="T5" i="11"/>
  <c r="S15" i="11"/>
  <c r="S26" i="11"/>
  <c r="S41" i="11"/>
  <c r="BL94" i="11"/>
  <c r="BM94" i="11" s="1"/>
  <c r="BO246" i="10"/>
  <c r="BN246" i="11" s="1"/>
  <c r="BO7" i="10"/>
  <c r="BN7" i="11" s="1"/>
  <c r="S12" i="10"/>
  <c r="T26" i="10"/>
  <c r="BO29" i="10"/>
  <c r="BN29" i="11" s="1"/>
  <c r="BO33" i="10"/>
  <c r="BN33" i="11" s="1"/>
  <c r="S43" i="10"/>
  <c r="BL66" i="11"/>
  <c r="BM66" i="11" s="1"/>
  <c r="T75" i="10"/>
  <c r="BQ75" i="10"/>
  <c r="BP75" i="11" s="1"/>
  <c r="BK92" i="10"/>
  <c r="BJ92" i="11" s="1"/>
  <c r="BQ98" i="10"/>
  <c r="BP98" i="11" s="1"/>
  <c r="BQ100" i="10"/>
  <c r="BP100" i="11" s="1"/>
  <c r="BQ106" i="10"/>
  <c r="BP106" i="11" s="1"/>
  <c r="BO124" i="10"/>
  <c r="BN124" i="11" s="1"/>
  <c r="BL136" i="11"/>
  <c r="BM136" i="11" s="1"/>
  <c r="BO144" i="10"/>
  <c r="BN144" i="11" s="1"/>
  <c r="BK152" i="10"/>
  <c r="BJ152" i="11" s="1"/>
  <c r="T155" i="10"/>
  <c r="BO161" i="10"/>
  <c r="BN161" i="11" s="1"/>
  <c r="S165" i="10"/>
  <c r="BO169" i="10"/>
  <c r="BN169" i="11" s="1"/>
  <c r="BO179" i="10"/>
  <c r="BN179" i="11" s="1"/>
  <c r="BQ181" i="10"/>
  <c r="BP181" i="11" s="1"/>
  <c r="BK187" i="10"/>
  <c r="BJ187" i="11" s="1"/>
  <c r="BO193" i="10"/>
  <c r="BN193" i="11" s="1"/>
  <c r="BQ195" i="10"/>
  <c r="BP195" i="11" s="1"/>
  <c r="T196" i="10"/>
  <c r="T204" i="10"/>
  <c r="BO225" i="10"/>
  <c r="BN225" i="11" s="1"/>
  <c r="BK240" i="10"/>
  <c r="BJ240" i="11" s="1"/>
  <c r="BK260" i="10"/>
  <c r="BJ260" i="11" s="1"/>
  <c r="S39" i="11"/>
  <c r="BQ118" i="10"/>
  <c r="BP118" i="11" s="1"/>
  <c r="S201" i="10"/>
  <c r="S246" i="10"/>
  <c r="BO254" i="10"/>
  <c r="BN254" i="11" s="1"/>
  <c r="BK18" i="10"/>
  <c r="BJ18" i="11" s="1"/>
  <c r="BK22" i="10"/>
  <c r="BJ22" i="11" s="1"/>
  <c r="S23" i="10"/>
  <c r="BQ29" i="10"/>
  <c r="BP29" i="11" s="1"/>
  <c r="S41" i="10"/>
  <c r="BL43" i="11"/>
  <c r="BM43" i="11" s="1"/>
  <c r="S56" i="10"/>
  <c r="BL63" i="11"/>
  <c r="BM63" i="11" s="1"/>
  <c r="BO66" i="10"/>
  <c r="BN66" i="11" s="1"/>
  <c r="BO81" i="10"/>
  <c r="BN81" i="11" s="1"/>
  <c r="BO85" i="10"/>
  <c r="BN85" i="11" s="1"/>
  <c r="BL92" i="11"/>
  <c r="BM92" i="11" s="1"/>
  <c r="T100" i="10"/>
  <c r="T104" i="10"/>
  <c r="T108" i="10"/>
  <c r="BQ110" i="10"/>
  <c r="BP110" i="11" s="1"/>
  <c r="BQ122" i="10"/>
  <c r="BP122" i="11" s="1"/>
  <c r="S124" i="10"/>
  <c r="T126" i="10"/>
  <c r="BO148" i="10"/>
  <c r="BN148" i="11" s="1"/>
  <c r="S154" i="10"/>
  <c r="BK163" i="10"/>
  <c r="BJ163" i="11" s="1"/>
  <c r="S176" i="10"/>
  <c r="BO177" i="10"/>
  <c r="BN177" i="11" s="1"/>
  <c r="S181" i="10"/>
  <c r="S189" i="10"/>
  <c r="BO189" i="10"/>
  <c r="BN189" i="11" s="1"/>
  <c r="BK198" i="10"/>
  <c r="BJ198" i="11" s="1"/>
  <c r="S200" i="10"/>
  <c r="BK262" i="10"/>
  <c r="BJ262" i="11" s="1"/>
  <c r="S8" i="11"/>
  <c r="S13" i="11"/>
  <c r="T13" i="11"/>
  <c r="BO181" i="10"/>
  <c r="BN181" i="11" s="1"/>
  <c r="T7" i="10"/>
  <c r="BO9" i="10"/>
  <c r="BN9" i="11" s="1"/>
  <c r="BO16" i="10"/>
  <c r="BN16" i="11" s="1"/>
  <c r="BL18" i="11"/>
  <c r="BM18" i="11" s="1"/>
  <c r="S24" i="10"/>
  <c r="BQ39" i="10"/>
  <c r="BP39" i="11" s="1"/>
  <c r="S42" i="10"/>
  <c r="S49" i="10"/>
  <c r="T50" i="10"/>
  <c r="BQ52" i="10"/>
  <c r="BP52" i="11" s="1"/>
  <c r="T53" i="10"/>
  <c r="BO54" i="10"/>
  <c r="BN54" i="11" s="1"/>
  <c r="BQ61" i="10"/>
  <c r="BP61" i="11" s="1"/>
  <c r="BQ66" i="10"/>
  <c r="BP66" i="11" s="1"/>
  <c r="BQ68" i="10"/>
  <c r="BP68" i="11" s="1"/>
  <c r="T69" i="10"/>
  <c r="T79" i="10"/>
  <c r="T80" i="10"/>
  <c r="BO92" i="10"/>
  <c r="BN92" i="11" s="1"/>
  <c r="BQ112" i="10"/>
  <c r="BP112" i="11" s="1"/>
  <c r="S117" i="10"/>
  <c r="S121" i="10"/>
  <c r="BO128" i="10"/>
  <c r="BN128" i="11" s="1"/>
  <c r="BK165" i="10"/>
  <c r="BJ165" i="11" s="1"/>
  <c r="T181" i="10"/>
  <c r="BL198" i="11"/>
  <c r="BM198" i="11" s="1"/>
  <c r="S205" i="10"/>
  <c r="S20" i="11"/>
  <c r="T83" i="10"/>
  <c r="T46" i="10"/>
  <c r="BQ116" i="10"/>
  <c r="BP116" i="11" s="1"/>
  <c r="BK14" i="10"/>
  <c r="BJ14" i="11" s="1"/>
  <c r="T15" i="10"/>
  <c r="BQ16" i="10"/>
  <c r="BP16" i="11" s="1"/>
  <c r="BK26" i="10"/>
  <c r="BJ26" i="11" s="1"/>
  <c r="T33" i="10"/>
  <c r="BQ41" i="10"/>
  <c r="BP41" i="11" s="1"/>
  <c r="T42" i="10"/>
  <c r="T43" i="10"/>
  <c r="BK47" i="10"/>
  <c r="BJ47" i="11" s="1"/>
  <c r="S58" i="10"/>
  <c r="T70" i="10"/>
  <c r="T71" i="10"/>
  <c r="S74" i="10"/>
  <c r="S90" i="10"/>
  <c r="BO90" i="10"/>
  <c r="BN90" i="11" s="1"/>
  <c r="BK90" i="10"/>
  <c r="BJ90" i="11" s="1"/>
  <c r="S99" i="10"/>
  <c r="S101" i="10"/>
  <c r="S107" i="10"/>
  <c r="S115" i="10"/>
  <c r="BO119" i="10"/>
  <c r="BN119" i="11" s="1"/>
  <c r="BK123" i="10"/>
  <c r="BJ123" i="11" s="1"/>
  <c r="T124" i="10"/>
  <c r="BO140" i="10"/>
  <c r="BN140" i="11" s="1"/>
  <c r="BQ142" i="10"/>
  <c r="BP142" i="11" s="1"/>
  <c r="BQ150" i="10"/>
  <c r="BP150" i="11" s="1"/>
  <c r="BK160" i="10"/>
  <c r="BJ160" i="11" s="1"/>
  <c r="T170" i="10"/>
  <c r="T173" i="10"/>
  <c r="BQ175" i="10"/>
  <c r="BP175" i="11" s="1"/>
  <c r="T188" i="10"/>
  <c r="T193" i="10"/>
  <c r="BO198" i="10"/>
  <c r="BN198" i="11" s="1"/>
  <c r="T201" i="10"/>
  <c r="BL223" i="11"/>
  <c r="BM223" i="11" s="1"/>
  <c r="BK255" i="10"/>
  <c r="BJ255" i="11" s="1"/>
  <c r="S11" i="11"/>
  <c r="BG20" i="11"/>
  <c r="T30" i="11"/>
  <c r="BQ25" i="10"/>
  <c r="BP25" i="11" s="1"/>
  <c r="BQ20" i="10"/>
  <c r="BP20" i="11" s="1"/>
  <c r="S38" i="10"/>
  <c r="BL47" i="11"/>
  <c r="BM47" i="11" s="1"/>
  <c r="BK53" i="10"/>
  <c r="BJ53" i="11" s="1"/>
  <c r="BO60" i="10"/>
  <c r="BN60" i="11" s="1"/>
  <c r="BL67" i="11"/>
  <c r="BM67" i="11" s="1"/>
  <c r="BL69" i="11"/>
  <c r="BM69" i="11" s="1"/>
  <c r="BO76" i="10"/>
  <c r="BN76" i="11" s="1"/>
  <c r="BQ83" i="10"/>
  <c r="BP83" i="11" s="1"/>
  <c r="T85" i="10"/>
  <c r="T86" i="10"/>
  <c r="BK88" i="10"/>
  <c r="BJ88" i="11" s="1"/>
  <c r="BL90" i="11"/>
  <c r="BM90" i="11" s="1"/>
  <c r="BK105" i="10"/>
  <c r="BJ105" i="11" s="1"/>
  <c r="BL113" i="11"/>
  <c r="BM113" i="11" s="1"/>
  <c r="BO115" i="10"/>
  <c r="BN115" i="11" s="1"/>
  <c r="BL119" i="11"/>
  <c r="BM119" i="11" s="1"/>
  <c r="BO134" i="10"/>
  <c r="BN134" i="11" s="1"/>
  <c r="BQ136" i="10"/>
  <c r="BP136" i="11" s="1"/>
  <c r="T143" i="10"/>
  <c r="S162" i="10"/>
  <c r="BK162" i="10"/>
  <c r="BJ162" i="11" s="1"/>
  <c r="BQ163" i="10"/>
  <c r="BP163" i="11" s="1"/>
  <c r="BO167" i="10"/>
  <c r="BN167" i="11" s="1"/>
  <c r="BK176" i="10"/>
  <c r="BJ176" i="11" s="1"/>
  <c r="S182" i="10"/>
  <c r="BK184" i="10"/>
  <c r="BJ184" i="11" s="1"/>
  <c r="S196" i="10"/>
  <c r="BO196" i="10"/>
  <c r="BN196" i="11" s="1"/>
  <c r="T197" i="10"/>
  <c r="S221" i="10"/>
  <c r="BL2" i="12"/>
  <c r="BM2" i="12" s="1"/>
  <c r="S42" i="11"/>
  <c r="S4" i="10"/>
  <c r="BO14" i="10"/>
  <c r="BN14" i="11" s="1"/>
  <c r="S28" i="10"/>
  <c r="S34" i="10"/>
  <c r="S53" i="10"/>
  <c r="T54" i="10"/>
  <c r="T57" i="10"/>
  <c r="S60" i="10"/>
  <c r="BK62" i="10"/>
  <c r="BJ62" i="11" s="1"/>
  <c r="BO65" i="10"/>
  <c r="BN65" i="11" s="1"/>
  <c r="BL71" i="11"/>
  <c r="BM71" i="11" s="1"/>
  <c r="BK78" i="10"/>
  <c r="BJ78" i="11" s="1"/>
  <c r="BO80" i="10"/>
  <c r="BN80" i="11" s="1"/>
  <c r="BK84" i="10"/>
  <c r="BJ84" i="11" s="1"/>
  <c r="S86" i="10"/>
  <c r="BK97" i="10"/>
  <c r="BJ97" i="11" s="1"/>
  <c r="BL105" i="11"/>
  <c r="BM105" i="11" s="1"/>
  <c r="T109" i="10"/>
  <c r="BL117" i="11"/>
  <c r="BM117" i="11" s="1"/>
  <c r="BK121" i="10"/>
  <c r="BJ121" i="11" s="1"/>
  <c r="BO125" i="10"/>
  <c r="BN125" i="11" s="1"/>
  <c r="T130" i="10"/>
  <c r="BQ134" i="10"/>
  <c r="BP134" i="11" s="1"/>
  <c r="BK143" i="10"/>
  <c r="BJ143" i="11" s="1"/>
  <c r="T153" i="10"/>
  <c r="BQ156" i="10"/>
  <c r="BP156" i="11" s="1"/>
  <c r="BQ167" i="10"/>
  <c r="BP167" i="11" s="1"/>
  <c r="T171" i="10"/>
  <c r="BK172" i="10"/>
  <c r="BJ172" i="11" s="1"/>
  <c r="BK182" i="10"/>
  <c r="BJ182" i="11" s="1"/>
  <c r="T186" i="10"/>
  <c r="BK192" i="10"/>
  <c r="BJ192" i="11" s="1"/>
  <c r="BK201" i="10"/>
  <c r="BJ201" i="11" s="1"/>
  <c r="S203" i="10"/>
  <c r="BK236" i="10"/>
  <c r="BJ236" i="11" s="1"/>
  <c r="S25" i="11"/>
  <c r="BK11" i="10"/>
  <c r="BJ11" i="11" s="1"/>
  <c r="BQ48" i="10"/>
  <c r="BP48" i="11" s="1"/>
  <c r="T19" i="10"/>
  <c r="S32" i="10"/>
  <c r="BK32" i="10"/>
  <c r="BJ32" i="11" s="1"/>
  <c r="BK34" i="10"/>
  <c r="BJ34" i="11" s="1"/>
  <c r="BL36" i="11"/>
  <c r="BM36" i="11" s="1"/>
  <c r="BK51" i="10"/>
  <c r="BJ51" i="11" s="1"/>
  <c r="S62" i="10"/>
  <c r="S67" i="10"/>
  <c r="BO71" i="10"/>
  <c r="BN71" i="11" s="1"/>
  <c r="BO82" i="10"/>
  <c r="BN82" i="11" s="1"/>
  <c r="BK82" i="10"/>
  <c r="BJ82" i="11" s="1"/>
  <c r="BO86" i="10"/>
  <c r="BN86" i="11" s="1"/>
  <c r="T87" i="10"/>
  <c r="T91" i="10"/>
  <c r="BL97" i="11"/>
  <c r="BM97" i="11" s="1"/>
  <c r="BL121" i="11"/>
  <c r="BM121" i="11" s="1"/>
  <c r="S127" i="10"/>
  <c r="BQ132" i="10"/>
  <c r="BP132" i="11" s="1"/>
  <c r="S143" i="10"/>
  <c r="BK164" i="10"/>
  <c r="BJ164" i="11" s="1"/>
  <c r="S170" i="10"/>
  <c r="S178" i="10"/>
  <c r="BL182" i="11"/>
  <c r="BM182" i="11" s="1"/>
  <c r="S193" i="10"/>
  <c r="S217" i="10"/>
  <c r="S245" i="10"/>
  <c r="S265" i="10"/>
  <c r="T29" i="11"/>
  <c r="S35" i="11"/>
  <c r="T39" i="11"/>
  <c r="BO4" i="10"/>
  <c r="BN4" i="11" s="1"/>
  <c r="S8" i="10"/>
  <c r="S19" i="10"/>
  <c r="BL32" i="11"/>
  <c r="BM32" i="11" s="1"/>
  <c r="BL51" i="11"/>
  <c r="BM51" i="11" s="1"/>
  <c r="S69" i="10"/>
  <c r="BK93" i="10"/>
  <c r="BJ93" i="11" s="1"/>
  <c r="S106" i="10"/>
  <c r="BQ117" i="10"/>
  <c r="BP117" i="11" s="1"/>
  <c r="T120" i="10"/>
  <c r="BO121" i="10"/>
  <c r="BN121" i="11" s="1"/>
  <c r="T131" i="10"/>
  <c r="T132" i="10"/>
  <c r="S139" i="10"/>
  <c r="S147" i="10"/>
  <c r="T149" i="10"/>
  <c r="T166" i="10"/>
  <c r="BK170" i="10"/>
  <c r="BJ170" i="11" s="1"/>
  <c r="BL10" i="11"/>
  <c r="BM10" i="11" s="1"/>
  <c r="BQ26" i="10"/>
  <c r="BP26" i="11" s="1"/>
  <c r="BO34" i="10"/>
  <c r="BN34" i="11" s="1"/>
  <c r="BL46" i="11"/>
  <c r="BM46" i="11" s="1"/>
  <c r="S57" i="10"/>
  <c r="S65" i="10"/>
  <c r="BQ74" i="10"/>
  <c r="BP74" i="11" s="1"/>
  <c r="BQ78" i="10"/>
  <c r="BP78" i="11" s="1"/>
  <c r="BO78" i="10"/>
  <c r="BN78" i="11" s="1"/>
  <c r="T98" i="10"/>
  <c r="BQ99" i="10"/>
  <c r="BP99" i="11" s="1"/>
  <c r="T106" i="10"/>
  <c r="T107" i="10"/>
  <c r="T121" i="10"/>
  <c r="BQ125" i="10"/>
  <c r="BP125" i="11" s="1"/>
  <c r="S135" i="10"/>
  <c r="T135" i="10"/>
  <c r="BL149" i="11"/>
  <c r="BM149" i="11" s="1"/>
  <c r="S153" i="10"/>
  <c r="BK178" i="10"/>
  <c r="BJ178" i="11" s="1"/>
  <c r="BK188" i="10"/>
  <c r="BJ188" i="11" s="1"/>
  <c r="BO190" i="10"/>
  <c r="BN190" i="11" s="1"/>
  <c r="S199" i="10"/>
  <c r="BL201" i="11"/>
  <c r="BM201" i="11" s="1"/>
  <c r="T233" i="10"/>
  <c r="S241" i="10"/>
  <c r="BK243" i="10"/>
  <c r="BJ243" i="11" s="1"/>
  <c r="S253" i="10"/>
  <c r="S261" i="10"/>
  <c r="S23" i="11"/>
  <c r="T42" i="11"/>
  <c r="BL75" i="11"/>
  <c r="BM75" i="11" s="1"/>
  <c r="BQ131" i="10"/>
  <c r="BP131" i="11" s="1"/>
  <c r="BQ204" i="10"/>
  <c r="BP204" i="11" s="1"/>
  <c r="T4" i="10"/>
  <c r="T6" i="10"/>
  <c r="BQ6" i="10"/>
  <c r="BP6" i="11" s="1"/>
  <c r="BO8" i="10"/>
  <c r="BN8" i="11" s="1"/>
  <c r="BO10" i="10"/>
  <c r="BN10" i="11" s="1"/>
  <c r="T14" i="10"/>
  <c r="BO30" i="10"/>
  <c r="BN30" i="11" s="1"/>
  <c r="BQ36" i="10"/>
  <c r="BP36" i="11" s="1"/>
  <c r="BO40" i="10"/>
  <c r="BN40" i="11" s="1"/>
  <c r="BK55" i="10"/>
  <c r="BJ55" i="11" s="1"/>
  <c r="T58" i="10"/>
  <c r="T61" i="10"/>
  <c r="BO62" i="10"/>
  <c r="BN62" i="11" s="1"/>
  <c r="T76" i="10"/>
  <c r="T77" i="10"/>
  <c r="T78" i="10"/>
  <c r="T102" i="10"/>
  <c r="T103" i="10"/>
  <c r="T105" i="10"/>
  <c r="BO111" i="10"/>
  <c r="BN111" i="11" s="1"/>
  <c r="T115" i="10"/>
  <c r="T122" i="10"/>
  <c r="BO123" i="10"/>
  <c r="BN123" i="11" s="1"/>
  <c r="S138" i="10"/>
  <c r="S142" i="10"/>
  <c r="BO143" i="10"/>
  <c r="BN143" i="11" s="1"/>
  <c r="S146" i="10"/>
  <c r="S150" i="10"/>
  <c r="BL151" i="11"/>
  <c r="BM151" i="11" s="1"/>
  <c r="S157" i="10"/>
  <c r="BK168" i="10"/>
  <c r="BJ168" i="11" s="1"/>
  <c r="BL178" i="11"/>
  <c r="BM178" i="11" s="1"/>
  <c r="BQ190" i="10"/>
  <c r="BP190" i="11" s="1"/>
  <c r="BK199" i="10"/>
  <c r="BJ199" i="11" s="1"/>
  <c r="BO201" i="10"/>
  <c r="BN201" i="11" s="1"/>
  <c r="BK206" i="10"/>
  <c r="BJ206" i="11" s="1"/>
  <c r="S215" i="10"/>
  <c r="BK215" i="10"/>
  <c r="BJ215" i="11" s="1"/>
  <c r="S7" i="11"/>
  <c r="S19" i="11"/>
  <c r="S38" i="11"/>
  <c r="T36" i="10"/>
  <c r="BO48" i="10"/>
  <c r="BN48" i="11" s="1"/>
  <c r="BL55" i="11"/>
  <c r="BM55" i="11" s="1"/>
  <c r="BQ62" i="10"/>
  <c r="BP62" i="11" s="1"/>
  <c r="BQ80" i="10"/>
  <c r="BP80" i="11" s="1"/>
  <c r="BO84" i="10"/>
  <c r="BN84" i="11" s="1"/>
  <c r="BL104" i="11"/>
  <c r="BM104" i="11" s="1"/>
  <c r="BQ113" i="10"/>
  <c r="BP113" i="11" s="1"/>
  <c r="T123" i="10"/>
  <c r="BQ123" i="10"/>
  <c r="BP123" i="11" s="1"/>
  <c r="BO127" i="10"/>
  <c r="BN127" i="11" s="1"/>
  <c r="BO141" i="10"/>
  <c r="BN141" i="11" s="1"/>
  <c r="BQ143" i="10"/>
  <c r="BP143" i="11" s="1"/>
  <c r="BO147" i="10"/>
  <c r="BN147" i="11" s="1"/>
  <c r="BL153" i="11"/>
  <c r="BM153" i="11" s="1"/>
  <c r="BK155" i="10"/>
  <c r="BJ155" i="11" s="1"/>
  <c r="T160" i="10"/>
  <c r="S168" i="10"/>
  <c r="BQ172" i="10"/>
  <c r="BP172" i="11" s="1"/>
  <c r="BQ192" i="10"/>
  <c r="BP192" i="11" s="1"/>
  <c r="BQ201" i="10"/>
  <c r="BP201" i="11" s="1"/>
  <c r="BL215" i="11"/>
  <c r="BM215" i="11" s="1"/>
  <c r="BQ229" i="10"/>
  <c r="BP229" i="11" s="1"/>
  <c r="T231" i="10"/>
  <c r="T25" i="11"/>
  <c r="S47" i="11"/>
  <c r="T47" i="11"/>
  <c r="BF47" i="11"/>
  <c r="BK94" i="10"/>
  <c r="BJ94" i="11" s="1"/>
  <c r="T75" i="11"/>
  <c r="S68" i="10"/>
  <c r="BK136" i="10"/>
  <c r="BJ136" i="11" s="1"/>
  <c r="BL5" i="11"/>
  <c r="BM5" i="11" s="1"/>
  <c r="BK7" i="10"/>
  <c r="BJ7" i="11" s="1"/>
  <c r="T8" i="10"/>
  <c r="BL21" i="11"/>
  <c r="BM21" i="11" s="1"/>
  <c r="S26" i="10"/>
  <c r="BO27" i="10"/>
  <c r="BN27" i="11" s="1"/>
  <c r="T31" i="10"/>
  <c r="T40" i="10"/>
  <c r="S48" i="10"/>
  <c r="BL50" i="11"/>
  <c r="BM50" i="11" s="1"/>
  <c r="S66" i="10"/>
  <c r="BK79" i="10"/>
  <c r="BJ79" i="11" s="1"/>
  <c r="BQ84" i="10"/>
  <c r="BP84" i="11" s="1"/>
  <c r="BK96" i="10"/>
  <c r="BJ96" i="11" s="1"/>
  <c r="BO118" i="10"/>
  <c r="BN118" i="11" s="1"/>
  <c r="S120" i="10"/>
  <c r="BK122" i="10"/>
  <c r="BJ122" i="11" s="1"/>
  <c r="T125" i="10"/>
  <c r="BK131" i="10"/>
  <c r="BJ131" i="11" s="1"/>
  <c r="T138" i="10"/>
  <c r="BQ139" i="10"/>
  <c r="BP139" i="11" s="1"/>
  <c r="T142" i="10"/>
  <c r="BQ145" i="10"/>
  <c r="BP145" i="11" s="1"/>
  <c r="T146" i="10"/>
  <c r="BQ147" i="10"/>
  <c r="BP147" i="11" s="1"/>
  <c r="T150" i="10"/>
  <c r="BQ151" i="10"/>
  <c r="BP151" i="11" s="1"/>
  <c r="BL155" i="11"/>
  <c r="BM155" i="11" s="1"/>
  <c r="BK166" i="10"/>
  <c r="BJ166" i="11" s="1"/>
  <c r="T167" i="10"/>
  <c r="T176" i="10"/>
  <c r="S183" i="10"/>
  <c r="T183" i="10"/>
  <c r="BQ188" i="10"/>
  <c r="BP188" i="11" s="1"/>
  <c r="BO204" i="10"/>
  <c r="BN204" i="11" s="1"/>
  <c r="T209" i="10"/>
  <c r="T210" i="10"/>
  <c r="S229" i="10"/>
  <c r="S12" i="11"/>
  <c r="S32" i="11"/>
  <c r="T32" i="11"/>
  <c r="S5" i="10"/>
  <c r="T10" i="10"/>
  <c r="BK13" i="10"/>
  <c r="BJ13" i="11" s="1"/>
  <c r="BQ15" i="10"/>
  <c r="BP15" i="11" s="1"/>
  <c r="BQ17" i="10"/>
  <c r="BP17" i="11" s="1"/>
  <c r="BQ23" i="10"/>
  <c r="BP23" i="11" s="1"/>
  <c r="BK25" i="10"/>
  <c r="BJ25" i="11" s="1"/>
  <c r="BK31" i="10"/>
  <c r="BJ31" i="11" s="1"/>
  <c r="T35" i="10"/>
  <c r="BL39" i="11"/>
  <c r="BM39" i="11" s="1"/>
  <c r="T45" i="10"/>
  <c r="BO46" i="10"/>
  <c r="BN46" i="11" s="1"/>
  <c r="S61" i="10"/>
  <c r="T62" i="10"/>
  <c r="BK68" i="10"/>
  <c r="BJ68" i="11" s="1"/>
  <c r="BL70" i="11"/>
  <c r="BM70" i="11" s="1"/>
  <c r="S73" i="10"/>
  <c r="S79" i="10"/>
  <c r="BK81" i="10"/>
  <c r="BJ81" i="11" s="1"/>
  <c r="T84" i="10"/>
  <c r="BK87" i="10"/>
  <c r="BJ87" i="11" s="1"/>
  <c r="BK89" i="10"/>
  <c r="BJ89" i="11" s="1"/>
  <c r="BQ91" i="10"/>
  <c r="BP91" i="11" s="1"/>
  <c r="S98" i="10"/>
  <c r="BO98" i="10"/>
  <c r="BN98" i="11" s="1"/>
  <c r="BK98" i="10"/>
  <c r="BJ98" i="11" s="1"/>
  <c r="BO106" i="10"/>
  <c r="BN106" i="11" s="1"/>
  <c r="BK106" i="10"/>
  <c r="BJ106" i="11" s="1"/>
  <c r="BO108" i="10"/>
  <c r="BN108" i="11" s="1"/>
  <c r="BK108" i="10"/>
  <c r="BJ108" i="11" s="1"/>
  <c r="BL116" i="11"/>
  <c r="BM116" i="11" s="1"/>
  <c r="BL131" i="11"/>
  <c r="BM131" i="11" s="1"/>
  <c r="S134" i="10"/>
  <c r="BQ135" i="10"/>
  <c r="BP135" i="11" s="1"/>
  <c r="BQ153" i="10"/>
  <c r="BP153" i="11" s="1"/>
  <c r="T190" i="10"/>
  <c r="BK220" i="10"/>
  <c r="BJ220" i="11" s="1"/>
  <c r="BQ248" i="10"/>
  <c r="BP248" i="11" s="1"/>
  <c r="S17" i="11"/>
  <c r="T17" i="11"/>
  <c r="S28" i="11"/>
  <c r="S33" i="11"/>
  <c r="BK211" i="10"/>
  <c r="BJ211" i="11" s="1"/>
  <c r="BO217" i="10"/>
  <c r="BN217" i="11" s="1"/>
  <c r="BO221" i="10"/>
  <c r="BN221" i="11" s="1"/>
  <c r="BK234" i="10"/>
  <c r="BJ234" i="11" s="1"/>
  <c r="BO238" i="10"/>
  <c r="BN238" i="11" s="1"/>
  <c r="BO242" i="10"/>
  <c r="BN242" i="11" s="1"/>
  <c r="T249" i="10"/>
  <c r="T257" i="10"/>
  <c r="BQ260" i="10"/>
  <c r="BP260" i="11" s="1"/>
  <c r="S61" i="11"/>
  <c r="S63" i="11"/>
  <c r="T63" i="11"/>
  <c r="BH77" i="11"/>
  <c r="T77" i="11"/>
  <c r="T131" i="11"/>
  <c r="BF131" i="11"/>
  <c r="BL211" i="11"/>
  <c r="BM211" i="11" s="1"/>
  <c r="BL213" i="11"/>
  <c r="BM213" i="11" s="1"/>
  <c r="BQ217" i="10"/>
  <c r="BP217" i="11" s="1"/>
  <c r="S234" i="10"/>
  <c r="BL234" i="11"/>
  <c r="BM234" i="11" s="1"/>
  <c r="T253" i="10"/>
  <c r="T254" i="10"/>
  <c r="BL262" i="11"/>
  <c r="BM262" i="11" s="1"/>
  <c r="BK264" i="10"/>
  <c r="BJ264" i="11" s="1"/>
  <c r="S207" i="10"/>
  <c r="BO207" i="10"/>
  <c r="BN207" i="11" s="1"/>
  <c r="BK207" i="10"/>
  <c r="BJ207" i="11" s="1"/>
  <c r="BO213" i="10"/>
  <c r="BN213" i="11" s="1"/>
  <c r="S228" i="10"/>
  <c r="BO228" i="10"/>
  <c r="BN228" i="11" s="1"/>
  <c r="BO234" i="10"/>
  <c r="BN234" i="11" s="1"/>
  <c r="BQ236" i="10"/>
  <c r="BP236" i="11" s="1"/>
  <c r="BK249" i="10"/>
  <c r="BJ249" i="11" s="1"/>
  <c r="BK253" i="10"/>
  <c r="BJ253" i="11" s="1"/>
  <c r="BK257" i="10"/>
  <c r="BJ257" i="11" s="1"/>
  <c r="BO262" i="10"/>
  <c r="BN262" i="11" s="1"/>
  <c r="BL264" i="11"/>
  <c r="BM264" i="11" s="1"/>
  <c r="T44" i="11"/>
  <c r="T48" i="11"/>
  <c r="T67" i="11"/>
  <c r="BL207" i="11"/>
  <c r="BM207" i="11" s="1"/>
  <c r="BO209" i="10"/>
  <c r="BN209" i="11" s="1"/>
  <c r="BQ213" i="10"/>
  <c r="BP213" i="11" s="1"/>
  <c r="S224" i="10"/>
  <c r="BO224" i="10"/>
  <c r="BN224" i="11" s="1"/>
  <c r="BO224" i="11" s="1"/>
  <c r="BN224" i="12" s="1"/>
  <c r="BK226" i="10"/>
  <c r="BJ226" i="11" s="1"/>
  <c r="BO230" i="10"/>
  <c r="BN230" i="11" s="1"/>
  <c r="T237" i="10"/>
  <c r="T238" i="10"/>
  <c r="T262" i="10"/>
  <c r="T65" i="11"/>
  <c r="BH72" i="11"/>
  <c r="T72" i="11"/>
  <c r="S73" i="11"/>
  <c r="T73" i="11"/>
  <c r="S76" i="11"/>
  <c r="S46" i="11"/>
  <c r="S57" i="11"/>
  <c r="S59" i="11"/>
  <c r="T59" i="11"/>
  <c r="T78" i="11"/>
  <c r="S91" i="11"/>
  <c r="T211" i="10"/>
  <c r="BO216" i="10"/>
  <c r="BN216" i="11" s="1"/>
  <c r="BO220" i="10"/>
  <c r="BN220" i="11" s="1"/>
  <c r="T232" i="10"/>
  <c r="BK239" i="10"/>
  <c r="BJ239" i="11" s="1"/>
  <c r="BO243" i="10"/>
  <c r="BN243" i="11" s="1"/>
  <c r="BL251" i="11"/>
  <c r="BM251" i="11" s="1"/>
  <c r="BL259" i="11"/>
  <c r="BM259" i="11" s="1"/>
  <c r="S50" i="11"/>
  <c r="S68" i="11"/>
  <c r="S71" i="11"/>
  <c r="S79" i="11"/>
  <c r="T94" i="11"/>
  <c r="T74" i="11"/>
  <c r="BH90" i="11"/>
  <c r="T90" i="11"/>
  <c r="BH105" i="11"/>
  <c r="T105" i="11"/>
  <c r="BO212" i="10"/>
  <c r="BN212" i="11" s="1"/>
  <c r="BL220" i="11"/>
  <c r="BM220" i="11" s="1"/>
  <c r="BO222" i="10"/>
  <c r="BN222" i="11" s="1"/>
  <c r="T229" i="10"/>
  <c r="BK233" i="10"/>
  <c r="BJ233" i="11" s="1"/>
  <c r="BO235" i="10"/>
  <c r="BN235" i="11" s="1"/>
  <c r="BK235" i="10"/>
  <c r="BJ235" i="11" s="1"/>
  <c r="S251" i="10"/>
  <c r="BQ255" i="10"/>
  <c r="BP255" i="11" s="1"/>
  <c r="S259" i="10"/>
  <c r="T45" i="11"/>
  <c r="T60" i="11"/>
  <c r="S110" i="11"/>
  <c r="T225" i="10"/>
  <c r="BQ239" i="10"/>
  <c r="BP239" i="11" s="1"/>
  <c r="T240" i="10"/>
  <c r="T251" i="10"/>
  <c r="T255" i="10"/>
  <c r="T259" i="10"/>
  <c r="S263" i="10"/>
  <c r="BK263" i="10"/>
  <c r="BJ263" i="11" s="1"/>
  <c r="S53" i="11"/>
  <c r="S55" i="11"/>
  <c r="T55" i="11"/>
  <c r="S64" i="11"/>
  <c r="BO214" i="10"/>
  <c r="BN214" i="11" s="1"/>
  <c r="BQ216" i="10"/>
  <c r="BP216" i="11" s="1"/>
  <c r="BO237" i="10"/>
  <c r="BN237" i="11" s="1"/>
  <c r="S243" i="10"/>
  <c r="T247" i="10"/>
  <c r="BL263" i="11"/>
  <c r="BM263" i="11" s="1"/>
  <c r="T49" i="11"/>
  <c r="S62" i="11"/>
  <c r="T68" i="11"/>
  <c r="S83" i="11"/>
  <c r="T88" i="11"/>
  <c r="T217" i="10"/>
  <c r="T218" i="10"/>
  <c r="T222" i="10"/>
  <c r="BO227" i="10"/>
  <c r="BN227" i="11" s="1"/>
  <c r="BL231" i="11"/>
  <c r="BM231" i="11" s="1"/>
  <c r="T243" i="10"/>
  <c r="BK254" i="10"/>
  <c r="BJ254" i="11" s="1"/>
  <c r="BK258" i="10"/>
  <c r="BJ258" i="11" s="1"/>
  <c r="BO263" i="10"/>
  <c r="BN263" i="11" s="1"/>
  <c r="S45" i="11"/>
  <c r="T85" i="11"/>
  <c r="BK202" i="10"/>
  <c r="BJ202" i="11" s="1"/>
  <c r="S206" i="10"/>
  <c r="T206" i="10"/>
  <c r="T221" i="10"/>
  <c r="BO233" i="10"/>
  <c r="BN233" i="11" s="1"/>
  <c r="BK246" i="10"/>
  <c r="BJ246" i="11" s="1"/>
  <c r="S248" i="10"/>
  <c r="BO248" i="10"/>
  <c r="BN248" i="11" s="1"/>
  <c r="BO252" i="10"/>
  <c r="BN252" i="11" s="1"/>
  <c r="BO256" i="10"/>
  <c r="BN256" i="11" s="1"/>
  <c r="S260" i="10"/>
  <c r="T260" i="10"/>
  <c r="BO265" i="10"/>
  <c r="BN265" i="11" s="1"/>
  <c r="T56" i="11"/>
  <c r="T81" i="11"/>
  <c r="T86" i="11"/>
  <c r="BF86" i="11"/>
  <c r="T213" i="10"/>
  <c r="BK217" i="10"/>
  <c r="BJ217" i="11" s="1"/>
  <c r="BK221" i="10"/>
  <c r="BJ221" i="11" s="1"/>
  <c r="BO223" i="10"/>
  <c r="BN223" i="11" s="1"/>
  <c r="BK223" i="10"/>
  <c r="BJ223" i="11" s="1"/>
  <c r="BO229" i="10"/>
  <c r="BN229" i="11" s="1"/>
  <c r="BQ233" i="10"/>
  <c r="BP233" i="11" s="1"/>
  <c r="T235" i="10"/>
  <c r="S240" i="10"/>
  <c r="BO240" i="10"/>
  <c r="BN240" i="11" s="1"/>
  <c r="BK242" i="10"/>
  <c r="BJ242" i="11" s="1"/>
  <c r="BK244" i="10"/>
  <c r="BJ244" i="11" s="1"/>
  <c r="T43" i="11"/>
  <c r="S49" i="11"/>
  <c r="S51" i="11"/>
  <c r="T51" i="11"/>
  <c r="S69" i="11"/>
  <c r="S89" i="11"/>
  <c r="T106" i="11"/>
  <c r="T115" i="11"/>
  <c r="BF115" i="11"/>
  <c r="T123" i="11"/>
  <c r="S130" i="11"/>
  <c r="T116" i="11"/>
  <c r="T127" i="11"/>
  <c r="T128" i="11"/>
  <c r="S138" i="11"/>
  <c r="S143" i="11"/>
  <c r="S148" i="11"/>
  <c r="S106" i="11"/>
  <c r="S120" i="11"/>
  <c r="T98" i="11"/>
  <c r="S104" i="11"/>
  <c r="T108" i="11"/>
  <c r="S116" i="11"/>
  <c r="S146" i="11"/>
  <c r="S151" i="11"/>
  <c r="S101" i="11"/>
  <c r="T107" i="11"/>
  <c r="BF126" i="11"/>
  <c r="T126" i="11"/>
  <c r="S111" i="11"/>
  <c r="T118" i="11"/>
  <c r="S121" i="11"/>
  <c r="T121" i="11"/>
  <c r="S131" i="11"/>
  <c r="T138" i="11"/>
  <c r="S149" i="11"/>
  <c r="S161" i="11"/>
  <c r="T161" i="11"/>
  <c r="S92" i="11"/>
  <c r="S93" i="11"/>
  <c r="S97" i="11"/>
  <c r="T103" i="11"/>
  <c r="S107" i="11"/>
  <c r="S114" i="11"/>
  <c r="S129" i="11"/>
  <c r="T155" i="11"/>
  <c r="S96" i="11"/>
  <c r="S100" i="11"/>
  <c r="T104" i="11"/>
  <c r="T132" i="11"/>
  <c r="S134" i="11"/>
  <c r="S139" i="11"/>
  <c r="S144" i="11"/>
  <c r="T146" i="11"/>
  <c r="T152" i="11"/>
  <c r="S109" i="11"/>
  <c r="T122" i="11"/>
  <c r="T79" i="11"/>
  <c r="S105" i="11"/>
  <c r="T111" i="11"/>
  <c r="S112" i="11"/>
  <c r="T112" i="11"/>
  <c r="S127" i="11"/>
  <c r="S142" i="11"/>
  <c r="S147" i="11"/>
  <c r="T99" i="11"/>
  <c r="T114" i="11"/>
  <c r="S132" i="11"/>
  <c r="T141" i="11"/>
  <c r="T96" i="11"/>
  <c r="T100" i="11"/>
  <c r="S108" i="11"/>
  <c r="BF110" i="11"/>
  <c r="T110" i="11"/>
  <c r="S115" i="11"/>
  <c r="T134" i="11"/>
  <c r="T148" i="11"/>
  <c r="BF150" i="11"/>
  <c r="T150" i="11"/>
  <c r="BF121" i="11"/>
  <c r="S198" i="11"/>
  <c r="T167" i="11"/>
  <c r="S176" i="11"/>
  <c r="S168" i="11"/>
  <c r="T154" i="11"/>
  <c r="T160" i="11"/>
  <c r="T192" i="11"/>
  <c r="BF193" i="11"/>
  <c r="T193" i="11"/>
  <c r="S199" i="11"/>
  <c r="S154" i="11"/>
  <c r="S157" i="11"/>
  <c r="T173" i="11"/>
  <c r="T184" i="11"/>
  <c r="S186" i="11"/>
  <c r="T176" i="11"/>
  <c r="S178" i="11"/>
  <c r="T162" i="11"/>
  <c r="T163" i="11"/>
  <c r="S164" i="11"/>
  <c r="T164" i="11"/>
  <c r="S169" i="11"/>
  <c r="T179" i="11"/>
  <c r="S180" i="11"/>
  <c r="S191" i="11"/>
  <c r="T149" i="11"/>
  <c r="T159" i="11"/>
  <c r="S166" i="11"/>
  <c r="S172" i="11"/>
  <c r="T172" i="11"/>
  <c r="S175" i="11"/>
  <c r="S183" i="11"/>
  <c r="T157" i="11"/>
  <c r="T166" i="11"/>
  <c r="S167" i="11"/>
  <c r="T151" i="11"/>
  <c r="S156" i="11"/>
  <c r="T156" i="11"/>
  <c r="S190" i="11"/>
  <c r="S192" i="11"/>
  <c r="S160" i="11"/>
  <c r="T169" i="11"/>
  <c r="S182" i="11"/>
  <c r="T191" i="11"/>
  <c r="S227" i="11"/>
  <c r="S242" i="11"/>
  <c r="S248" i="11"/>
  <c r="T262" i="11"/>
  <c r="T211" i="11"/>
  <c r="S228" i="11"/>
  <c r="T235" i="11"/>
  <c r="S236" i="11"/>
  <c r="T255" i="11"/>
  <c r="T260" i="11"/>
  <c r="S262" i="11"/>
  <c r="S216" i="11"/>
  <c r="T220" i="11"/>
  <c r="S222" i="11"/>
  <c r="S243" i="11"/>
  <c r="S256" i="11"/>
  <c r="T248" i="11"/>
  <c r="S212" i="11"/>
  <c r="S203" i="11"/>
  <c r="S230" i="11"/>
  <c r="S238" i="11"/>
  <c r="T263" i="11"/>
  <c r="T203" i="11"/>
  <c r="S208" i="11"/>
  <c r="T228" i="11"/>
  <c r="T236" i="11"/>
  <c r="S264" i="11"/>
  <c r="T216" i="11"/>
  <c r="T223" i="11"/>
  <c r="T256" i="11"/>
  <c r="S204" i="11"/>
  <c r="T210" i="11"/>
  <c r="T226" i="11"/>
  <c r="T231" i="11"/>
  <c r="T239" i="11"/>
  <c r="T244" i="11"/>
  <c r="S247" i="11"/>
  <c r="T234" i="11"/>
  <c r="S240" i="11"/>
  <c r="T254" i="11"/>
  <c r="T208" i="11"/>
  <c r="S215" i="11"/>
  <c r="S219" i="11"/>
  <c r="T242" i="11"/>
  <c r="T259" i="11"/>
  <c r="T264" i="11"/>
  <c r="S226" i="11"/>
  <c r="S255" i="11"/>
  <c r="S260" i="11"/>
  <c r="T200" i="11"/>
  <c r="S220" i="11"/>
  <c r="T224" i="11"/>
  <c r="S234" i="11"/>
  <c r="T247" i="11"/>
  <c r="T252" i="11"/>
  <c r="S254" i="11"/>
  <c r="BL86" i="11"/>
  <c r="BM86" i="11" s="1"/>
  <c r="BK86" i="10"/>
  <c r="BJ86" i="11" s="1"/>
  <c r="BK4" i="10"/>
  <c r="BJ4" i="11" s="1"/>
  <c r="BL7" i="11"/>
  <c r="BM7" i="11" s="1"/>
  <c r="BQ14" i="10"/>
  <c r="BP14" i="11" s="1"/>
  <c r="BF264" i="10"/>
  <c r="BO264" i="10" s="1"/>
  <c r="BN264" i="11" s="1"/>
  <c r="BO21" i="10"/>
  <c r="BN21" i="11" s="1"/>
  <c r="BO25" i="10"/>
  <c r="BN25" i="11" s="1"/>
  <c r="BK39" i="10"/>
  <c r="BJ39" i="11" s="1"/>
  <c r="BQ10" i="10"/>
  <c r="BP10" i="11" s="1"/>
  <c r="T12" i="10"/>
  <c r="BK16" i="10"/>
  <c r="BJ16" i="11" s="1"/>
  <c r="BE19" i="10"/>
  <c r="BK19" i="10" s="1"/>
  <c r="BJ19" i="11" s="1"/>
  <c r="BQ21" i="10"/>
  <c r="BP21" i="11" s="1"/>
  <c r="BO35" i="10"/>
  <c r="BN35" i="11" s="1"/>
  <c r="BQ40" i="10"/>
  <c r="BP40" i="11" s="1"/>
  <c r="T63" i="10"/>
  <c r="BK2" i="10"/>
  <c r="BJ2" i="11" s="1"/>
  <c r="BK2" i="11" s="1"/>
  <c r="BJ2" i="12" s="1"/>
  <c r="BK2" i="12" s="1"/>
  <c r="BK9" i="10"/>
  <c r="BJ9" i="11" s="1"/>
  <c r="BL20" i="11"/>
  <c r="T23" i="10"/>
  <c r="BK28" i="10"/>
  <c r="BJ28" i="11" s="1"/>
  <c r="BQ32" i="10"/>
  <c r="BP32" i="11" s="1"/>
  <c r="BL42" i="11"/>
  <c r="BM42" i="11" s="1"/>
  <c r="BK42" i="10"/>
  <c r="BJ42" i="11" s="1"/>
  <c r="T47" i="10"/>
  <c r="T51" i="10"/>
  <c r="T55" i="10"/>
  <c r="T59" i="10"/>
  <c r="T65" i="10"/>
  <c r="BK72" i="10"/>
  <c r="BJ72" i="11" s="1"/>
  <c r="BQ92" i="10"/>
  <c r="BP92" i="11" s="1"/>
  <c r="BL28" i="11"/>
  <c r="BM28" i="11" s="1"/>
  <c r="BK38" i="10"/>
  <c r="BJ38" i="11" s="1"/>
  <c r="BK57" i="10"/>
  <c r="BJ57" i="11" s="1"/>
  <c r="BL61" i="11"/>
  <c r="BM61" i="11" s="1"/>
  <c r="BK61" i="10"/>
  <c r="BJ61" i="11" s="1"/>
  <c r="BQ67" i="10"/>
  <c r="BP67" i="11" s="1"/>
  <c r="BL112" i="11"/>
  <c r="BM112" i="11" s="1"/>
  <c r="BK112" i="10"/>
  <c r="BJ112" i="11" s="1"/>
  <c r="S36" i="10"/>
  <c r="BK12" i="10"/>
  <c r="BJ12" i="11" s="1"/>
  <c r="BQ13" i="10"/>
  <c r="BP13" i="11" s="1"/>
  <c r="S15" i="10"/>
  <c r="T20" i="10"/>
  <c r="T24" i="10"/>
  <c r="BO24" i="10"/>
  <c r="BN24" i="11" s="1"/>
  <c r="BO28" i="10"/>
  <c r="BN28" i="11" s="1"/>
  <c r="BL38" i="11"/>
  <c r="BM38" i="11" s="1"/>
  <c r="BK46" i="10"/>
  <c r="BJ46" i="11" s="1"/>
  <c r="T48" i="10"/>
  <c r="BK50" i="10"/>
  <c r="BJ50" i="11" s="1"/>
  <c r="T52" i="10"/>
  <c r="BK54" i="10"/>
  <c r="BJ54" i="11" s="1"/>
  <c r="T56" i="10"/>
  <c r="T60" i="10"/>
  <c r="T64" i="10"/>
  <c r="T92" i="10"/>
  <c r="S18" i="10"/>
  <c r="BO19" i="10"/>
  <c r="BN19" i="11" s="1"/>
  <c r="S20" i="10"/>
  <c r="BK23" i="10"/>
  <c r="BJ23" i="11" s="1"/>
  <c r="BQ24" i="10"/>
  <c r="BP24" i="11" s="1"/>
  <c r="S27" i="10"/>
  <c r="T27" i="10"/>
  <c r="BK27" i="10"/>
  <c r="BJ27" i="11" s="1"/>
  <c r="BQ28" i="10"/>
  <c r="BP28" i="11" s="1"/>
  <c r="S30" i="10"/>
  <c r="BO31" i="10"/>
  <c r="BN31" i="11" s="1"/>
  <c r="BL34" i="11"/>
  <c r="BM34" i="11" s="1"/>
  <c r="S37" i="10"/>
  <c r="BO38" i="10"/>
  <c r="BN38" i="11" s="1"/>
  <c r="BL41" i="11"/>
  <c r="BM41" i="11" s="1"/>
  <c r="BK41" i="10"/>
  <c r="BJ41" i="11" s="1"/>
  <c r="BO42" i="10"/>
  <c r="BN42" i="11" s="1"/>
  <c r="BK15" i="10"/>
  <c r="BJ15" i="11" s="1"/>
  <c r="S22" i="10"/>
  <c r="BQ31" i="10"/>
  <c r="BP31" i="11" s="1"/>
  <c r="S46" i="10"/>
  <c r="S50" i="10"/>
  <c r="S54" i="10"/>
  <c r="T66" i="10"/>
  <c r="S71" i="10"/>
  <c r="BO120" i="10"/>
  <c r="BN120" i="11" s="1"/>
  <c r="BQ9" i="10"/>
  <c r="BP9" i="11" s="1"/>
  <c r="S11" i="10"/>
  <c r="BO12" i="10"/>
  <c r="BN12" i="11" s="1"/>
  <c r="BL15" i="11"/>
  <c r="BM15" i="11" s="1"/>
  <c r="T25" i="10"/>
  <c r="BK30" i="10"/>
  <c r="BJ30" i="11" s="1"/>
  <c r="T34" i="10"/>
  <c r="BQ34" i="10"/>
  <c r="BP34" i="11" s="1"/>
  <c r="T44" i="10"/>
  <c r="BL48" i="11"/>
  <c r="BM48" i="11" s="1"/>
  <c r="BK48" i="10"/>
  <c r="BJ48" i="11" s="1"/>
  <c r="BK52" i="10"/>
  <c r="BJ52" i="11" s="1"/>
  <c r="BK56" i="10"/>
  <c r="BJ56" i="11" s="1"/>
  <c r="BK60" i="10"/>
  <c r="BJ60" i="11" s="1"/>
  <c r="S64" i="10"/>
  <c r="BK91" i="10"/>
  <c r="BJ91" i="11" s="1"/>
  <c r="BL91" i="11"/>
  <c r="BM91" i="11" s="1"/>
  <c r="BO157" i="10"/>
  <c r="BN157" i="11" s="1"/>
  <c r="S14" i="10"/>
  <c r="BO15" i="10"/>
  <c r="BN15" i="11" s="1"/>
  <c r="BO23" i="10"/>
  <c r="BN23" i="11" s="1"/>
  <c r="BQ97" i="10"/>
  <c r="BP97" i="11" s="1"/>
  <c r="BO99" i="10"/>
  <c r="BN99" i="11" s="1"/>
  <c r="BL11" i="11"/>
  <c r="BM11" i="11" s="1"/>
  <c r="BO18" i="10"/>
  <c r="BN18" i="11" s="1"/>
  <c r="BL22" i="11"/>
  <c r="BM22" i="11" s="1"/>
  <c r="T30" i="10"/>
  <c r="BL33" i="11"/>
  <c r="BM33" i="11" s="1"/>
  <c r="T37" i="10"/>
  <c r="S44" i="10"/>
  <c r="BK64" i="10"/>
  <c r="BJ64" i="11" s="1"/>
  <c r="T67" i="10"/>
  <c r="S70" i="10"/>
  <c r="T97" i="10"/>
  <c r="S10" i="10"/>
  <c r="BO11" i="10"/>
  <c r="BN11" i="11" s="1"/>
  <c r="BQ18" i="10"/>
  <c r="BP18" i="11" s="1"/>
  <c r="S21" i="10"/>
  <c r="BO22" i="10"/>
  <c r="BN22" i="11" s="1"/>
  <c r="T32" i="10"/>
  <c r="T41" i="10"/>
  <c r="BO41" i="10"/>
  <c r="BN41" i="11" s="1"/>
  <c r="BK44" i="10"/>
  <c r="BJ44" i="11" s="1"/>
  <c r="S63" i="10"/>
  <c r="T21" i="10"/>
  <c r="BL14" i="11"/>
  <c r="BM14" i="11" s="1"/>
  <c r="S17" i="10"/>
  <c r="T17" i="10"/>
  <c r="BK17" i="10"/>
  <c r="BJ17" i="11" s="1"/>
  <c r="BO26" i="10"/>
  <c r="BN26" i="11" s="1"/>
  <c r="BK29" i="10"/>
  <c r="BJ29" i="11" s="1"/>
  <c r="BQ30" i="10"/>
  <c r="BP30" i="11" s="1"/>
  <c r="S33" i="10"/>
  <c r="T39" i="10"/>
  <c r="S40" i="10"/>
  <c r="BL44" i="11"/>
  <c r="BM44" i="11" s="1"/>
  <c r="BO64" i="10"/>
  <c r="BN64" i="11" s="1"/>
  <c r="BO68" i="10"/>
  <c r="BN68" i="11" s="1"/>
  <c r="T74" i="10"/>
  <c r="BL80" i="11"/>
  <c r="BM80" i="11" s="1"/>
  <c r="BK80" i="10"/>
  <c r="BJ80" i="11" s="1"/>
  <c r="BO89" i="10"/>
  <c r="BN89" i="11" s="1"/>
  <c r="BG13" i="10"/>
  <c r="BM13" i="10" s="1"/>
  <c r="BL13" i="11" s="1"/>
  <c r="BM13" i="11" s="1"/>
  <c r="S35" i="10"/>
  <c r="T38" i="10"/>
  <c r="S47" i="10"/>
  <c r="S51" i="10"/>
  <c r="S55" i="10"/>
  <c r="S59" i="10"/>
  <c r="S78" i="10"/>
  <c r="BQ81" i="10"/>
  <c r="BP81" i="11" s="1"/>
  <c r="BQ89" i="10"/>
  <c r="BP89" i="11" s="1"/>
  <c r="S91" i="10"/>
  <c r="S96" i="10"/>
  <c r="T116" i="10"/>
  <c r="T68" i="10"/>
  <c r="BK71" i="10"/>
  <c r="BJ71" i="11" s="1"/>
  <c r="BK73" i="10"/>
  <c r="BJ73" i="11" s="1"/>
  <c r="BK83" i="10"/>
  <c r="BJ83" i="11" s="1"/>
  <c r="S88" i="10"/>
  <c r="T89" i="10"/>
  <c r="S93" i="10"/>
  <c r="T99" i="10"/>
  <c r="BK101" i="10"/>
  <c r="BJ101" i="11" s="1"/>
  <c r="S110" i="10"/>
  <c r="BO112" i="10"/>
  <c r="BN112" i="11" s="1"/>
  <c r="S113" i="10"/>
  <c r="BO117" i="10"/>
  <c r="BN117" i="11" s="1"/>
  <c r="BO67" i="10"/>
  <c r="BN67" i="11" s="1"/>
  <c r="BO69" i="10"/>
  <c r="BN69" i="11" s="1"/>
  <c r="S87" i="10"/>
  <c r="T95" i="10"/>
  <c r="BL96" i="11"/>
  <c r="BM96" i="11" s="1"/>
  <c r="BL101" i="11"/>
  <c r="BM101" i="11" s="1"/>
  <c r="T117" i="10"/>
  <c r="BL127" i="11"/>
  <c r="BM127" i="11" s="1"/>
  <c r="BQ69" i="10"/>
  <c r="BP69" i="11" s="1"/>
  <c r="BO73" i="10"/>
  <c r="BN73" i="11" s="1"/>
  <c r="S76" i="10"/>
  <c r="BO101" i="10"/>
  <c r="BN101" i="11" s="1"/>
  <c r="BQ104" i="10"/>
  <c r="BP104" i="11" s="1"/>
  <c r="S116" i="10"/>
  <c r="BL122" i="11"/>
  <c r="BM122" i="11" s="1"/>
  <c r="T137" i="10"/>
  <c r="BQ73" i="10"/>
  <c r="BP73" i="11" s="1"/>
  <c r="BL93" i="11"/>
  <c r="BM93" i="11" s="1"/>
  <c r="T96" i="10"/>
  <c r="BQ96" i="10"/>
  <c r="BP96" i="11" s="1"/>
  <c r="BL98" i="11"/>
  <c r="BM98" i="11" s="1"/>
  <c r="BQ101" i="10"/>
  <c r="BP101" i="11" s="1"/>
  <c r="S103" i="10"/>
  <c r="BK116" i="10"/>
  <c r="BJ116" i="11" s="1"/>
  <c r="BQ148" i="10"/>
  <c r="BP148" i="11" s="1"/>
  <c r="BQ218" i="10"/>
  <c r="BP218" i="11" s="1"/>
  <c r="BQ220" i="10"/>
  <c r="BP220" i="11" s="1"/>
  <c r="S85" i="10"/>
  <c r="BL88" i="11"/>
  <c r="BM88" i="11" s="1"/>
  <c r="BO93" i="10"/>
  <c r="BN93" i="11" s="1"/>
  <c r="T101" i="10"/>
  <c r="S108" i="10"/>
  <c r="T110" i="10"/>
  <c r="S111" i="10"/>
  <c r="S118" i="10"/>
  <c r="BL118" i="11"/>
  <c r="BM118" i="11" s="1"/>
  <c r="BK118" i="10"/>
  <c r="BJ118" i="11" s="1"/>
  <c r="T127" i="10"/>
  <c r="BO173" i="10"/>
  <c r="BN173" i="11" s="1"/>
  <c r="T81" i="10"/>
  <c r="BQ93" i="10"/>
  <c r="BP93" i="11" s="1"/>
  <c r="S95" i="10"/>
  <c r="S105" i="10"/>
  <c r="S114" i="10"/>
  <c r="S126" i="10"/>
  <c r="BQ129" i="10"/>
  <c r="BP129" i="11" s="1"/>
  <c r="T133" i="10"/>
  <c r="BL133" i="11"/>
  <c r="BM133" i="11" s="1"/>
  <c r="T148" i="10"/>
  <c r="BO163" i="10"/>
  <c r="BN163" i="11" s="1"/>
  <c r="S75" i="10"/>
  <c r="S82" i="10"/>
  <c r="T88" i="10"/>
  <c r="T93" i="10"/>
  <c r="S97" i="10"/>
  <c r="T114" i="10"/>
  <c r="S128" i="10"/>
  <c r="BO131" i="10"/>
  <c r="BN131" i="11" s="1"/>
  <c r="BL135" i="11"/>
  <c r="BM135" i="11" s="1"/>
  <c r="BQ152" i="10"/>
  <c r="BP152" i="11" s="1"/>
  <c r="BQ171" i="10"/>
  <c r="BP171" i="11" s="1"/>
  <c r="S100" i="10"/>
  <c r="BQ206" i="10"/>
  <c r="BP206" i="11" s="1"/>
  <c r="BQ85" i="10"/>
  <c r="BP85" i="11" s="1"/>
  <c r="T94" i="10"/>
  <c r="T111" i="10"/>
  <c r="BQ111" i="10"/>
  <c r="BP111" i="11" s="1"/>
  <c r="S130" i="10"/>
  <c r="T73" i="10"/>
  <c r="S81" i="10"/>
  <c r="T82" i="10"/>
  <c r="S92" i="10"/>
  <c r="BO105" i="10"/>
  <c r="BN105" i="11" s="1"/>
  <c r="BK115" i="10"/>
  <c r="BJ115" i="11" s="1"/>
  <c r="BL74" i="11"/>
  <c r="BM74" i="11" s="1"/>
  <c r="BK74" i="10"/>
  <c r="BJ74" i="11" s="1"/>
  <c r="S89" i="10"/>
  <c r="BQ95" i="10"/>
  <c r="BP95" i="11" s="1"/>
  <c r="BO97" i="10"/>
  <c r="BN97" i="11" s="1"/>
  <c r="BK102" i="10"/>
  <c r="BJ102" i="11" s="1"/>
  <c r="BQ105" i="10"/>
  <c r="BP105" i="11" s="1"/>
  <c r="BK110" i="10"/>
  <c r="BJ110" i="11" s="1"/>
  <c r="T118" i="10"/>
  <c r="S123" i="10"/>
  <c r="S156" i="10"/>
  <c r="S159" i="10"/>
  <c r="S172" i="10"/>
  <c r="T175" i="10"/>
  <c r="BF175" i="10"/>
  <c r="BO175" i="10" s="1"/>
  <c r="BN175" i="11" s="1"/>
  <c r="BK128" i="10"/>
  <c r="BJ128" i="11" s="1"/>
  <c r="S129" i="10"/>
  <c r="BK135" i="10"/>
  <c r="BJ135" i="11" s="1"/>
  <c r="T136" i="10"/>
  <c r="T144" i="10"/>
  <c r="BL147" i="11"/>
  <c r="BM147" i="11" s="1"/>
  <c r="T159" i="10"/>
  <c r="BF159" i="10"/>
  <c r="BO159" i="10" s="1"/>
  <c r="BN159" i="11" s="1"/>
  <c r="BQ168" i="10"/>
  <c r="BP168" i="11" s="1"/>
  <c r="BQ249" i="10"/>
  <c r="BP249" i="11" s="1"/>
  <c r="BL129" i="11"/>
  <c r="BM129" i="11" s="1"/>
  <c r="BK139" i="10"/>
  <c r="BJ139" i="11" s="1"/>
  <c r="T140" i="10"/>
  <c r="S167" i="10"/>
  <c r="BK175" i="10"/>
  <c r="BJ175" i="11" s="1"/>
  <c r="BO178" i="10"/>
  <c r="BN178" i="11" s="1"/>
  <c r="S180" i="10"/>
  <c r="BO129" i="10"/>
  <c r="BN129" i="11" s="1"/>
  <c r="BL143" i="11"/>
  <c r="BM143" i="11" s="1"/>
  <c r="BK159" i="10"/>
  <c r="BJ159" i="11" s="1"/>
  <c r="BO165" i="10"/>
  <c r="BN165" i="11" s="1"/>
  <c r="T178" i="10"/>
  <c r="BQ178" i="10"/>
  <c r="BP178" i="11" s="1"/>
  <c r="BQ130" i="10"/>
  <c r="BP130" i="11" s="1"/>
  <c r="S149" i="10"/>
  <c r="BK150" i="10"/>
  <c r="BJ150" i="11" s="1"/>
  <c r="BL156" i="11"/>
  <c r="BM156" i="11" s="1"/>
  <c r="BL159" i="11"/>
  <c r="BM159" i="11" s="1"/>
  <c r="T162" i="10"/>
  <c r="T165" i="10"/>
  <c r="BQ165" i="10"/>
  <c r="BP165" i="11" s="1"/>
  <c r="BK167" i="10"/>
  <c r="BJ167" i="11" s="1"/>
  <c r="T169" i="10"/>
  <c r="BL172" i="11"/>
  <c r="BM172" i="11" s="1"/>
  <c r="BO180" i="10"/>
  <c r="BN180" i="11" s="1"/>
  <c r="S133" i="10"/>
  <c r="T145" i="10"/>
  <c r="BK153" i="10"/>
  <c r="BJ153" i="11" s="1"/>
  <c r="BO162" i="10"/>
  <c r="BN162" i="11" s="1"/>
  <c r="BL167" i="11"/>
  <c r="BM167" i="11" s="1"/>
  <c r="S169" i="10"/>
  <c r="BQ225" i="10"/>
  <c r="BP225" i="11" s="1"/>
  <c r="S236" i="10"/>
  <c r="BQ259" i="10"/>
  <c r="BP259" i="11" s="1"/>
  <c r="BQ127" i="10"/>
  <c r="BP127" i="11" s="1"/>
  <c r="S137" i="10"/>
  <c r="S145" i="10"/>
  <c r="T156" i="10"/>
  <c r="BK169" i="10"/>
  <c r="BJ169" i="11" s="1"/>
  <c r="T172" i="10"/>
  <c r="BO182" i="10"/>
  <c r="BN182" i="11" s="1"/>
  <c r="T141" i="10"/>
  <c r="BK149" i="10"/>
  <c r="BJ149" i="11" s="1"/>
  <c r="T180" i="10"/>
  <c r="T182" i="10"/>
  <c r="BQ182" i="10"/>
  <c r="BP182" i="11" s="1"/>
  <c r="T189" i="10"/>
  <c r="T192" i="10"/>
  <c r="S125" i="10"/>
  <c r="BK133" i="10"/>
  <c r="BJ133" i="11" s="1"/>
  <c r="S141" i="10"/>
  <c r="S152" i="10"/>
  <c r="BL164" i="11"/>
  <c r="BM164" i="11" s="1"/>
  <c r="BK179" i="10"/>
  <c r="BJ179" i="11" s="1"/>
  <c r="BK186" i="10"/>
  <c r="BJ186" i="11" s="1"/>
  <c r="BK137" i="10"/>
  <c r="BJ137" i="11" s="1"/>
  <c r="BO138" i="10"/>
  <c r="BN138" i="11" s="1"/>
  <c r="BK145" i="10"/>
  <c r="BJ145" i="11" s="1"/>
  <c r="BQ146" i="10"/>
  <c r="BP146" i="11" s="1"/>
  <c r="S148" i="10"/>
  <c r="S155" i="10"/>
  <c r="T157" i="10"/>
  <c r="S158" i="10"/>
  <c r="BQ169" i="10"/>
  <c r="BP169" i="11" s="1"/>
  <c r="S171" i="10"/>
  <c r="S174" i="10"/>
  <c r="S188" i="10"/>
  <c r="T128" i="10"/>
  <c r="BO149" i="10"/>
  <c r="BN149" i="11" s="1"/>
  <c r="T164" i="10"/>
  <c r="S177" i="10"/>
  <c r="BQ177" i="10"/>
  <c r="BP177" i="11" s="1"/>
  <c r="BK181" i="10"/>
  <c r="BJ181" i="11" s="1"/>
  <c r="BQ232" i="10"/>
  <c r="BP232" i="11" s="1"/>
  <c r="S131" i="10"/>
  <c r="BO133" i="10"/>
  <c r="BN133" i="11" s="1"/>
  <c r="S136" i="10"/>
  <c r="BK141" i="10"/>
  <c r="BJ141" i="11" s="1"/>
  <c r="S144" i="10"/>
  <c r="T158" i="10"/>
  <c r="S161" i="10"/>
  <c r="BQ161" i="10"/>
  <c r="BP161" i="11" s="1"/>
  <c r="T174" i="10"/>
  <c r="T177" i="10"/>
  <c r="S197" i="10"/>
  <c r="S132" i="10"/>
  <c r="BO137" i="10"/>
  <c r="BN137" i="11" s="1"/>
  <c r="S140" i="10"/>
  <c r="BO145" i="10"/>
  <c r="BN145" i="11" s="1"/>
  <c r="S151" i="10"/>
  <c r="T152" i="10"/>
  <c r="BO155" i="10"/>
  <c r="BN155" i="11" s="1"/>
  <c r="T161" i="10"/>
  <c r="S164" i="10"/>
  <c r="BQ254" i="10"/>
  <c r="BP254" i="11" s="1"/>
  <c r="BL188" i="11"/>
  <c r="BM188" i="11" s="1"/>
  <c r="BQ189" i="10"/>
  <c r="BP189" i="11" s="1"/>
  <c r="BL192" i="11"/>
  <c r="BM192" i="11" s="1"/>
  <c r="BO195" i="10"/>
  <c r="BN195" i="11" s="1"/>
  <c r="BQ198" i="10"/>
  <c r="BP198" i="11" s="1"/>
  <c r="T208" i="10"/>
  <c r="BQ208" i="10"/>
  <c r="BP208" i="11" s="1"/>
  <c r="S210" i="10"/>
  <c r="BK210" i="10"/>
  <c r="BJ210" i="11" s="1"/>
  <c r="S212" i="10"/>
  <c r="BQ227" i="10"/>
  <c r="BP227" i="11" s="1"/>
  <c r="T239" i="10"/>
  <c r="BQ262" i="10"/>
  <c r="BP262" i="11" s="1"/>
  <c r="T195" i="10"/>
  <c r="BQ203" i="10"/>
  <c r="BP203" i="11" s="1"/>
  <c r="BQ215" i="10"/>
  <c r="BP215" i="11" s="1"/>
  <c r="T227" i="10"/>
  <c r="BL229" i="11"/>
  <c r="BM229" i="11" s="1"/>
  <c r="S231" i="10"/>
  <c r="BL236" i="11"/>
  <c r="BM236" i="11" s="1"/>
  <c r="BQ251" i="10"/>
  <c r="BP251" i="11" s="1"/>
  <c r="T252" i="10"/>
  <c r="BQ256" i="10"/>
  <c r="BP256" i="11" s="1"/>
  <c r="BL261" i="11"/>
  <c r="BM261" i="11" s="1"/>
  <c r="BL200" i="11"/>
  <c r="BM200" i="11" s="1"/>
  <c r="T203" i="10"/>
  <c r="T215" i="10"/>
  <c r="BL217" i="11"/>
  <c r="BM217" i="11" s="1"/>
  <c r="S219" i="10"/>
  <c r="BL224" i="11"/>
  <c r="BM224" i="11" s="1"/>
  <c r="T234" i="10"/>
  <c r="BQ234" i="10"/>
  <c r="BP234" i="11" s="1"/>
  <c r="T246" i="10"/>
  <c r="BQ246" i="10"/>
  <c r="BP246" i="11" s="1"/>
  <c r="BL253" i="11"/>
  <c r="BM253" i="11" s="1"/>
  <c r="S258" i="10"/>
  <c r="BL187" i="11"/>
  <c r="BM187" i="11" s="1"/>
  <c r="S194" i="10"/>
  <c r="BQ241" i="10"/>
  <c r="BP241" i="11" s="1"/>
  <c r="BL258" i="11"/>
  <c r="BM258" i="11" s="1"/>
  <c r="BF260" i="10"/>
  <c r="BO260" i="10" s="1"/>
  <c r="BN260" i="11" s="1"/>
  <c r="T187" i="10"/>
  <c r="BO187" i="10"/>
  <c r="BN187" i="11" s="1"/>
  <c r="T194" i="10"/>
  <c r="BQ200" i="10"/>
  <c r="BP200" i="11" s="1"/>
  <c r="BQ210" i="10"/>
  <c r="BP210" i="11" s="1"/>
  <c r="BQ224" i="10"/>
  <c r="BP224" i="11" s="1"/>
  <c r="S226" i="10"/>
  <c r="S250" i="10"/>
  <c r="BQ261" i="10"/>
  <c r="BP261" i="11" s="1"/>
  <c r="BL184" i="11"/>
  <c r="BM184" i="11" s="1"/>
  <c r="BL186" i="11"/>
  <c r="BM186" i="11" s="1"/>
  <c r="BQ187" i="10"/>
  <c r="BP187" i="11" s="1"/>
  <c r="BO191" i="10"/>
  <c r="BN191" i="11" s="1"/>
  <c r="BL194" i="11"/>
  <c r="BM194" i="11" s="1"/>
  <c r="BO197" i="10"/>
  <c r="BN197" i="11" s="1"/>
  <c r="S202" i="10"/>
  <c r="T202" i="10"/>
  <c r="BQ205" i="10"/>
  <c r="BP205" i="11" s="1"/>
  <c r="T212" i="10"/>
  <c r="BQ212" i="10"/>
  <c r="BP212" i="11" s="1"/>
  <c r="S214" i="10"/>
  <c r="BK214" i="10"/>
  <c r="BJ214" i="11" s="1"/>
  <c r="S216" i="10"/>
  <c r="BQ231" i="10"/>
  <c r="BP231" i="11" s="1"/>
  <c r="BQ243" i="10"/>
  <c r="BP243" i="11" s="1"/>
  <c r="T244" i="10"/>
  <c r="S252" i="10"/>
  <c r="BQ253" i="10"/>
  <c r="BP253" i="11" s="1"/>
  <c r="T191" i="10"/>
  <c r="BQ191" i="10"/>
  <c r="BP191" i="11" s="1"/>
  <c r="BQ197" i="10"/>
  <c r="BP197" i="11" s="1"/>
  <c r="S204" i="10"/>
  <c r="BQ219" i="10"/>
  <c r="BP219" i="11" s="1"/>
  <c r="T220" i="10"/>
  <c r="BL233" i="11"/>
  <c r="BM233" i="11" s="1"/>
  <c r="S235" i="10"/>
  <c r="BL245" i="11"/>
  <c r="BM245" i="11" s="1"/>
  <c r="T258" i="10"/>
  <c r="BQ258" i="10"/>
  <c r="BP258" i="11" s="1"/>
  <c r="BQ183" i="10"/>
  <c r="BP183" i="11" s="1"/>
  <c r="S190" i="10"/>
  <c r="BK190" i="10"/>
  <c r="BJ190" i="11" s="1"/>
  <c r="BL199" i="11"/>
  <c r="BM199" i="11" s="1"/>
  <c r="BQ207" i="10"/>
  <c r="BP207" i="11" s="1"/>
  <c r="T219" i="10"/>
  <c r="BL221" i="11"/>
  <c r="BM221" i="11" s="1"/>
  <c r="S223" i="10"/>
  <c r="BL228" i="11"/>
  <c r="BM228" i="11" s="1"/>
  <c r="BQ238" i="10"/>
  <c r="BP238" i="11" s="1"/>
  <c r="S255" i="10"/>
  <c r="BL260" i="11"/>
  <c r="BM260" i="11" s="1"/>
  <c r="BK157" i="10"/>
  <c r="BJ157" i="11" s="1"/>
  <c r="BQ184" i="10"/>
  <c r="BP184" i="11" s="1"/>
  <c r="BQ185" i="10"/>
  <c r="BP185" i="11" s="1"/>
  <c r="BQ186" i="10"/>
  <c r="BP186" i="11" s="1"/>
  <c r="BL190" i="11"/>
  <c r="BM190" i="11" s="1"/>
  <c r="BQ194" i="10"/>
  <c r="BP194" i="11" s="1"/>
  <c r="T207" i="10"/>
  <c r="S211" i="10"/>
  <c r="T226" i="10"/>
  <c r="BQ226" i="10"/>
  <c r="BP226" i="11" s="1"/>
  <c r="BQ240" i="10"/>
  <c r="BP240" i="11" s="1"/>
  <c r="T250" i="10"/>
  <c r="BQ250" i="10"/>
  <c r="BP250" i="11" s="1"/>
  <c r="T256" i="10"/>
  <c r="BK196" i="10"/>
  <c r="BJ196" i="11" s="1"/>
  <c r="T199" i="10"/>
  <c r="BQ199" i="10"/>
  <c r="BP199" i="11" s="1"/>
  <c r="BQ202" i="10"/>
  <c r="BP202" i="11" s="1"/>
  <c r="T214" i="10"/>
  <c r="BQ214" i="10"/>
  <c r="BP214" i="11" s="1"/>
  <c r="T228" i="10"/>
  <c r="BQ228" i="10"/>
  <c r="BP228" i="11" s="1"/>
  <c r="S230" i="10"/>
  <c r="BK230" i="10"/>
  <c r="BJ230" i="11" s="1"/>
  <c r="S232" i="10"/>
  <c r="S242" i="10"/>
  <c r="T242" i="10"/>
  <c r="S244" i="10"/>
  <c r="BL257" i="11"/>
  <c r="BM257" i="11" s="1"/>
  <c r="T263" i="10"/>
  <c r="BQ263" i="10"/>
  <c r="BP263" i="11" s="1"/>
  <c r="BK265" i="10"/>
  <c r="BJ265" i="11" s="1"/>
  <c r="BL196" i="11"/>
  <c r="BM196" i="11" s="1"/>
  <c r="BQ209" i="10"/>
  <c r="BP209" i="11" s="1"/>
  <c r="T216" i="10"/>
  <c r="S218" i="10"/>
  <c r="BK218" i="10"/>
  <c r="BJ218" i="11" s="1"/>
  <c r="S220" i="10"/>
  <c r="BL230" i="11"/>
  <c r="BM230" i="11" s="1"/>
  <c r="BQ235" i="10"/>
  <c r="BP235" i="11" s="1"/>
  <c r="T236" i="10"/>
  <c r="BL242" i="11"/>
  <c r="BM242" i="11" s="1"/>
  <c r="S247" i="10"/>
  <c r="BQ247" i="10"/>
  <c r="BP247" i="11" s="1"/>
  <c r="T248" i="10"/>
  <c r="BQ252" i="10"/>
  <c r="BP252" i="11" s="1"/>
  <c r="S262" i="10"/>
  <c r="S208" i="10"/>
  <c r="BQ223" i="10"/>
  <c r="BP223" i="11" s="1"/>
  <c r="T224" i="10"/>
  <c r="S239" i="10"/>
  <c r="S254" i="10"/>
  <c r="S192" i="10"/>
  <c r="S195" i="10"/>
  <c r="BQ196" i="10"/>
  <c r="BP196" i="11" s="1"/>
  <c r="S198" i="10"/>
  <c r="T198" i="10"/>
  <c r="BQ211" i="10"/>
  <c r="BP211" i="11" s="1"/>
  <c r="T223" i="10"/>
  <c r="S227" i="10"/>
  <c r="BL232" i="11"/>
  <c r="BM232" i="11" s="1"/>
  <c r="BL254" i="11"/>
  <c r="BM254" i="11" s="1"/>
  <c r="S256" i="10"/>
  <c r="BQ257" i="10"/>
  <c r="BP257" i="11" s="1"/>
  <c r="BQ265" i="10"/>
  <c r="BP265" i="11" s="1"/>
  <c r="S164" i="8"/>
  <c r="S38" i="8"/>
  <c r="S120" i="8"/>
  <c r="S133" i="8"/>
  <c r="T48" i="8"/>
  <c r="T96" i="8"/>
  <c r="T88" i="8"/>
  <c r="S25" i="8"/>
  <c r="S92" i="8"/>
  <c r="S167" i="8"/>
  <c r="S22" i="8"/>
  <c r="T105" i="8"/>
  <c r="S194" i="8"/>
  <c r="S12" i="8"/>
  <c r="T69" i="8"/>
  <c r="T85" i="8"/>
  <c r="S145" i="8"/>
  <c r="S243" i="8"/>
  <c r="S29" i="8"/>
  <c r="T97" i="8"/>
  <c r="T203" i="8"/>
  <c r="S221" i="8"/>
  <c r="S233" i="8"/>
  <c r="S66" i="8"/>
  <c r="S152" i="8"/>
  <c r="S261" i="8"/>
  <c r="T4" i="8"/>
  <c r="T5" i="8"/>
  <c r="T25" i="8"/>
  <c r="S85" i="8"/>
  <c r="T133" i="8"/>
  <c r="S209" i="8"/>
  <c r="S257" i="8"/>
  <c r="T94" i="8"/>
  <c r="T134" i="8"/>
  <c r="S197" i="8"/>
  <c r="S241" i="8"/>
  <c r="T120" i="8"/>
  <c r="T78" i="8"/>
  <c r="S147" i="8"/>
  <c r="S204" i="8"/>
  <c r="S229" i="8"/>
  <c r="T199" i="8"/>
  <c r="S217" i="8"/>
  <c r="S193" i="8"/>
  <c r="S51" i="8"/>
  <c r="T111" i="8"/>
  <c r="T130" i="8"/>
  <c r="T75" i="8"/>
  <c r="S124" i="8"/>
  <c r="T161" i="8"/>
  <c r="S254" i="8"/>
  <c r="S17" i="8"/>
  <c r="S69" i="8"/>
  <c r="S88" i="8"/>
  <c r="S178" i="8"/>
  <c r="S82" i="8"/>
  <c r="S185" i="8"/>
  <c r="T36" i="8"/>
  <c r="T63" i="8"/>
  <c r="S223" i="8"/>
  <c r="T243" i="8"/>
  <c r="S7" i="8"/>
  <c r="T37" i="8"/>
  <c r="T58" i="8"/>
  <c r="S128" i="8"/>
  <c r="T132" i="8"/>
  <c r="S172" i="8"/>
  <c r="T186" i="8"/>
  <c r="S236" i="8"/>
  <c r="T239" i="8"/>
  <c r="S253" i="8"/>
  <c r="T254" i="8"/>
  <c r="S265" i="8"/>
  <c r="S21" i="8"/>
  <c r="T22" i="8"/>
  <c r="T23" i="8"/>
  <c r="T24" i="8"/>
  <c r="S34" i="8"/>
  <c r="T35" i="8"/>
  <c r="T102" i="8"/>
  <c r="S184" i="8"/>
  <c r="T184" i="8"/>
  <c r="S216" i="8"/>
  <c r="S220" i="8"/>
  <c r="S228" i="8"/>
  <c r="S235" i="8"/>
  <c r="T6" i="8"/>
  <c r="S13" i="8"/>
  <c r="T33" i="8"/>
  <c r="S43" i="8"/>
  <c r="S63" i="8"/>
  <c r="S67" i="8"/>
  <c r="S89" i="8"/>
  <c r="T101" i="8"/>
  <c r="S115" i="8"/>
  <c r="S130" i="8"/>
  <c r="T131" i="8"/>
  <c r="T185" i="8"/>
  <c r="S215" i="8"/>
  <c r="S224" i="8"/>
  <c r="T227" i="8"/>
  <c r="T231" i="8"/>
  <c r="S249" i="8"/>
  <c r="T250" i="8"/>
  <c r="T253" i="8"/>
  <c r="S8" i="8"/>
  <c r="S18" i="8"/>
  <c r="T19" i="8"/>
  <c r="S20" i="8"/>
  <c r="T20" i="8"/>
  <c r="S26" i="8"/>
  <c r="T26" i="8"/>
  <c r="S33" i="8"/>
  <c r="S39" i="8"/>
  <c r="T42" i="8"/>
  <c r="S109" i="8"/>
  <c r="T127" i="8"/>
  <c r="S134" i="8"/>
  <c r="T158" i="8"/>
  <c r="S165" i="8"/>
  <c r="S170" i="8"/>
  <c r="T170" i="8"/>
  <c r="T182" i="8"/>
  <c r="T183" i="8"/>
  <c r="S195" i="8"/>
  <c r="T240" i="8"/>
  <c r="S31" i="8"/>
  <c r="T32" i="8"/>
  <c r="T54" i="8"/>
  <c r="T59" i="8"/>
  <c r="S81" i="8"/>
  <c r="T81" i="8"/>
  <c r="T100" i="8"/>
  <c r="S116" i="8"/>
  <c r="T118" i="8"/>
  <c r="S181" i="8"/>
  <c r="T207" i="8"/>
  <c r="S245" i="8"/>
  <c r="S246" i="8"/>
  <c r="S9" i="8"/>
  <c r="T16" i="8"/>
  <c r="T17" i="8"/>
  <c r="T21" i="8"/>
  <c r="S35" i="8"/>
  <c r="T73" i="8"/>
  <c r="T82" i="8"/>
  <c r="S94" i="8"/>
  <c r="S105" i="8"/>
  <c r="S140" i="8"/>
  <c r="S180" i="8"/>
  <c r="T180" i="8"/>
  <c r="T181" i="8"/>
  <c r="T258" i="8"/>
  <c r="S4" i="8"/>
  <c r="S14" i="8"/>
  <c r="T15" i="8"/>
  <c r="S27" i="8"/>
  <c r="S30" i="8"/>
  <c r="T34" i="8"/>
  <c r="T41" i="8"/>
  <c r="S54" i="8"/>
  <c r="S59" i="8"/>
  <c r="S68" i="8"/>
  <c r="T71" i="8"/>
  <c r="S72" i="8"/>
  <c r="T72" i="8"/>
  <c r="S80" i="8"/>
  <c r="S135" i="8"/>
  <c r="T169" i="8"/>
  <c r="S191" i="8"/>
  <c r="S200" i="8"/>
  <c r="T220" i="8"/>
  <c r="T232" i="8"/>
  <c r="T242" i="8"/>
  <c r="S19" i="8"/>
  <c r="T30" i="8"/>
  <c r="S32" i="8"/>
  <c r="T76" i="8"/>
  <c r="S100" i="8"/>
  <c r="S112" i="8"/>
  <c r="S113" i="8"/>
  <c r="T115" i="8"/>
  <c r="T116" i="8"/>
  <c r="S118" i="8"/>
  <c r="S166" i="8"/>
  <c r="S176" i="8"/>
  <c r="T178" i="8"/>
  <c r="T179" i="8"/>
  <c r="T197" i="8"/>
  <c r="S237" i="8"/>
  <c r="S238" i="8"/>
  <c r="T238" i="8"/>
  <c r="S256" i="8"/>
  <c r="S5" i="8"/>
  <c r="T13" i="8"/>
  <c r="T28" i="8"/>
  <c r="S50" i="8"/>
  <c r="T50" i="8"/>
  <c r="T55" i="8"/>
  <c r="S73" i="8"/>
  <c r="S78" i="8"/>
  <c r="S108" i="8"/>
  <c r="S158" i="8"/>
  <c r="T167" i="8"/>
  <c r="S177" i="8"/>
  <c r="S186" i="8"/>
  <c r="T194" i="8"/>
  <c r="T202" i="8"/>
  <c r="T10" i="8"/>
  <c r="S10" i="8"/>
  <c r="T11" i="8"/>
  <c r="T18" i="8"/>
  <c r="S23" i="8"/>
  <c r="T79" i="8"/>
  <c r="S114" i="8"/>
  <c r="S117" i="8"/>
  <c r="S149" i="8"/>
  <c r="T177" i="8"/>
  <c r="S213" i="8"/>
  <c r="S225" i="8"/>
  <c r="S226" i="8"/>
  <c r="T226" i="8"/>
  <c r="T230" i="8"/>
  <c r="T234" i="8"/>
  <c r="T237" i="8"/>
  <c r="T255" i="8"/>
  <c r="T259" i="8"/>
  <c r="S263" i="8"/>
  <c r="S264" i="8"/>
  <c r="T264" i="8"/>
  <c r="T265" i="8"/>
  <c r="S36" i="8"/>
  <c r="S15" i="8"/>
  <c r="S28" i="8"/>
  <c r="T31" i="8"/>
  <c r="S44" i="8"/>
  <c r="S55" i="8"/>
  <c r="S141" i="8"/>
  <c r="T149" i="8"/>
  <c r="T193" i="8"/>
  <c r="S198" i="8"/>
  <c r="S205" i="8"/>
  <c r="S214" i="8"/>
  <c r="T214" i="8"/>
  <c r="T218" i="8"/>
  <c r="T222" i="8"/>
  <c r="S251" i="8"/>
  <c r="T8" i="8"/>
  <c r="T9" i="8"/>
  <c r="S24" i="8"/>
  <c r="T39" i="8"/>
  <c r="S41" i="8"/>
  <c r="T46" i="8"/>
  <c r="S64" i="8"/>
  <c r="S76" i="8"/>
  <c r="T122" i="8"/>
  <c r="S162" i="8"/>
  <c r="T162" i="8"/>
  <c r="T165" i="8"/>
  <c r="T166" i="8"/>
  <c r="T190" i="8"/>
  <c r="T191" i="8"/>
  <c r="T198" i="8"/>
  <c r="T200" i="8"/>
  <c r="T206" i="8"/>
  <c r="T210" i="8"/>
  <c r="T217" i="8"/>
  <c r="T225" i="8"/>
  <c r="S6" i="8"/>
  <c r="T7" i="8"/>
  <c r="T14" i="8"/>
  <c r="T27" i="8"/>
  <c r="S37" i="8"/>
  <c r="T38" i="8"/>
  <c r="T40" i="8"/>
  <c r="T47" i="8"/>
  <c r="T51" i="8"/>
  <c r="T62" i="8"/>
  <c r="S93" i="8"/>
  <c r="S111" i="8"/>
  <c r="T124" i="8"/>
  <c r="T135" i="8"/>
  <c r="T164" i="8"/>
  <c r="S168" i="8"/>
  <c r="S175" i="8"/>
  <c r="S189" i="8"/>
  <c r="S203" i="8"/>
  <c r="S97" i="8"/>
  <c r="S11" i="8"/>
  <c r="S16" i="8"/>
  <c r="S40" i="8"/>
  <c r="S42" i="8"/>
  <c r="S79" i="8"/>
  <c r="T92" i="8"/>
  <c r="S102" i="8"/>
  <c r="T112" i="8"/>
  <c r="S137" i="8"/>
  <c r="S142" i="8"/>
  <c r="S151" i="8"/>
  <c r="S161" i="8"/>
  <c r="T176" i="8"/>
  <c r="T189" i="8"/>
  <c r="T205" i="8"/>
  <c r="S244" i="8"/>
  <c r="T119" i="8"/>
  <c r="BH119" i="8"/>
  <c r="BF81" i="8"/>
  <c r="S46" i="8"/>
  <c r="BE55" i="8"/>
  <c r="BE59" i="8"/>
  <c r="T74" i="8"/>
  <c r="BF137" i="8"/>
  <c r="T137" i="8"/>
  <c r="T44" i="8"/>
  <c r="T49" i="8"/>
  <c r="S53" i="8"/>
  <c r="S57" i="8"/>
  <c r="S61" i="8"/>
  <c r="T67" i="8"/>
  <c r="T70" i="8"/>
  <c r="S77" i="8"/>
  <c r="S95" i="8"/>
  <c r="T68" i="8"/>
  <c r="S75" i="8"/>
  <c r="T83" i="8"/>
  <c r="T29" i="8"/>
  <c r="S65" i="8"/>
  <c r="T65" i="8"/>
  <c r="BF65" i="8"/>
  <c r="S70" i="8"/>
  <c r="S84" i="8"/>
  <c r="S45" i="8"/>
  <c r="S48" i="8"/>
  <c r="T52" i="8"/>
  <c r="T53" i="8"/>
  <c r="T56" i="8"/>
  <c r="T57" i="8"/>
  <c r="T60" i="8"/>
  <c r="T61" i="8"/>
  <c r="T12" i="8"/>
  <c r="S58" i="8"/>
  <c r="S62" i="8"/>
  <c r="S71" i="8"/>
  <c r="T77" i="8"/>
  <c r="T84" i="8"/>
  <c r="S87" i="8"/>
  <c r="S90" i="8"/>
  <c r="T93" i="8"/>
  <c r="T99" i="8"/>
  <c r="S52" i="8"/>
  <c r="S56" i="8"/>
  <c r="S60" i="8"/>
  <c r="BG104" i="8"/>
  <c r="T104" i="8"/>
  <c r="T66" i="8"/>
  <c r="T45" i="8"/>
  <c r="S74" i="8"/>
  <c r="T87" i="8"/>
  <c r="T91" i="8"/>
  <c r="S49" i="8"/>
  <c r="T43" i="8"/>
  <c r="S47" i="8"/>
  <c r="S86" i="8"/>
  <c r="T86" i="8"/>
  <c r="T89" i="8"/>
  <c r="T64" i="8"/>
  <c r="T80" i="8"/>
  <c r="S83" i="8"/>
  <c r="T90" i="8"/>
  <c r="S91" i="8"/>
  <c r="T128" i="8"/>
  <c r="T138" i="8"/>
  <c r="T139" i="8"/>
  <c r="T126" i="8"/>
  <c r="T144" i="8"/>
  <c r="T151" i="8"/>
  <c r="S103" i="8"/>
  <c r="T107" i="8"/>
  <c r="T145" i="8"/>
  <c r="T95" i="8"/>
  <c r="S98" i="8"/>
  <c r="T109" i="8"/>
  <c r="T113" i="8"/>
  <c r="T154" i="8"/>
  <c r="T121" i="8"/>
  <c r="S122" i="8"/>
  <c r="S127" i="8"/>
  <c r="S129" i="8"/>
  <c r="S138" i="8"/>
  <c r="S125" i="8"/>
  <c r="S136" i="8"/>
  <c r="S143" i="8"/>
  <c r="T148" i="8"/>
  <c r="S96" i="8"/>
  <c r="S110" i="8"/>
  <c r="S123" i="8"/>
  <c r="T140" i="8"/>
  <c r="T146" i="8"/>
  <c r="S171" i="8"/>
  <c r="T98" i="8"/>
  <c r="S101" i="8"/>
  <c r="S106" i="8"/>
  <c r="T141" i="8"/>
  <c r="T147" i="8"/>
  <c r="S99" i="8"/>
  <c r="T103" i="8"/>
  <c r="S121" i="8"/>
  <c r="S148" i="8"/>
  <c r="T129" i="8"/>
  <c r="S104" i="8"/>
  <c r="T117" i="8"/>
  <c r="S119" i="8"/>
  <c r="S139" i="8"/>
  <c r="S146" i="8"/>
  <c r="S153" i="8"/>
  <c r="T106" i="8"/>
  <c r="T108" i="8"/>
  <c r="T110" i="8"/>
  <c r="T114" i="8"/>
  <c r="T125" i="8"/>
  <c r="S131" i="8"/>
  <c r="S132" i="8"/>
  <c r="T136" i="8"/>
  <c r="T142" i="8"/>
  <c r="T143" i="8"/>
  <c r="S144" i="8"/>
  <c r="T150" i="8"/>
  <c r="BH102" i="8"/>
  <c r="S107" i="8"/>
  <c r="T123" i="8"/>
  <c r="S126" i="8"/>
  <c r="S159" i="8"/>
  <c r="S183" i="8"/>
  <c r="T171" i="8"/>
  <c r="T160" i="8"/>
  <c r="S163" i="8"/>
  <c r="T163" i="8"/>
  <c r="T172" i="8"/>
  <c r="S173" i="8"/>
  <c r="T173" i="8"/>
  <c r="S192" i="8"/>
  <c r="T192" i="8"/>
  <c r="S248" i="8"/>
  <c r="S255" i="8"/>
  <c r="T155" i="8"/>
  <c r="T174" i="8"/>
  <c r="T175" i="8"/>
  <c r="S156" i="8"/>
  <c r="S187" i="8"/>
  <c r="S190" i="8"/>
  <c r="T152" i="8"/>
  <c r="S155" i="8"/>
  <c r="T156" i="8"/>
  <c r="S201" i="8"/>
  <c r="S157" i="8"/>
  <c r="T157" i="8"/>
  <c r="S169" i="8"/>
  <c r="S179" i="8"/>
  <c r="S182" i="8"/>
  <c r="S150" i="8"/>
  <c r="T153" i="8"/>
  <c r="T195" i="8"/>
  <c r="S196" i="8"/>
  <c r="T196" i="8"/>
  <c r="S174" i="8"/>
  <c r="T187" i="8"/>
  <c r="S188" i="8"/>
  <c r="T188" i="8"/>
  <c r="S199" i="8"/>
  <c r="T246" i="8"/>
  <c r="S154" i="8"/>
  <c r="T159" i="8"/>
  <c r="S160" i="8"/>
  <c r="T168" i="8"/>
  <c r="S202" i="8"/>
  <c r="T215" i="8"/>
  <c r="T208" i="8"/>
  <c r="S211" i="8"/>
  <c r="T235" i="8"/>
  <c r="T245" i="8"/>
  <c r="T248" i="8"/>
  <c r="T213" i="8"/>
  <c r="T223" i="8"/>
  <c r="T263" i="8"/>
  <c r="T204" i="8"/>
  <c r="T228" i="8"/>
  <c r="S234" i="8"/>
  <c r="T256" i="8"/>
  <c r="T211" i="8"/>
  <c r="T216" i="8"/>
  <c r="S219" i="8"/>
  <c r="T251" i="8"/>
  <c r="S262" i="8"/>
  <c r="BF264" i="8"/>
  <c r="S207" i="8"/>
  <c r="S212" i="8"/>
  <c r="S222" i="8"/>
  <c r="S231" i="8"/>
  <c r="T233" i="8"/>
  <c r="S242" i="8"/>
  <c r="S252" i="8"/>
  <c r="T221" i="8"/>
  <c r="T236" i="8"/>
  <c r="S259" i="8"/>
  <c r="T261" i="8"/>
  <c r="S210" i="8"/>
  <c r="T241" i="8"/>
  <c r="S250" i="8"/>
  <c r="T201" i="8"/>
  <c r="T209" i="8"/>
  <c r="T219" i="8"/>
  <c r="S227" i="8"/>
  <c r="S232" i="8"/>
  <c r="S239" i="8"/>
  <c r="T244" i="8"/>
  <c r="T224" i="8"/>
  <c r="S230" i="8"/>
  <c r="T249" i="8"/>
  <c r="S258" i="8"/>
  <c r="S260" i="8"/>
  <c r="T260" i="8"/>
  <c r="BF260" i="8"/>
  <c r="T212" i="8"/>
  <c r="S240" i="8"/>
  <c r="S247" i="8"/>
  <c r="T252" i="8"/>
  <c r="T262" i="8"/>
  <c r="S206" i="8"/>
  <c r="S208" i="8"/>
  <c r="S218" i="8"/>
  <c r="T229" i="8"/>
  <c r="T247" i="8"/>
  <c r="T257" i="8"/>
  <c r="BK265" i="6"/>
  <c r="BK193" i="6"/>
  <c r="BK65" i="6"/>
  <c r="BK263" i="6"/>
  <c r="BK261" i="6"/>
  <c r="BK245" i="6"/>
  <c r="BK229" i="6"/>
  <c r="BK213" i="6"/>
  <c r="BK197" i="6"/>
  <c r="BK181" i="6"/>
  <c r="BK165" i="6"/>
  <c r="BK149" i="6"/>
  <c r="BK133" i="6"/>
  <c r="BK117" i="6"/>
  <c r="BK101" i="6"/>
  <c r="BK85" i="6"/>
  <c r="BK69" i="6"/>
  <c r="BK53" i="6"/>
  <c r="BK37" i="6"/>
  <c r="BK21" i="6"/>
  <c r="BK5" i="6"/>
  <c r="BK258" i="6"/>
  <c r="BK242" i="6"/>
  <c r="BK226" i="6"/>
  <c r="BK210" i="6"/>
  <c r="BK194" i="6"/>
  <c r="BK178" i="6"/>
  <c r="BK162" i="6"/>
  <c r="BK146" i="6"/>
  <c r="BK130" i="6"/>
  <c r="BK114" i="6"/>
  <c r="BK98" i="6"/>
  <c r="BK82" i="6"/>
  <c r="BK66" i="6"/>
  <c r="BK50" i="6"/>
  <c r="BK34" i="6"/>
  <c r="BK18" i="6"/>
  <c r="BK257" i="6"/>
  <c r="BK241" i="6"/>
  <c r="BK225" i="6"/>
  <c r="BK209" i="6"/>
  <c r="BK177" i="6"/>
  <c r="BK161" i="6"/>
  <c r="BK145" i="6"/>
  <c r="BK129" i="6"/>
  <c r="BK113" i="6"/>
  <c r="BK97" i="6"/>
  <c r="BK81" i="6"/>
  <c r="BK49" i="6"/>
  <c r="BK33" i="6"/>
  <c r="BK17" i="6"/>
  <c r="BK15" i="6"/>
  <c r="BK260" i="6"/>
  <c r="BK244" i="6"/>
  <c r="BK228" i="6"/>
  <c r="BK212" i="6"/>
  <c r="BK196" i="6"/>
  <c r="BK180" i="6"/>
  <c r="BK164" i="6"/>
  <c r="BK148" i="6"/>
  <c r="BK132" i="6"/>
  <c r="BK116" i="6"/>
  <c r="BK100" i="6"/>
  <c r="BK84" i="6"/>
  <c r="BK68" i="6"/>
  <c r="BK52" i="6"/>
  <c r="BK36" i="6"/>
  <c r="BK20" i="6"/>
  <c r="BK259" i="6"/>
  <c r="BK243" i="6"/>
  <c r="BK227" i="6"/>
  <c r="BK211" i="6"/>
  <c r="BK195" i="6"/>
  <c r="BK179" i="6"/>
  <c r="BK163" i="6"/>
  <c r="BK147" i="6"/>
  <c r="BK131" i="6"/>
  <c r="BK115" i="6"/>
  <c r="BK99" i="6"/>
  <c r="BK83" i="6"/>
  <c r="BK67" i="6"/>
  <c r="BK51" i="6"/>
  <c r="BK35" i="6"/>
  <c r="BK19" i="6"/>
  <c r="BK256" i="6"/>
  <c r="BK240" i="6"/>
  <c r="BK224" i="6"/>
  <c r="BK208" i="6"/>
  <c r="BK192" i="6"/>
  <c r="BK176" i="6"/>
  <c r="BK160" i="6"/>
  <c r="BK144" i="6"/>
  <c r="BK128" i="6"/>
  <c r="BK112" i="6"/>
  <c r="BK96" i="6"/>
  <c r="BK80" i="6"/>
  <c r="BK64" i="6"/>
  <c r="BK48" i="6"/>
  <c r="BK32" i="6"/>
  <c r="BK16" i="6"/>
  <c r="BK255" i="6"/>
  <c r="BK239" i="6"/>
  <c r="BK223" i="6"/>
  <c r="BK207" i="6"/>
  <c r="BK191" i="6"/>
  <c r="BK175" i="6"/>
  <c r="BK159" i="6"/>
  <c r="BK143" i="6"/>
  <c r="BK127" i="6"/>
  <c r="BK111" i="6"/>
  <c r="BK95" i="6"/>
  <c r="BK79" i="6"/>
  <c r="BK63" i="6"/>
  <c r="BK47" i="6"/>
  <c r="BK31" i="6"/>
  <c r="BK254" i="6"/>
  <c r="BK238" i="6"/>
  <c r="BK222" i="6"/>
  <c r="BK206" i="6"/>
  <c r="BK190" i="6"/>
  <c r="BK174" i="6"/>
  <c r="BK158" i="6"/>
  <c r="BK142" i="6"/>
  <c r="BK126" i="6"/>
  <c r="BK110" i="6"/>
  <c r="BK94" i="6"/>
  <c r="BK78" i="6"/>
  <c r="BK62" i="6"/>
  <c r="BK46" i="6"/>
  <c r="BK30" i="6"/>
  <c r="BK14" i="6"/>
  <c r="BK253" i="6"/>
  <c r="BK237" i="6"/>
  <c r="BK221" i="6"/>
  <c r="BK205" i="6"/>
  <c r="BK189" i="6"/>
  <c r="BK173" i="6"/>
  <c r="BK157" i="6"/>
  <c r="BK141" i="6"/>
  <c r="BK125" i="6"/>
  <c r="BK109" i="6"/>
  <c r="BK93" i="6"/>
  <c r="BK77" i="6"/>
  <c r="BK61" i="6"/>
  <c r="BK45" i="6"/>
  <c r="BK29" i="6"/>
  <c r="BK13" i="6"/>
  <c r="BK252" i="6"/>
  <c r="BK236" i="6"/>
  <c r="BK220" i="6"/>
  <c r="BK204" i="6"/>
  <c r="BK188" i="6"/>
  <c r="BK172" i="6"/>
  <c r="BK156" i="6"/>
  <c r="BK140" i="6"/>
  <c r="BK124" i="6"/>
  <c r="BK108" i="6"/>
  <c r="BK92" i="6"/>
  <c r="BK76" i="6"/>
  <c r="BK60" i="6"/>
  <c r="BK44" i="6"/>
  <c r="BK28" i="6"/>
  <c r="BK12" i="6"/>
  <c r="BK251" i="6"/>
  <c r="BK235" i="6"/>
  <c r="BK219" i="6"/>
  <c r="BK203" i="6"/>
  <c r="BK187" i="6"/>
  <c r="BK171" i="6"/>
  <c r="BK155" i="6"/>
  <c r="BK139" i="6"/>
  <c r="BK123" i="6"/>
  <c r="BK107" i="6"/>
  <c r="BK91" i="6"/>
  <c r="BK75" i="6"/>
  <c r="BK59" i="6"/>
  <c r="BK43" i="6"/>
  <c r="BK27" i="6"/>
  <c r="BK11" i="6"/>
  <c r="BK4" i="6"/>
  <c r="BK250" i="6"/>
  <c r="BK234" i="6"/>
  <c r="BK218" i="6"/>
  <c r="BK202" i="6"/>
  <c r="BK186" i="6"/>
  <c r="BK170" i="6"/>
  <c r="BK154" i="6"/>
  <c r="BK138" i="6"/>
  <c r="BK122" i="6"/>
  <c r="BK106" i="6"/>
  <c r="BK90" i="6"/>
  <c r="BK74" i="6"/>
  <c r="BK58" i="6"/>
  <c r="BK42" i="6"/>
  <c r="BK26" i="6"/>
  <c r="BK10" i="6"/>
  <c r="BK249" i="6"/>
  <c r="BK233" i="6"/>
  <c r="BK217" i="6"/>
  <c r="BK201" i="6"/>
  <c r="BK185" i="6"/>
  <c r="BK169" i="6"/>
  <c r="BK153" i="6"/>
  <c r="BK137" i="6"/>
  <c r="BK121" i="6"/>
  <c r="BK105" i="6"/>
  <c r="BK89" i="6"/>
  <c r="BK73" i="6"/>
  <c r="BK57" i="6"/>
  <c r="BK41" i="6"/>
  <c r="BK25" i="6"/>
  <c r="BK9" i="6"/>
  <c r="BK264" i="6"/>
  <c r="BK248" i="6"/>
  <c r="BK232" i="6"/>
  <c r="BK216" i="6"/>
  <c r="BK200" i="6"/>
  <c r="BK184" i="6"/>
  <c r="BK168" i="6"/>
  <c r="BK152" i="6"/>
  <c r="BK136" i="6"/>
  <c r="BK120" i="6"/>
  <c r="BK104" i="6"/>
  <c r="BK88" i="6"/>
  <c r="BK72" i="6"/>
  <c r="BK56" i="6"/>
  <c r="BK40" i="6"/>
  <c r="BK24" i="6"/>
  <c r="BK8" i="6"/>
  <c r="BK247" i="6"/>
  <c r="BK231" i="6"/>
  <c r="BK215" i="6"/>
  <c r="BK199" i="6"/>
  <c r="BK183" i="6"/>
  <c r="BK167" i="6"/>
  <c r="BK151" i="6"/>
  <c r="BK135" i="6"/>
  <c r="BK119" i="6"/>
  <c r="BK103" i="6"/>
  <c r="BK87" i="6"/>
  <c r="BK71" i="6"/>
  <c r="BK55" i="6"/>
  <c r="BK39" i="6"/>
  <c r="BK23" i="6"/>
  <c r="BK7" i="6"/>
  <c r="BK262" i="6"/>
  <c r="BK246" i="6"/>
  <c r="BK230" i="6"/>
  <c r="BK214" i="6"/>
  <c r="BK198" i="6"/>
  <c r="BK182" i="6"/>
  <c r="BK166" i="6"/>
  <c r="BK150" i="6"/>
  <c r="BK134" i="6"/>
  <c r="BK118" i="6"/>
  <c r="BK102" i="6"/>
  <c r="BK86" i="6"/>
  <c r="BK70" i="6"/>
  <c r="BK54" i="6"/>
  <c r="BK38" i="6"/>
  <c r="BK22" i="6"/>
  <c r="BK6" i="6"/>
  <c r="T144" i="7"/>
  <c r="S151" i="7"/>
  <c r="S19" i="7"/>
  <c r="T227" i="7"/>
  <c r="S67" i="7"/>
  <c r="T83" i="7"/>
  <c r="S155" i="7"/>
  <c r="T180" i="7"/>
  <c r="S238" i="7"/>
  <c r="S31" i="7"/>
  <c r="T6" i="7"/>
  <c r="S7" i="7"/>
  <c r="S72" i="7"/>
  <c r="S75" i="7"/>
  <c r="T97" i="7"/>
  <c r="S99" i="7"/>
  <c r="S112" i="7"/>
  <c r="T179" i="7"/>
  <c r="S212" i="7"/>
  <c r="S264" i="7"/>
  <c r="S140" i="7"/>
  <c r="S16" i="7"/>
  <c r="S110" i="7"/>
  <c r="T122" i="7"/>
  <c r="T140" i="7"/>
  <c r="T153" i="7"/>
  <c r="T102" i="7"/>
  <c r="T111" i="7"/>
  <c r="S8" i="7"/>
  <c r="S206" i="7"/>
  <c r="T118" i="7"/>
  <c r="T126" i="7"/>
  <c r="T186" i="7"/>
  <c r="S219" i="7"/>
  <c r="S97" i="7"/>
  <c r="S159" i="7"/>
  <c r="T178" i="7"/>
  <c r="T203" i="7"/>
  <c r="S23" i="7"/>
  <c r="T37" i="7"/>
  <c r="S38" i="7"/>
  <c r="S164" i="7"/>
  <c r="S171" i="7"/>
  <c r="T171" i="7"/>
  <c r="T218" i="7"/>
  <c r="T36" i="7"/>
  <c r="T8" i="7"/>
  <c r="S87" i="7"/>
  <c r="S183" i="7"/>
  <c r="S265" i="7"/>
  <c r="S9" i="7"/>
  <c r="T13" i="7"/>
  <c r="S25" i="7"/>
  <c r="T63" i="7"/>
  <c r="S253" i="7"/>
  <c r="T10" i="7"/>
  <c r="S11" i="7"/>
  <c r="S13" i="7"/>
  <c r="S15" i="7"/>
  <c r="S17" i="7"/>
  <c r="T24" i="7"/>
  <c r="T25" i="7"/>
  <c r="T30" i="7"/>
  <c r="T31" i="7"/>
  <c r="S43" i="7"/>
  <c r="T91" i="7"/>
  <c r="S102" i="7"/>
  <c r="S142" i="7"/>
  <c r="T239" i="7"/>
  <c r="T265" i="7"/>
  <c r="S48" i="7"/>
  <c r="S59" i="7"/>
  <c r="S144" i="7"/>
  <c r="T169" i="7"/>
  <c r="T185" i="7"/>
  <c r="T20" i="7"/>
  <c r="S21" i="7"/>
  <c r="S53" i="7"/>
  <c r="S113" i="7"/>
  <c r="T212" i="7"/>
  <c r="S222" i="7"/>
  <c r="S14" i="7"/>
  <c r="T27" i="7"/>
  <c r="S45" i="7"/>
  <c r="T45" i="7"/>
  <c r="T164" i="7"/>
  <c r="T21" i="7"/>
  <c r="T7" i="7"/>
  <c r="T11" i="7"/>
  <c r="T14" i="7"/>
  <c r="S20" i="7"/>
  <c r="T38" i="7"/>
  <c r="T48" i="7"/>
  <c r="T88" i="7"/>
  <c r="T127" i="7"/>
  <c r="S18" i="7"/>
  <c r="T18" i="7"/>
  <c r="S39" i="7"/>
  <c r="S44" i="7"/>
  <c r="S46" i="7"/>
  <c r="S71" i="7"/>
  <c r="S104" i="7"/>
  <c r="T166" i="7"/>
  <c r="S180" i="7"/>
  <c r="S244" i="7"/>
  <c r="T246" i="7"/>
  <c r="T26" i="7"/>
  <c r="S27" i="7"/>
  <c r="S58" i="7"/>
  <c r="T75" i="7"/>
  <c r="S92" i="7"/>
  <c r="S225" i="7"/>
  <c r="S5" i="7"/>
  <c r="T5" i="7"/>
  <c r="S6" i="7"/>
  <c r="S10" i="7"/>
  <c r="S12" i="7"/>
  <c r="S55" i="7"/>
  <c r="S101" i="7"/>
  <c r="T107" i="7"/>
  <c r="S216" i="7"/>
  <c r="T216" i="7"/>
  <c r="T222" i="7"/>
  <c r="S29" i="7"/>
  <c r="T40" i="7"/>
  <c r="T41" i="7"/>
  <c r="S42" i="7"/>
  <c r="S83" i="7"/>
  <c r="S134" i="7"/>
  <c r="T244" i="7"/>
  <c r="T23" i="7"/>
  <c r="S30" i="7"/>
  <c r="T35" i="7"/>
  <c r="S63" i="7"/>
  <c r="S114" i="7"/>
  <c r="S150" i="7"/>
  <c r="T175" i="7"/>
  <c r="S195" i="7"/>
  <c r="T220" i="7"/>
  <c r="T234" i="7"/>
  <c r="S24" i="7"/>
  <c r="S4" i="7"/>
  <c r="T19" i="7"/>
  <c r="T22" i="7"/>
  <c r="S139" i="7"/>
  <c r="S176" i="7"/>
  <c r="T181" i="7"/>
  <c r="T213" i="7"/>
  <c r="T233" i="7"/>
  <c r="T259" i="7"/>
  <c r="S260" i="7"/>
  <c r="T9" i="7"/>
  <c r="T12" i="7"/>
  <c r="T34" i="7"/>
  <c r="S40" i="7"/>
  <c r="T85" i="7"/>
  <c r="T130" i="7"/>
  <c r="T145" i="7"/>
  <c r="T167" i="7"/>
  <c r="S175" i="7"/>
  <c r="T202" i="7"/>
  <c r="T15" i="7"/>
  <c r="T16" i="7"/>
  <c r="S28" i="7"/>
  <c r="S35" i="7"/>
  <c r="S37" i="7"/>
  <c r="S65" i="7"/>
  <c r="S79" i="7"/>
  <c r="S147" i="7"/>
  <c r="S173" i="7"/>
  <c r="S26" i="7"/>
  <c r="T52" i="7"/>
  <c r="T53" i="7"/>
  <c r="T64" i="7"/>
  <c r="S73" i="7"/>
  <c r="S109" i="7"/>
  <c r="T109" i="7"/>
  <c r="S137" i="7"/>
  <c r="T137" i="7"/>
  <c r="T157" i="7"/>
  <c r="S213" i="7"/>
  <c r="S214" i="7"/>
  <c r="T236" i="7"/>
  <c r="S262" i="7"/>
  <c r="T46" i="7"/>
  <c r="S52" i="7"/>
  <c r="S64" i="7"/>
  <c r="S77" i="7"/>
  <c r="T113" i="7"/>
  <c r="S131" i="7"/>
  <c r="T210" i="7"/>
  <c r="S241" i="7"/>
  <c r="T241" i="7"/>
  <c r="S247" i="7"/>
  <c r="T77" i="7"/>
  <c r="S89" i="7"/>
  <c r="S133" i="7"/>
  <c r="T133" i="7"/>
  <c r="S196" i="7"/>
  <c r="S220" i="7"/>
  <c r="T223" i="7"/>
  <c r="T226" i="7"/>
  <c r="T228" i="7"/>
  <c r="S233" i="7"/>
  <c r="S239" i="7"/>
  <c r="S243" i="7"/>
  <c r="S249" i="7"/>
  <c r="S22" i="7"/>
  <c r="S47" i="7"/>
  <c r="S51" i="7"/>
  <c r="S54" i="7"/>
  <c r="S74" i="7"/>
  <c r="S82" i="7"/>
  <c r="T92" i="7"/>
  <c r="T95" i="7"/>
  <c r="T116" i="7"/>
  <c r="T136" i="7"/>
  <c r="S158" i="7"/>
  <c r="S168" i="7"/>
  <c r="T187" i="7"/>
  <c r="T197" i="7"/>
  <c r="T207" i="7"/>
  <c r="T217" i="7"/>
  <c r="T247" i="7"/>
  <c r="T251" i="7"/>
  <c r="T254" i="7"/>
  <c r="S258" i="7"/>
  <c r="T258" i="7"/>
  <c r="T42" i="7"/>
  <c r="T43" i="7"/>
  <c r="S60" i="7"/>
  <c r="T60" i="7"/>
  <c r="T72" i="7"/>
  <c r="S80" i="7"/>
  <c r="T80" i="7"/>
  <c r="T105" i="7"/>
  <c r="S115" i="7"/>
  <c r="S149" i="7"/>
  <c r="T149" i="7"/>
  <c r="T152" i="7"/>
  <c r="T189" i="7"/>
  <c r="T201" i="7"/>
  <c r="T206" i="7"/>
  <c r="S209" i="7"/>
  <c r="S223" i="7"/>
  <c r="S231" i="7"/>
  <c r="T57" i="7"/>
  <c r="S96" i="7"/>
  <c r="T120" i="7"/>
  <c r="S145" i="7"/>
  <c r="S172" i="7"/>
  <c r="S190" i="7"/>
  <c r="S194" i="7"/>
  <c r="T204" i="7"/>
  <c r="S207" i="7"/>
  <c r="S211" i="7"/>
  <c r="T214" i="7"/>
  <c r="S227" i="7"/>
  <c r="T235" i="7"/>
  <c r="S250" i="7"/>
  <c r="S254" i="7"/>
  <c r="T262" i="7"/>
  <c r="S33" i="7"/>
  <c r="S36" i="7"/>
  <c r="T47" i="7"/>
  <c r="T49" i="7"/>
  <c r="T93" i="7"/>
  <c r="S108" i="7"/>
  <c r="T135" i="7"/>
  <c r="T155" i="7"/>
  <c r="T159" i="7"/>
  <c r="S181" i="7"/>
  <c r="S186" i="7"/>
  <c r="S217" i="7"/>
  <c r="T231" i="7"/>
  <c r="T248" i="7"/>
  <c r="T32" i="7"/>
  <c r="T33" i="7"/>
  <c r="S57" i="7"/>
  <c r="S117" i="7"/>
  <c r="S129" i="7"/>
  <c r="S152" i="7"/>
  <c r="T156" i="7"/>
  <c r="T160" i="7"/>
  <c r="S166" i="7"/>
  <c r="S228" i="7"/>
  <c r="T260" i="7"/>
  <c r="S34" i="7"/>
  <c r="T39" i="7"/>
  <c r="S41" i="7"/>
  <c r="T51" i="7"/>
  <c r="T67" i="7"/>
  <c r="T71" i="7"/>
  <c r="T78" i="7"/>
  <c r="T79" i="7"/>
  <c r="T110" i="7"/>
  <c r="S119" i="7"/>
  <c r="T119" i="7"/>
  <c r="T123" i="7"/>
  <c r="S135" i="7"/>
  <c r="T141" i="7"/>
  <c r="T143" i="7"/>
  <c r="S153" i="7"/>
  <c r="T168" i="7"/>
  <c r="T172" i="7"/>
  <c r="T198" i="7"/>
  <c r="S201" i="7"/>
  <c r="T147" i="7"/>
  <c r="S232" i="7"/>
  <c r="T28" i="7"/>
  <c r="T29" i="7"/>
  <c r="S32" i="7"/>
  <c r="T44" i="7"/>
  <c r="T90" i="7"/>
  <c r="T114" i="7"/>
  <c r="S123" i="7"/>
  <c r="T150" i="7"/>
  <c r="S242" i="7"/>
  <c r="T249" i="7"/>
  <c r="S259" i="7"/>
  <c r="T87" i="7"/>
  <c r="T94" i="7"/>
  <c r="T100" i="7"/>
  <c r="T104" i="7"/>
  <c r="S106" i="7"/>
  <c r="S161" i="7"/>
  <c r="S163" i="7"/>
  <c r="T188" i="7"/>
  <c r="T195" i="7"/>
  <c r="T196" i="7"/>
  <c r="S229" i="7"/>
  <c r="T250" i="7"/>
  <c r="T252" i="7"/>
  <c r="T243" i="7"/>
  <c r="S105" i="7"/>
  <c r="T54" i="7"/>
  <c r="S121" i="7"/>
  <c r="T50" i="7"/>
  <c r="T62" i="7"/>
  <c r="S85" i="7"/>
  <c r="BO162" i="6"/>
  <c r="BO114" i="6"/>
  <c r="BO98" i="6"/>
  <c r="S61" i="7"/>
  <c r="T70" i="7"/>
  <c r="T4" i="7"/>
  <c r="S56" i="7"/>
  <c r="S84" i="7"/>
  <c r="T103" i="7"/>
  <c r="S66" i="7"/>
  <c r="T82" i="7"/>
  <c r="T84" i="7"/>
  <c r="S86" i="7"/>
  <c r="S91" i="7"/>
  <c r="T115" i="7"/>
  <c r="S98" i="7"/>
  <c r="T98" i="7"/>
  <c r="T101" i="7"/>
  <c r="T106" i="7"/>
  <c r="T193" i="7"/>
  <c r="BH193" i="7"/>
  <c r="T59" i="7"/>
  <c r="S69" i="7"/>
  <c r="T89" i="7"/>
  <c r="S93" i="7"/>
  <c r="S94" i="7"/>
  <c r="S103" i="7"/>
  <c r="T108" i="7"/>
  <c r="T56" i="7"/>
  <c r="T61" i="7"/>
  <c r="T69" i="7"/>
  <c r="T74" i="7"/>
  <c r="S76" i="7"/>
  <c r="T76" i="7"/>
  <c r="S78" i="7"/>
  <c r="S88" i="7"/>
  <c r="T96" i="7"/>
  <c r="S100" i="7"/>
  <c r="T73" i="7"/>
  <c r="T58" i="7"/>
  <c r="S95" i="7"/>
  <c r="T17" i="7"/>
  <c r="T66" i="7"/>
  <c r="S68" i="7"/>
  <c r="T68" i="7"/>
  <c r="T86" i="7"/>
  <c r="S90" i="7"/>
  <c r="S107" i="7"/>
  <c r="T65" i="7"/>
  <c r="S50" i="7"/>
  <c r="T55" i="7"/>
  <c r="S62" i="7"/>
  <c r="S81" i="7"/>
  <c r="S125" i="7"/>
  <c r="S49" i="7"/>
  <c r="S70" i="7"/>
  <c r="T81" i="7"/>
  <c r="T99" i="7"/>
  <c r="S154" i="7"/>
  <c r="S111" i="7"/>
  <c r="S127" i="7"/>
  <c r="T154" i="7"/>
  <c r="S165" i="7"/>
  <c r="S118" i="7"/>
  <c r="S130" i="7"/>
  <c r="T161" i="7"/>
  <c r="T117" i="7"/>
  <c r="S122" i="7"/>
  <c r="T131" i="7"/>
  <c r="S146" i="7"/>
  <c r="T163" i="7"/>
  <c r="T121" i="7"/>
  <c r="S126" i="7"/>
  <c r="T129" i="7"/>
  <c r="S162" i="7"/>
  <c r="T162" i="7"/>
  <c r="T125" i="7"/>
  <c r="S148" i="7"/>
  <c r="T151" i="7"/>
  <c r="T112" i="7"/>
  <c r="S141" i="7"/>
  <c r="T158" i="7"/>
  <c r="T165" i="7"/>
  <c r="S132" i="7"/>
  <c r="T132" i="7"/>
  <c r="S143" i="7"/>
  <c r="S156" i="7"/>
  <c r="T232" i="7"/>
  <c r="S136" i="7"/>
  <c r="S138" i="7"/>
  <c r="T139" i="7"/>
  <c r="S157" i="7"/>
  <c r="S167" i="7"/>
  <c r="S116" i="7"/>
  <c r="BF138" i="7"/>
  <c r="T138" i="7"/>
  <c r="T146" i="7"/>
  <c r="S120" i="7"/>
  <c r="S124" i="7"/>
  <c r="T124" i="7"/>
  <c r="S128" i="7"/>
  <c r="T128" i="7"/>
  <c r="T134" i="7"/>
  <c r="T142" i="7"/>
  <c r="T148" i="7"/>
  <c r="S160" i="7"/>
  <c r="T182" i="7"/>
  <c r="T192" i="7"/>
  <c r="S226" i="7"/>
  <c r="S256" i="7"/>
  <c r="S170" i="7"/>
  <c r="T174" i="7"/>
  <c r="S178" i="7"/>
  <c r="S188" i="7"/>
  <c r="S192" i="7"/>
  <c r="S203" i="7"/>
  <c r="S205" i="7"/>
  <c r="S218" i="7"/>
  <c r="S221" i="7"/>
  <c r="S230" i="7"/>
  <c r="S235" i="7"/>
  <c r="S245" i="7"/>
  <c r="S185" i="7"/>
  <c r="S234" i="7"/>
  <c r="S236" i="7"/>
  <c r="S169" i="7"/>
  <c r="T176" i="7"/>
  <c r="S187" i="7"/>
  <c r="T190" i="7"/>
  <c r="S200" i="7"/>
  <c r="T200" i="7"/>
  <c r="T211" i="7"/>
  <c r="T219" i="7"/>
  <c r="S189" i="7"/>
  <c r="T191" i="7"/>
  <c r="S198" i="7"/>
  <c r="S251" i="7"/>
  <c r="T253" i="7"/>
  <c r="BF253" i="7"/>
  <c r="S255" i="7"/>
  <c r="S257" i="7"/>
  <c r="T170" i="7"/>
  <c r="T194" i="7"/>
  <c r="S197" i="7"/>
  <c r="T205" i="7"/>
  <c r="T221" i="7"/>
  <c r="T230" i="7"/>
  <c r="S240" i="7"/>
  <c r="T242" i="7"/>
  <c r="T245" i="7"/>
  <c r="S261" i="7"/>
  <c r="S263" i="7"/>
  <c r="T263" i="7"/>
  <c r="T173" i="7"/>
  <c r="BH173" i="7"/>
  <c r="S182" i="7"/>
  <c r="S184" i="7"/>
  <c r="T184" i="7"/>
  <c r="T208" i="7"/>
  <c r="T224" i="7"/>
  <c r="T257" i="7"/>
  <c r="S177" i="7"/>
  <c r="S191" i="7"/>
  <c r="S202" i="7"/>
  <c r="T209" i="7"/>
  <c r="BH209" i="7"/>
  <c r="T215" i="7"/>
  <c r="T225" i="7"/>
  <c r="BH225" i="7"/>
  <c r="BG231" i="7"/>
  <c r="T199" i="7"/>
  <c r="S246" i="7"/>
  <c r="S248" i="7"/>
  <c r="S174" i="7"/>
  <c r="S193" i="7"/>
  <c r="S208" i="7"/>
  <c r="S224" i="7"/>
  <c r="T238" i="7"/>
  <c r="S179" i="7"/>
  <c r="S215" i="7"/>
  <c r="T255" i="7"/>
  <c r="T264" i="7"/>
  <c r="T177" i="7"/>
  <c r="BH177" i="7"/>
  <c r="T183" i="7"/>
  <c r="S199" i="7"/>
  <c r="S204" i="7"/>
  <c r="S210" i="7"/>
  <c r="T229" i="7"/>
  <c r="S237" i="7"/>
  <c r="T237" i="7"/>
  <c r="BF237" i="7"/>
  <c r="T240" i="7"/>
  <c r="S252" i="7"/>
  <c r="T261" i="7"/>
  <c r="T256" i="7"/>
  <c r="BO193" i="6"/>
  <c r="BO145" i="6"/>
  <c r="BO65" i="6"/>
  <c r="T247" i="6"/>
  <c r="T231" i="6"/>
  <c r="T215" i="6"/>
  <c r="T4" i="6"/>
  <c r="T262" i="6"/>
  <c r="T259" i="6"/>
  <c r="T243" i="6"/>
  <c r="T227" i="6"/>
  <c r="T211" i="6"/>
  <c r="T195" i="6"/>
  <c r="T179" i="6"/>
  <c r="T163" i="6"/>
  <c r="T147" i="6"/>
  <c r="T131" i="6"/>
  <c r="T115" i="6"/>
  <c r="T99" i="6"/>
  <c r="T83" i="6"/>
  <c r="T67" i="6"/>
  <c r="T51" i="6"/>
  <c r="T35" i="6"/>
  <c r="T19" i="6"/>
  <c r="T264" i="6"/>
  <c r="T260" i="6"/>
  <c r="T244" i="6"/>
  <c r="T228" i="6"/>
  <c r="T212" i="6"/>
  <c r="T196" i="6"/>
  <c r="T180" i="6"/>
  <c r="T164" i="6"/>
  <c r="T148" i="6"/>
  <c r="T132" i="6"/>
  <c r="T116" i="6"/>
  <c r="T100" i="6"/>
  <c r="T84" i="6"/>
  <c r="T68" i="6"/>
  <c r="T52" i="6"/>
  <c r="T36" i="6"/>
  <c r="T20" i="6"/>
  <c r="T265" i="6"/>
  <c r="T263" i="6"/>
  <c r="T261" i="6"/>
  <c r="T245" i="6"/>
  <c r="T229" i="6"/>
  <c r="T213" i="6"/>
  <c r="T197" i="6"/>
  <c r="T181" i="6"/>
  <c r="T165" i="6"/>
  <c r="T149" i="6"/>
  <c r="T133" i="6"/>
  <c r="T117" i="6"/>
  <c r="T101" i="6"/>
  <c r="T85" i="6"/>
  <c r="T69" i="6"/>
  <c r="T53" i="6"/>
  <c r="T37" i="6"/>
  <c r="T21" i="6"/>
  <c r="T5" i="6"/>
  <c r="T246" i="6"/>
  <c r="T230" i="6"/>
  <c r="T214" i="6"/>
  <c r="T198" i="6"/>
  <c r="T182" i="6"/>
  <c r="T166" i="6"/>
  <c r="T150" i="6"/>
  <c r="T134" i="6"/>
  <c r="T118" i="6"/>
  <c r="T102" i="6"/>
  <c r="T86" i="6"/>
  <c r="T70" i="6"/>
  <c r="T54" i="6"/>
  <c r="T38" i="6"/>
  <c r="T22" i="6"/>
  <c r="T6" i="6"/>
  <c r="T199" i="6"/>
  <c r="T183" i="6"/>
  <c r="T167" i="6"/>
  <c r="T151" i="6"/>
  <c r="T135" i="6"/>
  <c r="T119" i="6"/>
  <c r="T103" i="6"/>
  <c r="T87" i="6"/>
  <c r="T71" i="6"/>
  <c r="T55" i="6"/>
  <c r="T39" i="6"/>
  <c r="T23" i="6"/>
  <c r="T7" i="6"/>
  <c r="T248" i="6"/>
  <c r="T232" i="6"/>
  <c r="T216" i="6"/>
  <c r="T200" i="6"/>
  <c r="T184" i="6"/>
  <c r="T168" i="6"/>
  <c r="T152" i="6"/>
  <c r="T136" i="6"/>
  <c r="T120" i="6"/>
  <c r="T104" i="6"/>
  <c r="T88" i="6"/>
  <c r="T72" i="6"/>
  <c r="T56" i="6"/>
  <c r="T40" i="6"/>
  <c r="T24" i="6"/>
  <c r="T8" i="6"/>
  <c r="T256" i="6"/>
  <c r="T249" i="6"/>
  <c r="T240" i="6"/>
  <c r="T233" i="6"/>
  <c r="T224" i="6"/>
  <c r="T217" i="6"/>
  <c r="T208" i="6"/>
  <c r="T201" i="6"/>
  <c r="T192" i="6"/>
  <c r="T185" i="6"/>
  <c r="T176" i="6"/>
  <c r="T169" i="6"/>
  <c r="T153" i="6"/>
  <c r="T137" i="6"/>
  <c r="T121" i="6"/>
  <c r="T105" i="6"/>
  <c r="T89" i="6"/>
  <c r="T73" i="6"/>
  <c r="T57" i="6"/>
  <c r="T41" i="6"/>
  <c r="T25" i="6"/>
  <c r="T9" i="6"/>
  <c r="T250" i="6"/>
  <c r="T234" i="6"/>
  <c r="T218" i="6"/>
  <c r="T202" i="6"/>
  <c r="T186" i="6"/>
  <c r="T170" i="6"/>
  <c r="T154" i="6"/>
  <c r="T138" i="6"/>
  <c r="T122" i="6"/>
  <c r="T106" i="6"/>
  <c r="T90" i="6"/>
  <c r="T74" i="6"/>
  <c r="T58" i="6"/>
  <c r="T42" i="6"/>
  <c r="T26" i="6"/>
  <c r="T10" i="6"/>
  <c r="T251" i="6"/>
  <c r="T235" i="6"/>
  <c r="T219" i="6"/>
  <c r="T203" i="6"/>
  <c r="T187" i="6"/>
  <c r="T171" i="6"/>
  <c r="T155" i="6"/>
  <c r="T139" i="6"/>
  <c r="T123" i="6"/>
  <c r="T107" i="6"/>
  <c r="T91" i="6"/>
  <c r="T75" i="6"/>
  <c r="T59" i="6"/>
  <c r="T43" i="6"/>
  <c r="T27" i="6"/>
  <c r="T11" i="6"/>
  <c r="T252" i="6"/>
  <c r="T236" i="6"/>
  <c r="T220" i="6"/>
  <c r="T204" i="6"/>
  <c r="T188" i="6"/>
  <c r="T172" i="6"/>
  <c r="T156" i="6"/>
  <c r="T140" i="6"/>
  <c r="T124" i="6"/>
  <c r="T108" i="6"/>
  <c r="T92" i="6"/>
  <c r="T76" i="6"/>
  <c r="T60" i="6"/>
  <c r="T44" i="6"/>
  <c r="T28" i="6"/>
  <c r="T12" i="6"/>
  <c r="T253" i="6"/>
  <c r="T237" i="6"/>
  <c r="T221" i="6"/>
  <c r="T205" i="6"/>
  <c r="T189" i="6"/>
  <c r="T173" i="6"/>
  <c r="T157" i="6"/>
  <c r="T141" i="6"/>
  <c r="T125" i="6"/>
  <c r="T109" i="6"/>
  <c r="T93" i="6"/>
  <c r="T77" i="6"/>
  <c r="T61" i="6"/>
  <c r="T45" i="6"/>
  <c r="T29" i="6"/>
  <c r="T13" i="6"/>
  <c r="T254" i="6"/>
  <c r="T238" i="6"/>
  <c r="T222" i="6"/>
  <c r="T206" i="6"/>
  <c r="T190" i="6"/>
  <c r="T174" i="6"/>
  <c r="T158" i="6"/>
  <c r="T142" i="6"/>
  <c r="T126" i="6"/>
  <c r="T110" i="6"/>
  <c r="T94" i="6"/>
  <c r="T78" i="6"/>
  <c r="T62" i="6"/>
  <c r="T46" i="6"/>
  <c r="T30" i="6"/>
  <c r="T14" i="6"/>
  <c r="T255" i="6"/>
  <c r="T239" i="6"/>
  <c r="T223" i="6"/>
  <c r="T207" i="6"/>
  <c r="T191" i="6"/>
  <c r="T175" i="6"/>
  <c r="T159" i="6"/>
  <c r="T143" i="6"/>
  <c r="T127" i="6"/>
  <c r="T111" i="6"/>
  <c r="T95" i="6"/>
  <c r="T79" i="6"/>
  <c r="T63" i="6"/>
  <c r="T47" i="6"/>
  <c r="T31" i="6"/>
  <c r="T15" i="6"/>
  <c r="T226" i="6"/>
  <c r="T114" i="6"/>
  <c r="T257" i="6"/>
  <c r="T129" i="6"/>
  <c r="T160" i="6"/>
  <c r="T144" i="6"/>
  <c r="T128" i="6"/>
  <c r="T112" i="6"/>
  <c r="T96" i="6"/>
  <c r="T80" i="6"/>
  <c r="T64" i="6"/>
  <c r="T48" i="6"/>
  <c r="T32" i="6"/>
  <c r="T16" i="6"/>
  <c r="T18" i="6"/>
  <c r="T49" i="6"/>
  <c r="T258" i="6"/>
  <c r="T178" i="6"/>
  <c r="T241" i="6"/>
  <c r="T177" i="6"/>
  <c r="S87" i="6"/>
  <c r="T210" i="6"/>
  <c r="T209" i="6"/>
  <c r="T162" i="6"/>
  <c r="T161" i="6"/>
  <c r="S103" i="6"/>
  <c r="T130" i="6"/>
  <c r="T113" i="6"/>
  <c r="S55" i="6"/>
  <c r="T98" i="6"/>
  <c r="T33" i="6"/>
  <c r="S23" i="6"/>
  <c r="T146" i="6"/>
  <c r="T145" i="6"/>
  <c r="T50" i="6"/>
  <c r="T97" i="6"/>
  <c r="S39" i="6"/>
  <c r="T82" i="6"/>
  <c r="T65" i="6"/>
  <c r="T34" i="6"/>
  <c r="T81" i="6"/>
  <c r="S71" i="6"/>
  <c r="T242" i="6"/>
  <c r="T194" i="6"/>
  <c r="T225" i="6"/>
  <c r="T193" i="6"/>
  <c r="S7" i="6"/>
  <c r="T66" i="6"/>
  <c r="T17" i="6"/>
  <c r="BO255" i="6"/>
  <c r="BO239" i="6"/>
  <c r="BO223" i="6"/>
  <c r="BO207" i="6"/>
  <c r="BO191" i="6"/>
  <c r="BO175" i="6"/>
  <c r="BO159" i="6"/>
  <c r="BO143" i="6"/>
  <c r="BO127" i="6"/>
  <c r="BO111" i="6"/>
  <c r="BO95" i="6"/>
  <c r="BO79" i="6"/>
  <c r="BO47" i="6"/>
  <c r="S5" i="6"/>
  <c r="S22" i="6"/>
  <c r="S6" i="6"/>
  <c r="S21" i="6"/>
  <c r="S102" i="6"/>
  <c r="S86" i="6"/>
  <c r="S70" i="6"/>
  <c r="S54" i="6"/>
  <c r="S38" i="6"/>
  <c r="S149" i="6"/>
  <c r="S133" i="6"/>
  <c r="S117" i="6"/>
  <c r="S101" i="6"/>
  <c r="S85" i="6"/>
  <c r="S69" i="6"/>
  <c r="S53" i="6"/>
  <c r="S37" i="6"/>
  <c r="S229" i="6"/>
  <c r="S213" i="6"/>
  <c r="S197" i="6"/>
  <c r="S181" i="6"/>
  <c r="S165" i="6"/>
  <c r="S231" i="6"/>
  <c r="S215" i="6"/>
  <c r="S199" i="6"/>
  <c r="S183" i="6"/>
  <c r="S167" i="6"/>
  <c r="S151" i="6"/>
  <c r="S135" i="6"/>
  <c r="S119" i="6"/>
  <c r="S246" i="6"/>
  <c r="S230" i="6"/>
  <c r="S214" i="6"/>
  <c r="S198" i="6"/>
  <c r="S182" i="6"/>
  <c r="S166" i="6"/>
  <c r="S150" i="6"/>
  <c r="S134" i="6"/>
  <c r="S118" i="6"/>
  <c r="S261" i="6"/>
  <c r="S245" i="6"/>
  <c r="S258" i="6"/>
  <c r="S18" i="6"/>
  <c r="S257" i="6"/>
  <c r="S241" i="6"/>
  <c r="S225" i="6"/>
  <c r="S209" i="6"/>
  <c r="S193" i="6"/>
  <c r="S177" i="6"/>
  <c r="S161" i="6"/>
  <c r="S145" i="6"/>
  <c r="S129" i="6"/>
  <c r="S113" i="6"/>
  <c r="S97" i="6"/>
  <c r="S81" i="6"/>
  <c r="S65" i="6"/>
  <c r="S49" i="6"/>
  <c r="S33" i="6"/>
  <c r="S17" i="6"/>
  <c r="S130" i="6"/>
  <c r="S242" i="6"/>
  <c r="S66" i="6"/>
  <c r="S255" i="6"/>
  <c r="S239" i="6"/>
  <c r="S223" i="6"/>
  <c r="S207" i="6"/>
  <c r="S191" i="6"/>
  <c r="S175" i="6"/>
  <c r="S159" i="6"/>
  <c r="S143" i="6"/>
  <c r="S127" i="6"/>
  <c r="S111" i="6"/>
  <c r="S95" i="6"/>
  <c r="S79" i="6"/>
  <c r="S63" i="6"/>
  <c r="S47" i="6"/>
  <c r="S31" i="6"/>
  <c r="S15" i="6"/>
  <c r="S178" i="6"/>
  <c r="S254" i="6"/>
  <c r="S238" i="6"/>
  <c r="S222" i="6"/>
  <c r="S206" i="6"/>
  <c r="S190" i="6"/>
  <c r="S174" i="6"/>
  <c r="S158" i="6"/>
  <c r="S142" i="6"/>
  <c r="S126" i="6"/>
  <c r="S110" i="6"/>
  <c r="S94" i="6"/>
  <c r="S78" i="6"/>
  <c r="S62" i="6"/>
  <c r="S46" i="6"/>
  <c r="S30" i="6"/>
  <c r="S14" i="6"/>
  <c r="S98" i="6"/>
  <c r="S253" i="6"/>
  <c r="S237" i="6"/>
  <c r="S221" i="6"/>
  <c r="S205" i="6"/>
  <c r="S189" i="6"/>
  <c r="S173" i="6"/>
  <c r="S157" i="6"/>
  <c r="S141" i="6"/>
  <c r="S125" i="6"/>
  <c r="S109" i="6"/>
  <c r="S93" i="6"/>
  <c r="S77" i="6"/>
  <c r="S61" i="6"/>
  <c r="S45" i="6"/>
  <c r="S29" i="6"/>
  <c r="S13" i="6"/>
  <c r="S146" i="6"/>
  <c r="S252" i="6"/>
  <c r="S236" i="6"/>
  <c r="S220" i="6"/>
  <c r="S204" i="6"/>
  <c r="S188" i="6"/>
  <c r="S172" i="6"/>
  <c r="S156" i="6"/>
  <c r="S140" i="6"/>
  <c r="S124" i="6"/>
  <c r="S108" i="6"/>
  <c r="S92" i="6"/>
  <c r="S76" i="6"/>
  <c r="S60" i="6"/>
  <c r="S44" i="6"/>
  <c r="S28" i="6"/>
  <c r="S12" i="6"/>
  <c r="S194" i="6"/>
  <c r="S251" i="6"/>
  <c r="S235" i="6"/>
  <c r="S219" i="6"/>
  <c r="S203" i="6"/>
  <c r="S187" i="6"/>
  <c r="S171" i="6"/>
  <c r="S155" i="6"/>
  <c r="S139" i="6"/>
  <c r="S123" i="6"/>
  <c r="S107" i="6"/>
  <c r="S91" i="6"/>
  <c r="S75" i="6"/>
  <c r="R75" i="6" s="1"/>
  <c r="P75" i="6" s="1"/>
  <c r="S59" i="6"/>
  <c r="S43" i="6"/>
  <c r="S27" i="6"/>
  <c r="S11" i="6"/>
  <c r="S256" i="6"/>
  <c r="S240" i="6"/>
  <c r="S224" i="6"/>
  <c r="S208" i="6"/>
  <c r="S192" i="6"/>
  <c r="S176" i="6"/>
  <c r="S160" i="6"/>
  <c r="S144" i="6"/>
  <c r="S128" i="6"/>
  <c r="S112" i="6"/>
  <c r="S96" i="6"/>
  <c r="S80" i="6"/>
  <c r="S64" i="6"/>
  <c r="S48" i="6"/>
  <c r="S32" i="6"/>
  <c r="S16" i="6"/>
  <c r="S50" i="6"/>
  <c r="S250" i="6"/>
  <c r="S234" i="6"/>
  <c r="S218" i="6"/>
  <c r="S202" i="6"/>
  <c r="S186" i="6"/>
  <c r="S170" i="6"/>
  <c r="S154" i="6"/>
  <c r="S138" i="6"/>
  <c r="S122" i="6"/>
  <c r="S106" i="6"/>
  <c r="S90" i="6"/>
  <c r="S74" i="6"/>
  <c r="S58" i="6"/>
  <c r="S42" i="6"/>
  <c r="S26" i="6"/>
  <c r="S10" i="6"/>
  <c r="S82" i="6"/>
  <c r="S4" i="6"/>
  <c r="S249" i="6"/>
  <c r="S233" i="6"/>
  <c r="S217" i="6"/>
  <c r="S201" i="6"/>
  <c r="S185" i="6"/>
  <c r="S169" i="6"/>
  <c r="S153" i="6"/>
  <c r="S137" i="6"/>
  <c r="S121" i="6"/>
  <c r="S105" i="6"/>
  <c r="S89" i="6"/>
  <c r="S73" i="6"/>
  <c r="S57" i="6"/>
  <c r="S41" i="6"/>
  <c r="S25" i="6"/>
  <c r="S9" i="6"/>
  <c r="S226" i="6"/>
  <c r="S34" i="6"/>
  <c r="S248" i="6"/>
  <c r="S232" i="6"/>
  <c r="S216" i="6"/>
  <c r="S200" i="6"/>
  <c r="S184" i="6"/>
  <c r="S168" i="6"/>
  <c r="S152" i="6"/>
  <c r="S136" i="6"/>
  <c r="S120" i="6"/>
  <c r="S104" i="6"/>
  <c r="S88" i="6"/>
  <c r="S72" i="6"/>
  <c r="S56" i="6"/>
  <c r="S40" i="6"/>
  <c r="S24" i="6"/>
  <c r="S8" i="6"/>
  <c r="S259" i="6"/>
  <c r="S243" i="6"/>
  <c r="S227" i="6"/>
  <c r="S211" i="6"/>
  <c r="S195" i="6"/>
  <c r="S179" i="6"/>
  <c r="S163" i="6"/>
  <c r="S147" i="6"/>
  <c r="S131" i="6"/>
  <c r="S115" i="6"/>
  <c r="S99" i="6"/>
  <c r="S83" i="6"/>
  <c r="S67" i="6"/>
  <c r="S51" i="6"/>
  <c r="S35" i="6"/>
  <c r="S19" i="6"/>
  <c r="S210" i="6"/>
  <c r="S263" i="6"/>
  <c r="S247" i="6"/>
  <c r="S162" i="6"/>
  <c r="S262" i="6"/>
  <c r="S114" i="6"/>
  <c r="S265" i="6"/>
  <c r="S260" i="6"/>
  <c r="S244" i="6"/>
  <c r="S228" i="6"/>
  <c r="S212" i="6"/>
  <c r="S196" i="6"/>
  <c r="S180" i="6"/>
  <c r="S164" i="6"/>
  <c r="S148" i="6"/>
  <c r="S132" i="6"/>
  <c r="S116" i="6"/>
  <c r="S100" i="6"/>
  <c r="S84" i="6"/>
  <c r="S68" i="6"/>
  <c r="S52" i="6"/>
  <c r="S36" i="6"/>
  <c r="S20" i="6"/>
  <c r="S264" i="6"/>
  <c r="BQ130" i="6"/>
  <c r="BQ114" i="6"/>
  <c r="BQ98" i="6"/>
  <c r="BQ82" i="6"/>
  <c r="BQ66" i="6"/>
  <c r="BQ50" i="6"/>
  <c r="BQ34" i="6"/>
  <c r="BQ18" i="6"/>
  <c r="BQ258" i="6"/>
  <c r="BQ242" i="6"/>
  <c r="BQ226" i="6"/>
  <c r="BQ210" i="6"/>
  <c r="BQ194" i="6"/>
  <c r="BQ178" i="6"/>
  <c r="BQ162" i="6"/>
  <c r="BQ146" i="6"/>
  <c r="BQ257" i="6"/>
  <c r="BQ241" i="6"/>
  <c r="BQ225" i="6"/>
  <c r="BQ209" i="6"/>
  <c r="BQ193" i="6"/>
  <c r="BQ177" i="6"/>
  <c r="BQ161" i="6"/>
  <c r="BQ145" i="6"/>
  <c r="BQ129" i="6"/>
  <c r="BQ113" i="6"/>
  <c r="BQ97" i="6"/>
  <c r="BQ81" i="6"/>
  <c r="BQ65" i="6"/>
  <c r="BQ49" i="6"/>
  <c r="BQ33" i="6"/>
  <c r="BQ17" i="6"/>
  <c r="BQ256" i="6"/>
  <c r="BQ240" i="6"/>
  <c r="BQ224" i="6"/>
  <c r="BQ208" i="6"/>
  <c r="BQ192" i="6"/>
  <c r="BQ176" i="6"/>
  <c r="BQ160" i="6"/>
  <c r="BQ144" i="6"/>
  <c r="BQ128" i="6"/>
  <c r="BQ112" i="6"/>
  <c r="BQ96" i="6"/>
  <c r="BQ80" i="6"/>
  <c r="BQ64" i="6"/>
  <c r="BQ48" i="6"/>
  <c r="BQ32" i="6"/>
  <c r="BQ16" i="6"/>
  <c r="BQ255" i="6"/>
  <c r="BQ239" i="6"/>
  <c r="BQ223" i="6"/>
  <c r="BQ207" i="6"/>
  <c r="BQ191" i="6"/>
  <c r="BQ175" i="6"/>
  <c r="BQ159" i="6"/>
  <c r="BQ143" i="6"/>
  <c r="BQ127" i="6"/>
  <c r="BQ111" i="6"/>
  <c r="BQ95" i="6"/>
  <c r="BQ79" i="6"/>
  <c r="BQ63" i="6"/>
  <c r="BQ47" i="6"/>
  <c r="BQ31" i="6"/>
  <c r="BQ15" i="6"/>
  <c r="BQ254" i="6"/>
  <c r="BQ238" i="6"/>
  <c r="BQ222" i="6"/>
  <c r="BQ206" i="6"/>
  <c r="BQ190" i="6"/>
  <c r="BQ174" i="6"/>
  <c r="BQ158" i="6"/>
  <c r="BQ142" i="6"/>
  <c r="BQ126" i="6"/>
  <c r="BQ110" i="6"/>
  <c r="BQ94" i="6"/>
  <c r="BQ78" i="6"/>
  <c r="BQ62" i="6"/>
  <c r="BQ46" i="6"/>
  <c r="BQ30" i="6"/>
  <c r="BQ14" i="6"/>
  <c r="BQ253" i="6"/>
  <c r="BQ237" i="6"/>
  <c r="BQ221" i="6"/>
  <c r="BQ205" i="6"/>
  <c r="BQ189" i="6"/>
  <c r="BQ173" i="6"/>
  <c r="BQ157" i="6"/>
  <c r="BQ141" i="6"/>
  <c r="BQ125" i="6"/>
  <c r="BQ109" i="6"/>
  <c r="BQ93" i="6"/>
  <c r="BQ77" i="6"/>
  <c r="BQ61" i="6"/>
  <c r="BQ45" i="6"/>
  <c r="BQ29" i="6"/>
  <c r="BQ13" i="6"/>
  <c r="BQ252" i="6"/>
  <c r="BQ236" i="6"/>
  <c r="BQ220" i="6"/>
  <c r="BQ204" i="6"/>
  <c r="BQ188" i="6"/>
  <c r="BQ172" i="6"/>
  <c r="BQ156" i="6"/>
  <c r="BQ140" i="6"/>
  <c r="BQ124" i="6"/>
  <c r="BQ108" i="6"/>
  <c r="BQ92" i="6"/>
  <c r="BQ76" i="6"/>
  <c r="BQ60" i="6"/>
  <c r="BQ44" i="6"/>
  <c r="BQ28" i="6"/>
  <c r="BQ12" i="6"/>
  <c r="BQ251" i="6"/>
  <c r="BQ235" i="6"/>
  <c r="BQ219" i="6"/>
  <c r="BQ203" i="6"/>
  <c r="BQ187" i="6"/>
  <c r="BQ171" i="6"/>
  <c r="BQ155" i="6"/>
  <c r="BQ139" i="6"/>
  <c r="BQ123" i="6"/>
  <c r="BQ107" i="6"/>
  <c r="BQ91" i="6"/>
  <c r="BQ75" i="6"/>
  <c r="BQ59" i="6"/>
  <c r="BQ43" i="6"/>
  <c r="BQ27" i="6"/>
  <c r="BQ11" i="6"/>
  <c r="BQ4" i="6"/>
  <c r="BQ250" i="6"/>
  <c r="BQ234" i="6"/>
  <c r="BQ218" i="6"/>
  <c r="BQ202" i="6"/>
  <c r="BQ186" i="6"/>
  <c r="BQ170" i="6"/>
  <c r="BQ154" i="6"/>
  <c r="BQ138" i="6"/>
  <c r="BQ122" i="6"/>
  <c r="BQ106" i="6"/>
  <c r="BQ90" i="6"/>
  <c r="BQ74" i="6"/>
  <c r="BQ58" i="6"/>
  <c r="BQ42" i="6"/>
  <c r="BQ26" i="6"/>
  <c r="BQ10" i="6"/>
  <c r="BQ265" i="6"/>
  <c r="BQ249" i="6"/>
  <c r="BQ233" i="6"/>
  <c r="BQ217" i="6"/>
  <c r="BQ201" i="6"/>
  <c r="BQ185" i="6"/>
  <c r="BQ169" i="6"/>
  <c r="BQ153" i="6"/>
  <c r="BQ137" i="6"/>
  <c r="BQ121" i="6"/>
  <c r="BQ105" i="6"/>
  <c r="BQ89" i="6"/>
  <c r="BQ73" i="6"/>
  <c r="BQ57" i="6"/>
  <c r="BQ41" i="6"/>
  <c r="BQ25" i="6"/>
  <c r="BQ9" i="6"/>
  <c r="BQ264" i="6"/>
  <c r="BQ248" i="6"/>
  <c r="BQ232" i="6"/>
  <c r="BQ216" i="6"/>
  <c r="BQ200" i="6"/>
  <c r="BQ184" i="6"/>
  <c r="BQ168" i="6"/>
  <c r="BQ152" i="6"/>
  <c r="BQ136" i="6"/>
  <c r="BQ120" i="6"/>
  <c r="BQ104" i="6"/>
  <c r="BQ88" i="6"/>
  <c r="BQ72" i="6"/>
  <c r="BQ56" i="6"/>
  <c r="BQ40" i="6"/>
  <c r="BQ24" i="6"/>
  <c r="BQ8" i="6"/>
  <c r="BQ263" i="6"/>
  <c r="BQ247" i="6"/>
  <c r="BQ231" i="6"/>
  <c r="BQ215" i="6"/>
  <c r="BQ199" i="6"/>
  <c r="BQ183" i="6"/>
  <c r="BQ167" i="6"/>
  <c r="BQ151" i="6"/>
  <c r="BQ135" i="6"/>
  <c r="BQ119" i="6"/>
  <c r="BQ103" i="6"/>
  <c r="BQ87" i="6"/>
  <c r="BQ71" i="6"/>
  <c r="BQ55" i="6"/>
  <c r="BQ39" i="6"/>
  <c r="BQ23" i="6"/>
  <c r="BQ7" i="6"/>
  <c r="BQ262" i="6"/>
  <c r="BQ246" i="6"/>
  <c r="BQ230" i="6"/>
  <c r="BQ214" i="6"/>
  <c r="BQ198" i="6"/>
  <c r="BQ182" i="6"/>
  <c r="BQ166" i="6"/>
  <c r="BQ150" i="6"/>
  <c r="BQ134" i="6"/>
  <c r="BQ118" i="6"/>
  <c r="BQ102" i="6"/>
  <c r="BQ86" i="6"/>
  <c r="BQ70" i="6"/>
  <c r="BQ54" i="6"/>
  <c r="BQ38" i="6"/>
  <c r="BQ22" i="6"/>
  <c r="BQ6" i="6"/>
  <c r="BQ261" i="6"/>
  <c r="BQ245" i="6"/>
  <c r="BQ229" i="6"/>
  <c r="BQ213" i="6"/>
  <c r="BQ197" i="6"/>
  <c r="BQ181" i="6"/>
  <c r="BQ165" i="6"/>
  <c r="BQ149" i="6"/>
  <c r="BQ133" i="6"/>
  <c r="BQ117" i="6"/>
  <c r="BQ101" i="6"/>
  <c r="BQ85" i="6"/>
  <c r="BQ69" i="6"/>
  <c r="BQ53" i="6"/>
  <c r="BQ37" i="6"/>
  <c r="BQ21" i="6"/>
  <c r="BQ5" i="6"/>
  <c r="BQ260" i="6"/>
  <c r="BQ244" i="6"/>
  <c r="BQ228" i="6"/>
  <c r="BQ212" i="6"/>
  <c r="BQ196" i="6"/>
  <c r="BQ180" i="6"/>
  <c r="BQ164" i="6"/>
  <c r="BQ148" i="6"/>
  <c r="BQ132" i="6"/>
  <c r="BQ116" i="6"/>
  <c r="BQ100" i="6"/>
  <c r="BQ84" i="6"/>
  <c r="BQ68" i="6"/>
  <c r="BQ52" i="6"/>
  <c r="BQ36" i="6"/>
  <c r="BQ20" i="6"/>
  <c r="BQ259" i="6"/>
  <c r="BQ243" i="6"/>
  <c r="BQ227" i="6"/>
  <c r="BQ211" i="6"/>
  <c r="BQ195" i="6"/>
  <c r="BQ179" i="6"/>
  <c r="BQ163" i="6"/>
  <c r="BQ147" i="6"/>
  <c r="BQ131" i="6"/>
  <c r="BQ115" i="6"/>
  <c r="BQ99" i="6"/>
  <c r="BQ83" i="6"/>
  <c r="BQ67" i="6"/>
  <c r="BQ51" i="6"/>
  <c r="BQ35" i="6"/>
  <c r="BQ19" i="6"/>
  <c r="BO252" i="6"/>
  <c r="BO236" i="6"/>
  <c r="BO220" i="6"/>
  <c r="BO204" i="6"/>
  <c r="BO188" i="6"/>
  <c r="BO172" i="6"/>
  <c r="BO156" i="6"/>
  <c r="BO140" i="6"/>
  <c r="BO124" i="6"/>
  <c r="BO108" i="6"/>
  <c r="BO92" i="6"/>
  <c r="BO76" i="6"/>
  <c r="BO60" i="6"/>
  <c r="BO44" i="6"/>
  <c r="BO28" i="6"/>
  <c r="BO12" i="6"/>
  <c r="BO208" i="6"/>
  <c r="BO80" i="6"/>
  <c r="BO63" i="6"/>
  <c r="BO31" i="6"/>
  <c r="BO15" i="6"/>
  <c r="BO263" i="6"/>
  <c r="BO257" i="6"/>
  <c r="BO241" i="6"/>
  <c r="BO225" i="6"/>
  <c r="BO209" i="6"/>
  <c r="BO177" i="6"/>
  <c r="BO161" i="6"/>
  <c r="BO129" i="6"/>
  <c r="BO113" i="6"/>
  <c r="BO97" i="6"/>
  <c r="BO81" i="6"/>
  <c r="BO49" i="6"/>
  <c r="BO33" i="6"/>
  <c r="BO17" i="6"/>
  <c r="BO256" i="6"/>
  <c r="BO240" i="6"/>
  <c r="BO192" i="6"/>
  <c r="BO176" i="6"/>
  <c r="BO160" i="6"/>
  <c r="BO144" i="6"/>
  <c r="BO128" i="6"/>
  <c r="BO112" i="6"/>
  <c r="BO64" i="6"/>
  <c r="BO48" i="6"/>
  <c r="BO32" i="6"/>
  <c r="BO16" i="6"/>
  <c r="BO251" i="6"/>
  <c r="BO235" i="6"/>
  <c r="BO219" i="6"/>
  <c r="BO219" i="11" s="1"/>
  <c r="BN219" i="12" s="1"/>
  <c r="BO203" i="6"/>
  <c r="BO187" i="6"/>
  <c r="BO171" i="6"/>
  <c r="BO155" i="6"/>
  <c r="BO139" i="6"/>
  <c r="BO123" i="6"/>
  <c r="BO107" i="6"/>
  <c r="BO91" i="6"/>
  <c r="BO75" i="6"/>
  <c r="BO59" i="6"/>
  <c r="BO43" i="6"/>
  <c r="BO27" i="6"/>
  <c r="BO11" i="6"/>
  <c r="BO4" i="6"/>
  <c r="BO250" i="6"/>
  <c r="BO234" i="6"/>
  <c r="BO218" i="6"/>
  <c r="BO202" i="6"/>
  <c r="BO186" i="6"/>
  <c r="BO170" i="6"/>
  <c r="BO154" i="6"/>
  <c r="BO138" i="6"/>
  <c r="BO122" i="6"/>
  <c r="BO106" i="6"/>
  <c r="BO90" i="6"/>
  <c r="BO74" i="6"/>
  <c r="BO58" i="6"/>
  <c r="BO42" i="6"/>
  <c r="BO26" i="6"/>
  <c r="BO10" i="6"/>
  <c r="BO265" i="6"/>
  <c r="BO249" i="6"/>
  <c r="BO233" i="6"/>
  <c r="BO217" i="6"/>
  <c r="BO201" i="6"/>
  <c r="BO185" i="6"/>
  <c r="BO169" i="6"/>
  <c r="BO153" i="6"/>
  <c r="BO137" i="6"/>
  <c r="BO121" i="6"/>
  <c r="BO105" i="6"/>
  <c r="BO89" i="6"/>
  <c r="BO73" i="6"/>
  <c r="BO57" i="6"/>
  <c r="BO41" i="6"/>
  <c r="BO25" i="6"/>
  <c r="BO9" i="6"/>
  <c r="BO264" i="6"/>
  <c r="BO248" i="6"/>
  <c r="BO232" i="6"/>
  <c r="BO216" i="6"/>
  <c r="BO200" i="6"/>
  <c r="BO184" i="6"/>
  <c r="BO168" i="6"/>
  <c r="BO152" i="6"/>
  <c r="BO136" i="6"/>
  <c r="BO120" i="6"/>
  <c r="BO104" i="6"/>
  <c r="BO88" i="6"/>
  <c r="BO72" i="6"/>
  <c r="BO56" i="6"/>
  <c r="BO40" i="6"/>
  <c r="BO24" i="6"/>
  <c r="BO8" i="6"/>
  <c r="BO247" i="6"/>
  <c r="BO231" i="6"/>
  <c r="BO215" i="6"/>
  <c r="BO199" i="6"/>
  <c r="BO183" i="6"/>
  <c r="BO167" i="6"/>
  <c r="BO151" i="6"/>
  <c r="BO135" i="6"/>
  <c r="BO119" i="6"/>
  <c r="BO103" i="6"/>
  <c r="BO87" i="6"/>
  <c r="BO71" i="6"/>
  <c r="BO55" i="6"/>
  <c r="BO39" i="6"/>
  <c r="BO23" i="6"/>
  <c r="BO7" i="6"/>
  <c r="BO262" i="6"/>
  <c r="BO246" i="6"/>
  <c r="BO230" i="6"/>
  <c r="BO214" i="6"/>
  <c r="BO198" i="6"/>
  <c r="BO182" i="6"/>
  <c r="BO166" i="6"/>
  <c r="BO150" i="6"/>
  <c r="BO134" i="6"/>
  <c r="BO118" i="6"/>
  <c r="BO102" i="6"/>
  <c r="BO86" i="6"/>
  <c r="BO70" i="6"/>
  <c r="BO54" i="6"/>
  <c r="BO38" i="6"/>
  <c r="BO22" i="6"/>
  <c r="BO6" i="6"/>
  <c r="BO261" i="6"/>
  <c r="BO261" i="11" s="1"/>
  <c r="BN261" i="12" s="1"/>
  <c r="BO245" i="6"/>
  <c r="BO229" i="6"/>
  <c r="BO213" i="6"/>
  <c r="BO197" i="6"/>
  <c r="BO181" i="6"/>
  <c r="BO165" i="6"/>
  <c r="BO149" i="6"/>
  <c r="BO133" i="6"/>
  <c r="BO117" i="6"/>
  <c r="BO101" i="6"/>
  <c r="BO85" i="6"/>
  <c r="BO69" i="6"/>
  <c r="BO53" i="6"/>
  <c r="BO37" i="6"/>
  <c r="BO21" i="6"/>
  <c r="BO5" i="6"/>
  <c r="BO260" i="6"/>
  <c r="BO244" i="6"/>
  <c r="BO228" i="6"/>
  <c r="BO212" i="6"/>
  <c r="BO196" i="6"/>
  <c r="BO180" i="6"/>
  <c r="BO164" i="6"/>
  <c r="BO148" i="6"/>
  <c r="BO132" i="6"/>
  <c r="BO116" i="6"/>
  <c r="BO100" i="6"/>
  <c r="BO84" i="6"/>
  <c r="BO68" i="6"/>
  <c r="BO52" i="6"/>
  <c r="BO36" i="6"/>
  <c r="BO20" i="6"/>
  <c r="BO259" i="6"/>
  <c r="BO243" i="6"/>
  <c r="BO227" i="6"/>
  <c r="BO211" i="6"/>
  <c r="BO195" i="6"/>
  <c r="BO179" i="6"/>
  <c r="BO163" i="6"/>
  <c r="BO147" i="6"/>
  <c r="BO131" i="6"/>
  <c r="BO115" i="6"/>
  <c r="BO99" i="6"/>
  <c r="BO83" i="6"/>
  <c r="BO67" i="6"/>
  <c r="BO51" i="6"/>
  <c r="BO35" i="6"/>
  <c r="BO19" i="6"/>
  <c r="BO258" i="6"/>
  <c r="BO242" i="6"/>
  <c r="BO226" i="6"/>
  <c r="BO210" i="6"/>
  <c r="BO194" i="6"/>
  <c r="BO178" i="6"/>
  <c r="BO146" i="6"/>
  <c r="BO130" i="6"/>
  <c r="BO82" i="6"/>
  <c r="BO66" i="6"/>
  <c r="BO50" i="6"/>
  <c r="BO34" i="6"/>
  <c r="BO18" i="6"/>
  <c r="BO254" i="6"/>
  <c r="BO238" i="6"/>
  <c r="BO222" i="6"/>
  <c r="BO206" i="6"/>
  <c r="BO190" i="6"/>
  <c r="BO174" i="6"/>
  <c r="BO158" i="6"/>
  <c r="BO142" i="6"/>
  <c r="BO126" i="6"/>
  <c r="BO110" i="6"/>
  <c r="BO94" i="6"/>
  <c r="BO78" i="6"/>
  <c r="BO62" i="6"/>
  <c r="BO46" i="6"/>
  <c r="BO30" i="6"/>
  <c r="BO14" i="6"/>
  <c r="BO253" i="6"/>
  <c r="BO237" i="6"/>
  <c r="BO221" i="6"/>
  <c r="BO205" i="6"/>
  <c r="BO189" i="6"/>
  <c r="BO173" i="6"/>
  <c r="BO157" i="6"/>
  <c r="BO141" i="6"/>
  <c r="BO125" i="6"/>
  <c r="BO109" i="6"/>
  <c r="BO93" i="6"/>
  <c r="BO77" i="6"/>
  <c r="BO61" i="6"/>
  <c r="BO45" i="6"/>
  <c r="BO29" i="6"/>
  <c r="BO13" i="6"/>
  <c r="BM3" i="7" l="1"/>
  <c r="BL3" i="8" s="1"/>
  <c r="BM3" i="8" s="1"/>
  <c r="BL203" i="12"/>
  <c r="BM203" i="12" s="1"/>
  <c r="BM20" i="11"/>
  <c r="BO203" i="11"/>
  <c r="BN203" i="12" s="1"/>
  <c r="BO53" i="11"/>
  <c r="BN53" i="12" s="1"/>
  <c r="BL40" i="12"/>
  <c r="BM40" i="12" s="1"/>
  <c r="BK127" i="11"/>
  <c r="BJ127" i="12" s="1"/>
  <c r="BK125" i="11"/>
  <c r="BJ125" i="12" s="1"/>
  <c r="BQ179" i="11"/>
  <c r="BP179" i="12" s="1"/>
  <c r="BQ108" i="11"/>
  <c r="BP108" i="12" s="1"/>
  <c r="R11" i="6"/>
  <c r="P11" i="6" s="1"/>
  <c r="AW11" i="6" s="1"/>
  <c r="Q11" i="6" s="1"/>
  <c r="BL176" i="12"/>
  <c r="BM176" i="12" s="1"/>
  <c r="BO215" i="11"/>
  <c r="BN215" i="12" s="1"/>
  <c r="R70" i="10"/>
  <c r="P70" i="10" s="1"/>
  <c r="AW70" i="10" s="1"/>
  <c r="Q70" i="10" s="1"/>
  <c r="R88" i="8"/>
  <c r="P88" i="8" s="1"/>
  <c r="AW88" i="8" s="1"/>
  <c r="Q88" i="8" s="1"/>
  <c r="BO244" i="11"/>
  <c r="BN244" i="12" s="1"/>
  <c r="R217" i="8"/>
  <c r="P217" i="8" s="1"/>
  <c r="AW217" i="8" s="1"/>
  <c r="Q217" i="8" s="1"/>
  <c r="BO88" i="11"/>
  <c r="BN88" i="12" s="1"/>
  <c r="BL227" i="12"/>
  <c r="BM227" i="12" s="1"/>
  <c r="BO48" i="11"/>
  <c r="BN48" i="12" s="1"/>
  <c r="BQ38" i="11"/>
  <c r="BP38" i="12" s="1"/>
  <c r="BQ23" i="11"/>
  <c r="BP23" i="12" s="1"/>
  <c r="BQ68" i="11"/>
  <c r="BP68" i="12" s="1"/>
  <c r="BL158" i="12"/>
  <c r="BM158" i="12" s="1"/>
  <c r="R155" i="6"/>
  <c r="P155" i="6" s="1"/>
  <c r="AW155" i="6" s="1"/>
  <c r="Q155" i="6" s="1"/>
  <c r="R235" i="6"/>
  <c r="P235" i="6" s="1"/>
  <c r="AW235" i="6" s="1"/>
  <c r="Q235" i="6" s="1"/>
  <c r="BO146" i="11"/>
  <c r="BN146" i="12" s="1"/>
  <c r="BQ102" i="11"/>
  <c r="BP102" i="12" s="1"/>
  <c r="BL137" i="12"/>
  <c r="BM137" i="12" s="1"/>
  <c r="BL132" i="12"/>
  <c r="BM132" i="12" s="1"/>
  <c r="BK90" i="11"/>
  <c r="BJ90" i="12" s="1"/>
  <c r="BK198" i="11"/>
  <c r="BJ198" i="12" s="1"/>
  <c r="BO154" i="11"/>
  <c r="BN154" i="12" s="1"/>
  <c r="BL99" i="12"/>
  <c r="BM99" i="12" s="1"/>
  <c r="R98" i="6"/>
  <c r="P98" i="6" s="1"/>
  <c r="AW98" i="6" s="1"/>
  <c r="Q98" i="6" s="1"/>
  <c r="BQ229" i="11"/>
  <c r="BP229" i="12" s="1"/>
  <c r="BQ139" i="11"/>
  <c r="BP139" i="12" s="1"/>
  <c r="R43" i="6"/>
  <c r="P43" i="6" s="1"/>
  <c r="AW43" i="6" s="1"/>
  <c r="Q43" i="6" s="1"/>
  <c r="BO243" i="11"/>
  <c r="BN243" i="12" s="1"/>
  <c r="BL14" i="12"/>
  <c r="BM14" i="12" s="1"/>
  <c r="BO111" i="11"/>
  <c r="BN111" i="12" s="1"/>
  <c r="BK59" i="11"/>
  <c r="BJ59" i="12" s="1"/>
  <c r="BQ99" i="11"/>
  <c r="BP99" i="12" s="1"/>
  <c r="BL113" i="12"/>
  <c r="BM113" i="12" s="1"/>
  <c r="BQ74" i="11"/>
  <c r="BP74" i="12" s="1"/>
  <c r="BK172" i="11"/>
  <c r="BJ172" i="12" s="1"/>
  <c r="BL49" i="12"/>
  <c r="BM49" i="12" s="1"/>
  <c r="BL52" i="12"/>
  <c r="BM52" i="12" s="1"/>
  <c r="BO173" i="11"/>
  <c r="BN173" i="12" s="1"/>
  <c r="BQ218" i="11"/>
  <c r="BP218" i="12" s="1"/>
  <c r="BK89" i="11"/>
  <c r="BJ89" i="12" s="1"/>
  <c r="BQ101" i="11"/>
  <c r="BP101" i="12" s="1"/>
  <c r="BL243" i="12"/>
  <c r="BM243" i="12" s="1"/>
  <c r="BO130" i="11"/>
  <c r="BN130" i="12" s="1"/>
  <c r="BO118" i="11"/>
  <c r="BN118" i="12" s="1"/>
  <c r="BL199" i="12"/>
  <c r="BM199" i="12" s="1"/>
  <c r="BO201" i="11"/>
  <c r="BN201" i="12" s="1"/>
  <c r="BK166" i="11"/>
  <c r="BJ166" i="12" s="1"/>
  <c r="BL236" i="12"/>
  <c r="BM236" i="12" s="1"/>
  <c r="BL130" i="12"/>
  <c r="BM130" i="12" s="1"/>
  <c r="BO25" i="11"/>
  <c r="BN25" i="12" s="1"/>
  <c r="BQ201" i="11"/>
  <c r="BP201" i="12" s="1"/>
  <c r="BK56" i="11"/>
  <c r="BJ56" i="12" s="1"/>
  <c r="BQ238" i="11"/>
  <c r="BP238" i="12" s="1"/>
  <c r="BO194" i="11"/>
  <c r="BN194" i="12" s="1"/>
  <c r="BO122" i="11"/>
  <c r="BN122" i="12" s="1"/>
  <c r="BK160" i="11"/>
  <c r="BJ160" i="12" s="1"/>
  <c r="BK161" i="11"/>
  <c r="BJ161" i="12" s="1"/>
  <c r="BK202" i="11"/>
  <c r="BJ202" i="12" s="1"/>
  <c r="BQ185" i="11"/>
  <c r="BP185" i="12" s="1"/>
  <c r="BK54" i="11"/>
  <c r="BJ54" i="12" s="1"/>
  <c r="BK39" i="11"/>
  <c r="BJ39" i="12" s="1"/>
  <c r="BK26" i="11"/>
  <c r="BJ26" i="12" s="1"/>
  <c r="R258" i="8"/>
  <c r="P258" i="8" s="1"/>
  <c r="AW258" i="8" s="1"/>
  <c r="Q258" i="8" s="1"/>
  <c r="BL56" i="12"/>
  <c r="BM56" i="12" s="1"/>
  <c r="BQ247" i="11"/>
  <c r="BP247" i="12" s="1"/>
  <c r="BQ188" i="11"/>
  <c r="BP188" i="12" s="1"/>
  <c r="BQ192" i="11"/>
  <c r="BP192" i="12" s="1"/>
  <c r="BK116" i="11"/>
  <c r="BJ116" i="12" s="1"/>
  <c r="BK61" i="11"/>
  <c r="BJ61" i="12" s="1"/>
  <c r="BL46" i="12"/>
  <c r="BM46" i="12" s="1"/>
  <c r="BK244" i="11"/>
  <c r="BJ244" i="12" s="1"/>
  <c r="BL196" i="12"/>
  <c r="BM196" i="12" s="1"/>
  <c r="BO220" i="11"/>
  <c r="BN220" i="12" s="1"/>
  <c r="BK249" i="11"/>
  <c r="BJ249" i="12" s="1"/>
  <c r="BK255" i="11"/>
  <c r="BJ255" i="12" s="1"/>
  <c r="BK5" i="11"/>
  <c r="BJ5" i="12" s="1"/>
  <c r="BL248" i="12"/>
  <c r="BM248" i="12" s="1"/>
  <c r="BO46" i="11"/>
  <c r="BN46" i="12" s="1"/>
  <c r="BK225" i="11"/>
  <c r="BJ225" i="12" s="1"/>
  <c r="BK232" i="11"/>
  <c r="BJ232" i="12" s="1"/>
  <c r="BL131" i="12"/>
  <c r="BM131" i="12" s="1"/>
  <c r="BO35" i="11"/>
  <c r="BN35" i="12" s="1"/>
  <c r="BQ227" i="11"/>
  <c r="BP227" i="12" s="1"/>
  <c r="BQ168" i="11"/>
  <c r="BP168" i="12" s="1"/>
  <c r="BL23" i="12"/>
  <c r="BM23" i="12" s="1"/>
  <c r="BL70" i="12"/>
  <c r="BM70" i="12" s="1"/>
  <c r="BO85" i="11"/>
  <c r="BN85" i="12" s="1"/>
  <c r="BQ264" i="11"/>
  <c r="BP264" i="12" s="1"/>
  <c r="BL102" i="12"/>
  <c r="BM102" i="12" s="1"/>
  <c r="BO141" i="11"/>
  <c r="BN141" i="12" s="1"/>
  <c r="BO151" i="11"/>
  <c r="BN151" i="12" s="1"/>
  <c r="BO160" i="11"/>
  <c r="BN160" i="12" s="1"/>
  <c r="BQ43" i="11"/>
  <c r="BP43" i="12" s="1"/>
  <c r="BQ45" i="11"/>
  <c r="BP45" i="12" s="1"/>
  <c r="R194" i="12"/>
  <c r="P194" i="12" s="1"/>
  <c r="AW194" i="12" s="1"/>
  <c r="Q194" i="12" s="1"/>
  <c r="R250" i="12"/>
  <c r="P250" i="12" s="1"/>
  <c r="AW250" i="12" s="1"/>
  <c r="Q250" i="12" s="1"/>
  <c r="BK260" i="11"/>
  <c r="BJ260" i="12" s="1"/>
  <c r="BK84" i="11"/>
  <c r="BJ84" i="12" s="1"/>
  <c r="BL120" i="12"/>
  <c r="BM120" i="12" s="1"/>
  <c r="BL105" i="12"/>
  <c r="BM105" i="12" s="1"/>
  <c r="BO134" i="11"/>
  <c r="BN134" i="12" s="1"/>
  <c r="BK129" i="11"/>
  <c r="BJ129" i="12" s="1"/>
  <c r="AW2" i="8"/>
  <c r="Q2" i="8" s="1"/>
  <c r="BK117" i="11"/>
  <c r="BJ117" i="12" s="1"/>
  <c r="R251" i="6"/>
  <c r="P251" i="6" s="1"/>
  <c r="AW251" i="6" s="1"/>
  <c r="Q251" i="6" s="1"/>
  <c r="BO253" i="11"/>
  <c r="BN253" i="12" s="1"/>
  <c r="BO249" i="11"/>
  <c r="BN249" i="12" s="1"/>
  <c r="BQ180" i="11"/>
  <c r="BP180" i="12" s="1"/>
  <c r="BQ176" i="11"/>
  <c r="BP176" i="12" s="1"/>
  <c r="BL154" i="12"/>
  <c r="BM154" i="12" s="1"/>
  <c r="BL95" i="12"/>
  <c r="BM95" i="12" s="1"/>
  <c r="BQ53" i="11"/>
  <c r="BP53" i="12" s="1"/>
  <c r="BO91" i="11"/>
  <c r="BN91" i="12" s="1"/>
  <c r="BK151" i="11"/>
  <c r="BJ151" i="12" s="1"/>
  <c r="BL65" i="12"/>
  <c r="BM65" i="12" s="1"/>
  <c r="BK241" i="11"/>
  <c r="BJ241" i="12" s="1"/>
  <c r="BQ137" i="11"/>
  <c r="BP137" i="12" s="1"/>
  <c r="BK248" i="11"/>
  <c r="BJ248" i="12" s="1"/>
  <c r="R183" i="11"/>
  <c r="P183" i="11" s="1"/>
  <c r="AW183" i="11" s="1"/>
  <c r="Q183" i="11" s="1"/>
  <c r="BL180" i="12"/>
  <c r="BM180" i="12" s="1"/>
  <c r="BO218" i="11"/>
  <c r="BN218" i="12" s="1"/>
  <c r="BQ154" i="11"/>
  <c r="BP154" i="12" s="1"/>
  <c r="BK10" i="11"/>
  <c r="BJ10" i="12" s="1"/>
  <c r="BO208" i="11"/>
  <c r="BN208" i="12" s="1"/>
  <c r="BL114" i="12"/>
  <c r="BM114" i="12" s="1"/>
  <c r="BO251" i="11"/>
  <c r="BN251" i="12" s="1"/>
  <c r="BQ173" i="11"/>
  <c r="BP173" i="12" s="1"/>
  <c r="BL193" i="12"/>
  <c r="BM193" i="12" s="1"/>
  <c r="BL163" i="12"/>
  <c r="BM163" i="12" s="1"/>
  <c r="BO56" i="11"/>
  <c r="BN56" i="12" s="1"/>
  <c r="R78" i="11"/>
  <c r="P78" i="11" s="1"/>
  <c r="AW78" i="11" s="1"/>
  <c r="Q78" i="11" s="1"/>
  <c r="BO72" i="11"/>
  <c r="BN72" i="12" s="1"/>
  <c r="BO32" i="11"/>
  <c r="BN32" i="12" s="1"/>
  <c r="BL173" i="12"/>
  <c r="BM173" i="12" s="1"/>
  <c r="R39" i="10"/>
  <c r="P39" i="10" s="1"/>
  <c r="AW39" i="10" s="1"/>
  <c r="Q39" i="10" s="1"/>
  <c r="R176" i="12"/>
  <c r="P176" i="12" s="1"/>
  <c r="AW176" i="12" s="1"/>
  <c r="Q176" i="12" s="1"/>
  <c r="AW2" i="11"/>
  <c r="Q2" i="11" s="1"/>
  <c r="BQ175" i="11"/>
  <c r="BP175" i="12" s="1"/>
  <c r="BL55" i="12"/>
  <c r="BM55" i="12" s="1"/>
  <c r="BL181" i="12"/>
  <c r="BM181" i="12" s="1"/>
  <c r="BO100" i="11"/>
  <c r="BN100" i="12" s="1"/>
  <c r="BO9" i="11"/>
  <c r="BN9" i="12" s="1"/>
  <c r="R105" i="12"/>
  <c r="P105" i="12" s="1"/>
  <c r="AW105" i="12" s="1"/>
  <c r="Q105" i="12" s="1"/>
  <c r="AW75" i="6"/>
  <c r="Q75" i="6" s="1"/>
  <c r="BL152" i="12"/>
  <c r="BM152" i="12" s="1"/>
  <c r="BO205" i="11"/>
  <c r="BN205" i="12" s="1"/>
  <c r="BQ42" i="11"/>
  <c r="BP42" i="12" s="1"/>
  <c r="BL202" i="12"/>
  <c r="BM202" i="12" s="1"/>
  <c r="R191" i="10"/>
  <c r="P191" i="10" s="1"/>
  <c r="AW191" i="10" s="1"/>
  <c r="Q191" i="10" s="1"/>
  <c r="BL139" i="12"/>
  <c r="BM139" i="12" s="1"/>
  <c r="BK200" i="11"/>
  <c r="BJ200" i="12" s="1"/>
  <c r="BK189" i="11"/>
  <c r="BJ189" i="12" s="1"/>
  <c r="BL171" i="12"/>
  <c r="BM171" i="12" s="1"/>
  <c r="BQ122" i="11"/>
  <c r="BP122" i="12" s="1"/>
  <c r="BQ242" i="11"/>
  <c r="BP242" i="12" s="1"/>
  <c r="BL240" i="12"/>
  <c r="BM240" i="12" s="1"/>
  <c r="BL6" i="12"/>
  <c r="BM6" i="12" s="1"/>
  <c r="BL117" i="12"/>
  <c r="BM117" i="12" s="1"/>
  <c r="BO50" i="11"/>
  <c r="BN50" i="12" s="1"/>
  <c r="BO6" i="11"/>
  <c r="BN6" i="12" s="1"/>
  <c r="BO63" i="11"/>
  <c r="BN63" i="12" s="1"/>
  <c r="BQ8" i="11"/>
  <c r="BP8" i="12" s="1"/>
  <c r="BQ115" i="11"/>
  <c r="BP115" i="12" s="1"/>
  <c r="BL233" i="12"/>
  <c r="BM233" i="12" s="1"/>
  <c r="BO248" i="11"/>
  <c r="BN248" i="12" s="1"/>
  <c r="BQ128" i="11"/>
  <c r="BP128" i="12" s="1"/>
  <c r="R135" i="12"/>
  <c r="P135" i="12" s="1"/>
  <c r="AW135" i="12" s="1"/>
  <c r="Q135" i="12" s="1"/>
  <c r="BO232" i="11"/>
  <c r="BN232" i="12" s="1"/>
  <c r="BO66" i="11"/>
  <c r="BN66" i="12" s="1"/>
  <c r="BL12" i="12"/>
  <c r="BM12" i="12" s="1"/>
  <c r="BL13" i="12"/>
  <c r="BM13" i="12" s="1"/>
  <c r="R129" i="10"/>
  <c r="P129" i="10" s="1"/>
  <c r="BQ35" i="11"/>
  <c r="BP35" i="12" s="1"/>
  <c r="BL36" i="12"/>
  <c r="BM36" i="12" s="1"/>
  <c r="BL41" i="12"/>
  <c r="BM41" i="12" s="1"/>
  <c r="BL103" i="12"/>
  <c r="BM103" i="12" s="1"/>
  <c r="BL59" i="12"/>
  <c r="BM59" i="12" s="1"/>
  <c r="BL170" i="12"/>
  <c r="BM170" i="12" s="1"/>
  <c r="BQ237" i="11"/>
  <c r="BP237" i="12" s="1"/>
  <c r="BQ239" i="11"/>
  <c r="BP239" i="12" s="1"/>
  <c r="BL15" i="12"/>
  <c r="BM15" i="12" s="1"/>
  <c r="BL73" i="12"/>
  <c r="BM73" i="12" s="1"/>
  <c r="BL134" i="12"/>
  <c r="BM134" i="12" s="1"/>
  <c r="BL91" i="12"/>
  <c r="BM91" i="12" s="1"/>
  <c r="BO128" i="11"/>
  <c r="BN128" i="12" s="1"/>
  <c r="BK124" i="11"/>
  <c r="BJ124" i="12" s="1"/>
  <c r="BO196" i="11"/>
  <c r="BN196" i="12" s="1"/>
  <c r="BO124" i="11"/>
  <c r="BN124" i="12" s="1"/>
  <c r="BO225" i="11"/>
  <c r="BN225" i="12" s="1"/>
  <c r="BL140" i="12"/>
  <c r="BM140" i="12" s="1"/>
  <c r="BO212" i="11"/>
  <c r="BN212" i="12" s="1"/>
  <c r="BL263" i="12"/>
  <c r="BM263" i="12" s="1"/>
  <c r="BO139" i="11"/>
  <c r="BN139" i="12" s="1"/>
  <c r="BK191" i="11"/>
  <c r="BJ191" i="12" s="1"/>
  <c r="BL169" i="12"/>
  <c r="BM169" i="12" s="1"/>
  <c r="BL185" i="12"/>
  <c r="BM185" i="12" s="1"/>
  <c r="BQ167" i="11"/>
  <c r="BP167" i="12" s="1"/>
  <c r="BQ123" i="11"/>
  <c r="BP123" i="12" s="1"/>
  <c r="BQ138" i="11"/>
  <c r="BP138" i="12" s="1"/>
  <c r="BQ126" i="11"/>
  <c r="BP126" i="12" s="1"/>
  <c r="BQ114" i="11"/>
  <c r="BP114" i="12" s="1"/>
  <c r="BO51" i="11"/>
  <c r="BN51" i="12" s="1"/>
  <c r="BQ213" i="11"/>
  <c r="BP213" i="12" s="1"/>
  <c r="R92" i="11"/>
  <c r="P92" i="11" s="1"/>
  <c r="R89" i="11"/>
  <c r="P89" i="11" s="1"/>
  <c r="R42" i="12"/>
  <c r="P42" i="12" s="1"/>
  <c r="BO37" i="11"/>
  <c r="BN37" i="12" s="1"/>
  <c r="BL9" i="12"/>
  <c r="BM9" i="12" s="1"/>
  <c r="BQ127" i="11"/>
  <c r="BP127" i="12" s="1"/>
  <c r="BO57" i="11"/>
  <c r="BN57" i="12" s="1"/>
  <c r="BO199" i="11"/>
  <c r="BN199" i="12" s="1"/>
  <c r="R60" i="12"/>
  <c r="P60" i="12" s="1"/>
  <c r="BL101" i="12"/>
  <c r="BM101" i="12" s="1"/>
  <c r="BQ228" i="11"/>
  <c r="BP228" i="12" s="1"/>
  <c r="BL262" i="12"/>
  <c r="BM262" i="12" s="1"/>
  <c r="BL98" i="12"/>
  <c r="BM98" i="12" s="1"/>
  <c r="BK20" i="11"/>
  <c r="BJ20" i="12" s="1"/>
  <c r="R87" i="11"/>
  <c r="P87" i="11" s="1"/>
  <c r="BO23" i="11"/>
  <c r="BN23" i="12" s="1"/>
  <c r="BO30" i="11"/>
  <c r="BN30" i="12" s="1"/>
  <c r="BO24" i="11"/>
  <c r="BN24" i="12" s="1"/>
  <c r="BL28" i="12"/>
  <c r="BM28" i="12" s="1"/>
  <c r="BL241" i="12"/>
  <c r="BM241" i="12" s="1"/>
  <c r="BO78" i="11"/>
  <c r="BN78" i="12" s="1"/>
  <c r="BL86" i="12"/>
  <c r="BM86" i="12" s="1"/>
  <c r="BL162" i="12"/>
  <c r="BM162" i="12" s="1"/>
  <c r="BO71" i="11"/>
  <c r="BN71" i="12" s="1"/>
  <c r="BL35" i="12"/>
  <c r="BM35" i="12" s="1"/>
  <c r="BO147" i="11"/>
  <c r="BN147" i="12" s="1"/>
  <c r="R19" i="12"/>
  <c r="P19" i="12" s="1"/>
  <c r="BL119" i="12"/>
  <c r="BM119" i="12" s="1"/>
  <c r="BL259" i="12"/>
  <c r="BM259" i="12" s="1"/>
  <c r="BL206" i="12"/>
  <c r="BM206" i="12" s="1"/>
  <c r="BQ118" i="11"/>
  <c r="BP118" i="12" s="1"/>
  <c r="BO257" i="11"/>
  <c r="BN257" i="12" s="1"/>
  <c r="BQ34" i="11"/>
  <c r="BP34" i="12" s="1"/>
  <c r="BL155" i="12"/>
  <c r="BM155" i="12" s="1"/>
  <c r="BL129" i="12"/>
  <c r="BM129" i="12" s="1"/>
  <c r="BO155" i="11"/>
  <c r="BN155" i="12" s="1"/>
  <c r="BO172" i="11"/>
  <c r="BN172" i="12" s="1"/>
  <c r="BQ135" i="11"/>
  <c r="BP135" i="12" s="1"/>
  <c r="R34" i="12"/>
  <c r="P34" i="12" s="1"/>
  <c r="BO123" i="11"/>
  <c r="BN123" i="12" s="1"/>
  <c r="BO5" i="11"/>
  <c r="BN5" i="12" s="1"/>
  <c r="BQ112" i="11"/>
  <c r="BP112" i="12" s="1"/>
  <c r="BQ98" i="11"/>
  <c r="BP98" i="12" s="1"/>
  <c r="BO77" i="11"/>
  <c r="BN77" i="12" s="1"/>
  <c r="BO250" i="11"/>
  <c r="BN250" i="12" s="1"/>
  <c r="BO252" i="11"/>
  <c r="BN252" i="12" s="1"/>
  <c r="BQ230" i="11"/>
  <c r="BP230" i="12" s="1"/>
  <c r="BO94" i="11"/>
  <c r="BN94" i="12" s="1"/>
  <c r="BQ37" i="11"/>
  <c r="BP37" i="12" s="1"/>
  <c r="BO43" i="11"/>
  <c r="BN43" i="12" s="1"/>
  <c r="R139" i="6"/>
  <c r="P139" i="6" s="1"/>
  <c r="BO21" i="11"/>
  <c r="BN21" i="12" s="1"/>
  <c r="BQ125" i="11"/>
  <c r="BP125" i="12" s="1"/>
  <c r="BO62" i="11"/>
  <c r="BN62" i="12" s="1"/>
  <c r="BO4" i="11"/>
  <c r="BN4" i="12" s="1"/>
  <c r="R4" i="8"/>
  <c r="P4" i="8" s="1"/>
  <c r="BK234" i="11"/>
  <c r="BJ234" i="12" s="1"/>
  <c r="BK239" i="11"/>
  <c r="BJ239" i="12" s="1"/>
  <c r="BK257" i="11"/>
  <c r="BJ257" i="12" s="1"/>
  <c r="BK19" i="11"/>
  <c r="BJ19" i="12" s="1"/>
  <c r="BK104" i="11"/>
  <c r="BJ104" i="12" s="1"/>
  <c r="BK78" i="11"/>
  <c r="BJ78" i="12" s="1"/>
  <c r="BK105" i="11"/>
  <c r="BJ105" i="12" s="1"/>
  <c r="BK108" i="11"/>
  <c r="BJ108" i="12" s="1"/>
  <c r="BK188" i="11"/>
  <c r="BJ188" i="12" s="1"/>
  <c r="BO36" i="11"/>
  <c r="BN36" i="12" s="1"/>
  <c r="BO45" i="11"/>
  <c r="BN45" i="12" s="1"/>
  <c r="BO52" i="11"/>
  <c r="BN52" i="12" s="1"/>
  <c r="BK45" i="11"/>
  <c r="BJ45" i="12" s="1"/>
  <c r="R164" i="12"/>
  <c r="P164" i="12" s="1"/>
  <c r="BL138" i="12"/>
  <c r="BM138" i="12" s="1"/>
  <c r="BQ248" i="11"/>
  <c r="BP248" i="12" s="1"/>
  <c r="R123" i="6"/>
  <c r="P123" i="6" s="1"/>
  <c r="R193" i="6"/>
  <c r="P193" i="6" s="1"/>
  <c r="R171" i="6"/>
  <c r="P171" i="6" s="1"/>
  <c r="BO247" i="11"/>
  <c r="BN247" i="12" s="1"/>
  <c r="BO61" i="11"/>
  <c r="BN61" i="12" s="1"/>
  <c r="BQ184" i="11"/>
  <c r="BP184" i="12" s="1"/>
  <c r="BQ144" i="11"/>
  <c r="BP144" i="12" s="1"/>
  <c r="BK24" i="11"/>
  <c r="BJ24" i="12" s="1"/>
  <c r="BK251" i="11"/>
  <c r="BJ251" i="12" s="1"/>
  <c r="R231" i="12"/>
  <c r="P231" i="12" s="1"/>
  <c r="BL63" i="12"/>
  <c r="BM63" i="12" s="1"/>
  <c r="BL146" i="12"/>
  <c r="BM146" i="12" s="1"/>
  <c r="R218" i="12"/>
  <c r="P218" i="12" s="1"/>
  <c r="R57" i="12"/>
  <c r="P57" i="12" s="1"/>
  <c r="BL76" i="12"/>
  <c r="BM76" i="12" s="1"/>
  <c r="BO104" i="11"/>
  <c r="BN104" i="12" s="1"/>
  <c r="BO74" i="11"/>
  <c r="BN74" i="12" s="1"/>
  <c r="BQ83" i="11"/>
  <c r="BP83" i="12" s="1"/>
  <c r="BQ141" i="11"/>
  <c r="BP141" i="12" s="1"/>
  <c r="BQ19" i="11"/>
  <c r="BP19" i="12" s="1"/>
  <c r="BL225" i="12"/>
  <c r="BM225" i="12" s="1"/>
  <c r="BL108" i="12"/>
  <c r="BM108" i="12" s="1"/>
  <c r="BL61" i="12"/>
  <c r="BM61" i="12" s="1"/>
  <c r="BO135" i="11"/>
  <c r="BN135" i="12" s="1"/>
  <c r="BL100" i="12"/>
  <c r="BM100" i="12" s="1"/>
  <c r="BQ116" i="11"/>
  <c r="BP116" i="12" s="1"/>
  <c r="BQ86" i="11"/>
  <c r="BP86" i="12" s="1"/>
  <c r="BQ71" i="11"/>
  <c r="BP71" i="12" s="1"/>
  <c r="BQ56" i="11"/>
  <c r="BP56" i="12" s="1"/>
  <c r="BQ12" i="11"/>
  <c r="BP12" i="12" s="1"/>
  <c r="BK144" i="11"/>
  <c r="BJ144" i="12" s="1"/>
  <c r="BL110" i="12"/>
  <c r="BM110" i="12" s="1"/>
  <c r="BK33" i="11"/>
  <c r="BJ33" i="12" s="1"/>
  <c r="BL128" i="12"/>
  <c r="BM128" i="12" s="1"/>
  <c r="BK109" i="11"/>
  <c r="BJ109" i="12" s="1"/>
  <c r="BL121" i="12"/>
  <c r="BM121" i="12" s="1"/>
  <c r="BO206" i="11"/>
  <c r="BN206" i="12" s="1"/>
  <c r="BO166" i="11"/>
  <c r="BN166" i="12" s="1"/>
  <c r="BQ87" i="11"/>
  <c r="BP87" i="12" s="1"/>
  <c r="BQ57" i="11"/>
  <c r="BP57" i="12" s="1"/>
  <c r="BQ162" i="11"/>
  <c r="BP162" i="12" s="1"/>
  <c r="R184" i="12"/>
  <c r="P184" i="12" s="1"/>
  <c r="R265" i="12"/>
  <c r="P265" i="12" s="1"/>
  <c r="BL75" i="12"/>
  <c r="BM75" i="12" s="1"/>
  <c r="BO174" i="11"/>
  <c r="BN174" i="12" s="1"/>
  <c r="BL84" i="12"/>
  <c r="BM84" i="12" s="1"/>
  <c r="BL125" i="12"/>
  <c r="BM125" i="12" s="1"/>
  <c r="BO210" i="11"/>
  <c r="BN210" i="12" s="1"/>
  <c r="BO168" i="11"/>
  <c r="BN168" i="12" s="1"/>
  <c r="BO241" i="11"/>
  <c r="BN241" i="12" s="1"/>
  <c r="BQ103" i="11"/>
  <c r="BP103" i="12" s="1"/>
  <c r="BQ44" i="11"/>
  <c r="BP44" i="12" s="1"/>
  <c r="BO79" i="11"/>
  <c r="BN79" i="12" s="1"/>
  <c r="BL90" i="12"/>
  <c r="BM90" i="12" s="1"/>
  <c r="BQ156" i="11"/>
  <c r="BP156" i="12" s="1"/>
  <c r="BK193" i="11"/>
  <c r="BJ193" i="12" s="1"/>
  <c r="BO239" i="11"/>
  <c r="BN239" i="12" s="1"/>
  <c r="BO226" i="11"/>
  <c r="BN226" i="12" s="1"/>
  <c r="BO184" i="11"/>
  <c r="BN184" i="12" s="1"/>
  <c r="BQ163" i="11"/>
  <c r="BP163" i="12" s="1"/>
  <c r="BQ119" i="11"/>
  <c r="BP119" i="12" s="1"/>
  <c r="BQ63" i="11"/>
  <c r="BP63" i="12" s="1"/>
  <c r="BQ50" i="11"/>
  <c r="BP50" i="12" s="1"/>
  <c r="BK171" i="11"/>
  <c r="BJ171" i="12" s="1"/>
  <c r="BK197" i="11"/>
  <c r="BJ197" i="12" s="1"/>
  <c r="BL149" i="12"/>
  <c r="BM149" i="12" s="1"/>
  <c r="BO44" i="11"/>
  <c r="BN44" i="12" s="1"/>
  <c r="BO177" i="11"/>
  <c r="BN177" i="12" s="1"/>
  <c r="BL67" i="12"/>
  <c r="BM67" i="12" s="1"/>
  <c r="BO214" i="11"/>
  <c r="BN214" i="12" s="1"/>
  <c r="BO185" i="11"/>
  <c r="BN185" i="12" s="1"/>
  <c r="BO170" i="11"/>
  <c r="BN170" i="12" s="1"/>
  <c r="BL164" i="12"/>
  <c r="BM164" i="12" s="1"/>
  <c r="BQ120" i="11"/>
  <c r="BP120" i="12" s="1"/>
  <c r="BQ75" i="11"/>
  <c r="BP75" i="12" s="1"/>
  <c r="BQ76" i="11"/>
  <c r="BP76" i="12" s="1"/>
  <c r="BQ80" i="11"/>
  <c r="BP80" i="12" s="1"/>
  <c r="BK208" i="11"/>
  <c r="BJ208" i="12" s="1"/>
  <c r="BK213" i="11"/>
  <c r="BJ213" i="12" s="1"/>
  <c r="BO164" i="11"/>
  <c r="BN164" i="12" s="1"/>
  <c r="BL145" i="12"/>
  <c r="BM145" i="12" s="1"/>
  <c r="BO258" i="11"/>
  <c r="BN258" i="12" s="1"/>
  <c r="BO259" i="11"/>
  <c r="BN259" i="12" s="1"/>
  <c r="BQ195" i="11"/>
  <c r="BP195" i="12" s="1"/>
  <c r="BQ181" i="11"/>
  <c r="BP181" i="12" s="1"/>
  <c r="BQ121" i="11"/>
  <c r="BP121" i="12" s="1"/>
  <c r="BQ106" i="11"/>
  <c r="BP106" i="12" s="1"/>
  <c r="BQ82" i="11"/>
  <c r="BP82" i="12" s="1"/>
  <c r="BK205" i="11"/>
  <c r="BJ205" i="12" s="1"/>
  <c r="BK229" i="11"/>
  <c r="BJ229" i="12" s="1"/>
  <c r="BL161" i="12"/>
  <c r="BM161" i="12" s="1"/>
  <c r="BO29" i="11"/>
  <c r="BN29" i="12" s="1"/>
  <c r="BO231" i="11"/>
  <c r="BN231" i="12" s="1"/>
  <c r="BQ197" i="11"/>
  <c r="BP197" i="12" s="1"/>
  <c r="BQ109" i="11"/>
  <c r="BP109" i="12" s="1"/>
  <c r="BK222" i="11"/>
  <c r="BJ222" i="12" s="1"/>
  <c r="BL219" i="12"/>
  <c r="BM219" i="12" s="1"/>
  <c r="BO233" i="11"/>
  <c r="BN233" i="12" s="1"/>
  <c r="BO17" i="11"/>
  <c r="BN17" i="12" s="1"/>
  <c r="BQ153" i="11"/>
  <c r="BP153" i="12" s="1"/>
  <c r="BQ124" i="11"/>
  <c r="BP124" i="12" s="1"/>
  <c r="BK261" i="11"/>
  <c r="BJ261" i="12" s="1"/>
  <c r="BL45" i="12"/>
  <c r="BM45" i="12" s="1"/>
  <c r="BL78" i="12"/>
  <c r="BM78" i="12" s="1"/>
  <c r="R90" i="11"/>
  <c r="P90" i="11" s="1"/>
  <c r="R233" i="11"/>
  <c r="P233" i="11" s="1"/>
  <c r="BO82" i="11"/>
  <c r="BN82" i="12" s="1"/>
  <c r="BO235" i="11"/>
  <c r="BN235" i="12" s="1"/>
  <c r="BQ260" i="11"/>
  <c r="BP260" i="12" s="1"/>
  <c r="BQ170" i="11"/>
  <c r="BP170" i="12" s="1"/>
  <c r="BQ157" i="11"/>
  <c r="BP157" i="12" s="1"/>
  <c r="BQ158" i="11"/>
  <c r="BP158" i="12" s="1"/>
  <c r="BQ174" i="11"/>
  <c r="BP174" i="12" s="1"/>
  <c r="BL165" i="12"/>
  <c r="BM165" i="12" s="1"/>
  <c r="BL47" i="12"/>
  <c r="BM47" i="12" s="1"/>
  <c r="BO83" i="11"/>
  <c r="BN83" i="12" s="1"/>
  <c r="BO54" i="11"/>
  <c r="BN54" i="12" s="1"/>
  <c r="BO55" i="11"/>
  <c r="BN55" i="12" s="1"/>
  <c r="BQ36" i="11"/>
  <c r="BP36" i="12" s="1"/>
  <c r="BQ262" i="11"/>
  <c r="BP262" i="12" s="1"/>
  <c r="BL126" i="12"/>
  <c r="BM126" i="12" s="1"/>
  <c r="R159" i="11"/>
  <c r="P159" i="11" s="1"/>
  <c r="BL8" i="12"/>
  <c r="BM8" i="12" s="1"/>
  <c r="BQ22" i="11"/>
  <c r="BP22" i="12" s="1"/>
  <c r="BL205" i="12"/>
  <c r="BM205" i="12" s="1"/>
  <c r="BK103" i="11"/>
  <c r="BJ103" i="12" s="1"/>
  <c r="R49" i="12"/>
  <c r="P49" i="12" s="1"/>
  <c r="R109" i="12"/>
  <c r="P109" i="12" s="1"/>
  <c r="BL24" i="12"/>
  <c r="BM24" i="12" s="1"/>
  <c r="BO116" i="11"/>
  <c r="BN116" i="12" s="1"/>
  <c r="BO158" i="11"/>
  <c r="BN158" i="12" s="1"/>
  <c r="BQ84" i="11"/>
  <c r="BP84" i="12" s="1"/>
  <c r="BL174" i="12"/>
  <c r="BM174" i="12" s="1"/>
  <c r="BK111" i="11"/>
  <c r="BJ111" i="12" s="1"/>
  <c r="R33" i="12"/>
  <c r="P33" i="12" s="1"/>
  <c r="BL222" i="12"/>
  <c r="BM222" i="12" s="1"/>
  <c r="BL189" i="12"/>
  <c r="BM189" i="12" s="1"/>
  <c r="BO211" i="11"/>
  <c r="BN211" i="12" s="1"/>
  <c r="BQ58" i="11"/>
  <c r="BP58" i="12" s="1"/>
  <c r="BQ47" i="11"/>
  <c r="BP47" i="12" s="1"/>
  <c r="BQ49" i="11"/>
  <c r="BP49" i="12" s="1"/>
  <c r="BO183" i="11"/>
  <c r="BN183" i="12" s="1"/>
  <c r="BQ60" i="11"/>
  <c r="BP60" i="12" s="1"/>
  <c r="BQ65" i="11"/>
  <c r="BP65" i="12" s="1"/>
  <c r="BK174" i="11"/>
  <c r="BJ174" i="12" s="1"/>
  <c r="BO171" i="11"/>
  <c r="BN171" i="12" s="1"/>
  <c r="BO188" i="11"/>
  <c r="BN188" i="12" s="1"/>
  <c r="BQ166" i="11"/>
  <c r="BP166" i="12" s="1"/>
  <c r="BQ136" i="11"/>
  <c r="BP136" i="12" s="1"/>
  <c r="BQ245" i="11"/>
  <c r="BP245" i="12" s="1"/>
  <c r="BQ222" i="11"/>
  <c r="BP222" i="12" s="1"/>
  <c r="BQ10" i="11"/>
  <c r="BP10" i="12" s="1"/>
  <c r="BO227" i="11"/>
  <c r="BN227" i="12" s="1"/>
  <c r="BL34" i="12"/>
  <c r="BM34" i="12" s="1"/>
  <c r="BL32" i="12"/>
  <c r="BM32" i="12" s="1"/>
  <c r="BQ183" i="11"/>
  <c r="BP183" i="12" s="1"/>
  <c r="R6" i="10"/>
  <c r="P6" i="10" s="1"/>
  <c r="BQ225" i="11"/>
  <c r="BP225" i="12" s="1"/>
  <c r="BQ236" i="11"/>
  <c r="BP236" i="12" s="1"/>
  <c r="BK93" i="11"/>
  <c r="BJ93" i="12" s="1"/>
  <c r="BO150" i="11"/>
  <c r="BN150" i="12" s="1"/>
  <c r="BO106" i="11"/>
  <c r="BN106" i="12" s="1"/>
  <c r="BQ26" i="11"/>
  <c r="BP26" i="12" s="1"/>
  <c r="BL256" i="12"/>
  <c r="BM256" i="12" s="1"/>
  <c r="BL62" i="12"/>
  <c r="BM62" i="12" s="1"/>
  <c r="BL235" i="12"/>
  <c r="BM235" i="12" s="1"/>
  <c r="R142" i="12"/>
  <c r="P142" i="12" s="1"/>
  <c r="R125" i="11"/>
  <c r="P125" i="11" s="1"/>
  <c r="BL25" i="12"/>
  <c r="BM25" i="12" s="1"/>
  <c r="BO69" i="11"/>
  <c r="BN69" i="12" s="1"/>
  <c r="BO12" i="11"/>
  <c r="BN12" i="12" s="1"/>
  <c r="BQ5" i="11"/>
  <c r="BP5" i="12" s="1"/>
  <c r="BQ217" i="11"/>
  <c r="BP217" i="12" s="1"/>
  <c r="BQ7" i="11"/>
  <c r="BP7" i="12" s="1"/>
  <c r="BO142" i="11"/>
  <c r="BN142" i="12" s="1"/>
  <c r="BQ221" i="11"/>
  <c r="BP221" i="12" s="1"/>
  <c r="BL71" i="12"/>
  <c r="BM71" i="12" s="1"/>
  <c r="BO103" i="11"/>
  <c r="BN103" i="12" s="1"/>
  <c r="BQ39" i="11"/>
  <c r="BP39" i="12" s="1"/>
  <c r="BQ24" i="11"/>
  <c r="BP24" i="12" s="1"/>
  <c r="BO136" i="11"/>
  <c r="BN136" i="12" s="1"/>
  <c r="BO108" i="11"/>
  <c r="BN108" i="12" s="1"/>
  <c r="BQ61" i="11"/>
  <c r="BP61" i="12" s="1"/>
  <c r="BO200" i="11"/>
  <c r="BN200" i="12" s="1"/>
  <c r="BL204" i="12"/>
  <c r="BM204" i="12" s="1"/>
  <c r="BL42" i="12"/>
  <c r="BM42" i="12" s="1"/>
  <c r="BQ152" i="11"/>
  <c r="BP152" i="12" s="1"/>
  <c r="BO42" i="11"/>
  <c r="BN42" i="12" s="1"/>
  <c r="BQ207" i="11"/>
  <c r="BP207" i="12" s="1"/>
  <c r="BK73" i="11"/>
  <c r="BJ73" i="12" s="1"/>
  <c r="BQ224" i="11"/>
  <c r="BP224" i="12" s="1"/>
  <c r="BO255" i="11"/>
  <c r="BN255" i="12" s="1"/>
  <c r="BO76" i="11"/>
  <c r="BN76" i="12" s="1"/>
  <c r="BL4" i="12"/>
  <c r="BM4" i="12" s="1"/>
  <c r="BQ13" i="11"/>
  <c r="BP13" i="12" s="1"/>
  <c r="BQ15" i="11"/>
  <c r="BP15" i="12" s="1"/>
  <c r="BQ16" i="11"/>
  <c r="BP16" i="12" s="1"/>
  <c r="BQ29" i="11"/>
  <c r="BP29" i="12" s="1"/>
  <c r="BQ67" i="11"/>
  <c r="BP67" i="12" s="1"/>
  <c r="BQ220" i="11"/>
  <c r="BP220" i="12" s="1"/>
  <c r="BO167" i="11"/>
  <c r="BN167" i="12" s="1"/>
  <c r="BQ73" i="11"/>
  <c r="BP73" i="12" s="1"/>
  <c r="BQ48" i="11"/>
  <c r="BP48" i="12" s="1"/>
  <c r="R195" i="11"/>
  <c r="P195" i="11" s="1"/>
  <c r="BQ81" i="11"/>
  <c r="BP81" i="12" s="1"/>
  <c r="BK190" i="11"/>
  <c r="BJ190" i="12" s="1"/>
  <c r="BL66" i="12"/>
  <c r="BM66" i="12" s="1"/>
  <c r="BL115" i="12"/>
  <c r="BM115" i="12" s="1"/>
  <c r="BO246" i="11"/>
  <c r="BN246" i="12" s="1"/>
  <c r="BQ211" i="11"/>
  <c r="BP211" i="12" s="1"/>
  <c r="BQ111" i="11"/>
  <c r="BP111" i="12" s="1"/>
  <c r="BK247" i="11"/>
  <c r="BJ247" i="12" s="1"/>
  <c r="BQ130" i="11"/>
  <c r="BP130" i="12" s="1"/>
  <c r="BO22" i="11"/>
  <c r="BN22" i="12" s="1"/>
  <c r="BO264" i="11"/>
  <c r="BN264" i="12" s="1"/>
  <c r="BQ215" i="11"/>
  <c r="BP215" i="12" s="1"/>
  <c r="BQ200" i="11"/>
  <c r="BP200" i="12" s="1"/>
  <c r="BQ160" i="11"/>
  <c r="BP160" i="12" s="1"/>
  <c r="BL264" i="12"/>
  <c r="BM264" i="12" s="1"/>
  <c r="BQ214" i="11"/>
  <c r="BP214" i="12" s="1"/>
  <c r="BQ142" i="11"/>
  <c r="BP142" i="12" s="1"/>
  <c r="BO175" i="11"/>
  <c r="BN175" i="12" s="1"/>
  <c r="BK21" i="11"/>
  <c r="BJ21" i="12" s="1"/>
  <c r="BL251" i="12"/>
  <c r="BM251" i="12" s="1"/>
  <c r="BO49" i="11"/>
  <c r="BN49" i="12" s="1"/>
  <c r="BO10" i="11"/>
  <c r="BN10" i="12" s="1"/>
  <c r="BL260" i="12"/>
  <c r="BM260" i="12" s="1"/>
  <c r="BQ172" i="11"/>
  <c r="BP172" i="12" s="1"/>
  <c r="BO99" i="11"/>
  <c r="BN99" i="12" s="1"/>
  <c r="BQ232" i="11"/>
  <c r="BP232" i="12" s="1"/>
  <c r="BQ187" i="11"/>
  <c r="BP187" i="12" s="1"/>
  <c r="BQ189" i="11"/>
  <c r="BP189" i="12" s="1"/>
  <c r="BL68" i="12"/>
  <c r="BM68" i="12" s="1"/>
  <c r="BQ69" i="11"/>
  <c r="BP69" i="12" s="1"/>
  <c r="BQ9" i="11"/>
  <c r="BP9" i="12" s="1"/>
  <c r="BQ250" i="11"/>
  <c r="BP250" i="12" s="1"/>
  <c r="BQ235" i="11"/>
  <c r="BP235" i="12" s="1"/>
  <c r="BQ240" i="11"/>
  <c r="BP240" i="12" s="1"/>
  <c r="BQ241" i="11"/>
  <c r="BP241" i="12" s="1"/>
  <c r="BQ25" i="11"/>
  <c r="BP25" i="12" s="1"/>
  <c r="BQ4" i="11"/>
  <c r="BP4" i="12" s="1"/>
  <c r="BQ253" i="11"/>
  <c r="BP253" i="12" s="1"/>
  <c r="BQ255" i="11"/>
  <c r="BP255" i="12" s="1"/>
  <c r="BQ14" i="11"/>
  <c r="BP14" i="12" s="1"/>
  <c r="BQ146" i="11"/>
  <c r="BP146" i="12" s="1"/>
  <c r="R215" i="10"/>
  <c r="P215" i="10" s="1"/>
  <c r="BL242" i="12"/>
  <c r="BM242" i="12" s="1"/>
  <c r="BO181" i="11"/>
  <c r="BN181" i="12" s="1"/>
  <c r="BO144" i="11"/>
  <c r="BN144" i="12" s="1"/>
  <c r="BQ117" i="11"/>
  <c r="BP117" i="12" s="1"/>
  <c r="BO73" i="11"/>
  <c r="BN73" i="12" s="1"/>
  <c r="BL5" i="12"/>
  <c r="BM5" i="12" s="1"/>
  <c r="BL261" i="12"/>
  <c r="BM261" i="12" s="1"/>
  <c r="BO189" i="11"/>
  <c r="BN189" i="12" s="1"/>
  <c r="BO178" i="11"/>
  <c r="BN178" i="12" s="1"/>
  <c r="BO179" i="11"/>
  <c r="BN179" i="12" s="1"/>
  <c r="BL182" i="12"/>
  <c r="BM182" i="12" s="1"/>
  <c r="BL167" i="12"/>
  <c r="BM167" i="12" s="1"/>
  <c r="BO222" i="11"/>
  <c r="BN222" i="12" s="1"/>
  <c r="BQ148" i="11"/>
  <c r="BP148" i="12" s="1"/>
  <c r="BQ46" i="11"/>
  <c r="BP46" i="12" s="1"/>
  <c r="BO213" i="11"/>
  <c r="BN213" i="12" s="1"/>
  <c r="BL69" i="12"/>
  <c r="BM69" i="12" s="1"/>
  <c r="BO242" i="11"/>
  <c r="BN242" i="12" s="1"/>
  <c r="BO229" i="11"/>
  <c r="BN229" i="12" s="1"/>
  <c r="BQ165" i="11"/>
  <c r="BP165" i="12" s="1"/>
  <c r="BO192" i="11"/>
  <c r="BN192" i="12" s="1"/>
  <c r="BL50" i="12"/>
  <c r="BM50" i="12" s="1"/>
  <c r="BQ196" i="11"/>
  <c r="BP196" i="12" s="1"/>
  <c r="BQ91" i="11"/>
  <c r="BP91" i="12" s="1"/>
  <c r="BL147" i="12"/>
  <c r="BM147" i="12" s="1"/>
  <c r="BL133" i="12"/>
  <c r="BM133" i="12" s="1"/>
  <c r="BQ243" i="11"/>
  <c r="BP243" i="12" s="1"/>
  <c r="BQ145" i="11"/>
  <c r="BP145" i="12" s="1"/>
  <c r="R233" i="12"/>
  <c r="P233" i="12" s="1"/>
  <c r="BO38" i="11"/>
  <c r="BN38" i="12" s="1"/>
  <c r="BQ161" i="11"/>
  <c r="BP161" i="12" s="1"/>
  <c r="BQ234" i="11"/>
  <c r="BP234" i="12" s="1"/>
  <c r="BK95" i="11"/>
  <c r="BJ95" i="12" s="1"/>
  <c r="BQ85" i="11"/>
  <c r="BP85" i="12" s="1"/>
  <c r="BQ251" i="11"/>
  <c r="BP251" i="12" s="1"/>
  <c r="BO195" i="11"/>
  <c r="BN195" i="12" s="1"/>
  <c r="BQ28" i="11"/>
  <c r="BP28" i="12" s="1"/>
  <c r="BQ32" i="11"/>
  <c r="BP32" i="12" s="1"/>
  <c r="BQ33" i="11"/>
  <c r="BP33" i="12" s="1"/>
  <c r="BQ147" i="11"/>
  <c r="BP147" i="12" s="1"/>
  <c r="BQ178" i="11"/>
  <c r="BP178" i="12" s="1"/>
  <c r="BL184" i="12"/>
  <c r="BM184" i="12" s="1"/>
  <c r="R135" i="11"/>
  <c r="P135" i="11" s="1"/>
  <c r="BL187" i="12"/>
  <c r="BM187" i="12" s="1"/>
  <c r="BQ226" i="11"/>
  <c r="BP226" i="12" s="1"/>
  <c r="BO34" i="11"/>
  <c r="BN34" i="12" s="1"/>
  <c r="BO217" i="11"/>
  <c r="BN217" i="12" s="1"/>
  <c r="BO202" i="11"/>
  <c r="BN202" i="12" s="1"/>
  <c r="BQ212" i="11"/>
  <c r="BP212" i="12" s="1"/>
  <c r="BQ113" i="11"/>
  <c r="BP113" i="12" s="1"/>
  <c r="BK219" i="11"/>
  <c r="BJ219" i="12" s="1"/>
  <c r="BL22" i="12"/>
  <c r="BM22" i="12" s="1"/>
  <c r="BO236" i="11"/>
  <c r="BN236" i="12" s="1"/>
  <c r="BQ199" i="11"/>
  <c r="BP199" i="12" s="1"/>
  <c r="BQ140" i="11"/>
  <c r="BP140" i="12" s="1"/>
  <c r="BL54" i="12"/>
  <c r="BM54" i="12" s="1"/>
  <c r="R38" i="12"/>
  <c r="P38" i="12" s="1"/>
  <c r="BL122" i="12"/>
  <c r="BM122" i="12" s="1"/>
  <c r="BQ190" i="11"/>
  <c r="BP190" i="12" s="1"/>
  <c r="BO97" i="11"/>
  <c r="BN97" i="12" s="1"/>
  <c r="BO27" i="11"/>
  <c r="BN27" i="12" s="1"/>
  <c r="BQ233" i="11"/>
  <c r="BP233" i="12" s="1"/>
  <c r="BQ205" i="11"/>
  <c r="BP205" i="12" s="1"/>
  <c r="BL213" i="12"/>
  <c r="BM213" i="12" s="1"/>
  <c r="BO102" i="11"/>
  <c r="BN102" i="12" s="1"/>
  <c r="BQ54" i="11"/>
  <c r="BP54" i="12" s="1"/>
  <c r="BO87" i="11"/>
  <c r="BN87" i="12" s="1"/>
  <c r="BK119" i="11"/>
  <c r="BJ119" i="12" s="1"/>
  <c r="BL29" i="12"/>
  <c r="BM29" i="12" s="1"/>
  <c r="BL210" i="12"/>
  <c r="BM210" i="12" s="1"/>
  <c r="BO105" i="11"/>
  <c r="BN105" i="12" s="1"/>
  <c r="BO75" i="11"/>
  <c r="BN75" i="12" s="1"/>
  <c r="BQ100" i="11"/>
  <c r="BP100" i="12" s="1"/>
  <c r="BQ55" i="11"/>
  <c r="BP55" i="12" s="1"/>
  <c r="BO67" i="11"/>
  <c r="BN67" i="12" s="1"/>
  <c r="BL87" i="12"/>
  <c r="BM87" i="12" s="1"/>
  <c r="BL27" i="12"/>
  <c r="BM27" i="12" s="1"/>
  <c r="BQ41" i="11"/>
  <c r="BP41" i="12" s="1"/>
  <c r="BK123" i="11"/>
  <c r="BJ123" i="12" s="1"/>
  <c r="BK126" i="11"/>
  <c r="BJ126" i="12" s="1"/>
  <c r="BQ88" i="11"/>
  <c r="BP88" i="12" s="1"/>
  <c r="BK176" i="11"/>
  <c r="BJ176" i="12" s="1"/>
  <c r="R204" i="12"/>
  <c r="P204" i="12" s="1"/>
  <c r="BL81" i="12"/>
  <c r="BM81" i="12" s="1"/>
  <c r="BQ133" i="11"/>
  <c r="BP133" i="12" s="1"/>
  <c r="BL51" i="12"/>
  <c r="BM51" i="12" s="1"/>
  <c r="BL148" i="12"/>
  <c r="BM148" i="12" s="1"/>
  <c r="BO156" i="11"/>
  <c r="BN156" i="12" s="1"/>
  <c r="BQ59" i="11"/>
  <c r="BP59" i="12" s="1"/>
  <c r="BQ62" i="11"/>
  <c r="BP62" i="12" s="1"/>
  <c r="BL265" i="12"/>
  <c r="BM265" i="12" s="1"/>
  <c r="BO265" i="11"/>
  <c r="BN265" i="12" s="1"/>
  <c r="BO165" i="11"/>
  <c r="BN165" i="12" s="1"/>
  <c r="BO107" i="11"/>
  <c r="BN107" i="12" s="1"/>
  <c r="BQ210" i="11"/>
  <c r="BP210" i="12" s="1"/>
  <c r="BL89" i="12"/>
  <c r="BM89" i="12" s="1"/>
  <c r="BO263" i="11"/>
  <c r="BN263" i="12" s="1"/>
  <c r="BQ79" i="11"/>
  <c r="BP79" i="12" s="1"/>
  <c r="BL188" i="12"/>
  <c r="BM188" i="12" s="1"/>
  <c r="BL83" i="12"/>
  <c r="BM83" i="12" s="1"/>
  <c r="BO13" i="11"/>
  <c r="BN13" i="12" s="1"/>
  <c r="BO245" i="11"/>
  <c r="BN245" i="12" s="1"/>
  <c r="BQ93" i="11"/>
  <c r="BP93" i="12" s="1"/>
  <c r="BQ94" i="11"/>
  <c r="BP94" i="12" s="1"/>
  <c r="BQ97" i="11"/>
  <c r="BP97" i="12" s="1"/>
  <c r="BL30" i="12"/>
  <c r="BM30" i="12" s="1"/>
  <c r="BO187" i="11"/>
  <c r="BN187" i="12" s="1"/>
  <c r="BQ110" i="11"/>
  <c r="BP110" i="12" s="1"/>
  <c r="BO143" i="11"/>
  <c r="BN143" i="12" s="1"/>
  <c r="BO33" i="11"/>
  <c r="BN33" i="12" s="1"/>
  <c r="BQ169" i="11"/>
  <c r="BP169" i="12" s="1"/>
  <c r="BO68" i="11"/>
  <c r="BN68" i="12" s="1"/>
  <c r="BQ259" i="11"/>
  <c r="BP259" i="12" s="1"/>
  <c r="BQ155" i="11"/>
  <c r="BP155" i="12" s="1"/>
  <c r="R77" i="12"/>
  <c r="P77" i="12" s="1"/>
  <c r="BQ261" i="11"/>
  <c r="BP261" i="12" s="1"/>
  <c r="BQ231" i="11"/>
  <c r="BP231" i="12" s="1"/>
  <c r="BO207" i="11"/>
  <c r="BN207" i="12" s="1"/>
  <c r="BK30" i="11"/>
  <c r="BJ30" i="12" s="1"/>
  <c r="R143" i="12"/>
  <c r="P143" i="12" s="1"/>
  <c r="BL20" i="12"/>
  <c r="BM20" i="12" s="1"/>
  <c r="BQ203" i="11"/>
  <c r="BP203" i="12" s="1"/>
  <c r="BQ204" i="11"/>
  <c r="BP204" i="12" s="1"/>
  <c r="BQ206" i="11"/>
  <c r="BP206" i="12" s="1"/>
  <c r="BQ208" i="11"/>
  <c r="BP208" i="12" s="1"/>
  <c r="BO60" i="11"/>
  <c r="BN60" i="12" s="1"/>
  <c r="BQ219" i="11"/>
  <c r="BP219" i="12" s="1"/>
  <c r="BQ254" i="11"/>
  <c r="BP254" i="12" s="1"/>
  <c r="BO90" i="11"/>
  <c r="BN90" i="12" s="1"/>
  <c r="BO209" i="11"/>
  <c r="BN209" i="12" s="1"/>
  <c r="BQ17" i="11"/>
  <c r="BP17" i="12" s="1"/>
  <c r="BQ132" i="11"/>
  <c r="BP132" i="12" s="1"/>
  <c r="BQ30" i="11"/>
  <c r="BP30" i="12" s="1"/>
  <c r="BQ31" i="11"/>
  <c r="BP31" i="12" s="1"/>
  <c r="BQ18" i="11"/>
  <c r="BP18" i="12" s="1"/>
  <c r="BO169" i="11"/>
  <c r="BN169" i="12" s="1"/>
  <c r="BQ194" i="11"/>
  <c r="BP194" i="12" s="1"/>
  <c r="R8" i="12"/>
  <c r="P8" i="12" s="1"/>
  <c r="BO254" i="11"/>
  <c r="BN254" i="12" s="1"/>
  <c r="BQ66" i="11"/>
  <c r="BP66" i="12" s="1"/>
  <c r="R175" i="12"/>
  <c r="P175" i="12" s="1"/>
  <c r="BL215" i="12"/>
  <c r="BM215" i="12" s="1"/>
  <c r="BL201" i="12"/>
  <c r="BM201" i="12" s="1"/>
  <c r="BO20" i="11"/>
  <c r="BN20" i="12" s="1"/>
  <c r="BQ182" i="11"/>
  <c r="BP182" i="12" s="1"/>
  <c r="BQ107" i="11"/>
  <c r="BP107" i="12" s="1"/>
  <c r="BL220" i="12"/>
  <c r="BM220" i="12" s="1"/>
  <c r="BL82" i="12"/>
  <c r="BM82" i="12" s="1"/>
  <c r="BL58" i="12"/>
  <c r="BM58" i="12" s="1"/>
  <c r="BO262" i="11"/>
  <c r="BN262" i="12" s="1"/>
  <c r="BL212" i="12"/>
  <c r="BM212" i="12" s="1"/>
  <c r="BQ198" i="11"/>
  <c r="BP198" i="12" s="1"/>
  <c r="BQ129" i="11"/>
  <c r="BP129" i="12" s="1"/>
  <c r="BQ258" i="11"/>
  <c r="BP258" i="12" s="1"/>
  <c r="BO159" i="11"/>
  <c r="BN159" i="12" s="1"/>
  <c r="BO7" i="11"/>
  <c r="BN7" i="12" s="1"/>
  <c r="BQ244" i="11"/>
  <c r="BP244" i="12" s="1"/>
  <c r="BL209" i="12"/>
  <c r="BM209" i="12" s="1"/>
  <c r="BL200" i="12"/>
  <c r="BM200" i="12" s="1"/>
  <c r="BO8" i="11"/>
  <c r="BN8" i="12" s="1"/>
  <c r="BL238" i="12"/>
  <c r="BM238" i="12" s="1"/>
  <c r="BL39" i="12"/>
  <c r="BM39" i="12" s="1"/>
  <c r="BL10" i="12"/>
  <c r="BM10" i="12" s="1"/>
  <c r="BL106" i="12"/>
  <c r="BM106" i="12" s="1"/>
  <c r="BO93" i="11"/>
  <c r="BN93" i="12" s="1"/>
  <c r="BO84" i="11"/>
  <c r="BN84" i="12" s="1"/>
  <c r="BO39" i="11"/>
  <c r="BN39" i="12" s="1"/>
  <c r="BO81" i="11"/>
  <c r="BN81" i="12" s="1"/>
  <c r="BQ20" i="11"/>
  <c r="BP20" i="12" s="1"/>
  <c r="BQ246" i="11"/>
  <c r="BP246" i="12" s="1"/>
  <c r="BQ216" i="11"/>
  <c r="BP216" i="12" s="1"/>
  <c r="BQ186" i="11"/>
  <c r="BP186" i="12" s="1"/>
  <c r="BQ171" i="11"/>
  <c r="BP171" i="12" s="1"/>
  <c r="BQ177" i="11"/>
  <c r="BP177" i="12" s="1"/>
  <c r="BK47" i="11"/>
  <c r="BJ47" i="12" s="1"/>
  <c r="BK51" i="11"/>
  <c r="BJ51" i="12" s="1"/>
  <c r="BK66" i="11"/>
  <c r="BJ66" i="12" s="1"/>
  <c r="BL195" i="12"/>
  <c r="BM195" i="12" s="1"/>
  <c r="BO109" i="11"/>
  <c r="BN109" i="12" s="1"/>
  <c r="BO70" i="11"/>
  <c r="BN70" i="12" s="1"/>
  <c r="BO16" i="11"/>
  <c r="BN16" i="12" s="1"/>
  <c r="BQ21" i="11"/>
  <c r="BP21" i="12" s="1"/>
  <c r="BQ6" i="11"/>
  <c r="BP6" i="12" s="1"/>
  <c r="BQ202" i="11"/>
  <c r="BP202" i="12" s="1"/>
  <c r="BQ191" i="11"/>
  <c r="BP191" i="12" s="1"/>
  <c r="BQ193" i="11"/>
  <c r="BP193" i="12" s="1"/>
  <c r="BL141" i="12"/>
  <c r="BM141" i="12" s="1"/>
  <c r="BK58" i="11"/>
  <c r="BJ58" i="12" s="1"/>
  <c r="BQ150" i="11"/>
  <c r="BP150" i="12" s="1"/>
  <c r="BL111" i="12"/>
  <c r="BM111" i="12" s="1"/>
  <c r="BQ52" i="11"/>
  <c r="BP52" i="12" s="1"/>
  <c r="BQ263" i="11"/>
  <c r="BP263" i="12" s="1"/>
  <c r="BQ209" i="11"/>
  <c r="BP209" i="12" s="1"/>
  <c r="BL142" i="12"/>
  <c r="BM142" i="12" s="1"/>
  <c r="BK80" i="11"/>
  <c r="BJ80" i="12" s="1"/>
  <c r="BK180" i="11"/>
  <c r="BJ180" i="12" s="1"/>
  <c r="BQ51" i="11"/>
  <c r="BP51" i="12" s="1"/>
  <c r="BO132" i="11"/>
  <c r="BN132" i="12" s="1"/>
  <c r="BO58" i="11"/>
  <c r="BN58" i="12" s="1"/>
  <c r="BQ249" i="11"/>
  <c r="BP249" i="12" s="1"/>
  <c r="BQ223" i="11"/>
  <c r="BP223" i="12" s="1"/>
  <c r="BK75" i="11"/>
  <c r="BJ75" i="12" s="1"/>
  <c r="R261" i="10"/>
  <c r="P261" i="10" s="1"/>
  <c r="R199" i="12"/>
  <c r="P199" i="12" s="1"/>
  <c r="BQ78" i="11"/>
  <c r="BP78" i="12" s="1"/>
  <c r="R91" i="6"/>
  <c r="P91" i="6" s="1"/>
  <c r="BQ159" i="11"/>
  <c r="BP159" i="12" s="1"/>
  <c r="BQ265" i="11"/>
  <c r="BP265" i="12" s="1"/>
  <c r="BO191" i="11"/>
  <c r="BN191" i="12" s="1"/>
  <c r="BL92" i="12"/>
  <c r="BM92" i="12" s="1"/>
  <c r="BL186" i="12"/>
  <c r="BM186" i="12" s="1"/>
  <c r="BO92" i="11"/>
  <c r="BN92" i="12" s="1"/>
  <c r="BQ70" i="11"/>
  <c r="BP70" i="12" s="1"/>
  <c r="BQ40" i="11"/>
  <c r="BP40" i="12" s="1"/>
  <c r="BQ252" i="11"/>
  <c r="BP252" i="12" s="1"/>
  <c r="BQ256" i="11"/>
  <c r="BP256" i="12" s="1"/>
  <c r="BQ257" i="11"/>
  <c r="BP257" i="12" s="1"/>
  <c r="BK146" i="11"/>
  <c r="BJ146" i="12" s="1"/>
  <c r="BL258" i="12"/>
  <c r="BM258" i="12" s="1"/>
  <c r="BO80" i="11"/>
  <c r="BN80" i="12" s="1"/>
  <c r="BQ143" i="11"/>
  <c r="BP143" i="12" s="1"/>
  <c r="BL93" i="12"/>
  <c r="BM93" i="12" s="1"/>
  <c r="BO190" i="11"/>
  <c r="BN190" i="12" s="1"/>
  <c r="BO180" i="11"/>
  <c r="BN180" i="12" s="1"/>
  <c r="BQ11" i="11"/>
  <c r="BP11" i="12" s="1"/>
  <c r="BL144" i="12"/>
  <c r="BM144" i="12" s="1"/>
  <c r="BO114" i="11"/>
  <c r="BN114" i="12" s="1"/>
  <c r="BK152" i="11"/>
  <c r="BJ152" i="12" s="1"/>
  <c r="BL94" i="12"/>
  <c r="BM94" i="12" s="1"/>
  <c r="BL136" i="12"/>
  <c r="BM136" i="12" s="1"/>
  <c r="BL166" i="12"/>
  <c r="BM166" i="12" s="1"/>
  <c r="BL21" i="12"/>
  <c r="BM21" i="12" s="1"/>
  <c r="BL218" i="12"/>
  <c r="BM218" i="12" s="1"/>
  <c r="BO152" i="11"/>
  <c r="BN152" i="12" s="1"/>
  <c r="BL116" i="12"/>
  <c r="BM116" i="12" s="1"/>
  <c r="BQ131" i="11"/>
  <c r="BP131" i="12" s="1"/>
  <c r="BQ27" i="11"/>
  <c r="BP27" i="12" s="1"/>
  <c r="BL160" i="12"/>
  <c r="BM160" i="12" s="1"/>
  <c r="BO162" i="11"/>
  <c r="BN162" i="12" s="1"/>
  <c r="BK168" i="11"/>
  <c r="BJ168" i="12" s="1"/>
  <c r="BK154" i="11"/>
  <c r="BJ154" i="12" s="1"/>
  <c r="BK142" i="11"/>
  <c r="BJ142" i="12" s="1"/>
  <c r="BK165" i="11"/>
  <c r="BJ165" i="12" s="1"/>
  <c r="BL198" i="12"/>
  <c r="BM198" i="12" s="1"/>
  <c r="BQ164" i="11"/>
  <c r="BP164" i="12" s="1"/>
  <c r="BQ149" i="11"/>
  <c r="BP149" i="12" s="1"/>
  <c r="BQ134" i="11"/>
  <c r="BP134" i="12" s="1"/>
  <c r="BQ104" i="11"/>
  <c r="BP104" i="12" s="1"/>
  <c r="BQ89" i="11"/>
  <c r="BP89" i="12" s="1"/>
  <c r="BQ64" i="11"/>
  <c r="BP64" i="12" s="1"/>
  <c r="BQ151" i="11"/>
  <c r="BP151" i="12" s="1"/>
  <c r="BQ92" i="11"/>
  <c r="BP92" i="12" s="1"/>
  <c r="BQ95" i="11"/>
  <c r="BP95" i="12" s="1"/>
  <c r="BQ96" i="11"/>
  <c r="BP96" i="12" s="1"/>
  <c r="BL246" i="12"/>
  <c r="BM246" i="12" s="1"/>
  <c r="BO19" i="11"/>
  <c r="BN19" i="12" s="1"/>
  <c r="BL244" i="12"/>
  <c r="BM244" i="12" s="1"/>
  <c r="BK40" i="11"/>
  <c r="BJ40" i="12" s="1"/>
  <c r="BK37" i="11"/>
  <c r="BJ37" i="12" s="1"/>
  <c r="R187" i="12"/>
  <c r="P187" i="12" s="1"/>
  <c r="BL109" i="12"/>
  <c r="BM109" i="12" s="1"/>
  <c r="BK70" i="11"/>
  <c r="BJ70" i="12" s="1"/>
  <c r="R171" i="12"/>
  <c r="P171" i="12" s="1"/>
  <c r="BO40" i="11"/>
  <c r="BN40" i="12" s="1"/>
  <c r="BO26" i="11"/>
  <c r="BN26" i="12" s="1"/>
  <c r="BO11" i="11"/>
  <c r="BN11" i="12" s="1"/>
  <c r="BO28" i="11"/>
  <c r="BN28" i="12" s="1"/>
  <c r="BL64" i="12"/>
  <c r="BM64" i="12" s="1"/>
  <c r="BO223" i="11"/>
  <c r="BN223" i="12" s="1"/>
  <c r="BO65" i="11"/>
  <c r="BN65" i="12" s="1"/>
  <c r="BK72" i="11"/>
  <c r="BJ72" i="12" s="1"/>
  <c r="BK43" i="11"/>
  <c r="BJ43" i="12" s="1"/>
  <c r="R130" i="11"/>
  <c r="P130" i="11" s="1"/>
  <c r="R59" i="12"/>
  <c r="P59" i="12" s="1"/>
  <c r="BL80" i="12"/>
  <c r="BM80" i="12" s="1"/>
  <c r="BL175" i="12"/>
  <c r="BM175" i="12" s="1"/>
  <c r="BO161" i="11"/>
  <c r="BN161" i="12" s="1"/>
  <c r="BO137" i="11"/>
  <c r="BN137" i="12" s="1"/>
  <c r="BL153" i="12"/>
  <c r="BM153" i="12" s="1"/>
  <c r="BO221" i="11"/>
  <c r="BN221" i="12" s="1"/>
  <c r="BO197" i="11"/>
  <c r="BN197" i="12" s="1"/>
  <c r="BO153" i="11"/>
  <c r="BN153" i="12" s="1"/>
  <c r="BO138" i="11"/>
  <c r="BN138" i="12" s="1"/>
  <c r="BK184" i="11"/>
  <c r="BJ184" i="12" s="1"/>
  <c r="BK158" i="11"/>
  <c r="BJ158" i="12" s="1"/>
  <c r="BK194" i="11"/>
  <c r="BJ194" i="12" s="1"/>
  <c r="R249" i="10"/>
  <c r="P249" i="10" s="1"/>
  <c r="BO95" i="11"/>
  <c r="BN95" i="12" s="1"/>
  <c r="BO14" i="11"/>
  <c r="BN14" i="12" s="1"/>
  <c r="BL72" i="12"/>
  <c r="BM72" i="12" s="1"/>
  <c r="BL44" i="12"/>
  <c r="BM44" i="12" s="1"/>
  <c r="BL257" i="12"/>
  <c r="BM257" i="12" s="1"/>
  <c r="BL211" i="12"/>
  <c r="BM211" i="12" s="1"/>
  <c r="BO125" i="11"/>
  <c r="BN125" i="12" s="1"/>
  <c r="BO101" i="11"/>
  <c r="BN101" i="12" s="1"/>
  <c r="BO113" i="11"/>
  <c r="BN113" i="12" s="1"/>
  <c r="BO145" i="11"/>
  <c r="BN145" i="12" s="1"/>
  <c r="BK79" i="11"/>
  <c r="BJ79" i="12" s="1"/>
  <c r="BK98" i="11"/>
  <c r="BJ98" i="12" s="1"/>
  <c r="BK42" i="11"/>
  <c r="BJ42" i="12" s="1"/>
  <c r="BO41" i="11"/>
  <c r="BN41" i="12" s="1"/>
  <c r="BL88" i="12"/>
  <c r="BM88" i="12" s="1"/>
  <c r="BL60" i="12"/>
  <c r="BM60" i="12" s="1"/>
  <c r="BO131" i="11"/>
  <c r="BN131" i="12" s="1"/>
  <c r="BO117" i="11"/>
  <c r="BN117" i="12" s="1"/>
  <c r="BL191" i="12"/>
  <c r="BM191" i="12" s="1"/>
  <c r="BL143" i="12"/>
  <c r="BM143" i="12" s="1"/>
  <c r="BL18" i="12"/>
  <c r="BM18" i="12" s="1"/>
  <c r="BL178" i="12"/>
  <c r="BM178" i="12" s="1"/>
  <c r="BO129" i="11"/>
  <c r="BN129" i="12" s="1"/>
  <c r="BL104" i="12"/>
  <c r="BM104" i="12" s="1"/>
  <c r="BL194" i="12"/>
  <c r="BM194" i="12" s="1"/>
  <c r="BO157" i="11"/>
  <c r="BN157" i="12" s="1"/>
  <c r="BO148" i="11"/>
  <c r="BN148" i="12" s="1"/>
  <c r="BO133" i="11"/>
  <c r="BN133" i="12" s="1"/>
  <c r="BO89" i="11"/>
  <c r="BN89" i="12" s="1"/>
  <c r="BO59" i="11"/>
  <c r="BN59" i="12" s="1"/>
  <c r="BO64" i="11"/>
  <c r="BN64" i="12" s="1"/>
  <c r="BL112" i="12"/>
  <c r="BM112" i="12" s="1"/>
  <c r="BK92" i="11"/>
  <c r="BJ92" i="12" s="1"/>
  <c r="R96" i="12"/>
  <c r="P96" i="12" s="1"/>
  <c r="BL245" i="12"/>
  <c r="BM245" i="12" s="1"/>
  <c r="BO163" i="11"/>
  <c r="BN163" i="12" s="1"/>
  <c r="BO149" i="11"/>
  <c r="BN149" i="12" s="1"/>
  <c r="BO119" i="11"/>
  <c r="BN119" i="12" s="1"/>
  <c r="BO120" i="11"/>
  <c r="BN120" i="12" s="1"/>
  <c r="BO112" i="11"/>
  <c r="BN112" i="12" s="1"/>
  <c r="BL237" i="12"/>
  <c r="BM237" i="12" s="1"/>
  <c r="BL223" i="12"/>
  <c r="BM223" i="12" s="1"/>
  <c r="BL190" i="12"/>
  <c r="BM190" i="12" s="1"/>
  <c r="BO98" i="11"/>
  <c r="BN98" i="12" s="1"/>
  <c r="BK132" i="11"/>
  <c r="BJ132" i="12" s="1"/>
  <c r="BL253" i="12"/>
  <c r="BM253" i="12" s="1"/>
  <c r="BO140" i="11"/>
  <c r="BN140" i="12" s="1"/>
  <c r="R188" i="12"/>
  <c r="P188" i="12" s="1"/>
  <c r="BL234" i="12"/>
  <c r="BM234" i="12" s="1"/>
  <c r="BO182" i="11"/>
  <c r="BN182" i="12" s="1"/>
  <c r="BO237" i="11"/>
  <c r="BN237" i="12" s="1"/>
  <c r="BO238" i="11"/>
  <c r="BN238" i="12" s="1"/>
  <c r="BO228" i="11"/>
  <c r="BN228" i="12" s="1"/>
  <c r="BO198" i="11"/>
  <c r="BN198" i="12" s="1"/>
  <c r="BO176" i="11"/>
  <c r="BN176" i="12" s="1"/>
  <c r="BK214" i="11"/>
  <c r="BJ214" i="12" s="1"/>
  <c r="BK196" i="11"/>
  <c r="BJ196" i="12" s="1"/>
  <c r="BL43" i="12"/>
  <c r="BM43" i="12" s="1"/>
  <c r="BO18" i="11"/>
  <c r="BN18" i="12" s="1"/>
  <c r="BO260" i="11"/>
  <c r="BN260" i="12" s="1"/>
  <c r="BO230" i="11"/>
  <c r="BN230" i="12" s="1"/>
  <c r="BO216" i="11"/>
  <c r="BN216" i="12" s="1"/>
  <c r="BO186" i="11"/>
  <c r="BN186" i="12" s="1"/>
  <c r="BO240" i="11"/>
  <c r="BN240" i="12" s="1"/>
  <c r="BO15" i="11"/>
  <c r="BN15" i="12" s="1"/>
  <c r="BO127" i="11"/>
  <c r="BN127" i="12" s="1"/>
  <c r="BK206" i="11"/>
  <c r="BJ206" i="12" s="1"/>
  <c r="BL172" i="12"/>
  <c r="BM172" i="12" s="1"/>
  <c r="BL232" i="12"/>
  <c r="BM232" i="12" s="1"/>
  <c r="BO256" i="11"/>
  <c r="BN256" i="12" s="1"/>
  <c r="BO31" i="11"/>
  <c r="BN31" i="12" s="1"/>
  <c r="BO204" i="11"/>
  <c r="BN204" i="12" s="1"/>
  <c r="BK6" i="11"/>
  <c r="BJ6" i="12" s="1"/>
  <c r="BK233" i="11"/>
  <c r="BJ233" i="12" s="1"/>
  <c r="BK240" i="11"/>
  <c r="BJ240" i="12" s="1"/>
  <c r="R163" i="10"/>
  <c r="P163" i="10" s="1"/>
  <c r="BO234" i="11"/>
  <c r="BN234" i="12" s="1"/>
  <c r="BK32" i="11"/>
  <c r="BJ32" i="12" s="1"/>
  <c r="BK65" i="11"/>
  <c r="BJ65" i="12" s="1"/>
  <c r="R225" i="12"/>
  <c r="P225" i="12" s="1"/>
  <c r="BL159" i="12"/>
  <c r="BM159" i="12" s="1"/>
  <c r="R214" i="11"/>
  <c r="P214" i="11" s="1"/>
  <c r="BK88" i="11"/>
  <c r="BJ88" i="12" s="1"/>
  <c r="BK60" i="11"/>
  <c r="BJ60" i="12" s="1"/>
  <c r="BK62" i="11"/>
  <c r="BJ62" i="12" s="1"/>
  <c r="BK81" i="11"/>
  <c r="BJ81" i="12" s="1"/>
  <c r="R123" i="11"/>
  <c r="P123" i="11" s="1"/>
  <c r="BL96" i="12"/>
  <c r="BM96" i="12" s="1"/>
  <c r="BL118" i="12"/>
  <c r="BM118" i="12" s="1"/>
  <c r="BL33" i="12"/>
  <c r="BM33" i="12" s="1"/>
  <c r="BL229" i="12"/>
  <c r="BM229" i="12" s="1"/>
  <c r="BL221" i="12"/>
  <c r="BM221" i="12" s="1"/>
  <c r="BL207" i="12"/>
  <c r="BM207" i="12" s="1"/>
  <c r="BK134" i="11"/>
  <c r="BJ134" i="12" s="1"/>
  <c r="BK106" i="11"/>
  <c r="BJ106" i="12" s="1"/>
  <c r="BK112" i="11"/>
  <c r="BJ112" i="12" s="1"/>
  <c r="BK113" i="11"/>
  <c r="BJ113" i="12" s="1"/>
  <c r="BL77" i="12"/>
  <c r="BM77" i="12" s="1"/>
  <c r="BL255" i="12"/>
  <c r="BM255" i="12" s="1"/>
  <c r="BK182" i="11"/>
  <c r="BJ182" i="12" s="1"/>
  <c r="BK159" i="11"/>
  <c r="BJ159" i="12" s="1"/>
  <c r="BK163" i="11"/>
  <c r="BJ163" i="12" s="1"/>
  <c r="BL183" i="12"/>
  <c r="BM183" i="12" s="1"/>
  <c r="BL156" i="12"/>
  <c r="BM156" i="12" s="1"/>
  <c r="BL254" i="12"/>
  <c r="BM254" i="12" s="1"/>
  <c r="BK215" i="11"/>
  <c r="BJ215" i="12" s="1"/>
  <c r="BK212" i="11"/>
  <c r="BJ212" i="12" s="1"/>
  <c r="BL230" i="12"/>
  <c r="BM230" i="12" s="1"/>
  <c r="BL216" i="12"/>
  <c r="BM216" i="12" s="1"/>
  <c r="BL224" i="12"/>
  <c r="BM224" i="12" s="1"/>
  <c r="BK218" i="11"/>
  <c r="BJ218" i="12" s="1"/>
  <c r="BK203" i="11"/>
  <c r="BJ203" i="12" s="1"/>
  <c r="BK204" i="11"/>
  <c r="BJ204" i="12" s="1"/>
  <c r="BK242" i="11"/>
  <c r="BJ242" i="12" s="1"/>
  <c r="BK258" i="11"/>
  <c r="BJ258" i="12" s="1"/>
  <c r="BK82" i="11"/>
  <c r="BJ82" i="12" s="1"/>
  <c r="BL57" i="12"/>
  <c r="BM57" i="12" s="1"/>
  <c r="BL11" i="12"/>
  <c r="BM11" i="12" s="1"/>
  <c r="BL16" i="12"/>
  <c r="BM16" i="12" s="1"/>
  <c r="BL197" i="12"/>
  <c r="BM197" i="12" s="1"/>
  <c r="BL79" i="12"/>
  <c r="BM79" i="12" s="1"/>
  <c r="BK83" i="11"/>
  <c r="BJ83" i="12" s="1"/>
  <c r="R234" i="10"/>
  <c r="P234" i="10" s="1"/>
  <c r="R65" i="12"/>
  <c r="P65" i="12" s="1"/>
  <c r="BL17" i="12"/>
  <c r="BM17" i="12" s="1"/>
  <c r="BK77" i="11"/>
  <c r="BJ77" i="12" s="1"/>
  <c r="BK96" i="11"/>
  <c r="BJ96" i="12" s="1"/>
  <c r="R168" i="10"/>
  <c r="P168" i="10" s="1"/>
  <c r="R184" i="10"/>
  <c r="P184" i="10" s="1"/>
  <c r="BL150" i="12"/>
  <c r="BM150" i="12" s="1"/>
  <c r="BL239" i="12"/>
  <c r="BM239" i="12" s="1"/>
  <c r="R215" i="12"/>
  <c r="P215" i="12" s="1"/>
  <c r="BL124" i="12"/>
  <c r="BM124" i="12" s="1"/>
  <c r="BK141" i="11"/>
  <c r="BJ141" i="12" s="1"/>
  <c r="R141" i="11"/>
  <c r="P141" i="11" s="1"/>
  <c r="BL151" i="12"/>
  <c r="BM151" i="12" s="1"/>
  <c r="BL107" i="12"/>
  <c r="BM107" i="12" s="1"/>
  <c r="BL97" i="12"/>
  <c r="BM97" i="12" s="1"/>
  <c r="BL37" i="12"/>
  <c r="BM37" i="12" s="1"/>
  <c r="BL31" i="12"/>
  <c r="BM31" i="12" s="1"/>
  <c r="BK155" i="11"/>
  <c r="BJ155" i="12" s="1"/>
  <c r="BK156" i="11"/>
  <c r="BJ156" i="12" s="1"/>
  <c r="BL135" i="12"/>
  <c r="BM135" i="12" s="1"/>
  <c r="BL226" i="12"/>
  <c r="BM226" i="12" s="1"/>
  <c r="BL168" i="12"/>
  <c r="BM168" i="12" s="1"/>
  <c r="BL123" i="12"/>
  <c r="BM123" i="12" s="1"/>
  <c r="BL157" i="12"/>
  <c r="BM157" i="12" s="1"/>
  <c r="BL53" i="12"/>
  <c r="BM53" i="12" s="1"/>
  <c r="BL250" i="12"/>
  <c r="BM250" i="12" s="1"/>
  <c r="BL192" i="12"/>
  <c r="BM192" i="12" s="1"/>
  <c r="BK185" i="11"/>
  <c r="BJ185" i="12" s="1"/>
  <c r="BK195" i="11"/>
  <c r="BJ195" i="12" s="1"/>
  <c r="BK209" i="11"/>
  <c r="BJ209" i="12" s="1"/>
  <c r="BK210" i="11"/>
  <c r="BJ210" i="12" s="1"/>
  <c r="BL208" i="12"/>
  <c r="BM208" i="12" s="1"/>
  <c r="BK230" i="11"/>
  <c r="BJ230" i="12" s="1"/>
  <c r="BK201" i="11"/>
  <c r="BJ201" i="12" s="1"/>
  <c r="R190" i="12"/>
  <c r="P190" i="12" s="1"/>
  <c r="R40" i="11"/>
  <c r="P40" i="11" s="1"/>
  <c r="R67" i="12"/>
  <c r="P67" i="12" s="1"/>
  <c r="R217" i="12"/>
  <c r="P217" i="12" s="1"/>
  <c r="BK231" i="11"/>
  <c r="BJ231" i="12" s="1"/>
  <c r="BK224" i="11"/>
  <c r="BJ224" i="12" s="1"/>
  <c r="BK227" i="11"/>
  <c r="BJ227" i="12" s="1"/>
  <c r="R63" i="12"/>
  <c r="P63" i="12" s="1"/>
  <c r="BL231" i="12"/>
  <c r="BM231" i="12" s="1"/>
  <c r="BL217" i="12"/>
  <c r="BM217" i="12" s="1"/>
  <c r="BK220" i="11"/>
  <c r="BJ220" i="12" s="1"/>
  <c r="BK243" i="11"/>
  <c r="BJ243" i="12" s="1"/>
  <c r="R12" i="11"/>
  <c r="P12" i="11" s="1"/>
  <c r="R198" i="12"/>
  <c r="P198" i="12" s="1"/>
  <c r="BL26" i="12"/>
  <c r="BM26" i="12" s="1"/>
  <c r="BK235" i="11"/>
  <c r="BJ235" i="12" s="1"/>
  <c r="R124" i="12"/>
  <c r="P124" i="12" s="1"/>
  <c r="BL249" i="12"/>
  <c r="BM249" i="12" s="1"/>
  <c r="BL127" i="12"/>
  <c r="BM127" i="12" s="1"/>
  <c r="BK9" i="11"/>
  <c r="BJ9" i="12" s="1"/>
  <c r="BK4" i="11"/>
  <c r="BJ4" i="12" s="1"/>
  <c r="BK15" i="11"/>
  <c r="BJ15" i="12" s="1"/>
  <c r="BK263" i="11"/>
  <c r="BJ263" i="12" s="1"/>
  <c r="R184" i="11"/>
  <c r="P184" i="11" s="1"/>
  <c r="BL214" i="12"/>
  <c r="BM214" i="12" s="1"/>
  <c r="BL85" i="12"/>
  <c r="BM85" i="12" s="1"/>
  <c r="BL247" i="12"/>
  <c r="BM247" i="12" s="1"/>
  <c r="BL7" i="12"/>
  <c r="BM7" i="12" s="1"/>
  <c r="BL74" i="12"/>
  <c r="BM74" i="12" s="1"/>
  <c r="BL228" i="12"/>
  <c r="BM228" i="12" s="1"/>
  <c r="BL38" i="12"/>
  <c r="BM38" i="12" s="1"/>
  <c r="BL252" i="12"/>
  <c r="BM252" i="12" s="1"/>
  <c r="BK11" i="11"/>
  <c r="BJ11" i="12" s="1"/>
  <c r="BK31" i="11"/>
  <c r="BJ31" i="12" s="1"/>
  <c r="BK35" i="11"/>
  <c r="BJ35" i="12" s="1"/>
  <c r="BK50" i="11"/>
  <c r="BJ50" i="12" s="1"/>
  <c r="R133" i="11"/>
  <c r="P133" i="11" s="1"/>
  <c r="BL177" i="12"/>
  <c r="BM177" i="12" s="1"/>
  <c r="BL179" i="12"/>
  <c r="BM179" i="12" s="1"/>
  <c r="BL48" i="12"/>
  <c r="BM48" i="12" s="1"/>
  <c r="BK55" i="11"/>
  <c r="BJ55" i="12" s="1"/>
  <c r="BK29" i="11"/>
  <c r="BJ29" i="12" s="1"/>
  <c r="BK48" i="11"/>
  <c r="BJ48" i="12" s="1"/>
  <c r="BK53" i="11"/>
  <c r="BJ53" i="12" s="1"/>
  <c r="R69" i="12"/>
  <c r="P69" i="12" s="1"/>
  <c r="R20" i="12"/>
  <c r="P20" i="12" s="1"/>
  <c r="BK86" i="11"/>
  <c r="BJ86" i="12" s="1"/>
  <c r="BK71" i="11"/>
  <c r="BJ71" i="12" s="1"/>
  <c r="BK46" i="11"/>
  <c r="BJ46" i="12" s="1"/>
  <c r="BK64" i="11"/>
  <c r="BJ64" i="12" s="1"/>
  <c r="BK68" i="11"/>
  <c r="BJ68" i="12" s="1"/>
  <c r="BK49" i="11"/>
  <c r="BJ49" i="12" s="1"/>
  <c r="R73" i="12"/>
  <c r="P73" i="12" s="1"/>
  <c r="BK115" i="11"/>
  <c r="BJ115" i="12" s="1"/>
  <c r="BK130" i="11"/>
  <c r="BJ130" i="12" s="1"/>
  <c r="BK94" i="11"/>
  <c r="BJ94" i="12" s="1"/>
  <c r="BK135" i="11"/>
  <c r="BJ135" i="12" s="1"/>
  <c r="BK136" i="11"/>
  <c r="BJ136" i="12" s="1"/>
  <c r="BK107" i="11"/>
  <c r="BJ107" i="12" s="1"/>
  <c r="BK110" i="11"/>
  <c r="BJ110" i="12" s="1"/>
  <c r="BK128" i="11"/>
  <c r="BJ128" i="12" s="1"/>
  <c r="R84" i="10"/>
  <c r="P84" i="10" s="1"/>
  <c r="R219" i="12"/>
  <c r="P219" i="12" s="1"/>
  <c r="R40" i="8"/>
  <c r="P40" i="8" s="1"/>
  <c r="BK167" i="11"/>
  <c r="BJ167" i="12" s="1"/>
  <c r="BK153" i="11"/>
  <c r="BJ153" i="12" s="1"/>
  <c r="BK139" i="11"/>
  <c r="BJ139" i="12" s="1"/>
  <c r="BK140" i="11"/>
  <c r="BJ140" i="12" s="1"/>
  <c r="R79" i="10"/>
  <c r="P79" i="10" s="1"/>
  <c r="R16" i="12"/>
  <c r="P16" i="12" s="1"/>
  <c r="BK157" i="11"/>
  <c r="BJ157" i="12" s="1"/>
  <c r="BK175" i="11"/>
  <c r="BJ175" i="12" s="1"/>
  <c r="BK179" i="11"/>
  <c r="BJ179" i="12" s="1"/>
  <c r="BK177" i="11"/>
  <c r="BJ177" i="12" s="1"/>
  <c r="BK181" i="11"/>
  <c r="BJ181" i="12" s="1"/>
  <c r="R72" i="11"/>
  <c r="P72" i="11" s="1"/>
  <c r="BK207" i="11"/>
  <c r="BJ207" i="12" s="1"/>
  <c r="R4" i="11"/>
  <c r="P4" i="11" s="1"/>
  <c r="R226" i="12"/>
  <c r="P226" i="12" s="1"/>
  <c r="BK262" i="11"/>
  <c r="BJ262" i="12" s="1"/>
  <c r="BK221" i="11"/>
  <c r="BJ221" i="12" s="1"/>
  <c r="BK245" i="11"/>
  <c r="BJ245" i="12" s="1"/>
  <c r="BK7" i="11"/>
  <c r="BJ7" i="12" s="1"/>
  <c r="BK8" i="11"/>
  <c r="BJ8" i="12" s="1"/>
  <c r="BK264" i="11"/>
  <c r="BJ264" i="12" s="1"/>
  <c r="BK250" i="11"/>
  <c r="BJ250" i="12" s="1"/>
  <c r="BK236" i="11"/>
  <c r="BJ236" i="12" s="1"/>
  <c r="BK238" i="11"/>
  <c r="BJ238" i="12" s="1"/>
  <c r="BK256" i="11"/>
  <c r="BJ256" i="12" s="1"/>
  <c r="BK18" i="11"/>
  <c r="BJ18" i="12" s="1"/>
  <c r="BK192" i="11"/>
  <c r="BJ192" i="12" s="1"/>
  <c r="BK38" i="11"/>
  <c r="BJ38" i="12" s="1"/>
  <c r="BK23" i="11"/>
  <c r="BJ23" i="12" s="1"/>
  <c r="BK254" i="11"/>
  <c r="BJ254" i="12" s="1"/>
  <c r="BK13" i="11"/>
  <c r="BJ13" i="12" s="1"/>
  <c r="BK36" i="11"/>
  <c r="BJ36" i="12" s="1"/>
  <c r="BK41" i="11"/>
  <c r="BJ41" i="12" s="1"/>
  <c r="BK27" i="11"/>
  <c r="BJ27" i="12" s="1"/>
  <c r="BK28" i="11"/>
  <c r="BJ28" i="12" s="1"/>
  <c r="BK52" i="11"/>
  <c r="BJ52" i="12" s="1"/>
  <c r="R28" i="11"/>
  <c r="P28" i="11" s="1"/>
  <c r="BK57" i="11"/>
  <c r="BJ57" i="12" s="1"/>
  <c r="BK44" i="11"/>
  <c r="BJ44" i="12" s="1"/>
  <c r="BK63" i="11"/>
  <c r="BJ63" i="12" s="1"/>
  <c r="BK67" i="11"/>
  <c r="BJ67" i="12" s="1"/>
  <c r="BK69" i="11"/>
  <c r="BJ69" i="12" s="1"/>
  <c r="BK265" i="11"/>
  <c r="BJ265" i="12" s="1"/>
  <c r="R243" i="11"/>
  <c r="P243" i="11" s="1"/>
  <c r="R182" i="11"/>
  <c r="P182" i="11" s="1"/>
  <c r="R64" i="11"/>
  <c r="P64" i="11" s="1"/>
  <c r="R34" i="11"/>
  <c r="P34" i="11" s="1"/>
  <c r="R26" i="12"/>
  <c r="P26" i="12" s="1"/>
  <c r="R199" i="11"/>
  <c r="P199" i="11" s="1"/>
  <c r="R103" i="11"/>
  <c r="P103" i="11" s="1"/>
  <c r="R134" i="12"/>
  <c r="P134" i="12" s="1"/>
  <c r="R192" i="12"/>
  <c r="P192" i="12" s="1"/>
  <c r="BK102" i="11"/>
  <c r="BJ102" i="12" s="1"/>
  <c r="BK87" i="11"/>
  <c r="BJ87" i="12" s="1"/>
  <c r="BK74" i="11"/>
  <c r="BJ74" i="12" s="1"/>
  <c r="BK85" i="11"/>
  <c r="BJ85" i="12" s="1"/>
  <c r="BK118" i="11"/>
  <c r="BJ118" i="12" s="1"/>
  <c r="BK76" i="11"/>
  <c r="BJ76" i="12" s="1"/>
  <c r="BK99" i="11"/>
  <c r="BJ99" i="12" s="1"/>
  <c r="BK100" i="11"/>
  <c r="BJ100" i="12" s="1"/>
  <c r="BK97" i="11"/>
  <c r="BJ97" i="12" s="1"/>
  <c r="BK114" i="11"/>
  <c r="BJ114" i="12" s="1"/>
  <c r="BK101" i="11"/>
  <c r="BJ101" i="12" s="1"/>
  <c r="R166" i="12"/>
  <c r="P166" i="12" s="1"/>
  <c r="R194" i="11"/>
  <c r="P194" i="11" s="1"/>
  <c r="R76" i="12"/>
  <c r="P76" i="12" s="1"/>
  <c r="BK150" i="11"/>
  <c r="BJ150" i="12" s="1"/>
  <c r="BK121" i="11"/>
  <c r="BJ121" i="12" s="1"/>
  <c r="BK122" i="11"/>
  <c r="BJ122" i="12" s="1"/>
  <c r="BK131" i="11"/>
  <c r="BJ131" i="12" s="1"/>
  <c r="BK133" i="11"/>
  <c r="BJ133" i="12" s="1"/>
  <c r="R38" i="11"/>
  <c r="P38" i="11" s="1"/>
  <c r="BK137" i="11"/>
  <c r="BJ137" i="12" s="1"/>
  <c r="BK138" i="11"/>
  <c r="BJ138" i="12" s="1"/>
  <c r="BK143" i="11"/>
  <c r="BJ143" i="12" s="1"/>
  <c r="BK147" i="11"/>
  <c r="BJ147" i="12" s="1"/>
  <c r="BK148" i="11"/>
  <c r="BJ148" i="12" s="1"/>
  <c r="BK145" i="11"/>
  <c r="BJ145" i="12" s="1"/>
  <c r="BK162" i="11"/>
  <c r="BJ162" i="12" s="1"/>
  <c r="BK149" i="11"/>
  <c r="BJ149" i="12" s="1"/>
  <c r="R128" i="12"/>
  <c r="P128" i="12" s="1"/>
  <c r="BK164" i="11"/>
  <c r="BJ164" i="12" s="1"/>
  <c r="BK178" i="11"/>
  <c r="BJ178" i="12" s="1"/>
  <c r="R113" i="11"/>
  <c r="P113" i="11" s="1"/>
  <c r="BO121" i="11"/>
  <c r="BN121" i="12" s="1"/>
  <c r="BK183" i="11"/>
  <c r="BJ183" i="12" s="1"/>
  <c r="BK169" i="11"/>
  <c r="BJ169" i="12" s="1"/>
  <c r="BK170" i="11"/>
  <c r="BJ170" i="12" s="1"/>
  <c r="R31" i="12"/>
  <c r="P31" i="12" s="1"/>
  <c r="BK91" i="11"/>
  <c r="BJ91" i="12" s="1"/>
  <c r="BK199" i="11"/>
  <c r="BJ199" i="12" s="1"/>
  <c r="BK186" i="11"/>
  <c r="BJ186" i="12" s="1"/>
  <c r="BK173" i="11"/>
  <c r="BJ173" i="12" s="1"/>
  <c r="BK216" i="11"/>
  <c r="BJ216" i="12" s="1"/>
  <c r="BK187" i="11"/>
  <c r="BJ187" i="12" s="1"/>
  <c r="BK211" i="11"/>
  <c r="BJ211" i="12" s="1"/>
  <c r="BK226" i="11"/>
  <c r="BJ226" i="12" s="1"/>
  <c r="R186" i="12"/>
  <c r="P186" i="12" s="1"/>
  <c r="R209" i="12"/>
  <c r="P209" i="12" s="1"/>
  <c r="R4" i="12"/>
  <c r="P4" i="12" s="1"/>
  <c r="BK120" i="11"/>
  <c r="BJ120" i="12" s="1"/>
  <c r="BK246" i="11"/>
  <c r="BJ246" i="12" s="1"/>
  <c r="BK217" i="11"/>
  <c r="BJ217" i="12" s="1"/>
  <c r="BK223" i="11"/>
  <c r="BJ223" i="12" s="1"/>
  <c r="BK228" i="11"/>
  <c r="BJ228" i="12" s="1"/>
  <c r="R43" i="11"/>
  <c r="P43" i="11" s="1"/>
  <c r="BK22" i="11"/>
  <c r="BJ22" i="12" s="1"/>
  <c r="BK237" i="11"/>
  <c r="BJ237" i="12" s="1"/>
  <c r="BK259" i="11"/>
  <c r="BJ259" i="12" s="1"/>
  <c r="R150" i="11"/>
  <c r="P150" i="11" s="1"/>
  <c r="R54" i="12"/>
  <c r="P54" i="12" s="1"/>
  <c r="R43" i="12"/>
  <c r="P43" i="12" s="1"/>
  <c r="BK252" i="11"/>
  <c r="BJ252" i="12" s="1"/>
  <c r="BK253" i="11"/>
  <c r="BJ253" i="12" s="1"/>
  <c r="BK16" i="11"/>
  <c r="BJ16" i="12" s="1"/>
  <c r="BK34" i="11"/>
  <c r="BJ34" i="12" s="1"/>
  <c r="R178" i="12"/>
  <c r="P178" i="12" s="1"/>
  <c r="BK25" i="11"/>
  <c r="BJ25" i="12" s="1"/>
  <c r="BK12" i="11"/>
  <c r="BJ12" i="12" s="1"/>
  <c r="BK14" i="11"/>
  <c r="BJ14" i="12" s="1"/>
  <c r="BK17" i="11"/>
  <c r="BJ17" i="12" s="1"/>
  <c r="R120" i="12"/>
  <c r="P120" i="12" s="1"/>
  <c r="R187" i="6"/>
  <c r="P187" i="6" s="1"/>
  <c r="R249" i="12"/>
  <c r="P249" i="12" s="1"/>
  <c r="R174" i="11"/>
  <c r="P174" i="11" s="1"/>
  <c r="R7" i="10"/>
  <c r="P7" i="10" s="1"/>
  <c r="R100" i="12"/>
  <c r="P100" i="12" s="1"/>
  <c r="R173" i="10"/>
  <c r="P173" i="10" s="1"/>
  <c r="R235" i="12"/>
  <c r="P235" i="12" s="1"/>
  <c r="R264" i="10"/>
  <c r="P264" i="10" s="1"/>
  <c r="R88" i="11"/>
  <c r="P88" i="11" s="1"/>
  <c r="R253" i="12"/>
  <c r="P253" i="12" s="1"/>
  <c r="R258" i="11"/>
  <c r="P258" i="11" s="1"/>
  <c r="R245" i="12"/>
  <c r="P245" i="12" s="1"/>
  <c r="R165" i="12"/>
  <c r="P165" i="12" s="1"/>
  <c r="BO110" i="11"/>
  <c r="BN110" i="12" s="1"/>
  <c r="R247" i="10"/>
  <c r="P247" i="10" s="1"/>
  <c r="R241" i="12"/>
  <c r="P241" i="12" s="1"/>
  <c r="R261" i="12"/>
  <c r="P261" i="12" s="1"/>
  <c r="R151" i="10"/>
  <c r="P151" i="10" s="1"/>
  <c r="R71" i="11"/>
  <c r="P71" i="11" s="1"/>
  <c r="R167" i="12"/>
  <c r="P167" i="12" s="1"/>
  <c r="R163" i="11"/>
  <c r="P163" i="11" s="1"/>
  <c r="R265" i="10"/>
  <c r="P265" i="10" s="1"/>
  <c r="R229" i="11"/>
  <c r="P229" i="11" s="1"/>
  <c r="R263" i="11"/>
  <c r="P263" i="11" s="1"/>
  <c r="R211" i="12"/>
  <c r="P211" i="12" s="1"/>
  <c r="R119" i="12"/>
  <c r="P119" i="12" s="1"/>
  <c r="R263" i="10"/>
  <c r="P263" i="10" s="1"/>
  <c r="R231" i="10"/>
  <c r="P231" i="10" s="1"/>
  <c r="R99" i="11"/>
  <c r="P99" i="11" s="1"/>
  <c r="R182" i="12"/>
  <c r="P182" i="12" s="1"/>
  <c r="R197" i="11"/>
  <c r="P197" i="11" s="1"/>
  <c r="R207" i="10"/>
  <c r="P207" i="10" s="1"/>
  <c r="R188" i="10"/>
  <c r="P188" i="10" s="1"/>
  <c r="R91" i="10"/>
  <c r="P91" i="10" s="1"/>
  <c r="R175" i="11"/>
  <c r="P175" i="11" s="1"/>
  <c r="R65" i="11"/>
  <c r="P65" i="11" s="1"/>
  <c r="R14" i="12"/>
  <c r="P14" i="12" s="1"/>
  <c r="R56" i="11"/>
  <c r="P56" i="11" s="1"/>
  <c r="R49" i="10"/>
  <c r="P49" i="10" s="1"/>
  <c r="R162" i="12"/>
  <c r="P162" i="12" s="1"/>
  <c r="R17" i="12"/>
  <c r="P17" i="12" s="1"/>
  <c r="R70" i="11"/>
  <c r="P70" i="11" s="1"/>
  <c r="R138" i="12"/>
  <c r="P138" i="12" s="1"/>
  <c r="R36" i="12"/>
  <c r="P36" i="12" s="1"/>
  <c r="R167" i="10"/>
  <c r="P167" i="10" s="1"/>
  <c r="R129" i="11"/>
  <c r="P129" i="11" s="1"/>
  <c r="R126" i="11"/>
  <c r="P126" i="11" s="1"/>
  <c r="R250" i="11"/>
  <c r="P250" i="11" s="1"/>
  <c r="R72" i="12"/>
  <c r="P72" i="12" s="1"/>
  <c r="R95" i="12"/>
  <c r="P95" i="12" s="1"/>
  <c r="R223" i="11"/>
  <c r="P223" i="11" s="1"/>
  <c r="R259" i="10"/>
  <c r="P259" i="10" s="1"/>
  <c r="R77" i="11"/>
  <c r="P77" i="11" s="1"/>
  <c r="R234" i="12"/>
  <c r="P234" i="12" s="1"/>
  <c r="R174" i="12"/>
  <c r="P174" i="12" s="1"/>
  <c r="R150" i="12"/>
  <c r="P150" i="12" s="1"/>
  <c r="R101" i="11"/>
  <c r="P101" i="11" s="1"/>
  <c r="R23" i="11"/>
  <c r="P23" i="11" s="1"/>
  <c r="R166" i="10"/>
  <c r="P166" i="10" s="1"/>
  <c r="R200" i="12"/>
  <c r="P200" i="12" s="1"/>
  <c r="R158" i="11"/>
  <c r="P158" i="11" s="1"/>
  <c r="R35" i="12"/>
  <c r="P35" i="12" s="1"/>
  <c r="R61" i="12"/>
  <c r="P61" i="12" s="1"/>
  <c r="R21" i="12"/>
  <c r="P21" i="12" s="1"/>
  <c r="R229" i="12"/>
  <c r="P229" i="12" s="1"/>
  <c r="BQ77" i="11"/>
  <c r="BP77" i="12" s="1"/>
  <c r="R62" i="12"/>
  <c r="P62" i="12" s="1"/>
  <c r="R109" i="11"/>
  <c r="P109" i="11" s="1"/>
  <c r="R93" i="11"/>
  <c r="P93" i="11" s="1"/>
  <c r="R57" i="11"/>
  <c r="P57" i="11" s="1"/>
  <c r="R223" i="12"/>
  <c r="P223" i="12" s="1"/>
  <c r="R86" i="12"/>
  <c r="P86" i="12" s="1"/>
  <c r="R12" i="12"/>
  <c r="P12" i="12" s="1"/>
  <c r="R94" i="10"/>
  <c r="P94" i="10" s="1"/>
  <c r="R188" i="11"/>
  <c r="P188" i="11" s="1"/>
  <c r="R241" i="10"/>
  <c r="P241" i="10" s="1"/>
  <c r="R8" i="11"/>
  <c r="P8" i="11" s="1"/>
  <c r="R213" i="10"/>
  <c r="P213" i="10" s="1"/>
  <c r="R30" i="12"/>
  <c r="P30" i="12" s="1"/>
  <c r="R62" i="11"/>
  <c r="P62" i="11" s="1"/>
  <c r="R205" i="10"/>
  <c r="P205" i="10" s="1"/>
  <c r="R251" i="12"/>
  <c r="P251" i="12" s="1"/>
  <c r="R157" i="12"/>
  <c r="P157" i="12" s="1"/>
  <c r="R163" i="12"/>
  <c r="P163" i="12" s="1"/>
  <c r="R29" i="12"/>
  <c r="P29" i="12" s="1"/>
  <c r="R97" i="12"/>
  <c r="P97" i="12" s="1"/>
  <c r="R173" i="12"/>
  <c r="P173" i="12" s="1"/>
  <c r="R204" i="11"/>
  <c r="P204" i="11" s="1"/>
  <c r="R37" i="11"/>
  <c r="P37" i="11" s="1"/>
  <c r="R37" i="12"/>
  <c r="P37" i="12" s="1"/>
  <c r="R112" i="12"/>
  <c r="P112" i="12" s="1"/>
  <c r="R127" i="12"/>
  <c r="P127" i="12" s="1"/>
  <c r="R74" i="10"/>
  <c r="P74" i="10" s="1"/>
  <c r="R11" i="10"/>
  <c r="P11" i="10" s="1"/>
  <c r="R191" i="12"/>
  <c r="P191" i="12" s="1"/>
  <c r="R231" i="11"/>
  <c r="P231" i="11" s="1"/>
  <c r="R221" i="10"/>
  <c r="P221" i="10" s="1"/>
  <c r="R165" i="11"/>
  <c r="P165" i="11" s="1"/>
  <c r="R52" i="11"/>
  <c r="P52" i="11" s="1"/>
  <c r="R118" i="11"/>
  <c r="P118" i="11" s="1"/>
  <c r="R205" i="12"/>
  <c r="P205" i="12" s="1"/>
  <c r="R19" i="10"/>
  <c r="P19" i="10" s="1"/>
  <c r="R253" i="11"/>
  <c r="P253" i="11" s="1"/>
  <c r="R116" i="12"/>
  <c r="P116" i="12" s="1"/>
  <c r="R160" i="12"/>
  <c r="P160" i="12" s="1"/>
  <c r="R70" i="12"/>
  <c r="P70" i="12" s="1"/>
  <c r="R94" i="11"/>
  <c r="P94" i="11" s="1"/>
  <c r="R110" i="12"/>
  <c r="P110" i="12" s="1"/>
  <c r="R55" i="12"/>
  <c r="P55" i="12" s="1"/>
  <c r="R122" i="11"/>
  <c r="P122" i="11" s="1"/>
  <c r="R79" i="12"/>
  <c r="P79" i="12" s="1"/>
  <c r="R189" i="12"/>
  <c r="P189" i="12" s="1"/>
  <c r="R190" i="11"/>
  <c r="P190" i="11" s="1"/>
  <c r="R221" i="12"/>
  <c r="P221" i="12" s="1"/>
  <c r="R24" i="10"/>
  <c r="P24" i="10" s="1"/>
  <c r="R53" i="10"/>
  <c r="P53" i="10" s="1"/>
  <c r="R72" i="10"/>
  <c r="P72" i="10" s="1"/>
  <c r="R257" i="12"/>
  <c r="P257" i="12" s="1"/>
  <c r="R9" i="10"/>
  <c r="P9" i="10" s="1"/>
  <c r="R144" i="12"/>
  <c r="P144" i="12" s="1"/>
  <c r="R33" i="10"/>
  <c r="P33" i="10" s="1"/>
  <c r="R186" i="11"/>
  <c r="P186" i="11" s="1"/>
  <c r="R158" i="12"/>
  <c r="P158" i="12" s="1"/>
  <c r="BO47" i="11"/>
  <c r="BN47" i="12" s="1"/>
  <c r="R101" i="12"/>
  <c r="P101" i="12" s="1"/>
  <c r="R155" i="11"/>
  <c r="P155" i="11" s="1"/>
  <c r="R128" i="11"/>
  <c r="P128" i="11" s="1"/>
  <c r="R237" i="10"/>
  <c r="P237" i="10" s="1"/>
  <c r="R102" i="10"/>
  <c r="P102" i="10" s="1"/>
  <c r="R133" i="12"/>
  <c r="P133" i="12" s="1"/>
  <c r="R5" i="12"/>
  <c r="P5" i="12" s="1"/>
  <c r="R23" i="12"/>
  <c r="P23" i="12" s="1"/>
  <c r="R125" i="12"/>
  <c r="P125" i="12" s="1"/>
  <c r="R147" i="12"/>
  <c r="P147" i="12" s="1"/>
  <c r="R218" i="10"/>
  <c r="P218" i="10" s="1"/>
  <c r="R182" i="10"/>
  <c r="P182" i="10" s="1"/>
  <c r="R114" i="11"/>
  <c r="P114" i="11" s="1"/>
  <c r="R74" i="11"/>
  <c r="P74" i="11" s="1"/>
  <c r="R135" i="10"/>
  <c r="P135" i="10" s="1"/>
  <c r="R121" i="10"/>
  <c r="P121" i="10" s="1"/>
  <c r="R262" i="12"/>
  <c r="P262" i="12" s="1"/>
  <c r="R115" i="12"/>
  <c r="P115" i="12" s="1"/>
  <c r="R141" i="12"/>
  <c r="P141" i="12" s="1"/>
  <c r="R213" i="11"/>
  <c r="P213" i="11" s="1"/>
  <c r="R92" i="12"/>
  <c r="P92" i="12" s="1"/>
  <c r="R14" i="10"/>
  <c r="P14" i="10" s="1"/>
  <c r="R65" i="10"/>
  <c r="P65" i="10" s="1"/>
  <c r="R97" i="11"/>
  <c r="P97" i="11" s="1"/>
  <c r="R66" i="11"/>
  <c r="P66" i="11" s="1"/>
  <c r="R213" i="12"/>
  <c r="P213" i="12" s="1"/>
  <c r="R122" i="12"/>
  <c r="P122" i="12" s="1"/>
  <c r="R252" i="11"/>
  <c r="P252" i="11" s="1"/>
  <c r="R168" i="12"/>
  <c r="P168" i="12" s="1"/>
  <c r="R67" i="11"/>
  <c r="P67" i="11" s="1"/>
  <c r="R197" i="12"/>
  <c r="P197" i="12" s="1"/>
  <c r="R136" i="12"/>
  <c r="P136" i="12" s="1"/>
  <c r="R104" i="12"/>
  <c r="P104" i="12" s="1"/>
  <c r="R241" i="11"/>
  <c r="P241" i="11" s="1"/>
  <c r="R153" i="12"/>
  <c r="P153" i="12" s="1"/>
  <c r="R48" i="11"/>
  <c r="P48" i="11" s="1"/>
  <c r="R19" i="11"/>
  <c r="P19" i="11" s="1"/>
  <c r="R187" i="11"/>
  <c r="P187" i="11" s="1"/>
  <c r="R140" i="11"/>
  <c r="P140" i="11" s="1"/>
  <c r="R242" i="12"/>
  <c r="P242" i="12" s="1"/>
  <c r="BO86" i="11"/>
  <c r="BN86" i="12" s="1"/>
  <c r="R152" i="10"/>
  <c r="P152" i="10" s="1"/>
  <c r="R244" i="11"/>
  <c r="P244" i="11" s="1"/>
  <c r="R211" i="11"/>
  <c r="P211" i="11" s="1"/>
  <c r="R139" i="11"/>
  <c r="P139" i="11" s="1"/>
  <c r="R7" i="11"/>
  <c r="P7" i="11" s="1"/>
  <c r="R29" i="11"/>
  <c r="P29" i="11" s="1"/>
  <c r="R143" i="10"/>
  <c r="P143" i="10" s="1"/>
  <c r="R119" i="10"/>
  <c r="P119" i="10" s="1"/>
  <c r="R205" i="11"/>
  <c r="P205" i="11" s="1"/>
  <c r="R225" i="11"/>
  <c r="P225" i="11" s="1"/>
  <c r="R45" i="10"/>
  <c r="P45" i="10" s="1"/>
  <c r="R200" i="10"/>
  <c r="P200" i="10" s="1"/>
  <c r="R85" i="12"/>
  <c r="P85" i="12" s="1"/>
  <c r="R80" i="12"/>
  <c r="P80" i="12" s="1"/>
  <c r="R265" i="11"/>
  <c r="P265" i="11" s="1"/>
  <c r="R165" i="10"/>
  <c r="P165" i="10" s="1"/>
  <c r="R32" i="10"/>
  <c r="P32" i="10" s="1"/>
  <c r="R198" i="11"/>
  <c r="P198" i="11" s="1"/>
  <c r="R257" i="11"/>
  <c r="P257" i="11" s="1"/>
  <c r="R117" i="11"/>
  <c r="P117" i="11" s="1"/>
  <c r="R147" i="11"/>
  <c r="P147" i="11" s="1"/>
  <c r="R53" i="12"/>
  <c r="P53" i="12" s="1"/>
  <c r="R112" i="10"/>
  <c r="P112" i="10" s="1"/>
  <c r="R171" i="10"/>
  <c r="P171" i="10" s="1"/>
  <c r="R78" i="10"/>
  <c r="P78" i="10" s="1"/>
  <c r="R26" i="11"/>
  <c r="P26" i="11" s="1"/>
  <c r="R203" i="12"/>
  <c r="P203" i="12" s="1"/>
  <c r="R13" i="10"/>
  <c r="P13" i="10" s="1"/>
  <c r="R66" i="10"/>
  <c r="P66" i="10" s="1"/>
  <c r="R144" i="11"/>
  <c r="P144" i="11" s="1"/>
  <c r="R247" i="12"/>
  <c r="P247" i="12" s="1"/>
  <c r="R183" i="12"/>
  <c r="P183" i="12" s="1"/>
  <c r="R131" i="12"/>
  <c r="P131" i="12" s="1"/>
  <c r="R202" i="11"/>
  <c r="P202" i="11" s="1"/>
  <c r="R78" i="12"/>
  <c r="P78" i="12" s="1"/>
  <c r="R187" i="10"/>
  <c r="P187" i="10" s="1"/>
  <c r="R200" i="11"/>
  <c r="P200" i="11" s="1"/>
  <c r="R212" i="11"/>
  <c r="P212" i="11" s="1"/>
  <c r="R239" i="12"/>
  <c r="P239" i="12" s="1"/>
  <c r="R130" i="12"/>
  <c r="P130" i="12" s="1"/>
  <c r="R106" i="12"/>
  <c r="P106" i="12" s="1"/>
  <c r="R136" i="10"/>
  <c r="P136" i="10" s="1"/>
  <c r="R183" i="10"/>
  <c r="P183" i="10" s="1"/>
  <c r="R120" i="10"/>
  <c r="P120" i="10" s="1"/>
  <c r="R154" i="10"/>
  <c r="P154" i="10" s="1"/>
  <c r="R132" i="12"/>
  <c r="P132" i="12" s="1"/>
  <c r="R254" i="11"/>
  <c r="P254" i="11" s="1"/>
  <c r="R170" i="12"/>
  <c r="P170" i="12" s="1"/>
  <c r="R117" i="12"/>
  <c r="P117" i="12" s="1"/>
  <c r="R177" i="11"/>
  <c r="P177" i="11" s="1"/>
  <c r="R80" i="8"/>
  <c r="P80" i="8" s="1"/>
  <c r="R254" i="10"/>
  <c r="P254" i="10" s="1"/>
  <c r="R50" i="11"/>
  <c r="P50" i="11" s="1"/>
  <c r="R185" i="11"/>
  <c r="P185" i="11" s="1"/>
  <c r="R24" i="12"/>
  <c r="P24" i="12" s="1"/>
  <c r="R221" i="11"/>
  <c r="P221" i="11" s="1"/>
  <c r="BQ105" i="11"/>
  <c r="BP105" i="12" s="1"/>
  <c r="R211" i="8"/>
  <c r="P211" i="8" s="1"/>
  <c r="R83" i="11"/>
  <c r="P83" i="11" s="1"/>
  <c r="R124" i="10"/>
  <c r="P124" i="10" s="1"/>
  <c r="R58" i="12"/>
  <c r="P58" i="12" s="1"/>
  <c r="R40" i="12"/>
  <c r="P40" i="12" s="1"/>
  <c r="R229" i="10"/>
  <c r="P229" i="10" s="1"/>
  <c r="R44" i="11"/>
  <c r="P44" i="11" s="1"/>
  <c r="R257" i="10"/>
  <c r="P257" i="10" s="1"/>
  <c r="R233" i="10"/>
  <c r="P233" i="10" s="1"/>
  <c r="R28" i="10"/>
  <c r="P28" i="10" s="1"/>
  <c r="R137" i="11"/>
  <c r="P137" i="11" s="1"/>
  <c r="R178" i="10"/>
  <c r="P178" i="10" s="1"/>
  <c r="R5" i="10"/>
  <c r="P5" i="10" s="1"/>
  <c r="R90" i="10"/>
  <c r="P90" i="10" s="1"/>
  <c r="R201" i="12"/>
  <c r="P201" i="12" s="1"/>
  <c r="R14" i="11"/>
  <c r="P14" i="11" s="1"/>
  <c r="R263" i="12"/>
  <c r="P263" i="12" s="1"/>
  <c r="R18" i="10"/>
  <c r="P18" i="10" s="1"/>
  <c r="R240" i="10"/>
  <c r="P240" i="10" s="1"/>
  <c r="R253" i="10"/>
  <c r="P253" i="10" s="1"/>
  <c r="R245" i="10"/>
  <c r="P245" i="10" s="1"/>
  <c r="R216" i="12"/>
  <c r="P216" i="12" s="1"/>
  <c r="R189" i="11"/>
  <c r="P189" i="11" s="1"/>
  <c r="R54" i="11"/>
  <c r="P54" i="11" s="1"/>
  <c r="R179" i="10"/>
  <c r="P179" i="10" s="1"/>
  <c r="R111" i="12"/>
  <c r="P111" i="12" s="1"/>
  <c r="R103" i="12"/>
  <c r="P103" i="12" s="1"/>
  <c r="R197" i="10"/>
  <c r="P197" i="10" s="1"/>
  <c r="R106" i="10"/>
  <c r="P106" i="10" s="1"/>
  <c r="R237" i="12"/>
  <c r="P237" i="12" s="1"/>
  <c r="R24" i="11"/>
  <c r="P24" i="11" s="1"/>
  <c r="BQ90" i="11"/>
  <c r="BP90" i="12" s="1"/>
  <c r="R211" i="10"/>
  <c r="P211" i="10" s="1"/>
  <c r="R89" i="12"/>
  <c r="P89" i="12" s="1"/>
  <c r="R220" i="12"/>
  <c r="P220" i="12" s="1"/>
  <c r="R209" i="11"/>
  <c r="P209" i="11" s="1"/>
  <c r="R224" i="10"/>
  <c r="P224" i="10" s="1"/>
  <c r="R162" i="11"/>
  <c r="P162" i="11" s="1"/>
  <c r="R55" i="10"/>
  <c r="P55" i="10" s="1"/>
  <c r="R108" i="11"/>
  <c r="P108" i="11" s="1"/>
  <c r="R193" i="12"/>
  <c r="P193" i="12" s="1"/>
  <c r="R249" i="11"/>
  <c r="P249" i="11" s="1"/>
  <c r="R9" i="12"/>
  <c r="P9" i="12" s="1"/>
  <c r="R170" i="11"/>
  <c r="P170" i="11" s="1"/>
  <c r="R147" i="10"/>
  <c r="P147" i="10" s="1"/>
  <c r="R162" i="10"/>
  <c r="P162" i="10" s="1"/>
  <c r="R54" i="8"/>
  <c r="P54" i="8" s="1"/>
  <c r="R52" i="10"/>
  <c r="P52" i="10" s="1"/>
  <c r="R227" i="12"/>
  <c r="P227" i="12" s="1"/>
  <c r="R256" i="10"/>
  <c r="P256" i="10" s="1"/>
  <c r="R117" i="10"/>
  <c r="P117" i="10" s="1"/>
  <c r="R242" i="11"/>
  <c r="P242" i="11" s="1"/>
  <c r="R152" i="11"/>
  <c r="P152" i="11" s="1"/>
  <c r="R86" i="10"/>
  <c r="P86" i="10" s="1"/>
  <c r="R255" i="12"/>
  <c r="P255" i="12" s="1"/>
  <c r="R246" i="11"/>
  <c r="P246" i="11" s="1"/>
  <c r="R237" i="11"/>
  <c r="P237" i="11" s="1"/>
  <c r="R28" i="12"/>
  <c r="P28" i="12" s="1"/>
  <c r="R80" i="11"/>
  <c r="P80" i="11" s="1"/>
  <c r="R29" i="10"/>
  <c r="P29" i="10" s="1"/>
  <c r="R180" i="12"/>
  <c r="P180" i="12" s="1"/>
  <c r="R13" i="12"/>
  <c r="P13" i="12" s="1"/>
  <c r="R210" i="11"/>
  <c r="P210" i="11" s="1"/>
  <c r="R232" i="11"/>
  <c r="P232" i="11" s="1"/>
  <c r="R227" i="11"/>
  <c r="P227" i="11" s="1"/>
  <c r="R91" i="11"/>
  <c r="P91" i="11" s="1"/>
  <c r="R30" i="11"/>
  <c r="P30" i="11" s="1"/>
  <c r="R248" i="12"/>
  <c r="P248" i="12" s="1"/>
  <c r="R171" i="11"/>
  <c r="P171" i="11" s="1"/>
  <c r="R6" i="12"/>
  <c r="P6" i="12" s="1"/>
  <c r="R44" i="12"/>
  <c r="P44" i="12" s="1"/>
  <c r="R41" i="12"/>
  <c r="P41" i="12" s="1"/>
  <c r="R248" i="10"/>
  <c r="P248" i="10" s="1"/>
  <c r="R77" i="10"/>
  <c r="P77" i="10" s="1"/>
  <c r="R11" i="11"/>
  <c r="P11" i="11" s="1"/>
  <c r="R108" i="12"/>
  <c r="P108" i="12" s="1"/>
  <c r="R83" i="12"/>
  <c r="P83" i="12" s="1"/>
  <c r="BO126" i="11"/>
  <c r="BN126" i="12" s="1"/>
  <c r="R131" i="11"/>
  <c r="P131" i="11" s="1"/>
  <c r="R120" i="11"/>
  <c r="P120" i="11" s="1"/>
  <c r="R48" i="12"/>
  <c r="P48" i="12" s="1"/>
  <c r="BO193" i="11"/>
  <c r="BN193" i="12" s="1"/>
  <c r="R207" i="12"/>
  <c r="P207" i="12" s="1"/>
  <c r="R51" i="12"/>
  <c r="P51" i="12" s="1"/>
  <c r="R69" i="11"/>
  <c r="P69" i="11" s="1"/>
  <c r="R150" i="10"/>
  <c r="P150" i="10" s="1"/>
  <c r="R201" i="10"/>
  <c r="P201" i="10" s="1"/>
  <c r="R228" i="12"/>
  <c r="P228" i="12" s="1"/>
  <c r="R21" i="11"/>
  <c r="P21" i="11" s="1"/>
  <c r="R80" i="10"/>
  <c r="P80" i="10" s="1"/>
  <c r="R45" i="12"/>
  <c r="P45" i="12" s="1"/>
  <c r="R174" i="10"/>
  <c r="P174" i="10" s="1"/>
  <c r="R141" i="10"/>
  <c r="P141" i="10" s="1"/>
  <c r="R138" i="11"/>
  <c r="P138" i="11" s="1"/>
  <c r="R206" i="12"/>
  <c r="P206" i="12" s="1"/>
  <c r="R159" i="12"/>
  <c r="P159" i="12" s="1"/>
  <c r="R10" i="12"/>
  <c r="P10" i="12" s="1"/>
  <c r="R31" i="11"/>
  <c r="P31" i="11" s="1"/>
  <c r="BQ72" i="11"/>
  <c r="BP72" i="12" s="1"/>
  <c r="R230" i="10"/>
  <c r="P230" i="10" s="1"/>
  <c r="R69" i="10"/>
  <c r="P69" i="10" s="1"/>
  <c r="R222" i="12"/>
  <c r="P222" i="12" s="1"/>
  <c r="R217" i="11"/>
  <c r="P217" i="11" s="1"/>
  <c r="R93" i="12"/>
  <c r="P93" i="12" s="1"/>
  <c r="R118" i="12"/>
  <c r="P118" i="12" s="1"/>
  <c r="R32" i="12"/>
  <c r="P32" i="12" s="1"/>
  <c r="R10" i="11"/>
  <c r="P10" i="11" s="1"/>
  <c r="R90" i="12"/>
  <c r="P90" i="12" s="1"/>
  <c r="R259" i="12"/>
  <c r="P259" i="12" s="1"/>
  <c r="R102" i="12"/>
  <c r="P102" i="12" s="1"/>
  <c r="R245" i="11"/>
  <c r="P245" i="11" s="1"/>
  <c r="R66" i="12"/>
  <c r="P66" i="12" s="1"/>
  <c r="R82" i="11"/>
  <c r="P82" i="11" s="1"/>
  <c r="R134" i="10"/>
  <c r="P134" i="10" s="1"/>
  <c r="R89" i="10"/>
  <c r="P89" i="10" s="1"/>
  <c r="R100" i="10"/>
  <c r="P100" i="10" s="1"/>
  <c r="R68" i="10"/>
  <c r="P68" i="10" s="1"/>
  <c r="R256" i="11"/>
  <c r="P256" i="11" s="1"/>
  <c r="R224" i="12"/>
  <c r="P224" i="12" s="1"/>
  <c r="R196" i="12"/>
  <c r="P196" i="12" s="1"/>
  <c r="R107" i="12"/>
  <c r="P107" i="12" s="1"/>
  <c r="R27" i="12"/>
  <c r="P27" i="12" s="1"/>
  <c r="R18" i="11"/>
  <c r="P18" i="11" s="1"/>
  <c r="R224" i="11"/>
  <c r="P224" i="11" s="1"/>
  <c r="R22" i="12"/>
  <c r="P22" i="12" s="1"/>
  <c r="R136" i="11"/>
  <c r="P136" i="11" s="1"/>
  <c r="R137" i="12"/>
  <c r="P137" i="12" s="1"/>
  <c r="R87" i="12"/>
  <c r="P87" i="12" s="1"/>
  <c r="R203" i="8"/>
  <c r="P203" i="8" s="1"/>
  <c r="R96" i="10"/>
  <c r="P96" i="10" s="1"/>
  <c r="R225" i="10"/>
  <c r="P225" i="10" s="1"/>
  <c r="R238" i="10"/>
  <c r="P238" i="10" s="1"/>
  <c r="R109" i="10"/>
  <c r="P109" i="10" s="1"/>
  <c r="R260" i="12"/>
  <c r="P260" i="12" s="1"/>
  <c r="R230" i="12"/>
  <c r="P230" i="12" s="1"/>
  <c r="R74" i="12"/>
  <c r="P74" i="12" s="1"/>
  <c r="R193" i="11"/>
  <c r="P193" i="11" s="1"/>
  <c r="R16" i="11"/>
  <c r="P16" i="11" s="1"/>
  <c r="R39" i="12"/>
  <c r="P39" i="12" s="1"/>
  <c r="R215" i="8"/>
  <c r="P215" i="8" s="1"/>
  <c r="R85" i="10"/>
  <c r="P85" i="10" s="1"/>
  <c r="R60" i="10"/>
  <c r="P60" i="10" s="1"/>
  <c r="R195" i="12"/>
  <c r="P195" i="12" s="1"/>
  <c r="R82" i="12"/>
  <c r="P82" i="12" s="1"/>
  <c r="R98" i="12"/>
  <c r="P98" i="12" s="1"/>
  <c r="R232" i="12"/>
  <c r="P232" i="12" s="1"/>
  <c r="R208" i="10"/>
  <c r="P208" i="10" s="1"/>
  <c r="R190" i="10"/>
  <c r="P190" i="10" s="1"/>
  <c r="R60" i="11"/>
  <c r="P60" i="11" s="1"/>
  <c r="R115" i="10"/>
  <c r="P115" i="10" s="1"/>
  <c r="R20" i="11"/>
  <c r="P20" i="11" s="1"/>
  <c r="R177" i="12"/>
  <c r="P177" i="12" s="1"/>
  <c r="R94" i="12"/>
  <c r="P94" i="12" s="1"/>
  <c r="R261" i="11"/>
  <c r="P261" i="11" s="1"/>
  <c r="R27" i="11"/>
  <c r="P27" i="11" s="1"/>
  <c r="R216" i="8"/>
  <c r="P216" i="8" s="1"/>
  <c r="R41" i="10"/>
  <c r="P41" i="10" s="1"/>
  <c r="R146" i="10"/>
  <c r="P146" i="10" s="1"/>
  <c r="R186" i="10"/>
  <c r="P186" i="10" s="1"/>
  <c r="R121" i="12"/>
  <c r="P121" i="12" s="1"/>
  <c r="R251" i="11"/>
  <c r="P251" i="11" s="1"/>
  <c r="R139" i="10"/>
  <c r="P139" i="10" s="1"/>
  <c r="R52" i="12"/>
  <c r="P52" i="12" s="1"/>
  <c r="R151" i="12"/>
  <c r="P151" i="12" s="1"/>
  <c r="R258" i="12"/>
  <c r="P258" i="12" s="1"/>
  <c r="R18" i="12"/>
  <c r="P18" i="12" s="1"/>
  <c r="R259" i="11"/>
  <c r="P259" i="11" s="1"/>
  <c r="R259" i="8"/>
  <c r="P259" i="8" s="1"/>
  <c r="R149" i="10"/>
  <c r="P149" i="10" s="1"/>
  <c r="R173" i="11"/>
  <c r="P173" i="11" s="1"/>
  <c r="R106" i="11"/>
  <c r="P106" i="11" s="1"/>
  <c r="R214" i="12"/>
  <c r="P214" i="12" s="1"/>
  <c r="R161" i="12"/>
  <c r="P161" i="12" s="1"/>
  <c r="R84" i="12"/>
  <c r="P84" i="12" s="1"/>
  <c r="R36" i="11"/>
  <c r="P36" i="11" s="1"/>
  <c r="R139" i="12"/>
  <c r="P139" i="12" s="1"/>
  <c r="R73" i="10"/>
  <c r="P73" i="10" s="1"/>
  <c r="R99" i="10"/>
  <c r="P99" i="10" s="1"/>
  <c r="R59" i="10"/>
  <c r="P59" i="10" s="1"/>
  <c r="R48" i="10"/>
  <c r="P48" i="10" s="1"/>
  <c r="R12" i="10"/>
  <c r="P12" i="10" s="1"/>
  <c r="R236" i="11"/>
  <c r="P236" i="11" s="1"/>
  <c r="R100" i="11"/>
  <c r="P100" i="11" s="1"/>
  <c r="R33" i="11"/>
  <c r="P33" i="11" s="1"/>
  <c r="R26" i="10"/>
  <c r="P26" i="10" s="1"/>
  <c r="R4" i="10"/>
  <c r="P4" i="10" s="1"/>
  <c r="R75" i="12"/>
  <c r="P75" i="12" s="1"/>
  <c r="R145" i="11"/>
  <c r="P145" i="11" s="1"/>
  <c r="R244" i="12"/>
  <c r="P244" i="12" s="1"/>
  <c r="R246" i="8"/>
  <c r="P246" i="8" s="1"/>
  <c r="R172" i="8"/>
  <c r="P172" i="8" s="1"/>
  <c r="R235" i="10"/>
  <c r="P235" i="10" s="1"/>
  <c r="R127" i="10"/>
  <c r="P127" i="10" s="1"/>
  <c r="R235" i="11"/>
  <c r="P235" i="11" s="1"/>
  <c r="R127" i="11"/>
  <c r="P127" i="11" s="1"/>
  <c r="R53" i="11"/>
  <c r="P53" i="11" s="1"/>
  <c r="R209" i="10"/>
  <c r="P209" i="10" s="1"/>
  <c r="R138" i="10"/>
  <c r="P138" i="10" s="1"/>
  <c r="R238" i="11"/>
  <c r="P238" i="11" s="1"/>
  <c r="R98" i="10"/>
  <c r="P98" i="10" s="1"/>
  <c r="R16" i="10"/>
  <c r="P16" i="10" s="1"/>
  <c r="R10" i="10"/>
  <c r="P10" i="10" s="1"/>
  <c r="R230" i="11"/>
  <c r="P230" i="11" s="1"/>
  <c r="R164" i="11"/>
  <c r="P164" i="11" s="1"/>
  <c r="R86" i="11"/>
  <c r="P86" i="11" s="1"/>
  <c r="R41" i="11"/>
  <c r="P41" i="11" s="1"/>
  <c r="R185" i="12"/>
  <c r="P185" i="12" s="1"/>
  <c r="R155" i="12"/>
  <c r="P155" i="12" s="1"/>
  <c r="R91" i="12"/>
  <c r="P91" i="12" s="1"/>
  <c r="R181" i="11"/>
  <c r="P181" i="11" s="1"/>
  <c r="R114" i="12"/>
  <c r="P114" i="12" s="1"/>
  <c r="R71" i="12"/>
  <c r="P71" i="12" s="1"/>
  <c r="R46" i="12"/>
  <c r="P46" i="12" s="1"/>
  <c r="R232" i="10"/>
  <c r="P232" i="10" s="1"/>
  <c r="R81" i="11"/>
  <c r="P81" i="11" s="1"/>
  <c r="R148" i="12"/>
  <c r="P148" i="12" s="1"/>
  <c r="R56" i="12"/>
  <c r="P56" i="12" s="1"/>
  <c r="R6" i="11"/>
  <c r="P6" i="11" s="1"/>
  <c r="R11" i="12"/>
  <c r="P11" i="12" s="1"/>
  <c r="R95" i="11"/>
  <c r="P95" i="11" s="1"/>
  <c r="R99" i="12"/>
  <c r="P99" i="12" s="1"/>
  <c r="R102" i="11"/>
  <c r="P102" i="11" s="1"/>
  <c r="R228" i="10"/>
  <c r="P228" i="10" s="1"/>
  <c r="R215" i="11"/>
  <c r="P215" i="11" s="1"/>
  <c r="R142" i="11"/>
  <c r="P142" i="11" s="1"/>
  <c r="R149" i="8"/>
  <c r="P149" i="8" s="1"/>
  <c r="R203" i="10"/>
  <c r="P203" i="10" s="1"/>
  <c r="R50" i="10"/>
  <c r="P50" i="10" s="1"/>
  <c r="R83" i="10"/>
  <c r="P83" i="10" s="1"/>
  <c r="R43" i="10"/>
  <c r="P43" i="10" s="1"/>
  <c r="R254" i="12"/>
  <c r="P254" i="12" s="1"/>
  <c r="R264" i="12"/>
  <c r="P264" i="12" s="1"/>
  <c r="R156" i="12"/>
  <c r="P156" i="12" s="1"/>
  <c r="R123" i="12"/>
  <c r="P123" i="12" s="1"/>
  <c r="R47" i="12"/>
  <c r="P47" i="12" s="1"/>
  <c r="R207" i="11"/>
  <c r="P207" i="11" s="1"/>
  <c r="R84" i="11"/>
  <c r="P84" i="11" s="1"/>
  <c r="R250" i="8"/>
  <c r="P250" i="8" s="1"/>
  <c r="R125" i="10"/>
  <c r="P125" i="10" s="1"/>
  <c r="R180" i="10"/>
  <c r="P180" i="10" s="1"/>
  <c r="R46" i="10"/>
  <c r="P46" i="10" s="1"/>
  <c r="R240" i="11"/>
  <c r="P240" i="11" s="1"/>
  <c r="R222" i="11"/>
  <c r="P222" i="11" s="1"/>
  <c r="R112" i="11"/>
  <c r="P112" i="11" s="1"/>
  <c r="R143" i="11"/>
  <c r="P143" i="11" s="1"/>
  <c r="R55" i="11"/>
  <c r="P55" i="11" s="1"/>
  <c r="R59" i="11"/>
  <c r="P59" i="11" s="1"/>
  <c r="R154" i="12"/>
  <c r="P154" i="12" s="1"/>
  <c r="R129" i="12"/>
  <c r="P129" i="12" s="1"/>
  <c r="R153" i="11"/>
  <c r="P153" i="11" s="1"/>
  <c r="R124" i="11"/>
  <c r="P124" i="11" s="1"/>
  <c r="R64" i="12"/>
  <c r="P64" i="12" s="1"/>
  <c r="R119" i="11"/>
  <c r="P119" i="11" s="1"/>
  <c r="R155" i="10"/>
  <c r="P155" i="10" s="1"/>
  <c r="R189" i="10"/>
  <c r="P189" i="10" s="1"/>
  <c r="R75" i="10"/>
  <c r="P75" i="10" s="1"/>
  <c r="R38" i="10"/>
  <c r="P38" i="10" s="1"/>
  <c r="R22" i="10"/>
  <c r="P22" i="10" s="1"/>
  <c r="R172" i="11"/>
  <c r="P172" i="11" s="1"/>
  <c r="R178" i="11"/>
  <c r="P178" i="11" s="1"/>
  <c r="R51" i="11"/>
  <c r="P51" i="11" s="1"/>
  <c r="R46" i="11"/>
  <c r="P46" i="11" s="1"/>
  <c r="R62" i="10"/>
  <c r="P62" i="10" s="1"/>
  <c r="R246" i="12"/>
  <c r="P246" i="12" s="1"/>
  <c r="R81" i="12"/>
  <c r="P81" i="12" s="1"/>
  <c r="R199" i="10"/>
  <c r="P199" i="10" s="1"/>
  <c r="R148" i="10"/>
  <c r="P148" i="10" s="1"/>
  <c r="R35" i="10"/>
  <c r="P35" i="10" s="1"/>
  <c r="R34" i="10"/>
  <c r="P34" i="10" s="1"/>
  <c r="R23" i="10"/>
  <c r="P23" i="10" s="1"/>
  <c r="R76" i="11"/>
  <c r="P76" i="11" s="1"/>
  <c r="R238" i="12"/>
  <c r="P238" i="12" s="1"/>
  <c r="R172" i="12"/>
  <c r="P172" i="12" s="1"/>
  <c r="R50" i="12"/>
  <c r="P50" i="12" s="1"/>
  <c r="R185" i="10"/>
  <c r="P185" i="10" s="1"/>
  <c r="R22" i="11"/>
  <c r="P22" i="11" s="1"/>
  <c r="R175" i="10"/>
  <c r="P175" i="10" s="1"/>
  <c r="R220" i="11"/>
  <c r="P220" i="11" s="1"/>
  <c r="R239" i="11"/>
  <c r="P239" i="11" s="1"/>
  <c r="R31" i="10"/>
  <c r="P31" i="10" s="1"/>
  <c r="R68" i="12"/>
  <c r="P68" i="12" s="1"/>
  <c r="BN96" i="8"/>
  <c r="BO96" i="8" s="1"/>
  <c r="BO96" i="12"/>
  <c r="R108" i="10"/>
  <c r="P108" i="10" s="1"/>
  <c r="R192" i="11"/>
  <c r="P192" i="11" s="1"/>
  <c r="R63" i="11"/>
  <c r="P63" i="11" s="1"/>
  <c r="R256" i="12"/>
  <c r="P256" i="12" s="1"/>
  <c r="R202" i="12"/>
  <c r="P202" i="12" s="1"/>
  <c r="R140" i="12"/>
  <c r="P140" i="12" s="1"/>
  <c r="R25" i="12"/>
  <c r="P25" i="12" s="1"/>
  <c r="R168" i="11"/>
  <c r="P168" i="11" s="1"/>
  <c r="R85" i="11"/>
  <c r="P85" i="11" s="1"/>
  <c r="R61" i="11"/>
  <c r="P61" i="11" s="1"/>
  <c r="R160" i="10"/>
  <c r="P160" i="10" s="1"/>
  <c r="R252" i="12"/>
  <c r="P252" i="12" s="1"/>
  <c r="R179" i="12"/>
  <c r="P179" i="12" s="1"/>
  <c r="R181" i="12"/>
  <c r="P181" i="12" s="1"/>
  <c r="R146" i="12"/>
  <c r="P146" i="12" s="1"/>
  <c r="R58" i="11"/>
  <c r="P58" i="11" s="1"/>
  <c r="R75" i="11"/>
  <c r="P75" i="11" s="1"/>
  <c r="R212" i="12"/>
  <c r="P212" i="12" s="1"/>
  <c r="R9" i="11"/>
  <c r="P9" i="11" s="1"/>
  <c r="R15" i="12"/>
  <c r="P15" i="12" s="1"/>
  <c r="R242" i="10"/>
  <c r="P242" i="10" s="1"/>
  <c r="R255" i="10"/>
  <c r="P255" i="10" s="1"/>
  <c r="R246" i="10"/>
  <c r="P246" i="10" s="1"/>
  <c r="R92" i="10"/>
  <c r="P92" i="10" s="1"/>
  <c r="R126" i="10"/>
  <c r="P126" i="10" s="1"/>
  <c r="R116" i="10"/>
  <c r="P116" i="10" s="1"/>
  <c r="R64" i="10"/>
  <c r="P64" i="10" s="1"/>
  <c r="R226" i="11"/>
  <c r="P226" i="11" s="1"/>
  <c r="R180" i="11"/>
  <c r="P180" i="11" s="1"/>
  <c r="R116" i="11"/>
  <c r="P116" i="11" s="1"/>
  <c r="R210" i="12"/>
  <c r="P210" i="12" s="1"/>
  <c r="R169" i="12"/>
  <c r="P169" i="12" s="1"/>
  <c r="R242" i="6"/>
  <c r="P242" i="6" s="1"/>
  <c r="R179" i="11"/>
  <c r="P179" i="11" s="1"/>
  <c r="R260" i="10"/>
  <c r="P260" i="10" s="1"/>
  <c r="R243" i="10"/>
  <c r="P243" i="10" s="1"/>
  <c r="R176" i="10"/>
  <c r="P176" i="10" s="1"/>
  <c r="R196" i="11"/>
  <c r="P196" i="11" s="1"/>
  <c r="R206" i="11"/>
  <c r="P206" i="11" s="1"/>
  <c r="R218" i="11"/>
  <c r="P218" i="11" s="1"/>
  <c r="BN224" i="8"/>
  <c r="BO224" i="8" s="1"/>
  <c r="BO224" i="12"/>
  <c r="R105" i="8"/>
  <c r="P105" i="8" s="1"/>
  <c r="R113" i="10"/>
  <c r="P113" i="10" s="1"/>
  <c r="R36" i="10"/>
  <c r="P36" i="10" s="1"/>
  <c r="R169" i="11"/>
  <c r="P169" i="11" s="1"/>
  <c r="R134" i="11"/>
  <c r="P134" i="11" s="1"/>
  <c r="R107" i="10"/>
  <c r="P107" i="10" s="1"/>
  <c r="R236" i="12"/>
  <c r="P236" i="12" s="1"/>
  <c r="R208" i="12"/>
  <c r="P208" i="12" s="1"/>
  <c r="R240" i="12"/>
  <c r="P240" i="12" s="1"/>
  <c r="R152" i="12"/>
  <c r="P152" i="12" s="1"/>
  <c r="R88" i="12"/>
  <c r="P88" i="12" s="1"/>
  <c r="R66" i="8"/>
  <c r="P66" i="8" s="1"/>
  <c r="R202" i="10"/>
  <c r="P202" i="10" s="1"/>
  <c r="R161" i="10"/>
  <c r="P161" i="10" s="1"/>
  <c r="R123" i="10"/>
  <c r="P123" i="10" s="1"/>
  <c r="R157" i="11"/>
  <c r="P157" i="11" s="1"/>
  <c r="R98" i="11"/>
  <c r="P98" i="11" s="1"/>
  <c r="R15" i="11"/>
  <c r="P15" i="11" s="1"/>
  <c r="R243" i="12"/>
  <c r="P243" i="12" s="1"/>
  <c r="R149" i="12"/>
  <c r="P149" i="12" s="1"/>
  <c r="R126" i="12"/>
  <c r="P126" i="12" s="1"/>
  <c r="R113" i="12"/>
  <c r="P113" i="12" s="1"/>
  <c r="R145" i="12"/>
  <c r="P145" i="12" s="1"/>
  <c r="R201" i="11"/>
  <c r="P201" i="11" s="1"/>
  <c r="R7" i="12"/>
  <c r="P7" i="12" s="1"/>
  <c r="R192" i="10"/>
  <c r="P192" i="10" s="1"/>
  <c r="R40" i="10"/>
  <c r="P40" i="10" s="1"/>
  <c r="R71" i="10"/>
  <c r="P71" i="10" s="1"/>
  <c r="R219" i="11"/>
  <c r="P219" i="11" s="1"/>
  <c r="R122" i="10"/>
  <c r="P122" i="10" s="1"/>
  <c r="R35" i="11"/>
  <c r="P35" i="11" s="1"/>
  <c r="R25" i="11"/>
  <c r="P25" i="11" s="1"/>
  <c r="R255" i="11"/>
  <c r="P255" i="11" s="1"/>
  <c r="R160" i="11"/>
  <c r="P160" i="11" s="1"/>
  <c r="R166" i="11"/>
  <c r="P166" i="11" s="1"/>
  <c r="R73" i="11"/>
  <c r="P73" i="11" s="1"/>
  <c r="R17" i="11"/>
  <c r="P17" i="11" s="1"/>
  <c r="R57" i="10"/>
  <c r="P57" i="10" s="1"/>
  <c r="R204" i="10"/>
  <c r="P204" i="10" s="1"/>
  <c r="R54" i="10"/>
  <c r="P54" i="10" s="1"/>
  <c r="R96" i="11"/>
  <c r="P96" i="11" s="1"/>
  <c r="R121" i="11"/>
  <c r="P121" i="11" s="1"/>
  <c r="R45" i="11"/>
  <c r="P45" i="11" s="1"/>
  <c r="R196" i="10"/>
  <c r="P196" i="10" s="1"/>
  <c r="R227" i="8"/>
  <c r="P227" i="8" s="1"/>
  <c r="R223" i="10"/>
  <c r="P223" i="10" s="1"/>
  <c r="R156" i="10"/>
  <c r="P156" i="10" s="1"/>
  <c r="R111" i="10"/>
  <c r="P111" i="10" s="1"/>
  <c r="R47" i="10"/>
  <c r="P47" i="10" s="1"/>
  <c r="R203" i="11"/>
  <c r="P203" i="11" s="1"/>
  <c r="R228" i="11"/>
  <c r="P228" i="11" s="1"/>
  <c r="R191" i="11"/>
  <c r="P191" i="11" s="1"/>
  <c r="R148" i="11"/>
  <c r="P148" i="11" s="1"/>
  <c r="R38" i="8"/>
  <c r="P38" i="8" s="1"/>
  <c r="R10" i="8"/>
  <c r="P10" i="8" s="1"/>
  <c r="R115" i="11"/>
  <c r="P115" i="11" s="1"/>
  <c r="R111" i="11"/>
  <c r="P111" i="11" s="1"/>
  <c r="R27" i="6"/>
  <c r="P27" i="6" s="1"/>
  <c r="R193" i="10"/>
  <c r="P193" i="10" s="1"/>
  <c r="R140" i="8"/>
  <c r="P140" i="8" s="1"/>
  <c r="R239" i="10"/>
  <c r="P239" i="10" s="1"/>
  <c r="R164" i="10"/>
  <c r="P164" i="10" s="1"/>
  <c r="R144" i="10"/>
  <c r="P144" i="10" s="1"/>
  <c r="R101" i="10"/>
  <c r="P101" i="10" s="1"/>
  <c r="R87" i="10"/>
  <c r="P87" i="10" s="1"/>
  <c r="R67" i="10"/>
  <c r="P67" i="10" s="1"/>
  <c r="R248" i="11"/>
  <c r="P248" i="11" s="1"/>
  <c r="R156" i="11"/>
  <c r="P156" i="11" s="1"/>
  <c r="R105" i="11"/>
  <c r="P105" i="11" s="1"/>
  <c r="R107" i="11"/>
  <c r="P107" i="11" s="1"/>
  <c r="R110" i="11"/>
  <c r="P110" i="11" s="1"/>
  <c r="R104" i="10"/>
  <c r="P104" i="10" s="1"/>
  <c r="R205" i="8"/>
  <c r="P205" i="8" s="1"/>
  <c r="R76" i="8"/>
  <c r="P76" i="8" s="1"/>
  <c r="R238" i="8"/>
  <c r="P238" i="8" s="1"/>
  <c r="R42" i="11"/>
  <c r="P42" i="11" s="1"/>
  <c r="R13" i="11"/>
  <c r="P13" i="11" s="1"/>
  <c r="R44" i="10"/>
  <c r="P44" i="10" s="1"/>
  <c r="R25" i="10"/>
  <c r="P25" i="10" s="1"/>
  <c r="R167" i="11"/>
  <c r="P167" i="11" s="1"/>
  <c r="R176" i="11"/>
  <c r="P176" i="11" s="1"/>
  <c r="R170" i="10"/>
  <c r="P170" i="10" s="1"/>
  <c r="R158" i="10"/>
  <c r="P158" i="10" s="1"/>
  <c r="R105" i="10"/>
  <c r="P105" i="10" s="1"/>
  <c r="R154" i="11"/>
  <c r="P154" i="11" s="1"/>
  <c r="R49" i="11"/>
  <c r="P49" i="11" s="1"/>
  <c r="R58" i="10"/>
  <c r="P58" i="10" s="1"/>
  <c r="R5" i="11"/>
  <c r="P5" i="11" s="1"/>
  <c r="R131" i="10"/>
  <c r="P131" i="10" s="1"/>
  <c r="R157" i="10"/>
  <c r="P157" i="10" s="1"/>
  <c r="R63" i="10"/>
  <c r="P63" i="10" s="1"/>
  <c r="BL19" i="11"/>
  <c r="R234" i="11"/>
  <c r="P234" i="11" s="1"/>
  <c r="R247" i="11"/>
  <c r="P247" i="11" s="1"/>
  <c r="R264" i="11"/>
  <c r="P264" i="11" s="1"/>
  <c r="R151" i="11"/>
  <c r="P151" i="11" s="1"/>
  <c r="R206" i="10"/>
  <c r="P206" i="10" s="1"/>
  <c r="R142" i="10"/>
  <c r="P142" i="10" s="1"/>
  <c r="R222" i="10"/>
  <c r="P222" i="10" s="1"/>
  <c r="R256" i="8"/>
  <c r="P256" i="8" s="1"/>
  <c r="R262" i="10"/>
  <c r="P262" i="10" s="1"/>
  <c r="R130" i="10"/>
  <c r="P130" i="10" s="1"/>
  <c r="R15" i="10"/>
  <c r="P15" i="10" s="1"/>
  <c r="R146" i="11"/>
  <c r="P146" i="11" s="1"/>
  <c r="R217" i="10"/>
  <c r="P217" i="10" s="1"/>
  <c r="R251" i="10"/>
  <c r="P251" i="10" s="1"/>
  <c r="R79" i="11"/>
  <c r="P79" i="11" s="1"/>
  <c r="R61" i="10"/>
  <c r="P61" i="10" s="1"/>
  <c r="R8" i="10"/>
  <c r="P8" i="10" s="1"/>
  <c r="R236" i="8"/>
  <c r="P236" i="8" s="1"/>
  <c r="R234" i="8"/>
  <c r="P234" i="8" s="1"/>
  <c r="R140" i="10"/>
  <c r="P140" i="10" s="1"/>
  <c r="R161" i="11"/>
  <c r="P161" i="11" s="1"/>
  <c r="R47" i="11"/>
  <c r="P47" i="11" s="1"/>
  <c r="BO115" i="11"/>
  <c r="BN115" i="12" s="1"/>
  <c r="R221" i="8"/>
  <c r="P221" i="8" s="1"/>
  <c r="R227" i="10"/>
  <c r="P227" i="10" s="1"/>
  <c r="R210" i="10"/>
  <c r="P210" i="10" s="1"/>
  <c r="R236" i="10"/>
  <c r="P236" i="10" s="1"/>
  <c r="R97" i="10"/>
  <c r="P97" i="10" s="1"/>
  <c r="R76" i="10"/>
  <c r="P76" i="10" s="1"/>
  <c r="R37" i="10"/>
  <c r="P37" i="10" s="1"/>
  <c r="R216" i="11"/>
  <c r="P216" i="11" s="1"/>
  <c r="R132" i="11"/>
  <c r="P132" i="11" s="1"/>
  <c r="R149" i="11"/>
  <c r="P149" i="11" s="1"/>
  <c r="R68" i="11"/>
  <c r="P68" i="11" s="1"/>
  <c r="R32" i="11"/>
  <c r="P32" i="11" s="1"/>
  <c r="R153" i="10"/>
  <c r="P153" i="10" s="1"/>
  <c r="R42" i="10"/>
  <c r="P42" i="10" s="1"/>
  <c r="R39" i="11"/>
  <c r="P39" i="11" s="1"/>
  <c r="R131" i="8"/>
  <c r="P131" i="8" s="1"/>
  <c r="R258" i="10"/>
  <c r="P258" i="10" s="1"/>
  <c r="R132" i="10"/>
  <c r="P132" i="10" s="1"/>
  <c r="R103" i="10"/>
  <c r="P103" i="10" s="1"/>
  <c r="R56" i="10"/>
  <c r="P56" i="10" s="1"/>
  <c r="R260" i="11"/>
  <c r="P260" i="11" s="1"/>
  <c r="R208" i="11"/>
  <c r="P208" i="11" s="1"/>
  <c r="R262" i="11"/>
  <c r="P262" i="11" s="1"/>
  <c r="R104" i="11"/>
  <c r="P104" i="11" s="1"/>
  <c r="R181" i="10"/>
  <c r="P181" i="10" s="1"/>
  <c r="R44" i="8"/>
  <c r="P44" i="8" s="1"/>
  <c r="R133" i="10"/>
  <c r="P133" i="10" s="1"/>
  <c r="R82" i="10"/>
  <c r="P82" i="10" s="1"/>
  <c r="R110" i="10"/>
  <c r="P110" i="10" s="1"/>
  <c r="R172" i="10"/>
  <c r="P172" i="10" s="1"/>
  <c r="R216" i="10"/>
  <c r="P216" i="10" s="1"/>
  <c r="R250" i="10"/>
  <c r="P250" i="10" s="1"/>
  <c r="R159" i="10"/>
  <c r="P159" i="10" s="1"/>
  <c r="R233" i="8"/>
  <c r="P233" i="8" s="1"/>
  <c r="R244" i="10"/>
  <c r="P244" i="10" s="1"/>
  <c r="R194" i="10"/>
  <c r="P194" i="10" s="1"/>
  <c r="R212" i="10"/>
  <c r="P212" i="10" s="1"/>
  <c r="R145" i="10"/>
  <c r="P145" i="10" s="1"/>
  <c r="R118" i="10"/>
  <c r="P118" i="10" s="1"/>
  <c r="R93" i="10"/>
  <c r="P93" i="10" s="1"/>
  <c r="R239" i="8"/>
  <c r="P239" i="8" s="1"/>
  <c r="R214" i="10"/>
  <c r="P214" i="10" s="1"/>
  <c r="R226" i="10"/>
  <c r="P226" i="10" s="1"/>
  <c r="R137" i="10"/>
  <c r="P137" i="10" s="1"/>
  <c r="R21" i="10"/>
  <c r="P21" i="10" s="1"/>
  <c r="R88" i="10"/>
  <c r="P88" i="10" s="1"/>
  <c r="R120" i="8"/>
  <c r="P120" i="8" s="1"/>
  <c r="R198" i="10"/>
  <c r="P198" i="10" s="1"/>
  <c r="R51" i="10"/>
  <c r="P51" i="10" s="1"/>
  <c r="R30" i="10"/>
  <c r="P30" i="10" s="1"/>
  <c r="R109" i="8"/>
  <c r="P109" i="8" s="1"/>
  <c r="R195" i="10"/>
  <c r="P195" i="10" s="1"/>
  <c r="R177" i="10"/>
  <c r="P177" i="10" s="1"/>
  <c r="R81" i="10"/>
  <c r="P81" i="10" s="1"/>
  <c r="R114" i="10"/>
  <c r="P114" i="10" s="1"/>
  <c r="R220" i="10"/>
  <c r="P220" i="10" s="1"/>
  <c r="R169" i="10"/>
  <c r="P169" i="10" s="1"/>
  <c r="R95" i="10"/>
  <c r="P95" i="10" s="1"/>
  <c r="R17" i="10"/>
  <c r="P17" i="10" s="1"/>
  <c r="R27" i="10"/>
  <c r="P27" i="10" s="1"/>
  <c r="R241" i="8"/>
  <c r="P241" i="8" s="1"/>
  <c r="R128" i="10"/>
  <c r="P128" i="10" s="1"/>
  <c r="R48" i="8"/>
  <c r="P48" i="8" s="1"/>
  <c r="R252" i="10"/>
  <c r="P252" i="10" s="1"/>
  <c r="R219" i="10"/>
  <c r="P219" i="10" s="1"/>
  <c r="R20" i="10"/>
  <c r="P20" i="10" s="1"/>
  <c r="R133" i="8"/>
  <c r="P133" i="8" s="1"/>
  <c r="R197" i="8"/>
  <c r="P197" i="8" s="1"/>
  <c r="R25" i="8"/>
  <c r="P25" i="8" s="1"/>
  <c r="R114" i="8"/>
  <c r="P114" i="8" s="1"/>
  <c r="R68" i="8"/>
  <c r="P68" i="8" s="1"/>
  <c r="R42" i="8"/>
  <c r="P42" i="8" s="1"/>
  <c r="R5" i="8"/>
  <c r="P5" i="8" s="1"/>
  <c r="R182" i="8"/>
  <c r="P182" i="8" s="1"/>
  <c r="R220" i="8"/>
  <c r="P220" i="8" s="1"/>
  <c r="R127" i="8"/>
  <c r="P127" i="8" s="1"/>
  <c r="R71" i="8"/>
  <c r="P71" i="8" s="1"/>
  <c r="R96" i="8"/>
  <c r="P96" i="8" s="1"/>
  <c r="R11" i="8"/>
  <c r="P11" i="8" s="1"/>
  <c r="R97" i="8"/>
  <c r="P97" i="8" s="1"/>
  <c r="R47" i="8"/>
  <c r="P47" i="8" s="1"/>
  <c r="R186" i="8"/>
  <c r="P186" i="8" s="1"/>
  <c r="R17" i="8"/>
  <c r="P17" i="8" s="1"/>
  <c r="R228" i="8"/>
  <c r="P228" i="8" s="1"/>
  <c r="R132" i="8"/>
  <c r="P132" i="8" s="1"/>
  <c r="R224" i="8"/>
  <c r="P224" i="8" s="1"/>
  <c r="R263" i="8"/>
  <c r="P263" i="8" s="1"/>
  <c r="R147" i="8"/>
  <c r="P147" i="8" s="1"/>
  <c r="R178" i="8"/>
  <c r="P178" i="8" s="1"/>
  <c r="R78" i="8"/>
  <c r="P78" i="8" s="1"/>
  <c r="R222" i="8"/>
  <c r="P222" i="8" s="1"/>
  <c r="R251" i="8"/>
  <c r="P251" i="8" s="1"/>
  <c r="R255" i="8"/>
  <c r="P255" i="8" s="1"/>
  <c r="R194" i="8"/>
  <c r="P194" i="8" s="1"/>
  <c r="R37" i="8"/>
  <c r="P37" i="8" s="1"/>
  <c r="R62" i="8"/>
  <c r="P62" i="8" s="1"/>
  <c r="R41" i="8"/>
  <c r="P41" i="8" s="1"/>
  <c r="R167" i="8"/>
  <c r="P167" i="8" s="1"/>
  <c r="R244" i="8"/>
  <c r="P244" i="8" s="1"/>
  <c r="R164" i="8"/>
  <c r="P164" i="8" s="1"/>
  <c r="R122" i="8"/>
  <c r="P122" i="8" s="1"/>
  <c r="R206" i="8"/>
  <c r="P206" i="8" s="1"/>
  <c r="R207" i="8"/>
  <c r="P207" i="8" s="1"/>
  <c r="R92" i="8"/>
  <c r="P92" i="8" s="1"/>
  <c r="R202" i="8"/>
  <c r="P202" i="8" s="1"/>
  <c r="R117" i="8"/>
  <c r="P117" i="8" s="1"/>
  <c r="R169" i="8"/>
  <c r="P169" i="8" s="1"/>
  <c r="R137" i="8"/>
  <c r="P137" i="8" s="1"/>
  <c r="R104" i="8"/>
  <c r="P104" i="8" s="1"/>
  <c r="R12" i="8"/>
  <c r="P12" i="8" s="1"/>
  <c r="R51" i="8"/>
  <c r="P51" i="8" s="1"/>
  <c r="R245" i="8"/>
  <c r="P245" i="8" s="1"/>
  <c r="R22" i="8"/>
  <c r="P22" i="8" s="1"/>
  <c r="R15" i="8"/>
  <c r="P15" i="8" s="1"/>
  <c r="R36" i="8"/>
  <c r="P36" i="8" s="1"/>
  <c r="R166" i="8"/>
  <c r="P166" i="8" s="1"/>
  <c r="R23" i="8"/>
  <c r="P23" i="8" s="1"/>
  <c r="R199" i="8"/>
  <c r="P199" i="8" s="1"/>
  <c r="R107" i="6"/>
  <c r="P107" i="6" s="1"/>
  <c r="R193" i="8"/>
  <c r="P193" i="8" s="1"/>
  <c r="R223" i="8"/>
  <c r="P223" i="8" s="1"/>
  <c r="R43" i="8"/>
  <c r="P43" i="8" s="1"/>
  <c r="R85" i="8"/>
  <c r="P85" i="8" s="1"/>
  <c r="R209" i="8"/>
  <c r="P209" i="8" s="1"/>
  <c r="R196" i="8"/>
  <c r="P196" i="8" s="1"/>
  <c r="R240" i="8"/>
  <c r="P240" i="8" s="1"/>
  <c r="R150" i="8"/>
  <c r="P150" i="8" s="1"/>
  <c r="R83" i="8"/>
  <c r="P83" i="8" s="1"/>
  <c r="R58" i="8"/>
  <c r="P58" i="8" s="1"/>
  <c r="R24" i="8"/>
  <c r="P24" i="8" s="1"/>
  <c r="R168" i="8"/>
  <c r="P168" i="8" s="1"/>
  <c r="R145" i="8"/>
  <c r="P145" i="8" s="1"/>
  <c r="R75" i="8"/>
  <c r="P75" i="8" s="1"/>
  <c r="R111" i="8"/>
  <c r="P111" i="8" s="1"/>
  <c r="R257" i="8"/>
  <c r="P257" i="8" s="1"/>
  <c r="R50" i="8"/>
  <c r="P50" i="8" s="1"/>
  <c r="R232" i="8"/>
  <c r="P232" i="8" s="1"/>
  <c r="R254" i="8"/>
  <c r="P254" i="8" s="1"/>
  <c r="R101" i="8"/>
  <c r="P101" i="8" s="1"/>
  <c r="R32" i="8"/>
  <c r="P32" i="8" s="1"/>
  <c r="R130" i="8"/>
  <c r="P130" i="8" s="1"/>
  <c r="R243" i="8"/>
  <c r="P243" i="8" s="1"/>
  <c r="R175" i="8"/>
  <c r="P175" i="8" s="1"/>
  <c r="R161" i="8"/>
  <c r="P161" i="8" s="1"/>
  <c r="R226" i="8"/>
  <c r="P226" i="8" s="1"/>
  <c r="R29" i="8"/>
  <c r="P29" i="8" s="1"/>
  <c r="R46" i="8"/>
  <c r="P46" i="8" s="1"/>
  <c r="R124" i="8"/>
  <c r="P124" i="8" s="1"/>
  <c r="R154" i="8"/>
  <c r="P154" i="8" s="1"/>
  <c r="R102" i="8"/>
  <c r="P102" i="8" s="1"/>
  <c r="R230" i="8"/>
  <c r="P230" i="8" s="1"/>
  <c r="R242" i="8"/>
  <c r="P242" i="8" s="1"/>
  <c r="R115" i="8"/>
  <c r="P115" i="8" s="1"/>
  <c r="R118" i="8"/>
  <c r="P118" i="8" s="1"/>
  <c r="R113" i="8"/>
  <c r="P113" i="8" s="1"/>
  <c r="R116" i="8"/>
  <c r="P116" i="8" s="1"/>
  <c r="R134" i="8"/>
  <c r="P134" i="8" s="1"/>
  <c r="R188" i="8"/>
  <c r="P188" i="8" s="1"/>
  <c r="R141" i="8"/>
  <c r="P141" i="8" s="1"/>
  <c r="R94" i="8"/>
  <c r="P94" i="8" s="1"/>
  <c r="R261" i="8"/>
  <c r="P261" i="8" s="1"/>
  <c r="R82" i="8"/>
  <c r="P82" i="8" s="1"/>
  <c r="R59" i="8"/>
  <c r="P59" i="8" s="1"/>
  <c r="R185" i="8"/>
  <c r="P185" i="8" s="1"/>
  <c r="R249" i="8"/>
  <c r="P249" i="8" s="1"/>
  <c r="R184" i="8"/>
  <c r="P184" i="8" s="1"/>
  <c r="R128" i="8"/>
  <c r="P128" i="8" s="1"/>
  <c r="R173" i="8"/>
  <c r="P173" i="8" s="1"/>
  <c r="R6" i="8"/>
  <c r="P6" i="8" s="1"/>
  <c r="R30" i="8"/>
  <c r="P30" i="8" s="1"/>
  <c r="R26" i="8"/>
  <c r="P26" i="8" s="1"/>
  <c r="R35" i="8"/>
  <c r="P35" i="8" s="1"/>
  <c r="R229" i="8"/>
  <c r="P229" i="8" s="1"/>
  <c r="R204" i="8"/>
  <c r="P204" i="8" s="1"/>
  <c r="R121" i="8"/>
  <c r="P121" i="8" s="1"/>
  <c r="R34" i="8"/>
  <c r="P34" i="8" s="1"/>
  <c r="R218" i="8"/>
  <c r="P218" i="8" s="1"/>
  <c r="R231" i="8"/>
  <c r="P231" i="8" s="1"/>
  <c r="R64" i="8"/>
  <c r="P64" i="8" s="1"/>
  <c r="R225" i="8"/>
  <c r="P225" i="8" s="1"/>
  <c r="R20" i="8"/>
  <c r="P20" i="8" s="1"/>
  <c r="R152" i="8"/>
  <c r="P152" i="8" s="1"/>
  <c r="R142" i="8"/>
  <c r="P142" i="8" s="1"/>
  <c r="R28" i="8"/>
  <c r="P28" i="8" s="1"/>
  <c r="R158" i="8"/>
  <c r="P158" i="8" s="1"/>
  <c r="R200" i="8"/>
  <c r="P200" i="8" s="1"/>
  <c r="R14" i="8"/>
  <c r="P14" i="8" s="1"/>
  <c r="R9" i="8"/>
  <c r="P9" i="8" s="1"/>
  <c r="R19" i="8"/>
  <c r="P19" i="8" s="1"/>
  <c r="R69" i="8"/>
  <c r="P69" i="8" s="1"/>
  <c r="R190" i="8"/>
  <c r="P190" i="8" s="1"/>
  <c r="R176" i="8"/>
  <c r="P176" i="8" s="1"/>
  <c r="R191" i="8"/>
  <c r="P191" i="8" s="1"/>
  <c r="R18" i="8"/>
  <c r="P18" i="8" s="1"/>
  <c r="R138" i="8"/>
  <c r="P138" i="8" s="1"/>
  <c r="R73" i="8"/>
  <c r="P73" i="8" s="1"/>
  <c r="R170" i="8"/>
  <c r="P170" i="8" s="1"/>
  <c r="R235" i="8"/>
  <c r="P235" i="8" s="1"/>
  <c r="R177" i="8"/>
  <c r="P177" i="8" s="1"/>
  <c r="R27" i="8"/>
  <c r="P27" i="8" s="1"/>
  <c r="R163" i="8"/>
  <c r="P163" i="8" s="1"/>
  <c r="R148" i="8"/>
  <c r="P148" i="8" s="1"/>
  <c r="R143" i="8"/>
  <c r="P143" i="8" s="1"/>
  <c r="R210" i="8"/>
  <c r="P210" i="8" s="1"/>
  <c r="R187" i="8"/>
  <c r="P187" i="8" s="1"/>
  <c r="R260" i="8"/>
  <c r="P260" i="8" s="1"/>
  <c r="R151" i="8"/>
  <c r="P151" i="8" s="1"/>
  <c r="R65" i="8"/>
  <c r="P65" i="8" s="1"/>
  <c r="R8" i="8"/>
  <c r="P8" i="8" s="1"/>
  <c r="R135" i="8"/>
  <c r="P135" i="8" s="1"/>
  <c r="R7" i="8"/>
  <c r="P7" i="8" s="1"/>
  <c r="R195" i="8"/>
  <c r="P195" i="8" s="1"/>
  <c r="R156" i="8"/>
  <c r="P156" i="8" s="1"/>
  <c r="R55" i="8"/>
  <c r="P55" i="8" s="1"/>
  <c r="R181" i="8"/>
  <c r="P181" i="8" s="1"/>
  <c r="R165" i="8"/>
  <c r="P165" i="8" s="1"/>
  <c r="R13" i="8"/>
  <c r="P13" i="8" s="1"/>
  <c r="R21" i="8"/>
  <c r="P21" i="8" s="1"/>
  <c r="R183" i="8"/>
  <c r="P183" i="8" s="1"/>
  <c r="R79" i="8"/>
  <c r="P79" i="8" s="1"/>
  <c r="R265" i="8"/>
  <c r="P265" i="8" s="1"/>
  <c r="R106" i="8"/>
  <c r="P106" i="8" s="1"/>
  <c r="R129" i="8"/>
  <c r="P129" i="8" s="1"/>
  <c r="R89" i="8"/>
  <c r="P89" i="8" s="1"/>
  <c r="R264" i="8"/>
  <c r="P264" i="8" s="1"/>
  <c r="R72" i="8"/>
  <c r="P72" i="8" s="1"/>
  <c r="R180" i="8"/>
  <c r="P180" i="8" s="1"/>
  <c r="R108" i="8"/>
  <c r="P108" i="8" s="1"/>
  <c r="R95" i="8"/>
  <c r="P95" i="8" s="1"/>
  <c r="R214" i="8"/>
  <c r="P214" i="8" s="1"/>
  <c r="R112" i="8"/>
  <c r="P112" i="8" s="1"/>
  <c r="R100" i="8"/>
  <c r="P100" i="8" s="1"/>
  <c r="R63" i="8"/>
  <c r="P63" i="8" s="1"/>
  <c r="R179" i="8"/>
  <c r="P179" i="8" s="1"/>
  <c r="R77" i="8"/>
  <c r="P77" i="8" s="1"/>
  <c r="R16" i="8"/>
  <c r="P16" i="8" s="1"/>
  <c r="R253" i="8"/>
  <c r="P253" i="8" s="1"/>
  <c r="R208" i="8"/>
  <c r="P208" i="8" s="1"/>
  <c r="R248" i="8"/>
  <c r="P248" i="8" s="1"/>
  <c r="R52" i="8"/>
  <c r="P52" i="8" s="1"/>
  <c r="R162" i="8"/>
  <c r="P162" i="8" s="1"/>
  <c r="R198" i="8"/>
  <c r="P198" i="8" s="1"/>
  <c r="R81" i="8"/>
  <c r="P81" i="8" s="1"/>
  <c r="R67" i="8"/>
  <c r="P67" i="8" s="1"/>
  <c r="R39" i="8"/>
  <c r="P39" i="8" s="1"/>
  <c r="R212" i="8"/>
  <c r="P212" i="8" s="1"/>
  <c r="R213" i="8"/>
  <c r="P213" i="8" s="1"/>
  <c r="R139" i="8"/>
  <c r="P139" i="8" s="1"/>
  <c r="R49" i="8"/>
  <c r="P49" i="8" s="1"/>
  <c r="R93" i="8"/>
  <c r="P93" i="8" s="1"/>
  <c r="R33" i="8"/>
  <c r="P33" i="8" s="1"/>
  <c r="R189" i="8"/>
  <c r="P189" i="8" s="1"/>
  <c r="R247" i="8"/>
  <c r="P247" i="8" s="1"/>
  <c r="R45" i="8"/>
  <c r="P45" i="8" s="1"/>
  <c r="R237" i="8"/>
  <c r="P237" i="8" s="1"/>
  <c r="R31" i="8"/>
  <c r="P31" i="8" s="1"/>
  <c r="BL34" i="7"/>
  <c r="BM34" i="7" s="1"/>
  <c r="BN199" i="7"/>
  <c r="BO199" i="7" s="1"/>
  <c r="BP165" i="7"/>
  <c r="BQ165" i="7" s="1"/>
  <c r="BP210" i="7"/>
  <c r="BQ210" i="7" s="1"/>
  <c r="BJ177" i="7"/>
  <c r="BK177" i="7" s="1"/>
  <c r="BL85" i="7"/>
  <c r="BM85" i="7" s="1"/>
  <c r="BL180" i="7"/>
  <c r="BM180" i="7" s="1"/>
  <c r="BL54" i="7"/>
  <c r="BM54" i="7" s="1"/>
  <c r="BL12" i="7"/>
  <c r="BM12" i="7" s="1"/>
  <c r="BL106" i="7"/>
  <c r="BM106" i="7" s="1"/>
  <c r="BN84" i="7"/>
  <c r="BO84" i="7" s="1"/>
  <c r="BN40" i="7"/>
  <c r="BO40" i="7" s="1"/>
  <c r="BL260" i="7"/>
  <c r="BM260" i="7" s="1"/>
  <c r="BP5" i="7"/>
  <c r="BQ5" i="7" s="1"/>
  <c r="BP231" i="7"/>
  <c r="BQ231" i="7" s="1"/>
  <c r="BP172" i="7"/>
  <c r="BQ172" i="7" s="1"/>
  <c r="BP176" i="7"/>
  <c r="BQ176" i="7" s="1"/>
  <c r="BL48" i="7"/>
  <c r="BM48" i="7" s="1"/>
  <c r="BJ251" i="7"/>
  <c r="BK251" i="7" s="1"/>
  <c r="BJ18" i="7"/>
  <c r="BK18" i="7" s="1"/>
  <c r="BL198" i="7"/>
  <c r="BM198" i="7" s="1"/>
  <c r="BL183" i="7"/>
  <c r="BM183" i="7" s="1"/>
  <c r="BL184" i="7"/>
  <c r="BM184" i="7" s="1"/>
  <c r="BL169" i="7"/>
  <c r="BM169" i="7" s="1"/>
  <c r="BL139" i="7"/>
  <c r="BM139" i="7" s="1"/>
  <c r="BL156" i="7"/>
  <c r="BM156" i="7" s="1"/>
  <c r="BL113" i="7"/>
  <c r="BM113" i="7" s="1"/>
  <c r="BL157" i="7"/>
  <c r="BM157" i="7" s="1"/>
  <c r="BL51" i="7"/>
  <c r="BM51" i="7" s="1"/>
  <c r="BL53" i="7"/>
  <c r="BM53" i="7" s="1"/>
  <c r="BL99" i="7"/>
  <c r="BM99" i="7" s="1"/>
  <c r="BL250" i="7"/>
  <c r="BM250" i="7" s="1"/>
  <c r="BN237" i="7"/>
  <c r="BO237" i="7" s="1"/>
  <c r="BN238" i="7"/>
  <c r="BO238" i="7" s="1"/>
  <c r="BN226" i="7"/>
  <c r="BO226" i="7" s="1"/>
  <c r="BN227" i="7"/>
  <c r="BO227" i="7" s="1"/>
  <c r="BN228" i="7"/>
  <c r="BO228" i="7" s="1"/>
  <c r="BN213" i="7"/>
  <c r="BO213" i="7" s="1"/>
  <c r="BN198" i="7"/>
  <c r="BO198" i="7" s="1"/>
  <c r="BN183" i="7"/>
  <c r="BO183" i="7" s="1"/>
  <c r="BN184" i="7"/>
  <c r="BO184" i="7" s="1"/>
  <c r="BN169" i="7"/>
  <c r="BO169" i="7" s="1"/>
  <c r="BN154" i="7"/>
  <c r="BO154" i="7" s="1"/>
  <c r="BL148" i="7"/>
  <c r="BM148" i="7" s="1"/>
  <c r="BN139" i="7"/>
  <c r="BO139" i="7" s="1"/>
  <c r="BN176" i="7"/>
  <c r="BO176" i="7" s="1"/>
  <c r="BN257" i="7"/>
  <c r="BO257" i="7" s="1"/>
  <c r="BN156" i="7"/>
  <c r="BO156" i="7" s="1"/>
  <c r="BP163" i="7"/>
  <c r="BQ163" i="7" s="1"/>
  <c r="BP164" i="7"/>
  <c r="BQ164" i="7" s="1"/>
  <c r="BP149" i="7"/>
  <c r="BQ149" i="7" s="1"/>
  <c r="BP134" i="7"/>
  <c r="BQ134" i="7" s="1"/>
  <c r="BP119" i="7"/>
  <c r="BQ119" i="7" s="1"/>
  <c r="BP104" i="7"/>
  <c r="BQ104" i="7" s="1"/>
  <c r="BP89" i="7"/>
  <c r="BQ89" i="7" s="1"/>
  <c r="BP74" i="7"/>
  <c r="BQ74" i="7" s="1"/>
  <c r="BP59" i="7"/>
  <c r="BQ59" i="7" s="1"/>
  <c r="BP60" i="7"/>
  <c r="BQ60" i="7" s="1"/>
  <c r="BP61" i="7"/>
  <c r="BQ61" i="7" s="1"/>
  <c r="BP62" i="7"/>
  <c r="BQ62" i="7" s="1"/>
  <c r="BP63" i="7"/>
  <c r="BQ63" i="7" s="1"/>
  <c r="BP64" i="7"/>
  <c r="BQ64" i="7" s="1"/>
  <c r="BP65" i="7"/>
  <c r="BQ65" i="7" s="1"/>
  <c r="BP194" i="7"/>
  <c r="BQ194" i="7" s="1"/>
  <c r="BP50" i="7"/>
  <c r="BQ50" i="7" s="1"/>
  <c r="BL192" i="7"/>
  <c r="BM192" i="7" s="1"/>
  <c r="BL254" i="7"/>
  <c r="BM254" i="7" s="1"/>
  <c r="BN95" i="7"/>
  <c r="BO95" i="7" s="1"/>
  <c r="BJ182" i="7"/>
  <c r="BK182" i="7" s="1"/>
  <c r="BJ167" i="7"/>
  <c r="BK167" i="7" s="1"/>
  <c r="BJ168" i="7"/>
  <c r="BK168" i="7" s="1"/>
  <c r="BJ153" i="7"/>
  <c r="BK153" i="7" s="1"/>
  <c r="BJ154" i="7"/>
  <c r="BK154" i="7" s="1"/>
  <c r="BJ139" i="7"/>
  <c r="BK139" i="7" s="1"/>
  <c r="BJ140" i="7"/>
  <c r="BK140" i="7" s="1"/>
  <c r="BJ141" i="7"/>
  <c r="BK141" i="7" s="1"/>
  <c r="BJ142" i="7"/>
  <c r="BK142" i="7" s="1"/>
  <c r="BJ159" i="7"/>
  <c r="BK159" i="7" s="1"/>
  <c r="BJ160" i="7"/>
  <c r="BK160" i="7" s="1"/>
  <c r="BJ163" i="7"/>
  <c r="BK163" i="7" s="1"/>
  <c r="BJ164" i="7"/>
  <c r="BK164" i="7" s="1"/>
  <c r="BJ161" i="7"/>
  <c r="BK161" i="7" s="1"/>
  <c r="BJ162" i="7"/>
  <c r="BK162" i="7" s="1"/>
  <c r="BJ149" i="7"/>
  <c r="BK149" i="7" s="1"/>
  <c r="R160" i="8"/>
  <c r="P160" i="8" s="1"/>
  <c r="BL172" i="7"/>
  <c r="BM172" i="7" s="1"/>
  <c r="BN229" i="7"/>
  <c r="BO229" i="7" s="1"/>
  <c r="BP179" i="7"/>
  <c r="BQ179" i="7" s="1"/>
  <c r="BJ169" i="7"/>
  <c r="BK169" i="7" s="1"/>
  <c r="BJ180" i="7"/>
  <c r="BK180" i="7" s="1"/>
  <c r="BL215" i="7"/>
  <c r="BM215" i="7" s="1"/>
  <c r="BL83" i="7"/>
  <c r="BM83" i="7" s="1"/>
  <c r="BN245" i="7"/>
  <c r="BO245" i="7" s="1"/>
  <c r="BN15" i="7"/>
  <c r="BO15" i="7" s="1"/>
  <c r="BP121" i="7"/>
  <c r="BQ121" i="7" s="1"/>
  <c r="BP96" i="7"/>
  <c r="BQ96" i="7" s="1"/>
  <c r="BJ214" i="7"/>
  <c r="BK214" i="7" s="1"/>
  <c r="BJ199" i="7"/>
  <c r="BK199" i="7" s="1"/>
  <c r="BJ185" i="7"/>
  <c r="BK185" i="7" s="1"/>
  <c r="BJ186" i="7"/>
  <c r="BK186" i="7" s="1"/>
  <c r="BJ171" i="7"/>
  <c r="BK171" i="7" s="1"/>
  <c r="BJ173" i="7"/>
  <c r="BK173" i="7" s="1"/>
  <c r="BJ174" i="7"/>
  <c r="BK174" i="7" s="1"/>
  <c r="BJ191" i="7"/>
  <c r="BK191" i="7" s="1"/>
  <c r="BJ192" i="7"/>
  <c r="BK192" i="7" s="1"/>
  <c r="BJ195" i="7"/>
  <c r="BK195" i="7" s="1"/>
  <c r="BJ181" i="7"/>
  <c r="BK181" i="7" s="1"/>
  <c r="BL171" i="7"/>
  <c r="BM171" i="7" s="1"/>
  <c r="BL246" i="7"/>
  <c r="BM246" i="7" s="1"/>
  <c r="BL231" i="7"/>
  <c r="BM231" i="7" s="1"/>
  <c r="BL232" i="7"/>
  <c r="BM232" i="7" s="1"/>
  <c r="BL217" i="7"/>
  <c r="BM217" i="7" s="1"/>
  <c r="BL203" i="7"/>
  <c r="BM203" i="7" s="1"/>
  <c r="BL204" i="7"/>
  <c r="BM204" i="7" s="1"/>
  <c r="BL161" i="7"/>
  <c r="BM161" i="7" s="1"/>
  <c r="BL66" i="7"/>
  <c r="BM66" i="7" s="1"/>
  <c r="BL115" i="7"/>
  <c r="BM115" i="7" s="1"/>
  <c r="BL101" i="7"/>
  <c r="BM101" i="7" s="1"/>
  <c r="BL42" i="7"/>
  <c r="BM42" i="7" s="1"/>
  <c r="BN29" i="7"/>
  <c r="BO29" i="7" s="1"/>
  <c r="BN30" i="7"/>
  <c r="BO30" i="7" s="1"/>
  <c r="BN34" i="7"/>
  <c r="BO34" i="7" s="1"/>
  <c r="BN19" i="7"/>
  <c r="BO19" i="7" s="1"/>
  <c r="BN20" i="7"/>
  <c r="BO20" i="7" s="1"/>
  <c r="BN5" i="7"/>
  <c r="BO5" i="7" s="1"/>
  <c r="BN261" i="7"/>
  <c r="BO261" i="7" s="1"/>
  <c r="BN246" i="7"/>
  <c r="BO246" i="7" s="1"/>
  <c r="BN231" i="7"/>
  <c r="BO231" i="7" s="1"/>
  <c r="BN232" i="7"/>
  <c r="BO232" i="7" s="1"/>
  <c r="BN217" i="7"/>
  <c r="BO217" i="7" s="1"/>
  <c r="BN202" i="7"/>
  <c r="BO202" i="7" s="1"/>
  <c r="BL196" i="7"/>
  <c r="BM196" i="7" s="1"/>
  <c r="BN187" i="7"/>
  <c r="BO187" i="7" s="1"/>
  <c r="BN256" i="7"/>
  <c r="BO256" i="7" s="1"/>
  <c r="BN31" i="7"/>
  <c r="BO31" i="7" s="1"/>
  <c r="BN204" i="7"/>
  <c r="BO204" i="7" s="1"/>
  <c r="BP211" i="7"/>
  <c r="BQ211" i="7" s="1"/>
  <c r="BP212" i="7"/>
  <c r="BQ212" i="7" s="1"/>
  <c r="BP197" i="7"/>
  <c r="BQ197" i="7" s="1"/>
  <c r="BP182" i="7"/>
  <c r="BQ182" i="7" s="1"/>
  <c r="BP167" i="7"/>
  <c r="BQ167" i="7" s="1"/>
  <c r="BP152" i="7"/>
  <c r="BQ152" i="7" s="1"/>
  <c r="BP137" i="7"/>
  <c r="BQ137" i="7" s="1"/>
  <c r="BP122" i="7"/>
  <c r="BQ122" i="7" s="1"/>
  <c r="BP107" i="7"/>
  <c r="BQ107" i="7" s="1"/>
  <c r="BP108" i="7"/>
  <c r="BQ108" i="7" s="1"/>
  <c r="BP109" i="7"/>
  <c r="BQ109" i="7" s="1"/>
  <c r="BP110" i="7"/>
  <c r="BQ110" i="7" s="1"/>
  <c r="BP111" i="7"/>
  <c r="BQ111" i="7" s="1"/>
  <c r="BP112" i="7"/>
  <c r="BQ112" i="7" s="1"/>
  <c r="BP113" i="7"/>
  <c r="BQ113" i="7" s="1"/>
  <c r="BP242" i="7"/>
  <c r="BQ242" i="7" s="1"/>
  <c r="BP98" i="7"/>
  <c r="BQ98" i="7" s="1"/>
  <c r="BL240" i="7"/>
  <c r="BM240" i="7" s="1"/>
  <c r="BL46" i="7"/>
  <c r="BM46" i="7" s="1"/>
  <c r="BN143" i="7"/>
  <c r="BO143" i="7" s="1"/>
  <c r="BJ230" i="7"/>
  <c r="BK230" i="7" s="1"/>
  <c r="BJ215" i="7"/>
  <c r="BK215" i="7" s="1"/>
  <c r="BJ216" i="7"/>
  <c r="BK216" i="7" s="1"/>
  <c r="BJ201" i="7"/>
  <c r="BK201" i="7" s="1"/>
  <c r="BJ202" i="7"/>
  <c r="BK202" i="7" s="1"/>
  <c r="BJ187" i="7"/>
  <c r="BK187" i="7" s="1"/>
  <c r="BJ188" i="7"/>
  <c r="BK188" i="7" s="1"/>
  <c r="BJ189" i="7"/>
  <c r="BK189" i="7" s="1"/>
  <c r="BJ190" i="7"/>
  <c r="BK190" i="7" s="1"/>
  <c r="BJ207" i="7"/>
  <c r="BK207" i="7" s="1"/>
  <c r="BJ208" i="7"/>
  <c r="BK208" i="7" s="1"/>
  <c r="BJ211" i="7"/>
  <c r="BK211" i="7" s="1"/>
  <c r="BJ212" i="7"/>
  <c r="BK212" i="7" s="1"/>
  <c r="BJ225" i="7"/>
  <c r="BK225" i="7" s="1"/>
  <c r="BJ210" i="7"/>
  <c r="BK210" i="7" s="1"/>
  <c r="BJ197" i="7"/>
  <c r="BK197" i="7" s="1"/>
  <c r="R125" i="8"/>
  <c r="P125" i="8" s="1"/>
  <c r="R103" i="8"/>
  <c r="P103" i="8" s="1"/>
  <c r="R91" i="8"/>
  <c r="P91" i="8" s="1"/>
  <c r="R74" i="8"/>
  <c r="P74" i="8" s="1"/>
  <c r="R90" i="8"/>
  <c r="P90" i="8" s="1"/>
  <c r="BL200" i="7"/>
  <c r="BM200" i="7" s="1"/>
  <c r="BN253" i="7"/>
  <c r="BO253" i="7" s="1"/>
  <c r="BL164" i="7"/>
  <c r="BM164" i="7" s="1"/>
  <c r="BP90" i="7"/>
  <c r="BQ90" i="7" s="1"/>
  <c r="BL201" i="7"/>
  <c r="BM201" i="7" s="1"/>
  <c r="BN13" i="7"/>
  <c r="BO13" i="7" s="1"/>
  <c r="BN216" i="7"/>
  <c r="BO216" i="7" s="1"/>
  <c r="BP195" i="7"/>
  <c r="BQ195" i="7" s="1"/>
  <c r="BP106" i="7"/>
  <c r="BQ106" i="7" s="1"/>
  <c r="BP97" i="7"/>
  <c r="BQ97" i="7" s="1"/>
  <c r="BJ196" i="7"/>
  <c r="BK196" i="7" s="1"/>
  <c r="BL6" i="7"/>
  <c r="BM6" i="7" s="1"/>
  <c r="BL262" i="7"/>
  <c r="BM262" i="7" s="1"/>
  <c r="BL247" i="7"/>
  <c r="BM247" i="7" s="1"/>
  <c r="BL248" i="7"/>
  <c r="BM248" i="7" s="1"/>
  <c r="BL233" i="7"/>
  <c r="BM233" i="7" s="1"/>
  <c r="BL219" i="7"/>
  <c r="BM219" i="7" s="1"/>
  <c r="BL220" i="7"/>
  <c r="BM220" i="7" s="1"/>
  <c r="BL177" i="7"/>
  <c r="BM177" i="7" s="1"/>
  <c r="BL82" i="7"/>
  <c r="BM82" i="7" s="1"/>
  <c r="BL131" i="7"/>
  <c r="BM131" i="7" s="1"/>
  <c r="BL117" i="7"/>
  <c r="BM117" i="7" s="1"/>
  <c r="BL58" i="7"/>
  <c r="BM58" i="7" s="1"/>
  <c r="BN45" i="7"/>
  <c r="BO45" i="7" s="1"/>
  <c r="BN46" i="7"/>
  <c r="BO46" i="7" s="1"/>
  <c r="BN50" i="7"/>
  <c r="BO50" i="7" s="1"/>
  <c r="BN35" i="7"/>
  <c r="BO35" i="7" s="1"/>
  <c r="BN36" i="7"/>
  <c r="BO36" i="7" s="1"/>
  <c r="BN21" i="7"/>
  <c r="BO21" i="7" s="1"/>
  <c r="BN6" i="7"/>
  <c r="BO6" i="7" s="1"/>
  <c r="BN262" i="7"/>
  <c r="BO262" i="7" s="1"/>
  <c r="BN247" i="7"/>
  <c r="BO247" i="7" s="1"/>
  <c r="BN248" i="7"/>
  <c r="BO248" i="7" s="1"/>
  <c r="BN233" i="7"/>
  <c r="BO233" i="7" s="1"/>
  <c r="BN218" i="7"/>
  <c r="BO218" i="7" s="1"/>
  <c r="BL212" i="7"/>
  <c r="BM212" i="7" s="1"/>
  <c r="BN203" i="7"/>
  <c r="BO203" i="7" s="1"/>
  <c r="BN17" i="7"/>
  <c r="BO17" i="7" s="1"/>
  <c r="BN63" i="7"/>
  <c r="BO63" i="7" s="1"/>
  <c r="BN220" i="7"/>
  <c r="BO220" i="7" s="1"/>
  <c r="BP227" i="7"/>
  <c r="BQ227" i="7" s="1"/>
  <c r="BP228" i="7"/>
  <c r="BQ228" i="7" s="1"/>
  <c r="BP213" i="7"/>
  <c r="BQ213" i="7" s="1"/>
  <c r="BP198" i="7"/>
  <c r="BQ198" i="7" s="1"/>
  <c r="BP183" i="7"/>
  <c r="BQ183" i="7" s="1"/>
  <c r="BP168" i="7"/>
  <c r="BQ168" i="7" s="1"/>
  <c r="BP153" i="7"/>
  <c r="BQ153" i="7" s="1"/>
  <c r="BP138" i="7"/>
  <c r="BQ138" i="7" s="1"/>
  <c r="BP123" i="7"/>
  <c r="BQ123" i="7" s="1"/>
  <c r="BP124" i="7"/>
  <c r="BQ124" i="7" s="1"/>
  <c r="BP125" i="7"/>
  <c r="BQ125" i="7" s="1"/>
  <c r="BP126" i="7"/>
  <c r="BQ126" i="7" s="1"/>
  <c r="BP127" i="7"/>
  <c r="BQ127" i="7" s="1"/>
  <c r="BP128" i="7"/>
  <c r="BQ128" i="7" s="1"/>
  <c r="BP129" i="7"/>
  <c r="BQ129" i="7" s="1"/>
  <c r="BP258" i="7"/>
  <c r="BQ258" i="7" s="1"/>
  <c r="BP114" i="7"/>
  <c r="BQ114" i="7" s="1"/>
  <c r="BL256" i="7"/>
  <c r="BM256" i="7" s="1"/>
  <c r="BL62" i="7"/>
  <c r="BM62" i="7" s="1"/>
  <c r="BN159" i="7"/>
  <c r="BO159" i="7" s="1"/>
  <c r="BJ246" i="7"/>
  <c r="BK246" i="7" s="1"/>
  <c r="BJ231" i="7"/>
  <c r="BK231" i="7" s="1"/>
  <c r="BJ232" i="7"/>
  <c r="BK232" i="7" s="1"/>
  <c r="BJ217" i="7"/>
  <c r="BK217" i="7" s="1"/>
  <c r="BJ218" i="7"/>
  <c r="BK218" i="7" s="1"/>
  <c r="BJ203" i="7"/>
  <c r="BK203" i="7" s="1"/>
  <c r="BJ204" i="7"/>
  <c r="BK204" i="7" s="1"/>
  <c r="BJ205" i="7"/>
  <c r="BK205" i="7" s="1"/>
  <c r="BJ206" i="7"/>
  <c r="BK206" i="7" s="1"/>
  <c r="BJ223" i="7"/>
  <c r="BK223" i="7" s="1"/>
  <c r="BJ224" i="7"/>
  <c r="BK224" i="7" s="1"/>
  <c r="BJ227" i="7"/>
  <c r="BK227" i="7" s="1"/>
  <c r="BJ228" i="7"/>
  <c r="BK228" i="7" s="1"/>
  <c r="BJ241" i="7"/>
  <c r="BK241" i="7" s="1"/>
  <c r="BJ226" i="7"/>
  <c r="BK226" i="7" s="1"/>
  <c r="BJ213" i="7"/>
  <c r="BK213" i="7" s="1"/>
  <c r="R99" i="8"/>
  <c r="P99" i="8" s="1"/>
  <c r="R87" i="8"/>
  <c r="P87" i="8" s="1"/>
  <c r="BL129" i="7"/>
  <c r="BM129" i="7" s="1"/>
  <c r="BN244" i="7"/>
  <c r="BO244" i="7" s="1"/>
  <c r="BN155" i="7"/>
  <c r="BO155" i="7" s="1"/>
  <c r="BP150" i="7"/>
  <c r="BQ150" i="7" s="1"/>
  <c r="BP78" i="7"/>
  <c r="BQ78" i="7" s="1"/>
  <c r="BP66" i="7"/>
  <c r="BQ66" i="7" s="1"/>
  <c r="BN111" i="7"/>
  <c r="BO111" i="7" s="1"/>
  <c r="BJ198" i="7"/>
  <c r="BK198" i="7" s="1"/>
  <c r="BJ179" i="7"/>
  <c r="BK179" i="7" s="1"/>
  <c r="BL50" i="7"/>
  <c r="BM50" i="7" s="1"/>
  <c r="BN171" i="7"/>
  <c r="BO171" i="7" s="1"/>
  <c r="BP92" i="7"/>
  <c r="BQ92" i="7" s="1"/>
  <c r="BL224" i="7"/>
  <c r="BM224" i="7" s="1"/>
  <c r="BJ200" i="7"/>
  <c r="BK200" i="7" s="1"/>
  <c r="BJ172" i="7"/>
  <c r="BK172" i="7" s="1"/>
  <c r="BJ209" i="7"/>
  <c r="BK209" i="7" s="1"/>
  <c r="R136" i="8"/>
  <c r="P136" i="8" s="1"/>
  <c r="BL22" i="7"/>
  <c r="BM22" i="7" s="1"/>
  <c r="BL7" i="7"/>
  <c r="BM7" i="7" s="1"/>
  <c r="BL264" i="7"/>
  <c r="BM264" i="7" s="1"/>
  <c r="BL235" i="7"/>
  <c r="BM235" i="7" s="1"/>
  <c r="BL193" i="7"/>
  <c r="BM193" i="7" s="1"/>
  <c r="BL98" i="7"/>
  <c r="BM98" i="7" s="1"/>
  <c r="BL133" i="7"/>
  <c r="BM133" i="7" s="1"/>
  <c r="BL74" i="7"/>
  <c r="BM74" i="7" s="1"/>
  <c r="BN61" i="7"/>
  <c r="BO61" i="7" s="1"/>
  <c r="BN62" i="7"/>
  <c r="BO62" i="7" s="1"/>
  <c r="BN66" i="7"/>
  <c r="BO66" i="7" s="1"/>
  <c r="BN51" i="7"/>
  <c r="BO51" i="7" s="1"/>
  <c r="BN52" i="7"/>
  <c r="BO52" i="7" s="1"/>
  <c r="BN22" i="7"/>
  <c r="BO22" i="7" s="1"/>
  <c r="BN7" i="7"/>
  <c r="BO7" i="7" s="1"/>
  <c r="BN8" i="7"/>
  <c r="BO8" i="7" s="1"/>
  <c r="BN264" i="7"/>
  <c r="BO264" i="7" s="1"/>
  <c r="BN249" i="7"/>
  <c r="BO249" i="7" s="1"/>
  <c r="BN234" i="7"/>
  <c r="BO234" i="7" s="1"/>
  <c r="BL228" i="7"/>
  <c r="BM228" i="7" s="1"/>
  <c r="BN219" i="7"/>
  <c r="BO219" i="7" s="1"/>
  <c r="BN33" i="7"/>
  <c r="BO33" i="7" s="1"/>
  <c r="BN80" i="7"/>
  <c r="BO80" i="7" s="1"/>
  <c r="BN236" i="7"/>
  <c r="BO236" i="7" s="1"/>
  <c r="BP243" i="7"/>
  <c r="BQ243" i="7" s="1"/>
  <c r="BP244" i="7"/>
  <c r="BQ244" i="7" s="1"/>
  <c r="BP229" i="7"/>
  <c r="BQ229" i="7" s="1"/>
  <c r="BP214" i="7"/>
  <c r="BQ214" i="7" s="1"/>
  <c r="BP199" i="7"/>
  <c r="BQ199" i="7" s="1"/>
  <c r="BP184" i="7"/>
  <c r="BQ184" i="7" s="1"/>
  <c r="BP169" i="7"/>
  <c r="BQ169" i="7" s="1"/>
  <c r="BP154" i="7"/>
  <c r="BQ154" i="7" s="1"/>
  <c r="BP139" i="7"/>
  <c r="BQ139" i="7" s="1"/>
  <c r="BP140" i="7"/>
  <c r="BQ140" i="7" s="1"/>
  <c r="BP141" i="7"/>
  <c r="BQ141" i="7" s="1"/>
  <c r="BP142" i="7"/>
  <c r="BQ142" i="7" s="1"/>
  <c r="BP143" i="7"/>
  <c r="BQ143" i="7" s="1"/>
  <c r="BP144" i="7"/>
  <c r="BQ144" i="7" s="1"/>
  <c r="BP145" i="7"/>
  <c r="BQ145" i="7" s="1"/>
  <c r="BL45" i="7"/>
  <c r="BM45" i="7" s="1"/>
  <c r="BP130" i="7"/>
  <c r="BQ130" i="7" s="1"/>
  <c r="BL127" i="7"/>
  <c r="BM127" i="7" s="1"/>
  <c r="BL78" i="7"/>
  <c r="BM78" i="7" s="1"/>
  <c r="BN175" i="7"/>
  <c r="BO175" i="7" s="1"/>
  <c r="BJ6" i="7"/>
  <c r="BK6" i="7" s="1"/>
  <c r="BJ262" i="7"/>
  <c r="BK262" i="7" s="1"/>
  <c r="BJ247" i="7"/>
  <c r="BK247" i="7" s="1"/>
  <c r="BJ248" i="7"/>
  <c r="BK248" i="7" s="1"/>
  <c r="BJ233" i="7"/>
  <c r="BK233" i="7" s="1"/>
  <c r="BJ234" i="7"/>
  <c r="BK234" i="7" s="1"/>
  <c r="BJ219" i="7"/>
  <c r="BK219" i="7" s="1"/>
  <c r="BJ220" i="7"/>
  <c r="BK220" i="7" s="1"/>
  <c r="BJ221" i="7"/>
  <c r="BK221" i="7" s="1"/>
  <c r="BJ222" i="7"/>
  <c r="BK222" i="7" s="1"/>
  <c r="BJ239" i="7"/>
  <c r="BK239" i="7" s="1"/>
  <c r="BJ240" i="7"/>
  <c r="BK240" i="7" s="1"/>
  <c r="BJ243" i="7"/>
  <c r="BK243" i="7" s="1"/>
  <c r="BJ244" i="7"/>
  <c r="BK244" i="7" s="1"/>
  <c r="BJ257" i="7"/>
  <c r="BK257" i="7" s="1"/>
  <c r="BJ242" i="7"/>
  <c r="BK242" i="7" s="1"/>
  <c r="BJ229" i="7"/>
  <c r="BK229" i="7" s="1"/>
  <c r="R262" i="8"/>
  <c r="P262" i="8" s="1"/>
  <c r="BL145" i="7"/>
  <c r="BM145" i="7" s="1"/>
  <c r="BN259" i="7"/>
  <c r="BO259" i="7" s="1"/>
  <c r="BN186" i="7"/>
  <c r="BO186" i="7" s="1"/>
  <c r="BP196" i="7"/>
  <c r="BQ196" i="7" s="1"/>
  <c r="BP91" i="7"/>
  <c r="BQ91" i="7" s="1"/>
  <c r="BP95" i="7"/>
  <c r="BQ95" i="7" s="1"/>
  <c r="BN127" i="7"/>
  <c r="BO127" i="7" s="1"/>
  <c r="BJ194" i="7"/>
  <c r="BK194" i="7" s="1"/>
  <c r="BL8" i="7"/>
  <c r="BM8" i="7" s="1"/>
  <c r="BL249" i="7"/>
  <c r="BM249" i="7" s="1"/>
  <c r="BL236" i="7"/>
  <c r="BM236" i="7" s="1"/>
  <c r="BL147" i="7"/>
  <c r="BM147" i="7" s="1"/>
  <c r="BN37" i="7"/>
  <c r="BO37" i="7" s="1"/>
  <c r="BL38" i="7"/>
  <c r="BM38" i="7" s="1"/>
  <c r="BL23" i="7"/>
  <c r="BM23" i="7" s="1"/>
  <c r="BL24" i="7"/>
  <c r="BM24" i="7" s="1"/>
  <c r="BL9" i="7"/>
  <c r="BM9" i="7" s="1"/>
  <c r="BL265" i="7"/>
  <c r="BM265" i="7" s="1"/>
  <c r="BL251" i="7"/>
  <c r="BM251" i="7" s="1"/>
  <c r="BL252" i="7"/>
  <c r="BM252" i="7" s="1"/>
  <c r="BL209" i="7"/>
  <c r="BM209" i="7" s="1"/>
  <c r="BL114" i="7"/>
  <c r="BM114" i="7" s="1"/>
  <c r="BL163" i="7"/>
  <c r="BM163" i="7" s="1"/>
  <c r="BL149" i="7"/>
  <c r="BM149" i="7" s="1"/>
  <c r="BL90" i="7"/>
  <c r="BM90" i="7" s="1"/>
  <c r="BN77" i="7"/>
  <c r="BO77" i="7" s="1"/>
  <c r="BN78" i="7"/>
  <c r="BO78" i="7" s="1"/>
  <c r="BN82" i="7"/>
  <c r="BO82" i="7" s="1"/>
  <c r="BN67" i="7"/>
  <c r="BO67" i="7" s="1"/>
  <c r="BN68" i="7"/>
  <c r="BO68" i="7" s="1"/>
  <c r="BN53" i="7"/>
  <c r="BO53" i="7" s="1"/>
  <c r="BN38" i="7"/>
  <c r="BO38" i="7" s="1"/>
  <c r="BN23" i="7"/>
  <c r="BO23" i="7" s="1"/>
  <c r="BN24" i="7"/>
  <c r="BO24" i="7" s="1"/>
  <c r="BN9" i="7"/>
  <c r="BO9" i="7" s="1"/>
  <c r="BN265" i="7"/>
  <c r="BO265" i="7" s="1"/>
  <c r="BN250" i="7"/>
  <c r="BO250" i="7" s="1"/>
  <c r="BL244" i="7"/>
  <c r="BM244" i="7" s="1"/>
  <c r="BN235" i="7"/>
  <c r="BO235" i="7" s="1"/>
  <c r="BN49" i="7"/>
  <c r="BO49" i="7" s="1"/>
  <c r="BN208" i="7"/>
  <c r="BO208" i="7" s="1"/>
  <c r="BN252" i="7"/>
  <c r="BO252" i="7" s="1"/>
  <c r="BP259" i="7"/>
  <c r="BQ259" i="7" s="1"/>
  <c r="BP260" i="7"/>
  <c r="BQ260" i="7" s="1"/>
  <c r="BP245" i="7"/>
  <c r="BQ245" i="7" s="1"/>
  <c r="BP230" i="7"/>
  <c r="BQ230" i="7" s="1"/>
  <c r="BP215" i="7"/>
  <c r="BQ215" i="7" s="1"/>
  <c r="BP200" i="7"/>
  <c r="BQ200" i="7" s="1"/>
  <c r="BP185" i="7"/>
  <c r="BQ185" i="7" s="1"/>
  <c r="BP170" i="7"/>
  <c r="BQ170" i="7" s="1"/>
  <c r="BP155" i="7"/>
  <c r="BQ155" i="7" s="1"/>
  <c r="BP156" i="7"/>
  <c r="BQ156" i="7" s="1"/>
  <c r="BP157" i="7"/>
  <c r="BQ157" i="7" s="1"/>
  <c r="BP158" i="7"/>
  <c r="BQ158" i="7" s="1"/>
  <c r="BP159" i="7"/>
  <c r="BQ159" i="7" s="1"/>
  <c r="BP160" i="7"/>
  <c r="BQ160" i="7" s="1"/>
  <c r="BP161" i="7"/>
  <c r="BQ161" i="7" s="1"/>
  <c r="BL93" i="7"/>
  <c r="BM93" i="7" s="1"/>
  <c r="BL238" i="7"/>
  <c r="BM238" i="7" s="1"/>
  <c r="BL111" i="7"/>
  <c r="BM111" i="7" s="1"/>
  <c r="BL94" i="7"/>
  <c r="BM94" i="7" s="1"/>
  <c r="BN191" i="7"/>
  <c r="BO191" i="7" s="1"/>
  <c r="BJ22" i="7"/>
  <c r="BK22" i="7" s="1"/>
  <c r="BJ7" i="7"/>
  <c r="BK7" i="7" s="1"/>
  <c r="BJ8" i="7"/>
  <c r="BK8" i="7" s="1"/>
  <c r="BJ264" i="7"/>
  <c r="BK264" i="7" s="1"/>
  <c r="BJ249" i="7"/>
  <c r="BK249" i="7" s="1"/>
  <c r="BJ250" i="7"/>
  <c r="BK250" i="7" s="1"/>
  <c r="BJ235" i="7"/>
  <c r="BK235" i="7" s="1"/>
  <c r="BJ236" i="7"/>
  <c r="BK236" i="7" s="1"/>
  <c r="BJ237" i="7"/>
  <c r="BK237" i="7" s="1"/>
  <c r="BJ238" i="7"/>
  <c r="BK238" i="7" s="1"/>
  <c r="BJ255" i="7"/>
  <c r="BK255" i="7" s="1"/>
  <c r="BJ256" i="7"/>
  <c r="BK256" i="7" s="1"/>
  <c r="BJ259" i="7"/>
  <c r="BK259" i="7" s="1"/>
  <c r="BJ260" i="7"/>
  <c r="BK260" i="7" s="1"/>
  <c r="BJ258" i="7"/>
  <c r="BK258" i="7" s="1"/>
  <c r="BJ245" i="7"/>
  <c r="BK245" i="7" s="1"/>
  <c r="R61" i="8"/>
  <c r="P61" i="8" s="1"/>
  <c r="BL199" i="7"/>
  <c r="BM199" i="7" s="1"/>
  <c r="BL67" i="7"/>
  <c r="BM67" i="7" s="1"/>
  <c r="BN254" i="7"/>
  <c r="BO254" i="7" s="1"/>
  <c r="BN200" i="7"/>
  <c r="BO200" i="7" s="1"/>
  <c r="BN192" i="7"/>
  <c r="BO192" i="7" s="1"/>
  <c r="BP180" i="7"/>
  <c r="BQ180" i="7" s="1"/>
  <c r="BP75" i="7"/>
  <c r="BQ75" i="7" s="1"/>
  <c r="BP80" i="7"/>
  <c r="BQ80" i="7" s="1"/>
  <c r="BJ183" i="7"/>
  <c r="BK183" i="7" s="1"/>
  <c r="BJ184" i="7"/>
  <c r="BK184" i="7" s="1"/>
  <c r="BJ170" i="7"/>
  <c r="BK170" i="7" s="1"/>
  <c r="BJ155" i="7"/>
  <c r="BK155" i="7" s="1"/>
  <c r="BJ157" i="7"/>
  <c r="BK157" i="7" s="1"/>
  <c r="BJ175" i="7"/>
  <c r="BK175" i="7" s="1"/>
  <c r="BL187" i="7"/>
  <c r="BM187" i="7" s="1"/>
  <c r="BN230" i="7"/>
  <c r="BO230" i="7" s="1"/>
  <c r="BP166" i="7"/>
  <c r="BQ166" i="7" s="1"/>
  <c r="BP82" i="7"/>
  <c r="BQ82" i="7" s="1"/>
  <c r="BL25" i="7"/>
  <c r="BM25" i="7" s="1"/>
  <c r="BN93" i="7"/>
  <c r="BO93" i="7" s="1"/>
  <c r="BN10" i="7"/>
  <c r="BO10" i="7" s="1"/>
  <c r="BP261" i="7"/>
  <c r="BQ261" i="7" s="1"/>
  <c r="BP173" i="7"/>
  <c r="BQ173" i="7" s="1"/>
  <c r="BN207" i="7"/>
  <c r="BO207" i="7" s="1"/>
  <c r="BL70" i="7"/>
  <c r="BM70" i="7" s="1"/>
  <c r="BL55" i="7"/>
  <c r="BM55" i="7" s="1"/>
  <c r="BL56" i="7"/>
  <c r="BM56" i="7" s="1"/>
  <c r="BL41" i="7"/>
  <c r="BM41" i="7" s="1"/>
  <c r="BL4" i="7"/>
  <c r="BM4" i="7" s="1"/>
  <c r="BL28" i="7"/>
  <c r="BM28" i="7" s="1"/>
  <c r="BL15" i="7"/>
  <c r="BM15" i="7" s="1"/>
  <c r="BL241" i="7"/>
  <c r="BM241" i="7" s="1"/>
  <c r="BL146" i="7"/>
  <c r="BM146" i="7" s="1"/>
  <c r="BL195" i="7"/>
  <c r="BM195" i="7" s="1"/>
  <c r="BL181" i="7"/>
  <c r="BM181" i="7" s="1"/>
  <c r="BL122" i="7"/>
  <c r="BM122" i="7" s="1"/>
  <c r="BN109" i="7"/>
  <c r="BO109" i="7" s="1"/>
  <c r="BN110" i="7"/>
  <c r="BO110" i="7" s="1"/>
  <c r="BL63" i="7"/>
  <c r="BM63" i="7" s="1"/>
  <c r="BN99" i="7"/>
  <c r="BO99" i="7" s="1"/>
  <c r="BN100" i="7"/>
  <c r="BO100" i="7" s="1"/>
  <c r="BN85" i="7"/>
  <c r="BO85" i="7" s="1"/>
  <c r="BN70" i="7"/>
  <c r="BO70" i="7" s="1"/>
  <c r="BN55" i="7"/>
  <c r="BO55" i="7" s="1"/>
  <c r="BN56" i="7"/>
  <c r="BO56" i="7" s="1"/>
  <c r="BN41" i="7"/>
  <c r="BO41" i="7" s="1"/>
  <c r="BN26" i="7"/>
  <c r="BO26" i="7" s="1"/>
  <c r="BL20" i="7"/>
  <c r="BM20" i="7" s="1"/>
  <c r="BN11" i="7"/>
  <c r="BO11" i="7" s="1"/>
  <c r="BN16" i="7"/>
  <c r="BO16" i="7" s="1"/>
  <c r="BN97" i="7"/>
  <c r="BO97" i="7" s="1"/>
  <c r="BN28" i="7"/>
  <c r="BO28" i="7" s="1"/>
  <c r="BP35" i="7"/>
  <c r="BQ35" i="7" s="1"/>
  <c r="BP36" i="7"/>
  <c r="BQ36" i="7" s="1"/>
  <c r="BP21" i="7"/>
  <c r="BQ21" i="7" s="1"/>
  <c r="BP6" i="7"/>
  <c r="BQ6" i="7" s="1"/>
  <c r="BP262" i="7"/>
  <c r="BQ262" i="7" s="1"/>
  <c r="BP247" i="7"/>
  <c r="BQ247" i="7" s="1"/>
  <c r="BP232" i="7"/>
  <c r="BQ232" i="7" s="1"/>
  <c r="BP217" i="7"/>
  <c r="BQ217" i="7" s="1"/>
  <c r="BP202" i="7"/>
  <c r="BQ202" i="7" s="1"/>
  <c r="BP187" i="7"/>
  <c r="BQ187" i="7" s="1"/>
  <c r="BP188" i="7"/>
  <c r="BQ188" i="7" s="1"/>
  <c r="BP189" i="7"/>
  <c r="BQ189" i="7" s="1"/>
  <c r="BP190" i="7"/>
  <c r="BQ190" i="7" s="1"/>
  <c r="BP191" i="7"/>
  <c r="BQ191" i="7" s="1"/>
  <c r="BP192" i="7"/>
  <c r="BQ192" i="7" s="1"/>
  <c r="BP193" i="7"/>
  <c r="BQ193" i="7" s="1"/>
  <c r="BL141" i="7"/>
  <c r="BM141" i="7" s="1"/>
  <c r="BL64" i="7"/>
  <c r="BM64" i="7" s="1"/>
  <c r="BL159" i="7"/>
  <c r="BM159" i="7" s="1"/>
  <c r="BL126" i="7"/>
  <c r="BM126" i="7" s="1"/>
  <c r="BN223" i="7"/>
  <c r="BO223" i="7" s="1"/>
  <c r="BN65" i="7"/>
  <c r="BO65" i="7" s="1"/>
  <c r="BJ54" i="7"/>
  <c r="BK54" i="7" s="1"/>
  <c r="BJ39" i="7"/>
  <c r="BK39" i="7" s="1"/>
  <c r="BJ40" i="7"/>
  <c r="BK40" i="7" s="1"/>
  <c r="BJ25" i="7"/>
  <c r="BK25" i="7" s="1"/>
  <c r="BJ26" i="7"/>
  <c r="BK26" i="7" s="1"/>
  <c r="BJ11" i="7"/>
  <c r="BK11" i="7" s="1"/>
  <c r="BJ12" i="7"/>
  <c r="BK12" i="7" s="1"/>
  <c r="BJ13" i="7"/>
  <c r="BK13" i="7" s="1"/>
  <c r="BJ14" i="7"/>
  <c r="BK14" i="7" s="1"/>
  <c r="BJ31" i="7"/>
  <c r="BK31" i="7" s="1"/>
  <c r="BJ32" i="7"/>
  <c r="BK32" i="7" s="1"/>
  <c r="BJ35" i="7"/>
  <c r="BK35" i="7" s="1"/>
  <c r="BJ36" i="7"/>
  <c r="BK36" i="7" s="1"/>
  <c r="BJ17" i="7"/>
  <c r="BK17" i="7" s="1"/>
  <c r="BJ34" i="7"/>
  <c r="BK34" i="7" s="1"/>
  <c r="BJ21" i="7"/>
  <c r="BK21" i="7" s="1"/>
  <c r="BJ263" i="7"/>
  <c r="BK263" i="7" s="1"/>
  <c r="R219" i="8"/>
  <c r="P219" i="8" s="1"/>
  <c r="R157" i="8"/>
  <c r="P157" i="8" s="1"/>
  <c r="R159" i="8"/>
  <c r="P159" i="8" s="1"/>
  <c r="R53" i="8"/>
  <c r="P53" i="8" s="1"/>
  <c r="BL216" i="7"/>
  <c r="BM216" i="7" s="1"/>
  <c r="BN260" i="7"/>
  <c r="BO260" i="7" s="1"/>
  <c r="BP151" i="7"/>
  <c r="BQ151" i="7" s="1"/>
  <c r="BL39" i="7"/>
  <c r="BM39" i="7" s="1"/>
  <c r="BL179" i="7"/>
  <c r="BM179" i="7" s="1"/>
  <c r="BN54" i="7"/>
  <c r="BO54" i="7" s="1"/>
  <c r="BN251" i="7"/>
  <c r="BO251" i="7" s="1"/>
  <c r="BP216" i="7"/>
  <c r="BQ216" i="7" s="1"/>
  <c r="BP177" i="7"/>
  <c r="BQ177" i="7" s="1"/>
  <c r="BJ24" i="7"/>
  <c r="BK24" i="7" s="1"/>
  <c r="BJ10" i="7"/>
  <c r="BK10" i="7" s="1"/>
  <c r="BJ252" i="7"/>
  <c r="BK252" i="7" s="1"/>
  <c r="BJ254" i="7"/>
  <c r="BK254" i="7" s="1"/>
  <c r="BJ19" i="7"/>
  <c r="BK19" i="7" s="1"/>
  <c r="BJ261" i="7"/>
  <c r="BK261" i="7" s="1"/>
  <c r="BL86" i="7"/>
  <c r="BM86" i="7" s="1"/>
  <c r="BL72" i="7"/>
  <c r="BM72" i="7" s="1"/>
  <c r="BL57" i="7"/>
  <c r="BM57" i="7" s="1"/>
  <c r="BL11" i="7"/>
  <c r="BM11" i="7" s="1"/>
  <c r="BL44" i="7"/>
  <c r="BM44" i="7" s="1"/>
  <c r="BL16" i="7"/>
  <c r="BM16" i="7" s="1"/>
  <c r="BL257" i="7"/>
  <c r="BM257" i="7" s="1"/>
  <c r="BL162" i="7"/>
  <c r="BM162" i="7" s="1"/>
  <c r="BL211" i="7"/>
  <c r="BM211" i="7" s="1"/>
  <c r="BL197" i="7"/>
  <c r="BM197" i="7" s="1"/>
  <c r="BL138" i="7"/>
  <c r="BM138" i="7" s="1"/>
  <c r="BN125" i="7"/>
  <c r="BO125" i="7" s="1"/>
  <c r="BN126" i="7"/>
  <c r="BO126" i="7" s="1"/>
  <c r="BL79" i="7"/>
  <c r="BM79" i="7" s="1"/>
  <c r="BN115" i="7"/>
  <c r="BO115" i="7" s="1"/>
  <c r="BN116" i="7"/>
  <c r="BO116" i="7" s="1"/>
  <c r="BN101" i="7"/>
  <c r="BO101" i="7" s="1"/>
  <c r="BN86" i="7"/>
  <c r="BO86" i="7" s="1"/>
  <c r="BN71" i="7"/>
  <c r="BO71" i="7" s="1"/>
  <c r="BN72" i="7"/>
  <c r="BO72" i="7" s="1"/>
  <c r="BN57" i="7"/>
  <c r="BO57" i="7" s="1"/>
  <c r="BN42" i="7"/>
  <c r="BO42" i="7" s="1"/>
  <c r="BL36" i="7"/>
  <c r="BM36" i="7" s="1"/>
  <c r="BN27" i="7"/>
  <c r="BO27" i="7" s="1"/>
  <c r="BN32" i="7"/>
  <c r="BO32" i="7" s="1"/>
  <c r="BN113" i="7"/>
  <c r="BO113" i="7" s="1"/>
  <c r="BN44" i="7"/>
  <c r="BO44" i="7" s="1"/>
  <c r="BP51" i="7"/>
  <c r="BQ51" i="7" s="1"/>
  <c r="BP52" i="7"/>
  <c r="BQ52" i="7" s="1"/>
  <c r="BP37" i="7"/>
  <c r="BQ37" i="7" s="1"/>
  <c r="BP22" i="7"/>
  <c r="BQ22" i="7" s="1"/>
  <c r="BP7" i="7"/>
  <c r="BQ7" i="7" s="1"/>
  <c r="BP263" i="7"/>
  <c r="BQ263" i="7" s="1"/>
  <c r="BP248" i="7"/>
  <c r="BQ248" i="7" s="1"/>
  <c r="BP233" i="7"/>
  <c r="BQ233" i="7" s="1"/>
  <c r="BP218" i="7"/>
  <c r="BQ218" i="7" s="1"/>
  <c r="BP203" i="7"/>
  <c r="BQ203" i="7" s="1"/>
  <c r="BP204" i="7"/>
  <c r="BQ204" i="7" s="1"/>
  <c r="BP205" i="7"/>
  <c r="BQ205" i="7" s="1"/>
  <c r="BP206" i="7"/>
  <c r="BQ206" i="7" s="1"/>
  <c r="BP207" i="7"/>
  <c r="BQ207" i="7" s="1"/>
  <c r="BP208" i="7"/>
  <c r="BQ208" i="7" s="1"/>
  <c r="BP209" i="7"/>
  <c r="BQ209" i="7" s="1"/>
  <c r="BL173" i="7"/>
  <c r="BM173" i="7" s="1"/>
  <c r="BL80" i="7"/>
  <c r="BM80" i="7" s="1"/>
  <c r="BL175" i="7"/>
  <c r="BM175" i="7" s="1"/>
  <c r="BL142" i="7"/>
  <c r="BM142" i="7" s="1"/>
  <c r="BN239" i="7"/>
  <c r="BO239" i="7" s="1"/>
  <c r="BN145" i="7"/>
  <c r="BO145" i="7" s="1"/>
  <c r="BN98" i="7"/>
  <c r="BO98" i="7" s="1"/>
  <c r="BJ70" i="7"/>
  <c r="BK70" i="7" s="1"/>
  <c r="BJ55" i="7"/>
  <c r="BK55" i="7" s="1"/>
  <c r="BJ56" i="7"/>
  <c r="BK56" i="7" s="1"/>
  <c r="BJ41" i="7"/>
  <c r="BK41" i="7" s="1"/>
  <c r="BJ42" i="7"/>
  <c r="BK42" i="7" s="1"/>
  <c r="BJ27" i="7"/>
  <c r="BK27" i="7" s="1"/>
  <c r="BJ28" i="7"/>
  <c r="BK28" i="7" s="1"/>
  <c r="BJ29" i="7"/>
  <c r="BK29" i="7" s="1"/>
  <c r="BJ30" i="7"/>
  <c r="BK30" i="7" s="1"/>
  <c r="BJ47" i="7"/>
  <c r="BK47" i="7" s="1"/>
  <c r="BJ48" i="7"/>
  <c r="BK48" i="7" s="1"/>
  <c r="BJ51" i="7"/>
  <c r="BK51" i="7" s="1"/>
  <c r="BJ52" i="7"/>
  <c r="BK52" i="7" s="1"/>
  <c r="BJ33" i="7"/>
  <c r="BK33" i="7" s="1"/>
  <c r="BJ50" i="7"/>
  <c r="BK50" i="7" s="1"/>
  <c r="BJ37" i="7"/>
  <c r="BK37" i="7" s="1"/>
  <c r="BJ65" i="7"/>
  <c r="BK65" i="7" s="1"/>
  <c r="R201" i="8"/>
  <c r="P201" i="8" s="1"/>
  <c r="R126" i="8"/>
  <c r="P126" i="8" s="1"/>
  <c r="R153" i="8"/>
  <c r="P153" i="8" s="1"/>
  <c r="R84" i="8"/>
  <c r="P84" i="8" s="1"/>
  <c r="BJ158" i="7"/>
  <c r="BK158" i="7" s="1"/>
  <c r="BL26" i="7"/>
  <c r="BM26" i="7" s="1"/>
  <c r="BN240" i="7"/>
  <c r="BO240" i="7" s="1"/>
  <c r="BP94" i="7"/>
  <c r="BQ94" i="7" s="1"/>
  <c r="BL165" i="7"/>
  <c r="BM165" i="7" s="1"/>
  <c r="BN39" i="7"/>
  <c r="BO39" i="7" s="1"/>
  <c r="BP19" i="7"/>
  <c r="BQ19" i="7" s="1"/>
  <c r="BP186" i="7"/>
  <c r="BQ186" i="7" s="1"/>
  <c r="BL109" i="7"/>
  <c r="BM109" i="7" s="1"/>
  <c r="BL87" i="7"/>
  <c r="BM87" i="7" s="1"/>
  <c r="BL73" i="7"/>
  <c r="BM73" i="7" s="1"/>
  <c r="BL60" i="7"/>
  <c r="BM60" i="7" s="1"/>
  <c r="BL18" i="7"/>
  <c r="BM18" i="7" s="1"/>
  <c r="BL227" i="7"/>
  <c r="BM227" i="7" s="1"/>
  <c r="BL154" i="7"/>
  <c r="BM154" i="7" s="1"/>
  <c r="BN141" i="7"/>
  <c r="BO141" i="7" s="1"/>
  <c r="BL95" i="7"/>
  <c r="BM95" i="7" s="1"/>
  <c r="BN131" i="7"/>
  <c r="BO131" i="7" s="1"/>
  <c r="BN132" i="7"/>
  <c r="BO132" i="7" s="1"/>
  <c r="BN117" i="7"/>
  <c r="BO117" i="7" s="1"/>
  <c r="BN102" i="7"/>
  <c r="BO102" i="7" s="1"/>
  <c r="BN87" i="7"/>
  <c r="BO87" i="7" s="1"/>
  <c r="BN88" i="7"/>
  <c r="BO88" i="7" s="1"/>
  <c r="BN58" i="7"/>
  <c r="BO58" i="7" s="1"/>
  <c r="BL52" i="7"/>
  <c r="BM52" i="7" s="1"/>
  <c r="BN43" i="7"/>
  <c r="BO43" i="7" s="1"/>
  <c r="BN48" i="7"/>
  <c r="BO48" i="7" s="1"/>
  <c r="BN129" i="7"/>
  <c r="BO129" i="7" s="1"/>
  <c r="BN60" i="7"/>
  <c r="BO60" i="7" s="1"/>
  <c r="BP67" i="7"/>
  <c r="BQ67" i="7" s="1"/>
  <c r="BP68" i="7"/>
  <c r="BQ68" i="7" s="1"/>
  <c r="BP53" i="7"/>
  <c r="BQ53" i="7" s="1"/>
  <c r="BP38" i="7"/>
  <c r="BQ38" i="7" s="1"/>
  <c r="BP23" i="7"/>
  <c r="BQ23" i="7" s="1"/>
  <c r="BP8" i="7"/>
  <c r="BQ8" i="7" s="1"/>
  <c r="BP264" i="7"/>
  <c r="BQ264" i="7" s="1"/>
  <c r="BP249" i="7"/>
  <c r="BQ249" i="7" s="1"/>
  <c r="BP234" i="7"/>
  <c r="BQ234" i="7" s="1"/>
  <c r="BP219" i="7"/>
  <c r="BQ219" i="7" s="1"/>
  <c r="BP220" i="7"/>
  <c r="BQ220" i="7" s="1"/>
  <c r="BP221" i="7"/>
  <c r="BQ221" i="7" s="1"/>
  <c r="BP222" i="7"/>
  <c r="BQ222" i="7" s="1"/>
  <c r="BP223" i="7"/>
  <c r="BQ223" i="7" s="1"/>
  <c r="BP224" i="7"/>
  <c r="BQ224" i="7" s="1"/>
  <c r="BP225" i="7"/>
  <c r="BQ225" i="7" s="1"/>
  <c r="BL205" i="7"/>
  <c r="BM205" i="7" s="1"/>
  <c r="BL96" i="7"/>
  <c r="BM96" i="7" s="1"/>
  <c r="BL191" i="7"/>
  <c r="BM191" i="7" s="1"/>
  <c r="BL158" i="7"/>
  <c r="BM158" i="7" s="1"/>
  <c r="BN255" i="7"/>
  <c r="BO255" i="7" s="1"/>
  <c r="BN193" i="7"/>
  <c r="BO193" i="7" s="1"/>
  <c r="BN114" i="7"/>
  <c r="BO114" i="7" s="1"/>
  <c r="BJ86" i="7"/>
  <c r="BK86" i="7" s="1"/>
  <c r="BJ71" i="7"/>
  <c r="BK71" i="7" s="1"/>
  <c r="BJ72" i="7"/>
  <c r="BK72" i="7" s="1"/>
  <c r="BJ57" i="7"/>
  <c r="BK57" i="7" s="1"/>
  <c r="BJ58" i="7"/>
  <c r="BK58" i="7" s="1"/>
  <c r="BJ43" i="7"/>
  <c r="BK43" i="7" s="1"/>
  <c r="BJ44" i="7"/>
  <c r="BK44" i="7" s="1"/>
  <c r="BJ45" i="7"/>
  <c r="BK45" i="7" s="1"/>
  <c r="BJ46" i="7"/>
  <c r="BK46" i="7" s="1"/>
  <c r="BJ63" i="7"/>
  <c r="BK63" i="7" s="1"/>
  <c r="BJ64" i="7"/>
  <c r="BK64" i="7" s="1"/>
  <c r="BJ67" i="7"/>
  <c r="BK67" i="7" s="1"/>
  <c r="BJ68" i="7"/>
  <c r="BK68" i="7" s="1"/>
  <c r="BJ49" i="7"/>
  <c r="BK49" i="7" s="1"/>
  <c r="BJ66" i="7"/>
  <c r="BK66" i="7" s="1"/>
  <c r="BJ53" i="7"/>
  <c r="BK53" i="7" s="1"/>
  <c r="BJ193" i="7"/>
  <c r="BK193" i="7" s="1"/>
  <c r="R192" i="8"/>
  <c r="P192" i="8" s="1"/>
  <c r="R146" i="8"/>
  <c r="P146" i="8" s="1"/>
  <c r="R171" i="8"/>
  <c r="P171" i="8" s="1"/>
  <c r="R70" i="8"/>
  <c r="P70" i="8" s="1"/>
  <c r="BL185" i="7"/>
  <c r="BM185" i="7" s="1"/>
  <c r="BL32" i="7"/>
  <c r="BM32" i="7" s="1"/>
  <c r="BN243" i="7"/>
  <c r="BO243" i="7" s="1"/>
  <c r="BN185" i="7"/>
  <c r="BO185" i="7" s="1"/>
  <c r="BN172" i="7"/>
  <c r="BO172" i="7" s="1"/>
  <c r="BP135" i="7"/>
  <c r="BQ135" i="7" s="1"/>
  <c r="BP76" i="7"/>
  <c r="BQ76" i="7" s="1"/>
  <c r="BP79" i="7"/>
  <c r="BQ79" i="7" s="1"/>
  <c r="BL208" i="7"/>
  <c r="BM208" i="7" s="1"/>
  <c r="BJ156" i="7"/>
  <c r="BK156" i="7" s="1"/>
  <c r="BL88" i="7"/>
  <c r="BM88" i="7" s="1"/>
  <c r="BL27" i="7"/>
  <c r="BM27" i="7" s="1"/>
  <c r="BL17" i="7"/>
  <c r="BM17" i="7" s="1"/>
  <c r="BL178" i="7"/>
  <c r="BM178" i="7" s="1"/>
  <c r="BL213" i="7"/>
  <c r="BM213" i="7" s="1"/>
  <c r="BN142" i="7"/>
  <c r="BO142" i="7" s="1"/>
  <c r="BN73" i="7"/>
  <c r="BO73" i="7" s="1"/>
  <c r="BL118" i="7"/>
  <c r="BM118" i="7" s="1"/>
  <c r="BL103" i="7"/>
  <c r="BM103" i="7" s="1"/>
  <c r="BL104" i="7"/>
  <c r="BM104" i="7" s="1"/>
  <c r="BL89" i="7"/>
  <c r="BM89" i="7" s="1"/>
  <c r="BL59" i="7"/>
  <c r="BM59" i="7" s="1"/>
  <c r="BL76" i="7"/>
  <c r="BM76" i="7" s="1"/>
  <c r="BL33" i="7"/>
  <c r="BM33" i="7" s="1"/>
  <c r="BL19" i="7"/>
  <c r="BM19" i="7" s="1"/>
  <c r="BL194" i="7"/>
  <c r="BM194" i="7" s="1"/>
  <c r="BL243" i="7"/>
  <c r="BM243" i="7" s="1"/>
  <c r="BL229" i="7"/>
  <c r="BM229" i="7" s="1"/>
  <c r="BL170" i="7"/>
  <c r="BM170" i="7" s="1"/>
  <c r="BN157" i="7"/>
  <c r="BO157" i="7" s="1"/>
  <c r="BN158" i="7"/>
  <c r="BO158" i="7" s="1"/>
  <c r="BN130" i="7"/>
  <c r="BO130" i="7" s="1"/>
  <c r="BN147" i="7"/>
  <c r="BO147" i="7" s="1"/>
  <c r="BN148" i="7"/>
  <c r="BO148" i="7" s="1"/>
  <c r="BN133" i="7"/>
  <c r="BO133" i="7" s="1"/>
  <c r="BN118" i="7"/>
  <c r="BO118" i="7" s="1"/>
  <c r="BN103" i="7"/>
  <c r="BO103" i="7" s="1"/>
  <c r="BN104" i="7"/>
  <c r="BO104" i="7" s="1"/>
  <c r="BN89" i="7"/>
  <c r="BO89" i="7" s="1"/>
  <c r="BN74" i="7"/>
  <c r="BO74" i="7" s="1"/>
  <c r="BL68" i="7"/>
  <c r="BM68" i="7" s="1"/>
  <c r="BN59" i="7"/>
  <c r="BO59" i="7" s="1"/>
  <c r="BN64" i="7"/>
  <c r="BO64" i="7" s="1"/>
  <c r="BN161" i="7"/>
  <c r="BO161" i="7" s="1"/>
  <c r="BN76" i="7"/>
  <c r="BO76" i="7" s="1"/>
  <c r="BP83" i="7"/>
  <c r="BQ83" i="7" s="1"/>
  <c r="BP84" i="7"/>
  <c r="BQ84" i="7" s="1"/>
  <c r="BP69" i="7"/>
  <c r="BQ69" i="7" s="1"/>
  <c r="BP54" i="7"/>
  <c r="BQ54" i="7" s="1"/>
  <c r="BP39" i="7"/>
  <c r="BQ39" i="7" s="1"/>
  <c r="BP24" i="7"/>
  <c r="BQ24" i="7" s="1"/>
  <c r="BP9" i="7"/>
  <c r="BQ9" i="7" s="1"/>
  <c r="BP265" i="7"/>
  <c r="BQ265" i="7" s="1"/>
  <c r="BP250" i="7"/>
  <c r="BQ250" i="7" s="1"/>
  <c r="BP235" i="7"/>
  <c r="BQ235" i="7" s="1"/>
  <c r="BP236" i="7"/>
  <c r="BQ236" i="7" s="1"/>
  <c r="BP237" i="7"/>
  <c r="BQ237" i="7" s="1"/>
  <c r="BP238" i="7"/>
  <c r="BQ238" i="7" s="1"/>
  <c r="BP239" i="7"/>
  <c r="BQ239" i="7" s="1"/>
  <c r="BP240" i="7"/>
  <c r="BQ240" i="7" s="1"/>
  <c r="BP241" i="7"/>
  <c r="BQ241" i="7" s="1"/>
  <c r="BL221" i="7"/>
  <c r="BM221" i="7" s="1"/>
  <c r="BL112" i="7"/>
  <c r="BM112" i="7" s="1"/>
  <c r="BL207" i="7"/>
  <c r="BM207" i="7" s="1"/>
  <c r="BL174" i="7"/>
  <c r="BM174" i="7" s="1"/>
  <c r="BN162" i="7"/>
  <c r="BO162" i="7" s="1"/>
  <c r="BJ102" i="7"/>
  <c r="BK102" i="7" s="1"/>
  <c r="BJ87" i="7"/>
  <c r="BK87" i="7" s="1"/>
  <c r="BJ88" i="7"/>
  <c r="BK88" i="7" s="1"/>
  <c r="BJ73" i="7"/>
  <c r="BK73" i="7" s="1"/>
  <c r="BJ74" i="7"/>
  <c r="BK74" i="7" s="1"/>
  <c r="BJ59" i="7"/>
  <c r="BK59" i="7" s="1"/>
  <c r="BJ60" i="7"/>
  <c r="BK60" i="7" s="1"/>
  <c r="BJ61" i="7"/>
  <c r="BK61" i="7" s="1"/>
  <c r="BJ62" i="7"/>
  <c r="BK62" i="7" s="1"/>
  <c r="BJ79" i="7"/>
  <c r="BK79" i="7" s="1"/>
  <c r="BJ80" i="7"/>
  <c r="BK80" i="7" s="1"/>
  <c r="BJ83" i="7"/>
  <c r="BK83" i="7" s="1"/>
  <c r="BJ84" i="7"/>
  <c r="BK84" i="7" s="1"/>
  <c r="BJ81" i="7"/>
  <c r="BK81" i="7" s="1"/>
  <c r="BJ82" i="7"/>
  <c r="BK82" i="7" s="1"/>
  <c r="BJ69" i="7"/>
  <c r="BK69" i="7" s="1"/>
  <c r="BJ265" i="7"/>
  <c r="BK265" i="7" s="1"/>
  <c r="R155" i="8"/>
  <c r="P155" i="8" s="1"/>
  <c r="R107" i="8"/>
  <c r="P107" i="8" s="1"/>
  <c r="BL214" i="7"/>
  <c r="BM214" i="7" s="1"/>
  <c r="BN242" i="7"/>
  <c r="BO242" i="7" s="1"/>
  <c r="BP77" i="7"/>
  <c r="BQ77" i="7" s="1"/>
  <c r="BN14" i="7"/>
  <c r="BO14" i="7" s="1"/>
  <c r="BN188" i="7"/>
  <c r="BO188" i="7" s="1"/>
  <c r="BP226" i="7"/>
  <c r="BQ226" i="7" s="1"/>
  <c r="BL10" i="7"/>
  <c r="BM10" i="7" s="1"/>
  <c r="BL225" i="7"/>
  <c r="BM225" i="7" s="1"/>
  <c r="BL47" i="7"/>
  <c r="BM47" i="7" s="1"/>
  <c r="BN25" i="7"/>
  <c r="BO25" i="7" s="1"/>
  <c r="BP20" i="7"/>
  <c r="BQ20" i="7" s="1"/>
  <c r="BP171" i="7"/>
  <c r="BQ171" i="7" s="1"/>
  <c r="BJ20" i="7"/>
  <c r="BK20" i="7" s="1"/>
  <c r="BL102" i="7"/>
  <c r="BM102" i="7" s="1"/>
  <c r="BL134" i="7"/>
  <c r="BM134" i="7" s="1"/>
  <c r="BL119" i="7"/>
  <c r="BM119" i="7" s="1"/>
  <c r="BL120" i="7"/>
  <c r="BM120" i="7" s="1"/>
  <c r="BL105" i="7"/>
  <c r="BM105" i="7" s="1"/>
  <c r="BL75" i="7"/>
  <c r="BM75" i="7" s="1"/>
  <c r="BL92" i="7"/>
  <c r="BM92" i="7" s="1"/>
  <c r="BL49" i="7"/>
  <c r="BM49" i="7" s="1"/>
  <c r="BL29" i="7"/>
  <c r="BM29" i="7" s="1"/>
  <c r="BL210" i="7"/>
  <c r="BM210" i="7" s="1"/>
  <c r="BL259" i="7"/>
  <c r="BM259" i="7" s="1"/>
  <c r="BL245" i="7"/>
  <c r="BM245" i="7" s="1"/>
  <c r="BL186" i="7"/>
  <c r="BM186" i="7" s="1"/>
  <c r="BN173" i="7"/>
  <c r="BO173" i="7" s="1"/>
  <c r="BN174" i="7"/>
  <c r="BO174" i="7" s="1"/>
  <c r="BN146" i="7"/>
  <c r="BO146" i="7" s="1"/>
  <c r="BN163" i="7"/>
  <c r="BO163" i="7" s="1"/>
  <c r="BN164" i="7"/>
  <c r="BO164" i="7" s="1"/>
  <c r="BN149" i="7"/>
  <c r="BO149" i="7" s="1"/>
  <c r="BN134" i="7"/>
  <c r="BO134" i="7" s="1"/>
  <c r="BN119" i="7"/>
  <c r="BO119" i="7" s="1"/>
  <c r="BN120" i="7"/>
  <c r="BO120" i="7" s="1"/>
  <c r="BN105" i="7"/>
  <c r="BO105" i="7" s="1"/>
  <c r="BN90" i="7"/>
  <c r="BO90" i="7" s="1"/>
  <c r="BL84" i="7"/>
  <c r="BM84" i="7" s="1"/>
  <c r="BN75" i="7"/>
  <c r="BO75" i="7" s="1"/>
  <c r="BN112" i="7"/>
  <c r="BO112" i="7" s="1"/>
  <c r="BN177" i="7"/>
  <c r="BO177" i="7" s="1"/>
  <c r="BN92" i="7"/>
  <c r="BO92" i="7" s="1"/>
  <c r="BP99" i="7"/>
  <c r="BQ99" i="7" s="1"/>
  <c r="BP100" i="7"/>
  <c r="BQ100" i="7" s="1"/>
  <c r="BP85" i="7"/>
  <c r="BQ85" i="7" s="1"/>
  <c r="BP70" i="7"/>
  <c r="BQ70" i="7" s="1"/>
  <c r="BP55" i="7"/>
  <c r="BQ55" i="7" s="1"/>
  <c r="BP40" i="7"/>
  <c r="BQ40" i="7" s="1"/>
  <c r="BP25" i="7"/>
  <c r="BQ25" i="7" s="1"/>
  <c r="BP10" i="7"/>
  <c r="BQ10" i="7" s="1"/>
  <c r="BP4" i="7"/>
  <c r="BQ4" i="7" s="1"/>
  <c r="BP251" i="7"/>
  <c r="BQ251" i="7" s="1"/>
  <c r="BP252" i="7"/>
  <c r="BQ252" i="7" s="1"/>
  <c r="BP253" i="7"/>
  <c r="BQ253" i="7" s="1"/>
  <c r="BP254" i="7"/>
  <c r="BQ254" i="7" s="1"/>
  <c r="BP255" i="7"/>
  <c r="BQ255" i="7" s="1"/>
  <c r="BP256" i="7"/>
  <c r="BQ256" i="7" s="1"/>
  <c r="BP257" i="7"/>
  <c r="BQ257" i="7" s="1"/>
  <c r="BL237" i="7"/>
  <c r="BM237" i="7" s="1"/>
  <c r="BL128" i="7"/>
  <c r="BM128" i="7" s="1"/>
  <c r="BL223" i="7"/>
  <c r="BM223" i="7" s="1"/>
  <c r="BL190" i="7"/>
  <c r="BM190" i="7" s="1"/>
  <c r="BJ118" i="7"/>
  <c r="BK118" i="7" s="1"/>
  <c r="BJ103" i="7"/>
  <c r="BK103" i="7" s="1"/>
  <c r="BJ104" i="7"/>
  <c r="BK104" i="7" s="1"/>
  <c r="BJ89" i="7"/>
  <c r="BK89" i="7" s="1"/>
  <c r="BJ90" i="7"/>
  <c r="BK90" i="7" s="1"/>
  <c r="BJ75" i="7"/>
  <c r="BK75" i="7" s="1"/>
  <c r="BJ76" i="7"/>
  <c r="BK76" i="7" s="1"/>
  <c r="BJ77" i="7"/>
  <c r="BK77" i="7" s="1"/>
  <c r="BJ78" i="7"/>
  <c r="BK78" i="7" s="1"/>
  <c r="BJ95" i="7"/>
  <c r="BK95" i="7" s="1"/>
  <c r="BJ96" i="7"/>
  <c r="BK96" i="7" s="1"/>
  <c r="BJ99" i="7"/>
  <c r="BK99" i="7" s="1"/>
  <c r="BJ100" i="7"/>
  <c r="BK100" i="7" s="1"/>
  <c r="BJ97" i="7"/>
  <c r="BK97" i="7" s="1"/>
  <c r="BJ98" i="7"/>
  <c r="BK98" i="7" s="1"/>
  <c r="BJ85" i="7"/>
  <c r="BK85" i="7" s="1"/>
  <c r="R119" i="8"/>
  <c r="P119" i="8" s="1"/>
  <c r="R86" i="8"/>
  <c r="P86" i="8" s="1"/>
  <c r="BL258" i="7"/>
  <c r="BM258" i="7" s="1"/>
  <c r="BN170" i="7"/>
  <c r="BO170" i="7" s="1"/>
  <c r="BP120" i="7"/>
  <c r="BQ120" i="7" s="1"/>
  <c r="BL14" i="7"/>
  <c r="BM14" i="7" s="1"/>
  <c r="BJ165" i="7"/>
  <c r="BK165" i="7" s="1"/>
  <c r="BL230" i="7"/>
  <c r="BM230" i="7" s="1"/>
  <c r="BN258" i="7"/>
  <c r="BO258" i="7" s="1"/>
  <c r="BP181" i="7"/>
  <c r="BQ181" i="7" s="1"/>
  <c r="BL13" i="7"/>
  <c r="BM13" i="7" s="1"/>
  <c r="BN83" i="7"/>
  <c r="BO83" i="7" s="1"/>
  <c r="BN12" i="7"/>
  <c r="BO12" i="7" s="1"/>
  <c r="BL143" i="7"/>
  <c r="BM143" i="7" s="1"/>
  <c r="BJ38" i="7"/>
  <c r="BK38" i="7" s="1"/>
  <c r="BJ9" i="7"/>
  <c r="BK9" i="7" s="1"/>
  <c r="BJ4" i="7"/>
  <c r="BK4" i="7" s="1"/>
  <c r="BJ253" i="7"/>
  <c r="BK253" i="7" s="1"/>
  <c r="BJ16" i="7"/>
  <c r="BK16" i="7" s="1"/>
  <c r="BJ5" i="7"/>
  <c r="BK5" i="7" s="1"/>
  <c r="R57" i="8"/>
  <c r="P57" i="8" s="1"/>
  <c r="BL71" i="7"/>
  <c r="BM71" i="7" s="1"/>
  <c r="BL150" i="7"/>
  <c r="BM150" i="7" s="1"/>
  <c r="BL135" i="7"/>
  <c r="BM135" i="7" s="1"/>
  <c r="BL136" i="7"/>
  <c r="BM136" i="7" s="1"/>
  <c r="BL121" i="7"/>
  <c r="BM121" i="7" s="1"/>
  <c r="BL91" i="7"/>
  <c r="BM91" i="7" s="1"/>
  <c r="BL108" i="7"/>
  <c r="BM108" i="7" s="1"/>
  <c r="BL65" i="7"/>
  <c r="BM65" i="7" s="1"/>
  <c r="BL61" i="7"/>
  <c r="BM61" i="7" s="1"/>
  <c r="BL226" i="7"/>
  <c r="BM226" i="7" s="1"/>
  <c r="BL5" i="7"/>
  <c r="BM5" i="7" s="1"/>
  <c r="BL261" i="7"/>
  <c r="BM261" i="7" s="1"/>
  <c r="BL202" i="7"/>
  <c r="BM202" i="7" s="1"/>
  <c r="BN189" i="7"/>
  <c r="BO189" i="7" s="1"/>
  <c r="BN190" i="7"/>
  <c r="BO190" i="7" s="1"/>
  <c r="BN178" i="7"/>
  <c r="BO178" i="7" s="1"/>
  <c r="BN179" i="7"/>
  <c r="BO179" i="7" s="1"/>
  <c r="BN180" i="7"/>
  <c r="BO180" i="7" s="1"/>
  <c r="BN165" i="7"/>
  <c r="BO165" i="7" s="1"/>
  <c r="BN150" i="7"/>
  <c r="BO150" i="7" s="1"/>
  <c r="BN135" i="7"/>
  <c r="BO135" i="7" s="1"/>
  <c r="BN136" i="7"/>
  <c r="BO136" i="7" s="1"/>
  <c r="BN121" i="7"/>
  <c r="BO121" i="7" s="1"/>
  <c r="BN106" i="7"/>
  <c r="BO106" i="7" s="1"/>
  <c r="BL100" i="7"/>
  <c r="BM100" i="7" s="1"/>
  <c r="BN91" i="7"/>
  <c r="BO91" i="7" s="1"/>
  <c r="BN128" i="7"/>
  <c r="BO128" i="7" s="1"/>
  <c r="BN209" i="7"/>
  <c r="BO209" i="7" s="1"/>
  <c r="BN108" i="7"/>
  <c r="BO108" i="7" s="1"/>
  <c r="BP115" i="7"/>
  <c r="BQ115" i="7" s="1"/>
  <c r="BP116" i="7"/>
  <c r="BQ116" i="7" s="1"/>
  <c r="BP101" i="7"/>
  <c r="BQ101" i="7" s="1"/>
  <c r="BP86" i="7"/>
  <c r="BQ86" i="7" s="1"/>
  <c r="BP71" i="7"/>
  <c r="BQ71" i="7" s="1"/>
  <c r="BP56" i="7"/>
  <c r="BQ56" i="7" s="1"/>
  <c r="BP41" i="7"/>
  <c r="BQ41" i="7" s="1"/>
  <c r="BP26" i="7"/>
  <c r="BQ26" i="7" s="1"/>
  <c r="BP11" i="7"/>
  <c r="BQ11" i="7" s="1"/>
  <c r="BP12" i="7"/>
  <c r="BQ12" i="7" s="1"/>
  <c r="BP13" i="7"/>
  <c r="BQ13" i="7" s="1"/>
  <c r="BP14" i="7"/>
  <c r="BQ14" i="7" s="1"/>
  <c r="BP15" i="7"/>
  <c r="BQ15" i="7" s="1"/>
  <c r="BP16" i="7"/>
  <c r="BQ16" i="7" s="1"/>
  <c r="BP17" i="7"/>
  <c r="BQ17" i="7" s="1"/>
  <c r="BP146" i="7"/>
  <c r="BQ146" i="7" s="1"/>
  <c r="BL253" i="7"/>
  <c r="BM253" i="7" s="1"/>
  <c r="BL144" i="7"/>
  <c r="BM144" i="7" s="1"/>
  <c r="BL239" i="7"/>
  <c r="BM239" i="7" s="1"/>
  <c r="BL206" i="7"/>
  <c r="BM206" i="7" s="1"/>
  <c r="BJ134" i="7"/>
  <c r="BK134" i="7" s="1"/>
  <c r="BJ119" i="7"/>
  <c r="BK119" i="7" s="1"/>
  <c r="BJ120" i="7"/>
  <c r="BK120" i="7" s="1"/>
  <c r="BJ105" i="7"/>
  <c r="BK105" i="7" s="1"/>
  <c r="BJ106" i="7"/>
  <c r="BK106" i="7" s="1"/>
  <c r="BJ91" i="7"/>
  <c r="BK91" i="7" s="1"/>
  <c r="BJ92" i="7"/>
  <c r="BK92" i="7" s="1"/>
  <c r="BJ93" i="7"/>
  <c r="BK93" i="7" s="1"/>
  <c r="BJ94" i="7"/>
  <c r="BK94" i="7" s="1"/>
  <c r="BJ111" i="7"/>
  <c r="BK111" i="7" s="1"/>
  <c r="BJ112" i="7"/>
  <c r="BK112" i="7" s="1"/>
  <c r="BJ115" i="7"/>
  <c r="BK115" i="7" s="1"/>
  <c r="BJ116" i="7"/>
  <c r="BK116" i="7" s="1"/>
  <c r="BJ113" i="7"/>
  <c r="BK113" i="7" s="1"/>
  <c r="BJ114" i="7"/>
  <c r="BK114" i="7" s="1"/>
  <c r="BJ101" i="7"/>
  <c r="BK101" i="7" s="1"/>
  <c r="R252" i="8"/>
  <c r="P252" i="8" s="1"/>
  <c r="R174" i="8"/>
  <c r="P174" i="8" s="1"/>
  <c r="R123" i="8"/>
  <c r="P123" i="8" s="1"/>
  <c r="BL155" i="7"/>
  <c r="BM155" i="7" s="1"/>
  <c r="BJ178" i="7"/>
  <c r="BK178" i="7" s="1"/>
  <c r="BL43" i="7"/>
  <c r="BM43" i="7" s="1"/>
  <c r="BN215" i="7"/>
  <c r="BO215" i="7" s="1"/>
  <c r="BP93" i="7"/>
  <c r="BQ93" i="7" s="1"/>
  <c r="BL40" i="7"/>
  <c r="BM40" i="7" s="1"/>
  <c r="BN94" i="7"/>
  <c r="BO94" i="7" s="1"/>
  <c r="BN4" i="7"/>
  <c r="BO4" i="7" s="1"/>
  <c r="BP246" i="7"/>
  <c r="BQ246" i="7" s="1"/>
  <c r="BP174" i="7"/>
  <c r="BQ174" i="7" s="1"/>
  <c r="BL152" i="7"/>
  <c r="BM152" i="7" s="1"/>
  <c r="BL124" i="7"/>
  <c r="BM124" i="7" s="1"/>
  <c r="BL77" i="7"/>
  <c r="BM77" i="7" s="1"/>
  <c r="BL21" i="7"/>
  <c r="BM21" i="7" s="1"/>
  <c r="BL263" i="7"/>
  <c r="BM263" i="7" s="1"/>
  <c r="BN205" i="7"/>
  <c r="BO205" i="7" s="1"/>
  <c r="BN206" i="7"/>
  <c r="BO206" i="7" s="1"/>
  <c r="BN194" i="7"/>
  <c r="BO194" i="7" s="1"/>
  <c r="BN196" i="7"/>
  <c r="BO196" i="7" s="1"/>
  <c r="BN181" i="7"/>
  <c r="BO181" i="7" s="1"/>
  <c r="BN166" i="7"/>
  <c r="BO166" i="7" s="1"/>
  <c r="BN151" i="7"/>
  <c r="BO151" i="7" s="1"/>
  <c r="BN152" i="7"/>
  <c r="BO152" i="7" s="1"/>
  <c r="BN137" i="7"/>
  <c r="BO137" i="7" s="1"/>
  <c r="BN122" i="7"/>
  <c r="BO122" i="7" s="1"/>
  <c r="BL116" i="7"/>
  <c r="BM116" i="7" s="1"/>
  <c r="BN144" i="7"/>
  <c r="BO144" i="7" s="1"/>
  <c r="BN225" i="7"/>
  <c r="BO225" i="7" s="1"/>
  <c r="BN124" i="7"/>
  <c r="BO124" i="7" s="1"/>
  <c r="BP131" i="7"/>
  <c r="BQ131" i="7" s="1"/>
  <c r="BP132" i="7"/>
  <c r="BQ132" i="7" s="1"/>
  <c r="BP117" i="7"/>
  <c r="BQ117" i="7" s="1"/>
  <c r="BP102" i="7"/>
  <c r="BQ102" i="7" s="1"/>
  <c r="BP87" i="7"/>
  <c r="BQ87" i="7" s="1"/>
  <c r="BP72" i="7"/>
  <c r="BQ72" i="7" s="1"/>
  <c r="BP57" i="7"/>
  <c r="BQ57" i="7" s="1"/>
  <c r="BP42" i="7"/>
  <c r="BQ42" i="7" s="1"/>
  <c r="BP27" i="7"/>
  <c r="BQ27" i="7" s="1"/>
  <c r="BP28" i="7"/>
  <c r="BQ28" i="7" s="1"/>
  <c r="BP29" i="7"/>
  <c r="BQ29" i="7" s="1"/>
  <c r="BP30" i="7"/>
  <c r="BQ30" i="7" s="1"/>
  <c r="BP31" i="7"/>
  <c r="BQ31" i="7" s="1"/>
  <c r="BP32" i="7"/>
  <c r="BQ32" i="7" s="1"/>
  <c r="BP33" i="7"/>
  <c r="BQ33" i="7" s="1"/>
  <c r="BP162" i="7"/>
  <c r="BQ162" i="7" s="1"/>
  <c r="BP18" i="7"/>
  <c r="BQ18" i="7" s="1"/>
  <c r="BL160" i="7"/>
  <c r="BM160" i="7" s="1"/>
  <c r="BL255" i="7"/>
  <c r="BM255" i="7" s="1"/>
  <c r="BL222" i="7"/>
  <c r="BM222" i="7" s="1"/>
  <c r="BN47" i="7"/>
  <c r="BO47" i="7" s="1"/>
  <c r="BJ150" i="7"/>
  <c r="BK150" i="7" s="1"/>
  <c r="BJ135" i="7"/>
  <c r="BK135" i="7" s="1"/>
  <c r="BJ136" i="7"/>
  <c r="BK136" i="7" s="1"/>
  <c r="BJ121" i="7"/>
  <c r="BK121" i="7" s="1"/>
  <c r="BJ122" i="7"/>
  <c r="BK122" i="7" s="1"/>
  <c r="BJ107" i="7"/>
  <c r="BK107" i="7" s="1"/>
  <c r="BJ108" i="7"/>
  <c r="BK108" i="7" s="1"/>
  <c r="BJ109" i="7"/>
  <c r="BK109" i="7" s="1"/>
  <c r="BJ110" i="7"/>
  <c r="BK110" i="7" s="1"/>
  <c r="BJ127" i="7"/>
  <c r="BK127" i="7" s="1"/>
  <c r="BJ128" i="7"/>
  <c r="BK128" i="7" s="1"/>
  <c r="BJ131" i="7"/>
  <c r="BK131" i="7" s="1"/>
  <c r="BJ132" i="7"/>
  <c r="BK132" i="7" s="1"/>
  <c r="BJ129" i="7"/>
  <c r="BK129" i="7" s="1"/>
  <c r="BJ130" i="7"/>
  <c r="BK130" i="7" s="1"/>
  <c r="BJ117" i="7"/>
  <c r="BK117" i="7" s="1"/>
  <c r="R144" i="8"/>
  <c r="P144" i="8" s="1"/>
  <c r="R110" i="8"/>
  <c r="P110" i="8" s="1"/>
  <c r="R60" i="8"/>
  <c r="P60" i="8" s="1"/>
  <c r="BL69" i="7"/>
  <c r="BM69" i="7" s="1"/>
  <c r="BN214" i="7"/>
  <c r="BO214" i="7" s="1"/>
  <c r="BN263" i="7"/>
  <c r="BO263" i="7" s="1"/>
  <c r="BP105" i="7"/>
  <c r="BQ105" i="7" s="1"/>
  <c r="BP81" i="7"/>
  <c r="BQ81" i="7" s="1"/>
  <c r="BJ176" i="7"/>
  <c r="BK176" i="7" s="1"/>
  <c r="BL188" i="7"/>
  <c r="BM188" i="7" s="1"/>
  <c r="BN18" i="7"/>
  <c r="BO18" i="7" s="1"/>
  <c r="BN201" i="7"/>
  <c r="BO201" i="7" s="1"/>
  <c r="BP136" i="7"/>
  <c r="BQ136" i="7" s="1"/>
  <c r="BL30" i="7"/>
  <c r="BM30" i="7" s="1"/>
  <c r="BL130" i="7"/>
  <c r="BM130" i="7" s="1"/>
  <c r="BN69" i="7"/>
  <c r="BO69" i="7" s="1"/>
  <c r="BN81" i="7"/>
  <c r="BO81" i="7" s="1"/>
  <c r="BP201" i="7"/>
  <c r="BQ201" i="7" s="1"/>
  <c r="BP175" i="7"/>
  <c r="BQ175" i="7" s="1"/>
  <c r="BL110" i="7"/>
  <c r="BM110" i="7" s="1"/>
  <c r="BJ23" i="7"/>
  <c r="BK23" i="7" s="1"/>
  <c r="BJ15" i="7"/>
  <c r="BK15" i="7" s="1"/>
  <c r="BL166" i="7"/>
  <c r="BM166" i="7" s="1"/>
  <c r="BL151" i="7"/>
  <c r="BM151" i="7" s="1"/>
  <c r="BL137" i="7"/>
  <c r="BM137" i="7" s="1"/>
  <c r="BL107" i="7"/>
  <c r="BM107" i="7" s="1"/>
  <c r="BL81" i="7"/>
  <c r="BM81" i="7" s="1"/>
  <c r="BL242" i="7"/>
  <c r="BM242" i="7" s="1"/>
  <c r="BL218" i="7"/>
  <c r="BM218" i="7" s="1"/>
  <c r="BN195" i="7"/>
  <c r="BO195" i="7" s="1"/>
  <c r="BN107" i="7"/>
  <c r="BO107" i="7" s="1"/>
  <c r="BL182" i="7"/>
  <c r="BM182" i="7" s="1"/>
  <c r="BL167" i="7"/>
  <c r="BM167" i="7" s="1"/>
  <c r="BL168" i="7"/>
  <c r="BM168" i="7" s="1"/>
  <c r="BL153" i="7"/>
  <c r="BM153" i="7" s="1"/>
  <c r="BL123" i="7"/>
  <c r="BM123" i="7" s="1"/>
  <c r="BL140" i="7"/>
  <c r="BM140" i="7" s="1"/>
  <c r="BL97" i="7"/>
  <c r="BM97" i="7" s="1"/>
  <c r="BL125" i="7"/>
  <c r="BM125" i="7" s="1"/>
  <c r="BL35" i="7"/>
  <c r="BM35" i="7" s="1"/>
  <c r="BL37" i="7"/>
  <c r="BM37" i="7" s="1"/>
  <c r="BL189" i="7"/>
  <c r="BM189" i="7" s="1"/>
  <c r="BL234" i="7"/>
  <c r="BM234" i="7" s="1"/>
  <c r="BN221" i="7"/>
  <c r="BO221" i="7" s="1"/>
  <c r="BN222" i="7"/>
  <c r="BO222" i="7" s="1"/>
  <c r="BN210" i="7"/>
  <c r="BO210" i="7" s="1"/>
  <c r="BN211" i="7"/>
  <c r="BO211" i="7" s="1"/>
  <c r="BN212" i="7"/>
  <c r="BO212" i="7" s="1"/>
  <c r="BN197" i="7"/>
  <c r="BO197" i="7" s="1"/>
  <c r="BN182" i="7"/>
  <c r="BO182" i="7" s="1"/>
  <c r="BN167" i="7"/>
  <c r="BO167" i="7" s="1"/>
  <c r="BN168" i="7"/>
  <c r="BO168" i="7" s="1"/>
  <c r="BN153" i="7"/>
  <c r="BO153" i="7" s="1"/>
  <c r="BN138" i="7"/>
  <c r="BO138" i="7" s="1"/>
  <c r="BL132" i="7"/>
  <c r="BM132" i="7" s="1"/>
  <c r="BN123" i="7"/>
  <c r="BO123" i="7" s="1"/>
  <c r="BN160" i="7"/>
  <c r="BO160" i="7" s="1"/>
  <c r="BN241" i="7"/>
  <c r="BO241" i="7" s="1"/>
  <c r="BN140" i="7"/>
  <c r="BO140" i="7" s="1"/>
  <c r="BP147" i="7"/>
  <c r="BQ147" i="7" s="1"/>
  <c r="BP148" i="7"/>
  <c r="BQ148" i="7" s="1"/>
  <c r="BP133" i="7"/>
  <c r="BQ133" i="7" s="1"/>
  <c r="BP118" i="7"/>
  <c r="BQ118" i="7" s="1"/>
  <c r="BP103" i="7"/>
  <c r="BQ103" i="7" s="1"/>
  <c r="BP88" i="7"/>
  <c r="BQ88" i="7" s="1"/>
  <c r="BP73" i="7"/>
  <c r="BQ73" i="7" s="1"/>
  <c r="BP58" i="7"/>
  <c r="BQ58" i="7" s="1"/>
  <c r="BP43" i="7"/>
  <c r="BQ43" i="7" s="1"/>
  <c r="BP44" i="7"/>
  <c r="BQ44" i="7" s="1"/>
  <c r="BP45" i="7"/>
  <c r="BQ45" i="7" s="1"/>
  <c r="BP46" i="7"/>
  <c r="BQ46" i="7" s="1"/>
  <c r="BP47" i="7"/>
  <c r="BQ47" i="7" s="1"/>
  <c r="BP48" i="7"/>
  <c r="BQ48" i="7" s="1"/>
  <c r="BP49" i="7"/>
  <c r="BQ49" i="7" s="1"/>
  <c r="BP178" i="7"/>
  <c r="BQ178" i="7" s="1"/>
  <c r="BP34" i="7"/>
  <c r="BQ34" i="7" s="1"/>
  <c r="BL176" i="7"/>
  <c r="BM176" i="7" s="1"/>
  <c r="BL31" i="7"/>
  <c r="BM31" i="7" s="1"/>
  <c r="BN79" i="7"/>
  <c r="BO79" i="7" s="1"/>
  <c r="R119" i="7"/>
  <c r="P119" i="7" s="1"/>
  <c r="BJ166" i="7"/>
  <c r="BK166" i="7" s="1"/>
  <c r="BJ151" i="7"/>
  <c r="BK151" i="7" s="1"/>
  <c r="BJ152" i="7"/>
  <c r="BK152" i="7" s="1"/>
  <c r="BJ137" i="7"/>
  <c r="BK137" i="7" s="1"/>
  <c r="BJ138" i="7"/>
  <c r="BK138" i="7" s="1"/>
  <c r="BJ123" i="7"/>
  <c r="BK123" i="7" s="1"/>
  <c r="BJ124" i="7"/>
  <c r="BK124" i="7" s="1"/>
  <c r="BJ125" i="7"/>
  <c r="BK125" i="7" s="1"/>
  <c r="BJ126" i="7"/>
  <c r="BK126" i="7" s="1"/>
  <c r="BJ143" i="7"/>
  <c r="BK143" i="7" s="1"/>
  <c r="BJ144" i="7"/>
  <c r="BK144" i="7" s="1"/>
  <c r="BJ147" i="7"/>
  <c r="BK147" i="7" s="1"/>
  <c r="BJ148" i="7"/>
  <c r="BK148" i="7" s="1"/>
  <c r="BJ145" i="7"/>
  <c r="BK145" i="7" s="1"/>
  <c r="BJ146" i="7"/>
  <c r="BK146" i="7" s="1"/>
  <c r="BJ133" i="7"/>
  <c r="BK133" i="7" s="1"/>
  <c r="R98" i="8"/>
  <c r="P98" i="8" s="1"/>
  <c r="R56" i="8"/>
  <c r="P56" i="8" s="1"/>
  <c r="R107" i="7"/>
  <c r="P107" i="7" s="1"/>
  <c r="R228" i="7"/>
  <c r="P228" i="7" s="1"/>
  <c r="R203" i="6"/>
  <c r="P203" i="6" s="1"/>
  <c r="R155" i="7"/>
  <c r="P155" i="7" s="1"/>
  <c r="R259" i="7"/>
  <c r="P259" i="7" s="1"/>
  <c r="R209" i="7"/>
  <c r="P209" i="7" s="1"/>
  <c r="R223" i="7"/>
  <c r="P223" i="7" s="1"/>
  <c r="R264" i="7"/>
  <c r="P264" i="7" s="1"/>
  <c r="R232" i="7"/>
  <c r="P232" i="7" s="1"/>
  <c r="R151" i="7"/>
  <c r="P151" i="7" s="1"/>
  <c r="R73" i="7"/>
  <c r="P73" i="7" s="1"/>
  <c r="R187" i="7"/>
  <c r="P187" i="7" s="1"/>
  <c r="R140" i="7"/>
  <c r="P140" i="7" s="1"/>
  <c r="R134" i="7"/>
  <c r="P134" i="7" s="1"/>
  <c r="R49" i="7"/>
  <c r="P49" i="7" s="1"/>
  <c r="R101" i="7"/>
  <c r="P101" i="7" s="1"/>
  <c r="R17" i="7"/>
  <c r="P17" i="7" s="1"/>
  <c r="R249" i="7"/>
  <c r="P249" i="7" s="1"/>
  <c r="R4" i="7"/>
  <c r="P4" i="7" s="1"/>
  <c r="R102" i="7"/>
  <c r="P102" i="7" s="1"/>
  <c r="R116" i="7"/>
  <c r="P116" i="7" s="1"/>
  <c r="R183" i="7"/>
  <c r="P183" i="7" s="1"/>
  <c r="R252" i="7"/>
  <c r="P252" i="7" s="1"/>
  <c r="R197" i="7"/>
  <c r="P197" i="7" s="1"/>
  <c r="R36" i="7"/>
  <c r="P36" i="7" s="1"/>
  <c r="R110" i="7"/>
  <c r="P110" i="7" s="1"/>
  <c r="R109" i="6"/>
  <c r="P109" i="6" s="1"/>
  <c r="R19" i="7"/>
  <c r="P19" i="7" s="1"/>
  <c r="R85" i="7"/>
  <c r="P85" i="7" s="1"/>
  <c r="R25" i="7"/>
  <c r="P25" i="7" s="1"/>
  <c r="R82" i="7"/>
  <c r="P82" i="7" s="1"/>
  <c r="R248" i="7"/>
  <c r="P248" i="7" s="1"/>
  <c r="R259" i="6"/>
  <c r="P259" i="6" s="1"/>
  <c r="R67" i="7"/>
  <c r="P67" i="7" s="1"/>
  <c r="R246" i="7"/>
  <c r="P246" i="7" s="1"/>
  <c r="R188" i="7"/>
  <c r="P188" i="7" s="1"/>
  <c r="R122" i="7"/>
  <c r="P122" i="7" s="1"/>
  <c r="R26" i="6"/>
  <c r="P26" i="6" s="1"/>
  <c r="R48" i="7"/>
  <c r="P48" i="7" s="1"/>
  <c r="R264" i="6"/>
  <c r="P264" i="6" s="1"/>
  <c r="R194" i="7"/>
  <c r="P194" i="7" s="1"/>
  <c r="R53" i="7"/>
  <c r="P53" i="7" s="1"/>
  <c r="R20" i="6"/>
  <c r="P20" i="6" s="1"/>
  <c r="R265" i="6"/>
  <c r="P265" i="6" s="1"/>
  <c r="R90" i="6"/>
  <c r="P90" i="6" s="1"/>
  <c r="R253" i="7"/>
  <c r="P253" i="7" s="1"/>
  <c r="R243" i="6"/>
  <c r="P243" i="6" s="1"/>
  <c r="R248" i="6"/>
  <c r="P248" i="6" s="1"/>
  <c r="R114" i="7"/>
  <c r="P114" i="7" s="1"/>
  <c r="R242" i="7"/>
  <c r="P242" i="7" s="1"/>
  <c r="R45" i="7"/>
  <c r="P45" i="7" s="1"/>
  <c r="R87" i="7"/>
  <c r="P87" i="7" s="1"/>
  <c r="R256" i="6"/>
  <c r="P256" i="6" s="1"/>
  <c r="R37" i="6"/>
  <c r="P37" i="6" s="1"/>
  <c r="R113" i="7"/>
  <c r="P113" i="7" s="1"/>
  <c r="R89" i="6"/>
  <c r="P89" i="6" s="1"/>
  <c r="R260" i="6"/>
  <c r="P260" i="6" s="1"/>
  <c r="R145" i="7"/>
  <c r="P145" i="7" s="1"/>
  <c r="R218" i="7"/>
  <c r="P218" i="7" s="1"/>
  <c r="R6" i="7"/>
  <c r="P6" i="7" s="1"/>
  <c r="R198" i="7"/>
  <c r="P198" i="7" s="1"/>
  <c r="R167" i="7"/>
  <c r="P167" i="7" s="1"/>
  <c r="R158" i="7"/>
  <c r="P158" i="7" s="1"/>
  <c r="R51" i="6"/>
  <c r="P51" i="6" s="1"/>
  <c r="R102" i="6"/>
  <c r="P102" i="6" s="1"/>
  <c r="R152" i="7"/>
  <c r="P152" i="7" s="1"/>
  <c r="R227" i="7"/>
  <c r="P227" i="7" s="1"/>
  <c r="R56" i="6"/>
  <c r="P56" i="6" s="1"/>
  <c r="R38" i="7"/>
  <c r="P38" i="7" s="1"/>
  <c r="R211" i="7"/>
  <c r="P211" i="7" s="1"/>
  <c r="R244" i="7"/>
  <c r="P244" i="7" s="1"/>
  <c r="R105" i="7"/>
  <c r="P105" i="7" s="1"/>
  <c r="R161" i="7"/>
  <c r="P161" i="7" s="1"/>
  <c r="R72" i="7"/>
  <c r="P72" i="7" s="1"/>
  <c r="R55" i="7"/>
  <c r="P55" i="7" s="1"/>
  <c r="R44" i="7"/>
  <c r="P44" i="7" s="1"/>
  <c r="R42" i="7"/>
  <c r="P42" i="7" s="1"/>
  <c r="R65" i="7"/>
  <c r="P65" i="7" s="1"/>
  <c r="R64" i="7"/>
  <c r="P64" i="7" s="1"/>
  <c r="R126" i="7"/>
  <c r="P126" i="7" s="1"/>
  <c r="R91" i="7"/>
  <c r="P91" i="7" s="1"/>
  <c r="R41" i="6"/>
  <c r="P41" i="6" s="1"/>
  <c r="R213" i="7"/>
  <c r="P213" i="7" s="1"/>
  <c r="R212" i="6"/>
  <c r="P212" i="6" s="1"/>
  <c r="R41" i="7"/>
  <c r="P41" i="7" s="1"/>
  <c r="R42" i="6"/>
  <c r="P42" i="6" s="1"/>
  <c r="R124" i="7"/>
  <c r="P124" i="7" s="1"/>
  <c r="R135" i="7"/>
  <c r="P135" i="7" s="1"/>
  <c r="R39" i="7"/>
  <c r="P39" i="7" s="1"/>
  <c r="R120" i="7"/>
  <c r="P120" i="7" s="1"/>
  <c r="R156" i="7"/>
  <c r="P156" i="7" s="1"/>
  <c r="R32" i="7"/>
  <c r="P32" i="7" s="1"/>
  <c r="R80" i="7"/>
  <c r="P80" i="7" s="1"/>
  <c r="R40" i="7"/>
  <c r="P40" i="7" s="1"/>
  <c r="R225" i="7"/>
  <c r="P225" i="7" s="1"/>
  <c r="R185" i="7"/>
  <c r="P185" i="7" s="1"/>
  <c r="R37" i="7"/>
  <c r="P37" i="7" s="1"/>
  <c r="R179" i="7"/>
  <c r="P179" i="7" s="1"/>
  <c r="R118" i="7"/>
  <c r="P118" i="7" s="1"/>
  <c r="R150" i="7"/>
  <c r="P150" i="7" s="1"/>
  <c r="R7" i="7"/>
  <c r="P7" i="7" s="1"/>
  <c r="R176" i="7"/>
  <c r="P176" i="7" s="1"/>
  <c r="R43" i="7"/>
  <c r="P43" i="7" s="1"/>
  <c r="R202" i="7"/>
  <c r="P202" i="7" s="1"/>
  <c r="R251" i="7"/>
  <c r="P251" i="7" s="1"/>
  <c r="R169" i="7"/>
  <c r="P169" i="7" s="1"/>
  <c r="R129" i="7"/>
  <c r="P129" i="7" s="1"/>
  <c r="R15" i="7"/>
  <c r="P15" i="7" s="1"/>
  <c r="R154" i="6"/>
  <c r="P154" i="6" s="1"/>
  <c r="R238" i="7"/>
  <c r="P238" i="7" s="1"/>
  <c r="R219" i="6"/>
  <c r="P219" i="6" s="1"/>
  <c r="R90" i="7"/>
  <c r="P90" i="7" s="1"/>
  <c r="R96" i="7"/>
  <c r="P96" i="7" s="1"/>
  <c r="R215" i="6"/>
  <c r="P215" i="6" s="1"/>
  <c r="R88" i="7"/>
  <c r="P88" i="7" s="1"/>
  <c r="R218" i="6"/>
  <c r="P218" i="6" s="1"/>
  <c r="R158" i="6"/>
  <c r="P158" i="6" s="1"/>
  <c r="R165" i="6"/>
  <c r="P165" i="6" s="1"/>
  <c r="R204" i="7"/>
  <c r="P204" i="7" s="1"/>
  <c r="R78" i="7"/>
  <c r="P78" i="7" s="1"/>
  <c r="R59" i="7"/>
  <c r="P59" i="7" s="1"/>
  <c r="R109" i="7"/>
  <c r="P109" i="7" s="1"/>
  <c r="R8" i="7"/>
  <c r="P8" i="7" s="1"/>
  <c r="R141" i="7"/>
  <c r="P141" i="7" s="1"/>
  <c r="R236" i="7"/>
  <c r="P236" i="7" s="1"/>
  <c r="R234" i="7"/>
  <c r="P234" i="7" s="1"/>
  <c r="R95" i="7"/>
  <c r="P95" i="7" s="1"/>
  <c r="R153" i="6"/>
  <c r="P153" i="6" s="1"/>
  <c r="R131" i="7"/>
  <c r="P131" i="7" s="1"/>
  <c r="R222" i="7"/>
  <c r="P222" i="7" s="1"/>
  <c r="R75" i="7"/>
  <c r="P75" i="7" s="1"/>
  <c r="R68" i="6"/>
  <c r="P68" i="6" s="1"/>
  <c r="R143" i="7"/>
  <c r="P143" i="7" s="1"/>
  <c r="R220" i="7"/>
  <c r="P220" i="7" s="1"/>
  <c r="R12" i="7"/>
  <c r="P12" i="7" s="1"/>
  <c r="R57" i="7"/>
  <c r="P57" i="7" s="1"/>
  <c r="R59" i="6"/>
  <c r="P59" i="6" s="1"/>
  <c r="R180" i="7"/>
  <c r="P180" i="7" s="1"/>
  <c r="R22" i="7"/>
  <c r="P22" i="7" s="1"/>
  <c r="R29" i="7"/>
  <c r="P29" i="7" s="1"/>
  <c r="R10" i="7"/>
  <c r="P10" i="7" s="1"/>
  <c r="R201" i="7"/>
  <c r="P201" i="7" s="1"/>
  <c r="R34" i="7"/>
  <c r="P34" i="7" s="1"/>
  <c r="R224" i="7"/>
  <c r="P224" i="7" s="1"/>
  <c r="R205" i="7"/>
  <c r="P205" i="7" s="1"/>
  <c r="R108" i="7"/>
  <c r="P108" i="7" s="1"/>
  <c r="R30" i="7"/>
  <c r="P30" i="7" s="1"/>
  <c r="R203" i="7"/>
  <c r="P203" i="7" s="1"/>
  <c r="R148" i="7"/>
  <c r="P148" i="7" s="1"/>
  <c r="R16" i="7"/>
  <c r="P16" i="7" s="1"/>
  <c r="R23" i="7"/>
  <c r="P23" i="7" s="1"/>
  <c r="R164" i="7"/>
  <c r="P164" i="7" s="1"/>
  <c r="R97" i="7"/>
  <c r="P97" i="7" s="1"/>
  <c r="R123" i="7"/>
  <c r="P123" i="7" s="1"/>
  <c r="R261" i="7"/>
  <c r="P261" i="7" s="1"/>
  <c r="R212" i="7"/>
  <c r="P212" i="7" s="1"/>
  <c r="R181" i="7"/>
  <c r="P181" i="7" s="1"/>
  <c r="R144" i="7"/>
  <c r="P144" i="7" s="1"/>
  <c r="R171" i="7"/>
  <c r="P171" i="7" s="1"/>
  <c r="R54" i="7"/>
  <c r="P54" i="7" s="1"/>
  <c r="R186" i="7"/>
  <c r="P186" i="7" s="1"/>
  <c r="R207" i="7"/>
  <c r="P207" i="7" s="1"/>
  <c r="R51" i="7"/>
  <c r="P51" i="7" s="1"/>
  <c r="R52" i="7"/>
  <c r="P52" i="7" s="1"/>
  <c r="R89" i="7"/>
  <c r="P89" i="7" s="1"/>
  <c r="R189" i="7"/>
  <c r="P189" i="7" s="1"/>
  <c r="R165" i="7"/>
  <c r="P165" i="7" s="1"/>
  <c r="R74" i="7"/>
  <c r="P74" i="7" s="1"/>
  <c r="R31" i="7"/>
  <c r="P31" i="7" s="1"/>
  <c r="R103" i="7"/>
  <c r="P103" i="7" s="1"/>
  <c r="R159" i="7"/>
  <c r="P159" i="7" s="1"/>
  <c r="R83" i="7"/>
  <c r="P83" i="7" s="1"/>
  <c r="R219" i="7"/>
  <c r="P219" i="7" s="1"/>
  <c r="R106" i="7"/>
  <c r="P106" i="7" s="1"/>
  <c r="R243" i="7"/>
  <c r="P243" i="7" s="1"/>
  <c r="R173" i="7"/>
  <c r="P173" i="7" s="1"/>
  <c r="R195" i="7"/>
  <c r="P195" i="7" s="1"/>
  <c r="R24" i="7"/>
  <c r="P24" i="7" s="1"/>
  <c r="R229" i="7"/>
  <c r="P229" i="7" s="1"/>
  <c r="R112" i="7"/>
  <c r="P112" i="7" s="1"/>
  <c r="R210" i="7"/>
  <c r="P210" i="7" s="1"/>
  <c r="R154" i="7"/>
  <c r="P154" i="7" s="1"/>
  <c r="R148" i="6"/>
  <c r="P148" i="6" s="1"/>
  <c r="R233" i="7"/>
  <c r="P233" i="7" s="1"/>
  <c r="R117" i="7"/>
  <c r="P117" i="7" s="1"/>
  <c r="R99" i="7"/>
  <c r="P99" i="7" s="1"/>
  <c r="R62" i="6"/>
  <c r="P62" i="6" s="1"/>
  <c r="R226" i="7"/>
  <c r="P226" i="7" s="1"/>
  <c r="R211" i="6"/>
  <c r="P211" i="6" s="1"/>
  <c r="R215" i="7"/>
  <c r="P215" i="7" s="1"/>
  <c r="R153" i="7"/>
  <c r="P153" i="7" s="1"/>
  <c r="R247" i="7"/>
  <c r="P247" i="7" s="1"/>
  <c r="R60" i="6"/>
  <c r="P60" i="6" s="1"/>
  <c r="R227" i="6"/>
  <c r="P227" i="6" s="1"/>
  <c r="R216" i="6"/>
  <c r="P216" i="6" s="1"/>
  <c r="R130" i="7"/>
  <c r="P130" i="7" s="1"/>
  <c r="R263" i="6"/>
  <c r="P263" i="6" s="1"/>
  <c r="R139" i="7"/>
  <c r="P139" i="7" s="1"/>
  <c r="R71" i="7"/>
  <c r="P71" i="7" s="1"/>
  <c r="R166" i="7"/>
  <c r="P166" i="7" s="1"/>
  <c r="R18" i="7"/>
  <c r="P18" i="7" s="1"/>
  <c r="R249" i="6"/>
  <c r="P249" i="6" s="1"/>
  <c r="R113" i="6"/>
  <c r="P113" i="6" s="1"/>
  <c r="R208" i="7"/>
  <c r="P208" i="7" s="1"/>
  <c r="R56" i="7"/>
  <c r="P56" i="7" s="1"/>
  <c r="R33" i="7"/>
  <c r="P33" i="7" s="1"/>
  <c r="R240" i="6"/>
  <c r="P240" i="6" s="1"/>
  <c r="R163" i="7"/>
  <c r="P163" i="7" s="1"/>
  <c r="R6" i="6"/>
  <c r="P6" i="6" s="1"/>
  <c r="R174" i="7"/>
  <c r="P174" i="7" s="1"/>
  <c r="R160" i="7"/>
  <c r="P160" i="7" s="1"/>
  <c r="R206" i="7"/>
  <c r="P206" i="7" s="1"/>
  <c r="R11" i="7"/>
  <c r="P11" i="7" s="1"/>
  <c r="R57" i="6"/>
  <c r="P57" i="6" s="1"/>
  <c r="R190" i="7"/>
  <c r="P190" i="7" s="1"/>
  <c r="R111" i="7"/>
  <c r="P111" i="7" s="1"/>
  <c r="R265" i="7"/>
  <c r="P265" i="7" s="1"/>
  <c r="R228" i="6"/>
  <c r="P228" i="6" s="1"/>
  <c r="R115" i="7"/>
  <c r="P115" i="7" s="1"/>
  <c r="R104" i="7"/>
  <c r="P104" i="7" s="1"/>
  <c r="R27" i="7"/>
  <c r="P27" i="7" s="1"/>
  <c r="R21" i="7"/>
  <c r="P21" i="7" s="1"/>
  <c r="R244" i="6"/>
  <c r="P244" i="6" s="1"/>
  <c r="R58" i="6"/>
  <c r="P58" i="6" s="1"/>
  <c r="R178" i="7"/>
  <c r="P178" i="7" s="1"/>
  <c r="R142" i="7"/>
  <c r="P142" i="7" s="1"/>
  <c r="R28" i="7"/>
  <c r="P28" i="7" s="1"/>
  <c r="R14" i="7"/>
  <c r="P14" i="7" s="1"/>
  <c r="R20" i="7"/>
  <c r="P20" i="7" s="1"/>
  <c r="R159" i="6"/>
  <c r="P159" i="6" s="1"/>
  <c r="R199" i="7"/>
  <c r="P199" i="7" s="1"/>
  <c r="R128" i="7"/>
  <c r="P128" i="7" s="1"/>
  <c r="R47" i="7"/>
  <c r="P47" i="7" s="1"/>
  <c r="R216" i="7"/>
  <c r="P216" i="7" s="1"/>
  <c r="R184" i="7"/>
  <c r="P184" i="7" s="1"/>
  <c r="R157" i="7"/>
  <c r="P157" i="7" s="1"/>
  <c r="R121" i="7"/>
  <c r="P121" i="7" s="1"/>
  <c r="R260" i="7"/>
  <c r="P260" i="7" s="1"/>
  <c r="R46" i="7"/>
  <c r="P46" i="7" s="1"/>
  <c r="R262" i="7"/>
  <c r="P262" i="7" s="1"/>
  <c r="R137" i="7"/>
  <c r="P137" i="7" s="1"/>
  <c r="R230" i="7"/>
  <c r="P230" i="7" s="1"/>
  <c r="R58" i="7"/>
  <c r="P58" i="7" s="1"/>
  <c r="R149" i="7"/>
  <c r="P149" i="7" s="1"/>
  <c r="R196" i="7"/>
  <c r="P196" i="7" s="1"/>
  <c r="R60" i="7"/>
  <c r="P60" i="7" s="1"/>
  <c r="R61" i="7"/>
  <c r="P61" i="7" s="1"/>
  <c r="R258" i="7"/>
  <c r="P258" i="7" s="1"/>
  <c r="R241" i="7"/>
  <c r="P241" i="7" s="1"/>
  <c r="R191" i="7"/>
  <c r="P191" i="7" s="1"/>
  <c r="R263" i="7"/>
  <c r="P263" i="7" s="1"/>
  <c r="R255" i="7"/>
  <c r="P255" i="7" s="1"/>
  <c r="R138" i="7"/>
  <c r="P138" i="7" s="1"/>
  <c r="R168" i="7"/>
  <c r="P168" i="7" s="1"/>
  <c r="R26" i="7"/>
  <c r="P26" i="7" s="1"/>
  <c r="R136" i="7"/>
  <c r="P136" i="7" s="1"/>
  <c r="R100" i="7"/>
  <c r="P100" i="7" s="1"/>
  <c r="R235" i="7"/>
  <c r="P235" i="7" s="1"/>
  <c r="R231" i="7"/>
  <c r="P231" i="7" s="1"/>
  <c r="R239" i="7"/>
  <c r="P239" i="7" s="1"/>
  <c r="R133" i="7"/>
  <c r="P133" i="7" s="1"/>
  <c r="R9" i="7"/>
  <c r="P9" i="7" s="1"/>
  <c r="R94" i="7"/>
  <c r="P94" i="7" s="1"/>
  <c r="R172" i="7"/>
  <c r="P172" i="7" s="1"/>
  <c r="R147" i="7"/>
  <c r="P147" i="7" s="1"/>
  <c r="R175" i="7"/>
  <c r="P175" i="7" s="1"/>
  <c r="R5" i="7"/>
  <c r="P5" i="7" s="1"/>
  <c r="R193" i="7"/>
  <c r="P193" i="7" s="1"/>
  <c r="R68" i="7"/>
  <c r="P68" i="7" s="1"/>
  <c r="R93" i="7"/>
  <c r="P93" i="7" s="1"/>
  <c r="R214" i="7"/>
  <c r="P214" i="7" s="1"/>
  <c r="R240" i="7"/>
  <c r="P240" i="7" s="1"/>
  <c r="R127" i="7"/>
  <c r="P127" i="7" s="1"/>
  <c r="R79" i="7"/>
  <c r="P79" i="7" s="1"/>
  <c r="R247" i="6"/>
  <c r="P247" i="6" s="1"/>
  <c r="R81" i="7"/>
  <c r="P81" i="7" s="1"/>
  <c r="R77" i="7"/>
  <c r="P77" i="7" s="1"/>
  <c r="R69" i="7"/>
  <c r="P69" i="7" s="1"/>
  <c r="R254" i="7"/>
  <c r="P254" i="7" s="1"/>
  <c r="R63" i="7"/>
  <c r="P63" i="7" s="1"/>
  <c r="R170" i="7"/>
  <c r="P170" i="7" s="1"/>
  <c r="R250" i="7"/>
  <c r="P250" i="7" s="1"/>
  <c r="R217" i="7"/>
  <c r="P217" i="7" s="1"/>
  <c r="R35" i="7"/>
  <c r="P35" i="7" s="1"/>
  <c r="R92" i="7"/>
  <c r="P92" i="7" s="1"/>
  <c r="R13" i="7"/>
  <c r="P13" i="7" s="1"/>
  <c r="R237" i="7"/>
  <c r="P237" i="7" s="1"/>
  <c r="R125" i="6"/>
  <c r="P125" i="6" s="1"/>
  <c r="R200" i="7"/>
  <c r="P200" i="7" s="1"/>
  <c r="R221" i="7"/>
  <c r="P221" i="7" s="1"/>
  <c r="R62" i="7"/>
  <c r="P62" i="7" s="1"/>
  <c r="R76" i="7"/>
  <c r="P76" i="7" s="1"/>
  <c r="R66" i="7"/>
  <c r="P66" i="7" s="1"/>
  <c r="R19" i="6"/>
  <c r="P19" i="6" s="1"/>
  <c r="R8" i="6"/>
  <c r="P8" i="6" s="1"/>
  <c r="R127" i="6"/>
  <c r="P127" i="6" s="1"/>
  <c r="R81" i="6"/>
  <c r="P81" i="6" s="1"/>
  <c r="R231" i="6"/>
  <c r="P231" i="6" s="1"/>
  <c r="R70" i="6"/>
  <c r="P70" i="6" s="1"/>
  <c r="R162" i="7"/>
  <c r="P162" i="7" s="1"/>
  <c r="R50" i="7"/>
  <c r="P50" i="7" s="1"/>
  <c r="R24" i="6"/>
  <c r="P24" i="6" s="1"/>
  <c r="R210" i="6"/>
  <c r="P210" i="6" s="1"/>
  <c r="R192" i="7"/>
  <c r="P192" i="7" s="1"/>
  <c r="R124" i="6"/>
  <c r="P124" i="6" s="1"/>
  <c r="R182" i="7"/>
  <c r="P182" i="7" s="1"/>
  <c r="R70" i="7"/>
  <c r="P70" i="7" s="1"/>
  <c r="R84" i="7"/>
  <c r="P84" i="7" s="1"/>
  <c r="R69" i="6"/>
  <c r="P69" i="6" s="1"/>
  <c r="R256" i="7"/>
  <c r="P256" i="7" s="1"/>
  <c r="R121" i="6"/>
  <c r="P121" i="6" s="1"/>
  <c r="R177" i="7"/>
  <c r="P177" i="7" s="1"/>
  <c r="R132" i="7"/>
  <c r="P132" i="7" s="1"/>
  <c r="R36" i="6"/>
  <c r="P36" i="6" s="1"/>
  <c r="R257" i="7"/>
  <c r="P257" i="7" s="1"/>
  <c r="R245" i="7"/>
  <c r="P245" i="7" s="1"/>
  <c r="R146" i="7"/>
  <c r="P146" i="7" s="1"/>
  <c r="R98" i="7"/>
  <c r="P98" i="7" s="1"/>
  <c r="R86" i="7"/>
  <c r="P86" i="7" s="1"/>
  <c r="R262" i="6"/>
  <c r="P262" i="6" s="1"/>
  <c r="R122" i="6"/>
  <c r="P122" i="6" s="1"/>
  <c r="R125" i="7"/>
  <c r="P125" i="7" s="1"/>
  <c r="R46" i="6"/>
  <c r="P46" i="6" s="1"/>
  <c r="R52" i="6"/>
  <c r="P52" i="6" s="1"/>
  <c r="R195" i="6"/>
  <c r="P195" i="6" s="1"/>
  <c r="R200" i="6"/>
  <c r="P200" i="6" s="1"/>
  <c r="R95" i="6"/>
  <c r="P95" i="6" s="1"/>
  <c r="R245" i="6"/>
  <c r="P245" i="6" s="1"/>
  <c r="R199" i="6"/>
  <c r="P199" i="6" s="1"/>
  <c r="R38" i="6"/>
  <c r="P38" i="6" s="1"/>
  <c r="R233" i="6"/>
  <c r="P233" i="6" s="1"/>
  <c r="R35" i="6"/>
  <c r="P35" i="6" s="1"/>
  <c r="R143" i="6"/>
  <c r="P143" i="6" s="1"/>
  <c r="R86" i="6"/>
  <c r="P86" i="6" s="1"/>
  <c r="R4" i="6"/>
  <c r="P4" i="6" s="1"/>
  <c r="R196" i="6"/>
  <c r="P196" i="6" s="1"/>
  <c r="R179" i="6"/>
  <c r="P179" i="6" s="1"/>
  <c r="R184" i="6"/>
  <c r="P184" i="6" s="1"/>
  <c r="R226" i="6"/>
  <c r="P226" i="6" s="1"/>
  <c r="R208" i="6"/>
  <c r="P208" i="6" s="1"/>
  <c r="R164" i="6"/>
  <c r="P164" i="6" s="1"/>
  <c r="R9" i="6"/>
  <c r="P9" i="6" s="1"/>
  <c r="R224" i="6"/>
  <c r="P224" i="6" s="1"/>
  <c r="R25" i="6"/>
  <c r="P25" i="6" s="1"/>
  <c r="R180" i="6"/>
  <c r="P180" i="6" s="1"/>
  <c r="R250" i="6"/>
  <c r="P250" i="6" s="1"/>
  <c r="R197" i="6"/>
  <c r="P197" i="6" s="1"/>
  <c r="R12" i="6"/>
  <c r="P12" i="6" s="1"/>
  <c r="R214" i="6"/>
  <c r="P214" i="6" s="1"/>
  <c r="R147" i="6"/>
  <c r="P147" i="6" s="1"/>
  <c r="R163" i="6"/>
  <c r="P163" i="6" s="1"/>
  <c r="R15" i="6"/>
  <c r="P15" i="6" s="1"/>
  <c r="R168" i="6"/>
  <c r="P168" i="6" s="1"/>
  <c r="R151" i="6"/>
  <c r="P151" i="6" s="1"/>
  <c r="R258" i="6"/>
  <c r="P258" i="6" s="1"/>
  <c r="R49" i="6"/>
  <c r="P49" i="6" s="1"/>
  <c r="R217" i="6"/>
  <c r="P217" i="6" s="1"/>
  <c r="R40" i="6"/>
  <c r="P40" i="6" s="1"/>
  <c r="R234" i="6"/>
  <c r="P234" i="6" s="1"/>
  <c r="R181" i="6"/>
  <c r="P181" i="6" s="1"/>
  <c r="R105" i="6"/>
  <c r="P105" i="6" s="1"/>
  <c r="R255" i="6"/>
  <c r="P255" i="6" s="1"/>
  <c r="R152" i="6"/>
  <c r="P152" i="6" s="1"/>
  <c r="R80" i="6"/>
  <c r="P80" i="6" s="1"/>
  <c r="R66" i="6"/>
  <c r="P66" i="6" s="1"/>
  <c r="R225" i="6"/>
  <c r="P225" i="6" s="1"/>
  <c r="R85" i="6"/>
  <c r="P85" i="6" s="1"/>
  <c r="R137" i="6"/>
  <c r="P137" i="6" s="1"/>
  <c r="R106" i="6"/>
  <c r="P106" i="6" s="1"/>
  <c r="R108" i="6"/>
  <c r="P108" i="6" s="1"/>
  <c r="R63" i="6"/>
  <c r="P63" i="6" s="1"/>
  <c r="R17" i="6"/>
  <c r="P17" i="6" s="1"/>
  <c r="R140" i="6"/>
  <c r="P140" i="6" s="1"/>
  <c r="R110" i="6"/>
  <c r="P110" i="6" s="1"/>
  <c r="R10" i="6"/>
  <c r="P10" i="6" s="1"/>
  <c r="R236" i="6"/>
  <c r="P236" i="6" s="1"/>
  <c r="R145" i="6"/>
  <c r="P145" i="6" s="1"/>
  <c r="R182" i="6"/>
  <c r="P182" i="6" s="1"/>
  <c r="R213" i="6"/>
  <c r="P213" i="6" s="1"/>
  <c r="R237" i="6"/>
  <c r="P237" i="6" s="1"/>
  <c r="R73" i="6"/>
  <c r="P73" i="6" s="1"/>
  <c r="R238" i="6"/>
  <c r="P238" i="6" s="1"/>
  <c r="R131" i="6"/>
  <c r="P131" i="6" s="1"/>
  <c r="R28" i="6"/>
  <c r="P28" i="6" s="1"/>
  <c r="R13" i="6"/>
  <c r="P13" i="6" s="1"/>
  <c r="R239" i="6"/>
  <c r="P239" i="6" s="1"/>
  <c r="R230" i="6"/>
  <c r="P230" i="6" s="1"/>
  <c r="R136" i="6"/>
  <c r="P136" i="6" s="1"/>
  <c r="R74" i="6"/>
  <c r="P74" i="6" s="1"/>
  <c r="R14" i="6"/>
  <c r="P14" i="6" s="1"/>
  <c r="R178" i="6"/>
  <c r="P178" i="6" s="1"/>
  <c r="R114" i="6"/>
  <c r="P114" i="6" s="1"/>
  <c r="R31" i="6"/>
  <c r="P31" i="6" s="1"/>
  <c r="R135" i="6"/>
  <c r="P135" i="6" s="1"/>
  <c r="R101" i="6"/>
  <c r="P101" i="6" s="1"/>
  <c r="R112" i="6"/>
  <c r="P112" i="6" s="1"/>
  <c r="R77" i="6"/>
  <c r="P77" i="6" s="1"/>
  <c r="R162" i="6"/>
  <c r="P162" i="6" s="1"/>
  <c r="R138" i="6"/>
  <c r="P138" i="6" s="1"/>
  <c r="R78" i="6"/>
  <c r="P78" i="6" s="1"/>
  <c r="R167" i="6"/>
  <c r="P167" i="6" s="1"/>
  <c r="R79" i="6"/>
  <c r="P79" i="6" s="1"/>
  <c r="R232" i="6"/>
  <c r="P232" i="6" s="1"/>
  <c r="R201" i="6"/>
  <c r="P201" i="6" s="1"/>
  <c r="R34" i="6"/>
  <c r="P34" i="6" s="1"/>
  <c r="R157" i="6"/>
  <c r="P157" i="6" s="1"/>
  <c r="R142" i="6"/>
  <c r="P142" i="6" s="1"/>
  <c r="R39" i="6"/>
  <c r="P39" i="6" s="1"/>
  <c r="R16" i="6"/>
  <c r="P16" i="6" s="1"/>
  <c r="R229" i="6"/>
  <c r="P229" i="6" s="1"/>
  <c r="R97" i="6"/>
  <c r="P97" i="6" s="1"/>
  <c r="R64" i="6"/>
  <c r="P64" i="6" s="1"/>
  <c r="R44" i="6"/>
  <c r="P44" i="6" s="1"/>
  <c r="R29" i="6"/>
  <c r="P29" i="6" s="1"/>
  <c r="R246" i="6"/>
  <c r="P246" i="6" s="1"/>
  <c r="R55" i="6"/>
  <c r="P55" i="6" s="1"/>
  <c r="R45" i="6"/>
  <c r="P45" i="6" s="1"/>
  <c r="R30" i="6"/>
  <c r="P30" i="6" s="1"/>
  <c r="R92" i="6"/>
  <c r="P92" i="6" s="1"/>
  <c r="R47" i="6"/>
  <c r="P47" i="6" s="1"/>
  <c r="R130" i="6"/>
  <c r="P130" i="6" s="1"/>
  <c r="R128" i="6"/>
  <c r="P128" i="6" s="1"/>
  <c r="R93" i="6"/>
  <c r="P93" i="6" s="1"/>
  <c r="R18" i="6"/>
  <c r="P18" i="6" s="1"/>
  <c r="R94" i="6"/>
  <c r="P94" i="6" s="1"/>
  <c r="R33" i="6"/>
  <c r="P33" i="6" s="1"/>
  <c r="R183" i="6"/>
  <c r="P183" i="6" s="1"/>
  <c r="R204" i="6"/>
  <c r="P204" i="6" s="1"/>
  <c r="R220" i="6"/>
  <c r="P220" i="6" s="1"/>
  <c r="R205" i="6"/>
  <c r="P205" i="6" s="1"/>
  <c r="R129" i="6"/>
  <c r="P129" i="6" s="1"/>
  <c r="R166" i="6"/>
  <c r="P166" i="6" s="1"/>
  <c r="R21" i="6"/>
  <c r="P21" i="6" s="1"/>
  <c r="R50" i="6"/>
  <c r="P50" i="6" s="1"/>
  <c r="R221" i="6"/>
  <c r="P221" i="6" s="1"/>
  <c r="R206" i="6"/>
  <c r="P206" i="6" s="1"/>
  <c r="R99" i="6"/>
  <c r="P99" i="6" s="1"/>
  <c r="R194" i="6"/>
  <c r="P194" i="6" s="1"/>
  <c r="R252" i="6"/>
  <c r="P252" i="6" s="1"/>
  <c r="R222" i="6"/>
  <c r="P222" i="6" s="1"/>
  <c r="R207" i="6"/>
  <c r="P207" i="6" s="1"/>
  <c r="R161" i="6"/>
  <c r="P161" i="6" s="1"/>
  <c r="R198" i="6"/>
  <c r="P198" i="6" s="1"/>
  <c r="R22" i="6"/>
  <c r="P22" i="6" s="1"/>
  <c r="R23" i="6"/>
  <c r="P23" i="6" s="1"/>
  <c r="R115" i="6"/>
  <c r="P115" i="6" s="1"/>
  <c r="R104" i="6"/>
  <c r="P104" i="6" s="1"/>
  <c r="R32" i="6"/>
  <c r="P32" i="6" s="1"/>
  <c r="R146" i="6"/>
  <c r="P146" i="6" s="1"/>
  <c r="R253" i="6"/>
  <c r="P253" i="6" s="1"/>
  <c r="R223" i="6"/>
  <c r="P223" i="6" s="1"/>
  <c r="R177" i="6"/>
  <c r="P177" i="6" s="1"/>
  <c r="R5" i="6"/>
  <c r="P5" i="6" s="1"/>
  <c r="R7" i="6"/>
  <c r="P7" i="6" s="1"/>
  <c r="R120" i="6"/>
  <c r="P120" i="6" s="1"/>
  <c r="R48" i="6"/>
  <c r="P48" i="6" s="1"/>
  <c r="R254" i="6"/>
  <c r="P254" i="6" s="1"/>
  <c r="R53" i="6"/>
  <c r="P53" i="6" s="1"/>
  <c r="R119" i="6"/>
  <c r="P119" i="6" s="1"/>
  <c r="R96" i="6"/>
  <c r="P96" i="6" s="1"/>
  <c r="R76" i="6"/>
  <c r="P76" i="6" s="1"/>
  <c r="R61" i="6"/>
  <c r="P61" i="6" s="1"/>
  <c r="R150" i="6"/>
  <c r="P150" i="6" s="1"/>
  <c r="R103" i="6"/>
  <c r="P103" i="6" s="1"/>
  <c r="R185" i="6"/>
  <c r="P185" i="6" s="1"/>
  <c r="R149" i="6"/>
  <c r="P149" i="6" s="1"/>
  <c r="R116" i="6"/>
  <c r="P116" i="6" s="1"/>
  <c r="R186" i="6"/>
  <c r="P186" i="6" s="1"/>
  <c r="R176" i="6"/>
  <c r="P176" i="6" s="1"/>
  <c r="R156" i="6"/>
  <c r="P156" i="6" s="1"/>
  <c r="R141" i="6"/>
  <c r="P141" i="6" s="1"/>
  <c r="R126" i="6"/>
  <c r="P126" i="6" s="1"/>
  <c r="R111" i="6"/>
  <c r="P111" i="6" s="1"/>
  <c r="R65" i="6"/>
  <c r="P65" i="6" s="1"/>
  <c r="R261" i="6"/>
  <c r="P261" i="6" s="1"/>
  <c r="R54" i="6"/>
  <c r="P54" i="6" s="1"/>
  <c r="R132" i="6"/>
  <c r="P132" i="6" s="1"/>
  <c r="R202" i="6"/>
  <c r="P202" i="6" s="1"/>
  <c r="R192" i="6"/>
  <c r="P192" i="6" s="1"/>
  <c r="R87" i="6"/>
  <c r="P87" i="6" s="1"/>
  <c r="R100" i="6"/>
  <c r="P100" i="6" s="1"/>
  <c r="R170" i="6"/>
  <c r="P170" i="6" s="1"/>
  <c r="R160" i="6"/>
  <c r="P160" i="6" s="1"/>
  <c r="R118" i="6"/>
  <c r="P118" i="6" s="1"/>
  <c r="R188" i="6"/>
  <c r="P188" i="6" s="1"/>
  <c r="R173" i="6"/>
  <c r="P173" i="6" s="1"/>
  <c r="R134" i="6"/>
  <c r="P134" i="6" s="1"/>
  <c r="R189" i="6"/>
  <c r="P189" i="6" s="1"/>
  <c r="R174" i="6"/>
  <c r="P174" i="6" s="1"/>
  <c r="R67" i="6"/>
  <c r="P67" i="6" s="1"/>
  <c r="R82" i="6"/>
  <c r="P82" i="6" s="1"/>
  <c r="R190" i="6"/>
  <c r="P190" i="6" s="1"/>
  <c r="R175" i="6"/>
  <c r="P175" i="6" s="1"/>
  <c r="R83" i="6"/>
  <c r="P83" i="6" s="1"/>
  <c r="R72" i="6"/>
  <c r="P72" i="6" s="1"/>
  <c r="R191" i="6"/>
  <c r="P191" i="6" s="1"/>
  <c r="R88" i="6"/>
  <c r="P88" i="6" s="1"/>
  <c r="R209" i="6"/>
  <c r="P209" i="6" s="1"/>
  <c r="R172" i="6"/>
  <c r="P172" i="6" s="1"/>
  <c r="R241" i="6"/>
  <c r="P241" i="6" s="1"/>
  <c r="R257" i="6"/>
  <c r="P257" i="6" s="1"/>
  <c r="R117" i="6"/>
  <c r="P117" i="6" s="1"/>
  <c r="R71" i="6"/>
  <c r="P71" i="6" s="1"/>
  <c r="R169" i="6"/>
  <c r="P169" i="6" s="1"/>
  <c r="R133" i="6"/>
  <c r="P133" i="6" s="1"/>
  <c r="R84" i="6"/>
  <c r="P84" i="6" s="1"/>
  <c r="R144" i="6"/>
  <c r="P144" i="6" s="1"/>
  <c r="BM19" i="11" l="1"/>
  <c r="BL19" i="12" s="1"/>
  <c r="BM19" i="12" s="1"/>
  <c r="AW226" i="6"/>
  <c r="Q226" i="6" s="1"/>
  <c r="AW209" i="6"/>
  <c r="Q209" i="6" s="1"/>
  <c r="AW151" i="6"/>
  <c r="Q151" i="6" s="1"/>
  <c r="AW88" i="6"/>
  <c r="Q88" i="6" s="1"/>
  <c r="AW100" i="6"/>
  <c r="Q100" i="6" s="1"/>
  <c r="AW185" i="6"/>
  <c r="Q185" i="6" s="1"/>
  <c r="AW146" i="6"/>
  <c r="Q146" i="6" s="1"/>
  <c r="AW21" i="6"/>
  <c r="Q21" i="6" s="1"/>
  <c r="AW45" i="6"/>
  <c r="Q45" i="6" s="1"/>
  <c r="AW167" i="6"/>
  <c r="Q167" i="6" s="1"/>
  <c r="AW13" i="6"/>
  <c r="Q13" i="6" s="1"/>
  <c r="AW106" i="6"/>
  <c r="Q106" i="6" s="1"/>
  <c r="AW168" i="6"/>
  <c r="Q168" i="6" s="1"/>
  <c r="AW179" i="6"/>
  <c r="Q179" i="6" s="1"/>
  <c r="AW122" i="6"/>
  <c r="Q122" i="6" s="1"/>
  <c r="AW124" i="6"/>
  <c r="Q124" i="6" s="1"/>
  <c r="AW6" i="6"/>
  <c r="Q6" i="6" s="1"/>
  <c r="AW60" i="6"/>
  <c r="Q60" i="6" s="1"/>
  <c r="AW102" i="6"/>
  <c r="Q102" i="6" s="1"/>
  <c r="AW259" i="6"/>
  <c r="Q259" i="6" s="1"/>
  <c r="AW221" i="6"/>
  <c r="Q221" i="6" s="1"/>
  <c r="AW203" i="6"/>
  <c r="Q203" i="6" s="1"/>
  <c r="AW253" i="6"/>
  <c r="Q253" i="6" s="1"/>
  <c r="AW103" i="6"/>
  <c r="Q103" i="6" s="1"/>
  <c r="AW28" i="6"/>
  <c r="Q28" i="6" s="1"/>
  <c r="AW262" i="6"/>
  <c r="Q262" i="6" s="1"/>
  <c r="AW187" i="6"/>
  <c r="Q187" i="6" s="1"/>
  <c r="AW63" i="6"/>
  <c r="Q63" i="6" s="1"/>
  <c r="AW50" i="6"/>
  <c r="Q50" i="6" s="1"/>
  <c r="AW41" i="6"/>
  <c r="Q41" i="6" s="1"/>
  <c r="AW191" i="6"/>
  <c r="Q191" i="6" s="1"/>
  <c r="AW55" i="6"/>
  <c r="Q55" i="6" s="1"/>
  <c r="AW15" i="6"/>
  <c r="Q15" i="6" s="1"/>
  <c r="AW51" i="6"/>
  <c r="Q51" i="6" s="1"/>
  <c r="AW72" i="6"/>
  <c r="Q72" i="6" s="1"/>
  <c r="AW150" i="6"/>
  <c r="Q150" i="6" s="1"/>
  <c r="AW129" i="6"/>
  <c r="Q129" i="6" s="1"/>
  <c r="AW131" i="6"/>
  <c r="Q131" i="6" s="1"/>
  <c r="AW163" i="6"/>
  <c r="Q163" i="6" s="1"/>
  <c r="AW210" i="6"/>
  <c r="Q210" i="6" s="1"/>
  <c r="AW244" i="6"/>
  <c r="Q244" i="6" s="1"/>
  <c r="AW240" i="6"/>
  <c r="Q240" i="6" s="1"/>
  <c r="AW219" i="6"/>
  <c r="Q219" i="6" s="1"/>
  <c r="AW243" i="6"/>
  <c r="Q243" i="6" s="1"/>
  <c r="AW92" i="6"/>
  <c r="Q92" i="6" s="1"/>
  <c r="AW216" i="6"/>
  <c r="Q216" i="6" s="1"/>
  <c r="AW149" i="6"/>
  <c r="Q149" i="6" s="1"/>
  <c r="AW215" i="6"/>
  <c r="Q215" i="6" s="1"/>
  <c r="AW32" i="6"/>
  <c r="Q32" i="6" s="1"/>
  <c r="AW137" i="6"/>
  <c r="Q137" i="6" s="1"/>
  <c r="AW125" i="6"/>
  <c r="Q125" i="6" s="1"/>
  <c r="AW58" i="6"/>
  <c r="Q58" i="6" s="1"/>
  <c r="AW248" i="6"/>
  <c r="Q248" i="6" s="1"/>
  <c r="AW192" i="6"/>
  <c r="Q192" i="6" s="1"/>
  <c r="AW104" i="6"/>
  <c r="Q104" i="6" s="1"/>
  <c r="AW246" i="6"/>
  <c r="Q246" i="6" s="1"/>
  <c r="AW138" i="6"/>
  <c r="Q138" i="6" s="1"/>
  <c r="AW85" i="6"/>
  <c r="Q85" i="6" s="1"/>
  <c r="AW4" i="6"/>
  <c r="Q4" i="6" s="1"/>
  <c r="AW83" i="6"/>
  <c r="Q83" i="6" s="1"/>
  <c r="AW202" i="6"/>
  <c r="Q202" i="6" s="1"/>
  <c r="AW61" i="6"/>
  <c r="Q61" i="6" s="1"/>
  <c r="AW115" i="6"/>
  <c r="Q115" i="6" s="1"/>
  <c r="AW205" i="6"/>
  <c r="Q205" i="6" s="1"/>
  <c r="AW29" i="6"/>
  <c r="Q29" i="6" s="1"/>
  <c r="AW162" i="6"/>
  <c r="Q162" i="6" s="1"/>
  <c r="AW238" i="6"/>
  <c r="Q238" i="6" s="1"/>
  <c r="AW225" i="6"/>
  <c r="Q225" i="6" s="1"/>
  <c r="AW147" i="6"/>
  <c r="Q147" i="6" s="1"/>
  <c r="AW86" i="6"/>
  <c r="Q86" i="6" s="1"/>
  <c r="AW24" i="6"/>
  <c r="Q24" i="6" s="1"/>
  <c r="AW139" i="6"/>
  <c r="Q139" i="6" s="1"/>
  <c r="AW230" i="6"/>
  <c r="Q230" i="6" s="1"/>
  <c r="AW79" i="6"/>
  <c r="Q79" i="6" s="1"/>
  <c r="AW87" i="6"/>
  <c r="Q87" i="6" s="1"/>
  <c r="AW166" i="6"/>
  <c r="Q166" i="6" s="1"/>
  <c r="AW78" i="6"/>
  <c r="Q78" i="6" s="1"/>
  <c r="AW196" i="6"/>
  <c r="Q196" i="6" s="1"/>
  <c r="AW153" i="6"/>
  <c r="Q153" i="6" s="1"/>
  <c r="AW175" i="6"/>
  <c r="Q175" i="6" s="1"/>
  <c r="AW132" i="6"/>
  <c r="Q132" i="6" s="1"/>
  <c r="AW76" i="6"/>
  <c r="Q76" i="6" s="1"/>
  <c r="AW23" i="6"/>
  <c r="Q23" i="6" s="1"/>
  <c r="AW220" i="6"/>
  <c r="Q220" i="6" s="1"/>
  <c r="AW44" i="6"/>
  <c r="Q44" i="6" s="1"/>
  <c r="AW77" i="6"/>
  <c r="Q77" i="6" s="1"/>
  <c r="AW73" i="6"/>
  <c r="Q73" i="6" s="1"/>
  <c r="AW66" i="6"/>
  <c r="Q66" i="6" s="1"/>
  <c r="AW214" i="6"/>
  <c r="Q214" i="6" s="1"/>
  <c r="AW143" i="6"/>
  <c r="Q143" i="6" s="1"/>
  <c r="AW211" i="6"/>
  <c r="Q211" i="6" s="1"/>
  <c r="AW154" i="6"/>
  <c r="Q154" i="6" s="1"/>
  <c r="AW90" i="6"/>
  <c r="Q90" i="6" s="1"/>
  <c r="AW46" i="6"/>
  <c r="Q46" i="6" s="1"/>
  <c r="AW204" i="6"/>
  <c r="Q204" i="6" s="1"/>
  <c r="AW265" i="6"/>
  <c r="Q265" i="6" s="1"/>
  <c r="AW107" i="6"/>
  <c r="Q107" i="6" s="1"/>
  <c r="AW27" i="6"/>
  <c r="Q27" i="6" s="1"/>
  <c r="AW232" i="6"/>
  <c r="Q232" i="6" s="1"/>
  <c r="AW233" i="6"/>
  <c r="Q233" i="6" s="1"/>
  <c r="AW258" i="6"/>
  <c r="Q258" i="6" s="1"/>
  <c r="AW239" i="6"/>
  <c r="Q239" i="6" s="1"/>
  <c r="AW96" i="6"/>
  <c r="Q96" i="6" s="1"/>
  <c r="AW112" i="6"/>
  <c r="Q112" i="6" s="1"/>
  <c r="AW12" i="6"/>
  <c r="Q12" i="6" s="1"/>
  <c r="AW144" i="6"/>
  <c r="Q144" i="6" s="1"/>
  <c r="AW119" i="6"/>
  <c r="Q119" i="6" s="1"/>
  <c r="AW97" i="6"/>
  <c r="Q97" i="6" s="1"/>
  <c r="AW197" i="6"/>
  <c r="Q197" i="6" s="1"/>
  <c r="AW62" i="6"/>
  <c r="Q62" i="6" s="1"/>
  <c r="AW20" i="6"/>
  <c r="Q20" i="6" s="1"/>
  <c r="AW84" i="6"/>
  <c r="Q84" i="6" s="1"/>
  <c r="AW53" i="6"/>
  <c r="Q53" i="6" s="1"/>
  <c r="AW229" i="6"/>
  <c r="Q229" i="6" s="1"/>
  <c r="AW255" i="6"/>
  <c r="Q255" i="6" s="1"/>
  <c r="AW231" i="6"/>
  <c r="Q231" i="6" s="1"/>
  <c r="AW249" i="6"/>
  <c r="Q249" i="6" s="1"/>
  <c r="AW133" i="6"/>
  <c r="Q133" i="6" s="1"/>
  <c r="AW174" i="6"/>
  <c r="Q174" i="6" s="1"/>
  <c r="AW111" i="6"/>
  <c r="Q111" i="6" s="1"/>
  <c r="AW254" i="6"/>
  <c r="Q254" i="6" s="1"/>
  <c r="AW207" i="6"/>
  <c r="Q207" i="6" s="1"/>
  <c r="AW94" i="6"/>
  <c r="Q94" i="6" s="1"/>
  <c r="AW16" i="6"/>
  <c r="Q16" i="6" s="1"/>
  <c r="AW31" i="6"/>
  <c r="Q31" i="6" s="1"/>
  <c r="AW145" i="6"/>
  <c r="Q145" i="6" s="1"/>
  <c r="AW105" i="6"/>
  <c r="Q105" i="6" s="1"/>
  <c r="AW180" i="6"/>
  <c r="Q180" i="6" s="1"/>
  <c r="AW199" i="6"/>
  <c r="Q199" i="6" s="1"/>
  <c r="AW81" i="6"/>
  <c r="Q81" i="6" s="1"/>
  <c r="AW59" i="6"/>
  <c r="Q59" i="6" s="1"/>
  <c r="AW260" i="6"/>
  <c r="Q260" i="6" s="1"/>
  <c r="AW242" i="6"/>
  <c r="Q242" i="6" s="1"/>
  <c r="AW160" i="6"/>
  <c r="Q160" i="6" s="1"/>
  <c r="AW108" i="6"/>
  <c r="Q108" i="6" s="1"/>
  <c r="AW54" i="6"/>
  <c r="Q54" i="6" s="1"/>
  <c r="AW64" i="6"/>
  <c r="Q64" i="6" s="1"/>
  <c r="AW80" i="6"/>
  <c r="Q80" i="6" s="1"/>
  <c r="AW261" i="6"/>
  <c r="Q261" i="6" s="1"/>
  <c r="AW183" i="6"/>
  <c r="Q183" i="6" s="1"/>
  <c r="AW213" i="6"/>
  <c r="Q213" i="6" s="1"/>
  <c r="AW70" i="6"/>
  <c r="Q70" i="6" s="1"/>
  <c r="AW113" i="6"/>
  <c r="Q113" i="6" s="1"/>
  <c r="AW109" i="6"/>
  <c r="Q109" i="6" s="1"/>
  <c r="AW65" i="6"/>
  <c r="Q65" i="6" s="1"/>
  <c r="AW33" i="6"/>
  <c r="Q33" i="6" s="1"/>
  <c r="AW135" i="6"/>
  <c r="Q135" i="6" s="1"/>
  <c r="AW250" i="6"/>
  <c r="Q250" i="6" s="1"/>
  <c r="AW36" i="6"/>
  <c r="Q36" i="6" s="1"/>
  <c r="AW169" i="6"/>
  <c r="Q169" i="6" s="1"/>
  <c r="AW18" i="6"/>
  <c r="Q18" i="6" s="1"/>
  <c r="AW25" i="6"/>
  <c r="Q25" i="6" s="1"/>
  <c r="AW89" i="6"/>
  <c r="Q89" i="6" s="1"/>
  <c r="AW264" i="6"/>
  <c r="Q264" i="6" s="1"/>
  <c r="AW172" i="6"/>
  <c r="Q172" i="6" s="1"/>
  <c r="AW247" i="6"/>
  <c r="Q247" i="6" s="1"/>
  <c r="AW184" i="6"/>
  <c r="Q184" i="6" s="1"/>
  <c r="AW190" i="6"/>
  <c r="Q190" i="6" s="1"/>
  <c r="AW22" i="6"/>
  <c r="Q22" i="6" s="1"/>
  <c r="AW237" i="6"/>
  <c r="Q237" i="6" s="1"/>
  <c r="AW35" i="6"/>
  <c r="Q35" i="6" s="1"/>
  <c r="AW82" i="6"/>
  <c r="Q82" i="6" s="1"/>
  <c r="AW198" i="6"/>
  <c r="Q198" i="6" s="1"/>
  <c r="AW101" i="6"/>
  <c r="Q101" i="6" s="1"/>
  <c r="AW152" i="6"/>
  <c r="Q152" i="6" s="1"/>
  <c r="AW67" i="6"/>
  <c r="Q67" i="6" s="1"/>
  <c r="AW161" i="6"/>
  <c r="Q161" i="6" s="1"/>
  <c r="AW182" i="6"/>
  <c r="Q182" i="6" s="1"/>
  <c r="AW38" i="6"/>
  <c r="Q38" i="6" s="1"/>
  <c r="AW228" i="6"/>
  <c r="Q228" i="6" s="1"/>
  <c r="AW189" i="6"/>
  <c r="Q189" i="6" s="1"/>
  <c r="AW126" i="6"/>
  <c r="Q126" i="6" s="1"/>
  <c r="AW48" i="6"/>
  <c r="Q48" i="6" s="1"/>
  <c r="AW222" i="6"/>
  <c r="Q222" i="6" s="1"/>
  <c r="AW39" i="6"/>
  <c r="Q39" i="6" s="1"/>
  <c r="AW114" i="6"/>
  <c r="Q114" i="6" s="1"/>
  <c r="AW236" i="6"/>
  <c r="Q236" i="6" s="1"/>
  <c r="AW181" i="6"/>
  <c r="Q181" i="6" s="1"/>
  <c r="AW245" i="6"/>
  <c r="Q245" i="6" s="1"/>
  <c r="AW127" i="6"/>
  <c r="Q127" i="6" s="1"/>
  <c r="AW71" i="6"/>
  <c r="Q71" i="6" s="1"/>
  <c r="AW134" i="6"/>
  <c r="Q134" i="6" s="1"/>
  <c r="AW141" i="6"/>
  <c r="Q141" i="6" s="1"/>
  <c r="AW120" i="6"/>
  <c r="Q120" i="6" s="1"/>
  <c r="AW252" i="6"/>
  <c r="Q252" i="6" s="1"/>
  <c r="AW93" i="6"/>
  <c r="Q93" i="6" s="1"/>
  <c r="AW142" i="6"/>
  <c r="Q142" i="6" s="1"/>
  <c r="AW178" i="6"/>
  <c r="Q178" i="6" s="1"/>
  <c r="AW10" i="6"/>
  <c r="Q10" i="6" s="1"/>
  <c r="AW234" i="6"/>
  <c r="Q234" i="6" s="1"/>
  <c r="AW224" i="6"/>
  <c r="Q224" i="6" s="1"/>
  <c r="AW95" i="6"/>
  <c r="Q95" i="6" s="1"/>
  <c r="AW121" i="6"/>
  <c r="Q121" i="6" s="1"/>
  <c r="AW8" i="6"/>
  <c r="Q8" i="6" s="1"/>
  <c r="AW148" i="6"/>
  <c r="Q148" i="6" s="1"/>
  <c r="AW91" i="6"/>
  <c r="Q91" i="6" s="1"/>
  <c r="AW117" i="6"/>
  <c r="Q117" i="6" s="1"/>
  <c r="AW173" i="6"/>
  <c r="Q173" i="6" s="1"/>
  <c r="AW156" i="6"/>
  <c r="Q156" i="6" s="1"/>
  <c r="AW7" i="6"/>
  <c r="Q7" i="6" s="1"/>
  <c r="AW194" i="6"/>
  <c r="Q194" i="6" s="1"/>
  <c r="AW128" i="6"/>
  <c r="Q128" i="6" s="1"/>
  <c r="AW157" i="6"/>
  <c r="Q157" i="6" s="1"/>
  <c r="AW14" i="6"/>
  <c r="Q14" i="6" s="1"/>
  <c r="AW110" i="6"/>
  <c r="Q110" i="6" s="1"/>
  <c r="AW40" i="6"/>
  <c r="Q40" i="6" s="1"/>
  <c r="AW9" i="6"/>
  <c r="Q9" i="6" s="1"/>
  <c r="AW200" i="6"/>
  <c r="Q200" i="6" s="1"/>
  <c r="AW19" i="6"/>
  <c r="Q19" i="6" s="1"/>
  <c r="AW159" i="6"/>
  <c r="Q159" i="6" s="1"/>
  <c r="AW57" i="6"/>
  <c r="Q57" i="6" s="1"/>
  <c r="AW165" i="6"/>
  <c r="Q165" i="6" s="1"/>
  <c r="AW42" i="6"/>
  <c r="Q42" i="6" s="1"/>
  <c r="AW37" i="6"/>
  <c r="Q37" i="6" s="1"/>
  <c r="AW26" i="6"/>
  <c r="Q26" i="6" s="1"/>
  <c r="AW171" i="6"/>
  <c r="Q171" i="6" s="1"/>
  <c r="AW223" i="6"/>
  <c r="Q223" i="6" s="1"/>
  <c r="AW170" i="6"/>
  <c r="Q170" i="6" s="1"/>
  <c r="AW227" i="6"/>
  <c r="Q227" i="6" s="1"/>
  <c r="AW188" i="6"/>
  <c r="Q188" i="6" s="1"/>
  <c r="AW5" i="6"/>
  <c r="Q5" i="6" s="1"/>
  <c r="AW130" i="6"/>
  <c r="Q130" i="6" s="1"/>
  <c r="AW34" i="6"/>
  <c r="Q34" i="6" s="1"/>
  <c r="AW74" i="6"/>
  <c r="Q74" i="6" s="1"/>
  <c r="AW140" i="6"/>
  <c r="Q140" i="6" s="1"/>
  <c r="AW217" i="6"/>
  <c r="Q217" i="6" s="1"/>
  <c r="AW164" i="6"/>
  <c r="Q164" i="6" s="1"/>
  <c r="AW195" i="6"/>
  <c r="Q195" i="6" s="1"/>
  <c r="AW69" i="6"/>
  <c r="Q69" i="6" s="1"/>
  <c r="AW263" i="6"/>
  <c r="Q263" i="6" s="1"/>
  <c r="AW158" i="6"/>
  <c r="Q158" i="6" s="1"/>
  <c r="AW256" i="6"/>
  <c r="Q256" i="6" s="1"/>
  <c r="AW193" i="6"/>
  <c r="Q193" i="6" s="1"/>
  <c r="AW116" i="6"/>
  <c r="Q116" i="6" s="1"/>
  <c r="AW30" i="6"/>
  <c r="Q30" i="6" s="1"/>
  <c r="AW257" i="6"/>
  <c r="Q257" i="6" s="1"/>
  <c r="AW176" i="6"/>
  <c r="Q176" i="6" s="1"/>
  <c r="AW99" i="6"/>
  <c r="Q99" i="6" s="1"/>
  <c r="AW241" i="6"/>
  <c r="Q241" i="6" s="1"/>
  <c r="AW118" i="6"/>
  <c r="Q118" i="6" s="1"/>
  <c r="AW186" i="6"/>
  <c r="Q186" i="6" s="1"/>
  <c r="AW177" i="6"/>
  <c r="Q177" i="6" s="1"/>
  <c r="AW206" i="6"/>
  <c r="Q206" i="6" s="1"/>
  <c r="AW47" i="6"/>
  <c r="Q47" i="6" s="1"/>
  <c r="AW201" i="6"/>
  <c r="Q201" i="6" s="1"/>
  <c r="AW136" i="6"/>
  <c r="Q136" i="6" s="1"/>
  <c r="AW17" i="6"/>
  <c r="Q17" i="6" s="1"/>
  <c r="AW49" i="6"/>
  <c r="Q49" i="6" s="1"/>
  <c r="AW208" i="6"/>
  <c r="Q208" i="6" s="1"/>
  <c r="AW52" i="6"/>
  <c r="Q52" i="6" s="1"/>
  <c r="AW68" i="6"/>
  <c r="Q68" i="6" s="1"/>
  <c r="AW218" i="6"/>
  <c r="Q218" i="6" s="1"/>
  <c r="AW212" i="6"/>
  <c r="Q212" i="6" s="1"/>
  <c r="AW56" i="6"/>
  <c r="Q56" i="6" s="1"/>
  <c r="AW123" i="6"/>
  <c r="Q123" i="6" s="1"/>
  <c r="AW163" i="7"/>
  <c r="Q163" i="7" s="1"/>
  <c r="AW237" i="7"/>
  <c r="Q237" i="7" s="1"/>
  <c r="AW153" i="7"/>
  <c r="Q153" i="7" s="1"/>
  <c r="AW243" i="7"/>
  <c r="Q243" i="7" s="1"/>
  <c r="AW171" i="7"/>
  <c r="Q171" i="7" s="1"/>
  <c r="AW34" i="7"/>
  <c r="Q34" i="7" s="1"/>
  <c r="AW95" i="7"/>
  <c r="Q95" i="7" s="1"/>
  <c r="AW225" i="7"/>
  <c r="Q225" i="7" s="1"/>
  <c r="AW64" i="7"/>
  <c r="Q64" i="7" s="1"/>
  <c r="AW158" i="7"/>
  <c r="Q158" i="7" s="1"/>
  <c r="AW82" i="7"/>
  <c r="Q82" i="7" s="1"/>
  <c r="AW49" i="7"/>
  <c r="Q49" i="7" s="1"/>
  <c r="AW98" i="7"/>
  <c r="Q98" i="7" s="1"/>
  <c r="AW13" i="7"/>
  <c r="Q13" i="7" s="1"/>
  <c r="AW93" i="7"/>
  <c r="Q93" i="7" s="1"/>
  <c r="AW168" i="7"/>
  <c r="Q168" i="7" s="1"/>
  <c r="AW260" i="7"/>
  <c r="Q260" i="7" s="1"/>
  <c r="AW21" i="7"/>
  <c r="Q21" i="7" s="1"/>
  <c r="AW33" i="7"/>
  <c r="Q33" i="7" s="1"/>
  <c r="AW215" i="7"/>
  <c r="Q215" i="7" s="1"/>
  <c r="AW106" i="7"/>
  <c r="Q106" i="7" s="1"/>
  <c r="AW144" i="7"/>
  <c r="Q144" i="7" s="1"/>
  <c r="AW201" i="7"/>
  <c r="Q201" i="7" s="1"/>
  <c r="AW234" i="7"/>
  <c r="Q234" i="7" s="1"/>
  <c r="AW238" i="7"/>
  <c r="Q238" i="7" s="1"/>
  <c r="AW40" i="7"/>
  <c r="Q40" i="7" s="1"/>
  <c r="AW65" i="7"/>
  <c r="Q65" i="7" s="1"/>
  <c r="AW167" i="7"/>
  <c r="Q167" i="7" s="1"/>
  <c r="AW253" i="7"/>
  <c r="Q253" i="7" s="1"/>
  <c r="AW25" i="7"/>
  <c r="Q25" i="7" s="1"/>
  <c r="AW134" i="7"/>
  <c r="Q134" i="7" s="1"/>
  <c r="AW119" i="7"/>
  <c r="Q119" i="7" s="1"/>
  <c r="AW262" i="7"/>
  <c r="Q262" i="7" s="1"/>
  <c r="AW219" i="7"/>
  <c r="Q219" i="7" s="1"/>
  <c r="AW255" i="7"/>
  <c r="Q255" i="7" s="1"/>
  <c r="AW15" i="7"/>
  <c r="Q15" i="7" s="1"/>
  <c r="AW73" i="7"/>
  <c r="Q73" i="7" s="1"/>
  <c r="AW101" i="7"/>
  <c r="Q101" i="7" s="1"/>
  <c r="AW27" i="7"/>
  <c r="Q27" i="7" s="1"/>
  <c r="AW35" i="7"/>
  <c r="Q35" i="7" s="1"/>
  <c r="AW32" i="7"/>
  <c r="Q32" i="7" s="1"/>
  <c r="AW5" i="7"/>
  <c r="Q5" i="7" s="1"/>
  <c r="AW184" i="7"/>
  <c r="Q184" i="7" s="1"/>
  <c r="AW159" i="7"/>
  <c r="Q159" i="7" s="1"/>
  <c r="AW22" i="7"/>
  <c r="Q22" i="7" s="1"/>
  <c r="AW129" i="7"/>
  <c r="Q129" i="7" s="1"/>
  <c r="AW55" i="7"/>
  <c r="Q55" i="7" s="1"/>
  <c r="AW250" i="7"/>
  <c r="Q250" i="7" s="1"/>
  <c r="AW175" i="7"/>
  <c r="Q175" i="7" s="1"/>
  <c r="AW191" i="7"/>
  <c r="Q191" i="7" s="1"/>
  <c r="AW216" i="7"/>
  <c r="Q216" i="7" s="1"/>
  <c r="AW99" i="7"/>
  <c r="Q99" i="7" s="1"/>
  <c r="AW103" i="7"/>
  <c r="Q103" i="7" s="1"/>
  <c r="AW123" i="7"/>
  <c r="Q123" i="7" s="1"/>
  <c r="AW180" i="7"/>
  <c r="Q180" i="7" s="1"/>
  <c r="AW109" i="7"/>
  <c r="Q109" i="7" s="1"/>
  <c r="AW169" i="7"/>
  <c r="Q169" i="7" s="1"/>
  <c r="AW120" i="7"/>
  <c r="Q120" i="7" s="1"/>
  <c r="AW72" i="7"/>
  <c r="Q72" i="7" s="1"/>
  <c r="AW145" i="7"/>
  <c r="Q145" i="7" s="1"/>
  <c r="AW53" i="7"/>
  <c r="Q53" i="7" s="1"/>
  <c r="AW110" i="7"/>
  <c r="Q110" i="7" s="1"/>
  <c r="AW151" i="7"/>
  <c r="Q151" i="7" s="1"/>
  <c r="AW173" i="7"/>
  <c r="Q173" i="7" s="1"/>
  <c r="AW146" i="7"/>
  <c r="Q146" i="7" s="1"/>
  <c r="AW181" i="7"/>
  <c r="Q181" i="7" s="1"/>
  <c r="AW140" i="7"/>
  <c r="Q140" i="7" s="1"/>
  <c r="AW157" i="7"/>
  <c r="Q157" i="7" s="1"/>
  <c r="AW257" i="7"/>
  <c r="Q257" i="7" s="1"/>
  <c r="AW217" i="7"/>
  <c r="Q217" i="7" s="1"/>
  <c r="AW263" i="7"/>
  <c r="Q263" i="7" s="1"/>
  <c r="AW115" i="7"/>
  <c r="Q115" i="7" s="1"/>
  <c r="AW261" i="7"/>
  <c r="Q261" i="7" s="1"/>
  <c r="AW8" i="7"/>
  <c r="Q8" i="7" s="1"/>
  <c r="AW156" i="7"/>
  <c r="Q156" i="7" s="1"/>
  <c r="AW218" i="7"/>
  <c r="Q218" i="7" s="1"/>
  <c r="AW132" i="7"/>
  <c r="Q132" i="7" s="1"/>
  <c r="AW170" i="7"/>
  <c r="Q170" i="7" s="1"/>
  <c r="AW147" i="7"/>
  <c r="Q147" i="7" s="1"/>
  <c r="AW241" i="7"/>
  <c r="Q241" i="7" s="1"/>
  <c r="AW47" i="7"/>
  <c r="Q47" i="7" s="1"/>
  <c r="AW265" i="7"/>
  <c r="Q265" i="7" s="1"/>
  <c r="AW18" i="7"/>
  <c r="Q18" i="7" s="1"/>
  <c r="AW117" i="7"/>
  <c r="Q117" i="7" s="1"/>
  <c r="AW31" i="7"/>
  <c r="Q31" i="7" s="1"/>
  <c r="AW97" i="7"/>
  <c r="Q97" i="7" s="1"/>
  <c r="AW59" i="7"/>
  <c r="Q59" i="7" s="1"/>
  <c r="AW251" i="7"/>
  <c r="Q251" i="7" s="1"/>
  <c r="AW39" i="7"/>
  <c r="Q39" i="7" s="1"/>
  <c r="AW161" i="7"/>
  <c r="Q161" i="7" s="1"/>
  <c r="AW194" i="7"/>
  <c r="Q194" i="7" s="1"/>
  <c r="AW36" i="7"/>
  <c r="Q36" i="7" s="1"/>
  <c r="AW232" i="7"/>
  <c r="Q232" i="7" s="1"/>
  <c r="AW126" i="7"/>
  <c r="Q126" i="7" s="1"/>
  <c r="AW212" i="7"/>
  <c r="Q212" i="7" s="1"/>
  <c r="AW92" i="7"/>
  <c r="Q92" i="7" s="1"/>
  <c r="AW85" i="7"/>
  <c r="Q85" i="7" s="1"/>
  <c r="AW83" i="7"/>
  <c r="Q83" i="7" s="1"/>
  <c r="AW224" i="7"/>
  <c r="Q224" i="7" s="1"/>
  <c r="AW214" i="7"/>
  <c r="Q214" i="7" s="1"/>
  <c r="AW56" i="7"/>
  <c r="Q56" i="7" s="1"/>
  <c r="AW198" i="7"/>
  <c r="Q198" i="7" s="1"/>
  <c r="AW162" i="7"/>
  <c r="Q162" i="7" s="1"/>
  <c r="AW141" i="7"/>
  <c r="Q141" i="7" s="1"/>
  <c r="AW233" i="7"/>
  <c r="Q233" i="7" s="1"/>
  <c r="AW78" i="7"/>
  <c r="Q78" i="7" s="1"/>
  <c r="AW105" i="7"/>
  <c r="Q105" i="7" s="1"/>
  <c r="AW197" i="7"/>
  <c r="Q197" i="7" s="1"/>
  <c r="AW61" i="7"/>
  <c r="Q61" i="7" s="1"/>
  <c r="AW71" i="7"/>
  <c r="Q71" i="7" s="1"/>
  <c r="AW12" i="7"/>
  <c r="Q12" i="7" s="1"/>
  <c r="AW244" i="7"/>
  <c r="Q244" i="7" s="1"/>
  <c r="AW223" i="7"/>
  <c r="Q223" i="7" s="1"/>
  <c r="AW256" i="7"/>
  <c r="Q256" i="7" s="1"/>
  <c r="AW69" i="7"/>
  <c r="Q69" i="7" s="1"/>
  <c r="AW9" i="7"/>
  <c r="Q9" i="7" s="1"/>
  <c r="AW60" i="7"/>
  <c r="Q60" i="7" s="1"/>
  <c r="AW139" i="7"/>
  <c r="Q139" i="7" s="1"/>
  <c r="AW154" i="7"/>
  <c r="Q154" i="7" s="1"/>
  <c r="AW189" i="7"/>
  <c r="Q189" i="7" s="1"/>
  <c r="AW16" i="7"/>
  <c r="Q16" i="7" s="1"/>
  <c r="AW220" i="7"/>
  <c r="Q220" i="7" s="1"/>
  <c r="AW176" i="7"/>
  <c r="Q176" i="7" s="1"/>
  <c r="AW211" i="7"/>
  <c r="Q211" i="7" s="1"/>
  <c r="AW183" i="7"/>
  <c r="Q183" i="7" s="1"/>
  <c r="AW209" i="7"/>
  <c r="Q209" i="7" s="1"/>
  <c r="AW185" i="7"/>
  <c r="Q185" i="7" s="1"/>
  <c r="AW26" i="7"/>
  <c r="Q26" i="7" s="1"/>
  <c r="AW138" i="7"/>
  <c r="Q138" i="7" s="1"/>
  <c r="AW42" i="7"/>
  <c r="Q42" i="7" s="1"/>
  <c r="AW104" i="7"/>
  <c r="Q104" i="7" s="1"/>
  <c r="AW44" i="7"/>
  <c r="Q44" i="7" s="1"/>
  <c r="AW63" i="7"/>
  <c r="Q63" i="7" s="1"/>
  <c r="AW128" i="7"/>
  <c r="Q128" i="7" s="1"/>
  <c r="AW74" i="7"/>
  <c r="Q74" i="7" s="1"/>
  <c r="AW202" i="7"/>
  <c r="Q202" i="7" s="1"/>
  <c r="AW204" i="7"/>
  <c r="Q204" i="7" s="1"/>
  <c r="AW113" i="7"/>
  <c r="Q113" i="7" s="1"/>
  <c r="AW66" i="7"/>
  <c r="Q66" i="7" s="1"/>
  <c r="AW77" i="7"/>
  <c r="Q77" i="7" s="1"/>
  <c r="AW133" i="7"/>
  <c r="Q133" i="7" s="1"/>
  <c r="AW196" i="7"/>
  <c r="Q196" i="7" s="1"/>
  <c r="AW20" i="7"/>
  <c r="Q20" i="7" s="1"/>
  <c r="AW11" i="7"/>
  <c r="Q11" i="7" s="1"/>
  <c r="AW210" i="7"/>
  <c r="Q210" i="7" s="1"/>
  <c r="AW89" i="7"/>
  <c r="Q89" i="7" s="1"/>
  <c r="AW148" i="7"/>
  <c r="Q148" i="7" s="1"/>
  <c r="AW143" i="7"/>
  <c r="Q143" i="7" s="1"/>
  <c r="AW7" i="7"/>
  <c r="Q7" i="7" s="1"/>
  <c r="AW41" i="7"/>
  <c r="Q41" i="7" s="1"/>
  <c r="AW38" i="7"/>
  <c r="Q38" i="7" s="1"/>
  <c r="AW122" i="7"/>
  <c r="Q122" i="7" s="1"/>
  <c r="AW116" i="7"/>
  <c r="Q116" i="7" s="1"/>
  <c r="AW259" i="7"/>
  <c r="Q259" i="7" s="1"/>
  <c r="AW136" i="7"/>
  <c r="Q136" i="7" s="1"/>
  <c r="AW54" i="7"/>
  <c r="Q54" i="7" s="1"/>
  <c r="AW248" i="7"/>
  <c r="Q248" i="7" s="1"/>
  <c r="AW46" i="7"/>
  <c r="Q46" i="7" s="1"/>
  <c r="AW68" i="7"/>
  <c r="Q68" i="7" s="1"/>
  <c r="AW245" i="7"/>
  <c r="Q245" i="7" s="1"/>
  <c r="AW29" i="7"/>
  <c r="Q29" i="7" s="1"/>
  <c r="AW258" i="7"/>
  <c r="Q258" i="7" s="1"/>
  <c r="AW166" i="7"/>
  <c r="Q166" i="7" s="1"/>
  <c r="AW164" i="7"/>
  <c r="Q164" i="7" s="1"/>
  <c r="AW135" i="7"/>
  <c r="Q135" i="7" s="1"/>
  <c r="AW264" i="7"/>
  <c r="Q264" i="7" s="1"/>
  <c r="AW94" i="7"/>
  <c r="Q94" i="7" s="1"/>
  <c r="AW190" i="7"/>
  <c r="Q190" i="7" s="1"/>
  <c r="AW23" i="7"/>
  <c r="Q23" i="7" s="1"/>
  <c r="AW124" i="7"/>
  <c r="Q124" i="7" s="1"/>
  <c r="AW252" i="7"/>
  <c r="Q252" i="7" s="1"/>
  <c r="AW84" i="7"/>
  <c r="Q84" i="7" s="1"/>
  <c r="AW76" i="7"/>
  <c r="Q76" i="7" s="1"/>
  <c r="AW81" i="7"/>
  <c r="Q81" i="7" s="1"/>
  <c r="AW239" i="7"/>
  <c r="Q239" i="7" s="1"/>
  <c r="AW149" i="7"/>
  <c r="Q149" i="7" s="1"/>
  <c r="AW14" i="7"/>
  <c r="Q14" i="7" s="1"/>
  <c r="AW206" i="7"/>
  <c r="Q206" i="7" s="1"/>
  <c r="AW130" i="7"/>
  <c r="Q130" i="7" s="1"/>
  <c r="AW112" i="7"/>
  <c r="Q112" i="7" s="1"/>
  <c r="AW52" i="7"/>
  <c r="Q52" i="7" s="1"/>
  <c r="AW203" i="7"/>
  <c r="Q203" i="7" s="1"/>
  <c r="AW150" i="7"/>
  <c r="Q150" i="7" s="1"/>
  <c r="AW87" i="7"/>
  <c r="Q87" i="7" s="1"/>
  <c r="AW188" i="7"/>
  <c r="Q188" i="7" s="1"/>
  <c r="AW102" i="7"/>
  <c r="Q102" i="7" s="1"/>
  <c r="AW155" i="7"/>
  <c r="Q155" i="7" s="1"/>
  <c r="AW192" i="7"/>
  <c r="Q192" i="7" s="1"/>
  <c r="AW90" i="7"/>
  <c r="Q90" i="7" s="1"/>
  <c r="AW121" i="7"/>
  <c r="Q121" i="7" s="1"/>
  <c r="AW10" i="7"/>
  <c r="Q10" i="7" s="1"/>
  <c r="AW208" i="7"/>
  <c r="Q208" i="7" s="1"/>
  <c r="AW187" i="7"/>
  <c r="Q187" i="7" s="1"/>
  <c r="AW177" i="7"/>
  <c r="Q177" i="7" s="1"/>
  <c r="AW172" i="7"/>
  <c r="Q172" i="7" s="1"/>
  <c r="AW111" i="7"/>
  <c r="Q111" i="7" s="1"/>
  <c r="AW57" i="7"/>
  <c r="Q57" i="7" s="1"/>
  <c r="AW254" i="7"/>
  <c r="Q254" i="7" s="1"/>
  <c r="AW199" i="7"/>
  <c r="Q199" i="7" s="1"/>
  <c r="AW165" i="7"/>
  <c r="Q165" i="7" s="1"/>
  <c r="AW43" i="7"/>
  <c r="Q43" i="7" s="1"/>
  <c r="AW48" i="7"/>
  <c r="Q48" i="7" s="1"/>
  <c r="AW70" i="7"/>
  <c r="Q70" i="7" s="1"/>
  <c r="AW62" i="7"/>
  <c r="Q62" i="7" s="1"/>
  <c r="AW231" i="7"/>
  <c r="Q231" i="7" s="1"/>
  <c r="AW58" i="7"/>
  <c r="Q58" i="7" s="1"/>
  <c r="AW28" i="7"/>
  <c r="Q28" i="7" s="1"/>
  <c r="AW160" i="7"/>
  <c r="Q160" i="7" s="1"/>
  <c r="AW229" i="7"/>
  <c r="Q229" i="7" s="1"/>
  <c r="AW51" i="7"/>
  <c r="Q51" i="7" s="1"/>
  <c r="AW30" i="7"/>
  <c r="Q30" i="7" s="1"/>
  <c r="AW75" i="7"/>
  <c r="Q75" i="7" s="1"/>
  <c r="AW88" i="7"/>
  <c r="Q88" i="7" s="1"/>
  <c r="AW118" i="7"/>
  <c r="Q118" i="7" s="1"/>
  <c r="AW213" i="7"/>
  <c r="Q213" i="7" s="1"/>
  <c r="AW227" i="7"/>
  <c r="Q227" i="7" s="1"/>
  <c r="AW45" i="7"/>
  <c r="Q45" i="7" s="1"/>
  <c r="AW246" i="7"/>
  <c r="Q246" i="7" s="1"/>
  <c r="AW4" i="7"/>
  <c r="Q4" i="7" s="1"/>
  <c r="AW247" i="7"/>
  <c r="Q247" i="7" s="1"/>
  <c r="AW80" i="7"/>
  <c r="Q80" i="7" s="1"/>
  <c r="AW193" i="7"/>
  <c r="Q193" i="7" s="1"/>
  <c r="AW6" i="7"/>
  <c r="Q6" i="7" s="1"/>
  <c r="AW182" i="7"/>
  <c r="Q182" i="7" s="1"/>
  <c r="AW152" i="7"/>
  <c r="Q152" i="7" s="1"/>
  <c r="AW240" i="7"/>
  <c r="Q240" i="7" s="1"/>
  <c r="AW86" i="7"/>
  <c r="Q86" i="7" s="1"/>
  <c r="AW50" i="7"/>
  <c r="Q50" i="7" s="1"/>
  <c r="AW236" i="7"/>
  <c r="Q236" i="7" s="1"/>
  <c r="AW226" i="7"/>
  <c r="Q226" i="7" s="1"/>
  <c r="AW19" i="7"/>
  <c r="Q19" i="7" s="1"/>
  <c r="AW125" i="7"/>
  <c r="Q125" i="7" s="1"/>
  <c r="AW221" i="7"/>
  <c r="Q221" i="7" s="1"/>
  <c r="AW79" i="7"/>
  <c r="Q79" i="7" s="1"/>
  <c r="AW235" i="7"/>
  <c r="Q235" i="7" s="1"/>
  <c r="AW230" i="7"/>
  <c r="Q230" i="7" s="1"/>
  <c r="AW142" i="7"/>
  <c r="Q142" i="7" s="1"/>
  <c r="AW174" i="7"/>
  <c r="Q174" i="7" s="1"/>
  <c r="AW24" i="7"/>
  <c r="Q24" i="7" s="1"/>
  <c r="AW207" i="7"/>
  <c r="Q207" i="7" s="1"/>
  <c r="AW108" i="7"/>
  <c r="Q108" i="7" s="1"/>
  <c r="AW222" i="7"/>
  <c r="Q222" i="7" s="1"/>
  <c r="AW179" i="7"/>
  <c r="Q179" i="7" s="1"/>
  <c r="AW242" i="7"/>
  <c r="Q242" i="7" s="1"/>
  <c r="AW67" i="7"/>
  <c r="Q67" i="7" s="1"/>
  <c r="AW249" i="7"/>
  <c r="Q249" i="7" s="1"/>
  <c r="AW228" i="7"/>
  <c r="Q228" i="7" s="1"/>
  <c r="AW200" i="7"/>
  <c r="Q200" i="7" s="1"/>
  <c r="AW127" i="7"/>
  <c r="Q127" i="7" s="1"/>
  <c r="AW100" i="7"/>
  <c r="Q100" i="7" s="1"/>
  <c r="AW137" i="7"/>
  <c r="Q137" i="7" s="1"/>
  <c r="AW178" i="7"/>
  <c r="Q178" i="7" s="1"/>
  <c r="AW195" i="7"/>
  <c r="Q195" i="7" s="1"/>
  <c r="AW186" i="7"/>
  <c r="Q186" i="7" s="1"/>
  <c r="AW205" i="7"/>
  <c r="Q205" i="7" s="1"/>
  <c r="AW131" i="7"/>
  <c r="Q131" i="7" s="1"/>
  <c r="AW96" i="7"/>
  <c r="Q96" i="7" s="1"/>
  <c r="AW37" i="7"/>
  <c r="Q37" i="7" s="1"/>
  <c r="AW91" i="7"/>
  <c r="Q91" i="7" s="1"/>
  <c r="AW114" i="7"/>
  <c r="Q114" i="7" s="1"/>
  <c r="AW17" i="7"/>
  <c r="Q17" i="7" s="1"/>
  <c r="AW107" i="7"/>
  <c r="Q107" i="7" s="1"/>
  <c r="AW146" i="8"/>
  <c r="Q146" i="8" s="1"/>
  <c r="AW219" i="8"/>
  <c r="Q219" i="8" s="1"/>
  <c r="AW63" i="8"/>
  <c r="Q63" i="8" s="1"/>
  <c r="AW163" i="8"/>
  <c r="Q163" i="8" s="1"/>
  <c r="AW158" i="8"/>
  <c r="Q158" i="8" s="1"/>
  <c r="AW115" i="8"/>
  <c r="Q115" i="8" s="1"/>
  <c r="AW223" i="8"/>
  <c r="Q223" i="8" s="1"/>
  <c r="AW202" i="8"/>
  <c r="Q202" i="8" s="1"/>
  <c r="AW5" i="8"/>
  <c r="Q5" i="8" s="1"/>
  <c r="AW239" i="8"/>
  <c r="Q239" i="8" s="1"/>
  <c r="AW140" i="8"/>
  <c r="Q140" i="8" s="1"/>
  <c r="AW66" i="8"/>
  <c r="Q66" i="8" s="1"/>
  <c r="AW203" i="8"/>
  <c r="Q203" i="8" s="1"/>
  <c r="AW211" i="8"/>
  <c r="Q211" i="8" s="1"/>
  <c r="AW192" i="8"/>
  <c r="Q192" i="8" s="1"/>
  <c r="AW139" i="8"/>
  <c r="Q139" i="8" s="1"/>
  <c r="AW100" i="8"/>
  <c r="Q100" i="8" s="1"/>
  <c r="AW165" i="8"/>
  <c r="Q165" i="8" s="1"/>
  <c r="AW27" i="8"/>
  <c r="Q27" i="8" s="1"/>
  <c r="AW28" i="8"/>
  <c r="Q28" i="8" s="1"/>
  <c r="AW173" i="8"/>
  <c r="Q173" i="8" s="1"/>
  <c r="AW242" i="8"/>
  <c r="Q242" i="8" s="1"/>
  <c r="AW50" i="8"/>
  <c r="Q50" i="8" s="1"/>
  <c r="AW193" i="8"/>
  <c r="Q193" i="8" s="1"/>
  <c r="AW92" i="8"/>
  <c r="Q92" i="8" s="1"/>
  <c r="AW147" i="8"/>
  <c r="Q147" i="8" s="1"/>
  <c r="AW42" i="8"/>
  <c r="Q42" i="8" s="1"/>
  <c r="AW238" i="8"/>
  <c r="Q238" i="8" s="1"/>
  <c r="AW49" i="8"/>
  <c r="Q49" i="8" s="1"/>
  <c r="AW13" i="8"/>
  <c r="Q13" i="8" s="1"/>
  <c r="AW6" i="8"/>
  <c r="Q6" i="8" s="1"/>
  <c r="AW232" i="8"/>
  <c r="Q232" i="8" s="1"/>
  <c r="AW178" i="8"/>
  <c r="Q178" i="8" s="1"/>
  <c r="AW123" i="8"/>
  <c r="Q123" i="8" s="1"/>
  <c r="AW213" i="8"/>
  <c r="Q213" i="8" s="1"/>
  <c r="AW112" i="8"/>
  <c r="Q112" i="8" s="1"/>
  <c r="AW181" i="8"/>
  <c r="Q181" i="8" s="1"/>
  <c r="AW177" i="8"/>
  <c r="Q177" i="8" s="1"/>
  <c r="AW142" i="8"/>
  <c r="Q142" i="8" s="1"/>
  <c r="AW128" i="8"/>
  <c r="Q128" i="8" s="1"/>
  <c r="AW230" i="8"/>
  <c r="Q230" i="8" s="1"/>
  <c r="AW257" i="8"/>
  <c r="Q257" i="8" s="1"/>
  <c r="AW207" i="8"/>
  <c r="Q207" i="8" s="1"/>
  <c r="AW263" i="8"/>
  <c r="Q263" i="8" s="1"/>
  <c r="AW68" i="8"/>
  <c r="Q68" i="8" s="1"/>
  <c r="AW76" i="8"/>
  <c r="Q76" i="8" s="1"/>
  <c r="AW172" i="8"/>
  <c r="Q172" i="8" s="1"/>
  <c r="AW54" i="8"/>
  <c r="Q54" i="8" s="1"/>
  <c r="AW212" i="8"/>
  <c r="Q212" i="8" s="1"/>
  <c r="AW206" i="8"/>
  <c r="Q206" i="8" s="1"/>
  <c r="AW205" i="8"/>
  <c r="Q205" i="8" s="1"/>
  <c r="AW250" i="8"/>
  <c r="Q250" i="8" s="1"/>
  <c r="AW252" i="8"/>
  <c r="Q252" i="8" s="1"/>
  <c r="AW160" i="8"/>
  <c r="Q160" i="8" s="1"/>
  <c r="AW39" i="8"/>
  <c r="Q39" i="8" s="1"/>
  <c r="AW156" i="8"/>
  <c r="Q156" i="8" s="1"/>
  <c r="AW249" i="8"/>
  <c r="Q249" i="8" s="1"/>
  <c r="AW75" i="8"/>
  <c r="Q75" i="8" s="1"/>
  <c r="AW122" i="8"/>
  <c r="Q122" i="8" s="1"/>
  <c r="AW25" i="8"/>
  <c r="Q25" i="8" s="1"/>
  <c r="AW67" i="8"/>
  <c r="Q67" i="8" s="1"/>
  <c r="AW108" i="8"/>
  <c r="Q108" i="8" s="1"/>
  <c r="AW195" i="8"/>
  <c r="Q195" i="8" s="1"/>
  <c r="AW73" i="8"/>
  <c r="Q73" i="8" s="1"/>
  <c r="AW225" i="8"/>
  <c r="Q225" i="8" s="1"/>
  <c r="AW185" i="8"/>
  <c r="Q185" i="8" s="1"/>
  <c r="AW124" i="8"/>
  <c r="Q124" i="8" s="1"/>
  <c r="AW145" i="8"/>
  <c r="Q145" i="8" s="1"/>
  <c r="AW166" i="8"/>
  <c r="Q166" i="8" s="1"/>
  <c r="AW164" i="8"/>
  <c r="Q164" i="8" s="1"/>
  <c r="AW228" i="8"/>
  <c r="Q228" i="8" s="1"/>
  <c r="AW197" i="8"/>
  <c r="Q197" i="8" s="1"/>
  <c r="AW10" i="8"/>
  <c r="Q10" i="8" s="1"/>
  <c r="AW216" i="8"/>
  <c r="Q216" i="8" s="1"/>
  <c r="AW215" i="8"/>
  <c r="Q215" i="8" s="1"/>
  <c r="AW184" i="8"/>
  <c r="Q184" i="8" s="1"/>
  <c r="AW95" i="8"/>
  <c r="Q95" i="8" s="1"/>
  <c r="AW170" i="8"/>
  <c r="Q170" i="8" s="1"/>
  <c r="AW20" i="8"/>
  <c r="Q20" i="8" s="1"/>
  <c r="AW154" i="8"/>
  <c r="Q154" i="8" s="1"/>
  <c r="AW23" i="8"/>
  <c r="Q23" i="8" s="1"/>
  <c r="AW132" i="8"/>
  <c r="Q132" i="8" s="1"/>
  <c r="AW57" i="8"/>
  <c r="Q57" i="8" s="1"/>
  <c r="AW81" i="8"/>
  <c r="Q81" i="8" s="1"/>
  <c r="AW180" i="8"/>
  <c r="Q180" i="8" s="1"/>
  <c r="AW7" i="8"/>
  <c r="Q7" i="8" s="1"/>
  <c r="AW138" i="8"/>
  <c r="Q138" i="8" s="1"/>
  <c r="AW64" i="8"/>
  <c r="Q64" i="8" s="1"/>
  <c r="AW59" i="8"/>
  <c r="Q59" i="8" s="1"/>
  <c r="AW46" i="8"/>
  <c r="Q46" i="8" s="1"/>
  <c r="AW168" i="8"/>
  <c r="Q168" i="8" s="1"/>
  <c r="AW36" i="8"/>
  <c r="Q36" i="8" s="1"/>
  <c r="AW244" i="8"/>
  <c r="Q244" i="8" s="1"/>
  <c r="AW17" i="8"/>
  <c r="Q17" i="8" s="1"/>
  <c r="AW133" i="8"/>
  <c r="Q133" i="8" s="1"/>
  <c r="AW109" i="8"/>
  <c r="Q109" i="8" s="1"/>
  <c r="AW38" i="8"/>
  <c r="Q38" i="8" s="1"/>
  <c r="AW111" i="8"/>
  <c r="Q111" i="8" s="1"/>
  <c r="AW246" i="8"/>
  <c r="Q246" i="8" s="1"/>
  <c r="AW18" i="8"/>
  <c r="Q18" i="8" s="1"/>
  <c r="AW15" i="8"/>
  <c r="Q15" i="8" s="1"/>
  <c r="AW233" i="8"/>
  <c r="Q233" i="8" s="1"/>
  <c r="AW153" i="8"/>
  <c r="Q153" i="8" s="1"/>
  <c r="AW90" i="8"/>
  <c r="Q90" i="8" s="1"/>
  <c r="AW162" i="8"/>
  <c r="Q162" i="8" s="1"/>
  <c r="AW264" i="8"/>
  <c r="Q264" i="8" s="1"/>
  <c r="AW8" i="8"/>
  <c r="Q8" i="8" s="1"/>
  <c r="AW191" i="8"/>
  <c r="Q191" i="8" s="1"/>
  <c r="AW218" i="8"/>
  <c r="Q218" i="8" s="1"/>
  <c r="AW261" i="8"/>
  <c r="Q261" i="8" s="1"/>
  <c r="AW226" i="8"/>
  <c r="Q226" i="8" s="1"/>
  <c r="AW58" i="8"/>
  <c r="Q58" i="8" s="1"/>
  <c r="AW22" i="8"/>
  <c r="Q22" i="8" s="1"/>
  <c r="AW41" i="8"/>
  <c r="Q41" i="8" s="1"/>
  <c r="AW47" i="8"/>
  <c r="Q47" i="8" s="1"/>
  <c r="AW221" i="8"/>
  <c r="Q221" i="8" s="1"/>
  <c r="AW256" i="8"/>
  <c r="Q256" i="8" s="1"/>
  <c r="AW214" i="8"/>
  <c r="Q214" i="8" s="1"/>
  <c r="AW224" i="8"/>
  <c r="Q224" i="8" s="1"/>
  <c r="AW198" i="8"/>
  <c r="Q198" i="8" s="1"/>
  <c r="AW231" i="8"/>
  <c r="Q231" i="8" s="1"/>
  <c r="AW167" i="8"/>
  <c r="Q167" i="8" s="1"/>
  <c r="AW80" i="8"/>
  <c r="Q80" i="8" s="1"/>
  <c r="AW86" i="8"/>
  <c r="Q86" i="8" s="1"/>
  <c r="AW107" i="8"/>
  <c r="Q107" i="8" s="1"/>
  <c r="AW126" i="8"/>
  <c r="Q126" i="8" s="1"/>
  <c r="AW136" i="8"/>
  <c r="Q136" i="8" s="1"/>
  <c r="AW74" i="8"/>
  <c r="Q74" i="8" s="1"/>
  <c r="AW31" i="8"/>
  <c r="Q31" i="8" s="1"/>
  <c r="AW52" i="8"/>
  <c r="Q52" i="8" s="1"/>
  <c r="AW89" i="8"/>
  <c r="Q89" i="8" s="1"/>
  <c r="AW65" i="8"/>
  <c r="Q65" i="8" s="1"/>
  <c r="AW176" i="8"/>
  <c r="Q176" i="8" s="1"/>
  <c r="AW34" i="8"/>
  <c r="Q34" i="8" s="1"/>
  <c r="AW94" i="8"/>
  <c r="Q94" i="8" s="1"/>
  <c r="AW161" i="8"/>
  <c r="Q161" i="8" s="1"/>
  <c r="AW83" i="8"/>
  <c r="Q83" i="8" s="1"/>
  <c r="AW245" i="8"/>
  <c r="Q245" i="8" s="1"/>
  <c r="AW62" i="8"/>
  <c r="Q62" i="8" s="1"/>
  <c r="AW97" i="8"/>
  <c r="Q97" i="8" s="1"/>
  <c r="AW131" i="8"/>
  <c r="Q131" i="8" s="1"/>
  <c r="AW259" i="8"/>
  <c r="Q259" i="8" s="1"/>
  <c r="AW40" i="8"/>
  <c r="Q40" i="8" s="1"/>
  <c r="AW129" i="8"/>
  <c r="Q129" i="8" s="1"/>
  <c r="AW102" i="8"/>
  <c r="Q102" i="8" s="1"/>
  <c r="AW135" i="8"/>
  <c r="Q135" i="8" s="1"/>
  <c r="AW29" i="8"/>
  <c r="Q29" i="8" s="1"/>
  <c r="AW186" i="8"/>
  <c r="Q186" i="8" s="1"/>
  <c r="AW119" i="8"/>
  <c r="Q119" i="8" s="1"/>
  <c r="AW91" i="8"/>
  <c r="Q91" i="8" s="1"/>
  <c r="AW237" i="8"/>
  <c r="Q237" i="8" s="1"/>
  <c r="AW190" i="8"/>
  <c r="Q190" i="8" s="1"/>
  <c r="AW141" i="8"/>
  <c r="Q141" i="8" s="1"/>
  <c r="AW51" i="8"/>
  <c r="Q51" i="8" s="1"/>
  <c r="AW48" i="8"/>
  <c r="Q48" i="8" s="1"/>
  <c r="AW262" i="8"/>
  <c r="Q262" i="8" s="1"/>
  <c r="AW99" i="8"/>
  <c r="Q99" i="8" s="1"/>
  <c r="AW103" i="8"/>
  <c r="Q103" i="8" s="1"/>
  <c r="AW45" i="8"/>
  <c r="Q45" i="8" s="1"/>
  <c r="AW208" i="8"/>
  <c r="Q208" i="8" s="1"/>
  <c r="AW106" i="8"/>
  <c r="Q106" i="8" s="1"/>
  <c r="AW260" i="8"/>
  <c r="Q260" i="8" s="1"/>
  <c r="AW69" i="8"/>
  <c r="Q69" i="8" s="1"/>
  <c r="AW204" i="8"/>
  <c r="Q204" i="8" s="1"/>
  <c r="AW188" i="8"/>
  <c r="Q188" i="8" s="1"/>
  <c r="AW243" i="8"/>
  <c r="Q243" i="8" s="1"/>
  <c r="AW240" i="8"/>
  <c r="Q240" i="8" s="1"/>
  <c r="AW12" i="8"/>
  <c r="Q12" i="8" s="1"/>
  <c r="AW194" i="8"/>
  <c r="Q194" i="8" s="1"/>
  <c r="AW96" i="8"/>
  <c r="Q96" i="8" s="1"/>
  <c r="AW105" i="8"/>
  <c r="Q105" i="8" s="1"/>
  <c r="AW4" i="8"/>
  <c r="Q4" i="8" s="1"/>
  <c r="AW174" i="8"/>
  <c r="Q174" i="8" s="1"/>
  <c r="AW152" i="8"/>
  <c r="Q152" i="8" s="1"/>
  <c r="AW114" i="8"/>
  <c r="Q114" i="8" s="1"/>
  <c r="AW84" i="8"/>
  <c r="Q84" i="8" s="1"/>
  <c r="AW72" i="8"/>
  <c r="Q72" i="8" s="1"/>
  <c r="AW82" i="8"/>
  <c r="Q82" i="8" s="1"/>
  <c r="AW155" i="8"/>
  <c r="Q155" i="8" s="1"/>
  <c r="AW201" i="8"/>
  <c r="Q201" i="8" s="1"/>
  <c r="AW248" i="8"/>
  <c r="Q248" i="8" s="1"/>
  <c r="AW121" i="8"/>
  <c r="Q121" i="8" s="1"/>
  <c r="AW150" i="8"/>
  <c r="Q150" i="8" s="1"/>
  <c r="AW11" i="8"/>
  <c r="Q11" i="8" s="1"/>
  <c r="AW61" i="8"/>
  <c r="Q61" i="8" s="1"/>
  <c r="AW125" i="8"/>
  <c r="Q125" i="8" s="1"/>
  <c r="AW247" i="8"/>
  <c r="Q247" i="8" s="1"/>
  <c r="AW253" i="8"/>
  <c r="Q253" i="8" s="1"/>
  <c r="AW265" i="8"/>
  <c r="Q265" i="8" s="1"/>
  <c r="AW187" i="8"/>
  <c r="Q187" i="8" s="1"/>
  <c r="AW19" i="8"/>
  <c r="Q19" i="8" s="1"/>
  <c r="AW229" i="8"/>
  <c r="Q229" i="8" s="1"/>
  <c r="AW134" i="8"/>
  <c r="Q134" i="8" s="1"/>
  <c r="AW130" i="8"/>
  <c r="Q130" i="8" s="1"/>
  <c r="AW196" i="8"/>
  <c r="Q196" i="8" s="1"/>
  <c r="AW104" i="8"/>
  <c r="Q104" i="8" s="1"/>
  <c r="AW255" i="8"/>
  <c r="Q255" i="8" s="1"/>
  <c r="AW71" i="8"/>
  <c r="Q71" i="8" s="1"/>
  <c r="AW241" i="8"/>
  <c r="Q241" i="8" s="1"/>
  <c r="AW235" i="8"/>
  <c r="Q235" i="8" s="1"/>
  <c r="AW87" i="8"/>
  <c r="Q87" i="8" s="1"/>
  <c r="AW151" i="8"/>
  <c r="Q151" i="8" s="1"/>
  <c r="AW175" i="8"/>
  <c r="Q175" i="8" s="1"/>
  <c r="AW37" i="8"/>
  <c r="Q37" i="8" s="1"/>
  <c r="AW120" i="8"/>
  <c r="Q120" i="8" s="1"/>
  <c r="AW60" i="8"/>
  <c r="Q60" i="8" s="1"/>
  <c r="AW53" i="8"/>
  <c r="Q53" i="8" s="1"/>
  <c r="AW189" i="8"/>
  <c r="Q189" i="8" s="1"/>
  <c r="AW16" i="8"/>
  <c r="Q16" i="8" s="1"/>
  <c r="AW79" i="8"/>
  <c r="Q79" i="8" s="1"/>
  <c r="AW210" i="8"/>
  <c r="Q210" i="8" s="1"/>
  <c r="AW9" i="8"/>
  <c r="Q9" i="8" s="1"/>
  <c r="AW35" i="8"/>
  <c r="Q35" i="8" s="1"/>
  <c r="AW116" i="8"/>
  <c r="Q116" i="8" s="1"/>
  <c r="AW32" i="8"/>
  <c r="Q32" i="8" s="1"/>
  <c r="AW209" i="8"/>
  <c r="Q209" i="8" s="1"/>
  <c r="AW137" i="8"/>
  <c r="Q137" i="8" s="1"/>
  <c r="AW251" i="8"/>
  <c r="Q251" i="8" s="1"/>
  <c r="AW127" i="8"/>
  <c r="Q127" i="8" s="1"/>
  <c r="AW234" i="8"/>
  <c r="Q234" i="8" s="1"/>
  <c r="AW55" i="8"/>
  <c r="Q55" i="8" s="1"/>
  <c r="AW70" i="8"/>
  <c r="Q70" i="8" s="1"/>
  <c r="AW33" i="8"/>
  <c r="Q33" i="8" s="1"/>
  <c r="AW77" i="8"/>
  <c r="Q77" i="8" s="1"/>
  <c r="AW183" i="8"/>
  <c r="Q183" i="8" s="1"/>
  <c r="AW143" i="8"/>
  <c r="Q143" i="8" s="1"/>
  <c r="AW14" i="8"/>
  <c r="Q14" i="8" s="1"/>
  <c r="AW26" i="8"/>
  <c r="Q26" i="8" s="1"/>
  <c r="AW113" i="8"/>
  <c r="Q113" i="8" s="1"/>
  <c r="AW101" i="8"/>
  <c r="Q101" i="8" s="1"/>
  <c r="AW85" i="8"/>
  <c r="Q85" i="8" s="1"/>
  <c r="AW169" i="8"/>
  <c r="Q169" i="8" s="1"/>
  <c r="AW222" i="8"/>
  <c r="Q222" i="8" s="1"/>
  <c r="AW220" i="8"/>
  <c r="Q220" i="8" s="1"/>
  <c r="AW236" i="8"/>
  <c r="Q236" i="8" s="1"/>
  <c r="AW199" i="8"/>
  <c r="Q199" i="8" s="1"/>
  <c r="AW24" i="8"/>
  <c r="Q24" i="8" s="1"/>
  <c r="AW56" i="8"/>
  <c r="Q56" i="8" s="1"/>
  <c r="AW110" i="8"/>
  <c r="Q110" i="8" s="1"/>
  <c r="AW159" i="8"/>
  <c r="Q159" i="8" s="1"/>
  <c r="AW98" i="8"/>
  <c r="Q98" i="8" s="1"/>
  <c r="AW144" i="8"/>
  <c r="Q144" i="8" s="1"/>
  <c r="AW171" i="8"/>
  <c r="Q171" i="8" s="1"/>
  <c r="AW157" i="8"/>
  <c r="Q157" i="8" s="1"/>
  <c r="AW93" i="8"/>
  <c r="Q93" i="8" s="1"/>
  <c r="AW179" i="8"/>
  <c r="Q179" i="8" s="1"/>
  <c r="AW21" i="8"/>
  <c r="Q21" i="8" s="1"/>
  <c r="AW148" i="8"/>
  <c r="Q148" i="8" s="1"/>
  <c r="AW200" i="8"/>
  <c r="Q200" i="8" s="1"/>
  <c r="AW30" i="8"/>
  <c r="Q30" i="8" s="1"/>
  <c r="AW118" i="8"/>
  <c r="Q118" i="8" s="1"/>
  <c r="AW254" i="8"/>
  <c r="Q254" i="8" s="1"/>
  <c r="AW43" i="8"/>
  <c r="Q43" i="8" s="1"/>
  <c r="AW117" i="8"/>
  <c r="Q117" i="8" s="1"/>
  <c r="AW78" i="8"/>
  <c r="Q78" i="8" s="1"/>
  <c r="AW182" i="8"/>
  <c r="Q182" i="8" s="1"/>
  <c r="AW44" i="8"/>
  <c r="Q44" i="8" s="1"/>
  <c r="AW227" i="8"/>
  <c r="Q227" i="8" s="1"/>
  <c r="AW149" i="8"/>
  <c r="Q149" i="8" s="1"/>
  <c r="AW30" i="10"/>
  <c r="Q30" i="10" s="1"/>
  <c r="AW80" i="10"/>
  <c r="Q80" i="10" s="1"/>
  <c r="AW77" i="10"/>
  <c r="Q77" i="10" s="1"/>
  <c r="AW219" i="10"/>
  <c r="Q219" i="10" s="1"/>
  <c r="AW51" i="10"/>
  <c r="Q51" i="10" s="1"/>
  <c r="AW159" i="10"/>
  <c r="Q159" i="10" s="1"/>
  <c r="AW258" i="10"/>
  <c r="Q258" i="10" s="1"/>
  <c r="AW105" i="10"/>
  <c r="Q105" i="10" s="1"/>
  <c r="AW16" i="10"/>
  <c r="Q16" i="10" s="1"/>
  <c r="AW26" i="10"/>
  <c r="Q26" i="10" s="1"/>
  <c r="AW149" i="10"/>
  <c r="Q149" i="10" s="1"/>
  <c r="AW248" i="10"/>
  <c r="Q248" i="10" s="1"/>
  <c r="AW179" i="10"/>
  <c r="Q179" i="10" s="1"/>
  <c r="AW233" i="10"/>
  <c r="Q233" i="10" s="1"/>
  <c r="AW218" i="10"/>
  <c r="Q218" i="10" s="1"/>
  <c r="AW9" i="10"/>
  <c r="Q9" i="10" s="1"/>
  <c r="AW49" i="10"/>
  <c r="Q49" i="10" s="1"/>
  <c r="AW20" i="10"/>
  <c r="Q20" i="10" s="1"/>
  <c r="AW132" i="10"/>
  <c r="Q132" i="10" s="1"/>
  <c r="AW227" i="10"/>
  <c r="Q227" i="10" s="1"/>
  <c r="AW262" i="10"/>
  <c r="Q262" i="10" s="1"/>
  <c r="AW10" i="10"/>
  <c r="Q10" i="10" s="1"/>
  <c r="AW28" i="10"/>
  <c r="Q28" i="10" s="1"/>
  <c r="AW182" i="10"/>
  <c r="Q182" i="10" s="1"/>
  <c r="AW264" i="10"/>
  <c r="Q264" i="10" s="1"/>
  <c r="AW252" i="10"/>
  <c r="Q252" i="10" s="1"/>
  <c r="AW198" i="10"/>
  <c r="Q198" i="10" s="1"/>
  <c r="AW250" i="10"/>
  <c r="Q250" i="10" s="1"/>
  <c r="AW222" i="10"/>
  <c r="Q222" i="10" s="1"/>
  <c r="AW158" i="10"/>
  <c r="Q158" i="10" s="1"/>
  <c r="AW36" i="10"/>
  <c r="Q36" i="10" s="1"/>
  <c r="AW31" i="10"/>
  <c r="Q31" i="10" s="1"/>
  <c r="AW98" i="10"/>
  <c r="Q98" i="10" s="1"/>
  <c r="AW257" i="10"/>
  <c r="Q257" i="10" s="1"/>
  <c r="AW32" i="10"/>
  <c r="Q32" i="10" s="1"/>
  <c r="AW152" i="10"/>
  <c r="Q152" i="10" s="1"/>
  <c r="AW19" i="10"/>
  <c r="Q19" i="10" s="1"/>
  <c r="AW265" i="10"/>
  <c r="Q265" i="10" s="1"/>
  <c r="AW173" i="10"/>
  <c r="Q173" i="10" s="1"/>
  <c r="AW170" i="10"/>
  <c r="Q170" i="10" s="1"/>
  <c r="AW128" i="10"/>
  <c r="Q128" i="10" s="1"/>
  <c r="AW88" i="10"/>
  <c r="Q88" i="10" s="1"/>
  <c r="AW172" i="10"/>
  <c r="Q172" i="10" s="1"/>
  <c r="AW42" i="10"/>
  <c r="Q42" i="10" s="1"/>
  <c r="AW206" i="10"/>
  <c r="Q206" i="10" s="1"/>
  <c r="AW87" i="10"/>
  <c r="Q87" i="10" s="1"/>
  <c r="AW47" i="10"/>
  <c r="Q47" i="10" s="1"/>
  <c r="AW64" i="10"/>
  <c r="Q64" i="10" s="1"/>
  <c r="AW160" i="10"/>
  <c r="Q160" i="10" s="1"/>
  <c r="AW43" i="10"/>
  <c r="Q43" i="10" s="1"/>
  <c r="AW232" i="10"/>
  <c r="Q232" i="10" s="1"/>
  <c r="AW138" i="10"/>
  <c r="Q138" i="10" s="1"/>
  <c r="AW115" i="10"/>
  <c r="Q115" i="10" s="1"/>
  <c r="AW150" i="10"/>
  <c r="Q150" i="10" s="1"/>
  <c r="AW86" i="10"/>
  <c r="Q86" i="10" s="1"/>
  <c r="AW229" i="10"/>
  <c r="Q229" i="10" s="1"/>
  <c r="AW53" i="10"/>
  <c r="Q53" i="10" s="1"/>
  <c r="AW259" i="10"/>
  <c r="Q259" i="10" s="1"/>
  <c r="AW7" i="10"/>
  <c r="Q7" i="10" s="1"/>
  <c r="AW84" i="10"/>
  <c r="Q84" i="10" s="1"/>
  <c r="AW234" i="10"/>
  <c r="Q234" i="10" s="1"/>
  <c r="AW21" i="10"/>
  <c r="Q21" i="10" s="1"/>
  <c r="AW110" i="10"/>
  <c r="Q110" i="10" s="1"/>
  <c r="AW153" i="10"/>
  <c r="Q153" i="10" s="1"/>
  <c r="AW140" i="10"/>
  <c r="Q140" i="10" s="1"/>
  <c r="AW101" i="10"/>
  <c r="Q101" i="10" s="1"/>
  <c r="AW111" i="10"/>
  <c r="Q111" i="10" s="1"/>
  <c r="AW116" i="10"/>
  <c r="Q116" i="10" s="1"/>
  <c r="AW175" i="10"/>
  <c r="Q175" i="10" s="1"/>
  <c r="AW83" i="10"/>
  <c r="Q83" i="10" s="1"/>
  <c r="AW209" i="10"/>
  <c r="Q209" i="10" s="1"/>
  <c r="AW12" i="10"/>
  <c r="Q12" i="10" s="1"/>
  <c r="AW109" i="10"/>
  <c r="Q109" i="10" s="1"/>
  <c r="AW68" i="10"/>
  <c r="Q68" i="10" s="1"/>
  <c r="AW69" i="10"/>
  <c r="Q69" i="10" s="1"/>
  <c r="AW224" i="10"/>
  <c r="Q224" i="10" s="1"/>
  <c r="AW245" i="10"/>
  <c r="Q245" i="10" s="1"/>
  <c r="AW65" i="10"/>
  <c r="Q65" i="10" s="1"/>
  <c r="AW24" i="10"/>
  <c r="Q24" i="10" s="1"/>
  <c r="AW27" i="10"/>
  <c r="Q27" i="10" s="1"/>
  <c r="AW137" i="10"/>
  <c r="Q137" i="10" s="1"/>
  <c r="AW82" i="10"/>
  <c r="Q82" i="10" s="1"/>
  <c r="AW25" i="10"/>
  <c r="Q25" i="10" s="1"/>
  <c r="AW144" i="10"/>
  <c r="Q144" i="10" s="1"/>
  <c r="AW156" i="10"/>
  <c r="Q156" i="10" s="1"/>
  <c r="AW123" i="10"/>
  <c r="Q123" i="10" s="1"/>
  <c r="AW126" i="10"/>
  <c r="Q126" i="10" s="1"/>
  <c r="AW50" i="10"/>
  <c r="Q50" i="10" s="1"/>
  <c r="AW48" i="10"/>
  <c r="Q48" i="10" s="1"/>
  <c r="AW190" i="10"/>
  <c r="Q190" i="10" s="1"/>
  <c r="AW238" i="10"/>
  <c r="Q238" i="10" s="1"/>
  <c r="AW100" i="10"/>
  <c r="Q100" i="10" s="1"/>
  <c r="AW230" i="10"/>
  <c r="Q230" i="10" s="1"/>
  <c r="AW253" i="10"/>
  <c r="Q253" i="10" s="1"/>
  <c r="AW154" i="10"/>
  <c r="Q154" i="10" s="1"/>
  <c r="AW66" i="10"/>
  <c r="Q66" i="10" s="1"/>
  <c r="AW14" i="10"/>
  <c r="Q14" i="10" s="1"/>
  <c r="AW91" i="10"/>
  <c r="Q91" i="10" s="1"/>
  <c r="AW151" i="10"/>
  <c r="Q151" i="10" s="1"/>
  <c r="AW201" i="10"/>
  <c r="Q201" i="10" s="1"/>
  <c r="AW17" i="10"/>
  <c r="Q17" i="10" s="1"/>
  <c r="AW226" i="10"/>
  <c r="Q226" i="10" s="1"/>
  <c r="AW133" i="10"/>
  <c r="Q133" i="10" s="1"/>
  <c r="AW44" i="10"/>
  <c r="Q44" i="10" s="1"/>
  <c r="AW164" i="10"/>
  <c r="Q164" i="10" s="1"/>
  <c r="AW223" i="10"/>
  <c r="Q223" i="10" s="1"/>
  <c r="AW122" i="10"/>
  <c r="Q122" i="10" s="1"/>
  <c r="AW161" i="10"/>
  <c r="Q161" i="10" s="1"/>
  <c r="AW92" i="10"/>
  <c r="Q92" i="10" s="1"/>
  <c r="AW185" i="10"/>
  <c r="Q185" i="10" s="1"/>
  <c r="AW203" i="10"/>
  <c r="Q203" i="10" s="1"/>
  <c r="AW59" i="10"/>
  <c r="Q59" i="10" s="1"/>
  <c r="AW208" i="10"/>
  <c r="Q208" i="10" s="1"/>
  <c r="AW225" i="10"/>
  <c r="Q225" i="10" s="1"/>
  <c r="AW89" i="10"/>
  <c r="Q89" i="10" s="1"/>
  <c r="AW117" i="10"/>
  <c r="Q117" i="10" s="1"/>
  <c r="AW240" i="10"/>
  <c r="Q240" i="10" s="1"/>
  <c r="AW124" i="10"/>
  <c r="Q124" i="10" s="1"/>
  <c r="AW120" i="10"/>
  <c r="Q120" i="10" s="1"/>
  <c r="AW13" i="10"/>
  <c r="Q13" i="10" s="1"/>
  <c r="AW200" i="10"/>
  <c r="Q200" i="10" s="1"/>
  <c r="AW102" i="10"/>
  <c r="Q102" i="10" s="1"/>
  <c r="AW221" i="10"/>
  <c r="Q221" i="10" s="1"/>
  <c r="AW205" i="10"/>
  <c r="Q205" i="10" s="1"/>
  <c r="AW188" i="10"/>
  <c r="Q188" i="10" s="1"/>
  <c r="AW6" i="10"/>
  <c r="Q6" i="10" s="1"/>
  <c r="AW95" i="10"/>
  <c r="Q95" i="10" s="1"/>
  <c r="AW214" i="10"/>
  <c r="Q214" i="10" s="1"/>
  <c r="AW8" i="10"/>
  <c r="Q8" i="10" s="1"/>
  <c r="AW239" i="10"/>
  <c r="Q239" i="10" s="1"/>
  <c r="AW202" i="10"/>
  <c r="Q202" i="10" s="1"/>
  <c r="AW246" i="10"/>
  <c r="Q246" i="10" s="1"/>
  <c r="AW22" i="10"/>
  <c r="Q22" i="10" s="1"/>
  <c r="AW99" i="10"/>
  <c r="Q99" i="10" s="1"/>
  <c r="AW139" i="10"/>
  <c r="Q139" i="10" s="1"/>
  <c r="AW96" i="10"/>
  <c r="Q96" i="10" s="1"/>
  <c r="AW134" i="10"/>
  <c r="Q134" i="10" s="1"/>
  <c r="AW256" i="10"/>
  <c r="Q256" i="10" s="1"/>
  <c r="AW18" i="10"/>
  <c r="Q18" i="10" s="1"/>
  <c r="AW183" i="10"/>
  <c r="Q183" i="10" s="1"/>
  <c r="AW45" i="10"/>
  <c r="Q45" i="10" s="1"/>
  <c r="AW237" i="10"/>
  <c r="Q237" i="10" s="1"/>
  <c r="AW207" i="10"/>
  <c r="Q207" i="10" s="1"/>
  <c r="AW199" i="10"/>
  <c r="Q199" i="10" s="1"/>
  <c r="AW62" i="10"/>
  <c r="Q62" i="10" s="1"/>
  <c r="AW165" i="10"/>
  <c r="Q165" i="10" s="1"/>
  <c r="AW169" i="10"/>
  <c r="Q169" i="10" s="1"/>
  <c r="AW181" i="10"/>
  <c r="Q181" i="10" s="1"/>
  <c r="AW61" i="10"/>
  <c r="Q61" i="10" s="1"/>
  <c r="AW196" i="10"/>
  <c r="Q196" i="10" s="1"/>
  <c r="AW71" i="10"/>
  <c r="Q71" i="10" s="1"/>
  <c r="AW255" i="10"/>
  <c r="Q255" i="10" s="1"/>
  <c r="AW38" i="10"/>
  <c r="Q38" i="10" s="1"/>
  <c r="AW46" i="10"/>
  <c r="Q46" i="10" s="1"/>
  <c r="AW127" i="10"/>
  <c r="Q127" i="10" s="1"/>
  <c r="AW73" i="10"/>
  <c r="Q73" i="10" s="1"/>
  <c r="AW211" i="10"/>
  <c r="Q211" i="10" s="1"/>
  <c r="AW136" i="10"/>
  <c r="Q136" i="10" s="1"/>
  <c r="AW247" i="10"/>
  <c r="Q247" i="10" s="1"/>
  <c r="AW142" i="10"/>
  <c r="Q142" i="10" s="1"/>
  <c r="AW113" i="10"/>
  <c r="Q113" i="10" s="1"/>
  <c r="AW55" i="10"/>
  <c r="Q55" i="10" s="1"/>
  <c r="AW220" i="10"/>
  <c r="Q220" i="10" s="1"/>
  <c r="AW93" i="10"/>
  <c r="Q93" i="10" s="1"/>
  <c r="AW63" i="10"/>
  <c r="Q63" i="10" s="1"/>
  <c r="AW193" i="10"/>
  <c r="Q193" i="10" s="1"/>
  <c r="AW40" i="10"/>
  <c r="Q40" i="10" s="1"/>
  <c r="AW176" i="10"/>
  <c r="Q176" i="10" s="1"/>
  <c r="AW242" i="10"/>
  <c r="Q242" i="10" s="1"/>
  <c r="AW75" i="10"/>
  <c r="Q75" i="10" s="1"/>
  <c r="AW180" i="10"/>
  <c r="Q180" i="10" s="1"/>
  <c r="AW235" i="10"/>
  <c r="Q235" i="10" s="1"/>
  <c r="AW52" i="10"/>
  <c r="Q52" i="10" s="1"/>
  <c r="AW78" i="10"/>
  <c r="Q78" i="10" s="1"/>
  <c r="AW11" i="10"/>
  <c r="Q11" i="10" s="1"/>
  <c r="AW213" i="10"/>
  <c r="Q213" i="10" s="1"/>
  <c r="AW261" i="10"/>
  <c r="Q261" i="10" s="1"/>
  <c r="AW114" i="10"/>
  <c r="Q114" i="10" s="1"/>
  <c r="AW118" i="10"/>
  <c r="Q118" i="10" s="1"/>
  <c r="AW37" i="10"/>
  <c r="Q37" i="10" s="1"/>
  <c r="AW251" i="10"/>
  <c r="Q251" i="10" s="1"/>
  <c r="AW157" i="10"/>
  <c r="Q157" i="10" s="1"/>
  <c r="AW192" i="10"/>
  <c r="Q192" i="10" s="1"/>
  <c r="AW243" i="10"/>
  <c r="Q243" i="10" s="1"/>
  <c r="AW189" i="10"/>
  <c r="Q189" i="10" s="1"/>
  <c r="AW125" i="10"/>
  <c r="Q125" i="10" s="1"/>
  <c r="AW228" i="10"/>
  <c r="Q228" i="10" s="1"/>
  <c r="AW186" i="10"/>
  <c r="Q186" i="10" s="1"/>
  <c r="AW171" i="10"/>
  <c r="Q171" i="10" s="1"/>
  <c r="AW119" i="10"/>
  <c r="Q119" i="10" s="1"/>
  <c r="AW74" i="10"/>
  <c r="Q74" i="10" s="1"/>
  <c r="AW167" i="10"/>
  <c r="Q167" i="10" s="1"/>
  <c r="AW129" i="10"/>
  <c r="Q129" i="10" s="1"/>
  <c r="AW81" i="10"/>
  <c r="Q81" i="10" s="1"/>
  <c r="AW145" i="10"/>
  <c r="Q145" i="10" s="1"/>
  <c r="AW76" i="10"/>
  <c r="Q76" i="10" s="1"/>
  <c r="AW217" i="10"/>
  <c r="Q217" i="10" s="1"/>
  <c r="AW131" i="10"/>
  <c r="Q131" i="10" s="1"/>
  <c r="AW260" i="10"/>
  <c r="Q260" i="10" s="1"/>
  <c r="AW23" i="10"/>
  <c r="Q23" i="10" s="1"/>
  <c r="AW155" i="10"/>
  <c r="Q155" i="10" s="1"/>
  <c r="AW146" i="10"/>
  <c r="Q146" i="10" s="1"/>
  <c r="AW60" i="10"/>
  <c r="Q60" i="10" s="1"/>
  <c r="AW162" i="10"/>
  <c r="Q162" i="10" s="1"/>
  <c r="AW90" i="10"/>
  <c r="Q90" i="10" s="1"/>
  <c r="AW112" i="10"/>
  <c r="Q112" i="10" s="1"/>
  <c r="AW143" i="10"/>
  <c r="Q143" i="10" s="1"/>
  <c r="AW121" i="10"/>
  <c r="Q121" i="10" s="1"/>
  <c r="AW241" i="10"/>
  <c r="Q241" i="10" s="1"/>
  <c r="AW231" i="10"/>
  <c r="Q231" i="10" s="1"/>
  <c r="AW4" i="10"/>
  <c r="Q4" i="10" s="1"/>
  <c r="AW216" i="10"/>
  <c r="Q216" i="10" s="1"/>
  <c r="AW177" i="10"/>
  <c r="Q177" i="10" s="1"/>
  <c r="AW212" i="10"/>
  <c r="Q212" i="10" s="1"/>
  <c r="AW97" i="10"/>
  <c r="Q97" i="10" s="1"/>
  <c r="AW104" i="10"/>
  <c r="Q104" i="10" s="1"/>
  <c r="AW54" i="10"/>
  <c r="Q54" i="10" s="1"/>
  <c r="AW34" i="10"/>
  <c r="Q34" i="10" s="1"/>
  <c r="AW41" i="10"/>
  <c r="Q41" i="10" s="1"/>
  <c r="AW85" i="10"/>
  <c r="Q85" i="10" s="1"/>
  <c r="AW141" i="10"/>
  <c r="Q141" i="10" s="1"/>
  <c r="AW147" i="10"/>
  <c r="Q147" i="10" s="1"/>
  <c r="AW106" i="10"/>
  <c r="Q106" i="10" s="1"/>
  <c r="AW5" i="10"/>
  <c r="Q5" i="10" s="1"/>
  <c r="AW135" i="10"/>
  <c r="Q135" i="10" s="1"/>
  <c r="AW166" i="10"/>
  <c r="Q166" i="10" s="1"/>
  <c r="AW263" i="10"/>
  <c r="Q263" i="10" s="1"/>
  <c r="AW79" i="10"/>
  <c r="Q79" i="10" s="1"/>
  <c r="AW67" i="10"/>
  <c r="Q67" i="10" s="1"/>
  <c r="AW163" i="10"/>
  <c r="Q163" i="10" s="1"/>
  <c r="AW195" i="10"/>
  <c r="Q195" i="10" s="1"/>
  <c r="AW194" i="10"/>
  <c r="Q194" i="10" s="1"/>
  <c r="AW56" i="10"/>
  <c r="Q56" i="10" s="1"/>
  <c r="AW236" i="10"/>
  <c r="Q236" i="10" s="1"/>
  <c r="AW15" i="10"/>
  <c r="Q15" i="10" s="1"/>
  <c r="AW58" i="10"/>
  <c r="Q58" i="10" s="1"/>
  <c r="AW204" i="10"/>
  <c r="Q204" i="10" s="1"/>
  <c r="AW108" i="10"/>
  <c r="Q108" i="10" s="1"/>
  <c r="AW35" i="10"/>
  <c r="Q35" i="10" s="1"/>
  <c r="AW174" i="10"/>
  <c r="Q174" i="10" s="1"/>
  <c r="AW29" i="10"/>
  <c r="Q29" i="10" s="1"/>
  <c r="AW197" i="10"/>
  <c r="Q197" i="10" s="1"/>
  <c r="AW178" i="10"/>
  <c r="Q178" i="10" s="1"/>
  <c r="AW94" i="10"/>
  <c r="Q94" i="10" s="1"/>
  <c r="AW184" i="10"/>
  <c r="Q184" i="10" s="1"/>
  <c r="AW215" i="10"/>
  <c r="Q215" i="10" s="1"/>
  <c r="AW72" i="10"/>
  <c r="Q72" i="10" s="1"/>
  <c r="AW244" i="10"/>
  <c r="Q244" i="10" s="1"/>
  <c r="AW103" i="10"/>
  <c r="Q103" i="10" s="1"/>
  <c r="AW210" i="10"/>
  <c r="Q210" i="10" s="1"/>
  <c r="AW130" i="10"/>
  <c r="Q130" i="10" s="1"/>
  <c r="AW57" i="10"/>
  <c r="Q57" i="10" s="1"/>
  <c r="AW107" i="10"/>
  <c r="Q107" i="10" s="1"/>
  <c r="AW148" i="10"/>
  <c r="Q148" i="10" s="1"/>
  <c r="AW254" i="10"/>
  <c r="Q254" i="10" s="1"/>
  <c r="AW187" i="10"/>
  <c r="Q187" i="10" s="1"/>
  <c r="AW33" i="10"/>
  <c r="Q33" i="10" s="1"/>
  <c r="AW168" i="10"/>
  <c r="Q168" i="10" s="1"/>
  <c r="AW249" i="10"/>
  <c r="Q249" i="10" s="1"/>
  <c r="AW146" i="11"/>
  <c r="Q146" i="11" s="1"/>
  <c r="AW179" i="11"/>
  <c r="Q179" i="11" s="1"/>
  <c r="AW86" i="11"/>
  <c r="Q86" i="11" s="1"/>
  <c r="AW110" i="11"/>
  <c r="Q110" i="11" s="1"/>
  <c r="AW75" i="11"/>
  <c r="Q75" i="11" s="1"/>
  <c r="AW207" i="11"/>
  <c r="Q207" i="11" s="1"/>
  <c r="AW95" i="11"/>
  <c r="Q95" i="11" s="1"/>
  <c r="AW164" i="11"/>
  <c r="Q164" i="11" s="1"/>
  <c r="AW145" i="11"/>
  <c r="Q145" i="11" s="1"/>
  <c r="AW224" i="11"/>
  <c r="Q224" i="11" s="1"/>
  <c r="AW170" i="11"/>
  <c r="Q170" i="11" s="1"/>
  <c r="AW50" i="11"/>
  <c r="Q50" i="11" s="1"/>
  <c r="AW200" i="11"/>
  <c r="Q200" i="11" s="1"/>
  <c r="AW147" i="11"/>
  <c r="Q147" i="11" s="1"/>
  <c r="AW7" i="11"/>
  <c r="Q7" i="11" s="1"/>
  <c r="AW67" i="11"/>
  <c r="Q67" i="11" s="1"/>
  <c r="AW74" i="11"/>
  <c r="Q74" i="11" s="1"/>
  <c r="AW186" i="11"/>
  <c r="Q186" i="11" s="1"/>
  <c r="AW23" i="11"/>
  <c r="Q23" i="11" s="1"/>
  <c r="AW70" i="11"/>
  <c r="Q70" i="11" s="1"/>
  <c r="AW113" i="11"/>
  <c r="Q113" i="11" s="1"/>
  <c r="AW49" i="11"/>
  <c r="Q49" i="11" s="1"/>
  <c r="AW107" i="11"/>
  <c r="Q107" i="11" s="1"/>
  <c r="AW58" i="11"/>
  <c r="Q58" i="11" s="1"/>
  <c r="AW124" i="11"/>
  <c r="Q124" i="11" s="1"/>
  <c r="AW230" i="11"/>
  <c r="Q230" i="11" s="1"/>
  <c r="AW106" i="11"/>
  <c r="Q106" i="11" s="1"/>
  <c r="AW27" i="11"/>
  <c r="Q27" i="11" s="1"/>
  <c r="AW18" i="11"/>
  <c r="Q18" i="11" s="1"/>
  <c r="AW10" i="11"/>
  <c r="Q10" i="11" s="1"/>
  <c r="AW11" i="11"/>
  <c r="Q11" i="11" s="1"/>
  <c r="AW80" i="11"/>
  <c r="Q80" i="11" s="1"/>
  <c r="AW137" i="11"/>
  <c r="Q137" i="11" s="1"/>
  <c r="AW117" i="11"/>
  <c r="Q117" i="11" s="1"/>
  <c r="AW139" i="11"/>
  <c r="Q139" i="11" s="1"/>
  <c r="AW114" i="11"/>
  <c r="Q114" i="11" s="1"/>
  <c r="AW37" i="11"/>
  <c r="Q37" i="11" s="1"/>
  <c r="AW101" i="11"/>
  <c r="Q101" i="11" s="1"/>
  <c r="AW88" i="11"/>
  <c r="Q88" i="11" s="1"/>
  <c r="AW119" i="11"/>
  <c r="Q119" i="11" s="1"/>
  <c r="AW185" i="11"/>
  <c r="Q185" i="11" s="1"/>
  <c r="AW188" i="11"/>
  <c r="Q188" i="11" s="1"/>
  <c r="AW28" i="11"/>
  <c r="Q28" i="11" s="1"/>
  <c r="AW134" i="11"/>
  <c r="Q134" i="11" s="1"/>
  <c r="AW191" i="11"/>
  <c r="Q191" i="11" s="1"/>
  <c r="AW116" i="11"/>
  <c r="Q116" i="11" s="1"/>
  <c r="AW193" i="11"/>
  <c r="Q193" i="11" s="1"/>
  <c r="AW177" i="11"/>
  <c r="Q177" i="11" s="1"/>
  <c r="AW202" i="11"/>
  <c r="Q202" i="11" s="1"/>
  <c r="AW244" i="11"/>
  <c r="Q244" i="11" s="1"/>
  <c r="AW253" i="11"/>
  <c r="Q253" i="11" s="1"/>
  <c r="AW199" i="11"/>
  <c r="Q199" i="11" s="1"/>
  <c r="AW248" i="11"/>
  <c r="Q248" i="11" s="1"/>
  <c r="AW228" i="11"/>
  <c r="Q228" i="11" s="1"/>
  <c r="AW166" i="11"/>
  <c r="Q166" i="11" s="1"/>
  <c r="AW180" i="11"/>
  <c r="Q180" i="11" s="1"/>
  <c r="AW33" i="11"/>
  <c r="Q33" i="11" s="1"/>
  <c r="AW246" i="11"/>
  <c r="Q246" i="11" s="1"/>
  <c r="AW108" i="11"/>
  <c r="Q108" i="11" s="1"/>
  <c r="AW54" i="11"/>
  <c r="Q54" i="11" s="1"/>
  <c r="AW57" i="11"/>
  <c r="Q57" i="11" s="1"/>
  <c r="AW56" i="11"/>
  <c r="Q56" i="11" s="1"/>
  <c r="AW29" i="11"/>
  <c r="Q29" i="11" s="1"/>
  <c r="AW258" i="11"/>
  <c r="Q258" i="11" s="1"/>
  <c r="AW148" i="11"/>
  <c r="Q148" i="11" s="1"/>
  <c r="AW6" i="11"/>
  <c r="Q6" i="11" s="1"/>
  <c r="AW16" i="11"/>
  <c r="Q16" i="11" s="1"/>
  <c r="AW156" i="11"/>
  <c r="Q156" i="11" s="1"/>
  <c r="AW73" i="11"/>
  <c r="Q73" i="11" s="1"/>
  <c r="AW169" i="11"/>
  <c r="Q169" i="11" s="1"/>
  <c r="AW21" i="11"/>
  <c r="Q21" i="11" s="1"/>
  <c r="AW237" i="11"/>
  <c r="Q237" i="11" s="1"/>
  <c r="AW198" i="11"/>
  <c r="Q198" i="11" s="1"/>
  <c r="AW229" i="11"/>
  <c r="Q229" i="11" s="1"/>
  <c r="AW194" i="11"/>
  <c r="Q194" i="11" s="1"/>
  <c r="AW39" i="11"/>
  <c r="Q39" i="11" s="1"/>
  <c r="AW47" i="11"/>
  <c r="Q47" i="11" s="1"/>
  <c r="AW203" i="11"/>
  <c r="Q203" i="11" s="1"/>
  <c r="AW160" i="11"/>
  <c r="Q160" i="11" s="1"/>
  <c r="AW15" i="11"/>
  <c r="Q15" i="11" s="1"/>
  <c r="AW226" i="11"/>
  <c r="Q226" i="11" s="1"/>
  <c r="AW239" i="11"/>
  <c r="Q239" i="11" s="1"/>
  <c r="AW59" i="11"/>
  <c r="Q59" i="11" s="1"/>
  <c r="AW81" i="11"/>
  <c r="Q81" i="11" s="1"/>
  <c r="AW238" i="11"/>
  <c r="Q238" i="11" s="1"/>
  <c r="AW100" i="11"/>
  <c r="Q100" i="11" s="1"/>
  <c r="AW259" i="11"/>
  <c r="Q259" i="11" s="1"/>
  <c r="AW20" i="11"/>
  <c r="Q20" i="11" s="1"/>
  <c r="AW217" i="11"/>
  <c r="Q217" i="11" s="1"/>
  <c r="AW189" i="11"/>
  <c r="Q189" i="11" s="1"/>
  <c r="AW44" i="11"/>
  <c r="Q44" i="11" s="1"/>
  <c r="AW66" i="11"/>
  <c r="Q66" i="11" s="1"/>
  <c r="AW93" i="11"/>
  <c r="Q93" i="11" s="1"/>
  <c r="AW77" i="11"/>
  <c r="Q77" i="11" s="1"/>
  <c r="AW163" i="11"/>
  <c r="Q163" i="11" s="1"/>
  <c r="AW34" i="11"/>
  <c r="Q34" i="11" s="1"/>
  <c r="AW135" i="11"/>
  <c r="Q135" i="11" s="1"/>
  <c r="AW161" i="11"/>
  <c r="Q161" i="11" s="1"/>
  <c r="AW176" i="11"/>
  <c r="Q176" i="11" s="1"/>
  <c r="AW255" i="11"/>
  <c r="Q255" i="11" s="1"/>
  <c r="AW98" i="11"/>
  <c r="Q98" i="11" s="1"/>
  <c r="AW220" i="11"/>
  <c r="Q220" i="11" s="1"/>
  <c r="AW46" i="11"/>
  <c r="Q46" i="11" s="1"/>
  <c r="AW55" i="11"/>
  <c r="Q55" i="11" s="1"/>
  <c r="AW236" i="11"/>
  <c r="Q236" i="11" s="1"/>
  <c r="AW256" i="11"/>
  <c r="Q256" i="11" s="1"/>
  <c r="AW162" i="11"/>
  <c r="Q162" i="11" s="1"/>
  <c r="AW254" i="11"/>
  <c r="Q254" i="11" s="1"/>
  <c r="AW265" i="11"/>
  <c r="Q265" i="11" s="1"/>
  <c r="AW97" i="11"/>
  <c r="Q97" i="11" s="1"/>
  <c r="AW118" i="11"/>
  <c r="Q118" i="11" s="1"/>
  <c r="AW109" i="11"/>
  <c r="Q109" i="11" s="1"/>
  <c r="AW65" i="11"/>
  <c r="Q65" i="11" s="1"/>
  <c r="AW150" i="11"/>
  <c r="Q150" i="11" s="1"/>
  <c r="AW64" i="11"/>
  <c r="Q64" i="11" s="1"/>
  <c r="AW4" i="11"/>
  <c r="Q4" i="11" s="1"/>
  <c r="AW151" i="11"/>
  <c r="Q151" i="11" s="1"/>
  <c r="AW167" i="11"/>
  <c r="Q167" i="11" s="1"/>
  <c r="AW25" i="11"/>
  <c r="Q25" i="11" s="1"/>
  <c r="AW157" i="11"/>
  <c r="Q157" i="11" s="1"/>
  <c r="AW61" i="11"/>
  <c r="Q61" i="11" s="1"/>
  <c r="AW51" i="11"/>
  <c r="Q51" i="11" s="1"/>
  <c r="AW143" i="11"/>
  <c r="Q143" i="11" s="1"/>
  <c r="AW60" i="11"/>
  <c r="Q60" i="11" s="1"/>
  <c r="AW69" i="11"/>
  <c r="Q69" i="11" s="1"/>
  <c r="AW171" i="11"/>
  <c r="Q171" i="11" s="1"/>
  <c r="AW152" i="11"/>
  <c r="Q152" i="11" s="1"/>
  <c r="AW144" i="11"/>
  <c r="Q144" i="11" s="1"/>
  <c r="AW140" i="11"/>
  <c r="Q140" i="11" s="1"/>
  <c r="AW52" i="11"/>
  <c r="Q52" i="11" s="1"/>
  <c r="AW223" i="11"/>
  <c r="Q223" i="11" s="1"/>
  <c r="AW175" i="11"/>
  <c r="Q175" i="11" s="1"/>
  <c r="AW71" i="11"/>
  <c r="Q71" i="11" s="1"/>
  <c r="AW174" i="11"/>
  <c r="Q174" i="11" s="1"/>
  <c r="AW182" i="11"/>
  <c r="Q182" i="11" s="1"/>
  <c r="AW12" i="11"/>
  <c r="Q12" i="11" s="1"/>
  <c r="AW115" i="11"/>
  <c r="Q115" i="11" s="1"/>
  <c r="AW94" i="11"/>
  <c r="Q94" i="11" s="1"/>
  <c r="AW32" i="11"/>
  <c r="Q32" i="11" s="1"/>
  <c r="AW264" i="11"/>
  <c r="Q264" i="11" s="1"/>
  <c r="AW35" i="11"/>
  <c r="Q35" i="11" s="1"/>
  <c r="AW85" i="11"/>
  <c r="Q85" i="11" s="1"/>
  <c r="AW22" i="11"/>
  <c r="Q22" i="11" s="1"/>
  <c r="AW178" i="11"/>
  <c r="Q178" i="11" s="1"/>
  <c r="AW112" i="11"/>
  <c r="Q112" i="11" s="1"/>
  <c r="AW53" i="11"/>
  <c r="Q53" i="11" s="1"/>
  <c r="AW242" i="11"/>
  <c r="Q242" i="11" s="1"/>
  <c r="AW209" i="11"/>
  <c r="Q209" i="11" s="1"/>
  <c r="AW187" i="11"/>
  <c r="Q187" i="11" s="1"/>
  <c r="AW165" i="11"/>
  <c r="Q165" i="11" s="1"/>
  <c r="AW243" i="11"/>
  <c r="Q243" i="11" s="1"/>
  <c r="AW72" i="11"/>
  <c r="Q72" i="11" s="1"/>
  <c r="AW133" i="11"/>
  <c r="Q133" i="11" s="1"/>
  <c r="AW87" i="11"/>
  <c r="Q87" i="11" s="1"/>
  <c r="AW105" i="11"/>
  <c r="Q105" i="11" s="1"/>
  <c r="AW173" i="11"/>
  <c r="Q173" i="11" s="1"/>
  <c r="AW249" i="11"/>
  <c r="Q249" i="11" s="1"/>
  <c r="AW68" i="11"/>
  <c r="Q68" i="11" s="1"/>
  <c r="AW247" i="11"/>
  <c r="Q247" i="11" s="1"/>
  <c r="AW218" i="11"/>
  <c r="Q218" i="11" s="1"/>
  <c r="AW168" i="11"/>
  <c r="Q168" i="11" s="1"/>
  <c r="AW172" i="11"/>
  <c r="Q172" i="11" s="1"/>
  <c r="AW222" i="11"/>
  <c r="Q222" i="11" s="1"/>
  <c r="AW127" i="11"/>
  <c r="Q127" i="11" s="1"/>
  <c r="AW30" i="11"/>
  <c r="Q30" i="11" s="1"/>
  <c r="AW19" i="11"/>
  <c r="Q19" i="11" s="1"/>
  <c r="AW190" i="11"/>
  <c r="Q190" i="11" s="1"/>
  <c r="AW201" i="11"/>
  <c r="Q201" i="11" s="1"/>
  <c r="AW17" i="11"/>
  <c r="Q17" i="11" s="1"/>
  <c r="AW153" i="11"/>
  <c r="Q153" i="11" s="1"/>
  <c r="AW252" i="11"/>
  <c r="Q252" i="11" s="1"/>
  <c r="AW263" i="11"/>
  <c r="Q263" i="11" s="1"/>
  <c r="AW149" i="11"/>
  <c r="Q149" i="11" s="1"/>
  <c r="AW234" i="11"/>
  <c r="Q234" i="11" s="1"/>
  <c r="AW13" i="11"/>
  <c r="Q13" i="11" s="1"/>
  <c r="AW219" i="11"/>
  <c r="Q219" i="11" s="1"/>
  <c r="AW206" i="11"/>
  <c r="Q206" i="11" s="1"/>
  <c r="AW240" i="11"/>
  <c r="Q240" i="11" s="1"/>
  <c r="AW181" i="11"/>
  <c r="Q181" i="11" s="1"/>
  <c r="AW235" i="11"/>
  <c r="Q235" i="11" s="1"/>
  <c r="AW31" i="11"/>
  <c r="Q31" i="11" s="1"/>
  <c r="AW91" i="11"/>
  <c r="Q91" i="11" s="1"/>
  <c r="AW83" i="11"/>
  <c r="Q83" i="11" s="1"/>
  <c r="AW48" i="11"/>
  <c r="Q48" i="11" s="1"/>
  <c r="AW213" i="11"/>
  <c r="Q213" i="11" s="1"/>
  <c r="AW231" i="11"/>
  <c r="Q231" i="11" s="1"/>
  <c r="AW62" i="11"/>
  <c r="Q62" i="11" s="1"/>
  <c r="AW250" i="11"/>
  <c r="Q250" i="11" s="1"/>
  <c r="AW43" i="11"/>
  <c r="Q43" i="11" s="1"/>
  <c r="AW141" i="11"/>
  <c r="Q141" i="11" s="1"/>
  <c r="AW123" i="11"/>
  <c r="Q123" i="11" s="1"/>
  <c r="AW195" i="11"/>
  <c r="Q195" i="11" s="1"/>
  <c r="AW5" i="11"/>
  <c r="Q5" i="11" s="1"/>
  <c r="AW192" i="11"/>
  <c r="Q192" i="11" s="1"/>
  <c r="AW212" i="11"/>
  <c r="Q212" i="11" s="1"/>
  <c r="AW154" i="11"/>
  <c r="Q154" i="11" s="1"/>
  <c r="AW261" i="11"/>
  <c r="Q261" i="11" s="1"/>
  <c r="AW211" i="11"/>
  <c r="Q211" i="11" s="1"/>
  <c r="AW40" i="11"/>
  <c r="Q40" i="11" s="1"/>
  <c r="AW132" i="11"/>
  <c r="Q132" i="11" s="1"/>
  <c r="AW42" i="11"/>
  <c r="Q42" i="11" s="1"/>
  <c r="AW196" i="11"/>
  <c r="Q196" i="11" s="1"/>
  <c r="AW142" i="11"/>
  <c r="Q142" i="11" s="1"/>
  <c r="AW251" i="11"/>
  <c r="Q251" i="11" s="1"/>
  <c r="AW82" i="11"/>
  <c r="Q82" i="11" s="1"/>
  <c r="AW227" i="11"/>
  <c r="Q227" i="11" s="1"/>
  <c r="AW26" i="11"/>
  <c r="Q26" i="11" s="1"/>
  <c r="AW225" i="11"/>
  <c r="Q225" i="11" s="1"/>
  <c r="AW128" i="11"/>
  <c r="Q128" i="11" s="1"/>
  <c r="AW126" i="11"/>
  <c r="Q126" i="11" s="1"/>
  <c r="AW197" i="11"/>
  <c r="Q197" i="11" s="1"/>
  <c r="AW130" i="11"/>
  <c r="Q130" i="11" s="1"/>
  <c r="AW103" i="11"/>
  <c r="Q103" i="11" s="1"/>
  <c r="AW104" i="11"/>
  <c r="Q104" i="11" s="1"/>
  <c r="AW216" i="11"/>
  <c r="Q216" i="11" s="1"/>
  <c r="AW79" i="11"/>
  <c r="Q79" i="11" s="1"/>
  <c r="AW45" i="11"/>
  <c r="Q45" i="11" s="1"/>
  <c r="AW215" i="11"/>
  <c r="Q215" i="11" s="1"/>
  <c r="AW120" i="11"/>
  <c r="Q120" i="11" s="1"/>
  <c r="AW232" i="11"/>
  <c r="Q232" i="11" s="1"/>
  <c r="AW14" i="11"/>
  <c r="Q14" i="11" s="1"/>
  <c r="AW205" i="11"/>
  <c r="Q205" i="11" s="1"/>
  <c r="AW241" i="11"/>
  <c r="Q241" i="11" s="1"/>
  <c r="AW155" i="11"/>
  <c r="Q155" i="11" s="1"/>
  <c r="AW122" i="11"/>
  <c r="Q122" i="11" s="1"/>
  <c r="AW129" i="11"/>
  <c r="Q129" i="11" s="1"/>
  <c r="AW38" i="11"/>
  <c r="Q38" i="11" s="1"/>
  <c r="AW184" i="11"/>
  <c r="Q184" i="11" s="1"/>
  <c r="AW159" i="11"/>
  <c r="Q159" i="11" s="1"/>
  <c r="AW233" i="11"/>
  <c r="Q233" i="11" s="1"/>
  <c r="AW89" i="11"/>
  <c r="Q89" i="11" s="1"/>
  <c r="AW260" i="11"/>
  <c r="Q260" i="11" s="1"/>
  <c r="AW262" i="11"/>
  <c r="Q262" i="11" s="1"/>
  <c r="AW121" i="11"/>
  <c r="Q121" i="11" s="1"/>
  <c r="AW76" i="11"/>
  <c r="Q76" i="11" s="1"/>
  <c r="AW36" i="11"/>
  <c r="Q36" i="11" s="1"/>
  <c r="AW245" i="11"/>
  <c r="Q245" i="11" s="1"/>
  <c r="AW131" i="11"/>
  <c r="Q131" i="11" s="1"/>
  <c r="AW210" i="11"/>
  <c r="Q210" i="11" s="1"/>
  <c r="AW24" i="11"/>
  <c r="Q24" i="11" s="1"/>
  <c r="AW221" i="11"/>
  <c r="Q221" i="11" s="1"/>
  <c r="AW8" i="11"/>
  <c r="Q8" i="11" s="1"/>
  <c r="AW158" i="11"/>
  <c r="Q158" i="11" s="1"/>
  <c r="AW99" i="11"/>
  <c r="Q99" i="11" s="1"/>
  <c r="AW90" i="11"/>
  <c r="Q90" i="11" s="1"/>
  <c r="AW92" i="11"/>
  <c r="Q92" i="11" s="1"/>
  <c r="AW84" i="11"/>
  <c r="Q84" i="11" s="1"/>
  <c r="AW214" i="11"/>
  <c r="Q214" i="11" s="1"/>
  <c r="AW257" i="11"/>
  <c r="Q257" i="11" s="1"/>
  <c r="AW204" i="11"/>
  <c r="Q204" i="11" s="1"/>
  <c r="AW208" i="11"/>
  <c r="Q208" i="11" s="1"/>
  <c r="AW111" i="11"/>
  <c r="Q111" i="11" s="1"/>
  <c r="AW96" i="11"/>
  <c r="Q96" i="11" s="1"/>
  <c r="AW9" i="11"/>
  <c r="Q9" i="11" s="1"/>
  <c r="AW63" i="11"/>
  <c r="Q63" i="11" s="1"/>
  <c r="AW102" i="11"/>
  <c r="Q102" i="11" s="1"/>
  <c r="AW41" i="11"/>
  <c r="Q41" i="11" s="1"/>
  <c r="AW136" i="11"/>
  <c r="Q136" i="11" s="1"/>
  <c r="AW138" i="11"/>
  <c r="Q138" i="11" s="1"/>
  <c r="AW125" i="11"/>
  <c r="Q125" i="11" s="1"/>
  <c r="AW61" i="12"/>
  <c r="Q61" i="12" s="1"/>
  <c r="AW31" i="12"/>
  <c r="Q31" i="12" s="1"/>
  <c r="AW88" i="12"/>
  <c r="Q88" i="12" s="1"/>
  <c r="AW202" i="12"/>
  <c r="Q202" i="12" s="1"/>
  <c r="AW238" i="12"/>
  <c r="Q238" i="12" s="1"/>
  <c r="AW155" i="12"/>
  <c r="Q155" i="12" s="1"/>
  <c r="AW139" i="12"/>
  <c r="Q139" i="12" s="1"/>
  <c r="AW121" i="12"/>
  <c r="Q121" i="12" s="1"/>
  <c r="AW82" i="12"/>
  <c r="Q82" i="12" s="1"/>
  <c r="AW87" i="12"/>
  <c r="Q87" i="12" s="1"/>
  <c r="AW66" i="12"/>
  <c r="Q66" i="12" s="1"/>
  <c r="AW159" i="12"/>
  <c r="Q159" i="12" s="1"/>
  <c r="AW106" i="12"/>
  <c r="Q106" i="12" s="1"/>
  <c r="AW115" i="12"/>
  <c r="Q115" i="12" s="1"/>
  <c r="AW35" i="12"/>
  <c r="Q35" i="12" s="1"/>
  <c r="AW182" i="12"/>
  <c r="Q182" i="12" s="1"/>
  <c r="AW63" i="12"/>
  <c r="Q63" i="12" s="1"/>
  <c r="AW187" i="12"/>
  <c r="Q187" i="12" s="1"/>
  <c r="AW184" i="12"/>
  <c r="Q184" i="12" s="1"/>
  <c r="AW231" i="12"/>
  <c r="Q231" i="12" s="1"/>
  <c r="AW152" i="12"/>
  <c r="Q152" i="12" s="1"/>
  <c r="AW15" i="12"/>
  <c r="Q15" i="12" s="1"/>
  <c r="AW256" i="12"/>
  <c r="Q256" i="12" s="1"/>
  <c r="AW185" i="12"/>
  <c r="Q185" i="12" s="1"/>
  <c r="AW195" i="12"/>
  <c r="Q195" i="12" s="1"/>
  <c r="AW137" i="12"/>
  <c r="Q137" i="12" s="1"/>
  <c r="AW206" i="12"/>
  <c r="Q206" i="12" s="1"/>
  <c r="AW201" i="12"/>
  <c r="Q201" i="12" s="1"/>
  <c r="AW130" i="12"/>
  <c r="Q130" i="12" s="1"/>
  <c r="AW104" i="12"/>
  <c r="Q104" i="12" s="1"/>
  <c r="AW262" i="12"/>
  <c r="Q262" i="12" s="1"/>
  <c r="AW101" i="12"/>
  <c r="Q101" i="12" s="1"/>
  <c r="AW55" i="12"/>
  <c r="Q55" i="12" s="1"/>
  <c r="AW165" i="12"/>
  <c r="Q165" i="12" s="1"/>
  <c r="AW215" i="12"/>
  <c r="Q215" i="12" s="1"/>
  <c r="AW77" i="12"/>
  <c r="Q77" i="12" s="1"/>
  <c r="AW204" i="12"/>
  <c r="Q204" i="12" s="1"/>
  <c r="AW140" i="12"/>
  <c r="Q140" i="12" s="1"/>
  <c r="AW10" i="12"/>
  <c r="Q10" i="12" s="1"/>
  <c r="AW79" i="12"/>
  <c r="Q79" i="12" s="1"/>
  <c r="AW42" i="12"/>
  <c r="Q42" i="12" s="1"/>
  <c r="AW7" i="12"/>
  <c r="Q7" i="12" s="1"/>
  <c r="AW240" i="12"/>
  <c r="Q240" i="12" s="1"/>
  <c r="AW84" i="12"/>
  <c r="Q84" i="12" s="1"/>
  <c r="AW102" i="12"/>
  <c r="Q102" i="12" s="1"/>
  <c r="AW13" i="12"/>
  <c r="Q13" i="12" s="1"/>
  <c r="AW237" i="12"/>
  <c r="Q237" i="12" s="1"/>
  <c r="AW24" i="12"/>
  <c r="Q24" i="12" s="1"/>
  <c r="AW239" i="12"/>
  <c r="Q239" i="12" s="1"/>
  <c r="AW136" i="12"/>
  <c r="Q136" i="12" s="1"/>
  <c r="AW110" i="12"/>
  <c r="Q110" i="12" s="1"/>
  <c r="AW127" i="12"/>
  <c r="Q127" i="12" s="1"/>
  <c r="AW200" i="12"/>
  <c r="Q200" i="12" s="1"/>
  <c r="AW36" i="12"/>
  <c r="Q36" i="12" s="1"/>
  <c r="AW245" i="12"/>
  <c r="Q245" i="12" s="1"/>
  <c r="AW16" i="12"/>
  <c r="Q16" i="12" s="1"/>
  <c r="AW59" i="12"/>
  <c r="Q59" i="12" s="1"/>
  <c r="AW91" i="12"/>
  <c r="Q91" i="12" s="1"/>
  <c r="AW208" i="12"/>
  <c r="Q208" i="12" s="1"/>
  <c r="AW212" i="12"/>
  <c r="Q212" i="12" s="1"/>
  <c r="AW99" i="12"/>
  <c r="Q99" i="12" s="1"/>
  <c r="AW244" i="12"/>
  <c r="Q244" i="12" s="1"/>
  <c r="AW161" i="12"/>
  <c r="Q161" i="12" s="1"/>
  <c r="AW22" i="12"/>
  <c r="Q22" i="12" s="1"/>
  <c r="AW259" i="12"/>
  <c r="Q259" i="12" s="1"/>
  <c r="AW83" i="12"/>
  <c r="Q83" i="12" s="1"/>
  <c r="AW180" i="12"/>
  <c r="Q180" i="12" s="1"/>
  <c r="AW53" i="12"/>
  <c r="Q53" i="12" s="1"/>
  <c r="AW197" i="12"/>
  <c r="Q197" i="12" s="1"/>
  <c r="AW158" i="12"/>
  <c r="Q158" i="12" s="1"/>
  <c r="AW112" i="12"/>
  <c r="Q112" i="12" s="1"/>
  <c r="AW138" i="12"/>
  <c r="Q138" i="12" s="1"/>
  <c r="AW178" i="12"/>
  <c r="Q178" i="12" s="1"/>
  <c r="AW73" i="12"/>
  <c r="Q73" i="12" s="1"/>
  <c r="AW96" i="12"/>
  <c r="Q96" i="12" s="1"/>
  <c r="AW142" i="12"/>
  <c r="Q142" i="12" s="1"/>
  <c r="AW33" i="12"/>
  <c r="Q33" i="12" s="1"/>
  <c r="AW263" i="12"/>
  <c r="Q263" i="12" s="1"/>
  <c r="AW153" i="12"/>
  <c r="Q153" i="12" s="1"/>
  <c r="AW30" i="12"/>
  <c r="Q30" i="12" s="1"/>
  <c r="AW145" i="12"/>
  <c r="Q145" i="12" s="1"/>
  <c r="AW236" i="12"/>
  <c r="Q236" i="12" s="1"/>
  <c r="AW64" i="12"/>
  <c r="Q64" i="12" s="1"/>
  <c r="AW214" i="12"/>
  <c r="Q214" i="12" s="1"/>
  <c r="AW90" i="12"/>
  <c r="Q90" i="12" s="1"/>
  <c r="AW108" i="12"/>
  <c r="Q108" i="12" s="1"/>
  <c r="AW70" i="12"/>
  <c r="Q70" i="12" s="1"/>
  <c r="AW37" i="12"/>
  <c r="Q37" i="12" s="1"/>
  <c r="AW119" i="12"/>
  <c r="Q119" i="12" s="1"/>
  <c r="AW253" i="12"/>
  <c r="Q253" i="12" s="1"/>
  <c r="AW4" i="12"/>
  <c r="Q4" i="12" s="1"/>
  <c r="AW192" i="12"/>
  <c r="Q192" i="12" s="1"/>
  <c r="AW217" i="12"/>
  <c r="Q217" i="12" s="1"/>
  <c r="AW113" i="12"/>
  <c r="Q113" i="12" s="1"/>
  <c r="AW169" i="12"/>
  <c r="Q169" i="12" s="1"/>
  <c r="AW47" i="12"/>
  <c r="Q47" i="12" s="1"/>
  <c r="AW11" i="12"/>
  <c r="Q11" i="12" s="1"/>
  <c r="AW75" i="12"/>
  <c r="Q75" i="12" s="1"/>
  <c r="AW39" i="12"/>
  <c r="Q39" i="12" s="1"/>
  <c r="AW45" i="12"/>
  <c r="Q45" i="12" s="1"/>
  <c r="AW9" i="12"/>
  <c r="Q9" i="12" s="1"/>
  <c r="AW103" i="12"/>
  <c r="Q103" i="12" s="1"/>
  <c r="AW168" i="12"/>
  <c r="Q168" i="12" s="1"/>
  <c r="AW160" i="12"/>
  <c r="Q160" i="12" s="1"/>
  <c r="AW12" i="12"/>
  <c r="Q12" i="12" s="1"/>
  <c r="AW17" i="12"/>
  <c r="Q17" i="12" s="1"/>
  <c r="AW211" i="12"/>
  <c r="Q211" i="12" s="1"/>
  <c r="AW209" i="12"/>
  <c r="Q209" i="12" s="1"/>
  <c r="AW134" i="12"/>
  <c r="Q134" i="12" s="1"/>
  <c r="AW67" i="12"/>
  <c r="Q67" i="12" s="1"/>
  <c r="AW225" i="12"/>
  <c r="Q225" i="12" s="1"/>
  <c r="AW188" i="12"/>
  <c r="Q188" i="12" s="1"/>
  <c r="AW126" i="12"/>
  <c r="Q126" i="12" s="1"/>
  <c r="AW210" i="12"/>
  <c r="Q210" i="12" s="1"/>
  <c r="AW146" i="12"/>
  <c r="Q146" i="12" s="1"/>
  <c r="AW123" i="12"/>
  <c r="Q123" i="12" s="1"/>
  <c r="AW27" i="12"/>
  <c r="Q27" i="12" s="1"/>
  <c r="AW32" i="12"/>
  <c r="Q32" i="12" s="1"/>
  <c r="AW28" i="12"/>
  <c r="Q28" i="12" s="1"/>
  <c r="AW111" i="12"/>
  <c r="Q111" i="12" s="1"/>
  <c r="AW78" i="12"/>
  <c r="Q78" i="12" s="1"/>
  <c r="AW144" i="12"/>
  <c r="Q144" i="12" s="1"/>
  <c r="AW116" i="12"/>
  <c r="Q116" i="12" s="1"/>
  <c r="AW86" i="12"/>
  <c r="Q86" i="12" s="1"/>
  <c r="AW150" i="12"/>
  <c r="Q150" i="12" s="1"/>
  <c r="AW162" i="12"/>
  <c r="Q162" i="12" s="1"/>
  <c r="AW186" i="12"/>
  <c r="Q186" i="12" s="1"/>
  <c r="AW76" i="12"/>
  <c r="Q76" i="12" s="1"/>
  <c r="AW172" i="12"/>
  <c r="Q172" i="12" s="1"/>
  <c r="AW149" i="12"/>
  <c r="Q149" i="12" s="1"/>
  <c r="AW181" i="12"/>
  <c r="Q181" i="12" s="1"/>
  <c r="AW68" i="12"/>
  <c r="Q68" i="12" s="1"/>
  <c r="AW81" i="12"/>
  <c r="Q81" i="12" s="1"/>
  <c r="AW129" i="12"/>
  <c r="Q129" i="12" s="1"/>
  <c r="AW156" i="12"/>
  <c r="Q156" i="12" s="1"/>
  <c r="AW56" i="12"/>
  <c r="Q56" i="12" s="1"/>
  <c r="AW94" i="12"/>
  <c r="Q94" i="12" s="1"/>
  <c r="AW107" i="12"/>
  <c r="Q107" i="12" s="1"/>
  <c r="AW118" i="12"/>
  <c r="Q118" i="12" s="1"/>
  <c r="AW193" i="12"/>
  <c r="Q193" i="12" s="1"/>
  <c r="AW122" i="12"/>
  <c r="Q122" i="12" s="1"/>
  <c r="AW173" i="12"/>
  <c r="Q173" i="12" s="1"/>
  <c r="AW223" i="12"/>
  <c r="Q223" i="12" s="1"/>
  <c r="AW174" i="12"/>
  <c r="Q174" i="12" s="1"/>
  <c r="AW235" i="12"/>
  <c r="Q235" i="12" s="1"/>
  <c r="AW128" i="12"/>
  <c r="Q128" i="12" s="1"/>
  <c r="AW124" i="12"/>
  <c r="Q124" i="12" s="1"/>
  <c r="AW190" i="12"/>
  <c r="Q190" i="12" s="1"/>
  <c r="AW175" i="12"/>
  <c r="Q175" i="12" s="1"/>
  <c r="AW233" i="12"/>
  <c r="Q233" i="12" s="1"/>
  <c r="AW19" i="12"/>
  <c r="Q19" i="12" s="1"/>
  <c r="AW243" i="12"/>
  <c r="Q243" i="12" s="1"/>
  <c r="AW179" i="12"/>
  <c r="Q179" i="12" s="1"/>
  <c r="AW246" i="12"/>
  <c r="Q246" i="12" s="1"/>
  <c r="AW154" i="12"/>
  <c r="Q154" i="12" s="1"/>
  <c r="AW264" i="12"/>
  <c r="Q264" i="12" s="1"/>
  <c r="AW148" i="12"/>
  <c r="Q148" i="12" s="1"/>
  <c r="AW177" i="12"/>
  <c r="Q177" i="12" s="1"/>
  <c r="AW74" i="12"/>
  <c r="Q74" i="12" s="1"/>
  <c r="AW196" i="12"/>
  <c r="Q196" i="12" s="1"/>
  <c r="AW93" i="12"/>
  <c r="Q93" i="12" s="1"/>
  <c r="AW228" i="12"/>
  <c r="Q228" i="12" s="1"/>
  <c r="AW41" i="12"/>
  <c r="Q41" i="12" s="1"/>
  <c r="AW117" i="12"/>
  <c r="Q117" i="12" s="1"/>
  <c r="AW131" i="12"/>
  <c r="Q131" i="12" s="1"/>
  <c r="AW213" i="12"/>
  <c r="Q213" i="12" s="1"/>
  <c r="AW147" i="12"/>
  <c r="Q147" i="12" s="1"/>
  <c r="AW257" i="12"/>
  <c r="Q257" i="12" s="1"/>
  <c r="AW97" i="12"/>
  <c r="Q97" i="12" s="1"/>
  <c r="AW234" i="12"/>
  <c r="Q234" i="12" s="1"/>
  <c r="AW43" i="12"/>
  <c r="Q43" i="12" s="1"/>
  <c r="AW166" i="12"/>
  <c r="Q166" i="12" s="1"/>
  <c r="AW26" i="12"/>
  <c r="Q26" i="12" s="1"/>
  <c r="AW199" i="12"/>
  <c r="Q199" i="12" s="1"/>
  <c r="AW252" i="12"/>
  <c r="Q252" i="12" s="1"/>
  <c r="AW254" i="12"/>
  <c r="Q254" i="12" s="1"/>
  <c r="AW230" i="12"/>
  <c r="Q230" i="12" s="1"/>
  <c r="AW224" i="12"/>
  <c r="Q224" i="12" s="1"/>
  <c r="AW44" i="12"/>
  <c r="Q44" i="12" s="1"/>
  <c r="AW255" i="12"/>
  <c r="Q255" i="12" s="1"/>
  <c r="AW170" i="12"/>
  <c r="Q170" i="12" s="1"/>
  <c r="AW183" i="12"/>
  <c r="Q183" i="12" s="1"/>
  <c r="AW125" i="12"/>
  <c r="Q125" i="12" s="1"/>
  <c r="AW205" i="12"/>
  <c r="Q205" i="12" s="1"/>
  <c r="AW29" i="12"/>
  <c r="Q29" i="12" s="1"/>
  <c r="AW14" i="12"/>
  <c r="Q14" i="12" s="1"/>
  <c r="AW100" i="12"/>
  <c r="Q100" i="12" s="1"/>
  <c r="AW54" i="12"/>
  <c r="Q54" i="12" s="1"/>
  <c r="AW226" i="12"/>
  <c r="Q226" i="12" s="1"/>
  <c r="AW219" i="12"/>
  <c r="Q219" i="12" s="1"/>
  <c r="AW65" i="12"/>
  <c r="Q65" i="12" s="1"/>
  <c r="AW60" i="12"/>
  <c r="Q60" i="12" s="1"/>
  <c r="AW48" i="12"/>
  <c r="Q48" i="12" s="1"/>
  <c r="AW141" i="12"/>
  <c r="Q141" i="12" s="1"/>
  <c r="AW18" i="12"/>
  <c r="Q18" i="12" s="1"/>
  <c r="AW260" i="12"/>
  <c r="Q260" i="12" s="1"/>
  <c r="AW222" i="12"/>
  <c r="Q222" i="12" s="1"/>
  <c r="AW6" i="12"/>
  <c r="Q6" i="12" s="1"/>
  <c r="AW216" i="12"/>
  <c r="Q216" i="12" s="1"/>
  <c r="AW247" i="12"/>
  <c r="Q247" i="12" s="1"/>
  <c r="AW242" i="12"/>
  <c r="Q242" i="12" s="1"/>
  <c r="AW23" i="12"/>
  <c r="Q23" i="12" s="1"/>
  <c r="AW163" i="12"/>
  <c r="Q163" i="12" s="1"/>
  <c r="AW167" i="12"/>
  <c r="Q167" i="12" s="1"/>
  <c r="AW20" i="12"/>
  <c r="Q20" i="12" s="1"/>
  <c r="AW198" i="12"/>
  <c r="Q198" i="12" s="1"/>
  <c r="AW8" i="12"/>
  <c r="Q8" i="12" s="1"/>
  <c r="AW109" i="12"/>
  <c r="Q109" i="12" s="1"/>
  <c r="AW46" i="12"/>
  <c r="Q46" i="12" s="1"/>
  <c r="AW258" i="12"/>
  <c r="Q258" i="12" s="1"/>
  <c r="AW40" i="12"/>
  <c r="Q40" i="12" s="1"/>
  <c r="AW132" i="12"/>
  <c r="Q132" i="12" s="1"/>
  <c r="AW80" i="12"/>
  <c r="Q80" i="12" s="1"/>
  <c r="AW5" i="12"/>
  <c r="Q5" i="12" s="1"/>
  <c r="AW157" i="12"/>
  <c r="Q157" i="12" s="1"/>
  <c r="AW62" i="12"/>
  <c r="Q62" i="12" s="1"/>
  <c r="AW69" i="12"/>
  <c r="Q69" i="12" s="1"/>
  <c r="AW38" i="12"/>
  <c r="Q38" i="12" s="1"/>
  <c r="AW49" i="12"/>
  <c r="Q49" i="12" s="1"/>
  <c r="AW34" i="12"/>
  <c r="Q34" i="12" s="1"/>
  <c r="AW265" i="12"/>
  <c r="Q265" i="12" s="1"/>
  <c r="AW71" i="12"/>
  <c r="Q71" i="12" s="1"/>
  <c r="AW151" i="12"/>
  <c r="Q151" i="12" s="1"/>
  <c r="AW51" i="12"/>
  <c r="Q51" i="12" s="1"/>
  <c r="AW248" i="12"/>
  <c r="Q248" i="12" s="1"/>
  <c r="AW58" i="12"/>
  <c r="Q58" i="12" s="1"/>
  <c r="AW85" i="12"/>
  <c r="Q85" i="12" s="1"/>
  <c r="AW133" i="12"/>
  <c r="Q133" i="12" s="1"/>
  <c r="AW221" i="12"/>
  <c r="Q221" i="12" s="1"/>
  <c r="AW251" i="12"/>
  <c r="Q251" i="12" s="1"/>
  <c r="AW95" i="12"/>
  <c r="Q95" i="12" s="1"/>
  <c r="AW249" i="12"/>
  <c r="Q249" i="12" s="1"/>
  <c r="AW143" i="12"/>
  <c r="Q143" i="12" s="1"/>
  <c r="AW57" i="12"/>
  <c r="Q57" i="12" s="1"/>
  <c r="AW164" i="12"/>
  <c r="Q164" i="12" s="1"/>
  <c r="AW98" i="12"/>
  <c r="Q98" i="12" s="1"/>
  <c r="AW227" i="12"/>
  <c r="Q227" i="12" s="1"/>
  <c r="AW191" i="12"/>
  <c r="Q191" i="12" s="1"/>
  <c r="AW114" i="12"/>
  <c r="Q114" i="12" s="1"/>
  <c r="AW52" i="12"/>
  <c r="Q52" i="12" s="1"/>
  <c r="AW207" i="12"/>
  <c r="Q207" i="12" s="1"/>
  <c r="AW220" i="12"/>
  <c r="Q220" i="12" s="1"/>
  <c r="AW92" i="12"/>
  <c r="Q92" i="12" s="1"/>
  <c r="AW229" i="12"/>
  <c r="Q229" i="12" s="1"/>
  <c r="AW72" i="12"/>
  <c r="Q72" i="12" s="1"/>
  <c r="AW261" i="12"/>
  <c r="Q261" i="12" s="1"/>
  <c r="AW171" i="12"/>
  <c r="Q171" i="12" s="1"/>
  <c r="AW218" i="12"/>
  <c r="Q218" i="12" s="1"/>
  <c r="AW25" i="12"/>
  <c r="Q25" i="12" s="1"/>
  <c r="AW50" i="12"/>
  <c r="Q50" i="12" s="1"/>
  <c r="AW232" i="12"/>
  <c r="Q232" i="12" s="1"/>
  <c r="AW89" i="12"/>
  <c r="Q89" i="12" s="1"/>
  <c r="AW203" i="12"/>
  <c r="Q203" i="12" s="1"/>
  <c r="AW189" i="12"/>
  <c r="Q189" i="12" s="1"/>
  <c r="AW21" i="12"/>
  <c r="Q21" i="12" s="1"/>
  <c r="AW241" i="12"/>
  <c r="Q241" i="12" s="1"/>
  <c r="AW120" i="12"/>
  <c r="Q120" i="12" s="1"/>
  <c r="BJ126" i="8"/>
  <c r="BK126" i="8" s="1"/>
  <c r="BK126" i="12"/>
  <c r="BN144" i="8"/>
  <c r="BO144" i="8" s="1"/>
  <c r="BO144" i="12"/>
  <c r="BP120" i="8"/>
  <c r="BQ120" i="8" s="1"/>
  <c r="BQ120" i="12"/>
  <c r="BP236" i="8"/>
  <c r="BQ236" i="8" s="1"/>
  <c r="BQ236" i="12"/>
  <c r="BP206" i="8"/>
  <c r="BQ206" i="8" s="1"/>
  <c r="BQ206" i="12"/>
  <c r="BL114" i="8"/>
  <c r="BM114" i="8" s="1"/>
  <c r="BP134" i="8"/>
  <c r="BQ134" i="8" s="1"/>
  <c r="BQ134" i="12"/>
  <c r="BL151" i="8"/>
  <c r="BM151" i="8" s="1"/>
  <c r="BJ15" i="8"/>
  <c r="BK15" i="8" s="1"/>
  <c r="BK15" i="12"/>
  <c r="BN108" i="8"/>
  <c r="BO108" i="8" s="1"/>
  <c r="BO108" i="12"/>
  <c r="BN149" i="8"/>
  <c r="BO149" i="8" s="1"/>
  <c r="BO149" i="12"/>
  <c r="BL205" i="8"/>
  <c r="BM205" i="8" s="1"/>
  <c r="BL16" i="8"/>
  <c r="BM16" i="8" s="1"/>
  <c r="BL122" i="8"/>
  <c r="BM122" i="8" s="1"/>
  <c r="BN186" i="8"/>
  <c r="BO186" i="8" s="1"/>
  <c r="BO186" i="12"/>
  <c r="BJ217" i="8"/>
  <c r="BK217" i="8" s="1"/>
  <c r="BK217" i="12"/>
  <c r="BP163" i="8"/>
  <c r="BQ163" i="8" s="1"/>
  <c r="BQ163" i="12"/>
  <c r="BJ144" i="8"/>
  <c r="BK144" i="8" s="1"/>
  <c r="BK144" i="12"/>
  <c r="BP178" i="8"/>
  <c r="BQ178" i="8" s="1"/>
  <c r="BQ178" i="12"/>
  <c r="BN140" i="8"/>
  <c r="BO140" i="8" s="1"/>
  <c r="BO140" i="12"/>
  <c r="BL234" i="8"/>
  <c r="BM234" i="8" s="1"/>
  <c r="BL81" i="8"/>
  <c r="BM81" i="8" s="1"/>
  <c r="BN18" i="8"/>
  <c r="BO18" i="8" s="1"/>
  <c r="BO18" i="12"/>
  <c r="BJ128" i="8"/>
  <c r="BK128" i="8" s="1"/>
  <c r="BK128" i="12"/>
  <c r="BP162" i="8"/>
  <c r="BQ162" i="8" s="1"/>
  <c r="BQ162" i="12"/>
  <c r="BN124" i="8"/>
  <c r="BO124" i="8" s="1"/>
  <c r="BO124" i="12"/>
  <c r="BL77" i="8"/>
  <c r="BM77" i="8" s="1"/>
  <c r="BJ134" i="8"/>
  <c r="BK134" i="8" s="1"/>
  <c r="BK134" i="12"/>
  <c r="BP71" i="8"/>
  <c r="BQ71" i="8" s="1"/>
  <c r="BQ71" i="12"/>
  <c r="BN180" i="8"/>
  <c r="BO180" i="8" s="1"/>
  <c r="BO180" i="12"/>
  <c r="BL150" i="8"/>
  <c r="BM150" i="8" s="1"/>
  <c r="BJ165" i="8"/>
  <c r="BK165" i="8" s="1"/>
  <c r="BK165" i="12"/>
  <c r="BJ76" i="8"/>
  <c r="BK76" i="8" s="1"/>
  <c r="BK76" i="12"/>
  <c r="BP252" i="8"/>
  <c r="BQ252" i="8" s="1"/>
  <c r="BQ252" i="12"/>
  <c r="BN90" i="8"/>
  <c r="BO90" i="8" s="1"/>
  <c r="BO90" i="12"/>
  <c r="BL49" i="8"/>
  <c r="BM49" i="8" s="1"/>
  <c r="BN188" i="8"/>
  <c r="BO188" i="8" s="1"/>
  <c r="BO188" i="12"/>
  <c r="BJ61" i="8"/>
  <c r="BK61" i="8" s="1"/>
  <c r="BK61" i="12"/>
  <c r="BP238" i="8"/>
  <c r="BQ238" i="8" s="1"/>
  <c r="BQ238" i="12"/>
  <c r="BN59" i="8"/>
  <c r="BO59" i="8" s="1"/>
  <c r="BO59" i="12"/>
  <c r="BL194" i="8"/>
  <c r="BM194" i="8" s="1"/>
  <c r="BJ156" i="8"/>
  <c r="BK156" i="8" s="1"/>
  <c r="BK156" i="12"/>
  <c r="BJ66" i="8"/>
  <c r="BK66" i="8" s="1"/>
  <c r="BK66" i="12"/>
  <c r="BN193" i="8"/>
  <c r="BO193" i="8" s="1"/>
  <c r="BO193" i="12"/>
  <c r="BP8" i="8"/>
  <c r="BQ8" i="8" s="1"/>
  <c r="BQ8" i="12"/>
  <c r="BN132" i="8"/>
  <c r="BO132" i="8" s="1"/>
  <c r="BO132" i="12"/>
  <c r="BN240" i="8"/>
  <c r="BO240" i="8" s="1"/>
  <c r="BO240" i="12"/>
  <c r="BJ29" i="8"/>
  <c r="BK29" i="8" s="1"/>
  <c r="BK29" i="12"/>
  <c r="BP208" i="8"/>
  <c r="BQ208" i="8" s="1"/>
  <c r="BQ208" i="12"/>
  <c r="BN44" i="8"/>
  <c r="BO44" i="8" s="1"/>
  <c r="BO44" i="12"/>
  <c r="BL138" i="8"/>
  <c r="BM138" i="8" s="1"/>
  <c r="BJ24" i="8"/>
  <c r="BK24" i="8" s="1"/>
  <c r="BK24" i="12"/>
  <c r="BJ34" i="8"/>
  <c r="BK34" i="8" s="1"/>
  <c r="BK34" i="12"/>
  <c r="BN223" i="8"/>
  <c r="BO223" i="8" s="1"/>
  <c r="BO223" i="12"/>
  <c r="BP262" i="8"/>
  <c r="BQ262" i="8" s="1"/>
  <c r="BQ262" i="12"/>
  <c r="BN100" i="8"/>
  <c r="BO100" i="8" s="1"/>
  <c r="BO100" i="12"/>
  <c r="BL70" i="8"/>
  <c r="BM70" i="8" s="1"/>
  <c r="BJ183" i="8"/>
  <c r="BK183" i="8" s="1"/>
  <c r="BK183" i="12"/>
  <c r="BJ238" i="8"/>
  <c r="BK238" i="8" s="1"/>
  <c r="BK238" i="12"/>
  <c r="BP160" i="8"/>
  <c r="BQ160" i="8" s="1"/>
  <c r="BQ160" i="12"/>
  <c r="BN49" i="8"/>
  <c r="BO49" i="8" s="1"/>
  <c r="BO49" i="12"/>
  <c r="BL149" i="8"/>
  <c r="BM149" i="8" s="1"/>
  <c r="BJ194" i="8"/>
  <c r="BK194" i="8" s="1"/>
  <c r="BK194" i="12"/>
  <c r="BJ222" i="8"/>
  <c r="BK222" i="8" s="1"/>
  <c r="BK222" i="12"/>
  <c r="BP144" i="8"/>
  <c r="BQ144" i="8" s="1"/>
  <c r="BQ144" i="12"/>
  <c r="BN33" i="8"/>
  <c r="BO33" i="8" s="1"/>
  <c r="BO33" i="12"/>
  <c r="BL98" i="8"/>
  <c r="BM98" i="8" s="1"/>
  <c r="BN111" i="8"/>
  <c r="BO111" i="8" s="1"/>
  <c r="BO111" i="12"/>
  <c r="BJ206" i="8"/>
  <c r="BK206" i="8" s="1"/>
  <c r="BK206" i="12"/>
  <c r="BP127" i="8"/>
  <c r="BQ127" i="8" s="1"/>
  <c r="BQ127" i="12"/>
  <c r="BN203" i="8"/>
  <c r="BO203" i="8" s="1"/>
  <c r="BO203" i="12"/>
  <c r="BL131" i="8"/>
  <c r="BM131" i="8" s="1"/>
  <c r="BL201" i="8"/>
  <c r="BM201" i="8" s="1"/>
  <c r="BJ207" i="8"/>
  <c r="BK207" i="8" s="1"/>
  <c r="BK207" i="12"/>
  <c r="BP112" i="8"/>
  <c r="BQ112" i="8" s="1"/>
  <c r="BQ112" i="12"/>
  <c r="BN256" i="8"/>
  <c r="BO256" i="8" s="1"/>
  <c r="BO256" i="12"/>
  <c r="BL101" i="8"/>
  <c r="BM101" i="8" s="1"/>
  <c r="BJ173" i="8"/>
  <c r="BK173" i="8" s="1"/>
  <c r="BK173" i="12"/>
  <c r="BL172" i="8"/>
  <c r="BM172" i="8" s="1"/>
  <c r="BJ167" i="8"/>
  <c r="BK167" i="8" s="1"/>
  <c r="BK167" i="12"/>
  <c r="BP104" i="8"/>
  <c r="BQ104" i="8" s="1"/>
  <c r="BQ104" i="12"/>
  <c r="BN213" i="8"/>
  <c r="BO213" i="8" s="1"/>
  <c r="BO213" i="12"/>
  <c r="BL183" i="8"/>
  <c r="BM183" i="8" s="1"/>
  <c r="BL85" i="8"/>
  <c r="BM85" i="8" s="1"/>
  <c r="BJ176" i="8"/>
  <c r="BK176" i="8" s="1"/>
  <c r="BK176" i="12"/>
  <c r="BP101" i="8"/>
  <c r="BQ101" i="8" s="1"/>
  <c r="BQ101" i="12"/>
  <c r="BP77" i="8"/>
  <c r="BQ77" i="8" s="1"/>
  <c r="BQ77" i="12"/>
  <c r="BJ158" i="8"/>
  <c r="BK158" i="8" s="1"/>
  <c r="BK158" i="12"/>
  <c r="BL159" i="8"/>
  <c r="BM159" i="8" s="1"/>
  <c r="BP158" i="8"/>
  <c r="BQ158" i="8" s="1"/>
  <c r="BQ158" i="12"/>
  <c r="BP142" i="8"/>
  <c r="BQ142" i="8" s="1"/>
  <c r="BQ142" i="12"/>
  <c r="BN218" i="8"/>
  <c r="BO218" i="8" s="1"/>
  <c r="BO218" i="12"/>
  <c r="BP210" i="8"/>
  <c r="BQ210" i="8" s="1"/>
  <c r="BQ210" i="12"/>
  <c r="BN137" i="8"/>
  <c r="BO137" i="8" s="1"/>
  <c r="BO137" i="12"/>
  <c r="BN42" i="8"/>
  <c r="BO42" i="8" s="1"/>
  <c r="BO42" i="12"/>
  <c r="BL203" i="8"/>
  <c r="BM203" i="8" s="1"/>
  <c r="BJ143" i="8"/>
  <c r="BK143" i="8" s="1"/>
  <c r="BK143" i="12"/>
  <c r="BP49" i="8"/>
  <c r="BQ49" i="8" s="1"/>
  <c r="BQ49" i="12"/>
  <c r="BN241" i="8"/>
  <c r="BO241" i="8" s="1"/>
  <c r="BO241" i="12"/>
  <c r="BL189" i="8"/>
  <c r="BM189" i="8" s="1"/>
  <c r="BL107" i="8"/>
  <c r="BM107" i="8" s="1"/>
  <c r="BL188" i="8"/>
  <c r="BM188" i="8" s="1"/>
  <c r="BJ127" i="8"/>
  <c r="BK127" i="8" s="1"/>
  <c r="BK127" i="12"/>
  <c r="BP33" i="8"/>
  <c r="BQ33" i="8" s="1"/>
  <c r="BQ33" i="12"/>
  <c r="BN225" i="8"/>
  <c r="BO225" i="8" s="1"/>
  <c r="BO225" i="12"/>
  <c r="BL124" i="8"/>
  <c r="BM124" i="8" s="1"/>
  <c r="BJ101" i="8"/>
  <c r="BK101" i="8" s="1"/>
  <c r="BK101" i="12"/>
  <c r="BL206" i="8"/>
  <c r="BM206" i="8" s="1"/>
  <c r="BP86" i="8"/>
  <c r="BQ86" i="8" s="1"/>
  <c r="BQ86" i="12"/>
  <c r="BN179" i="8"/>
  <c r="BO179" i="8" s="1"/>
  <c r="BO179" i="12"/>
  <c r="BL71" i="8"/>
  <c r="BM71" i="8" s="1"/>
  <c r="BL14" i="8"/>
  <c r="BM14" i="8" s="1"/>
  <c r="BJ75" i="8"/>
  <c r="BK75" i="8" s="1"/>
  <c r="BK75" i="12"/>
  <c r="BP251" i="8"/>
  <c r="BQ251" i="8" s="1"/>
  <c r="BQ251" i="12"/>
  <c r="BN105" i="8"/>
  <c r="BO105" i="8" s="1"/>
  <c r="BO105" i="12"/>
  <c r="BL92" i="8"/>
  <c r="BM92" i="8" s="1"/>
  <c r="BN14" i="8"/>
  <c r="BO14" i="8" s="1"/>
  <c r="BO14" i="12"/>
  <c r="BJ60" i="8"/>
  <c r="BK60" i="8" s="1"/>
  <c r="BK60" i="12"/>
  <c r="BP237" i="8"/>
  <c r="BQ237" i="8" s="1"/>
  <c r="BQ237" i="12"/>
  <c r="BL68" i="8"/>
  <c r="BM68" i="8" s="1"/>
  <c r="BL19" i="8"/>
  <c r="BM19" i="8" s="1"/>
  <c r="BL208" i="8"/>
  <c r="BM208" i="8" s="1"/>
  <c r="BJ49" i="8"/>
  <c r="BK49" i="8" s="1"/>
  <c r="BK49" i="12"/>
  <c r="BN255" i="8"/>
  <c r="BO255" i="8" s="1"/>
  <c r="BO255" i="12"/>
  <c r="BP23" i="8"/>
  <c r="BQ23" i="8" s="1"/>
  <c r="BQ23" i="12"/>
  <c r="BN131" i="8"/>
  <c r="BO131" i="8" s="1"/>
  <c r="BO131" i="12"/>
  <c r="BL26" i="8"/>
  <c r="BM26" i="8" s="1"/>
  <c r="BJ28" i="8"/>
  <c r="BK28" i="8" s="1"/>
  <c r="BK28" i="12"/>
  <c r="BP207" i="8"/>
  <c r="BQ207" i="8" s="1"/>
  <c r="BQ207" i="12"/>
  <c r="BN113" i="8"/>
  <c r="BO113" i="8" s="1"/>
  <c r="BO113" i="12"/>
  <c r="BL197" i="8"/>
  <c r="BM197" i="8" s="1"/>
  <c r="BP177" i="8"/>
  <c r="BQ177" i="8" s="1"/>
  <c r="BQ177" i="12"/>
  <c r="BJ17" i="8"/>
  <c r="BK17" i="8" s="1"/>
  <c r="BK17" i="12"/>
  <c r="BL126" i="8"/>
  <c r="BM126" i="8" s="1"/>
  <c r="BP6" i="8"/>
  <c r="BQ6" i="8" s="1"/>
  <c r="BQ6" i="12"/>
  <c r="BN99" i="8"/>
  <c r="BO99" i="8" s="1"/>
  <c r="BO99" i="12"/>
  <c r="BN207" i="8"/>
  <c r="BO207" i="8" s="1"/>
  <c r="BO207" i="12"/>
  <c r="BP80" i="8"/>
  <c r="BQ80" i="8" s="1"/>
  <c r="BQ80" i="12"/>
  <c r="BJ237" i="8"/>
  <c r="BK237" i="8" s="1"/>
  <c r="BK237" i="12"/>
  <c r="BP159" i="8"/>
  <c r="BQ159" i="8" s="1"/>
  <c r="BQ159" i="12"/>
  <c r="BN235" i="8"/>
  <c r="BO235" i="8" s="1"/>
  <c r="BO235" i="12"/>
  <c r="BL163" i="8"/>
  <c r="BM163" i="8" s="1"/>
  <c r="BN127" i="8"/>
  <c r="BO127" i="8" s="1"/>
  <c r="BO127" i="12"/>
  <c r="BJ221" i="8"/>
  <c r="BK221" i="8" s="1"/>
  <c r="BK221" i="12"/>
  <c r="BP143" i="8"/>
  <c r="BQ143" i="8" s="1"/>
  <c r="BQ143" i="12"/>
  <c r="BN219" i="8"/>
  <c r="BO219" i="8" s="1"/>
  <c r="BO219" i="12"/>
  <c r="BL193" i="8"/>
  <c r="BM193" i="8" s="1"/>
  <c r="BP66" i="8"/>
  <c r="BQ66" i="8" s="1"/>
  <c r="BQ66" i="12"/>
  <c r="BJ205" i="8"/>
  <c r="BK205" i="8" s="1"/>
  <c r="BK205" i="12"/>
  <c r="BP126" i="8"/>
  <c r="BQ126" i="8" s="1"/>
  <c r="BQ126" i="12"/>
  <c r="BL212" i="8"/>
  <c r="BM212" i="8" s="1"/>
  <c r="BL82" i="8"/>
  <c r="BM82" i="8" s="1"/>
  <c r="BP90" i="8"/>
  <c r="BQ90" i="8" s="1"/>
  <c r="BQ90" i="12"/>
  <c r="BJ190" i="8"/>
  <c r="BK190" i="8" s="1"/>
  <c r="BK190" i="12"/>
  <c r="BP111" i="8"/>
  <c r="BQ111" i="8" s="1"/>
  <c r="BQ111" i="12"/>
  <c r="BN187" i="8"/>
  <c r="BO187" i="8" s="1"/>
  <c r="BO187" i="12"/>
  <c r="BL115" i="8"/>
  <c r="BM115" i="8" s="1"/>
  <c r="BJ171" i="8"/>
  <c r="BK171" i="8" s="1"/>
  <c r="BK171" i="12"/>
  <c r="BJ182" i="8"/>
  <c r="BK182" i="8" s="1"/>
  <c r="BK182" i="12"/>
  <c r="BP119" i="8"/>
  <c r="BQ119" i="8" s="1"/>
  <c r="BQ119" i="12"/>
  <c r="BN228" i="8"/>
  <c r="BO228" i="8" s="1"/>
  <c r="BO228" i="12"/>
  <c r="BL198" i="8"/>
  <c r="BM198" i="8" s="1"/>
  <c r="BJ177" i="8"/>
  <c r="BK177" i="8" s="1"/>
  <c r="BK177" i="12"/>
  <c r="BN120" i="8"/>
  <c r="BO120" i="8" s="1"/>
  <c r="BO120" i="12"/>
  <c r="BJ125" i="8"/>
  <c r="BK125" i="8" s="1"/>
  <c r="BK125" i="12"/>
  <c r="BP47" i="8"/>
  <c r="BQ47" i="8" s="1"/>
  <c r="BQ47" i="12"/>
  <c r="BL35" i="8"/>
  <c r="BM35" i="8" s="1"/>
  <c r="BJ109" i="8"/>
  <c r="BK109" i="8" s="1"/>
  <c r="BK109" i="12"/>
  <c r="BL116" i="8"/>
  <c r="BM116" i="8" s="1"/>
  <c r="BP174" i="8"/>
  <c r="BQ174" i="8" s="1"/>
  <c r="BQ174" i="12"/>
  <c r="BJ113" i="8"/>
  <c r="BK113" i="8" s="1"/>
  <c r="BK113" i="12"/>
  <c r="BL144" i="8"/>
  <c r="BM144" i="8" s="1"/>
  <c r="BP116" i="8"/>
  <c r="BQ116" i="8" s="1"/>
  <c r="BQ116" i="12"/>
  <c r="BN190" i="8"/>
  <c r="BO190" i="8" s="1"/>
  <c r="BO190" i="12"/>
  <c r="BJ5" i="8"/>
  <c r="BK5" i="8" s="1"/>
  <c r="BK5" i="12"/>
  <c r="BN170" i="8"/>
  <c r="BO170" i="8" s="1"/>
  <c r="BO170" i="12"/>
  <c r="BJ89" i="8"/>
  <c r="BK89" i="8" s="1"/>
  <c r="BK89" i="12"/>
  <c r="BP10" i="8"/>
  <c r="BQ10" i="8" s="1"/>
  <c r="BQ10" i="12"/>
  <c r="BN119" i="8"/>
  <c r="BO119" i="8" s="1"/>
  <c r="BO119" i="12"/>
  <c r="BL105" i="8"/>
  <c r="BM105" i="8" s="1"/>
  <c r="BN242" i="8"/>
  <c r="BO242" i="8" s="1"/>
  <c r="BO242" i="12"/>
  <c r="BJ74" i="8"/>
  <c r="BK74" i="8" s="1"/>
  <c r="BK74" i="12"/>
  <c r="BP235" i="8"/>
  <c r="BQ235" i="8" s="1"/>
  <c r="BQ235" i="12"/>
  <c r="BN89" i="8"/>
  <c r="BO89" i="8" s="1"/>
  <c r="BO89" i="12"/>
  <c r="BL76" i="8"/>
  <c r="BM76" i="8" s="1"/>
  <c r="BP76" i="8"/>
  <c r="BQ76" i="8" s="1"/>
  <c r="BQ76" i="12"/>
  <c r="BJ67" i="8"/>
  <c r="BK67" i="8" s="1"/>
  <c r="BK67" i="12"/>
  <c r="BL191" i="8"/>
  <c r="BM191" i="8" s="1"/>
  <c r="BP53" i="8"/>
  <c r="BQ53" i="8" s="1"/>
  <c r="BQ53" i="12"/>
  <c r="BN141" i="8"/>
  <c r="BO141" i="8" s="1"/>
  <c r="BO141" i="12"/>
  <c r="BJ42" i="8"/>
  <c r="BK42" i="8" s="1"/>
  <c r="BK42" i="12"/>
  <c r="BP205" i="8"/>
  <c r="BQ205" i="8" s="1"/>
  <c r="BQ205" i="12"/>
  <c r="BN27" i="8"/>
  <c r="BO27" i="8" s="1"/>
  <c r="BO27" i="12"/>
  <c r="BL162" i="8"/>
  <c r="BM162" i="8" s="1"/>
  <c r="BN251" i="8"/>
  <c r="BO251" i="8" s="1"/>
  <c r="BO251" i="12"/>
  <c r="BJ35" i="8"/>
  <c r="BK35" i="8" s="1"/>
  <c r="BK35" i="12"/>
  <c r="BL64" i="8"/>
  <c r="BM64" i="8" s="1"/>
  <c r="BP36" i="8"/>
  <c r="BQ36" i="8" s="1"/>
  <c r="BQ36" i="12"/>
  <c r="BN110" i="8"/>
  <c r="BO110" i="8" s="1"/>
  <c r="BO110" i="12"/>
  <c r="BP261" i="8"/>
  <c r="BQ261" i="8" s="1"/>
  <c r="BQ261" i="12"/>
  <c r="BP180" i="8"/>
  <c r="BQ180" i="8" s="1"/>
  <c r="BQ180" i="12"/>
  <c r="BJ235" i="8"/>
  <c r="BK235" i="8" s="1"/>
  <c r="BK235" i="12"/>
  <c r="BP157" i="8"/>
  <c r="BQ157" i="8" s="1"/>
  <c r="BQ157" i="12"/>
  <c r="BN250" i="8"/>
  <c r="BO250" i="8" s="1"/>
  <c r="BO250" i="12"/>
  <c r="BL209" i="8"/>
  <c r="BM209" i="8" s="1"/>
  <c r="BP91" i="8"/>
  <c r="BQ91" i="8" s="1"/>
  <c r="BQ91" i="12"/>
  <c r="BJ219" i="8"/>
  <c r="BK219" i="8" s="1"/>
  <c r="BK219" i="12"/>
  <c r="BP141" i="8"/>
  <c r="BQ141" i="8" s="1"/>
  <c r="BQ141" i="12"/>
  <c r="BN234" i="8"/>
  <c r="BO234" i="8" s="1"/>
  <c r="BO234" i="12"/>
  <c r="BL264" i="8"/>
  <c r="BM264" i="8" s="1"/>
  <c r="BP150" i="8"/>
  <c r="BQ150" i="8" s="1"/>
  <c r="BQ150" i="12"/>
  <c r="BJ203" i="8"/>
  <c r="BK203" i="8" s="1"/>
  <c r="BK203" i="12"/>
  <c r="BP124" i="8"/>
  <c r="BQ124" i="8" s="1"/>
  <c r="BQ124" i="12"/>
  <c r="BN233" i="8"/>
  <c r="BO233" i="8" s="1"/>
  <c r="BO233" i="12"/>
  <c r="BL220" i="8"/>
  <c r="BM220" i="8" s="1"/>
  <c r="BN253" i="8"/>
  <c r="BO253" i="8" s="1"/>
  <c r="BO253" i="12"/>
  <c r="BJ188" i="8"/>
  <c r="BK188" i="8" s="1"/>
  <c r="BK188" i="12"/>
  <c r="BP109" i="8"/>
  <c r="BQ109" i="8" s="1"/>
  <c r="BQ109" i="12"/>
  <c r="BN202" i="8"/>
  <c r="BO202" i="8" s="1"/>
  <c r="BO202" i="12"/>
  <c r="BL161" i="8"/>
  <c r="BM161" i="8" s="1"/>
  <c r="BJ185" i="8"/>
  <c r="BK185" i="8" s="1"/>
  <c r="BK185" i="12"/>
  <c r="BJ162" i="8"/>
  <c r="BK162" i="8" s="1"/>
  <c r="BK162" i="12"/>
  <c r="BL254" i="8"/>
  <c r="BM254" i="8" s="1"/>
  <c r="BP149" i="8"/>
  <c r="BQ149" i="8" s="1"/>
  <c r="BQ149" i="12"/>
  <c r="BN226" i="8"/>
  <c r="BO226" i="8" s="1"/>
  <c r="BO226" i="12"/>
  <c r="BJ251" i="8"/>
  <c r="BK251" i="8" s="1"/>
  <c r="BK251" i="12"/>
  <c r="BP165" i="8"/>
  <c r="BQ165" i="8" s="1"/>
  <c r="BQ165" i="12"/>
  <c r="BJ124" i="8"/>
  <c r="BK124" i="8" s="1"/>
  <c r="BK124" i="12"/>
  <c r="BP46" i="8"/>
  <c r="BQ46" i="8" s="1"/>
  <c r="BQ46" i="12"/>
  <c r="BL132" i="8"/>
  <c r="BM132" i="8" s="1"/>
  <c r="BL125" i="8"/>
  <c r="BM125" i="8" s="1"/>
  <c r="BL166" i="8"/>
  <c r="BM166" i="8" s="1"/>
  <c r="BP105" i="8"/>
  <c r="BQ105" i="8" s="1"/>
  <c r="BQ105" i="12"/>
  <c r="BJ108" i="8"/>
  <c r="BK108" i="8" s="1"/>
  <c r="BK108" i="12"/>
  <c r="BP30" i="8"/>
  <c r="BQ30" i="8" s="1"/>
  <c r="BQ30" i="12"/>
  <c r="BN122" i="8"/>
  <c r="BO122" i="8" s="1"/>
  <c r="BO122" i="12"/>
  <c r="BP246" i="8"/>
  <c r="BQ246" i="8" s="1"/>
  <c r="BQ246" i="12"/>
  <c r="BJ116" i="8"/>
  <c r="BK116" i="8" s="1"/>
  <c r="BK116" i="12"/>
  <c r="BL253" i="8"/>
  <c r="BM253" i="8" s="1"/>
  <c r="BP115" i="8"/>
  <c r="BQ115" i="8" s="1"/>
  <c r="BQ115" i="12"/>
  <c r="BN189" i="8"/>
  <c r="BO189" i="8" s="1"/>
  <c r="BO189" i="12"/>
  <c r="BJ16" i="8"/>
  <c r="BK16" i="8" s="1"/>
  <c r="BK16" i="12"/>
  <c r="BL258" i="8"/>
  <c r="BM258" i="8" s="1"/>
  <c r="BJ104" i="8"/>
  <c r="BK104" i="8" s="1"/>
  <c r="BK104" i="12"/>
  <c r="BP25" i="8"/>
  <c r="BQ25" i="8" s="1"/>
  <c r="BQ25" i="12"/>
  <c r="BN134" i="8"/>
  <c r="BO134" i="8" s="1"/>
  <c r="BO134" i="12"/>
  <c r="BL120" i="8"/>
  <c r="BM120" i="8" s="1"/>
  <c r="BL214" i="8"/>
  <c r="BM214" i="8" s="1"/>
  <c r="BJ73" i="8"/>
  <c r="BK73" i="8" s="1"/>
  <c r="BK73" i="12"/>
  <c r="BP250" i="8"/>
  <c r="BQ250" i="8" s="1"/>
  <c r="BQ250" i="12"/>
  <c r="BN104" i="8"/>
  <c r="BO104" i="8" s="1"/>
  <c r="BO104" i="12"/>
  <c r="BL59" i="8"/>
  <c r="BM59" i="8" s="1"/>
  <c r="BP135" i="8"/>
  <c r="BQ135" i="8" s="1"/>
  <c r="BQ135" i="12"/>
  <c r="BJ64" i="8"/>
  <c r="BK64" i="8" s="1"/>
  <c r="BK64" i="12"/>
  <c r="BL96" i="8"/>
  <c r="BM96" i="8" s="1"/>
  <c r="BP68" i="8"/>
  <c r="BQ68" i="8" s="1"/>
  <c r="BQ68" i="12"/>
  <c r="BL154" i="8"/>
  <c r="BM154" i="8" s="1"/>
  <c r="BJ41" i="8"/>
  <c r="BK41" i="8" s="1"/>
  <c r="BK41" i="12"/>
  <c r="BP204" i="8"/>
  <c r="BQ204" i="8" s="1"/>
  <c r="BQ204" i="12"/>
  <c r="BL36" i="8"/>
  <c r="BM36" i="8" s="1"/>
  <c r="BL257" i="8"/>
  <c r="BM257" i="8" s="1"/>
  <c r="BN54" i="8"/>
  <c r="BO54" i="8" s="1"/>
  <c r="BO54" i="12"/>
  <c r="BJ32" i="8"/>
  <c r="BK32" i="8" s="1"/>
  <c r="BK32" i="12"/>
  <c r="BL141" i="8"/>
  <c r="BM141" i="8" s="1"/>
  <c r="BP35" i="8"/>
  <c r="BQ35" i="8" s="1"/>
  <c r="BQ35" i="12"/>
  <c r="BN109" i="8"/>
  <c r="BO109" i="8" s="1"/>
  <c r="BO109" i="12"/>
  <c r="BN10" i="8"/>
  <c r="BO10" i="8" s="1"/>
  <c r="BO10" i="12"/>
  <c r="BN192" i="8"/>
  <c r="BO192" i="8" s="1"/>
  <c r="BO192" i="12"/>
  <c r="BJ250" i="8"/>
  <c r="BK250" i="8" s="1"/>
  <c r="BK250" i="12"/>
  <c r="BP156" i="8"/>
  <c r="BQ156" i="8" s="1"/>
  <c r="BQ156" i="12"/>
  <c r="BN265" i="8"/>
  <c r="BO265" i="8" s="1"/>
  <c r="BO265" i="12"/>
  <c r="BL252" i="8"/>
  <c r="BM252" i="8" s="1"/>
  <c r="BP196" i="8"/>
  <c r="BQ196" i="8" s="1"/>
  <c r="BQ196" i="12"/>
  <c r="BJ234" i="8"/>
  <c r="BK234" i="8" s="1"/>
  <c r="BK234" i="12"/>
  <c r="BP140" i="8"/>
  <c r="BQ140" i="8" s="1"/>
  <c r="BQ140" i="12"/>
  <c r="BN249" i="8"/>
  <c r="BO249" i="8" s="1"/>
  <c r="BO249" i="12"/>
  <c r="BL7" i="8"/>
  <c r="BM7" i="8" s="1"/>
  <c r="BN155" i="8"/>
  <c r="BO155" i="8" s="1"/>
  <c r="BO155" i="12"/>
  <c r="BJ218" i="8"/>
  <c r="BK218" i="8" s="1"/>
  <c r="BK218" i="12"/>
  <c r="BP123" i="8"/>
  <c r="BQ123" i="8" s="1"/>
  <c r="BQ123" i="12"/>
  <c r="BN248" i="8"/>
  <c r="BO248" i="8" s="1"/>
  <c r="BO248" i="12"/>
  <c r="BL219" i="8"/>
  <c r="BM219" i="8" s="1"/>
  <c r="BL200" i="8"/>
  <c r="BM200" i="8" s="1"/>
  <c r="BJ187" i="8"/>
  <c r="BK187" i="8" s="1"/>
  <c r="BK187" i="12"/>
  <c r="BP108" i="8"/>
  <c r="BQ108" i="8" s="1"/>
  <c r="BQ108" i="12"/>
  <c r="BN217" i="8"/>
  <c r="BO217" i="8" s="1"/>
  <c r="BO217" i="12"/>
  <c r="BL204" i="8"/>
  <c r="BM204" i="8" s="1"/>
  <c r="BJ199" i="8"/>
  <c r="BK199" i="8" s="1"/>
  <c r="BK199" i="12"/>
  <c r="BJ161" i="8"/>
  <c r="BK161" i="8" s="1"/>
  <c r="BK161" i="12"/>
  <c r="BL192" i="8"/>
  <c r="BM192" i="8" s="1"/>
  <c r="BP164" i="8"/>
  <c r="BQ164" i="8" s="1"/>
  <c r="BQ164" i="12"/>
  <c r="BN238" i="8"/>
  <c r="BO238" i="8" s="1"/>
  <c r="BO238" i="12"/>
  <c r="BL48" i="8"/>
  <c r="BM48" i="8" s="1"/>
  <c r="BN199" i="8"/>
  <c r="BO199" i="8" s="1"/>
  <c r="BO199" i="12"/>
  <c r="BP216" i="8"/>
  <c r="BQ216" i="8" s="1"/>
  <c r="BQ216" i="12"/>
  <c r="BL97" i="8"/>
  <c r="BM97" i="8" s="1"/>
  <c r="BL89" i="8"/>
  <c r="BM89" i="8" s="1"/>
  <c r="BN264" i="8"/>
  <c r="BO264" i="8" s="1"/>
  <c r="BO264" i="12"/>
  <c r="BJ138" i="8"/>
  <c r="BK138" i="8" s="1"/>
  <c r="BK138" i="12"/>
  <c r="BP44" i="8"/>
  <c r="BQ44" i="8" s="1"/>
  <c r="BQ44" i="12"/>
  <c r="BN153" i="8"/>
  <c r="BO153" i="8" s="1"/>
  <c r="BO153" i="12"/>
  <c r="BL140" i="8"/>
  <c r="BM140" i="8" s="1"/>
  <c r="BJ23" i="8"/>
  <c r="BK23" i="8" s="1"/>
  <c r="BK23" i="12"/>
  <c r="BN214" i="8"/>
  <c r="BO214" i="8" s="1"/>
  <c r="BO214" i="12"/>
  <c r="BJ122" i="8"/>
  <c r="BK122" i="8" s="1"/>
  <c r="BK122" i="12"/>
  <c r="BP28" i="8"/>
  <c r="BQ28" i="8" s="1"/>
  <c r="BQ28" i="12"/>
  <c r="BN152" i="8"/>
  <c r="BO152" i="8" s="1"/>
  <c r="BO152" i="12"/>
  <c r="BN94" i="8"/>
  <c r="BO94" i="8" s="1"/>
  <c r="BO94" i="12"/>
  <c r="BJ112" i="8"/>
  <c r="BK112" i="8" s="1"/>
  <c r="BK112" i="12"/>
  <c r="BP17" i="8"/>
  <c r="BQ17" i="8" s="1"/>
  <c r="BQ17" i="12"/>
  <c r="BN209" i="8"/>
  <c r="BO209" i="8" s="1"/>
  <c r="BO209" i="12"/>
  <c r="BL261" i="8"/>
  <c r="BM261" i="8" s="1"/>
  <c r="BJ4" i="8"/>
  <c r="BK4" i="8" s="1"/>
  <c r="BK4" i="12"/>
  <c r="BJ118" i="8"/>
  <c r="BK118" i="8" s="1"/>
  <c r="BK118" i="12"/>
  <c r="BP55" i="8"/>
  <c r="BQ55" i="8" s="1"/>
  <c r="BQ55" i="12"/>
  <c r="BN164" i="8"/>
  <c r="BO164" i="8" s="1"/>
  <c r="BO164" i="12"/>
  <c r="BL134" i="8"/>
  <c r="BM134" i="8" s="1"/>
  <c r="BJ87" i="8"/>
  <c r="BK87" i="8" s="1"/>
  <c r="BK87" i="12"/>
  <c r="BP9" i="8"/>
  <c r="BQ9" i="8" s="1"/>
  <c r="BQ9" i="12"/>
  <c r="BN118" i="8"/>
  <c r="BO118" i="8" s="1"/>
  <c r="BO118" i="12"/>
  <c r="BL104" i="8"/>
  <c r="BM104" i="8" s="1"/>
  <c r="BN185" i="8"/>
  <c r="BO185" i="8" s="1"/>
  <c r="BO185" i="12"/>
  <c r="BJ46" i="8"/>
  <c r="BK46" i="8" s="1"/>
  <c r="BK46" i="12"/>
  <c r="BP225" i="8"/>
  <c r="BQ225" i="8" s="1"/>
  <c r="BQ225" i="12"/>
  <c r="BN60" i="8"/>
  <c r="BO60" i="8" s="1"/>
  <c r="BO60" i="12"/>
  <c r="BL18" i="8"/>
  <c r="BM18" i="8" s="1"/>
  <c r="BJ55" i="8"/>
  <c r="BK55" i="8" s="1"/>
  <c r="BK55" i="12"/>
  <c r="BN57" i="8"/>
  <c r="BO57" i="8" s="1"/>
  <c r="BO57" i="12"/>
  <c r="BL44" i="8"/>
  <c r="BM44" i="8" s="1"/>
  <c r="BL39" i="8"/>
  <c r="BM39" i="8" s="1"/>
  <c r="BJ14" i="8"/>
  <c r="BK14" i="8" s="1"/>
  <c r="BK14" i="12"/>
  <c r="BP192" i="8"/>
  <c r="BQ192" i="8" s="1"/>
  <c r="BQ192" i="12"/>
  <c r="BN97" i="8"/>
  <c r="BO97" i="8" s="1"/>
  <c r="BO97" i="12"/>
  <c r="BL181" i="8"/>
  <c r="BM181" i="8" s="1"/>
  <c r="BL25" i="8"/>
  <c r="BM25" i="8" s="1"/>
  <c r="BN254" i="8"/>
  <c r="BO254" i="8" s="1"/>
  <c r="BO254" i="12"/>
  <c r="BJ264" i="8"/>
  <c r="BK264" i="8" s="1"/>
  <c r="BK264" i="12"/>
  <c r="BP170" i="8"/>
  <c r="BQ170" i="8" s="1"/>
  <c r="BQ170" i="12"/>
  <c r="BN24" i="8"/>
  <c r="BO24" i="8" s="1"/>
  <c r="BO24" i="12"/>
  <c r="BL265" i="8"/>
  <c r="BM265" i="8" s="1"/>
  <c r="BN259" i="8"/>
  <c r="BO259" i="8" s="1"/>
  <c r="BO259" i="12"/>
  <c r="BJ248" i="8"/>
  <c r="BK248" i="8" s="1"/>
  <c r="BK248" i="12"/>
  <c r="BP154" i="8"/>
  <c r="BQ154" i="8" s="1"/>
  <c r="BQ154" i="12"/>
  <c r="BN8" i="8"/>
  <c r="BO8" i="8" s="1"/>
  <c r="BO8" i="12"/>
  <c r="BL129" i="8"/>
  <c r="BM129" i="8" s="1"/>
  <c r="BJ232" i="8"/>
  <c r="BK232" i="8" s="1"/>
  <c r="BK232" i="12"/>
  <c r="BP153" i="8"/>
  <c r="BQ153" i="8" s="1"/>
  <c r="BQ153" i="12"/>
  <c r="BN262" i="8"/>
  <c r="BO262" i="8" s="1"/>
  <c r="BO262" i="12"/>
  <c r="BL248" i="8"/>
  <c r="BM248" i="8" s="1"/>
  <c r="BJ201" i="8"/>
  <c r="BK201" i="8" s="1"/>
  <c r="BK201" i="12"/>
  <c r="BP122" i="8"/>
  <c r="BQ122" i="8" s="1"/>
  <c r="BQ122" i="12"/>
  <c r="BN231" i="8"/>
  <c r="BO231" i="8" s="1"/>
  <c r="BO231" i="12"/>
  <c r="BL217" i="8"/>
  <c r="BM217" i="8" s="1"/>
  <c r="BP96" i="8"/>
  <c r="BQ96" i="8" s="1"/>
  <c r="BQ96" i="12"/>
  <c r="BJ163" i="8"/>
  <c r="BK163" i="8" s="1"/>
  <c r="BK163" i="12"/>
  <c r="BP194" i="8"/>
  <c r="BQ194" i="8" s="1"/>
  <c r="BQ194" i="12"/>
  <c r="BN156" i="8"/>
  <c r="BO156" i="8" s="1"/>
  <c r="BO156" i="12"/>
  <c r="BL250" i="8"/>
  <c r="BM250" i="8" s="1"/>
  <c r="BP172" i="8"/>
  <c r="BQ172" i="8" s="1"/>
  <c r="BQ172" i="12"/>
  <c r="BL158" i="8"/>
  <c r="BM158" i="8" s="1"/>
  <c r="BJ149" i="8"/>
  <c r="BK149" i="8" s="1"/>
  <c r="BK149" i="12"/>
  <c r="BN138" i="8"/>
  <c r="BO138" i="8" s="1"/>
  <c r="BO138" i="12"/>
  <c r="BL202" i="8"/>
  <c r="BM202" i="8" s="1"/>
  <c r="BJ88" i="8"/>
  <c r="BK88" i="8" s="1"/>
  <c r="BK88" i="12"/>
  <c r="BL227" i="8"/>
  <c r="BM227" i="8" s="1"/>
  <c r="BL179" i="8"/>
  <c r="BM179" i="8" s="1"/>
  <c r="BN93" i="8"/>
  <c r="BO93" i="8" s="1"/>
  <c r="BO93" i="12"/>
  <c r="BL251" i="8"/>
  <c r="BM251" i="8" s="1"/>
  <c r="BL22" i="8"/>
  <c r="BM22" i="8" s="1"/>
  <c r="BJ202" i="8"/>
  <c r="BK202" i="8" s="1"/>
  <c r="BK202" i="12"/>
  <c r="BJ137" i="8"/>
  <c r="BK137" i="8" s="1"/>
  <c r="BK137" i="12"/>
  <c r="BP43" i="8"/>
  <c r="BQ43" i="8" s="1"/>
  <c r="BQ43" i="12"/>
  <c r="BN168" i="8"/>
  <c r="BO168" i="8" s="1"/>
  <c r="BO168" i="12"/>
  <c r="BL123" i="8"/>
  <c r="BM123" i="8" s="1"/>
  <c r="BL110" i="8"/>
  <c r="BM110" i="8" s="1"/>
  <c r="BL69" i="8"/>
  <c r="BM69" i="8" s="1"/>
  <c r="BJ121" i="8"/>
  <c r="BK121" i="8" s="1"/>
  <c r="BK121" i="12"/>
  <c r="BP27" i="8"/>
  <c r="BQ27" i="8" s="1"/>
  <c r="BQ27" i="12"/>
  <c r="BN151" i="8"/>
  <c r="BO151" i="8" s="1"/>
  <c r="BO151" i="12"/>
  <c r="BL40" i="8"/>
  <c r="BM40" i="8" s="1"/>
  <c r="BJ111" i="8"/>
  <c r="BK111" i="8" s="1"/>
  <c r="BK111" i="12"/>
  <c r="BP16" i="8"/>
  <c r="BQ16" i="8" s="1"/>
  <c r="BQ16" i="12"/>
  <c r="BN128" i="8"/>
  <c r="BO128" i="8" s="1"/>
  <c r="BO128" i="12"/>
  <c r="BL5" i="8"/>
  <c r="BM5" i="8" s="1"/>
  <c r="BJ9" i="8"/>
  <c r="BK9" i="8" s="1"/>
  <c r="BK9" i="12"/>
  <c r="BJ85" i="8"/>
  <c r="BK85" i="8" s="1"/>
  <c r="BK85" i="12"/>
  <c r="BL190" i="8"/>
  <c r="BM190" i="8" s="1"/>
  <c r="BP70" i="8"/>
  <c r="BQ70" i="8" s="1"/>
  <c r="BQ70" i="12"/>
  <c r="BN163" i="8"/>
  <c r="BO163" i="8" s="1"/>
  <c r="BO163" i="12"/>
  <c r="BL102" i="8"/>
  <c r="BM102" i="8" s="1"/>
  <c r="BJ265" i="8"/>
  <c r="BK265" i="8" s="1"/>
  <c r="BK265" i="12"/>
  <c r="BJ102" i="8"/>
  <c r="BK102" i="8" s="1"/>
  <c r="BK102" i="12"/>
  <c r="BP24" i="8"/>
  <c r="BQ24" i="8" s="1"/>
  <c r="BQ24" i="12"/>
  <c r="BN133" i="8"/>
  <c r="BO133" i="8" s="1"/>
  <c r="BO133" i="12"/>
  <c r="BL103" i="8"/>
  <c r="BM103" i="8" s="1"/>
  <c r="BN243" i="8"/>
  <c r="BO243" i="8" s="1"/>
  <c r="BO243" i="12"/>
  <c r="BJ45" i="8"/>
  <c r="BK45" i="8" s="1"/>
  <c r="BK45" i="12"/>
  <c r="BP224" i="8"/>
  <c r="BQ224" i="8" s="1"/>
  <c r="BQ224" i="12"/>
  <c r="BN129" i="8"/>
  <c r="BO129" i="8" s="1"/>
  <c r="BO129" i="12"/>
  <c r="BL60" i="8"/>
  <c r="BM60" i="8" s="1"/>
  <c r="BJ65" i="8"/>
  <c r="BK65" i="8" s="1"/>
  <c r="BK65" i="12"/>
  <c r="BJ70" i="8"/>
  <c r="BK70" i="8" s="1"/>
  <c r="BK70" i="12"/>
  <c r="BP218" i="8"/>
  <c r="BQ218" i="8" s="1"/>
  <c r="BQ218" i="12"/>
  <c r="BN72" i="8"/>
  <c r="BO72" i="8" s="1"/>
  <c r="BO72" i="12"/>
  <c r="BL11" i="8"/>
  <c r="BM11" i="8" s="1"/>
  <c r="BP151" i="8"/>
  <c r="BQ151" i="8" s="1"/>
  <c r="BQ151" i="12"/>
  <c r="BJ13" i="8"/>
  <c r="BK13" i="8" s="1"/>
  <c r="BK13" i="12"/>
  <c r="BP191" i="8"/>
  <c r="BQ191" i="8" s="1"/>
  <c r="BQ191" i="12"/>
  <c r="BN16" i="8"/>
  <c r="BO16" i="8" s="1"/>
  <c r="BO16" i="12"/>
  <c r="BL195" i="8"/>
  <c r="BM195" i="8" s="1"/>
  <c r="BP82" i="8"/>
  <c r="BQ82" i="8" s="1"/>
  <c r="BQ82" i="12"/>
  <c r="BL67" i="8"/>
  <c r="BM67" i="8" s="1"/>
  <c r="BJ8" i="8"/>
  <c r="BK8" i="8" s="1"/>
  <c r="BK8" i="12"/>
  <c r="BP185" i="8"/>
  <c r="BQ185" i="8" s="1"/>
  <c r="BQ185" i="12"/>
  <c r="BN23" i="8"/>
  <c r="BO23" i="8" s="1"/>
  <c r="BO23" i="12"/>
  <c r="BL9" i="8"/>
  <c r="BM9" i="8" s="1"/>
  <c r="BL145" i="8"/>
  <c r="BM145" i="8" s="1"/>
  <c r="BJ247" i="8"/>
  <c r="BK247" i="8" s="1"/>
  <c r="BK247" i="12"/>
  <c r="BP169" i="8"/>
  <c r="BQ169" i="8" s="1"/>
  <c r="BQ169" i="12"/>
  <c r="BN7" i="8"/>
  <c r="BO7" i="8" s="1"/>
  <c r="BO7" i="12"/>
  <c r="BJ209" i="8"/>
  <c r="BK209" i="8" s="1"/>
  <c r="BK209" i="12"/>
  <c r="BJ231" i="8"/>
  <c r="BK231" i="8" s="1"/>
  <c r="BK231" i="12"/>
  <c r="BP168" i="8"/>
  <c r="BQ168" i="8" s="1"/>
  <c r="BQ168" i="12"/>
  <c r="BN6" i="8"/>
  <c r="BO6" i="8" s="1"/>
  <c r="BO6" i="12"/>
  <c r="BL247" i="8"/>
  <c r="BM247" i="8" s="1"/>
  <c r="BJ216" i="8"/>
  <c r="BK216" i="8" s="1"/>
  <c r="BK216" i="12"/>
  <c r="BP137" i="8"/>
  <c r="BQ137" i="8" s="1"/>
  <c r="BQ137" i="12"/>
  <c r="BN246" i="8"/>
  <c r="BO246" i="8" s="1"/>
  <c r="BO246" i="12"/>
  <c r="BL232" i="8"/>
  <c r="BM232" i="8" s="1"/>
  <c r="BP121" i="8"/>
  <c r="BQ121" i="8" s="1"/>
  <c r="BQ121" i="12"/>
  <c r="BJ160" i="8"/>
  <c r="BK160" i="8" s="1"/>
  <c r="BK160" i="12"/>
  <c r="BP65" i="8"/>
  <c r="BQ65" i="8" s="1"/>
  <c r="BQ65" i="12"/>
  <c r="BN257" i="8"/>
  <c r="BO257" i="8" s="1"/>
  <c r="BO257" i="12"/>
  <c r="BL99" i="8"/>
  <c r="BM99" i="8" s="1"/>
  <c r="BP231" i="8"/>
  <c r="BQ231" i="8" s="1"/>
  <c r="BQ231" i="12"/>
  <c r="BN160" i="8"/>
  <c r="BO160" i="8" s="1"/>
  <c r="BO160" i="12"/>
  <c r="BJ114" i="8"/>
  <c r="BK114" i="8" s="1"/>
  <c r="BK114" i="12"/>
  <c r="BP4" i="8"/>
  <c r="BQ4" i="8" s="1"/>
  <c r="BQ4" i="12"/>
  <c r="BJ68" i="8"/>
  <c r="BK68" i="8" s="1"/>
  <c r="BK68" i="12"/>
  <c r="BP21" i="8"/>
  <c r="BQ21" i="8" s="1"/>
  <c r="BQ21" i="12"/>
  <c r="BJ189" i="8"/>
  <c r="BK189" i="8" s="1"/>
  <c r="BK189" i="12"/>
  <c r="BP81" i="8"/>
  <c r="BQ81" i="8" s="1"/>
  <c r="BQ81" i="12"/>
  <c r="BJ107" i="8"/>
  <c r="BK107" i="8" s="1"/>
  <c r="BK107" i="12"/>
  <c r="BJ253" i="8"/>
  <c r="BK253" i="8" s="1"/>
  <c r="BK253" i="12"/>
  <c r="BN103" i="8"/>
  <c r="BO103" i="8" s="1"/>
  <c r="BO103" i="12"/>
  <c r="BP155" i="8"/>
  <c r="BQ155" i="8" s="1"/>
  <c r="BQ155" i="12"/>
  <c r="BJ152" i="8"/>
  <c r="BK152" i="8" s="1"/>
  <c r="BK152" i="12"/>
  <c r="BP58" i="8"/>
  <c r="BQ58" i="8" s="1"/>
  <c r="BQ58" i="12"/>
  <c r="BN167" i="8"/>
  <c r="BO167" i="8" s="1"/>
  <c r="BO167" i="12"/>
  <c r="BL153" i="8"/>
  <c r="BM153" i="8" s="1"/>
  <c r="BP175" i="8"/>
  <c r="BQ175" i="8" s="1"/>
  <c r="BQ175" i="12"/>
  <c r="BJ136" i="8"/>
  <c r="BK136" i="8" s="1"/>
  <c r="BK136" i="12"/>
  <c r="BP42" i="8"/>
  <c r="BQ42" i="8" s="1"/>
  <c r="BQ42" i="12"/>
  <c r="BN166" i="8"/>
  <c r="BO166" i="8" s="1"/>
  <c r="BO166" i="12"/>
  <c r="BP93" i="8"/>
  <c r="BQ93" i="8" s="1"/>
  <c r="BQ93" i="12"/>
  <c r="BJ94" i="8"/>
  <c r="BK94" i="8" s="1"/>
  <c r="BK94" i="12"/>
  <c r="BP15" i="8"/>
  <c r="BQ15" i="8" s="1"/>
  <c r="BQ15" i="12"/>
  <c r="BN91" i="8"/>
  <c r="BO91" i="8" s="1"/>
  <c r="BO91" i="12"/>
  <c r="BL226" i="8"/>
  <c r="BM226" i="8" s="1"/>
  <c r="BJ38" i="8"/>
  <c r="BK38" i="8" s="1"/>
  <c r="BK38" i="12"/>
  <c r="BJ98" i="8"/>
  <c r="BK98" i="8" s="1"/>
  <c r="BK98" i="12"/>
  <c r="BL223" i="8"/>
  <c r="BM223" i="8" s="1"/>
  <c r="BP85" i="8"/>
  <c r="BQ85" i="8" s="1"/>
  <c r="BQ85" i="12"/>
  <c r="BN146" i="8"/>
  <c r="BO146" i="8" s="1"/>
  <c r="BO146" i="12"/>
  <c r="BJ20" i="8"/>
  <c r="BK20" i="8" s="1"/>
  <c r="BK20" i="12"/>
  <c r="BJ69" i="8"/>
  <c r="BK69" i="8" s="1"/>
  <c r="BK69" i="12"/>
  <c r="BN162" i="8"/>
  <c r="BO162" i="8" s="1"/>
  <c r="BO162" i="12"/>
  <c r="BP39" i="8"/>
  <c r="BQ39" i="8" s="1"/>
  <c r="BQ39" i="12"/>
  <c r="BN148" i="8"/>
  <c r="BO148" i="8" s="1"/>
  <c r="BO148" i="12"/>
  <c r="BL118" i="8"/>
  <c r="BM118" i="8" s="1"/>
  <c r="BL32" i="8"/>
  <c r="BM32" i="8" s="1"/>
  <c r="BJ44" i="8"/>
  <c r="BK44" i="8" s="1"/>
  <c r="BK44" i="12"/>
  <c r="BP223" i="8"/>
  <c r="BQ223" i="8" s="1"/>
  <c r="BQ223" i="12"/>
  <c r="BN48" i="8"/>
  <c r="BO48" i="8" s="1"/>
  <c r="BO48" i="12"/>
  <c r="BL73" i="8"/>
  <c r="BM73" i="8" s="1"/>
  <c r="BJ37" i="8"/>
  <c r="BK37" i="8" s="1"/>
  <c r="BK37" i="12"/>
  <c r="BN98" i="8"/>
  <c r="BO98" i="8" s="1"/>
  <c r="BO98" i="12"/>
  <c r="BP233" i="8"/>
  <c r="BQ233" i="8" s="1"/>
  <c r="BQ233" i="12"/>
  <c r="BN71" i="8"/>
  <c r="BO71" i="8" s="1"/>
  <c r="BO71" i="12"/>
  <c r="BL57" i="8"/>
  <c r="BM57" i="8" s="1"/>
  <c r="BN260" i="8"/>
  <c r="BO260" i="8" s="1"/>
  <c r="BO260" i="12"/>
  <c r="BJ12" i="8"/>
  <c r="BK12" i="8" s="1"/>
  <c r="BK12" i="12"/>
  <c r="BP190" i="8"/>
  <c r="BQ190" i="8" s="1"/>
  <c r="BQ190" i="12"/>
  <c r="BN11" i="8"/>
  <c r="BO11" i="8" s="1"/>
  <c r="BO11" i="12"/>
  <c r="BL146" i="8"/>
  <c r="BM146" i="8" s="1"/>
  <c r="BP166" i="8"/>
  <c r="BQ166" i="8" s="1"/>
  <c r="BQ166" i="12"/>
  <c r="BL199" i="8"/>
  <c r="BM199" i="8" s="1"/>
  <c r="BJ7" i="8"/>
  <c r="BK7" i="8" s="1"/>
  <c r="BK7" i="12"/>
  <c r="BP200" i="8"/>
  <c r="BQ200" i="8" s="1"/>
  <c r="BQ200" i="12"/>
  <c r="BN38" i="8"/>
  <c r="BO38" i="8" s="1"/>
  <c r="BO38" i="12"/>
  <c r="BL24" i="8"/>
  <c r="BM24" i="8" s="1"/>
  <c r="BJ262" i="8"/>
  <c r="BK262" i="8" s="1"/>
  <c r="BK262" i="12"/>
  <c r="BP184" i="8"/>
  <c r="BQ184" i="8" s="1"/>
  <c r="BQ184" i="12"/>
  <c r="BN22" i="8"/>
  <c r="BO22" i="8" s="1"/>
  <c r="BO22" i="12"/>
  <c r="BJ172" i="8"/>
  <c r="BK172" i="8" s="1"/>
  <c r="BK172" i="12"/>
  <c r="BJ246" i="8"/>
  <c r="BK246" i="8" s="1"/>
  <c r="BK246" i="12"/>
  <c r="BP183" i="8"/>
  <c r="BQ183" i="8" s="1"/>
  <c r="BQ183" i="12"/>
  <c r="BN21" i="8"/>
  <c r="BO21" i="8" s="1"/>
  <c r="BO21" i="12"/>
  <c r="BL262" i="8"/>
  <c r="BM262" i="8" s="1"/>
  <c r="BJ215" i="8"/>
  <c r="BK215" i="8" s="1"/>
  <c r="BK215" i="12"/>
  <c r="BP152" i="8"/>
  <c r="BQ152" i="8" s="1"/>
  <c r="BQ152" i="12"/>
  <c r="BN261" i="8"/>
  <c r="BO261" i="8" s="1"/>
  <c r="BO261" i="12"/>
  <c r="BL231" i="8"/>
  <c r="BM231" i="8" s="1"/>
  <c r="BN15" i="8"/>
  <c r="BO15" i="8" s="1"/>
  <c r="BO15" i="12"/>
  <c r="BJ159" i="8"/>
  <c r="BK159" i="8" s="1"/>
  <c r="BK159" i="12"/>
  <c r="BP64" i="8"/>
  <c r="BQ64" i="8" s="1"/>
  <c r="BQ64" i="12"/>
  <c r="BN176" i="8"/>
  <c r="BO176" i="8" s="1"/>
  <c r="BO176" i="12"/>
  <c r="BL53" i="8"/>
  <c r="BM53" i="8" s="1"/>
  <c r="BP5" i="8"/>
  <c r="BQ5" i="8" s="1"/>
  <c r="BQ5" i="12"/>
  <c r="BJ110" i="8"/>
  <c r="BK110" i="8" s="1"/>
  <c r="BK110" i="12"/>
  <c r="BN263" i="8"/>
  <c r="BO263" i="8" s="1"/>
  <c r="BO263" i="12"/>
  <c r="BN232" i="8"/>
  <c r="BO232" i="8" s="1"/>
  <c r="BO232" i="12"/>
  <c r="BJ151" i="8"/>
  <c r="BK151" i="8" s="1"/>
  <c r="BK151" i="12"/>
  <c r="BP73" i="8"/>
  <c r="BQ73" i="8" s="1"/>
  <c r="BQ73" i="12"/>
  <c r="BN182" i="8"/>
  <c r="BO182" i="8" s="1"/>
  <c r="BO182" i="12"/>
  <c r="BL168" i="8"/>
  <c r="BM168" i="8" s="1"/>
  <c r="BP201" i="8"/>
  <c r="BQ201" i="8" s="1"/>
  <c r="BQ201" i="12"/>
  <c r="BJ135" i="8"/>
  <c r="BK135" i="8" s="1"/>
  <c r="BK135" i="12"/>
  <c r="BP57" i="8"/>
  <c r="BQ57" i="8" s="1"/>
  <c r="BQ57" i="12"/>
  <c r="BN181" i="8"/>
  <c r="BO181" i="8" s="1"/>
  <c r="BO181" i="12"/>
  <c r="BJ93" i="8"/>
  <c r="BK93" i="8" s="1"/>
  <c r="BK93" i="12"/>
  <c r="BP14" i="8"/>
  <c r="BQ14" i="8" s="1"/>
  <c r="BQ14" i="12"/>
  <c r="BL100" i="8"/>
  <c r="BM100" i="8" s="1"/>
  <c r="BL61" i="8"/>
  <c r="BM61" i="8" s="1"/>
  <c r="BL143" i="8"/>
  <c r="BM143" i="8" s="1"/>
  <c r="BJ97" i="8"/>
  <c r="BK97" i="8" s="1"/>
  <c r="BK97" i="12"/>
  <c r="BL128" i="8"/>
  <c r="BM128" i="8" s="1"/>
  <c r="BP100" i="8"/>
  <c r="BQ100" i="8" s="1"/>
  <c r="BQ100" i="12"/>
  <c r="BN174" i="8"/>
  <c r="BO174" i="8" s="1"/>
  <c r="BO174" i="12"/>
  <c r="BP171" i="8"/>
  <c r="BQ171" i="8" s="1"/>
  <c r="BQ171" i="12"/>
  <c r="BJ82" i="8"/>
  <c r="BK82" i="8" s="1"/>
  <c r="BK82" i="12"/>
  <c r="BL174" i="8"/>
  <c r="BM174" i="8" s="1"/>
  <c r="BP54" i="8"/>
  <c r="BQ54" i="8" s="1"/>
  <c r="BQ54" i="12"/>
  <c r="BN147" i="8"/>
  <c r="BO147" i="8" s="1"/>
  <c r="BO147" i="12"/>
  <c r="BN73" i="8"/>
  <c r="BO73" i="8" s="1"/>
  <c r="BO73" i="12"/>
  <c r="BL185" i="8"/>
  <c r="BM185" i="8" s="1"/>
  <c r="BJ43" i="8"/>
  <c r="BK43" i="8" s="1"/>
  <c r="BK43" i="12"/>
  <c r="BP222" i="8"/>
  <c r="BQ222" i="8" s="1"/>
  <c r="BQ222" i="12"/>
  <c r="BN43" i="8"/>
  <c r="BO43" i="8" s="1"/>
  <c r="BO43" i="12"/>
  <c r="BL87" i="8"/>
  <c r="BM87" i="8" s="1"/>
  <c r="BJ50" i="8"/>
  <c r="BK50" i="8" s="1"/>
  <c r="BK50" i="12"/>
  <c r="BN145" i="8"/>
  <c r="BO145" i="8" s="1"/>
  <c r="BO145" i="12"/>
  <c r="BP248" i="8"/>
  <c r="BQ248" i="8" s="1"/>
  <c r="BQ248" i="12"/>
  <c r="BN86" i="8"/>
  <c r="BO86" i="8" s="1"/>
  <c r="BO86" i="12"/>
  <c r="BL72" i="8"/>
  <c r="BM72" i="8" s="1"/>
  <c r="BL216" i="8"/>
  <c r="BM216" i="8" s="1"/>
  <c r="BJ11" i="8"/>
  <c r="BK11" i="8" s="1"/>
  <c r="BK11" i="12"/>
  <c r="BP189" i="8"/>
  <c r="BQ189" i="8" s="1"/>
  <c r="BQ189" i="12"/>
  <c r="BL20" i="8"/>
  <c r="BM20" i="8" s="1"/>
  <c r="BL241" i="8"/>
  <c r="BM241" i="8" s="1"/>
  <c r="BN230" i="8"/>
  <c r="BO230" i="8" s="1"/>
  <c r="BO230" i="12"/>
  <c r="BJ22" i="8"/>
  <c r="BK22" i="8" s="1"/>
  <c r="BK22" i="12"/>
  <c r="BP215" i="8"/>
  <c r="BQ215" i="8" s="1"/>
  <c r="BQ215" i="12"/>
  <c r="BN53" i="8"/>
  <c r="BO53" i="8" s="1"/>
  <c r="BO53" i="12"/>
  <c r="BL23" i="8"/>
  <c r="BM23" i="8" s="1"/>
  <c r="BJ229" i="8"/>
  <c r="BK229" i="8" s="1"/>
  <c r="BK229" i="12"/>
  <c r="BJ6" i="8"/>
  <c r="BK6" i="8" s="1"/>
  <c r="BK6" i="12"/>
  <c r="BP199" i="8"/>
  <c r="BQ199" i="8" s="1"/>
  <c r="BQ199" i="12"/>
  <c r="BN52" i="8"/>
  <c r="BO52" i="8" s="1"/>
  <c r="BO52" i="12"/>
  <c r="BJ200" i="8"/>
  <c r="BK200" i="8" s="1"/>
  <c r="BK200" i="12"/>
  <c r="BJ213" i="8"/>
  <c r="BK213" i="8" s="1"/>
  <c r="BK213" i="12"/>
  <c r="BN159" i="8"/>
  <c r="BO159" i="8" s="1"/>
  <c r="BO159" i="12"/>
  <c r="BP198" i="8"/>
  <c r="BQ198" i="8" s="1"/>
  <c r="BQ198" i="12"/>
  <c r="BN36" i="8"/>
  <c r="BO36" i="8" s="1"/>
  <c r="BO36" i="12"/>
  <c r="BL6" i="8"/>
  <c r="BM6" i="8" s="1"/>
  <c r="BJ230" i="8"/>
  <c r="BK230" i="8" s="1"/>
  <c r="BK230" i="12"/>
  <c r="BP167" i="8"/>
  <c r="BQ167" i="8" s="1"/>
  <c r="BQ167" i="12"/>
  <c r="BN5" i="8"/>
  <c r="BO5" i="8" s="1"/>
  <c r="BO5" i="12"/>
  <c r="BL246" i="8"/>
  <c r="BM246" i="8" s="1"/>
  <c r="BN245" i="8"/>
  <c r="BO245" i="8" s="1"/>
  <c r="BO245" i="12"/>
  <c r="BJ142" i="8"/>
  <c r="BK142" i="8" s="1"/>
  <c r="BK142" i="12"/>
  <c r="BP63" i="8"/>
  <c r="BQ63" i="8" s="1"/>
  <c r="BQ63" i="12"/>
  <c r="BN139" i="8"/>
  <c r="BO139" i="8" s="1"/>
  <c r="BO139" i="12"/>
  <c r="BL51" i="8"/>
  <c r="BM51" i="8" s="1"/>
  <c r="BL260" i="8"/>
  <c r="BM260" i="8" s="1"/>
  <c r="BP48" i="8"/>
  <c r="BQ48" i="8" s="1"/>
  <c r="BQ48" i="12"/>
  <c r="BP32" i="8"/>
  <c r="BQ32" i="8" s="1"/>
  <c r="BQ32" i="12"/>
  <c r="BN178" i="8"/>
  <c r="BO178" i="8" s="1"/>
  <c r="BO178" i="12"/>
  <c r="BJ59" i="8"/>
  <c r="BK59" i="8" s="1"/>
  <c r="BK59" i="12"/>
  <c r="BJ27" i="8"/>
  <c r="BK27" i="8" s="1"/>
  <c r="BK27" i="12"/>
  <c r="BP75" i="8"/>
  <c r="BQ75" i="8" s="1"/>
  <c r="BQ75" i="12"/>
  <c r="BL235" i="8"/>
  <c r="BM235" i="8" s="1"/>
  <c r="BN95" i="8"/>
  <c r="BO95" i="8" s="1"/>
  <c r="BO95" i="12"/>
  <c r="BJ115" i="8"/>
  <c r="BK115" i="8" s="1"/>
  <c r="BK115" i="12"/>
  <c r="BP40" i="8"/>
  <c r="BQ40" i="8" s="1"/>
  <c r="BQ40" i="12"/>
  <c r="BJ63" i="8"/>
  <c r="BK63" i="8" s="1"/>
  <c r="BK63" i="12"/>
  <c r="BP203" i="8"/>
  <c r="BQ203" i="8" s="1"/>
  <c r="BQ203" i="12"/>
  <c r="BP193" i="8"/>
  <c r="BQ193" i="8" s="1"/>
  <c r="BQ193" i="12"/>
  <c r="BN200" i="8"/>
  <c r="BO200" i="8" s="1"/>
  <c r="BO200" i="12"/>
  <c r="BN9" i="8"/>
  <c r="BO9" i="8" s="1"/>
  <c r="BO9" i="12"/>
  <c r="BP139" i="8"/>
  <c r="BQ139" i="8" s="1"/>
  <c r="BQ139" i="12"/>
  <c r="BN244" i="8"/>
  <c r="BO244" i="8" s="1"/>
  <c r="BO244" i="12"/>
  <c r="BP138" i="8"/>
  <c r="BQ138" i="8" s="1"/>
  <c r="BQ138" i="12"/>
  <c r="BL233" i="8"/>
  <c r="BM233" i="8" s="1"/>
  <c r="BJ164" i="8"/>
  <c r="BK164" i="8" s="1"/>
  <c r="BK164" i="12"/>
  <c r="BJ166" i="8"/>
  <c r="BK166" i="8" s="1"/>
  <c r="BK166" i="12"/>
  <c r="BP88" i="8"/>
  <c r="BQ88" i="8" s="1"/>
  <c r="BQ88" i="12"/>
  <c r="BN197" i="8"/>
  <c r="BO197" i="8" s="1"/>
  <c r="BO197" i="12"/>
  <c r="BL167" i="8"/>
  <c r="BM167" i="8" s="1"/>
  <c r="BN81" i="8"/>
  <c r="BO81" i="8" s="1"/>
  <c r="BO81" i="12"/>
  <c r="BJ150" i="8"/>
  <c r="BK150" i="8" s="1"/>
  <c r="BK150" i="12"/>
  <c r="BP72" i="8"/>
  <c r="BQ72" i="8" s="1"/>
  <c r="BQ72" i="12"/>
  <c r="BN196" i="8"/>
  <c r="BO196" i="8" s="1"/>
  <c r="BO196" i="12"/>
  <c r="BN215" i="8"/>
  <c r="BO215" i="8" s="1"/>
  <c r="BO215" i="12"/>
  <c r="BJ92" i="8"/>
  <c r="BK92" i="8" s="1"/>
  <c r="BK92" i="12"/>
  <c r="BP13" i="8"/>
  <c r="BQ13" i="8" s="1"/>
  <c r="BQ13" i="12"/>
  <c r="BN106" i="8"/>
  <c r="BO106" i="8" s="1"/>
  <c r="BO106" i="12"/>
  <c r="BL65" i="8"/>
  <c r="BM65" i="8" s="1"/>
  <c r="BN12" i="8"/>
  <c r="BO12" i="8" s="1"/>
  <c r="BO12" i="12"/>
  <c r="BJ100" i="8"/>
  <c r="BK100" i="8" s="1"/>
  <c r="BK100" i="12"/>
  <c r="BL237" i="8"/>
  <c r="BM237" i="8" s="1"/>
  <c r="BP99" i="8"/>
  <c r="BQ99" i="8" s="1"/>
  <c r="BQ99" i="12"/>
  <c r="BN173" i="8"/>
  <c r="BO173" i="8" s="1"/>
  <c r="BO173" i="12"/>
  <c r="BP20" i="8"/>
  <c r="BQ20" i="8" s="1"/>
  <c r="BQ20" i="12"/>
  <c r="BJ81" i="8"/>
  <c r="BK81" i="8" s="1"/>
  <c r="BK81" i="12"/>
  <c r="BL207" i="8"/>
  <c r="BM207" i="8" s="1"/>
  <c r="BP69" i="8"/>
  <c r="BQ69" i="8" s="1"/>
  <c r="BQ69" i="12"/>
  <c r="BN130" i="8"/>
  <c r="BO130" i="8" s="1"/>
  <c r="BO130" i="12"/>
  <c r="BN142" i="8"/>
  <c r="BO142" i="8" s="1"/>
  <c r="BO142" i="12"/>
  <c r="BJ58" i="8"/>
  <c r="BK58" i="8" s="1"/>
  <c r="BK58" i="12"/>
  <c r="BP221" i="8"/>
  <c r="BQ221" i="8" s="1"/>
  <c r="BQ221" i="12"/>
  <c r="BL52" i="8"/>
  <c r="BM52" i="8" s="1"/>
  <c r="BL109" i="8"/>
  <c r="BM109" i="8" s="1"/>
  <c r="BJ33" i="8"/>
  <c r="BK33" i="8" s="1"/>
  <c r="BK33" i="12"/>
  <c r="BN239" i="8"/>
  <c r="BO239" i="8" s="1"/>
  <c r="BO239" i="12"/>
  <c r="BP263" i="8"/>
  <c r="BQ263" i="8" s="1"/>
  <c r="BQ263" i="12"/>
  <c r="BN101" i="8"/>
  <c r="BO101" i="8" s="1"/>
  <c r="BO101" i="12"/>
  <c r="BL86" i="8"/>
  <c r="BM86" i="8" s="1"/>
  <c r="BJ26" i="8"/>
  <c r="BK26" i="8" s="1"/>
  <c r="BK26" i="12"/>
  <c r="BP188" i="8"/>
  <c r="BQ188" i="8" s="1"/>
  <c r="BQ188" i="12"/>
  <c r="BN26" i="8"/>
  <c r="BO26" i="8" s="1"/>
  <c r="BO26" i="12"/>
  <c r="BL15" i="8"/>
  <c r="BM15" i="8" s="1"/>
  <c r="BL187" i="8"/>
  <c r="BM187" i="8" s="1"/>
  <c r="BJ245" i="8"/>
  <c r="BK245" i="8" s="1"/>
  <c r="BK245" i="12"/>
  <c r="BN191" i="8"/>
  <c r="BO191" i="8" s="1"/>
  <c r="BO191" i="12"/>
  <c r="BP230" i="8"/>
  <c r="BQ230" i="8" s="1"/>
  <c r="BQ230" i="12"/>
  <c r="BN68" i="8"/>
  <c r="BO68" i="8" s="1"/>
  <c r="BO68" i="12"/>
  <c r="BL38" i="8"/>
  <c r="BM38" i="8" s="1"/>
  <c r="BJ242" i="8"/>
  <c r="BK242" i="8" s="1"/>
  <c r="BK242" i="12"/>
  <c r="BN175" i="8"/>
  <c r="BO175" i="8" s="1"/>
  <c r="BO175" i="12"/>
  <c r="BP214" i="8"/>
  <c r="BQ214" i="8" s="1"/>
  <c r="BQ214" i="12"/>
  <c r="BN51" i="8"/>
  <c r="BO51" i="8" s="1"/>
  <c r="BO51" i="12"/>
  <c r="BL224" i="8"/>
  <c r="BM224" i="8" s="1"/>
  <c r="BJ226" i="8"/>
  <c r="BK226" i="8" s="1"/>
  <c r="BK226" i="12"/>
  <c r="BL62" i="8"/>
  <c r="BM62" i="8" s="1"/>
  <c r="BP213" i="8"/>
  <c r="BQ213" i="8" s="1"/>
  <c r="BQ213" i="12"/>
  <c r="BN35" i="8"/>
  <c r="BO35" i="8" s="1"/>
  <c r="BO35" i="12"/>
  <c r="BJ196" i="8"/>
  <c r="BK196" i="8" s="1"/>
  <c r="BK196" i="12"/>
  <c r="BJ197" i="8"/>
  <c r="BK197" i="8" s="1"/>
  <c r="BK197" i="12"/>
  <c r="BN143" i="8"/>
  <c r="BO143" i="8" s="1"/>
  <c r="BO143" i="12"/>
  <c r="BP182" i="8"/>
  <c r="BQ182" i="8" s="1"/>
  <c r="BQ182" i="12"/>
  <c r="BN20" i="8"/>
  <c r="BO20" i="8" s="1"/>
  <c r="BO20" i="12"/>
  <c r="BL171" i="8"/>
  <c r="BM171" i="8" s="1"/>
  <c r="BL83" i="8"/>
  <c r="BM83" i="8" s="1"/>
  <c r="BJ141" i="8"/>
  <c r="BK141" i="8" s="1"/>
  <c r="BK141" i="12"/>
  <c r="BP62" i="8"/>
  <c r="BQ62" i="8" s="1"/>
  <c r="BQ62" i="12"/>
  <c r="BL148" i="8"/>
  <c r="BM148" i="8" s="1"/>
  <c r="BL157" i="8"/>
  <c r="BM157" i="8" s="1"/>
  <c r="BN40" i="8"/>
  <c r="BO40" i="8" s="1"/>
  <c r="BO40" i="12"/>
  <c r="BL33" i="8"/>
  <c r="BM33" i="8" s="1"/>
  <c r="BN32" i="8"/>
  <c r="BO32" i="8" s="1"/>
  <c r="BO32" i="12"/>
  <c r="BL63" i="8"/>
  <c r="BM63" i="8" s="1"/>
  <c r="BP95" i="8"/>
  <c r="BQ95" i="8" s="1"/>
  <c r="BQ95" i="12"/>
  <c r="BJ204" i="8"/>
  <c r="BK204" i="8" s="1"/>
  <c r="BK204" i="12"/>
  <c r="BJ18" i="8"/>
  <c r="BK18" i="8" s="1"/>
  <c r="BK18" i="12"/>
  <c r="BP31" i="8"/>
  <c r="BQ31" i="8" s="1"/>
  <c r="BQ31" i="12"/>
  <c r="BP29" i="8"/>
  <c r="BQ29" i="8" s="1"/>
  <c r="BQ29" i="12"/>
  <c r="BP67" i="8"/>
  <c r="BQ67" i="8" s="1"/>
  <c r="BQ67" i="12"/>
  <c r="BL34" i="8"/>
  <c r="BM34" i="8" s="1"/>
  <c r="BJ133" i="8"/>
  <c r="BK133" i="8" s="1"/>
  <c r="BK133" i="12"/>
  <c r="BP103" i="8"/>
  <c r="BQ103" i="8" s="1"/>
  <c r="BQ103" i="12"/>
  <c r="BN212" i="8"/>
  <c r="BO212" i="8" s="1"/>
  <c r="BO212" i="12"/>
  <c r="BL182" i="8"/>
  <c r="BM182" i="8" s="1"/>
  <c r="BN69" i="8"/>
  <c r="BO69" i="8" s="1"/>
  <c r="BO69" i="12"/>
  <c r="BJ117" i="8"/>
  <c r="BK117" i="8" s="1"/>
  <c r="BK117" i="12"/>
  <c r="BN47" i="8"/>
  <c r="BO47" i="8" s="1"/>
  <c r="BO47" i="12"/>
  <c r="BP87" i="8"/>
  <c r="BQ87" i="8" s="1"/>
  <c r="BQ87" i="12"/>
  <c r="BN194" i="8"/>
  <c r="BO194" i="8" s="1"/>
  <c r="BO194" i="12"/>
  <c r="BL43" i="8"/>
  <c r="BM43" i="8" s="1"/>
  <c r="BJ91" i="8"/>
  <c r="BK91" i="8" s="1"/>
  <c r="BK91" i="12"/>
  <c r="BP12" i="8"/>
  <c r="BQ12" i="8" s="1"/>
  <c r="BQ12" i="12"/>
  <c r="BN121" i="8"/>
  <c r="BO121" i="8" s="1"/>
  <c r="BO121" i="12"/>
  <c r="BL108" i="8"/>
  <c r="BM108" i="8" s="1"/>
  <c r="BN83" i="8"/>
  <c r="BO83" i="8" s="1"/>
  <c r="BO83" i="12"/>
  <c r="BJ99" i="8"/>
  <c r="BK99" i="8" s="1"/>
  <c r="BK99" i="12"/>
  <c r="BP257" i="8"/>
  <c r="BQ257" i="8" s="1"/>
  <c r="BQ257" i="12"/>
  <c r="BN92" i="8"/>
  <c r="BO92" i="8" s="1"/>
  <c r="BO92" i="12"/>
  <c r="BL186" i="8"/>
  <c r="BM186" i="8" s="1"/>
  <c r="BN25" i="8"/>
  <c r="BO25" i="8" s="1"/>
  <c r="BO25" i="12"/>
  <c r="BJ84" i="8"/>
  <c r="BK84" i="8" s="1"/>
  <c r="BK84" i="12"/>
  <c r="BL112" i="8"/>
  <c r="BM112" i="8" s="1"/>
  <c r="BP84" i="8"/>
  <c r="BQ84" i="8" s="1"/>
  <c r="BQ84" i="12"/>
  <c r="BN158" i="8"/>
  <c r="BO158" i="8" s="1"/>
  <c r="BO158" i="12"/>
  <c r="BL213" i="8"/>
  <c r="BM213" i="8" s="1"/>
  <c r="BJ57" i="8"/>
  <c r="BK57" i="8" s="1"/>
  <c r="BK57" i="12"/>
  <c r="BP220" i="8"/>
  <c r="BQ220" i="8" s="1"/>
  <c r="BQ220" i="12"/>
  <c r="BN58" i="8"/>
  <c r="BO58" i="8" s="1"/>
  <c r="BO58" i="12"/>
  <c r="BP186" i="8"/>
  <c r="BQ186" i="8" s="1"/>
  <c r="BQ186" i="12"/>
  <c r="BJ52" i="8"/>
  <c r="BK52" i="8" s="1"/>
  <c r="BK52" i="12"/>
  <c r="BL142" i="8"/>
  <c r="BM142" i="8" s="1"/>
  <c r="BP7" i="8"/>
  <c r="BQ7" i="8" s="1"/>
  <c r="BQ7" i="12"/>
  <c r="BN116" i="8"/>
  <c r="BO116" i="8" s="1"/>
  <c r="BO116" i="12"/>
  <c r="BJ261" i="8"/>
  <c r="BK261" i="8" s="1"/>
  <c r="BK261" i="12"/>
  <c r="BJ25" i="8"/>
  <c r="BK25" i="8" s="1"/>
  <c r="BK25" i="12"/>
  <c r="BP187" i="8"/>
  <c r="BQ187" i="8" s="1"/>
  <c r="BQ187" i="12"/>
  <c r="BN41" i="8"/>
  <c r="BO41" i="8" s="1"/>
  <c r="BO41" i="12"/>
  <c r="BL28" i="8"/>
  <c r="BM28" i="8" s="1"/>
  <c r="BJ175" i="8"/>
  <c r="BK175" i="8" s="1"/>
  <c r="BK175" i="12"/>
  <c r="BJ258" i="8"/>
  <c r="BK258" i="8" s="1"/>
  <c r="BK258" i="12"/>
  <c r="BL94" i="8"/>
  <c r="BM94" i="8" s="1"/>
  <c r="BP245" i="8"/>
  <c r="BQ245" i="8" s="1"/>
  <c r="BQ245" i="12"/>
  <c r="BN67" i="8"/>
  <c r="BO67" i="8" s="1"/>
  <c r="BO67" i="12"/>
  <c r="BN37" i="8"/>
  <c r="BO37" i="8" s="1"/>
  <c r="BO37" i="12"/>
  <c r="BJ257" i="8"/>
  <c r="BK257" i="8" s="1"/>
  <c r="BK257" i="12"/>
  <c r="BL78" i="8"/>
  <c r="BM78" i="8" s="1"/>
  <c r="BP229" i="8"/>
  <c r="BQ229" i="8" s="1"/>
  <c r="BQ229" i="12"/>
  <c r="BN66" i="8"/>
  <c r="BO66" i="8" s="1"/>
  <c r="BO66" i="12"/>
  <c r="BP92" i="8"/>
  <c r="BQ92" i="8" s="1"/>
  <c r="BQ92" i="12"/>
  <c r="BJ241" i="8"/>
  <c r="BK241" i="8" s="1"/>
  <c r="BK241" i="12"/>
  <c r="BL256" i="8"/>
  <c r="BM256" i="8" s="1"/>
  <c r="BP228" i="8"/>
  <c r="BQ228" i="8" s="1"/>
  <c r="BQ228" i="12"/>
  <c r="BN50" i="8"/>
  <c r="BO50" i="8" s="1"/>
  <c r="BO50" i="12"/>
  <c r="BP97" i="8"/>
  <c r="BQ97" i="8" s="1"/>
  <c r="BQ97" i="12"/>
  <c r="BJ210" i="8"/>
  <c r="BK210" i="8" s="1"/>
  <c r="BK210" i="12"/>
  <c r="BL46" i="8"/>
  <c r="BM46" i="8" s="1"/>
  <c r="BP197" i="8"/>
  <c r="BQ197" i="8" s="1"/>
  <c r="BQ197" i="12"/>
  <c r="BN19" i="8"/>
  <c r="BO19" i="8" s="1"/>
  <c r="BO19" i="12"/>
  <c r="BJ181" i="8"/>
  <c r="BK181" i="8" s="1"/>
  <c r="BK181" i="12"/>
  <c r="BL215" i="8"/>
  <c r="BM215" i="8" s="1"/>
  <c r="BJ140" i="8"/>
  <c r="BK140" i="8" s="1"/>
  <c r="BK140" i="12"/>
  <c r="BP61" i="8"/>
  <c r="BQ61" i="8" s="1"/>
  <c r="BQ61" i="12"/>
  <c r="BN154" i="8"/>
  <c r="BO154" i="8" s="1"/>
  <c r="BO154" i="12"/>
  <c r="BL113" i="8"/>
  <c r="BM113" i="8" s="1"/>
  <c r="BN84" i="8"/>
  <c r="BO84" i="8" s="1"/>
  <c r="BO84" i="12"/>
  <c r="BP38" i="8"/>
  <c r="BQ38" i="8" s="1"/>
  <c r="BQ38" i="12"/>
  <c r="BP45" i="8"/>
  <c r="BQ45" i="8" s="1"/>
  <c r="BQ45" i="12"/>
  <c r="BJ249" i="8"/>
  <c r="BK249" i="8" s="1"/>
  <c r="BK249" i="12"/>
  <c r="BP50" i="8"/>
  <c r="BQ50" i="8" s="1"/>
  <c r="BQ50" i="12"/>
  <c r="BJ146" i="8"/>
  <c r="BK146" i="8" s="1"/>
  <c r="BK146" i="12"/>
  <c r="BN79" i="8"/>
  <c r="BO79" i="8" s="1"/>
  <c r="BO79" i="12"/>
  <c r="BP118" i="8"/>
  <c r="BQ118" i="8" s="1"/>
  <c r="BQ118" i="12"/>
  <c r="BN211" i="8"/>
  <c r="BO211" i="8" s="1"/>
  <c r="BO211" i="12"/>
  <c r="BL130" i="8"/>
  <c r="BM130" i="8" s="1"/>
  <c r="BJ130" i="8"/>
  <c r="BK130" i="8" s="1"/>
  <c r="BK130" i="12"/>
  <c r="BL222" i="8"/>
  <c r="BM222" i="8" s="1"/>
  <c r="BP102" i="8"/>
  <c r="BQ102" i="8" s="1"/>
  <c r="BQ102" i="12"/>
  <c r="BN206" i="8"/>
  <c r="BO206" i="8" s="1"/>
  <c r="BO206" i="12"/>
  <c r="BJ178" i="8"/>
  <c r="BK178" i="8" s="1"/>
  <c r="BK178" i="12"/>
  <c r="BJ106" i="8"/>
  <c r="BK106" i="8" s="1"/>
  <c r="BK106" i="12"/>
  <c r="BP11" i="8"/>
  <c r="BQ11" i="8" s="1"/>
  <c r="BQ11" i="12"/>
  <c r="BN136" i="8"/>
  <c r="BO136" i="8" s="1"/>
  <c r="BO136" i="12"/>
  <c r="BL91" i="8"/>
  <c r="BM91" i="8" s="1"/>
  <c r="BL13" i="8"/>
  <c r="BM13" i="8" s="1"/>
  <c r="BJ96" i="8"/>
  <c r="BK96" i="8" s="1"/>
  <c r="BK96" i="12"/>
  <c r="BP256" i="8"/>
  <c r="BQ256" i="8" s="1"/>
  <c r="BQ256" i="12"/>
  <c r="BN177" i="8"/>
  <c r="BO177" i="8" s="1"/>
  <c r="BO177" i="12"/>
  <c r="BL245" i="8"/>
  <c r="BM245" i="8" s="1"/>
  <c r="BL47" i="8"/>
  <c r="BM47" i="8" s="1"/>
  <c r="BJ83" i="8"/>
  <c r="BK83" i="8" s="1"/>
  <c r="BK83" i="12"/>
  <c r="BL221" i="8"/>
  <c r="BM221" i="8" s="1"/>
  <c r="BP83" i="8"/>
  <c r="BQ83" i="8" s="1"/>
  <c r="BQ83" i="12"/>
  <c r="BN157" i="8"/>
  <c r="BO157" i="8" s="1"/>
  <c r="BO157" i="12"/>
  <c r="BL178" i="8"/>
  <c r="BM178" i="8" s="1"/>
  <c r="BJ72" i="8"/>
  <c r="BK72" i="8" s="1"/>
  <c r="BK72" i="12"/>
  <c r="BP219" i="8"/>
  <c r="BQ219" i="8" s="1"/>
  <c r="BQ219" i="12"/>
  <c r="BN88" i="8"/>
  <c r="BO88" i="8" s="1"/>
  <c r="BO88" i="12"/>
  <c r="BP19" i="8"/>
  <c r="BQ19" i="8" s="1"/>
  <c r="BQ19" i="12"/>
  <c r="BJ51" i="8"/>
  <c r="BK51" i="8" s="1"/>
  <c r="BK51" i="12"/>
  <c r="BL175" i="8"/>
  <c r="BM175" i="8" s="1"/>
  <c r="BP22" i="8"/>
  <c r="BQ22" i="8" s="1"/>
  <c r="BQ22" i="12"/>
  <c r="BN115" i="8"/>
  <c r="BO115" i="8" s="1"/>
  <c r="BO115" i="12"/>
  <c r="BJ19" i="8"/>
  <c r="BK19" i="8" s="1"/>
  <c r="BK19" i="12"/>
  <c r="BJ40" i="8"/>
  <c r="BK40" i="8" s="1"/>
  <c r="BK40" i="12"/>
  <c r="BP202" i="8"/>
  <c r="BQ202" i="8" s="1"/>
  <c r="BQ202" i="12"/>
  <c r="BN56" i="8"/>
  <c r="BO56" i="8" s="1"/>
  <c r="BO56" i="12"/>
  <c r="BL4" i="8"/>
  <c r="BM4" i="8" s="1"/>
  <c r="BJ157" i="8"/>
  <c r="BK157" i="8" s="1"/>
  <c r="BK157" i="12"/>
  <c r="BJ260" i="8"/>
  <c r="BK260" i="8" s="1"/>
  <c r="BK260" i="12"/>
  <c r="BL111" i="8"/>
  <c r="BM111" i="8" s="1"/>
  <c r="BP260" i="8"/>
  <c r="BQ260" i="8" s="1"/>
  <c r="BQ260" i="12"/>
  <c r="BN82" i="8"/>
  <c r="BO82" i="8" s="1"/>
  <c r="BO82" i="12"/>
  <c r="BL147" i="8"/>
  <c r="BM147" i="8" s="1"/>
  <c r="BJ244" i="8"/>
  <c r="BK244" i="8" s="1"/>
  <c r="BK244" i="12"/>
  <c r="BL127" i="8"/>
  <c r="BM127" i="8" s="1"/>
  <c r="BP244" i="8"/>
  <c r="BQ244" i="8" s="1"/>
  <c r="BQ244" i="12"/>
  <c r="BN62" i="8"/>
  <c r="BO62" i="8" s="1"/>
  <c r="BO62" i="12"/>
  <c r="BN171" i="8"/>
  <c r="BO171" i="8" s="1"/>
  <c r="BO171" i="12"/>
  <c r="BJ228" i="8"/>
  <c r="BK228" i="8" s="1"/>
  <c r="BK228" i="12"/>
  <c r="BP114" i="8"/>
  <c r="BQ114" i="8" s="1"/>
  <c r="BQ114" i="12"/>
  <c r="BP227" i="8"/>
  <c r="BQ227" i="8" s="1"/>
  <c r="BQ227" i="12"/>
  <c r="BN46" i="8"/>
  <c r="BO46" i="8" s="1"/>
  <c r="BO46" i="12"/>
  <c r="BP106" i="8"/>
  <c r="BQ106" i="8" s="1"/>
  <c r="BQ106" i="12"/>
  <c r="BJ225" i="8"/>
  <c r="BK225" i="8" s="1"/>
  <c r="BK225" i="12"/>
  <c r="BL240" i="8"/>
  <c r="BM240" i="8" s="1"/>
  <c r="BP212" i="8"/>
  <c r="BQ212" i="8" s="1"/>
  <c r="BQ212" i="12"/>
  <c r="BN34" i="8"/>
  <c r="BO34" i="8" s="1"/>
  <c r="BO34" i="12"/>
  <c r="BJ195" i="8"/>
  <c r="BK195" i="8" s="1"/>
  <c r="BK195" i="12"/>
  <c r="BJ180" i="8"/>
  <c r="BK180" i="8" s="1"/>
  <c r="BK180" i="12"/>
  <c r="BJ139" i="8"/>
  <c r="BK139" i="8" s="1"/>
  <c r="BK139" i="12"/>
  <c r="BP60" i="8"/>
  <c r="BQ60" i="8" s="1"/>
  <c r="BQ60" i="12"/>
  <c r="BN169" i="8"/>
  <c r="BO169" i="8" s="1"/>
  <c r="BO169" i="12"/>
  <c r="BL156" i="8"/>
  <c r="BM156" i="8" s="1"/>
  <c r="BL106" i="8"/>
  <c r="BM106" i="8" s="1"/>
  <c r="BN74" i="8"/>
  <c r="BO74" i="8" s="1"/>
  <c r="BO74" i="12"/>
  <c r="BJ186" i="8"/>
  <c r="BK186" i="8" s="1"/>
  <c r="BK186" i="12"/>
  <c r="BN4" i="8"/>
  <c r="BO4" i="8" s="1"/>
  <c r="BO4" i="12"/>
  <c r="BP265" i="8"/>
  <c r="BQ265" i="8" s="1"/>
  <c r="BQ265" i="12"/>
  <c r="BN28" i="8"/>
  <c r="BO28" i="8" s="1"/>
  <c r="BO28" i="12"/>
  <c r="BP176" i="8"/>
  <c r="BQ176" i="8" s="1"/>
  <c r="BQ176" i="12"/>
  <c r="BN107" i="8"/>
  <c r="BO107" i="8" s="1"/>
  <c r="BO107" i="12"/>
  <c r="BJ145" i="8"/>
  <c r="BK145" i="8" s="1"/>
  <c r="BK145" i="12"/>
  <c r="BL31" i="8"/>
  <c r="BM31" i="8" s="1"/>
  <c r="BP133" i="8"/>
  <c r="BQ133" i="8" s="1"/>
  <c r="BQ133" i="12"/>
  <c r="BN210" i="8"/>
  <c r="BO210" i="8" s="1"/>
  <c r="BO210" i="12"/>
  <c r="BN195" i="8"/>
  <c r="BO195" i="8" s="1"/>
  <c r="BO195" i="12"/>
  <c r="BL30" i="8"/>
  <c r="BM30" i="8" s="1"/>
  <c r="BJ129" i="8"/>
  <c r="BK129" i="8" s="1"/>
  <c r="BK129" i="12"/>
  <c r="BL255" i="8"/>
  <c r="BM255" i="8" s="1"/>
  <c r="BP117" i="8"/>
  <c r="BQ117" i="8" s="1"/>
  <c r="BQ117" i="12"/>
  <c r="BN205" i="8"/>
  <c r="BO205" i="8" s="1"/>
  <c r="BO205" i="12"/>
  <c r="BL155" i="8"/>
  <c r="BM155" i="8" s="1"/>
  <c r="BJ105" i="8"/>
  <c r="BK105" i="8" s="1"/>
  <c r="BK105" i="12"/>
  <c r="BP26" i="8"/>
  <c r="BQ26" i="8" s="1"/>
  <c r="BQ26" i="12"/>
  <c r="BN135" i="8"/>
  <c r="BO135" i="8" s="1"/>
  <c r="BO135" i="12"/>
  <c r="BL121" i="8"/>
  <c r="BM121" i="8" s="1"/>
  <c r="BP181" i="8"/>
  <c r="BQ181" i="8" s="1"/>
  <c r="BQ181" i="12"/>
  <c r="BJ95" i="8"/>
  <c r="BK95" i="8" s="1"/>
  <c r="BK95" i="12"/>
  <c r="BP255" i="8"/>
  <c r="BQ255" i="8" s="1"/>
  <c r="BQ255" i="12"/>
  <c r="BN112" i="8"/>
  <c r="BO112" i="8" s="1"/>
  <c r="BO112" i="12"/>
  <c r="BL259" i="8"/>
  <c r="BM259" i="8" s="1"/>
  <c r="BL225" i="8"/>
  <c r="BM225" i="8" s="1"/>
  <c r="BJ80" i="8"/>
  <c r="BK80" i="8" s="1"/>
  <c r="BK80" i="12"/>
  <c r="BP241" i="8"/>
  <c r="BQ241" i="8" s="1"/>
  <c r="BQ241" i="12"/>
  <c r="BN76" i="8"/>
  <c r="BO76" i="8" s="1"/>
  <c r="BO76" i="12"/>
  <c r="BL170" i="8"/>
  <c r="BM170" i="8" s="1"/>
  <c r="BL17" i="8"/>
  <c r="BM17" i="8" s="1"/>
  <c r="BJ71" i="8"/>
  <c r="BK71" i="8" s="1"/>
  <c r="BK71" i="12"/>
  <c r="BP234" i="8"/>
  <c r="BQ234" i="8" s="1"/>
  <c r="BQ234" i="12"/>
  <c r="BN87" i="8"/>
  <c r="BO87" i="8" s="1"/>
  <c r="BO87" i="12"/>
  <c r="BN39" i="8"/>
  <c r="BO39" i="8" s="1"/>
  <c r="BO39" i="12"/>
  <c r="BJ48" i="8"/>
  <c r="BK48" i="8" s="1"/>
  <c r="BK48" i="12"/>
  <c r="BL80" i="8"/>
  <c r="BM80" i="8" s="1"/>
  <c r="BP37" i="8"/>
  <c r="BQ37" i="8" s="1"/>
  <c r="BQ37" i="12"/>
  <c r="BL79" i="8"/>
  <c r="BM79" i="8" s="1"/>
  <c r="BJ254" i="8"/>
  <c r="BK254" i="8" s="1"/>
  <c r="BK254" i="12"/>
  <c r="BJ39" i="8"/>
  <c r="BK39" i="8" s="1"/>
  <c r="BK39" i="12"/>
  <c r="BP217" i="8"/>
  <c r="BQ217" i="8" s="1"/>
  <c r="BQ217" i="12"/>
  <c r="BN55" i="8"/>
  <c r="BO55" i="8" s="1"/>
  <c r="BO55" i="12"/>
  <c r="BL41" i="8"/>
  <c r="BM41" i="8" s="1"/>
  <c r="BJ155" i="8"/>
  <c r="BK155" i="8" s="1"/>
  <c r="BK155" i="12"/>
  <c r="BJ259" i="8"/>
  <c r="BK259" i="8" s="1"/>
  <c r="BK259" i="12"/>
  <c r="BL238" i="8"/>
  <c r="BM238" i="8" s="1"/>
  <c r="BP259" i="8"/>
  <c r="BQ259" i="8" s="1"/>
  <c r="BQ259" i="12"/>
  <c r="BN78" i="8"/>
  <c r="BO78" i="8" s="1"/>
  <c r="BO78" i="12"/>
  <c r="BL236" i="8"/>
  <c r="BM236" i="8" s="1"/>
  <c r="BJ243" i="8"/>
  <c r="BK243" i="8" s="1"/>
  <c r="BK243" i="12"/>
  <c r="BP130" i="8"/>
  <c r="BQ130" i="8" s="1"/>
  <c r="BQ130" i="12"/>
  <c r="BP243" i="8"/>
  <c r="BQ243" i="8" s="1"/>
  <c r="BQ243" i="12"/>
  <c r="BN61" i="8"/>
  <c r="BO61" i="8" s="1"/>
  <c r="BO61" i="12"/>
  <c r="BL50" i="8"/>
  <c r="BM50" i="8" s="1"/>
  <c r="BJ227" i="8"/>
  <c r="BK227" i="8" s="1"/>
  <c r="BK227" i="12"/>
  <c r="BP258" i="8"/>
  <c r="BQ258" i="8" s="1"/>
  <c r="BQ258" i="12"/>
  <c r="BN220" i="8"/>
  <c r="BO220" i="8" s="1"/>
  <c r="BO220" i="12"/>
  <c r="BN45" i="8"/>
  <c r="BO45" i="8" s="1"/>
  <c r="BO45" i="12"/>
  <c r="BP195" i="8"/>
  <c r="BQ195" i="8" s="1"/>
  <c r="BQ195" i="12"/>
  <c r="BJ212" i="8"/>
  <c r="BK212" i="8" s="1"/>
  <c r="BK212" i="12"/>
  <c r="BP98" i="8"/>
  <c r="BQ98" i="8" s="1"/>
  <c r="BQ98" i="12"/>
  <c r="BP211" i="8"/>
  <c r="BQ211" i="8" s="1"/>
  <c r="BQ211" i="12"/>
  <c r="BN30" i="8"/>
  <c r="BO30" i="8" s="1"/>
  <c r="BO30" i="12"/>
  <c r="BJ192" i="8"/>
  <c r="BK192" i="8" s="1"/>
  <c r="BK192" i="12"/>
  <c r="BJ169" i="8"/>
  <c r="BK169" i="8" s="1"/>
  <c r="BK169" i="12"/>
  <c r="BJ154" i="8"/>
  <c r="BK154" i="8" s="1"/>
  <c r="BK154" i="12"/>
  <c r="BP59" i="8"/>
  <c r="BQ59" i="8" s="1"/>
  <c r="BQ59" i="12"/>
  <c r="BN184" i="8"/>
  <c r="BO184" i="8" s="1"/>
  <c r="BO184" i="12"/>
  <c r="BL139" i="8"/>
  <c r="BM139" i="8" s="1"/>
  <c r="BL12" i="8"/>
  <c r="BM12" i="8" s="1"/>
  <c r="BL137" i="8"/>
  <c r="BM137" i="8" s="1"/>
  <c r="BL152" i="8"/>
  <c r="BM152" i="8" s="1"/>
  <c r="BJ90" i="8"/>
  <c r="BK90" i="8" s="1"/>
  <c r="BK90" i="12"/>
  <c r="BP79" i="8"/>
  <c r="BQ79" i="8" s="1"/>
  <c r="BQ79" i="12"/>
  <c r="BL211" i="8"/>
  <c r="BM211" i="8" s="1"/>
  <c r="BJ236" i="8"/>
  <c r="BK236" i="8" s="1"/>
  <c r="BK236" i="12"/>
  <c r="BL196" i="8"/>
  <c r="BM196" i="8" s="1"/>
  <c r="BJ123" i="8"/>
  <c r="BK123" i="8" s="1"/>
  <c r="BK123" i="12"/>
  <c r="BP146" i="8"/>
  <c r="BQ146" i="8" s="1"/>
  <c r="BQ146" i="12"/>
  <c r="BJ103" i="8"/>
  <c r="BK103" i="8" s="1"/>
  <c r="BK103" i="12"/>
  <c r="BN172" i="8"/>
  <c r="BO172" i="8" s="1"/>
  <c r="BO172" i="12"/>
  <c r="BJ56" i="8"/>
  <c r="BK56" i="8" s="1"/>
  <c r="BK56" i="12"/>
  <c r="BJ31" i="8"/>
  <c r="BK31" i="8" s="1"/>
  <c r="BK31" i="12"/>
  <c r="BJ233" i="8"/>
  <c r="BK233" i="8" s="1"/>
  <c r="BK233" i="12"/>
  <c r="BP107" i="8"/>
  <c r="BQ107" i="8" s="1"/>
  <c r="BQ107" i="12"/>
  <c r="BJ214" i="8"/>
  <c r="BK214" i="8" s="1"/>
  <c r="BK214" i="12"/>
  <c r="BN237" i="8"/>
  <c r="BO237" i="8" s="1"/>
  <c r="BO237" i="12"/>
  <c r="BJ148" i="8"/>
  <c r="BK148" i="8" s="1"/>
  <c r="BK148" i="12"/>
  <c r="BL176" i="8"/>
  <c r="BM176" i="8" s="1"/>
  <c r="BP148" i="8"/>
  <c r="BQ148" i="8" s="1"/>
  <c r="BQ148" i="12"/>
  <c r="BN222" i="8"/>
  <c r="BO222" i="8" s="1"/>
  <c r="BO222" i="12"/>
  <c r="BL218" i="8"/>
  <c r="BM218" i="8" s="1"/>
  <c r="BP136" i="8"/>
  <c r="BQ136" i="8" s="1"/>
  <c r="BQ136" i="12"/>
  <c r="BJ132" i="8"/>
  <c r="BK132" i="8" s="1"/>
  <c r="BK132" i="12"/>
  <c r="BL160" i="8"/>
  <c r="BM160" i="8" s="1"/>
  <c r="BP132" i="8"/>
  <c r="BQ132" i="8" s="1"/>
  <c r="BQ132" i="12"/>
  <c r="BL263" i="8"/>
  <c r="BM263" i="8" s="1"/>
  <c r="BJ120" i="8"/>
  <c r="BK120" i="8" s="1"/>
  <c r="BK120" i="12"/>
  <c r="BP41" i="8"/>
  <c r="BQ41" i="8" s="1"/>
  <c r="BQ41" i="12"/>
  <c r="BN150" i="8"/>
  <c r="BO150" i="8" s="1"/>
  <c r="BO150" i="12"/>
  <c r="BL136" i="8"/>
  <c r="BM136" i="8" s="1"/>
  <c r="BN258" i="8"/>
  <c r="BO258" i="8" s="1"/>
  <c r="BO258" i="12"/>
  <c r="BJ78" i="8"/>
  <c r="BK78" i="8" s="1"/>
  <c r="BK78" i="12"/>
  <c r="BP254" i="8"/>
  <c r="BQ254" i="8" s="1"/>
  <c r="BQ254" i="12"/>
  <c r="BN75" i="8"/>
  <c r="BO75" i="8" s="1"/>
  <c r="BO75" i="12"/>
  <c r="BL210" i="8"/>
  <c r="BM210" i="8" s="1"/>
  <c r="BL10" i="8"/>
  <c r="BM10" i="8" s="1"/>
  <c r="BJ79" i="8"/>
  <c r="BK79" i="8" s="1"/>
  <c r="BK79" i="12"/>
  <c r="BP240" i="8"/>
  <c r="BQ240" i="8" s="1"/>
  <c r="BQ240" i="12"/>
  <c r="BN161" i="8"/>
  <c r="BO161" i="8" s="1"/>
  <c r="BO161" i="12"/>
  <c r="BL229" i="8"/>
  <c r="BM229" i="8" s="1"/>
  <c r="BL27" i="8"/>
  <c r="BM27" i="8" s="1"/>
  <c r="BJ193" i="8"/>
  <c r="BK193" i="8" s="1"/>
  <c r="BK193" i="12"/>
  <c r="BJ86" i="8"/>
  <c r="BK86" i="8" s="1"/>
  <c r="BK86" i="12"/>
  <c r="BP249" i="8"/>
  <c r="BQ249" i="8" s="1"/>
  <c r="BQ249" i="12"/>
  <c r="BN102" i="8"/>
  <c r="BO102" i="8" s="1"/>
  <c r="BO102" i="12"/>
  <c r="BL165" i="8"/>
  <c r="BM165" i="8" s="1"/>
  <c r="BJ47" i="8"/>
  <c r="BK47" i="8" s="1"/>
  <c r="BK47" i="12"/>
  <c r="BL173" i="8"/>
  <c r="BM173" i="8" s="1"/>
  <c r="BP52" i="8"/>
  <c r="BQ52" i="8" s="1"/>
  <c r="BQ52" i="12"/>
  <c r="BN126" i="8"/>
  <c r="BO126" i="8" s="1"/>
  <c r="BO126" i="12"/>
  <c r="BJ252" i="8"/>
  <c r="BK252" i="8" s="1"/>
  <c r="BK252" i="12"/>
  <c r="BJ263" i="8"/>
  <c r="BK263" i="8" s="1"/>
  <c r="BK263" i="12"/>
  <c r="BJ54" i="8"/>
  <c r="BK54" i="8" s="1"/>
  <c r="BK54" i="12"/>
  <c r="BP232" i="8"/>
  <c r="BQ232" i="8" s="1"/>
  <c r="BQ232" i="12"/>
  <c r="BN70" i="8"/>
  <c r="BO70" i="8" s="1"/>
  <c r="BO70" i="12"/>
  <c r="BL56" i="8"/>
  <c r="BM56" i="8" s="1"/>
  <c r="BJ170" i="8"/>
  <c r="BK170" i="8" s="1"/>
  <c r="BK170" i="12"/>
  <c r="BJ256" i="8"/>
  <c r="BK256" i="8" s="1"/>
  <c r="BK256" i="12"/>
  <c r="BL93" i="8"/>
  <c r="BM93" i="8" s="1"/>
  <c r="BN252" i="8"/>
  <c r="BO252" i="8" s="1"/>
  <c r="BO252" i="12"/>
  <c r="BN77" i="8"/>
  <c r="BO77" i="8" s="1"/>
  <c r="BO77" i="12"/>
  <c r="BL249" i="8"/>
  <c r="BM249" i="8" s="1"/>
  <c r="BJ240" i="8"/>
  <c r="BK240" i="8" s="1"/>
  <c r="BK240" i="12"/>
  <c r="BL45" i="8"/>
  <c r="BM45" i="8" s="1"/>
  <c r="BN236" i="8"/>
  <c r="BO236" i="8" s="1"/>
  <c r="BO236" i="12"/>
  <c r="BL74" i="8"/>
  <c r="BM74" i="8" s="1"/>
  <c r="BJ179" i="8"/>
  <c r="BK179" i="8" s="1"/>
  <c r="BK179" i="12"/>
  <c r="BJ224" i="8"/>
  <c r="BK224" i="8" s="1"/>
  <c r="BK224" i="12"/>
  <c r="BP129" i="8"/>
  <c r="BQ129" i="8" s="1"/>
  <c r="BQ129" i="12"/>
  <c r="BN63" i="8"/>
  <c r="BO63" i="8" s="1"/>
  <c r="BO63" i="12"/>
  <c r="BL58" i="8"/>
  <c r="BM58" i="8" s="1"/>
  <c r="BN216" i="8"/>
  <c r="BO216" i="8" s="1"/>
  <c r="BO216" i="12"/>
  <c r="BJ211" i="8"/>
  <c r="BK211" i="8" s="1"/>
  <c r="BK211" i="12"/>
  <c r="BP242" i="8"/>
  <c r="BQ242" i="8" s="1"/>
  <c r="BQ242" i="12"/>
  <c r="BN204" i="8"/>
  <c r="BO204" i="8" s="1"/>
  <c r="BO204" i="12"/>
  <c r="BN29" i="8"/>
  <c r="BO29" i="8" s="1"/>
  <c r="BO29" i="12"/>
  <c r="BJ191" i="8"/>
  <c r="BK191" i="8" s="1"/>
  <c r="BK191" i="12"/>
  <c r="BP179" i="8"/>
  <c r="BQ179" i="8" s="1"/>
  <c r="BQ179" i="12"/>
  <c r="BJ153" i="8"/>
  <c r="BK153" i="8" s="1"/>
  <c r="BK153" i="12"/>
  <c r="BP74" i="8"/>
  <c r="BQ74" i="8" s="1"/>
  <c r="BQ74" i="12"/>
  <c r="BN183" i="8"/>
  <c r="BO183" i="8" s="1"/>
  <c r="BO183" i="12"/>
  <c r="BL169" i="8"/>
  <c r="BM169" i="8" s="1"/>
  <c r="BL54" i="8"/>
  <c r="BM54" i="8" s="1"/>
  <c r="BL37" i="8"/>
  <c r="BM37" i="8" s="1"/>
  <c r="BL239" i="8"/>
  <c r="BM239" i="8" s="1"/>
  <c r="BL75" i="8"/>
  <c r="BM75" i="8" s="1"/>
  <c r="BL95" i="8"/>
  <c r="BM95" i="8" s="1"/>
  <c r="BJ36" i="8"/>
  <c r="BK36" i="8" s="1"/>
  <c r="BK36" i="12"/>
  <c r="BP173" i="8"/>
  <c r="BQ173" i="8" s="1"/>
  <c r="BQ173" i="12"/>
  <c r="BL244" i="8"/>
  <c r="BM244" i="8" s="1"/>
  <c r="BJ220" i="8"/>
  <c r="BK220" i="8" s="1"/>
  <c r="BK220" i="12"/>
  <c r="BL228" i="8"/>
  <c r="BM228" i="8" s="1"/>
  <c r="BP78" i="8"/>
  <c r="BQ78" i="8" s="1"/>
  <c r="BQ78" i="12"/>
  <c r="BP125" i="8"/>
  <c r="BQ125" i="8" s="1"/>
  <c r="BQ125" i="12"/>
  <c r="BL177" i="8"/>
  <c r="BM177" i="8" s="1"/>
  <c r="BL164" i="8"/>
  <c r="BM164" i="8" s="1"/>
  <c r="BP110" i="8"/>
  <c r="BQ110" i="8" s="1"/>
  <c r="BQ110" i="12"/>
  <c r="BL66" i="8"/>
  <c r="BM66" i="8" s="1"/>
  <c r="BN227" i="8"/>
  <c r="BO227" i="8" s="1"/>
  <c r="BO227" i="12"/>
  <c r="BN123" i="8"/>
  <c r="BO123" i="8" s="1"/>
  <c r="BO123" i="12"/>
  <c r="BL119" i="8"/>
  <c r="BM119" i="8" s="1"/>
  <c r="BN247" i="8"/>
  <c r="BO247" i="8" s="1"/>
  <c r="BO247" i="12"/>
  <c r="BJ147" i="8"/>
  <c r="BK147" i="8" s="1"/>
  <c r="BK147" i="12"/>
  <c r="BP34" i="8"/>
  <c r="BQ34" i="8" s="1"/>
  <c r="BQ34" i="12"/>
  <c r="BP147" i="8"/>
  <c r="BQ147" i="8" s="1"/>
  <c r="BQ147" i="12"/>
  <c r="BN221" i="8"/>
  <c r="BO221" i="8" s="1"/>
  <c r="BO221" i="12"/>
  <c r="BL242" i="8"/>
  <c r="BM242" i="8" s="1"/>
  <c r="BN201" i="8"/>
  <c r="BO201" i="8" s="1"/>
  <c r="BO201" i="12"/>
  <c r="BJ131" i="8"/>
  <c r="BK131" i="8" s="1"/>
  <c r="BK131" i="12"/>
  <c r="BP18" i="8"/>
  <c r="BQ18" i="8" s="1"/>
  <c r="BQ18" i="12"/>
  <c r="BP131" i="8"/>
  <c r="BQ131" i="8" s="1"/>
  <c r="BQ131" i="12"/>
  <c r="BL21" i="8"/>
  <c r="BM21" i="8" s="1"/>
  <c r="BJ119" i="8"/>
  <c r="BK119" i="8" s="1"/>
  <c r="BK119" i="12"/>
  <c r="BP56" i="8"/>
  <c r="BQ56" i="8" s="1"/>
  <c r="BQ56" i="12"/>
  <c r="BN165" i="8"/>
  <c r="BO165" i="8" s="1"/>
  <c r="BO165" i="12"/>
  <c r="BL135" i="8"/>
  <c r="BM135" i="8" s="1"/>
  <c r="BL230" i="8"/>
  <c r="BM230" i="8" s="1"/>
  <c r="BJ77" i="8"/>
  <c r="BK77" i="8" s="1"/>
  <c r="BK77" i="12"/>
  <c r="BP253" i="8"/>
  <c r="BQ253" i="8" s="1"/>
  <c r="BQ253" i="12"/>
  <c r="BL84" i="8"/>
  <c r="BM84" i="8" s="1"/>
  <c r="BL29" i="8"/>
  <c r="BM29" i="8" s="1"/>
  <c r="BP226" i="8"/>
  <c r="BQ226" i="8" s="1"/>
  <c r="BQ226" i="12"/>
  <c r="BJ62" i="8"/>
  <c r="BK62" i="8" s="1"/>
  <c r="BK62" i="12"/>
  <c r="BP239" i="8"/>
  <c r="BQ239" i="8" s="1"/>
  <c r="BQ239" i="12"/>
  <c r="BN64" i="8"/>
  <c r="BO64" i="8" s="1"/>
  <c r="BO64" i="12"/>
  <c r="BL243" i="8"/>
  <c r="BM243" i="8" s="1"/>
  <c r="BL88" i="8"/>
  <c r="BM88" i="8" s="1"/>
  <c r="BJ53" i="8"/>
  <c r="BK53" i="8" s="1"/>
  <c r="BK53" i="12"/>
  <c r="BN114" i="8"/>
  <c r="BO114" i="8" s="1"/>
  <c r="BO114" i="12"/>
  <c r="BP264" i="8"/>
  <c r="BQ264" i="8" s="1"/>
  <c r="BQ264" i="12"/>
  <c r="BN117" i="8"/>
  <c r="BO117" i="8" s="1"/>
  <c r="BO117" i="12"/>
  <c r="BP94" i="8"/>
  <c r="BQ94" i="8" s="1"/>
  <c r="BQ94" i="12"/>
  <c r="BJ30" i="8"/>
  <c r="BK30" i="8" s="1"/>
  <c r="BK30" i="12"/>
  <c r="BP209" i="8"/>
  <c r="BQ209" i="8" s="1"/>
  <c r="BQ209" i="12"/>
  <c r="BP51" i="8"/>
  <c r="BQ51" i="8" s="1"/>
  <c r="BQ51" i="12"/>
  <c r="BN125" i="8"/>
  <c r="BO125" i="8" s="1"/>
  <c r="BO125" i="12"/>
  <c r="BJ10" i="8"/>
  <c r="BK10" i="8" s="1"/>
  <c r="BK10" i="12"/>
  <c r="BJ21" i="8"/>
  <c r="BK21" i="8" s="1"/>
  <c r="BK21" i="12"/>
  <c r="BN65" i="8"/>
  <c r="BO65" i="8" s="1"/>
  <c r="BO65" i="12"/>
  <c r="BP247" i="8"/>
  <c r="BQ247" i="8" s="1"/>
  <c r="BQ247" i="12"/>
  <c r="BN85" i="8"/>
  <c r="BO85" i="8" s="1"/>
  <c r="BO85" i="12"/>
  <c r="BL55" i="8"/>
  <c r="BM55" i="8" s="1"/>
  <c r="BJ184" i="8"/>
  <c r="BK184" i="8" s="1"/>
  <c r="BK184" i="12"/>
  <c r="BJ255" i="8"/>
  <c r="BK255" i="8" s="1"/>
  <c r="BK255" i="12"/>
  <c r="BP161" i="8"/>
  <c r="BQ161" i="8" s="1"/>
  <c r="BQ161" i="12"/>
  <c r="BN208" i="8"/>
  <c r="BO208" i="8" s="1"/>
  <c r="BO208" i="12"/>
  <c r="BL90" i="8"/>
  <c r="BM90" i="8" s="1"/>
  <c r="BL8" i="8"/>
  <c r="BM8" i="8" s="1"/>
  <c r="BJ239" i="8"/>
  <c r="BK239" i="8" s="1"/>
  <c r="BK239" i="12"/>
  <c r="BP145" i="8"/>
  <c r="BQ145" i="8" s="1"/>
  <c r="BQ145" i="12"/>
  <c r="BN80" i="8"/>
  <c r="BO80" i="8" s="1"/>
  <c r="BO80" i="12"/>
  <c r="BL133" i="8"/>
  <c r="BM133" i="8" s="1"/>
  <c r="BJ198" i="8"/>
  <c r="BK198" i="8" s="1"/>
  <c r="BK198" i="12"/>
  <c r="BJ223" i="8"/>
  <c r="BK223" i="8" s="1"/>
  <c r="BK223" i="12"/>
  <c r="BP128" i="8"/>
  <c r="BQ128" i="8" s="1"/>
  <c r="BQ128" i="12"/>
  <c r="BN17" i="8"/>
  <c r="BO17" i="8" s="1"/>
  <c r="BO17" i="12"/>
  <c r="BL117" i="8"/>
  <c r="BM117" i="8" s="1"/>
  <c r="BN13" i="8"/>
  <c r="BO13" i="8" s="1"/>
  <c r="BO13" i="12"/>
  <c r="BJ208" i="8"/>
  <c r="BK208" i="8" s="1"/>
  <c r="BK208" i="12"/>
  <c r="BP113" i="8"/>
  <c r="BQ113" i="8" s="1"/>
  <c r="BQ113" i="12"/>
  <c r="BN31" i="8"/>
  <c r="BO31" i="8" s="1"/>
  <c r="BO31" i="12"/>
  <c r="BL42" i="8"/>
  <c r="BM42" i="8" s="1"/>
  <c r="BJ174" i="8"/>
  <c r="BK174" i="8" s="1"/>
  <c r="BK174" i="12"/>
  <c r="BN229" i="8"/>
  <c r="BO229" i="8" s="1"/>
  <c r="BO229" i="12"/>
  <c r="BJ168" i="8"/>
  <c r="BK168" i="8" s="1"/>
  <c r="BK168" i="12"/>
  <c r="BP89" i="8"/>
  <c r="BQ89" i="8" s="1"/>
  <c r="BQ89" i="12"/>
  <c r="BN198" i="8"/>
  <c r="BO198" i="8" s="1"/>
  <c r="BO198" i="12"/>
  <c r="BL184" i="8"/>
  <c r="BM184" i="8" s="1"/>
  <c r="BL180" i="8"/>
  <c r="BM180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44" authorId="0" shapeId="0" xr:uid="{00000000-0006-0000-0100-000001000000}">
      <text>
        <r>
          <rPr>
            <sz val="10"/>
            <color rgb="FF000000"/>
            <rFont val="Arial"/>
            <family val="2"/>
            <scheme val="minor"/>
          </rPr>
          <t xml:space="preserve">다음글 link 가능한지 체크
</t>
        </r>
      </text>
    </comment>
    <comment ref="I58" authorId="0" shapeId="0" xr:uid="{00000000-0006-0000-0100-000002000000}">
      <text>
        <r>
          <rPr>
            <sz val="10"/>
            <color rgb="FF000000"/>
            <rFont val="Arial"/>
            <family val="2"/>
            <scheme val="minor"/>
          </rPr>
          <t xml:space="preserve">최근 검색 : 통합검색 용 검색 API 사용하면 되는 건지 확인
</t>
        </r>
      </text>
    </comment>
    <comment ref="I59" authorId="0" shapeId="0" xr:uid="{00000000-0006-0000-0100-000003000000}">
      <text>
        <r>
          <rPr>
            <sz val="10"/>
            <color rgb="FF000000"/>
            <rFont val="Arial"/>
            <family val="2"/>
            <scheme val="minor"/>
          </rPr>
          <t xml:space="preserve">자유게시판 생성 시 제작.
</t>
        </r>
      </text>
    </comment>
    <comment ref="I87" authorId="0" shapeId="0" xr:uid="{00000000-0006-0000-0100-000004000000}">
      <text>
        <r>
          <rPr>
            <sz val="10"/>
            <color rgb="FF000000"/>
            <rFont val="Arial"/>
            <family val="2"/>
            <scheme val="minor"/>
          </rPr>
          <t>조회 증가 +1
(Redis 검토 필요)</t>
        </r>
      </text>
    </comment>
    <comment ref="I108" authorId="0" shapeId="0" xr:uid="{00000000-0006-0000-0100-000005000000}">
      <text>
        <r>
          <rPr>
            <sz val="10"/>
            <color rgb="FF000000"/>
            <rFont val="Arial"/>
            <family val="2"/>
            <scheme val="minor"/>
          </rPr>
          <t xml:space="preserve">관리자 답변 페이지
</t>
        </r>
      </text>
    </comment>
    <comment ref="I153" authorId="0" shapeId="0" xr:uid="{00000000-0006-0000-0100-000006000000}">
      <text>
        <r>
          <rPr>
            <sz val="10"/>
            <color rgb="FF000000"/>
            <rFont val="Arial"/>
            <family val="2"/>
            <scheme val="minor"/>
          </rPr>
          <t xml:space="preserve">약관 저장을 어떻게 할것인가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43" authorId="0" shapeId="0" xr:uid="{00000000-0006-0000-0200-000001000000}">
      <text>
        <r>
          <rPr>
            <sz val="10"/>
            <color rgb="FF000000"/>
            <rFont val="Arial"/>
            <family val="2"/>
            <scheme val="minor"/>
          </rPr>
          <t xml:space="preserve">다음글 link 가능한지 체크
</t>
        </r>
      </text>
    </comment>
    <comment ref="I54" authorId="0" shapeId="0" xr:uid="{00000000-0006-0000-0200-000002000000}">
      <text>
        <r>
          <rPr>
            <sz val="10"/>
            <color rgb="FF000000"/>
            <rFont val="Arial"/>
            <family val="2"/>
            <scheme val="minor"/>
          </rPr>
          <t xml:space="preserve">자유게시판 생성 시 제작.
</t>
        </r>
      </text>
    </comment>
    <comment ref="I81" authorId="0" shapeId="0" xr:uid="{00000000-0006-0000-0200-000003000000}">
      <text>
        <r>
          <rPr>
            <sz val="10"/>
            <color rgb="FF000000"/>
            <rFont val="Arial"/>
            <family val="2"/>
            <scheme val="minor"/>
          </rPr>
          <t>조회 증가 +1
(Redis 검토 필요)</t>
        </r>
      </text>
    </comment>
  </commentList>
</comments>
</file>

<file path=xl/sharedStrings.xml><?xml version="1.0" encoding="utf-8"?>
<sst xmlns="http://schemas.openxmlformats.org/spreadsheetml/2006/main" count="5876" uniqueCount="246">
  <si>
    <t>보류페이지</t>
  </si>
  <si>
    <t>우선순위 1~999</t>
  </si>
  <si>
    <t>작업페이지 공유시트</t>
  </si>
  <si>
    <t>페이지</t>
  </si>
  <si>
    <t>순위</t>
  </si>
  <si>
    <t>PM</t>
  </si>
  <si>
    <t>UX/UI</t>
  </si>
  <si>
    <t>FE</t>
  </si>
  <si>
    <t>BE</t>
  </si>
  <si>
    <t>비고</t>
  </si>
  <si>
    <t>메인</t>
  </si>
  <si>
    <t>(전체)</t>
  </si>
  <si>
    <t>GNB</t>
  </si>
  <si>
    <t>이미지 삽입</t>
  </si>
  <si>
    <t>통합 검색</t>
  </si>
  <si>
    <t>공지사항</t>
  </si>
  <si>
    <t>소통공간 - 자유게시판 tab on</t>
  </si>
  <si>
    <t>소통공간 - 나눔장터 tab on</t>
  </si>
  <si>
    <t>소통공간 - QnA tab on</t>
  </si>
  <si>
    <t>일정표 - 오늘/내일</t>
  </si>
  <si>
    <t>관리비</t>
  </si>
  <si>
    <t xml:space="preserve">   </t>
  </si>
  <si>
    <t>구글 앱스토어 링크</t>
  </si>
  <si>
    <t>위로 가기 버튼 (메인화면 한정 :1 / 전체면 기간 더 산정해야함)</t>
  </si>
  <si>
    <t>다운로드 버튼</t>
  </si>
  <si>
    <t>검색 (팝업)</t>
  </si>
  <si>
    <t>검색 (팝업) - 최근 검색어</t>
  </si>
  <si>
    <t>검색 후 페이지 - 탭 - 검색수</t>
  </si>
  <si>
    <t>검색 후 페이지 - 탭 - 검색 목록 (공지사항 5개 노출)</t>
  </si>
  <si>
    <t>검색 후 페이지 - 탭 - 나눔장터 목록</t>
  </si>
  <si>
    <t>검색 후 페이지 - 탭 - 검색 링크 (통합 검색후 게시판으로 이동했을 때 )</t>
  </si>
  <si>
    <t>자유게시판</t>
  </si>
  <si>
    <t>작성(수정) 페이지 - 분류</t>
  </si>
  <si>
    <t>작성(수정) 페이지 - 첨부파일</t>
  </si>
  <si>
    <t>목록 페이지 - 페이징</t>
  </si>
  <si>
    <t>목록 페이지 - 분류</t>
  </si>
  <si>
    <t xml:space="preserve">           </t>
  </si>
  <si>
    <t>목록 페이지 - 검색</t>
  </si>
  <si>
    <t>목록 페이지 - 인기 아이콘  (공감수 + 조회수) 상위3개</t>
  </si>
  <si>
    <t>목록 페이지 - 최근 아이콘 ( 24시간 이내)</t>
  </si>
  <si>
    <t>상세 페이지 - 본문</t>
  </si>
  <si>
    <t>상세 페이지 - 본문 이미지</t>
  </si>
  <si>
    <t>상세 페이지 - 본문 수정/삭제</t>
  </si>
  <si>
    <t>상세 페이지 - 본문 신고하기 버튼</t>
  </si>
  <si>
    <t>상세 페이지 - 도움 버튼</t>
  </si>
  <si>
    <t>상세 페이지 - 댓글 수정/삭제</t>
  </si>
  <si>
    <t>상세 페이지 - 댓글입력</t>
  </si>
  <si>
    <t>상세 페이지 - 댓글 신고</t>
  </si>
  <si>
    <t>상세 페이지 - 댓글 좋아요 버튼</t>
  </si>
  <si>
    <t>상세 페이지 - 답글입력</t>
  </si>
  <si>
    <t>이전글/다음글 버튼</t>
  </si>
  <si>
    <t>나눔장터</t>
  </si>
  <si>
    <t>상세페이지 - 본문 수정/삭제 버튼</t>
  </si>
  <si>
    <t>상세 페이지 - 찜한 상품 버튼</t>
  </si>
  <si>
    <t>상세 페이지 - 찜한 상품 바로가기 팝업</t>
  </si>
  <si>
    <t>신고 버튼 없나요?</t>
  </si>
  <si>
    <t>본문 페이지 - 관련 목록</t>
  </si>
  <si>
    <t>상세 페이지 - 댓글 목록</t>
  </si>
  <si>
    <t xml:space="preserve">                                    </t>
  </si>
  <si>
    <t>상세 페이지 - 비밀 댓글</t>
  </si>
  <si>
    <t>QnA</t>
  </si>
  <si>
    <t xml:space="preserve"> </t>
  </si>
  <si>
    <t>목록 페이지 - 답변 등록</t>
  </si>
  <si>
    <t>목록 페이지 - 댓글 채택</t>
  </si>
  <si>
    <t>목록 페이지 - 댓글 신고</t>
  </si>
  <si>
    <t>목록 페이지 - 본인 정보 확인</t>
  </si>
  <si>
    <t>목록 페이지 - 댓글 수정/삭제</t>
  </si>
  <si>
    <t>목록 페이지 - 댓글 펼쳐보기</t>
  </si>
  <si>
    <t>전체민원</t>
  </si>
  <si>
    <t>작성(수정) 페이지 - 민원유형</t>
  </si>
  <si>
    <t>작성(수정) 페이지 - 파일 첨부</t>
  </si>
  <si>
    <t xml:space="preserve"> 작성(수정) 페이지 - 비밀글</t>
  </si>
  <si>
    <t>목록 페이지</t>
  </si>
  <si>
    <t>상세 페이지 - 이미지</t>
  </si>
  <si>
    <t>상세 페이지 - 조회수</t>
  </si>
  <si>
    <t>상세 페이지 - 관리자 답변</t>
  </si>
  <si>
    <t>상세 페이지 - 수정/삭제</t>
  </si>
  <si>
    <t xml:space="preserve">상세 페이지 - 비밀 댓글 </t>
  </si>
  <si>
    <t>나의 민원</t>
  </si>
  <si>
    <t xml:space="preserve">목록 페이지 </t>
  </si>
  <si>
    <t>상세 페이지</t>
  </si>
  <si>
    <t>공지사항 게시판</t>
  </si>
  <si>
    <t>검색 후 화면</t>
  </si>
  <si>
    <t>일정표</t>
  </si>
  <si>
    <t>캘린더 화면</t>
  </si>
  <si>
    <t xml:space="preserve">        의무공개 게시판</t>
  </si>
  <si>
    <t>우리집관리비</t>
  </si>
  <si>
    <t>n월 관리비 - 도넛차트</t>
  </si>
  <si>
    <t>n월 관리비 - 년/월 선택 영역</t>
  </si>
  <si>
    <t>n월 관리비 - 상세내역 확인 팝업, 관리비 납부은행 팝업</t>
  </si>
  <si>
    <t>n월 관리비 - 관리비 납부은행 팝업</t>
  </si>
  <si>
    <t>전월 대비 관리비 사용 금액 비교</t>
  </si>
  <si>
    <t>전년동월과 당월 관리비 비교</t>
  </si>
  <si>
    <t xml:space="preserve">동일면적 관리비 비교 </t>
  </si>
  <si>
    <t>광고영역</t>
  </si>
  <si>
    <t>관리비상세보기</t>
  </si>
  <si>
    <t>년/월 선택 영역</t>
  </si>
  <si>
    <t>n월 우리집 에너지 소비현황 - 전년동월과 당월 [##] 사용량/금액 비교 그래프</t>
  </si>
  <si>
    <t>n월 우리집 에너지 소비현황 - 우리아파트 평균대비 [##] 사용량/금액 비교 그래프</t>
  </si>
  <si>
    <t>n월 고지서 상세내역</t>
  </si>
  <si>
    <t>마이페이지</t>
  </si>
  <si>
    <t>프로필 정보</t>
  </si>
  <si>
    <t>프로필 정보 - 이미지</t>
  </si>
  <si>
    <t>비밀번호 변경</t>
  </si>
  <si>
    <t>닉네임 변경</t>
  </si>
  <si>
    <t>아파트 정보 변경</t>
  </si>
  <si>
    <t>로그인 페이지</t>
  </si>
  <si>
    <t>로그인 입력 validation 체크</t>
  </si>
  <si>
    <t>로그인 처리</t>
  </si>
  <si>
    <t>아파트너사 API 로그인처리 ( 세션 및 인증서 )</t>
  </si>
  <si>
    <t>로그인 인증 토큰 및 권한 처리</t>
  </si>
  <si>
    <t>아이디 찾기</t>
  </si>
  <si>
    <t>비밀번호 찾기</t>
  </si>
  <si>
    <t>비밀번호 재설정</t>
  </si>
  <si>
    <t xml:space="preserve">비밀번호 재설정 </t>
  </si>
  <si>
    <t>약관 동의 페이지</t>
  </si>
  <si>
    <t>회원가입 개인정보 동의 / 약관</t>
  </si>
  <si>
    <t>회원 정보 입력 페이지</t>
  </si>
  <si>
    <t>회원가입 입력 validation 체크</t>
  </si>
  <si>
    <t>회원가입 입력</t>
  </si>
  <si>
    <t>아파트소개</t>
  </si>
  <si>
    <t>의무공개</t>
  </si>
  <si>
    <t xml:space="preserve">      </t>
  </si>
  <si>
    <t>연락처 정보</t>
  </si>
  <si>
    <t>커뮤니티 정보</t>
  </si>
  <si>
    <t>반응형 우선순위</t>
  </si>
  <si>
    <t>O</t>
  </si>
  <si>
    <t>통합검색</t>
  </si>
  <si>
    <t>소통공간</t>
  </si>
  <si>
    <t xml:space="preserve">통합검색이 아닌 각각 페이지 내 검색 들어갈 시 기간  </t>
  </si>
  <si>
    <t>이미지 클릭 시 확대 -&gt; 0.5 추가</t>
  </si>
  <si>
    <t>확인요망</t>
  </si>
  <si>
    <t>민원게시판</t>
  </si>
  <si>
    <t>관리자 답변 없음</t>
  </si>
  <si>
    <t>수정/삭제 어드민에서 가능</t>
  </si>
  <si>
    <t>도움버튼 없음</t>
  </si>
  <si>
    <t>시간 여유 있을시 FE개발예정 - 기간 3-5일 예상</t>
  </si>
  <si>
    <t>의무 공개</t>
  </si>
  <si>
    <t>n월 관리비 - 도넛차트 ( 기본내역 항</t>
  </si>
  <si>
    <t>로그인</t>
  </si>
  <si>
    <t>회원가입</t>
  </si>
  <si>
    <t>디자인까지만 작업예정</t>
  </si>
  <si>
    <t>작업X</t>
  </si>
  <si>
    <t>전체조회</t>
  </si>
  <si>
    <t>기본화면</t>
  </si>
  <si>
    <t>후순위 개발 리스트</t>
  </si>
  <si>
    <t>우선순위</t>
  </si>
  <si>
    <t xml:space="preserve">위로 가기 버튼 </t>
  </si>
  <si>
    <t>상세 페이지 - 본문 신고(BE)</t>
  </si>
  <si>
    <t>FE보여주기만 일단 작업</t>
  </si>
  <si>
    <t>상세 페이지 - 댓글 신고(BE)</t>
  </si>
  <si>
    <t>작성(수정) 페이지 - 비밀글</t>
  </si>
  <si>
    <t>공지사항게시판</t>
  </si>
  <si>
    <t>이미지 어드민에서 등록</t>
  </si>
  <si>
    <t>의무공개 게시판</t>
  </si>
  <si>
    <t>회원 정보
입력 페이지</t>
  </si>
  <si>
    <t>홈</t>
  </si>
  <si>
    <t>인사말</t>
  </si>
  <si>
    <t>단지전경</t>
  </si>
  <si>
    <t>연락처정보</t>
  </si>
  <si>
    <t>커뮤니티시설</t>
  </si>
  <si>
    <t>계약서</t>
  </si>
  <si>
    <t>관리규약</t>
  </si>
  <si>
    <t>장기수선충당금</t>
  </si>
  <si>
    <t>안전관리계획</t>
  </si>
  <si>
    <t>입찰정보</t>
  </si>
  <si>
    <t>나의민원</t>
  </si>
  <si>
    <t>관리비조회</t>
  </si>
  <si>
    <t>우리집리비</t>
  </si>
  <si>
    <t>아파트명</t>
  </si>
  <si>
    <t>동</t>
  </si>
  <si>
    <t>호</t>
  </si>
  <si>
    <t>성명</t>
  </si>
  <si>
    <t>평형</t>
  </si>
  <si>
    <t>구분</t>
  </si>
  <si>
    <t>입주일자</t>
  </si>
  <si>
    <t>단지코드</t>
  </si>
  <si>
    <t>자동이체</t>
  </si>
  <si>
    <t>주거</t>
  </si>
  <si>
    <t>단지특성</t>
  </si>
  <si>
    <t>부과년월</t>
  </si>
  <si>
    <t>관리비납부기한</t>
  </si>
  <si>
    <t>사용기간시작일</t>
  </si>
  <si>
    <t>사용기간종료일</t>
  </si>
  <si>
    <t>납기내</t>
  </si>
  <si>
    <t>납기후</t>
  </si>
  <si>
    <t>당월부과금액</t>
  </si>
  <si>
    <t>관리비소계</t>
  </si>
  <si>
    <t>징수대행</t>
  </si>
  <si>
    <t>일반관리비</t>
  </si>
  <si>
    <t>청소비</t>
  </si>
  <si>
    <t>소독비</t>
  </si>
  <si>
    <t>승강기유지비</t>
  </si>
  <si>
    <t>수선유지비</t>
  </si>
  <si>
    <t>생활폐기물수수료</t>
  </si>
  <si>
    <t>경비비</t>
  </si>
  <si>
    <t>정화조청소</t>
  </si>
  <si>
    <t>보험료</t>
  </si>
  <si>
    <t>대표회의비</t>
  </si>
  <si>
    <t>위탁수수료</t>
  </si>
  <si>
    <t>주차비</t>
  </si>
  <si>
    <t>선관위비용</t>
  </si>
  <si>
    <t>가수금</t>
  </si>
  <si>
    <t>세대전기료</t>
  </si>
  <si>
    <t>공동전기료</t>
  </si>
  <si>
    <t>세대수도료</t>
  </si>
  <si>
    <t>공동수도료</t>
  </si>
  <si>
    <t>세대온수비</t>
  </si>
  <si>
    <t>공동온수비</t>
  </si>
  <si>
    <t>세대난방비</t>
  </si>
  <si>
    <t>공동난방비</t>
  </si>
  <si>
    <t>승강기전기</t>
  </si>
  <si>
    <t>TV수신료</t>
  </si>
  <si>
    <t>하수도료</t>
  </si>
  <si>
    <t>미납금액</t>
  </si>
  <si>
    <t>미납연체</t>
  </si>
  <si>
    <t>납기후연체료</t>
  </si>
  <si>
    <t>관리비차감</t>
  </si>
  <si>
    <t>일자리지원차감</t>
  </si>
  <si>
    <t>전기하계할인</t>
  </si>
  <si>
    <t>주차비차감</t>
  </si>
  <si>
    <t>바우처할인</t>
  </si>
  <si>
    <t>전기할인요금</t>
  </si>
  <si>
    <t>수도할인요금</t>
  </si>
  <si>
    <t>전기사용량</t>
  </si>
  <si>
    <t>수도사용량</t>
  </si>
  <si>
    <t>온수사용량</t>
  </si>
  <si>
    <t>난방사용량</t>
  </si>
  <si>
    <t>가스사용량</t>
  </si>
  <si>
    <t>전기전월지침</t>
  </si>
  <si>
    <t>전기당월지침</t>
  </si>
  <si>
    <t>온수전월지침</t>
  </si>
  <si>
    <t>온수당월지침</t>
  </si>
  <si>
    <t>수도전월지침</t>
  </si>
  <si>
    <t>수도당월지침</t>
  </si>
  <si>
    <t>난방전월지침</t>
  </si>
  <si>
    <t>난방당월지침</t>
  </si>
  <si>
    <t>가스전월지침</t>
  </si>
  <si>
    <t>가스당월지침</t>
  </si>
  <si>
    <t>패캠세븐아파트</t>
  </si>
  <si>
    <t>입주자</t>
  </si>
  <si>
    <t>자가</t>
  </si>
  <si>
    <t>아파트</t>
  </si>
  <si>
    <t>전세</t>
  </si>
  <si>
    <t>월세</t>
  </si>
  <si>
    <t>아파트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</si>
</sst>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;@"/>
  </numFmts>
  <fonts count="19">
    <font>
      <sz val="10"/>
      <color rgb="FF000000"/>
      <name val="Arial"/>
      <scheme val="minor"/>
    </font>
    <font>
      <sz val="11"/>
      <color rgb="FF000000"/>
      <name val="Arial"/>
      <scheme val="minor"/>
    </font>
    <font>
      <sz val="10"/>
      <color theme="1"/>
      <name val="Arial"/>
      <scheme val="minor"/>
    </font>
    <font>
      <b/>
      <sz val="14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Arial"/>
    </font>
    <font>
      <strike/>
      <sz val="10"/>
      <color theme="1"/>
      <name val="Arial"/>
      <scheme val="minor"/>
    </font>
    <font>
      <sz val="10"/>
      <color rgb="FFFF0000"/>
      <name val="Arial"/>
      <scheme val="minor"/>
    </font>
    <font>
      <sz val="10"/>
      <color rgb="FF4A86E8"/>
      <name val="Arial"/>
      <scheme val="minor"/>
    </font>
    <font>
      <strike/>
      <sz val="10"/>
      <color rgb="FF000000"/>
      <name val="Arial"/>
    </font>
    <font>
      <sz val="9"/>
      <color rgb="FF000000"/>
      <name val="&quot;Google Sans Mono&quot;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&quot;맑은 고딕&quot;"/>
      <family val="3"/>
      <charset val="129"/>
    </font>
    <font>
      <sz val="10"/>
      <color rgb="FF000000"/>
      <name val="Arial"/>
      <family val="2"/>
      <scheme val="minor"/>
    </font>
    <font>
      <sz val="8"/>
      <name val="Arial"/>
      <family val="3"/>
      <charset val="129"/>
      <scheme val="minor"/>
    </font>
    <font>
      <sz val="10"/>
      <color theme="1"/>
      <name val="Arial"/>
      <family val="2"/>
      <scheme val="minor"/>
    </font>
    <font>
      <sz val="10"/>
      <color rgb="FF000000"/>
      <name val="굴림"/>
      <family val="3"/>
      <charset val="129"/>
    </font>
    <font>
      <sz val="10"/>
      <color theme="1"/>
      <name val="맑은 고딕"/>
      <family val="3"/>
      <charset val="129"/>
    </font>
  </fonts>
  <fills count="20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theme="6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3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0" borderId="0" xfId="0" applyFont="1"/>
    <xf numFmtId="0" fontId="2" fillId="3" borderId="0" xfId="0" applyFont="1" applyFill="1" applyAlignment="1">
      <alignment horizontal="center"/>
    </xf>
    <xf numFmtId="0" fontId="5" fillId="3" borderId="0" xfId="0" applyFont="1" applyFill="1" applyAlignment="1">
      <alignment horizontal="left"/>
    </xf>
    <xf numFmtId="0" fontId="6" fillId="3" borderId="0" xfId="0" applyFont="1" applyFill="1"/>
    <xf numFmtId="0" fontId="5" fillId="3" borderId="0" xfId="0" applyFont="1" applyFill="1" applyAlignment="1">
      <alignment horizontal="right"/>
    </xf>
    <xf numFmtId="0" fontId="7" fillId="3" borderId="0" xfId="0" applyFont="1" applyFill="1"/>
    <xf numFmtId="0" fontId="8" fillId="3" borderId="0" xfId="0" applyFont="1" applyFill="1"/>
    <xf numFmtId="0" fontId="2" fillId="10" borderId="0" xfId="0" applyFont="1" applyFill="1" applyAlignment="1">
      <alignment horizontal="center"/>
    </xf>
    <xf numFmtId="0" fontId="2" fillId="3" borderId="0" xfId="0" applyFont="1" applyFill="1" applyAlignment="1">
      <alignment horizontal="left"/>
    </xf>
    <xf numFmtId="0" fontId="2" fillId="0" borderId="0" xfId="0" applyFont="1" applyAlignment="1">
      <alignment horizontal="center"/>
    </xf>
    <xf numFmtId="0" fontId="2" fillId="12" borderId="0" xfId="0" applyFont="1" applyFill="1"/>
    <xf numFmtId="0" fontId="2" fillId="13" borderId="0" xfId="0" applyFont="1" applyFill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2" fillId="15" borderId="0" xfId="0" applyFont="1" applyFill="1"/>
    <xf numFmtId="0" fontId="2" fillId="15" borderId="0" xfId="0" applyFont="1" applyFill="1" applyAlignment="1">
      <alignment horizontal="center"/>
    </xf>
    <xf numFmtId="0" fontId="6" fillId="0" borderId="0" xfId="0" applyFont="1"/>
    <xf numFmtId="0" fontId="5" fillId="15" borderId="0" xfId="0" applyFont="1" applyFill="1" applyAlignment="1">
      <alignment horizontal="right"/>
    </xf>
    <xf numFmtId="0" fontId="5" fillId="2" borderId="0" xfId="0" applyFont="1" applyFill="1" applyAlignment="1">
      <alignment horizontal="left"/>
    </xf>
    <xf numFmtId="0" fontId="7" fillId="0" borderId="0" xfId="0" applyFont="1"/>
    <xf numFmtId="0" fontId="2" fillId="16" borderId="0" xfId="0" applyFont="1" applyFill="1"/>
    <xf numFmtId="0" fontId="2" fillId="16" borderId="0" xfId="0" applyFont="1" applyFill="1" applyAlignment="1">
      <alignment horizontal="center"/>
    </xf>
    <xf numFmtId="0" fontId="8" fillId="0" borderId="0" xfId="0" applyFont="1"/>
    <xf numFmtId="0" fontId="6" fillId="2" borderId="0" xfId="0" applyFont="1" applyFill="1"/>
    <xf numFmtId="0" fontId="9" fillId="2" borderId="0" xfId="0" applyFont="1" applyFill="1" applyAlignment="1">
      <alignment horizontal="left"/>
    </xf>
    <xf numFmtId="0" fontId="10" fillId="2" borderId="0" xfId="0" applyFont="1" applyFill="1"/>
    <xf numFmtId="0" fontId="10" fillId="13" borderId="0" xfId="0" applyFont="1" applyFill="1"/>
    <xf numFmtId="0" fontId="2" fillId="14" borderId="0" xfId="0" applyFont="1" applyFill="1" applyAlignment="1">
      <alignment horizontal="center"/>
    </xf>
    <xf numFmtId="0" fontId="2" fillId="5" borderId="0" xfId="0" applyFont="1" applyFill="1"/>
    <xf numFmtId="0" fontId="4" fillId="6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0" borderId="1" xfId="0" applyFont="1" applyBorder="1"/>
    <xf numFmtId="0" fontId="2" fillId="6" borderId="1" xfId="0" applyFont="1" applyFill="1" applyBorder="1"/>
    <xf numFmtId="0" fontId="2" fillId="3" borderId="1" xfId="0" applyFont="1" applyFill="1" applyBorder="1"/>
    <xf numFmtId="0" fontId="2" fillId="2" borderId="1" xfId="0" applyFont="1" applyFill="1" applyBorder="1"/>
    <xf numFmtId="0" fontId="5" fillId="3" borderId="1" xfId="0" applyFont="1" applyFill="1" applyBorder="1" applyAlignment="1">
      <alignment horizontal="left"/>
    </xf>
    <xf numFmtId="0" fontId="2" fillId="16" borderId="1" xfId="0" applyFont="1" applyFill="1" applyBorder="1"/>
    <xf numFmtId="0" fontId="2" fillId="3" borderId="1" xfId="0" applyFont="1" applyFill="1" applyBorder="1" applyAlignment="1">
      <alignment horizontal="left"/>
    </xf>
    <xf numFmtId="0" fontId="2" fillId="16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2" fillId="0" borderId="0" xfId="0" applyFont="1"/>
    <xf numFmtId="3" fontId="2" fillId="0" borderId="0" xfId="0" applyNumberFormat="1" applyFont="1"/>
    <xf numFmtId="0" fontId="13" fillId="0" borderId="0" xfId="0" applyFont="1"/>
    <xf numFmtId="0" fontId="16" fillId="0" borderId="0" xfId="0" applyFont="1"/>
    <xf numFmtId="0" fontId="14" fillId="0" borderId="0" xfId="0" applyFont="1"/>
    <xf numFmtId="14" fontId="2" fillId="0" borderId="0" xfId="0" applyNumberFormat="1" applyFont="1"/>
    <xf numFmtId="14" fontId="0" fillId="0" borderId="0" xfId="0" applyNumberFormat="1"/>
    <xf numFmtId="3" fontId="0" fillId="0" borderId="0" xfId="0" applyNumberFormat="1"/>
    <xf numFmtId="0" fontId="17" fillId="0" borderId="0" xfId="0" applyFont="1"/>
    <xf numFmtId="0" fontId="18" fillId="0" borderId="0" xfId="0" applyFont="1"/>
    <xf numFmtId="3" fontId="2" fillId="17" borderId="0" xfId="0" applyNumberFormat="1" applyFont="1" applyFill="1"/>
    <xf numFmtId="3" fontId="2" fillId="18" borderId="0" xfId="0" applyNumberFormat="1" applyFont="1" applyFill="1"/>
    <xf numFmtId="14" fontId="16" fillId="0" borderId="0" xfId="0" applyNumberFormat="1" applyFont="1"/>
    <xf numFmtId="14" fontId="14" fillId="0" borderId="0" xfId="0" applyNumberFormat="1" applyFont="1"/>
    <xf numFmtId="176" fontId="2" fillId="19" borderId="0" xfId="0" applyNumberFormat="1" applyFont="1" applyFill="1"/>
    <xf numFmtId="176" fontId="2" fillId="0" borderId="0" xfId="0" applyNumberFormat="1" applyFont="1"/>
    <xf numFmtId="176" fontId="0" fillId="0" borderId="0" xfId="0" applyNumberFormat="1"/>
    <xf numFmtId="0" fontId="2" fillId="10" borderId="0" xfId="0" applyFont="1" applyFill="1" applyAlignment="1">
      <alignment horizontal="center" vertical="center"/>
    </xf>
    <xf numFmtId="0" fontId="0" fillId="0" borderId="0" xfId="0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2" fillId="3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/>
    </xf>
    <xf numFmtId="0" fontId="5" fillId="3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0" fontId="2" fillId="2" borderId="0" xfId="0" applyFont="1" applyFill="1"/>
    <xf numFmtId="0" fontId="2" fillId="11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5" borderId="0" xfId="0" applyFont="1" applyFill="1" applyAlignment="1">
      <alignment horizontal="center" vertical="center"/>
    </xf>
    <xf numFmtId="0" fontId="7" fillId="0" borderId="0" xfId="0" applyFont="1"/>
    <xf numFmtId="0" fontId="2" fillId="0" borderId="4" xfId="0" applyFont="1" applyBorder="1" applyAlignment="1">
      <alignment horizontal="center" vertical="center"/>
    </xf>
    <xf numFmtId="0" fontId="11" fillId="0" borderId="5" xfId="0" applyFont="1" applyBorder="1"/>
    <xf numFmtId="0" fontId="11" fillId="0" borderId="6" xfId="0" applyFont="1" applyBorder="1"/>
    <xf numFmtId="0" fontId="2" fillId="16" borderId="4" xfId="0" applyFont="1" applyFill="1" applyBorder="1" applyAlignment="1">
      <alignment horizontal="center" vertical="center"/>
    </xf>
    <xf numFmtId="0" fontId="2" fillId="16" borderId="4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 vertical="center"/>
    </xf>
    <xf numFmtId="0" fontId="2" fillId="3" borderId="2" xfId="0" applyFont="1" applyFill="1" applyBorder="1"/>
    <xf numFmtId="0" fontId="11" fillId="0" borderId="3" xfId="0" applyFont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49"/>
  <sheetViews>
    <sheetView workbookViewId="0"/>
  </sheetViews>
  <sheetFormatPr defaultColWidth="12.5703125" defaultRowHeight="15.75" customHeight="1"/>
  <cols>
    <col min="2" max="2" width="20.5703125" customWidth="1"/>
    <col min="3" max="3" width="58.5703125" customWidth="1"/>
  </cols>
  <sheetData>
    <row r="1" spans="1:9" ht="15.75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</row>
    <row r="2" spans="1:9" ht="15.75" customHeight="1">
      <c r="A2" s="73" t="s">
        <v>2</v>
      </c>
      <c r="B2" s="68"/>
      <c r="C2" s="3"/>
      <c r="D2" s="3"/>
      <c r="E2" s="3"/>
      <c r="F2" s="3"/>
      <c r="G2" s="3"/>
      <c r="H2" s="3"/>
      <c r="I2" s="3"/>
    </row>
    <row r="3" spans="1:9" ht="15.75" customHeight="1">
      <c r="A3" s="68"/>
      <c r="B3" s="68"/>
      <c r="C3" s="3"/>
      <c r="D3" s="3"/>
      <c r="E3" s="3"/>
      <c r="F3" s="3"/>
      <c r="G3" s="3"/>
      <c r="H3" s="3"/>
      <c r="I3" s="3"/>
    </row>
    <row r="4" spans="1:9" ht="12.75">
      <c r="A4" s="74" t="s">
        <v>3</v>
      </c>
      <c r="B4" s="68"/>
      <c r="C4" s="68"/>
      <c r="D4" s="4" t="s">
        <v>4</v>
      </c>
      <c r="E4" s="4" t="s">
        <v>5</v>
      </c>
      <c r="F4" s="5" t="s">
        <v>6</v>
      </c>
      <c r="G4" s="6" t="s">
        <v>7</v>
      </c>
      <c r="H4" s="7" t="s">
        <v>8</v>
      </c>
      <c r="I4" s="8" t="s">
        <v>9</v>
      </c>
    </row>
    <row r="5" spans="1:9" ht="15.75" customHeight="1">
      <c r="A5" s="67" t="s">
        <v>10</v>
      </c>
      <c r="B5" s="69" t="s">
        <v>11</v>
      </c>
      <c r="C5" s="68"/>
      <c r="D5" s="9"/>
      <c r="E5" s="9"/>
      <c r="F5" s="3"/>
      <c r="G5" s="3"/>
      <c r="H5" s="3"/>
      <c r="I5" s="3"/>
    </row>
    <row r="6" spans="1:9" ht="15.75" customHeight="1">
      <c r="A6" s="68"/>
      <c r="B6" s="70" t="s">
        <v>12</v>
      </c>
      <c r="C6" s="68"/>
      <c r="D6" s="9"/>
      <c r="E6" s="9"/>
      <c r="F6" s="3"/>
      <c r="G6" s="3"/>
      <c r="H6" s="3"/>
      <c r="I6" s="3"/>
    </row>
    <row r="7" spans="1:9" ht="15.75" customHeight="1">
      <c r="A7" s="68"/>
      <c r="B7" s="70" t="s">
        <v>13</v>
      </c>
      <c r="C7" s="68"/>
      <c r="D7" s="9"/>
      <c r="E7" s="9"/>
      <c r="F7" s="3"/>
      <c r="G7" s="3"/>
      <c r="H7" s="3"/>
      <c r="I7" s="3"/>
    </row>
    <row r="8" spans="1:9" ht="15.75" customHeight="1">
      <c r="A8" s="68"/>
      <c r="B8" s="70" t="s">
        <v>14</v>
      </c>
      <c r="C8" s="68"/>
      <c r="D8" s="9"/>
      <c r="E8" s="9"/>
      <c r="F8" s="3"/>
      <c r="G8" s="3"/>
      <c r="H8" s="3"/>
      <c r="I8" s="3"/>
    </row>
    <row r="9" spans="1:9" ht="15.75" customHeight="1">
      <c r="A9" s="68"/>
      <c r="B9" s="70" t="s">
        <v>15</v>
      </c>
      <c r="C9" s="68"/>
      <c r="D9" s="9"/>
      <c r="E9" s="9"/>
      <c r="F9" s="3"/>
      <c r="G9" s="3"/>
      <c r="H9" s="3"/>
      <c r="I9" s="3"/>
    </row>
    <row r="10" spans="1:9" ht="15.75" customHeight="1">
      <c r="A10" s="68"/>
      <c r="B10" s="70" t="s">
        <v>16</v>
      </c>
      <c r="C10" s="68"/>
      <c r="D10" s="9"/>
      <c r="E10" s="9"/>
      <c r="F10" s="3"/>
      <c r="G10" s="3"/>
      <c r="H10" s="3"/>
      <c r="I10" s="3"/>
    </row>
    <row r="11" spans="1:9" ht="15.75" customHeight="1">
      <c r="A11" s="68"/>
      <c r="B11" s="70" t="s">
        <v>17</v>
      </c>
      <c r="C11" s="68"/>
      <c r="D11" s="9"/>
      <c r="E11" s="9"/>
      <c r="F11" s="3"/>
      <c r="G11" s="3"/>
      <c r="H11" s="3"/>
      <c r="I11" s="3"/>
    </row>
    <row r="12" spans="1:9" ht="15.75" customHeight="1">
      <c r="A12" s="68"/>
      <c r="B12" s="75" t="s">
        <v>18</v>
      </c>
      <c r="C12" s="68"/>
      <c r="D12" s="9"/>
      <c r="E12" s="9"/>
      <c r="F12" s="3"/>
      <c r="G12" s="3"/>
      <c r="H12" s="3"/>
      <c r="I12" s="3"/>
    </row>
    <row r="13" spans="1:9" ht="15.75" customHeight="1">
      <c r="A13" s="68"/>
      <c r="B13" s="70" t="s">
        <v>19</v>
      </c>
      <c r="C13" s="68"/>
      <c r="D13" s="3"/>
      <c r="E13" s="3"/>
      <c r="F13" s="3"/>
      <c r="G13" s="3"/>
      <c r="H13" s="3"/>
      <c r="I13" s="3"/>
    </row>
    <row r="14" spans="1:9" ht="15.75" customHeight="1">
      <c r="A14" s="68"/>
      <c r="B14" s="70" t="s">
        <v>20</v>
      </c>
      <c r="C14" s="68"/>
      <c r="D14" s="9"/>
      <c r="E14" s="9"/>
      <c r="F14" s="3"/>
      <c r="G14" s="3"/>
      <c r="H14" s="3"/>
      <c r="I14" s="3" t="s">
        <v>21</v>
      </c>
    </row>
    <row r="15" spans="1:9" ht="15.75" customHeight="1">
      <c r="A15" s="68"/>
      <c r="B15" s="70" t="s">
        <v>22</v>
      </c>
      <c r="C15" s="68"/>
      <c r="D15" s="9"/>
      <c r="E15" s="9"/>
      <c r="F15" s="3"/>
      <c r="G15" s="3"/>
      <c r="H15" s="3"/>
      <c r="I15" s="3"/>
    </row>
    <row r="16" spans="1:9" ht="15.75" customHeight="1">
      <c r="A16" s="68"/>
      <c r="B16" s="70" t="s">
        <v>23</v>
      </c>
      <c r="C16" s="68"/>
      <c r="D16" s="9"/>
      <c r="E16" s="9"/>
      <c r="F16" s="3"/>
      <c r="G16" s="3"/>
      <c r="H16" s="3"/>
      <c r="I16" s="3"/>
    </row>
    <row r="17" spans="1:9" ht="15.75" customHeight="1">
      <c r="A17" s="68"/>
      <c r="B17" s="70" t="s">
        <v>24</v>
      </c>
      <c r="C17" s="68"/>
      <c r="D17" s="9"/>
      <c r="E17" s="9"/>
      <c r="F17" s="3"/>
      <c r="G17" s="3"/>
      <c r="H17" s="3"/>
      <c r="I17" s="3"/>
    </row>
    <row r="18" spans="1:9" ht="15.75" customHeight="1">
      <c r="A18" s="67"/>
      <c r="B18" s="70" t="s">
        <v>25</v>
      </c>
      <c r="C18" s="68"/>
      <c r="D18" s="9"/>
      <c r="E18" s="9"/>
      <c r="F18" s="3"/>
      <c r="G18" s="3"/>
      <c r="H18" s="3"/>
      <c r="I18" s="3"/>
    </row>
    <row r="19" spans="1:9" ht="15.75" customHeight="1">
      <c r="A19" s="68"/>
      <c r="B19" s="70" t="s">
        <v>26</v>
      </c>
      <c r="C19" s="68"/>
      <c r="D19" s="9"/>
      <c r="E19" s="9"/>
      <c r="F19" s="3"/>
      <c r="G19" s="3"/>
      <c r="H19" s="3"/>
      <c r="I19" s="3"/>
    </row>
    <row r="20" spans="1:9" ht="15.75" customHeight="1">
      <c r="A20" s="68"/>
      <c r="B20" s="70" t="s">
        <v>27</v>
      </c>
      <c r="C20" s="68"/>
      <c r="D20" s="9"/>
      <c r="E20" s="9"/>
      <c r="F20" s="3"/>
      <c r="G20" s="3"/>
      <c r="H20" s="3"/>
      <c r="I20" s="3"/>
    </row>
    <row r="21" spans="1:9" ht="15.75" customHeight="1">
      <c r="A21" s="68"/>
      <c r="B21" s="70" t="s">
        <v>28</v>
      </c>
      <c r="C21" s="68"/>
      <c r="D21" s="9"/>
      <c r="E21" s="9"/>
      <c r="F21" s="3"/>
      <c r="G21" s="3"/>
      <c r="H21" s="3"/>
      <c r="I21" s="3"/>
    </row>
    <row r="22" spans="1:9" ht="15.75" customHeight="1">
      <c r="A22" s="68"/>
      <c r="B22" s="70" t="s">
        <v>29</v>
      </c>
      <c r="C22" s="68"/>
      <c r="D22" s="9"/>
      <c r="E22" s="9"/>
      <c r="F22" s="3"/>
      <c r="G22" s="3"/>
      <c r="H22" s="3"/>
      <c r="I22" s="3"/>
    </row>
    <row r="23" spans="1:9" ht="15.75" customHeight="1">
      <c r="A23" s="68"/>
      <c r="B23" s="70" t="s">
        <v>30</v>
      </c>
      <c r="C23" s="68"/>
      <c r="D23" s="9"/>
      <c r="E23" s="9"/>
      <c r="F23" s="3"/>
      <c r="G23" s="3"/>
      <c r="H23" s="3"/>
      <c r="I23" s="3"/>
    </row>
    <row r="24" spans="1:9" ht="15.75" customHeight="1">
      <c r="A24" s="67"/>
      <c r="B24" s="71" t="s">
        <v>31</v>
      </c>
      <c r="C24" s="3" t="s">
        <v>32</v>
      </c>
      <c r="D24" s="9"/>
      <c r="E24" s="9"/>
      <c r="F24" s="3"/>
      <c r="G24" s="3"/>
      <c r="H24" s="3"/>
      <c r="I24" s="3"/>
    </row>
    <row r="25" spans="1:9" ht="15.75" customHeight="1">
      <c r="A25" s="68"/>
      <c r="B25" s="68"/>
      <c r="C25" s="3" t="s">
        <v>33</v>
      </c>
      <c r="D25" s="9"/>
      <c r="E25" s="9"/>
      <c r="F25" s="3"/>
      <c r="G25" s="3"/>
      <c r="H25" s="3"/>
      <c r="I25" s="3"/>
    </row>
    <row r="26" spans="1:9" ht="15.75" customHeight="1">
      <c r="A26" s="68"/>
      <c r="B26" s="68"/>
      <c r="C26" s="3" t="s">
        <v>34</v>
      </c>
      <c r="D26" s="9"/>
      <c r="E26" s="9"/>
      <c r="F26" s="3"/>
      <c r="G26" s="3"/>
      <c r="H26" s="3"/>
      <c r="I26" s="3"/>
    </row>
    <row r="27" spans="1:9" ht="15.75" customHeight="1">
      <c r="A27" s="68"/>
      <c r="B27" s="68"/>
      <c r="C27" s="3" t="s">
        <v>35</v>
      </c>
      <c r="D27" s="9"/>
      <c r="E27" s="9"/>
      <c r="F27" s="3"/>
      <c r="G27" s="3"/>
      <c r="H27" s="3"/>
      <c r="I27" s="3" t="s">
        <v>36</v>
      </c>
    </row>
    <row r="28" spans="1:9" ht="15.75" customHeight="1">
      <c r="A28" s="68"/>
      <c r="B28" s="68"/>
      <c r="C28" s="3" t="s">
        <v>37</v>
      </c>
      <c r="D28" s="9"/>
      <c r="E28" s="9"/>
      <c r="F28" s="3"/>
      <c r="G28" s="3"/>
      <c r="H28" s="3"/>
      <c r="I28" s="3"/>
    </row>
    <row r="29" spans="1:9" ht="15.75" customHeight="1">
      <c r="A29" s="68"/>
      <c r="B29" s="68"/>
      <c r="C29" s="3" t="s">
        <v>38</v>
      </c>
      <c r="D29" s="9"/>
      <c r="E29" s="9"/>
      <c r="F29" s="3"/>
      <c r="G29" s="3"/>
      <c r="H29" s="3"/>
      <c r="I29" s="3"/>
    </row>
    <row r="30" spans="1:9" ht="15.75" customHeight="1">
      <c r="A30" s="68"/>
      <c r="B30" s="68"/>
      <c r="C30" s="3" t="s">
        <v>39</v>
      </c>
      <c r="D30" s="9"/>
      <c r="E30" s="9"/>
      <c r="F30" s="3"/>
      <c r="G30" s="3"/>
      <c r="H30" s="3"/>
      <c r="I30" s="3"/>
    </row>
    <row r="31" spans="1:9" ht="15.75" customHeight="1">
      <c r="A31" s="68"/>
      <c r="B31" s="68"/>
      <c r="C31" s="3" t="s">
        <v>40</v>
      </c>
      <c r="D31" s="9"/>
      <c r="E31" s="9"/>
      <c r="F31" s="3"/>
      <c r="G31" s="3"/>
      <c r="H31" s="3"/>
      <c r="I31" s="3"/>
    </row>
    <row r="32" spans="1:9" ht="15.75" customHeight="1">
      <c r="A32" s="68"/>
      <c r="B32" s="68"/>
      <c r="C32" s="10" t="s">
        <v>41</v>
      </c>
      <c r="D32" s="9"/>
      <c r="E32" s="9"/>
      <c r="F32" s="3"/>
      <c r="G32" s="3"/>
      <c r="H32" s="3"/>
      <c r="I32" s="3"/>
    </row>
    <row r="33" spans="1:9" ht="15.75" customHeight="1">
      <c r="A33" s="68"/>
      <c r="B33" s="68"/>
      <c r="C33" s="10" t="s">
        <v>42</v>
      </c>
      <c r="D33" s="9"/>
      <c r="E33" s="9"/>
      <c r="F33" s="3"/>
      <c r="G33" s="3"/>
      <c r="H33" s="3"/>
      <c r="I33" s="3"/>
    </row>
    <row r="34" spans="1:9" ht="15.75" customHeight="1">
      <c r="A34" s="68"/>
      <c r="B34" s="68"/>
      <c r="C34" s="10" t="s">
        <v>43</v>
      </c>
      <c r="D34" s="9"/>
      <c r="E34" s="9"/>
      <c r="F34" s="3"/>
      <c r="G34" s="3"/>
      <c r="H34" s="3"/>
      <c r="I34" s="3"/>
    </row>
    <row r="35" spans="1:9" ht="15.75" customHeight="1">
      <c r="A35" s="68"/>
      <c r="B35" s="68"/>
      <c r="C35" s="10" t="s">
        <v>44</v>
      </c>
      <c r="D35" s="9"/>
      <c r="E35" s="9"/>
      <c r="F35" s="3"/>
      <c r="G35" s="3"/>
      <c r="H35" s="3"/>
      <c r="I35" s="3"/>
    </row>
    <row r="36" spans="1:9" ht="15.75" customHeight="1">
      <c r="A36" s="68"/>
      <c r="B36" s="68"/>
      <c r="C36" s="3" t="s">
        <v>45</v>
      </c>
      <c r="D36" s="9"/>
      <c r="E36" s="9"/>
      <c r="F36" s="3"/>
      <c r="G36" s="3"/>
      <c r="H36" s="3"/>
      <c r="I36" s="3"/>
    </row>
    <row r="37" spans="1:9" ht="12.75">
      <c r="A37" s="68"/>
      <c r="B37" s="68"/>
      <c r="C37" s="3" t="s">
        <v>46</v>
      </c>
      <c r="D37" s="9"/>
      <c r="E37" s="9"/>
      <c r="F37" s="3"/>
      <c r="G37" s="3"/>
      <c r="H37" s="3"/>
      <c r="I37" s="3"/>
    </row>
    <row r="38" spans="1:9" ht="12.75">
      <c r="A38" s="68"/>
      <c r="B38" s="68"/>
      <c r="C38" s="3" t="s">
        <v>47</v>
      </c>
      <c r="D38" s="9"/>
      <c r="E38" s="9"/>
      <c r="F38" s="3"/>
      <c r="G38" s="3"/>
      <c r="H38" s="3"/>
      <c r="I38" s="3"/>
    </row>
    <row r="39" spans="1:9" ht="12.75">
      <c r="A39" s="68"/>
      <c r="B39" s="68"/>
      <c r="C39" s="3" t="s">
        <v>48</v>
      </c>
      <c r="D39" s="9"/>
      <c r="E39" s="9"/>
      <c r="F39" s="3"/>
      <c r="G39" s="3"/>
      <c r="H39" s="3"/>
      <c r="I39" s="3"/>
    </row>
    <row r="40" spans="1:9" ht="12.75">
      <c r="A40" s="68"/>
      <c r="B40" s="68"/>
      <c r="C40" s="3" t="s">
        <v>49</v>
      </c>
      <c r="D40" s="9"/>
      <c r="E40" s="9"/>
      <c r="F40" s="3"/>
      <c r="G40" s="3"/>
      <c r="H40" s="3"/>
      <c r="I40" s="3"/>
    </row>
    <row r="41" spans="1:9" ht="12.75">
      <c r="A41" s="68"/>
      <c r="B41" s="68"/>
      <c r="C41" s="11" t="s">
        <v>50</v>
      </c>
      <c r="D41" s="9"/>
      <c r="E41" s="9"/>
      <c r="F41" s="3"/>
      <c r="G41" s="3"/>
      <c r="H41" s="3"/>
      <c r="I41" s="3"/>
    </row>
    <row r="42" spans="1:9" ht="12.75">
      <c r="A42" s="68"/>
      <c r="B42" s="71" t="s">
        <v>51</v>
      </c>
      <c r="C42" s="3" t="s">
        <v>32</v>
      </c>
      <c r="D42" s="9"/>
      <c r="E42" s="9"/>
      <c r="F42" s="3"/>
      <c r="G42" s="3"/>
      <c r="H42" s="3"/>
      <c r="I42" s="3"/>
    </row>
    <row r="43" spans="1:9" ht="12.75">
      <c r="A43" s="68"/>
      <c r="B43" s="68"/>
      <c r="C43" s="3" t="s">
        <v>33</v>
      </c>
      <c r="D43" s="9"/>
      <c r="E43" s="9"/>
      <c r="F43" s="3"/>
      <c r="G43" s="3"/>
      <c r="H43" s="3"/>
      <c r="I43" s="3"/>
    </row>
    <row r="44" spans="1:9" ht="12.75">
      <c r="A44" s="68"/>
      <c r="B44" s="68"/>
      <c r="C44" s="3" t="s">
        <v>34</v>
      </c>
      <c r="D44" s="9"/>
      <c r="E44" s="9"/>
      <c r="F44" s="3"/>
      <c r="G44" s="3"/>
      <c r="H44" s="3"/>
      <c r="I44" s="3"/>
    </row>
    <row r="45" spans="1:9" ht="12.75">
      <c r="A45" s="68"/>
      <c r="B45" s="68"/>
      <c r="C45" s="3" t="s">
        <v>35</v>
      </c>
      <c r="D45" s="9"/>
      <c r="E45" s="9"/>
      <c r="F45" s="3"/>
      <c r="G45" s="12"/>
      <c r="H45" s="3"/>
      <c r="I45" s="3"/>
    </row>
    <row r="46" spans="1:9" ht="12.75">
      <c r="A46" s="68"/>
      <c r="B46" s="68"/>
      <c r="C46" s="3" t="s">
        <v>37</v>
      </c>
      <c r="D46" s="9"/>
      <c r="E46" s="9"/>
      <c r="F46" s="3"/>
      <c r="G46" s="12"/>
      <c r="H46" s="3"/>
      <c r="I46" s="3"/>
    </row>
    <row r="47" spans="1:9" ht="12.75">
      <c r="A47" s="68"/>
      <c r="B47" s="68"/>
      <c r="C47" s="3" t="s">
        <v>38</v>
      </c>
      <c r="D47" s="9"/>
      <c r="E47" s="9"/>
      <c r="F47" s="3"/>
      <c r="G47" s="3"/>
      <c r="H47" s="3"/>
      <c r="I47" s="3"/>
    </row>
    <row r="48" spans="1:9" ht="12.75">
      <c r="A48" s="68"/>
      <c r="B48" s="68"/>
      <c r="C48" s="3" t="s">
        <v>39</v>
      </c>
      <c r="D48" s="9"/>
      <c r="E48" s="9"/>
      <c r="F48" s="3"/>
      <c r="G48" s="3"/>
      <c r="H48" s="3"/>
      <c r="I48" s="3"/>
    </row>
    <row r="49" spans="1:9" ht="12.75">
      <c r="A49" s="68"/>
      <c r="B49" s="68"/>
      <c r="C49" s="3" t="s">
        <v>40</v>
      </c>
      <c r="D49" s="9"/>
      <c r="E49" s="9"/>
      <c r="F49" s="3"/>
      <c r="G49" s="3"/>
      <c r="H49" s="3"/>
      <c r="I49" s="3"/>
    </row>
    <row r="50" spans="1:9" ht="12.75">
      <c r="A50" s="68"/>
      <c r="B50" s="68"/>
      <c r="C50" s="3" t="s">
        <v>41</v>
      </c>
      <c r="D50" s="9"/>
      <c r="E50" s="9"/>
      <c r="F50" s="3"/>
      <c r="G50" s="3"/>
      <c r="H50" s="3"/>
      <c r="I50" s="3"/>
    </row>
    <row r="51" spans="1:9" ht="12.75">
      <c r="A51" s="68"/>
      <c r="B51" s="68"/>
      <c r="C51" s="10" t="s">
        <v>52</v>
      </c>
      <c r="D51" s="9"/>
      <c r="E51" s="9"/>
      <c r="F51" s="3"/>
      <c r="G51" s="3"/>
      <c r="H51" s="3"/>
      <c r="I51" s="3"/>
    </row>
    <row r="52" spans="1:9" ht="12.75">
      <c r="A52" s="68"/>
      <c r="B52" s="68"/>
      <c r="C52" s="10" t="s">
        <v>53</v>
      </c>
      <c r="D52" s="9"/>
      <c r="E52" s="9"/>
      <c r="F52" s="3"/>
      <c r="G52" s="3"/>
      <c r="H52" s="3"/>
      <c r="I52" s="3"/>
    </row>
    <row r="53" spans="1:9" ht="12.75">
      <c r="A53" s="68"/>
      <c r="B53" s="68"/>
      <c r="C53" s="10" t="s">
        <v>54</v>
      </c>
      <c r="D53" s="9"/>
      <c r="E53" s="9"/>
      <c r="F53" s="3"/>
      <c r="G53" s="3"/>
      <c r="H53" s="3"/>
      <c r="I53" s="3"/>
    </row>
    <row r="54" spans="1:9" ht="12.75">
      <c r="A54" s="68"/>
      <c r="B54" s="68"/>
      <c r="C54" s="13" t="s">
        <v>55</v>
      </c>
      <c r="D54" s="9"/>
      <c r="E54" s="9"/>
      <c r="F54" s="3"/>
      <c r="G54" s="3"/>
      <c r="H54" s="3"/>
      <c r="I54" s="3"/>
    </row>
    <row r="55" spans="1:9" ht="12.75">
      <c r="A55" s="68"/>
      <c r="B55" s="68"/>
      <c r="C55" s="13" t="s">
        <v>56</v>
      </c>
      <c r="D55" s="9"/>
      <c r="E55" s="9"/>
      <c r="F55" s="3"/>
      <c r="G55" s="3"/>
      <c r="H55" s="3"/>
      <c r="I55" s="3"/>
    </row>
    <row r="56" spans="1:9" ht="12.75">
      <c r="A56" s="68"/>
      <c r="B56" s="68"/>
      <c r="C56" s="10" t="s">
        <v>57</v>
      </c>
      <c r="D56" s="9"/>
      <c r="E56" s="9"/>
      <c r="F56" s="3"/>
      <c r="G56" s="3"/>
      <c r="H56" s="3"/>
      <c r="I56" s="3"/>
    </row>
    <row r="57" spans="1:9" ht="12.75">
      <c r="A57" s="68"/>
      <c r="B57" s="68"/>
      <c r="C57" s="3" t="s">
        <v>45</v>
      </c>
      <c r="D57" s="9"/>
      <c r="E57" s="9" t="s">
        <v>58</v>
      </c>
      <c r="F57" s="3"/>
      <c r="G57" s="3"/>
      <c r="H57" s="3"/>
      <c r="I57" s="3"/>
    </row>
    <row r="58" spans="1:9" ht="12.75">
      <c r="A58" s="68"/>
      <c r="B58" s="68"/>
      <c r="C58" s="3" t="s">
        <v>46</v>
      </c>
      <c r="D58" s="9"/>
      <c r="E58" s="9"/>
      <c r="F58" s="3"/>
      <c r="G58" s="3"/>
      <c r="H58" s="3"/>
      <c r="I58" s="3"/>
    </row>
    <row r="59" spans="1:9" ht="12.75">
      <c r="A59" s="68"/>
      <c r="B59" s="68"/>
      <c r="C59" s="3" t="s">
        <v>59</v>
      </c>
      <c r="D59" s="9"/>
      <c r="E59" s="9"/>
      <c r="F59" s="3"/>
      <c r="G59" s="3"/>
      <c r="H59" s="3"/>
      <c r="I59" s="3"/>
    </row>
    <row r="60" spans="1:9" ht="12.75">
      <c r="A60" s="68"/>
      <c r="B60" s="68"/>
      <c r="C60" s="3" t="s">
        <v>47</v>
      </c>
      <c r="D60" s="9"/>
      <c r="E60" s="9"/>
      <c r="F60" s="3"/>
      <c r="G60" s="3"/>
      <c r="H60" s="3"/>
      <c r="I60" s="3"/>
    </row>
    <row r="61" spans="1:9" ht="12.75">
      <c r="A61" s="68"/>
      <c r="B61" s="68"/>
      <c r="C61" s="3" t="s">
        <v>48</v>
      </c>
      <c r="D61" s="9"/>
      <c r="E61" s="9"/>
      <c r="F61" s="3"/>
      <c r="G61" s="3"/>
      <c r="H61" s="3"/>
      <c r="I61" s="3"/>
    </row>
    <row r="62" spans="1:9" ht="12.75">
      <c r="A62" s="68"/>
      <c r="B62" s="68"/>
      <c r="C62" s="3" t="s">
        <v>49</v>
      </c>
      <c r="D62" s="9"/>
      <c r="E62" s="9"/>
      <c r="F62" s="3"/>
      <c r="G62" s="3"/>
      <c r="H62" s="3"/>
      <c r="I62" s="3"/>
    </row>
    <row r="63" spans="1:9" ht="12.75">
      <c r="A63" s="68"/>
      <c r="B63" s="68"/>
      <c r="C63" s="3" t="s">
        <v>50</v>
      </c>
      <c r="D63" s="9"/>
      <c r="E63" s="9"/>
      <c r="F63" s="3"/>
      <c r="G63" s="3"/>
      <c r="H63" s="3"/>
      <c r="I63" s="3"/>
    </row>
    <row r="64" spans="1:9" ht="12.75">
      <c r="A64" s="68"/>
      <c r="B64" s="71" t="s">
        <v>60</v>
      </c>
      <c r="C64" s="3" t="s">
        <v>32</v>
      </c>
      <c r="D64" s="9"/>
      <c r="F64" s="3"/>
      <c r="G64" s="3"/>
      <c r="H64" s="3"/>
      <c r="I64" s="3"/>
    </row>
    <row r="65" spans="1:9" ht="12.75">
      <c r="A65" s="68"/>
      <c r="B65" s="68"/>
      <c r="C65" s="3" t="s">
        <v>33</v>
      </c>
      <c r="D65" s="9"/>
      <c r="E65" s="9"/>
      <c r="F65" s="3"/>
      <c r="G65" s="3"/>
      <c r="H65" s="3"/>
      <c r="I65" s="3"/>
    </row>
    <row r="66" spans="1:9" ht="12.75">
      <c r="A66" s="68"/>
      <c r="B66" s="68"/>
      <c r="C66" s="3" t="s">
        <v>35</v>
      </c>
      <c r="D66" s="9"/>
      <c r="E66" s="9"/>
      <c r="F66" s="3"/>
      <c r="G66" s="3"/>
      <c r="H66" s="3"/>
      <c r="I66" s="3"/>
    </row>
    <row r="67" spans="1:9" ht="12.75">
      <c r="A67" s="68"/>
      <c r="B67" s="68"/>
      <c r="C67" s="3" t="s">
        <v>37</v>
      </c>
      <c r="D67" s="9"/>
      <c r="E67" s="9" t="s">
        <v>61</v>
      </c>
      <c r="F67" s="3"/>
      <c r="G67" s="3"/>
      <c r="H67" s="3"/>
      <c r="I67" s="3"/>
    </row>
    <row r="68" spans="1:9" ht="12.75">
      <c r="A68" s="68"/>
      <c r="B68" s="68"/>
      <c r="C68" s="3" t="s">
        <v>62</v>
      </c>
      <c r="D68" s="9"/>
      <c r="E68" s="9"/>
      <c r="F68" s="3"/>
      <c r="G68" s="3"/>
      <c r="H68" s="3"/>
      <c r="I68" s="3"/>
    </row>
    <row r="69" spans="1:9" ht="12.75">
      <c r="A69" s="68"/>
      <c r="B69" s="68"/>
      <c r="C69" s="3" t="s">
        <v>63</v>
      </c>
      <c r="D69" s="9"/>
      <c r="E69" s="9"/>
      <c r="F69" s="3"/>
      <c r="G69" s="3"/>
      <c r="H69" s="3"/>
      <c r="I69" s="3"/>
    </row>
    <row r="70" spans="1:9" ht="12.75">
      <c r="A70" s="68"/>
      <c r="B70" s="68"/>
      <c r="C70" s="3" t="s">
        <v>64</v>
      </c>
      <c r="D70" s="9"/>
      <c r="E70" s="9"/>
      <c r="F70" s="3"/>
      <c r="G70" s="3"/>
      <c r="H70" s="3"/>
      <c r="I70" s="3"/>
    </row>
    <row r="71" spans="1:9" ht="12.75">
      <c r="A71" s="68"/>
      <c r="B71" s="68"/>
      <c r="C71" s="14" t="s">
        <v>65</v>
      </c>
      <c r="D71" s="9"/>
      <c r="E71" s="9"/>
      <c r="F71" s="3"/>
      <c r="G71" s="3"/>
      <c r="H71" s="3"/>
      <c r="I71" s="3"/>
    </row>
    <row r="72" spans="1:9" ht="12.75">
      <c r="A72" s="68"/>
      <c r="B72" s="68"/>
      <c r="C72" s="14" t="s">
        <v>66</v>
      </c>
      <c r="D72" s="9"/>
      <c r="E72" s="9"/>
      <c r="F72" s="3"/>
      <c r="G72" s="3"/>
      <c r="H72" s="3"/>
      <c r="I72" s="3"/>
    </row>
    <row r="73" spans="1:9" ht="12.75">
      <c r="A73" s="68"/>
      <c r="B73" s="68"/>
      <c r="C73" s="3" t="s">
        <v>67</v>
      </c>
      <c r="D73" s="9"/>
      <c r="E73" s="9"/>
      <c r="F73" s="3"/>
      <c r="G73" s="3"/>
      <c r="H73" s="3"/>
      <c r="I73" s="3"/>
    </row>
    <row r="74" spans="1:9" ht="12.75">
      <c r="A74" s="67"/>
      <c r="B74" s="71" t="s">
        <v>68</v>
      </c>
      <c r="C74" s="3" t="s">
        <v>69</v>
      </c>
      <c r="D74" s="9"/>
      <c r="E74" s="9"/>
      <c r="F74" s="3"/>
      <c r="G74" s="3"/>
      <c r="H74" s="3"/>
      <c r="I74" s="3"/>
    </row>
    <row r="75" spans="1:9" ht="12.75">
      <c r="A75" s="68"/>
      <c r="B75" s="68"/>
      <c r="C75" s="3" t="s">
        <v>70</v>
      </c>
      <c r="D75" s="9"/>
      <c r="E75" s="9"/>
      <c r="F75" s="3"/>
      <c r="G75" s="3"/>
      <c r="H75" s="3"/>
      <c r="I75" s="3"/>
    </row>
    <row r="76" spans="1:9" ht="12.75">
      <c r="A76" s="68"/>
      <c r="B76" s="68"/>
      <c r="C76" s="3" t="s">
        <v>71</v>
      </c>
      <c r="D76" s="9"/>
      <c r="E76" s="9"/>
      <c r="F76" s="3"/>
      <c r="G76" s="3"/>
      <c r="H76" s="3"/>
      <c r="I76" s="3"/>
    </row>
    <row r="77" spans="1:9" ht="12.75">
      <c r="A77" s="68"/>
      <c r="B77" s="68"/>
      <c r="C77" s="3" t="s">
        <v>72</v>
      </c>
      <c r="D77" s="9"/>
      <c r="E77" s="9"/>
      <c r="F77" s="3"/>
      <c r="G77" s="3"/>
      <c r="H77" s="3"/>
      <c r="I77" s="3"/>
    </row>
    <row r="78" spans="1:9" ht="12.75">
      <c r="A78" s="68"/>
      <c r="B78" s="68"/>
      <c r="C78" s="3" t="s">
        <v>34</v>
      </c>
      <c r="D78" s="9"/>
      <c r="E78" s="9"/>
      <c r="F78" s="3"/>
      <c r="G78" s="3"/>
      <c r="H78" s="3"/>
      <c r="I78" s="3"/>
    </row>
    <row r="79" spans="1:9" ht="12.75">
      <c r="A79" s="68"/>
      <c r="B79" s="68"/>
      <c r="C79" s="3" t="s">
        <v>35</v>
      </c>
      <c r="D79" s="9"/>
      <c r="E79" s="9"/>
      <c r="F79" s="3"/>
      <c r="G79" s="3"/>
      <c r="H79" s="3"/>
      <c r="I79" s="3"/>
    </row>
    <row r="80" spans="1:9" ht="12.75">
      <c r="A80" s="68"/>
      <c r="B80" s="68"/>
      <c r="C80" s="3" t="s">
        <v>37</v>
      </c>
      <c r="D80" s="9"/>
      <c r="E80" s="9"/>
      <c r="F80" s="3"/>
      <c r="G80" s="3"/>
      <c r="H80" s="3"/>
      <c r="I80" s="3"/>
    </row>
    <row r="81" spans="1:9" ht="12.75">
      <c r="A81" s="68"/>
      <c r="B81" s="68"/>
      <c r="C81" s="3" t="s">
        <v>40</v>
      </c>
      <c r="D81" s="9"/>
      <c r="E81" s="9"/>
      <c r="F81" s="3"/>
      <c r="G81" s="3"/>
      <c r="H81" s="3"/>
      <c r="I81" s="3"/>
    </row>
    <row r="82" spans="1:9" ht="12.75">
      <c r="A82" s="68"/>
      <c r="B82" s="68"/>
      <c r="C82" s="3" t="s">
        <v>73</v>
      </c>
      <c r="D82" s="9"/>
      <c r="E82" s="9"/>
      <c r="F82" s="3"/>
      <c r="G82" s="3"/>
      <c r="H82" s="3"/>
      <c r="I82" s="3"/>
    </row>
    <row r="83" spans="1:9" ht="12.75">
      <c r="A83" s="68"/>
      <c r="B83" s="68"/>
      <c r="C83" s="3" t="s">
        <v>74</v>
      </c>
      <c r="D83" s="9"/>
      <c r="E83" s="9"/>
      <c r="F83" s="3"/>
      <c r="G83" s="3"/>
      <c r="H83" s="3"/>
      <c r="I83" s="3"/>
    </row>
    <row r="84" spans="1:9" ht="12.75">
      <c r="A84" s="68"/>
      <c r="B84" s="68"/>
      <c r="C84" s="3" t="s">
        <v>75</v>
      </c>
      <c r="D84" s="9"/>
      <c r="E84" s="9"/>
      <c r="F84" s="3"/>
      <c r="G84" s="3"/>
      <c r="H84" s="3"/>
      <c r="I84" s="3"/>
    </row>
    <row r="85" spans="1:9" ht="12.75">
      <c r="A85" s="68"/>
      <c r="B85" s="68"/>
      <c r="C85" s="3" t="s">
        <v>76</v>
      </c>
      <c r="D85" s="9"/>
      <c r="E85" s="9"/>
      <c r="F85" s="3"/>
      <c r="G85" s="3"/>
      <c r="H85" s="3"/>
      <c r="I85" s="3"/>
    </row>
    <row r="86" spans="1:9" ht="12.75">
      <c r="A86" s="68"/>
      <c r="B86" s="68"/>
      <c r="C86" s="10" t="s">
        <v>44</v>
      </c>
      <c r="D86" s="9"/>
      <c r="E86" s="9"/>
      <c r="F86" s="3"/>
      <c r="G86" s="3"/>
      <c r="H86" s="3"/>
      <c r="I86" s="3"/>
    </row>
    <row r="87" spans="1:9" ht="12.75">
      <c r="A87" s="68"/>
      <c r="B87" s="68"/>
      <c r="C87" s="10" t="s">
        <v>57</v>
      </c>
      <c r="D87" s="9"/>
      <c r="E87" s="9"/>
      <c r="F87" s="3"/>
      <c r="G87" s="3"/>
      <c r="H87" s="3"/>
      <c r="I87" s="3"/>
    </row>
    <row r="88" spans="1:9" ht="12.75">
      <c r="A88" s="68"/>
      <c r="B88" s="68"/>
      <c r="C88" s="3" t="s">
        <v>45</v>
      </c>
      <c r="D88" s="9"/>
      <c r="E88" s="9"/>
      <c r="F88" s="3"/>
      <c r="G88" s="3"/>
      <c r="H88" s="3"/>
      <c r="I88" s="3"/>
    </row>
    <row r="89" spans="1:9" ht="12.75">
      <c r="A89" s="68"/>
      <c r="B89" s="68"/>
      <c r="C89" s="3" t="s">
        <v>77</v>
      </c>
      <c r="D89" s="9"/>
      <c r="E89" s="9"/>
      <c r="F89" s="3"/>
      <c r="G89" s="3"/>
      <c r="H89" s="3"/>
      <c r="I89" s="3"/>
    </row>
    <row r="90" spans="1:9" ht="12.75">
      <c r="A90" s="68"/>
      <c r="B90" s="68"/>
      <c r="C90" s="3" t="s">
        <v>46</v>
      </c>
      <c r="D90" s="9"/>
      <c r="E90" s="9"/>
      <c r="F90" s="3"/>
      <c r="G90" s="3"/>
      <c r="H90" s="3"/>
      <c r="I90" s="3"/>
    </row>
    <row r="91" spans="1:9" ht="12.75">
      <c r="A91" s="68"/>
      <c r="B91" s="68"/>
      <c r="C91" s="3" t="s">
        <v>47</v>
      </c>
      <c r="D91" s="9"/>
      <c r="E91" s="9"/>
      <c r="F91" s="3"/>
      <c r="G91" s="3"/>
      <c r="H91" s="3"/>
      <c r="I91" s="3"/>
    </row>
    <row r="92" spans="1:9" ht="12.75">
      <c r="A92" s="68"/>
      <c r="B92" s="68"/>
      <c r="C92" s="3" t="s">
        <v>48</v>
      </c>
      <c r="D92" s="9"/>
      <c r="E92" s="9"/>
      <c r="F92" s="3"/>
      <c r="G92" s="3"/>
      <c r="H92" s="3"/>
      <c r="I92" s="3"/>
    </row>
    <row r="93" spans="1:9" ht="12.75">
      <c r="A93" s="68"/>
      <c r="B93" s="68"/>
      <c r="C93" s="3" t="s">
        <v>49</v>
      </c>
      <c r="D93" s="9"/>
      <c r="E93" s="9"/>
      <c r="F93" s="3"/>
      <c r="G93" s="3"/>
      <c r="H93" s="3"/>
      <c r="I93" s="3"/>
    </row>
    <row r="94" spans="1:9" ht="12.75">
      <c r="A94" s="68"/>
      <c r="B94" s="71" t="s">
        <v>78</v>
      </c>
      <c r="C94" s="3" t="s">
        <v>79</v>
      </c>
      <c r="D94" s="9"/>
      <c r="E94" s="9"/>
      <c r="F94" s="3"/>
      <c r="G94" s="3"/>
      <c r="H94" s="3"/>
      <c r="I94" s="3"/>
    </row>
    <row r="95" spans="1:9" ht="12.75">
      <c r="A95" s="68"/>
      <c r="B95" s="68"/>
      <c r="C95" s="3" t="s">
        <v>80</v>
      </c>
      <c r="D95" s="9"/>
      <c r="E95" s="9"/>
      <c r="F95" s="3"/>
      <c r="G95" s="3"/>
      <c r="H95" s="3"/>
      <c r="I95" s="3"/>
    </row>
    <row r="96" spans="1:9" ht="12.75">
      <c r="A96" s="67"/>
      <c r="B96" s="71" t="s">
        <v>81</v>
      </c>
      <c r="C96" s="3" t="s">
        <v>79</v>
      </c>
      <c r="D96" s="9"/>
      <c r="E96" s="9"/>
      <c r="F96" s="3"/>
      <c r="G96" s="3"/>
      <c r="H96" s="3"/>
      <c r="I96" s="3"/>
    </row>
    <row r="97" spans="1:9" ht="12.75">
      <c r="A97" s="68"/>
      <c r="B97" s="68"/>
      <c r="C97" s="3" t="s">
        <v>34</v>
      </c>
      <c r="D97" s="3"/>
      <c r="E97" s="3"/>
      <c r="F97" s="3"/>
      <c r="G97" s="3"/>
      <c r="H97" s="3"/>
      <c r="I97" s="3"/>
    </row>
    <row r="98" spans="1:9" ht="12.75">
      <c r="A98" s="68"/>
      <c r="B98" s="68"/>
      <c r="C98" s="3" t="s">
        <v>35</v>
      </c>
      <c r="D98" s="3"/>
      <c r="E98" s="3"/>
      <c r="F98" s="3"/>
      <c r="G98" s="3"/>
      <c r="H98" s="3"/>
      <c r="I98" s="3"/>
    </row>
    <row r="99" spans="1:9" ht="12.75">
      <c r="A99" s="68"/>
      <c r="B99" s="68"/>
      <c r="C99" s="3" t="s">
        <v>37</v>
      </c>
      <c r="D99" s="3"/>
      <c r="E99" s="3"/>
      <c r="F99" s="3"/>
      <c r="G99" s="3"/>
      <c r="H99" s="3"/>
      <c r="I99" s="3"/>
    </row>
    <row r="100" spans="1:9" ht="12.75">
      <c r="A100" s="68"/>
      <c r="B100" s="68"/>
      <c r="C100" s="3" t="s">
        <v>40</v>
      </c>
      <c r="D100" s="3"/>
      <c r="E100" s="3"/>
      <c r="F100" s="3"/>
      <c r="G100" s="3"/>
      <c r="H100" s="3"/>
      <c r="I100" s="3"/>
    </row>
    <row r="101" spans="1:9" ht="12.75">
      <c r="A101" s="68"/>
      <c r="B101" s="68"/>
      <c r="C101" s="3" t="s">
        <v>73</v>
      </c>
      <c r="D101" s="11"/>
      <c r="E101" s="11"/>
      <c r="F101" s="11"/>
      <c r="G101" s="3"/>
      <c r="H101" s="3"/>
      <c r="I101" s="3"/>
    </row>
    <row r="102" spans="1:9" ht="12.75">
      <c r="A102" s="68"/>
      <c r="B102" s="68"/>
      <c r="C102" s="3" t="s">
        <v>74</v>
      </c>
      <c r="D102" s="3"/>
      <c r="E102" s="3"/>
      <c r="F102" s="3"/>
      <c r="G102" s="3"/>
      <c r="H102" s="3"/>
      <c r="I102" s="3"/>
    </row>
    <row r="103" spans="1:9" ht="12.75">
      <c r="A103" s="68"/>
      <c r="B103" s="68"/>
      <c r="C103" s="3" t="s">
        <v>75</v>
      </c>
      <c r="D103" s="11"/>
      <c r="E103" s="11"/>
      <c r="F103" s="11"/>
      <c r="G103" s="11"/>
      <c r="H103" s="11"/>
      <c r="I103" s="3"/>
    </row>
    <row r="104" spans="1:9" ht="12.75">
      <c r="A104" s="68"/>
      <c r="B104" s="68"/>
      <c r="C104" s="3" t="s">
        <v>76</v>
      </c>
      <c r="D104" s="3"/>
      <c r="E104" s="3"/>
      <c r="F104" s="3"/>
      <c r="G104" s="3"/>
      <c r="H104" s="3"/>
      <c r="I104" s="3"/>
    </row>
    <row r="105" spans="1:9" ht="12.75">
      <c r="A105" s="68"/>
      <c r="B105" s="68"/>
      <c r="C105" s="10" t="s">
        <v>44</v>
      </c>
      <c r="D105" s="11"/>
      <c r="E105" s="11"/>
      <c r="F105" s="11"/>
      <c r="G105" s="11"/>
      <c r="H105" s="11"/>
      <c r="I105" s="3"/>
    </row>
    <row r="106" spans="1:9" ht="12.75">
      <c r="A106" s="68"/>
      <c r="B106" s="68"/>
      <c r="C106" s="10" t="s">
        <v>57</v>
      </c>
      <c r="D106" s="3"/>
      <c r="E106" s="3"/>
      <c r="F106" s="3"/>
      <c r="G106" s="3"/>
      <c r="H106" s="3"/>
      <c r="I106" s="3"/>
    </row>
    <row r="107" spans="1:9" ht="12.75">
      <c r="A107" s="68"/>
      <c r="B107" s="68"/>
      <c r="C107" s="3" t="s">
        <v>45</v>
      </c>
      <c r="D107" s="3"/>
      <c r="E107" s="3"/>
      <c r="F107" s="3"/>
      <c r="G107" s="3"/>
      <c r="H107" s="3"/>
      <c r="I107" s="3"/>
    </row>
    <row r="108" spans="1:9" ht="12.75">
      <c r="A108" s="68"/>
      <c r="B108" s="68"/>
      <c r="C108" s="3" t="s">
        <v>46</v>
      </c>
      <c r="D108" s="3"/>
      <c r="E108" s="3"/>
      <c r="F108" s="3"/>
      <c r="G108" s="3"/>
      <c r="H108" s="3"/>
      <c r="I108" s="3"/>
    </row>
    <row r="109" spans="1:9" ht="12.75">
      <c r="A109" s="68"/>
      <c r="B109" s="68"/>
      <c r="C109" s="3" t="s">
        <v>47</v>
      </c>
      <c r="D109" s="3"/>
      <c r="E109" s="3"/>
      <c r="F109" s="3"/>
      <c r="G109" s="3"/>
      <c r="H109" s="3"/>
      <c r="I109" s="3"/>
    </row>
    <row r="110" spans="1:9" ht="12.75">
      <c r="A110" s="68"/>
      <c r="B110" s="68"/>
      <c r="C110" s="3" t="s">
        <v>48</v>
      </c>
      <c r="D110" s="3"/>
      <c r="E110" s="3"/>
      <c r="F110" s="3"/>
      <c r="G110" s="3"/>
      <c r="H110" s="3"/>
      <c r="I110" s="3"/>
    </row>
    <row r="111" spans="1:9" ht="12.75">
      <c r="A111" s="68"/>
      <c r="B111" s="68"/>
      <c r="C111" s="3" t="s">
        <v>49</v>
      </c>
      <c r="D111" s="3"/>
      <c r="E111" s="3"/>
      <c r="F111" s="3"/>
      <c r="G111" s="3"/>
      <c r="H111" s="3"/>
      <c r="I111" s="3"/>
    </row>
    <row r="112" spans="1:9" ht="12.75">
      <c r="A112" s="68"/>
      <c r="B112" s="68"/>
      <c r="C112" s="3" t="s">
        <v>82</v>
      </c>
      <c r="D112" s="3"/>
      <c r="E112" s="3"/>
      <c r="F112" s="3"/>
      <c r="G112" s="3"/>
      <c r="H112" s="3"/>
      <c r="I112" s="3"/>
    </row>
    <row r="113" spans="1:9" ht="12.75">
      <c r="A113" s="68"/>
      <c r="B113" s="9" t="s">
        <v>83</v>
      </c>
      <c r="C113" s="3" t="s">
        <v>84</v>
      </c>
      <c r="D113" s="9"/>
      <c r="E113" s="9" t="s">
        <v>61</v>
      </c>
      <c r="F113" s="3"/>
      <c r="G113" s="3"/>
      <c r="H113" s="3"/>
      <c r="I113" s="3"/>
    </row>
    <row r="114" spans="1:9" ht="12.75">
      <c r="A114" s="67"/>
      <c r="B114" s="71" t="s">
        <v>85</v>
      </c>
      <c r="C114" s="3" t="s">
        <v>79</v>
      </c>
      <c r="D114" s="3"/>
      <c r="E114" s="3"/>
      <c r="F114" s="3"/>
      <c r="G114" s="3"/>
      <c r="H114" s="3"/>
      <c r="I114" s="3"/>
    </row>
    <row r="115" spans="1:9" ht="12.75">
      <c r="A115" s="68"/>
      <c r="B115" s="68"/>
      <c r="C115" s="3" t="s">
        <v>34</v>
      </c>
      <c r="D115" s="3"/>
      <c r="E115" s="3"/>
      <c r="F115" s="3"/>
      <c r="G115" s="3"/>
      <c r="H115" s="3"/>
      <c r="I115" s="3"/>
    </row>
    <row r="116" spans="1:9" ht="12.75">
      <c r="A116" s="68"/>
      <c r="B116" s="68"/>
      <c r="C116" s="3" t="s">
        <v>35</v>
      </c>
      <c r="D116" s="3"/>
      <c r="E116" s="3"/>
      <c r="F116" s="3"/>
      <c r="G116" s="3"/>
      <c r="H116" s="3"/>
      <c r="I116" s="3"/>
    </row>
    <row r="117" spans="1:9" ht="12.75">
      <c r="A117" s="68"/>
      <c r="B117" s="68"/>
      <c r="C117" s="3" t="s">
        <v>37</v>
      </c>
      <c r="D117" s="3"/>
      <c r="E117" s="3"/>
      <c r="F117" s="3"/>
      <c r="G117" s="3"/>
      <c r="H117" s="3"/>
      <c r="I117" s="3"/>
    </row>
    <row r="118" spans="1:9" ht="12.75">
      <c r="A118" s="68"/>
      <c r="B118" s="68"/>
      <c r="C118" s="3" t="s">
        <v>40</v>
      </c>
      <c r="D118" s="3"/>
      <c r="E118" s="3"/>
      <c r="F118" s="3"/>
      <c r="G118" s="3"/>
      <c r="H118" s="3"/>
      <c r="I118" s="3"/>
    </row>
    <row r="119" spans="1:9" ht="12.75">
      <c r="A119" s="67" t="s">
        <v>20</v>
      </c>
      <c r="B119" s="71" t="s">
        <v>86</v>
      </c>
      <c r="C119" s="3" t="s">
        <v>87</v>
      </c>
      <c r="D119" s="3"/>
      <c r="E119" s="3"/>
      <c r="F119" s="3"/>
      <c r="G119" s="3"/>
      <c r="H119" s="3"/>
      <c r="I119" s="3"/>
    </row>
    <row r="120" spans="1:9" ht="12.75">
      <c r="A120" s="68"/>
      <c r="B120" s="68"/>
      <c r="C120" s="3" t="s">
        <v>88</v>
      </c>
      <c r="D120" s="3"/>
      <c r="E120" s="3"/>
      <c r="F120" s="3"/>
      <c r="G120" s="3"/>
      <c r="H120" s="3"/>
      <c r="I120" s="3"/>
    </row>
    <row r="121" spans="1:9" ht="12.75">
      <c r="A121" s="68"/>
      <c r="B121" s="68"/>
      <c r="C121" s="3" t="s">
        <v>89</v>
      </c>
      <c r="D121" s="3"/>
      <c r="E121" s="3"/>
      <c r="F121" s="3"/>
      <c r="G121" s="3"/>
      <c r="H121" s="3"/>
      <c r="I121" s="3"/>
    </row>
    <row r="122" spans="1:9" ht="12.75">
      <c r="A122" s="68"/>
      <c r="B122" s="68"/>
      <c r="C122" s="3" t="s">
        <v>90</v>
      </c>
      <c r="D122" s="3"/>
      <c r="E122" s="3"/>
      <c r="F122" s="3"/>
      <c r="G122" s="3"/>
      <c r="H122" s="3"/>
      <c r="I122" s="3"/>
    </row>
    <row r="123" spans="1:9" ht="12.75">
      <c r="A123" s="68"/>
      <c r="B123" s="68"/>
      <c r="C123" s="3" t="s">
        <v>91</v>
      </c>
      <c r="D123" s="3"/>
      <c r="E123" s="3"/>
      <c r="F123" s="3"/>
      <c r="G123" s="3"/>
      <c r="H123" s="3"/>
      <c r="I123" s="3"/>
    </row>
    <row r="124" spans="1:9" ht="12.75">
      <c r="A124" s="68"/>
      <c r="B124" s="68"/>
      <c r="C124" s="3" t="s">
        <v>92</v>
      </c>
      <c r="D124" s="3"/>
      <c r="E124" s="3"/>
      <c r="F124" s="3"/>
      <c r="G124" s="3"/>
      <c r="H124" s="3"/>
      <c r="I124" s="3"/>
    </row>
    <row r="125" spans="1:9" ht="12.75">
      <c r="A125" s="68"/>
      <c r="B125" s="68"/>
      <c r="C125" s="3" t="s">
        <v>93</v>
      </c>
      <c r="D125" s="3"/>
      <c r="E125" s="3"/>
      <c r="F125" s="3"/>
      <c r="G125" s="3"/>
      <c r="H125" s="3"/>
      <c r="I125" s="3"/>
    </row>
    <row r="126" spans="1:9" ht="12.75">
      <c r="A126" s="68"/>
      <c r="B126" s="68"/>
      <c r="C126" s="3" t="s">
        <v>94</v>
      </c>
      <c r="D126" s="3"/>
      <c r="E126" s="3"/>
      <c r="F126" s="3"/>
      <c r="G126" s="3"/>
      <c r="H126" s="3"/>
      <c r="I126" s="3"/>
    </row>
    <row r="127" spans="1:9" ht="12.75">
      <c r="A127" s="68"/>
      <c r="B127" s="71" t="s">
        <v>95</v>
      </c>
      <c r="C127" s="3" t="s">
        <v>96</v>
      </c>
      <c r="D127" s="3"/>
      <c r="E127" s="3"/>
      <c r="F127" s="3"/>
      <c r="G127" s="3"/>
      <c r="H127" s="3"/>
      <c r="I127" s="3"/>
    </row>
    <row r="128" spans="1:9" ht="12.75">
      <c r="A128" s="68"/>
      <c r="B128" s="68"/>
      <c r="C128" s="3" t="s">
        <v>97</v>
      </c>
      <c r="D128" s="3"/>
      <c r="E128" s="3"/>
      <c r="F128" s="3"/>
      <c r="G128" s="3"/>
      <c r="H128" s="3"/>
      <c r="I128" s="3"/>
    </row>
    <row r="129" spans="1:9" ht="12.75">
      <c r="A129" s="68"/>
      <c r="B129" s="68"/>
      <c r="C129" s="3" t="s">
        <v>98</v>
      </c>
      <c r="D129" s="3"/>
      <c r="E129" s="3"/>
      <c r="F129" s="3"/>
      <c r="G129" s="3"/>
      <c r="H129" s="3"/>
      <c r="I129" s="3"/>
    </row>
    <row r="130" spans="1:9" ht="12.75">
      <c r="A130" s="68"/>
      <c r="B130" s="68"/>
      <c r="C130" s="10" t="s">
        <v>99</v>
      </c>
      <c r="D130" s="3"/>
      <c r="E130" s="3"/>
      <c r="F130" s="3"/>
      <c r="G130" s="3"/>
      <c r="H130" s="3"/>
      <c r="I130" s="3"/>
    </row>
    <row r="131" spans="1:9" ht="12.75">
      <c r="A131" s="67"/>
      <c r="B131" s="71" t="s">
        <v>100</v>
      </c>
      <c r="C131" s="3" t="s">
        <v>101</v>
      </c>
      <c r="D131" s="3"/>
      <c r="E131" s="3"/>
      <c r="F131" s="3"/>
      <c r="G131" s="3"/>
      <c r="H131" s="3"/>
      <c r="I131" s="3"/>
    </row>
    <row r="132" spans="1:9" ht="12.75">
      <c r="A132" s="68"/>
      <c r="B132" s="68"/>
      <c r="C132" s="3" t="s">
        <v>102</v>
      </c>
      <c r="D132" s="3"/>
      <c r="E132" s="3"/>
      <c r="F132" s="3"/>
      <c r="G132" s="3"/>
      <c r="H132" s="3"/>
      <c r="I132" s="3"/>
    </row>
    <row r="133" spans="1:9" ht="12.75">
      <c r="A133" s="68"/>
      <c r="B133" s="68"/>
      <c r="C133" s="3" t="s">
        <v>103</v>
      </c>
      <c r="D133" s="3"/>
      <c r="E133" s="3"/>
      <c r="F133" s="3"/>
      <c r="G133" s="3"/>
      <c r="H133" s="3"/>
      <c r="I133" s="3"/>
    </row>
    <row r="134" spans="1:9" ht="12.75">
      <c r="A134" s="68"/>
      <c r="B134" s="68"/>
      <c r="C134" s="3" t="s">
        <v>104</v>
      </c>
      <c r="D134" s="3"/>
      <c r="E134" s="3"/>
      <c r="F134" s="3"/>
      <c r="G134" s="3"/>
      <c r="H134" s="3"/>
      <c r="I134" s="3"/>
    </row>
    <row r="135" spans="1:9" ht="12.75">
      <c r="A135" s="68"/>
      <c r="B135" s="68"/>
      <c r="C135" s="3" t="s">
        <v>105</v>
      </c>
      <c r="D135" s="3"/>
      <c r="E135" s="3"/>
      <c r="F135" s="3"/>
      <c r="G135" s="3"/>
      <c r="H135" s="3"/>
      <c r="I135" s="3"/>
    </row>
    <row r="136" spans="1:9" ht="12.75">
      <c r="A136" s="72"/>
      <c r="B136" s="71" t="s">
        <v>106</v>
      </c>
      <c r="C136" s="3" t="s">
        <v>107</v>
      </c>
      <c r="D136" s="3"/>
      <c r="E136" s="3"/>
      <c r="F136" s="3"/>
      <c r="G136" s="3"/>
      <c r="H136" s="3"/>
      <c r="I136" s="3"/>
    </row>
    <row r="137" spans="1:9" ht="12.75">
      <c r="A137" s="68"/>
      <c r="B137" s="68"/>
      <c r="C137" s="3" t="s">
        <v>108</v>
      </c>
      <c r="D137" s="3"/>
      <c r="E137" s="3"/>
      <c r="F137" s="3"/>
      <c r="G137" s="3"/>
      <c r="H137" s="3"/>
      <c r="I137" s="3"/>
    </row>
    <row r="138" spans="1:9" ht="12.75">
      <c r="A138" s="68"/>
      <c r="B138" s="68"/>
      <c r="C138" s="16" t="s">
        <v>109</v>
      </c>
      <c r="D138" s="3"/>
      <c r="E138" s="3"/>
      <c r="F138" s="3"/>
      <c r="G138" s="3"/>
      <c r="H138" s="3"/>
      <c r="I138" s="3"/>
    </row>
    <row r="139" spans="1:9" ht="12.75">
      <c r="A139" s="68"/>
      <c r="B139" s="68"/>
      <c r="C139" s="16" t="s">
        <v>110</v>
      </c>
      <c r="D139" s="3"/>
      <c r="E139" s="3"/>
      <c r="F139" s="3"/>
      <c r="G139" s="3"/>
      <c r="H139" s="3"/>
      <c r="I139" s="3"/>
    </row>
    <row r="140" spans="1:9" ht="12.75">
      <c r="A140" s="67"/>
      <c r="B140" s="9" t="s">
        <v>111</v>
      </c>
      <c r="C140" s="3" t="s">
        <v>111</v>
      </c>
      <c r="D140" s="3"/>
      <c r="E140" s="3"/>
      <c r="F140" s="3"/>
      <c r="G140" s="3"/>
      <c r="H140" s="3"/>
      <c r="I140" s="3"/>
    </row>
    <row r="141" spans="1:9" ht="12.75">
      <c r="A141" s="68"/>
      <c r="B141" s="9" t="s">
        <v>112</v>
      </c>
      <c r="C141" s="3" t="s">
        <v>112</v>
      </c>
      <c r="D141" s="3"/>
      <c r="E141" s="3"/>
      <c r="F141" s="3"/>
      <c r="G141" s="3"/>
      <c r="H141" s="3"/>
      <c r="I141" s="3"/>
    </row>
    <row r="142" spans="1:9" ht="12.75">
      <c r="A142" s="68"/>
      <c r="B142" s="9" t="s">
        <v>113</v>
      </c>
      <c r="C142" s="3" t="s">
        <v>114</v>
      </c>
      <c r="D142" s="3"/>
      <c r="E142" s="3"/>
      <c r="F142" s="3"/>
      <c r="G142" s="3"/>
      <c r="H142" s="3"/>
      <c r="I142" s="3"/>
    </row>
    <row r="143" spans="1:9" ht="12.75">
      <c r="A143" s="68"/>
      <c r="B143" s="9" t="s">
        <v>115</v>
      </c>
      <c r="C143" s="3" t="s">
        <v>116</v>
      </c>
      <c r="D143" s="3"/>
      <c r="E143" s="3"/>
      <c r="F143" s="3"/>
      <c r="G143" s="3"/>
      <c r="H143" s="3"/>
      <c r="I143" s="3"/>
    </row>
    <row r="144" spans="1:9" ht="12.75">
      <c r="A144" s="68"/>
      <c r="B144" s="69" t="s">
        <v>117</v>
      </c>
      <c r="C144" s="3" t="s">
        <v>118</v>
      </c>
      <c r="D144" s="3"/>
      <c r="E144" s="3"/>
      <c r="F144" s="3"/>
      <c r="G144" s="3"/>
      <c r="H144" s="3"/>
      <c r="I144" s="3"/>
    </row>
    <row r="145" spans="1:9" ht="12.75">
      <c r="A145" s="68"/>
      <c r="B145" s="68"/>
      <c r="C145" s="3" t="s">
        <v>119</v>
      </c>
      <c r="D145" s="3"/>
      <c r="E145" s="3"/>
      <c r="F145" s="3"/>
      <c r="G145" s="3"/>
      <c r="H145" s="3"/>
      <c r="I145" s="3"/>
    </row>
    <row r="146" spans="1:9" ht="12.75">
      <c r="A146" s="15" t="s">
        <v>120</v>
      </c>
      <c r="B146" s="3"/>
      <c r="C146" s="3"/>
      <c r="D146" s="3"/>
      <c r="E146" s="3"/>
      <c r="F146" s="3"/>
      <c r="G146" s="3"/>
      <c r="H146" s="3"/>
      <c r="I146" s="3"/>
    </row>
    <row r="147" spans="1:9" ht="12.75">
      <c r="A147" s="15" t="s">
        <v>121</v>
      </c>
      <c r="B147" s="3"/>
      <c r="C147" s="3" t="s">
        <v>122</v>
      </c>
      <c r="D147" s="3"/>
      <c r="E147" s="3"/>
      <c r="F147" s="3"/>
      <c r="G147" s="3"/>
      <c r="H147" s="3"/>
      <c r="I147" s="3"/>
    </row>
    <row r="148" spans="1:9" ht="12.75">
      <c r="A148" s="15" t="s">
        <v>123</v>
      </c>
      <c r="B148" s="3"/>
      <c r="C148" s="3" t="s">
        <v>122</v>
      </c>
      <c r="D148" s="3"/>
      <c r="E148" s="3"/>
      <c r="F148" s="3"/>
      <c r="G148" s="3"/>
      <c r="H148" s="3"/>
      <c r="I148" s="3"/>
    </row>
    <row r="149" spans="1:9" ht="12.75">
      <c r="A149" s="15" t="s">
        <v>124</v>
      </c>
      <c r="B149" s="3"/>
      <c r="C149" s="3" t="s">
        <v>122</v>
      </c>
      <c r="D149" s="3"/>
      <c r="E149" s="3"/>
      <c r="F149" s="3"/>
      <c r="G149" s="3"/>
      <c r="H149" s="3"/>
      <c r="I149" s="3"/>
    </row>
  </sheetData>
  <mergeCells count="43">
    <mergeCell ref="B18:C18"/>
    <mergeCell ref="B19:C19"/>
    <mergeCell ref="B20:C20"/>
    <mergeCell ref="B21:C21"/>
    <mergeCell ref="B14:C14"/>
    <mergeCell ref="B15:C15"/>
    <mergeCell ref="B17:C17"/>
    <mergeCell ref="B16:C16"/>
    <mergeCell ref="B127:B130"/>
    <mergeCell ref="B131:B135"/>
    <mergeCell ref="B42:B63"/>
    <mergeCell ref="B64:B73"/>
    <mergeCell ref="B74:B93"/>
    <mergeCell ref="B94:B95"/>
    <mergeCell ref="B96:B112"/>
    <mergeCell ref="B114:B118"/>
    <mergeCell ref="B119:B126"/>
    <mergeCell ref="B9:C9"/>
    <mergeCell ref="B10:C10"/>
    <mergeCell ref="B11:C11"/>
    <mergeCell ref="B12:C12"/>
    <mergeCell ref="B13:C13"/>
    <mergeCell ref="A2:B3"/>
    <mergeCell ref="A4:C4"/>
    <mergeCell ref="B5:C5"/>
    <mergeCell ref="B6:C6"/>
    <mergeCell ref="B7:C7"/>
    <mergeCell ref="A140:A145"/>
    <mergeCell ref="B144:B145"/>
    <mergeCell ref="A5:A17"/>
    <mergeCell ref="A18:A23"/>
    <mergeCell ref="A24:A73"/>
    <mergeCell ref="A74:A95"/>
    <mergeCell ref="A96:A113"/>
    <mergeCell ref="A114:A118"/>
    <mergeCell ref="A119:A130"/>
    <mergeCell ref="B22:C22"/>
    <mergeCell ref="B23:C23"/>
    <mergeCell ref="B24:B41"/>
    <mergeCell ref="A131:A135"/>
    <mergeCell ref="A136:A139"/>
    <mergeCell ref="B136:B139"/>
    <mergeCell ref="B8:C8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59"/>
  <sheetViews>
    <sheetView workbookViewId="0"/>
  </sheetViews>
  <sheetFormatPr defaultColWidth="12.5703125" defaultRowHeight="15.75" customHeight="1"/>
  <cols>
    <col min="2" max="2" width="32.42578125" customWidth="1"/>
    <col min="3" max="3" width="55.42578125" customWidth="1"/>
    <col min="8" max="8" width="6.140625" customWidth="1"/>
    <col min="9" max="9" width="9.140625" customWidth="1"/>
    <col min="10" max="10" width="5.5703125" customWidth="1"/>
    <col min="11" max="11" width="14.42578125" customWidth="1"/>
  </cols>
  <sheetData>
    <row r="1" spans="1:11" ht="15.75" customHeight="1">
      <c r="A1" s="1" t="s">
        <v>0</v>
      </c>
      <c r="B1" s="2" t="s">
        <v>1</v>
      </c>
      <c r="C1" s="3"/>
      <c r="D1" s="3"/>
      <c r="E1" s="3"/>
      <c r="F1" s="5" t="s">
        <v>125</v>
      </c>
      <c r="G1" s="3"/>
      <c r="H1" s="3"/>
      <c r="I1" s="3"/>
      <c r="J1" s="3"/>
      <c r="K1" s="3"/>
    </row>
    <row r="2" spans="1:11" ht="15.75" customHeight="1">
      <c r="A2" s="73" t="s">
        <v>2</v>
      </c>
      <c r="B2" s="68"/>
      <c r="C2" s="3"/>
      <c r="D2" s="3"/>
      <c r="E2" s="3"/>
      <c r="F2" s="3"/>
      <c r="G2" s="3"/>
      <c r="H2" s="3"/>
      <c r="I2" s="3"/>
      <c r="J2" s="3"/>
      <c r="K2" s="3"/>
    </row>
    <row r="3" spans="1:11" ht="15.75" customHeight="1">
      <c r="A3" s="68"/>
      <c r="B3" s="68"/>
      <c r="C3" s="3"/>
      <c r="D3" s="3"/>
      <c r="E3" s="3"/>
      <c r="F3" s="3"/>
      <c r="G3" s="3"/>
      <c r="H3" s="3"/>
      <c r="I3" s="3"/>
      <c r="J3" s="3"/>
      <c r="K3" s="3"/>
    </row>
    <row r="4" spans="1:11" ht="12.75">
      <c r="A4" s="74" t="s">
        <v>3</v>
      </c>
      <c r="B4" s="68"/>
      <c r="C4" s="68"/>
      <c r="D4" s="4" t="s">
        <v>4</v>
      </c>
      <c r="E4" s="4" t="s">
        <v>5</v>
      </c>
      <c r="F4" s="5" t="s">
        <v>6</v>
      </c>
      <c r="G4" s="6" t="s">
        <v>7</v>
      </c>
      <c r="H4" s="6"/>
      <c r="I4" s="7" t="s">
        <v>8</v>
      </c>
      <c r="J4" s="7"/>
      <c r="K4" s="8" t="s">
        <v>9</v>
      </c>
    </row>
    <row r="5" spans="1:11" ht="15.75" customHeight="1">
      <c r="A5" s="81" t="s">
        <v>10</v>
      </c>
      <c r="B5" s="82" t="s">
        <v>11</v>
      </c>
      <c r="C5" s="68"/>
      <c r="D5" s="17"/>
      <c r="E5" s="17"/>
      <c r="F5" s="5"/>
      <c r="G5" s="8"/>
      <c r="H5" s="18">
        <f>SUM(G:G)</f>
        <v>67.5</v>
      </c>
      <c r="I5" s="19"/>
      <c r="J5" s="19">
        <f>SUM(I:I)</f>
        <v>74.099999999999994</v>
      </c>
    </row>
    <row r="6" spans="1:11" ht="15.75" customHeight="1">
      <c r="A6" s="68"/>
      <c r="B6" s="83" t="s">
        <v>12</v>
      </c>
      <c r="C6" s="68"/>
      <c r="D6" s="17">
        <v>1</v>
      </c>
      <c r="E6" s="17"/>
      <c r="F6" s="5"/>
      <c r="G6" s="8">
        <v>3</v>
      </c>
      <c r="H6" s="8"/>
      <c r="I6" s="8">
        <v>1</v>
      </c>
    </row>
    <row r="7" spans="1:11" ht="15.75" customHeight="1">
      <c r="A7" s="68"/>
      <c r="B7" s="83" t="s">
        <v>13</v>
      </c>
      <c r="C7" s="68"/>
      <c r="D7" s="17"/>
      <c r="E7" s="17"/>
      <c r="F7" s="5"/>
      <c r="G7" s="8">
        <v>0</v>
      </c>
      <c r="H7" s="8"/>
      <c r="I7" s="8">
        <v>0</v>
      </c>
    </row>
    <row r="8" spans="1:11" ht="15.75" customHeight="1">
      <c r="A8" s="68"/>
      <c r="B8" s="83" t="s">
        <v>14</v>
      </c>
      <c r="C8" s="68"/>
      <c r="D8" s="17"/>
      <c r="E8" s="17" t="s">
        <v>126</v>
      </c>
      <c r="F8" s="5"/>
      <c r="G8" s="8">
        <v>0.5</v>
      </c>
      <c r="H8" s="8"/>
      <c r="I8" s="8">
        <v>0</v>
      </c>
    </row>
    <row r="9" spans="1:11" ht="15.75" customHeight="1">
      <c r="A9" s="68"/>
      <c r="B9" s="83" t="s">
        <v>15</v>
      </c>
      <c r="C9" s="68"/>
      <c r="D9" s="17"/>
      <c r="E9" s="17"/>
      <c r="F9" s="5"/>
      <c r="G9" s="8">
        <v>0.5</v>
      </c>
      <c r="H9" s="8"/>
      <c r="I9" s="8">
        <v>0.5</v>
      </c>
    </row>
    <row r="10" spans="1:11" ht="15.75" customHeight="1">
      <c r="A10" s="68"/>
      <c r="B10" s="83" t="s">
        <v>16</v>
      </c>
      <c r="C10" s="68"/>
      <c r="D10" s="17"/>
      <c r="E10" s="17" t="s">
        <v>126</v>
      </c>
      <c r="F10" s="5"/>
      <c r="G10" s="8">
        <v>0.5</v>
      </c>
      <c r="H10" s="8"/>
      <c r="I10" s="8">
        <v>0.5</v>
      </c>
    </row>
    <row r="11" spans="1:11" ht="15.75" customHeight="1">
      <c r="A11" s="68"/>
      <c r="B11" s="83" t="s">
        <v>17</v>
      </c>
      <c r="C11" s="68"/>
      <c r="D11" s="17"/>
      <c r="E11" s="17" t="s">
        <v>126</v>
      </c>
      <c r="F11" s="5"/>
      <c r="G11" s="8">
        <v>1</v>
      </c>
      <c r="H11" s="8"/>
      <c r="I11" s="8">
        <v>0.5</v>
      </c>
    </row>
    <row r="12" spans="1:11" ht="15.75" customHeight="1">
      <c r="A12" s="68"/>
      <c r="B12" s="10" t="s">
        <v>18</v>
      </c>
      <c r="D12" s="17"/>
      <c r="E12" s="17" t="s">
        <v>126</v>
      </c>
      <c r="F12" s="5"/>
      <c r="G12" s="8">
        <v>0.5</v>
      </c>
      <c r="H12" s="8"/>
      <c r="I12" s="8">
        <v>0.5</v>
      </c>
    </row>
    <row r="13" spans="1:11" ht="15.75" customHeight="1">
      <c r="A13" s="68"/>
      <c r="B13" s="83" t="s">
        <v>19</v>
      </c>
      <c r="C13" s="68"/>
      <c r="D13" s="8"/>
      <c r="E13" s="8"/>
      <c r="F13" s="5"/>
      <c r="G13" s="8">
        <v>0.5</v>
      </c>
      <c r="H13" s="8"/>
      <c r="I13" s="8">
        <v>1</v>
      </c>
    </row>
    <row r="14" spans="1:11" ht="15.75" customHeight="1">
      <c r="A14" s="68"/>
      <c r="B14" s="83" t="s">
        <v>20</v>
      </c>
      <c r="C14" s="68"/>
      <c r="D14" s="17"/>
      <c r="E14" s="17"/>
      <c r="F14" s="5"/>
      <c r="G14" s="8">
        <v>1</v>
      </c>
      <c r="H14" s="8"/>
      <c r="I14" s="19">
        <v>3</v>
      </c>
      <c r="J14" s="8"/>
      <c r="K14" s="8" t="s">
        <v>21</v>
      </c>
    </row>
    <row r="15" spans="1:11" ht="15.75" customHeight="1">
      <c r="A15" s="68"/>
      <c r="B15" s="70" t="s">
        <v>22</v>
      </c>
      <c r="C15" s="68"/>
      <c r="D15" s="9">
        <v>999</v>
      </c>
      <c r="E15" s="9"/>
      <c r="F15" s="3"/>
      <c r="G15" s="3">
        <v>0</v>
      </c>
      <c r="H15" s="3"/>
      <c r="I15" s="3">
        <v>0</v>
      </c>
    </row>
    <row r="16" spans="1:11" ht="15.75" customHeight="1">
      <c r="A16" s="68"/>
      <c r="B16" s="80" t="s">
        <v>23</v>
      </c>
      <c r="C16" s="68"/>
      <c r="D16" s="21">
        <v>999</v>
      </c>
      <c r="E16" s="21"/>
      <c r="F16" s="20"/>
      <c r="G16" s="20">
        <v>1</v>
      </c>
      <c r="H16" s="20"/>
      <c r="I16" s="20">
        <v>0</v>
      </c>
    </row>
    <row r="17" spans="1:11" ht="15.75" customHeight="1">
      <c r="A17" s="68"/>
      <c r="B17" s="70" t="s">
        <v>24</v>
      </c>
      <c r="C17" s="68"/>
      <c r="D17" s="9">
        <v>999</v>
      </c>
      <c r="E17" s="9"/>
      <c r="F17" s="3"/>
      <c r="G17" s="3">
        <v>0</v>
      </c>
      <c r="H17" s="3"/>
      <c r="I17" s="3">
        <v>0</v>
      </c>
    </row>
    <row r="18" spans="1:11" ht="15.75" customHeight="1">
      <c r="A18" s="81" t="s">
        <v>127</v>
      </c>
      <c r="B18" s="82" t="s">
        <v>11</v>
      </c>
      <c r="C18" s="68"/>
      <c r="D18" s="17"/>
      <c r="E18" s="17"/>
      <c r="G18" s="8"/>
      <c r="H18" s="8">
        <f>SUM(G19:G24)</f>
        <v>6</v>
      </c>
      <c r="I18" s="19"/>
      <c r="J18" s="19">
        <f>SUM(I19:I24)</f>
        <v>5.5</v>
      </c>
    </row>
    <row r="19" spans="1:11" ht="15.75" customHeight="1">
      <c r="A19" s="68"/>
      <c r="B19" s="83" t="s">
        <v>25</v>
      </c>
      <c r="C19" s="68"/>
      <c r="D19" s="17"/>
      <c r="E19" s="17"/>
      <c r="G19" s="8">
        <v>1</v>
      </c>
      <c r="H19" s="8"/>
      <c r="I19" s="8">
        <v>2</v>
      </c>
    </row>
    <row r="20" spans="1:11" ht="15.75" customHeight="1">
      <c r="A20" s="68"/>
      <c r="B20" s="83" t="s">
        <v>26</v>
      </c>
      <c r="C20" s="68"/>
      <c r="D20" s="17"/>
      <c r="E20" s="17"/>
      <c r="G20" s="8">
        <v>1</v>
      </c>
      <c r="H20" s="8"/>
      <c r="I20" s="8">
        <v>0</v>
      </c>
    </row>
    <row r="21" spans="1:11" ht="15.75" customHeight="1">
      <c r="A21" s="68"/>
      <c r="B21" s="83" t="s">
        <v>27</v>
      </c>
      <c r="C21" s="68"/>
      <c r="D21" s="17"/>
      <c r="E21" s="17"/>
      <c r="G21" s="8">
        <v>0</v>
      </c>
      <c r="H21" s="8"/>
      <c r="I21" s="8">
        <v>0.5</v>
      </c>
    </row>
    <row r="22" spans="1:11" ht="15.75" customHeight="1">
      <c r="A22" s="68"/>
      <c r="B22" s="83" t="s">
        <v>28</v>
      </c>
      <c r="C22" s="68"/>
      <c r="D22" s="17"/>
      <c r="E22" s="17"/>
      <c r="G22" s="8">
        <v>1</v>
      </c>
      <c r="H22" s="8"/>
      <c r="I22" s="8">
        <v>1</v>
      </c>
    </row>
    <row r="23" spans="1:11" ht="15.75" customHeight="1">
      <c r="A23" s="68"/>
      <c r="B23" s="83" t="s">
        <v>29</v>
      </c>
      <c r="C23" s="68"/>
      <c r="D23" s="17"/>
      <c r="E23" s="17"/>
      <c r="G23" s="8">
        <v>1</v>
      </c>
      <c r="H23" s="8"/>
      <c r="I23" s="8">
        <v>1</v>
      </c>
    </row>
    <row r="24" spans="1:11" ht="15.75" customHeight="1">
      <c r="A24" s="68"/>
      <c r="B24" s="83" t="s">
        <v>30</v>
      </c>
      <c r="C24" s="68"/>
      <c r="D24" s="17"/>
      <c r="E24" s="17" t="s">
        <v>126</v>
      </c>
      <c r="G24" s="8">
        <v>2</v>
      </c>
      <c r="H24" s="8"/>
      <c r="I24" s="8">
        <v>1</v>
      </c>
    </row>
    <row r="25" spans="1:11" ht="15.75" customHeight="1">
      <c r="A25" s="81" t="s">
        <v>128</v>
      </c>
      <c r="B25" s="82" t="s">
        <v>11</v>
      </c>
      <c r="C25" s="68"/>
      <c r="D25" s="17"/>
      <c r="E25" s="17"/>
      <c r="F25" s="5"/>
      <c r="G25" s="8"/>
      <c r="H25" s="8">
        <f>SUM(G26:G76)</f>
        <v>28</v>
      </c>
      <c r="I25" s="19"/>
      <c r="J25" s="19">
        <f>SUM(I26:I77)</f>
        <v>28</v>
      </c>
    </row>
    <row r="26" spans="1:11" ht="15.75" customHeight="1">
      <c r="A26" s="68"/>
      <c r="B26" s="79" t="s">
        <v>31</v>
      </c>
      <c r="C26" s="8" t="s">
        <v>32</v>
      </c>
      <c r="D26" s="17"/>
      <c r="E26" s="17" t="s">
        <v>126</v>
      </c>
      <c r="F26" s="5"/>
      <c r="G26" s="8">
        <v>1</v>
      </c>
      <c r="H26" s="8"/>
      <c r="I26" s="8">
        <v>1</v>
      </c>
    </row>
    <row r="27" spans="1:11" ht="15.75" customHeight="1">
      <c r="A27" s="68"/>
      <c r="B27" s="68"/>
      <c r="C27" s="8" t="s">
        <v>33</v>
      </c>
      <c r="D27" s="17"/>
      <c r="E27" s="17" t="s">
        <v>126</v>
      </c>
      <c r="F27" s="5"/>
      <c r="G27" s="8">
        <v>0.5</v>
      </c>
      <c r="H27" s="8"/>
      <c r="I27" s="8">
        <v>1</v>
      </c>
    </row>
    <row r="28" spans="1:11" ht="15.75" customHeight="1">
      <c r="A28" s="68"/>
      <c r="B28" s="68"/>
      <c r="C28" s="8" t="s">
        <v>34</v>
      </c>
      <c r="D28" s="17"/>
      <c r="E28" s="17" t="s">
        <v>126</v>
      </c>
      <c r="F28" s="5"/>
      <c r="G28" s="8">
        <v>1</v>
      </c>
      <c r="H28" s="8"/>
      <c r="I28" s="8">
        <v>0.5</v>
      </c>
    </row>
    <row r="29" spans="1:11" ht="15.75" customHeight="1">
      <c r="A29" s="68"/>
      <c r="B29" s="68"/>
      <c r="C29" s="8" t="s">
        <v>35</v>
      </c>
      <c r="D29" s="17"/>
      <c r="E29" s="17" t="s">
        <v>126</v>
      </c>
      <c r="F29" s="5"/>
      <c r="G29" s="8">
        <v>0.5</v>
      </c>
      <c r="H29" s="8"/>
      <c r="I29" s="8">
        <v>0.5</v>
      </c>
      <c r="J29" s="8"/>
      <c r="K29" s="8" t="s">
        <v>36</v>
      </c>
    </row>
    <row r="30" spans="1:11" ht="15.75" customHeight="1">
      <c r="A30" s="68"/>
      <c r="B30" s="68"/>
      <c r="C30" s="22" t="s">
        <v>37</v>
      </c>
      <c r="D30" s="23"/>
      <c r="E30" s="23" t="s">
        <v>126</v>
      </c>
      <c r="F30" s="22"/>
      <c r="G30" s="22">
        <v>1</v>
      </c>
      <c r="H30" s="8"/>
      <c r="I30" s="8">
        <v>0.5</v>
      </c>
      <c r="J30" s="8"/>
      <c r="K30" s="8" t="s">
        <v>129</v>
      </c>
    </row>
    <row r="31" spans="1:11" ht="15.75" customHeight="1">
      <c r="A31" s="68"/>
      <c r="B31" s="68"/>
      <c r="C31" s="8" t="s">
        <v>38</v>
      </c>
      <c r="D31" s="17">
        <v>999</v>
      </c>
      <c r="E31" s="17"/>
      <c r="G31" s="8">
        <v>1</v>
      </c>
      <c r="H31" s="8"/>
      <c r="I31" s="8">
        <v>0.5</v>
      </c>
    </row>
    <row r="32" spans="1:11" ht="15.75" customHeight="1">
      <c r="A32" s="68"/>
      <c r="B32" s="68"/>
      <c r="C32" s="8" t="s">
        <v>39</v>
      </c>
      <c r="D32" s="17">
        <v>999</v>
      </c>
      <c r="E32" s="17" t="s">
        <v>126</v>
      </c>
      <c r="G32" s="8">
        <v>1</v>
      </c>
      <c r="H32" s="8"/>
      <c r="I32" s="8">
        <v>0.5</v>
      </c>
    </row>
    <row r="33" spans="1:11" ht="15.75" customHeight="1">
      <c r="A33" s="68"/>
      <c r="B33" s="68"/>
      <c r="C33" s="8" t="s">
        <v>40</v>
      </c>
      <c r="D33" s="17"/>
      <c r="E33" s="17"/>
      <c r="G33" s="8">
        <v>1</v>
      </c>
      <c r="H33" s="8"/>
      <c r="I33" s="8">
        <v>1</v>
      </c>
    </row>
    <row r="34" spans="1:11" ht="15.75" customHeight="1">
      <c r="A34" s="68"/>
      <c r="B34" s="68"/>
      <c r="C34" s="10" t="s">
        <v>41</v>
      </c>
      <c r="D34" s="17"/>
      <c r="E34" s="17"/>
      <c r="G34" s="8">
        <v>0.5</v>
      </c>
      <c r="H34" s="8"/>
      <c r="I34" s="8">
        <v>0.5</v>
      </c>
      <c r="J34" s="8"/>
      <c r="K34" s="8" t="s">
        <v>130</v>
      </c>
    </row>
    <row r="35" spans="1:11" ht="15.75" customHeight="1">
      <c r="A35" s="68"/>
      <c r="B35" s="68"/>
      <c r="C35" s="10" t="s">
        <v>42</v>
      </c>
      <c r="D35" s="17"/>
      <c r="E35" s="17"/>
      <c r="G35" s="8">
        <v>0.5</v>
      </c>
      <c r="H35" s="8"/>
      <c r="I35" s="8">
        <v>0</v>
      </c>
    </row>
    <row r="36" spans="1:11" ht="15.75" customHeight="1">
      <c r="A36" s="68"/>
      <c r="B36" s="68"/>
      <c r="C36" s="10" t="s">
        <v>43</v>
      </c>
      <c r="D36" s="17"/>
      <c r="E36" s="17"/>
      <c r="G36" s="8">
        <v>1</v>
      </c>
      <c r="H36" s="8"/>
      <c r="I36" s="8">
        <v>1</v>
      </c>
    </row>
    <row r="37" spans="1:11" ht="12.75">
      <c r="A37" s="68"/>
      <c r="B37" s="68"/>
      <c r="C37" s="10" t="s">
        <v>44</v>
      </c>
      <c r="D37" s="17"/>
      <c r="E37" s="17"/>
      <c r="G37" s="8">
        <v>1</v>
      </c>
      <c r="H37" s="8"/>
      <c r="I37" s="8">
        <v>1</v>
      </c>
    </row>
    <row r="38" spans="1:11" ht="12.75">
      <c r="A38" s="68"/>
      <c r="B38" s="68"/>
      <c r="C38" s="10" t="s">
        <v>57</v>
      </c>
      <c r="D38" s="17"/>
      <c r="E38" s="17"/>
      <c r="G38" s="8">
        <v>2</v>
      </c>
      <c r="H38" s="8"/>
      <c r="I38" s="8">
        <v>2</v>
      </c>
    </row>
    <row r="39" spans="1:11" ht="12.75">
      <c r="A39" s="68"/>
      <c r="B39" s="68"/>
      <c r="C39" s="8" t="s">
        <v>45</v>
      </c>
      <c r="D39" s="17"/>
      <c r="E39" s="17" t="s">
        <v>58</v>
      </c>
      <c r="G39" s="8">
        <v>1</v>
      </c>
      <c r="H39" s="8"/>
      <c r="I39" s="8">
        <v>1</v>
      </c>
    </row>
    <row r="40" spans="1:11" ht="12.75">
      <c r="A40" s="68"/>
      <c r="B40" s="68"/>
      <c r="C40" s="8" t="s">
        <v>46</v>
      </c>
      <c r="D40" s="17"/>
      <c r="E40" s="17"/>
      <c r="G40" s="8">
        <v>0.5</v>
      </c>
      <c r="H40" s="8"/>
      <c r="I40" s="8">
        <v>0</v>
      </c>
    </row>
    <row r="41" spans="1:11" ht="12.75">
      <c r="A41" s="68"/>
      <c r="B41" s="68"/>
      <c r="C41" s="3" t="s">
        <v>47</v>
      </c>
      <c r="D41" s="9"/>
      <c r="E41" s="9"/>
      <c r="F41" s="3"/>
      <c r="G41" s="3">
        <v>1</v>
      </c>
      <c r="H41" s="3"/>
      <c r="I41" s="20">
        <v>1</v>
      </c>
    </row>
    <row r="42" spans="1:11" ht="12.75">
      <c r="A42" s="68"/>
      <c r="B42" s="68"/>
      <c r="C42" s="8" t="s">
        <v>48</v>
      </c>
      <c r="D42" s="17"/>
      <c r="E42" s="17"/>
      <c r="G42" s="8">
        <v>1</v>
      </c>
      <c r="H42" s="8"/>
      <c r="I42" s="8">
        <v>1</v>
      </c>
    </row>
    <row r="43" spans="1:11" ht="12.75">
      <c r="A43" s="68"/>
      <c r="B43" s="68"/>
      <c r="C43" s="8" t="s">
        <v>49</v>
      </c>
      <c r="D43" s="17"/>
      <c r="E43" s="17"/>
      <c r="G43" s="8">
        <v>1</v>
      </c>
      <c r="H43" s="8"/>
      <c r="I43" s="8">
        <v>1</v>
      </c>
    </row>
    <row r="44" spans="1:11" ht="12.75">
      <c r="A44" s="68"/>
      <c r="B44" s="68"/>
      <c r="C44" s="24" t="s">
        <v>50</v>
      </c>
      <c r="D44" s="17"/>
      <c r="E44" s="17"/>
      <c r="I44" s="8"/>
    </row>
    <row r="45" spans="1:11" ht="12.75">
      <c r="A45" s="68"/>
      <c r="B45" s="79" t="s">
        <v>51</v>
      </c>
      <c r="C45" s="8" t="s">
        <v>32</v>
      </c>
      <c r="D45" s="17"/>
      <c r="E45" s="17" t="s">
        <v>126</v>
      </c>
      <c r="G45" s="8">
        <v>1</v>
      </c>
      <c r="H45" s="8"/>
      <c r="I45" s="8">
        <v>1</v>
      </c>
    </row>
    <row r="46" spans="1:11" ht="12.75">
      <c r="A46" s="68"/>
      <c r="B46" s="68"/>
      <c r="C46" s="8" t="s">
        <v>33</v>
      </c>
      <c r="D46" s="17"/>
      <c r="E46" s="17" t="s">
        <v>126</v>
      </c>
      <c r="G46" s="8">
        <v>0.5</v>
      </c>
      <c r="H46" s="8"/>
      <c r="I46" s="8">
        <v>0.5</v>
      </c>
      <c r="J46" s="8"/>
      <c r="K46" s="8"/>
    </row>
    <row r="47" spans="1:11" ht="12.75">
      <c r="A47" s="68"/>
      <c r="B47" s="68"/>
      <c r="C47" s="8" t="s">
        <v>34</v>
      </c>
      <c r="D47" s="17"/>
      <c r="E47" s="17" t="s">
        <v>126</v>
      </c>
      <c r="G47" s="8">
        <v>0.5</v>
      </c>
      <c r="H47" s="8"/>
      <c r="I47" s="8">
        <v>0.5</v>
      </c>
    </row>
    <row r="48" spans="1:11" ht="12.75">
      <c r="A48" s="68"/>
      <c r="B48" s="68"/>
      <c r="C48" s="8" t="s">
        <v>35</v>
      </c>
      <c r="D48" s="17"/>
      <c r="E48" s="17" t="s">
        <v>126</v>
      </c>
      <c r="G48" s="12">
        <v>0.5</v>
      </c>
      <c r="H48" s="8"/>
      <c r="I48" s="8">
        <v>0.5</v>
      </c>
    </row>
    <row r="49" spans="1:11" ht="12.75">
      <c r="A49" s="68"/>
      <c r="B49" s="68"/>
      <c r="C49" s="22" t="s">
        <v>37</v>
      </c>
      <c r="D49" s="23"/>
      <c r="E49" s="23"/>
      <c r="F49" s="22"/>
      <c r="G49" s="25">
        <v>0.5</v>
      </c>
      <c r="H49" s="8"/>
      <c r="I49" s="8">
        <v>0.5</v>
      </c>
    </row>
    <row r="50" spans="1:11" ht="12.75">
      <c r="A50" s="68"/>
      <c r="B50" s="68"/>
      <c r="C50" s="8" t="s">
        <v>38</v>
      </c>
      <c r="D50" s="17"/>
      <c r="E50" s="17"/>
      <c r="G50" s="8">
        <v>0.5</v>
      </c>
      <c r="H50" s="8"/>
      <c r="I50" s="8">
        <v>0.5</v>
      </c>
    </row>
    <row r="51" spans="1:11" ht="12.75">
      <c r="A51" s="68"/>
      <c r="B51" s="68"/>
      <c r="C51" s="8" t="s">
        <v>39</v>
      </c>
      <c r="D51" s="17"/>
      <c r="E51" s="17"/>
      <c r="G51" s="8">
        <v>0.5</v>
      </c>
      <c r="H51" s="8"/>
      <c r="I51" s="8">
        <v>0.5</v>
      </c>
    </row>
    <row r="52" spans="1:11" ht="12.75">
      <c r="A52" s="68"/>
      <c r="B52" s="68"/>
      <c r="C52" s="8" t="s">
        <v>40</v>
      </c>
      <c r="D52" s="17"/>
      <c r="E52" s="17"/>
      <c r="G52" s="8">
        <v>0.5</v>
      </c>
      <c r="H52" s="8"/>
      <c r="I52" s="8">
        <v>1</v>
      </c>
    </row>
    <row r="53" spans="1:11" ht="12.75">
      <c r="A53" s="68"/>
      <c r="B53" s="68"/>
      <c r="C53" s="8" t="s">
        <v>41</v>
      </c>
      <c r="D53" s="17"/>
      <c r="E53" s="17"/>
      <c r="G53" s="8">
        <v>0.5</v>
      </c>
      <c r="H53" s="8"/>
      <c r="I53" s="8">
        <v>0.5</v>
      </c>
    </row>
    <row r="54" spans="1:11" ht="12.75">
      <c r="A54" s="68"/>
      <c r="B54" s="68"/>
      <c r="C54" s="10" t="s">
        <v>52</v>
      </c>
      <c r="D54" s="17"/>
      <c r="E54" s="17"/>
      <c r="G54" s="8">
        <v>0</v>
      </c>
      <c r="H54" s="8"/>
      <c r="I54" s="8">
        <v>0</v>
      </c>
    </row>
    <row r="55" spans="1:11" ht="12.75">
      <c r="A55" s="68"/>
      <c r="B55" s="68"/>
      <c r="C55" s="26" t="s">
        <v>53</v>
      </c>
      <c r="D55" s="21"/>
      <c r="E55" s="21"/>
      <c r="F55" s="20"/>
      <c r="G55" s="20">
        <v>1</v>
      </c>
      <c r="H55" s="20"/>
      <c r="I55" s="20">
        <v>2</v>
      </c>
    </row>
    <row r="56" spans="1:11" ht="12.75">
      <c r="A56" s="68"/>
      <c r="B56" s="68"/>
      <c r="C56" s="26" t="s">
        <v>54</v>
      </c>
      <c r="D56" s="21"/>
      <c r="E56" s="21"/>
      <c r="F56" s="20"/>
      <c r="G56" s="20">
        <v>0</v>
      </c>
      <c r="H56" s="20"/>
      <c r="I56" s="20">
        <v>0</v>
      </c>
    </row>
    <row r="57" spans="1:11" ht="12.75">
      <c r="A57" s="68"/>
      <c r="B57" s="68"/>
      <c r="C57" s="27" t="s">
        <v>55</v>
      </c>
      <c r="D57" s="17"/>
      <c r="E57" s="17"/>
    </row>
    <row r="58" spans="1:11" ht="12.75">
      <c r="A58" s="68"/>
      <c r="B58" s="68"/>
      <c r="C58" s="27" t="s">
        <v>56</v>
      </c>
      <c r="D58" s="17"/>
      <c r="E58" s="17"/>
      <c r="G58" s="8">
        <v>0.5</v>
      </c>
      <c r="H58" s="8"/>
      <c r="I58" s="8">
        <v>0.5</v>
      </c>
    </row>
    <row r="59" spans="1:11" ht="12.75">
      <c r="A59" s="68"/>
      <c r="B59" s="68"/>
      <c r="C59" s="10" t="s">
        <v>57</v>
      </c>
      <c r="D59" s="17"/>
      <c r="E59" s="17"/>
      <c r="G59" s="8">
        <v>0</v>
      </c>
      <c r="H59" s="8"/>
      <c r="I59" s="8">
        <v>1</v>
      </c>
    </row>
    <row r="60" spans="1:11" ht="12.75">
      <c r="A60" s="68"/>
      <c r="B60" s="68"/>
      <c r="C60" s="8" t="s">
        <v>45</v>
      </c>
      <c r="D60" s="17"/>
      <c r="E60" s="17" t="s">
        <v>58</v>
      </c>
      <c r="G60" s="8">
        <v>0</v>
      </c>
      <c r="H60" s="8"/>
      <c r="I60" s="8">
        <v>0</v>
      </c>
    </row>
    <row r="61" spans="1:11" ht="12.75">
      <c r="A61" s="68"/>
      <c r="B61" s="68"/>
      <c r="C61" s="8" t="s">
        <v>46</v>
      </c>
      <c r="D61" s="17"/>
      <c r="E61" s="17"/>
      <c r="G61" s="8">
        <v>0</v>
      </c>
      <c r="H61" s="8"/>
      <c r="I61" s="8">
        <v>0</v>
      </c>
    </row>
    <row r="62" spans="1:11" ht="12.75">
      <c r="A62" s="68"/>
      <c r="B62" s="68"/>
      <c r="C62" s="8" t="s">
        <v>59</v>
      </c>
      <c r="D62" s="17"/>
      <c r="E62" s="17"/>
      <c r="G62" s="8"/>
      <c r="H62" s="8"/>
      <c r="I62" s="8"/>
      <c r="K62" s="8" t="s">
        <v>131</v>
      </c>
    </row>
    <row r="63" spans="1:11" ht="12.75">
      <c r="A63" s="68"/>
      <c r="B63" s="68"/>
      <c r="C63" s="8" t="s">
        <v>47</v>
      </c>
      <c r="D63" s="17"/>
      <c r="E63" s="17"/>
      <c r="G63" s="8">
        <v>0</v>
      </c>
      <c r="H63" s="8"/>
      <c r="I63" s="20">
        <v>0</v>
      </c>
    </row>
    <row r="64" spans="1:11" ht="12.75">
      <c r="A64" s="68"/>
      <c r="B64" s="68"/>
      <c r="C64" s="8" t="s">
        <v>48</v>
      </c>
      <c r="D64" s="17"/>
      <c r="E64" s="17"/>
      <c r="G64" s="8">
        <v>0</v>
      </c>
      <c r="H64" s="8"/>
      <c r="I64" s="8">
        <v>0</v>
      </c>
    </row>
    <row r="65" spans="1:10" ht="12.75">
      <c r="A65" s="68"/>
      <c r="B65" s="68"/>
      <c r="C65" s="8" t="s">
        <v>49</v>
      </c>
      <c r="D65" s="17"/>
      <c r="E65" s="17"/>
      <c r="G65" s="8">
        <v>0</v>
      </c>
      <c r="H65" s="8"/>
      <c r="I65" s="8">
        <v>0</v>
      </c>
    </row>
    <row r="66" spans="1:10" ht="12.75">
      <c r="A66" s="68"/>
      <c r="B66" s="68"/>
      <c r="C66" s="24" t="s">
        <v>50</v>
      </c>
      <c r="D66" s="17"/>
      <c r="E66" s="17"/>
    </row>
    <row r="67" spans="1:10" ht="12.75">
      <c r="A67" s="68"/>
      <c r="B67" s="79" t="s">
        <v>60</v>
      </c>
      <c r="C67" s="8" t="s">
        <v>32</v>
      </c>
      <c r="D67" s="17"/>
      <c r="E67" s="17" t="s">
        <v>126</v>
      </c>
      <c r="G67" s="8">
        <v>0.5</v>
      </c>
      <c r="H67" s="8"/>
      <c r="I67" s="8">
        <v>1</v>
      </c>
    </row>
    <row r="68" spans="1:10" ht="12.75">
      <c r="A68" s="68"/>
      <c r="B68" s="68"/>
      <c r="C68" s="8" t="s">
        <v>33</v>
      </c>
      <c r="D68" s="17"/>
      <c r="E68" s="17" t="s">
        <v>126</v>
      </c>
      <c r="G68" s="8">
        <v>0.5</v>
      </c>
      <c r="H68" s="8"/>
      <c r="I68" s="8">
        <v>0.5</v>
      </c>
    </row>
    <row r="69" spans="1:10" ht="12.75">
      <c r="A69" s="68"/>
      <c r="B69" s="68"/>
      <c r="C69" s="8" t="s">
        <v>35</v>
      </c>
      <c r="D69" s="17"/>
      <c r="E69" s="17"/>
      <c r="G69" s="8">
        <v>0.5</v>
      </c>
      <c r="H69" s="8"/>
      <c r="I69" s="8">
        <v>0.5</v>
      </c>
    </row>
    <row r="70" spans="1:10" ht="12.75">
      <c r="A70" s="68"/>
      <c r="B70" s="68"/>
      <c r="C70" s="22" t="s">
        <v>37</v>
      </c>
      <c r="D70" s="23"/>
      <c r="E70" s="23" t="s">
        <v>61</v>
      </c>
      <c r="F70" s="22"/>
      <c r="G70" s="22">
        <v>0.5</v>
      </c>
      <c r="H70" s="8"/>
      <c r="I70" s="8">
        <v>0.5</v>
      </c>
    </row>
    <row r="71" spans="1:10" ht="12.75">
      <c r="A71" s="68"/>
      <c r="B71" s="68"/>
      <c r="C71" s="8" t="s">
        <v>62</v>
      </c>
      <c r="D71" s="17"/>
      <c r="E71" s="17"/>
      <c r="G71" s="8">
        <v>1</v>
      </c>
      <c r="H71" s="8"/>
      <c r="I71" s="8">
        <v>0.5</v>
      </c>
    </row>
    <row r="72" spans="1:10" ht="12.75">
      <c r="A72" s="68"/>
      <c r="B72" s="68"/>
      <c r="C72" s="8" t="s">
        <v>63</v>
      </c>
      <c r="D72" s="17"/>
      <c r="E72" s="17"/>
      <c r="G72" s="8">
        <v>1</v>
      </c>
      <c r="H72" s="8"/>
      <c r="I72" s="8">
        <v>1</v>
      </c>
    </row>
    <row r="73" spans="1:10" ht="12.75">
      <c r="A73" s="68"/>
      <c r="B73" s="68"/>
      <c r="C73" s="28" t="s">
        <v>64</v>
      </c>
      <c r="D73" s="29"/>
      <c r="E73" s="29"/>
      <c r="F73" s="28"/>
      <c r="G73" s="28">
        <v>0</v>
      </c>
      <c r="H73" s="28"/>
      <c r="I73" s="20">
        <v>0</v>
      </c>
    </row>
    <row r="74" spans="1:10" ht="12.75">
      <c r="A74" s="68"/>
      <c r="B74" s="68"/>
      <c r="C74" s="30" t="s">
        <v>65</v>
      </c>
      <c r="D74" s="17"/>
      <c r="E74" s="17"/>
      <c r="G74" s="8">
        <v>1</v>
      </c>
      <c r="H74" s="8"/>
      <c r="I74" s="8">
        <v>1</v>
      </c>
    </row>
    <row r="75" spans="1:10" ht="12.75">
      <c r="A75" s="68"/>
      <c r="B75" s="68"/>
      <c r="C75" s="30" t="s">
        <v>66</v>
      </c>
      <c r="D75" s="17"/>
      <c r="E75" s="17"/>
      <c r="G75" s="8">
        <v>0</v>
      </c>
      <c r="H75" s="8"/>
      <c r="I75" s="8">
        <v>0</v>
      </c>
    </row>
    <row r="76" spans="1:10" ht="12.75">
      <c r="A76" s="68"/>
      <c r="B76" s="68"/>
      <c r="C76" s="8" t="s">
        <v>67</v>
      </c>
      <c r="D76" s="17"/>
      <c r="E76" s="17"/>
      <c r="G76" s="8">
        <v>0</v>
      </c>
      <c r="H76" s="8"/>
      <c r="I76" s="8">
        <v>0</v>
      </c>
    </row>
    <row r="77" spans="1:10" ht="12.75">
      <c r="A77" s="81" t="s">
        <v>132</v>
      </c>
      <c r="B77" s="82" t="s">
        <v>11</v>
      </c>
      <c r="C77" s="68"/>
      <c r="D77" s="17"/>
      <c r="E77" s="17"/>
      <c r="H77" s="8">
        <f>SUM(G78:G99)</f>
        <v>11.5</v>
      </c>
      <c r="I77" s="19"/>
      <c r="J77" s="19">
        <f>SUM(I78:I99)</f>
        <v>12.5</v>
      </c>
    </row>
    <row r="78" spans="1:10" ht="12.75">
      <c r="A78" s="68"/>
      <c r="B78" s="77" t="s">
        <v>68</v>
      </c>
      <c r="C78" s="8" t="s">
        <v>69</v>
      </c>
      <c r="D78" s="17"/>
      <c r="E78" s="17" t="s">
        <v>126</v>
      </c>
      <c r="G78" s="8">
        <v>0</v>
      </c>
      <c r="H78" s="8"/>
      <c r="I78" s="8">
        <v>0.3</v>
      </c>
    </row>
    <row r="79" spans="1:10" ht="12.75">
      <c r="A79" s="68"/>
      <c r="B79" s="68"/>
      <c r="C79" s="8" t="s">
        <v>70</v>
      </c>
      <c r="D79" s="17"/>
      <c r="E79" s="17"/>
      <c r="G79" s="8">
        <v>0</v>
      </c>
      <c r="H79" s="8"/>
      <c r="I79" s="8">
        <v>0.2</v>
      </c>
    </row>
    <row r="80" spans="1:10" ht="12.75">
      <c r="A80" s="68"/>
      <c r="B80" s="68"/>
      <c r="C80" s="20" t="s">
        <v>71</v>
      </c>
      <c r="D80" s="21"/>
      <c r="E80" s="21"/>
      <c r="F80" s="20"/>
      <c r="G80" s="20">
        <v>0</v>
      </c>
      <c r="H80" s="20"/>
      <c r="I80" s="20">
        <v>0.5</v>
      </c>
    </row>
    <row r="81" spans="1:9" ht="12.75">
      <c r="A81" s="68"/>
      <c r="B81" s="68"/>
      <c r="C81" s="8" t="s">
        <v>72</v>
      </c>
      <c r="D81" s="17"/>
      <c r="E81" s="17"/>
      <c r="G81" s="8">
        <v>2</v>
      </c>
      <c r="H81" s="8"/>
      <c r="I81" s="8">
        <v>2</v>
      </c>
    </row>
    <row r="82" spans="1:9" ht="12.75">
      <c r="A82" s="68"/>
      <c r="B82" s="68"/>
      <c r="C82" s="8" t="s">
        <v>34</v>
      </c>
      <c r="D82" s="17"/>
      <c r="E82" s="17" t="s">
        <v>126</v>
      </c>
      <c r="G82" s="8">
        <v>0</v>
      </c>
      <c r="H82" s="8"/>
      <c r="I82" s="8">
        <v>0</v>
      </c>
    </row>
    <row r="83" spans="1:9" ht="12.75">
      <c r="A83" s="68"/>
      <c r="B83" s="68"/>
      <c r="C83" s="8" t="s">
        <v>35</v>
      </c>
      <c r="D83" s="17"/>
      <c r="E83" s="17"/>
      <c r="G83" s="8">
        <v>0</v>
      </c>
      <c r="H83" s="8"/>
      <c r="I83" s="8">
        <v>0</v>
      </c>
    </row>
    <row r="84" spans="1:9" ht="12.75">
      <c r="A84" s="68"/>
      <c r="B84" s="68"/>
      <c r="C84" s="22" t="s">
        <v>37</v>
      </c>
      <c r="D84" s="23"/>
      <c r="E84" s="23" t="s">
        <v>126</v>
      </c>
      <c r="F84" s="22"/>
      <c r="G84" s="22">
        <v>0.5</v>
      </c>
      <c r="H84" s="8"/>
      <c r="I84" s="8">
        <v>0.5</v>
      </c>
    </row>
    <row r="85" spans="1:9" ht="12.75">
      <c r="A85" s="68"/>
      <c r="B85" s="68"/>
      <c r="C85" s="8" t="s">
        <v>40</v>
      </c>
      <c r="D85" s="17"/>
      <c r="E85" s="17"/>
      <c r="G85" s="8">
        <v>0.5</v>
      </c>
      <c r="H85" s="8"/>
      <c r="I85" s="8">
        <v>1</v>
      </c>
    </row>
    <row r="86" spans="1:9" ht="12.75">
      <c r="A86" s="68"/>
      <c r="B86" s="68"/>
      <c r="C86" s="8" t="s">
        <v>73</v>
      </c>
      <c r="D86" s="17"/>
      <c r="E86" s="17"/>
      <c r="G86" s="8">
        <v>0</v>
      </c>
      <c r="H86" s="8"/>
      <c r="I86" s="8">
        <v>0</v>
      </c>
    </row>
    <row r="87" spans="1:9" ht="12.75">
      <c r="A87" s="68"/>
      <c r="B87" s="68"/>
      <c r="C87" s="8" t="s">
        <v>74</v>
      </c>
      <c r="D87" s="17"/>
      <c r="E87" s="17"/>
      <c r="G87" s="8">
        <v>1</v>
      </c>
      <c r="H87" s="8"/>
      <c r="I87" s="8">
        <v>1</v>
      </c>
    </row>
    <row r="88" spans="1:9" ht="12.75">
      <c r="A88" s="68"/>
      <c r="B88" s="68"/>
      <c r="C88" s="8" t="s">
        <v>75</v>
      </c>
      <c r="D88" s="17"/>
      <c r="E88" s="17"/>
      <c r="G88" s="8">
        <v>1.5</v>
      </c>
      <c r="H88" s="8"/>
      <c r="I88" s="8">
        <v>1</v>
      </c>
    </row>
    <row r="89" spans="1:9" ht="12.75">
      <c r="A89" s="68"/>
      <c r="B89" s="68"/>
      <c r="C89" s="8" t="s">
        <v>76</v>
      </c>
      <c r="D89" s="17"/>
      <c r="E89" s="17"/>
      <c r="G89" s="8">
        <v>0</v>
      </c>
      <c r="H89" s="8"/>
      <c r="I89" s="8">
        <v>0</v>
      </c>
    </row>
    <row r="90" spans="1:9" ht="12.75">
      <c r="A90" s="68"/>
      <c r="B90" s="68"/>
      <c r="C90" s="10" t="s">
        <v>44</v>
      </c>
      <c r="D90" s="17"/>
      <c r="E90" s="17"/>
      <c r="G90" s="8">
        <v>0.5</v>
      </c>
      <c r="H90" s="8"/>
      <c r="I90" s="8">
        <v>0.5</v>
      </c>
    </row>
    <row r="91" spans="1:9" ht="12.75">
      <c r="A91" s="68"/>
      <c r="B91" s="68"/>
      <c r="C91" s="10" t="s">
        <v>57</v>
      </c>
      <c r="D91" s="17"/>
      <c r="E91" s="17"/>
      <c r="G91" s="8">
        <v>0.5</v>
      </c>
      <c r="H91" s="8"/>
      <c r="I91" s="8">
        <v>1</v>
      </c>
    </row>
    <row r="92" spans="1:9" ht="12.75">
      <c r="A92" s="68"/>
      <c r="B92" s="68"/>
      <c r="C92" s="8" t="s">
        <v>45</v>
      </c>
      <c r="D92" s="17"/>
      <c r="E92" s="17"/>
      <c r="G92" s="8">
        <v>0</v>
      </c>
      <c r="H92" s="8"/>
      <c r="I92" s="8">
        <v>0</v>
      </c>
    </row>
    <row r="93" spans="1:9" ht="12.75">
      <c r="A93" s="68"/>
      <c r="B93" s="68"/>
      <c r="C93" s="20" t="s">
        <v>77</v>
      </c>
      <c r="D93" s="21"/>
      <c r="E93" s="21"/>
      <c r="F93" s="20"/>
      <c r="G93" s="20"/>
      <c r="H93" s="20"/>
      <c r="I93" s="20">
        <v>0.5</v>
      </c>
    </row>
    <row r="94" spans="1:9" ht="12.75">
      <c r="A94" s="68"/>
      <c r="B94" s="68"/>
      <c r="C94" s="8" t="s">
        <v>46</v>
      </c>
      <c r="D94" s="17"/>
      <c r="E94" s="17"/>
      <c r="G94" s="8">
        <v>0</v>
      </c>
      <c r="H94" s="8"/>
      <c r="I94" s="8">
        <v>0</v>
      </c>
    </row>
    <row r="95" spans="1:9" ht="12.75">
      <c r="A95" s="68"/>
      <c r="B95" s="68"/>
      <c r="C95" s="3" t="s">
        <v>47</v>
      </c>
      <c r="D95" s="9"/>
      <c r="E95" s="9"/>
      <c r="F95" s="3"/>
      <c r="G95" s="3">
        <v>0</v>
      </c>
      <c r="H95" s="3"/>
      <c r="I95" s="20">
        <v>0</v>
      </c>
    </row>
    <row r="96" spans="1:9" ht="12.75">
      <c r="A96" s="68"/>
      <c r="B96" s="68"/>
      <c r="C96" s="8" t="s">
        <v>48</v>
      </c>
      <c r="D96" s="17"/>
      <c r="E96" s="17"/>
      <c r="G96" s="8">
        <v>0</v>
      </c>
      <c r="H96" s="8"/>
      <c r="I96" s="8">
        <v>0</v>
      </c>
    </row>
    <row r="97" spans="1:11" ht="12.75">
      <c r="A97" s="68"/>
      <c r="B97" s="68"/>
      <c r="C97" s="8" t="s">
        <v>49</v>
      </c>
      <c r="D97" s="17"/>
      <c r="E97" s="17"/>
      <c r="G97" s="8">
        <v>0</v>
      </c>
      <c r="H97" s="8"/>
      <c r="I97" s="8">
        <v>0</v>
      </c>
    </row>
    <row r="98" spans="1:11" ht="12.75">
      <c r="A98" s="68"/>
      <c r="B98" s="77" t="s">
        <v>78</v>
      </c>
      <c r="C98" s="8" t="s">
        <v>79</v>
      </c>
      <c r="D98" s="17"/>
      <c r="E98" s="17"/>
      <c r="G98" s="8">
        <v>2.5</v>
      </c>
      <c r="H98" s="8"/>
      <c r="I98" s="8">
        <v>2</v>
      </c>
    </row>
    <row r="99" spans="1:11" ht="12.75">
      <c r="A99" s="68"/>
      <c r="B99" s="68"/>
      <c r="C99" s="8" t="s">
        <v>80</v>
      </c>
      <c r="D99" s="17"/>
      <c r="E99" s="17"/>
      <c r="G99" s="8">
        <v>2.5</v>
      </c>
      <c r="H99" s="8"/>
      <c r="I99" s="8">
        <v>2</v>
      </c>
    </row>
    <row r="100" spans="1:11" ht="12.75">
      <c r="A100" s="67" t="s">
        <v>15</v>
      </c>
      <c r="B100" s="82" t="s">
        <v>11</v>
      </c>
      <c r="C100" s="68"/>
      <c r="D100" s="17"/>
      <c r="E100" s="17"/>
      <c r="H100" s="8">
        <f>SUM(G101:G116)</f>
        <v>3</v>
      </c>
      <c r="I100" s="19"/>
      <c r="J100" s="19">
        <f>SUM(I101:I118)</f>
        <v>6.8</v>
      </c>
    </row>
    <row r="101" spans="1:11" ht="12.75">
      <c r="A101" s="68"/>
      <c r="B101" s="77" t="s">
        <v>81</v>
      </c>
      <c r="C101" s="8" t="s">
        <v>79</v>
      </c>
      <c r="D101" s="17"/>
      <c r="E101" s="17"/>
      <c r="G101" s="8">
        <v>0.5</v>
      </c>
      <c r="H101" s="8"/>
      <c r="I101" s="8">
        <v>0.5</v>
      </c>
    </row>
    <row r="102" spans="1:11" ht="12.75">
      <c r="A102" s="68"/>
      <c r="B102" s="68"/>
      <c r="C102" s="8" t="s">
        <v>34</v>
      </c>
      <c r="G102" s="8">
        <v>0.25</v>
      </c>
      <c r="I102" s="8">
        <v>0.3</v>
      </c>
    </row>
    <row r="103" spans="1:11" ht="12.75">
      <c r="A103" s="68"/>
      <c r="B103" s="68"/>
      <c r="C103" s="8" t="s">
        <v>35</v>
      </c>
      <c r="G103" s="8">
        <v>0.25</v>
      </c>
      <c r="I103" s="8">
        <v>0.5</v>
      </c>
    </row>
    <row r="104" spans="1:11" ht="12.75">
      <c r="A104" s="68"/>
      <c r="B104" s="68"/>
      <c r="C104" s="22" t="s">
        <v>37</v>
      </c>
      <c r="D104" s="22"/>
      <c r="E104" s="22"/>
      <c r="F104" s="22"/>
      <c r="G104" s="22">
        <v>0.5</v>
      </c>
      <c r="I104" s="8">
        <v>0.5</v>
      </c>
    </row>
    <row r="105" spans="1:11" ht="12.75">
      <c r="A105" s="68"/>
      <c r="B105" s="68"/>
      <c r="C105" s="8" t="s">
        <v>40</v>
      </c>
      <c r="G105" s="8">
        <v>0.5</v>
      </c>
      <c r="I105" s="8">
        <v>1</v>
      </c>
    </row>
    <row r="106" spans="1:11" ht="12.75">
      <c r="A106" s="68"/>
      <c r="B106" s="68"/>
      <c r="C106" s="20" t="s">
        <v>73</v>
      </c>
      <c r="D106" s="31"/>
      <c r="E106" s="31"/>
      <c r="F106" s="31"/>
      <c r="G106" s="20">
        <v>0</v>
      </c>
      <c r="H106" s="20"/>
      <c r="I106" s="20">
        <v>0</v>
      </c>
    </row>
    <row r="107" spans="1:11" ht="12.75">
      <c r="A107" s="68"/>
      <c r="B107" s="68"/>
      <c r="C107" s="8" t="s">
        <v>74</v>
      </c>
      <c r="G107" s="8">
        <v>0.5</v>
      </c>
      <c r="I107" s="8">
        <v>0.5</v>
      </c>
    </row>
    <row r="108" spans="1:11" ht="12.75">
      <c r="A108" s="68"/>
      <c r="B108" s="68"/>
      <c r="C108" s="31" t="s">
        <v>75</v>
      </c>
      <c r="D108" s="31"/>
      <c r="E108" s="31"/>
      <c r="F108" s="31"/>
      <c r="G108" s="31">
        <v>0</v>
      </c>
      <c r="H108" s="31"/>
      <c r="I108" s="31">
        <v>0</v>
      </c>
      <c r="K108" s="8" t="s">
        <v>133</v>
      </c>
    </row>
    <row r="109" spans="1:11" ht="12.75">
      <c r="A109" s="68"/>
      <c r="B109" s="68"/>
      <c r="C109" s="31" t="s">
        <v>76</v>
      </c>
      <c r="D109" s="20"/>
      <c r="E109" s="20"/>
      <c r="F109" s="20"/>
      <c r="G109" s="20">
        <v>0</v>
      </c>
      <c r="H109" s="20"/>
      <c r="I109" s="20">
        <v>0</v>
      </c>
      <c r="K109" s="8" t="s">
        <v>134</v>
      </c>
    </row>
    <row r="110" spans="1:11" ht="12.75">
      <c r="A110" s="68"/>
      <c r="B110" s="68"/>
      <c r="C110" s="32" t="s">
        <v>44</v>
      </c>
      <c r="D110" s="31">
        <v>999</v>
      </c>
      <c r="E110" s="31"/>
      <c r="F110" s="31"/>
      <c r="G110" s="31">
        <v>0</v>
      </c>
      <c r="H110" s="31"/>
      <c r="I110" s="31">
        <v>0</v>
      </c>
      <c r="K110" s="8" t="s">
        <v>135</v>
      </c>
    </row>
    <row r="111" spans="1:11" ht="12.75">
      <c r="A111" s="68"/>
      <c r="B111" s="68"/>
      <c r="C111" s="10" t="s">
        <v>57</v>
      </c>
      <c r="G111" s="8">
        <v>0.5</v>
      </c>
      <c r="I111" s="8">
        <v>1</v>
      </c>
    </row>
    <row r="112" spans="1:11" ht="12.75">
      <c r="A112" s="68"/>
      <c r="B112" s="68"/>
      <c r="C112" s="8" t="s">
        <v>45</v>
      </c>
      <c r="G112" s="8">
        <v>0</v>
      </c>
      <c r="I112" s="8">
        <v>0</v>
      </c>
    </row>
    <row r="113" spans="1:11" ht="12.75">
      <c r="A113" s="68"/>
      <c r="B113" s="68"/>
      <c r="C113" s="8" t="s">
        <v>46</v>
      </c>
      <c r="G113" s="8">
        <v>0</v>
      </c>
      <c r="I113" s="8">
        <v>0</v>
      </c>
    </row>
    <row r="114" spans="1:11" ht="12.75">
      <c r="A114" s="68"/>
      <c r="B114" s="68"/>
      <c r="C114" s="3" t="s">
        <v>47</v>
      </c>
      <c r="D114" s="3"/>
      <c r="E114" s="3"/>
      <c r="F114" s="3"/>
      <c r="G114" s="3">
        <v>0</v>
      </c>
      <c r="H114" s="3"/>
      <c r="I114" s="20">
        <v>0</v>
      </c>
    </row>
    <row r="115" spans="1:11" ht="12.75">
      <c r="A115" s="68"/>
      <c r="B115" s="68"/>
      <c r="C115" s="8" t="s">
        <v>48</v>
      </c>
      <c r="G115" s="8">
        <v>0</v>
      </c>
      <c r="I115" s="8">
        <v>0</v>
      </c>
    </row>
    <row r="116" spans="1:11" ht="12.75">
      <c r="A116" s="68"/>
      <c r="B116" s="68"/>
      <c r="C116" s="8" t="s">
        <v>49</v>
      </c>
      <c r="G116" s="8">
        <v>0</v>
      </c>
      <c r="I116" s="8">
        <v>0</v>
      </c>
    </row>
    <row r="117" spans="1:11" ht="12.75">
      <c r="A117" s="68"/>
      <c r="B117" s="68"/>
      <c r="C117" s="8" t="s">
        <v>82</v>
      </c>
      <c r="G117" s="8">
        <v>0.5</v>
      </c>
      <c r="I117" s="8">
        <v>0.5</v>
      </c>
    </row>
    <row r="118" spans="1:11" ht="12.75">
      <c r="A118" s="68"/>
      <c r="B118" s="21" t="s">
        <v>83</v>
      </c>
      <c r="C118" s="20" t="s">
        <v>84</v>
      </c>
      <c r="D118" s="21"/>
      <c r="E118" s="21" t="s">
        <v>61</v>
      </c>
      <c r="F118" s="20"/>
      <c r="G118" s="20"/>
      <c r="H118" s="20"/>
      <c r="I118" s="20">
        <v>2</v>
      </c>
      <c r="J118" s="20"/>
      <c r="K118" s="20" t="s">
        <v>136</v>
      </c>
    </row>
    <row r="119" spans="1:11" ht="12.75">
      <c r="A119" s="78" t="s">
        <v>137</v>
      </c>
      <c r="B119" s="76" t="s">
        <v>11</v>
      </c>
      <c r="C119" s="68"/>
      <c r="D119" s="20"/>
      <c r="E119" s="20"/>
      <c r="F119" s="20"/>
      <c r="G119" s="20"/>
      <c r="H119" s="20"/>
      <c r="I119" s="20"/>
      <c r="J119" s="33">
        <f>SUM(I120:I124)</f>
        <v>2.2999999999999998</v>
      </c>
    </row>
    <row r="120" spans="1:11" ht="12.75">
      <c r="A120" s="68"/>
      <c r="B120" s="78" t="s">
        <v>85</v>
      </c>
      <c r="C120" s="20" t="s">
        <v>79</v>
      </c>
      <c r="D120" s="20"/>
      <c r="E120" s="20"/>
      <c r="F120" s="20"/>
      <c r="G120" s="20"/>
      <c r="H120" s="20"/>
      <c r="I120" s="20">
        <v>0.5</v>
      </c>
      <c r="J120" s="20"/>
    </row>
    <row r="121" spans="1:11" ht="12.75">
      <c r="A121" s="68"/>
      <c r="B121" s="68"/>
      <c r="C121" s="20" t="s">
        <v>34</v>
      </c>
      <c r="D121" s="20"/>
      <c r="E121" s="20"/>
      <c r="F121" s="20"/>
      <c r="G121" s="20"/>
      <c r="H121" s="20"/>
      <c r="I121" s="20">
        <v>0.3</v>
      </c>
      <c r="J121" s="20"/>
    </row>
    <row r="122" spans="1:11" ht="12.75">
      <c r="A122" s="68"/>
      <c r="B122" s="68"/>
      <c r="C122" s="20" t="s">
        <v>35</v>
      </c>
      <c r="D122" s="20"/>
      <c r="E122" s="20"/>
      <c r="F122" s="20"/>
      <c r="G122" s="20"/>
      <c r="H122" s="20"/>
      <c r="I122" s="20">
        <v>0.5</v>
      </c>
      <c r="J122" s="20"/>
    </row>
    <row r="123" spans="1:11" ht="12.75">
      <c r="A123" s="68"/>
      <c r="B123" s="68"/>
      <c r="C123" s="20" t="s">
        <v>37</v>
      </c>
      <c r="D123" s="20"/>
      <c r="E123" s="20"/>
      <c r="F123" s="20"/>
      <c r="G123" s="20"/>
      <c r="H123" s="20"/>
      <c r="I123" s="20">
        <v>0.5</v>
      </c>
      <c r="J123" s="20"/>
    </row>
    <row r="124" spans="1:11" ht="12.75">
      <c r="A124" s="68"/>
      <c r="B124" s="68"/>
      <c r="C124" s="20" t="s">
        <v>40</v>
      </c>
      <c r="D124" s="20"/>
      <c r="E124" s="20"/>
      <c r="F124" s="20"/>
      <c r="G124" s="20"/>
      <c r="H124" s="20"/>
      <c r="I124" s="20">
        <v>0.5</v>
      </c>
      <c r="J124" s="20"/>
    </row>
    <row r="125" spans="1:11" ht="12.75">
      <c r="A125" s="71" t="s">
        <v>20</v>
      </c>
      <c r="B125" s="79" t="s">
        <v>86</v>
      </c>
      <c r="C125" s="3" t="s">
        <v>138</v>
      </c>
      <c r="D125" s="3"/>
      <c r="E125" s="3"/>
      <c r="F125" s="3"/>
      <c r="G125" s="3"/>
      <c r="H125" s="3"/>
      <c r="I125" s="3"/>
    </row>
    <row r="126" spans="1:11" ht="12.75">
      <c r="A126" s="68"/>
      <c r="B126" s="68"/>
      <c r="C126" s="3" t="s">
        <v>87</v>
      </c>
      <c r="D126" s="3"/>
      <c r="E126" s="3"/>
      <c r="F126" s="3"/>
      <c r="G126" s="3">
        <v>0.5</v>
      </c>
      <c r="H126" s="3">
        <f>SUM(G126:G134)</f>
        <v>3.5</v>
      </c>
      <c r="I126" s="3"/>
    </row>
    <row r="127" spans="1:11" ht="12.75">
      <c r="A127" s="68"/>
      <c r="B127" s="68"/>
      <c r="C127" s="3" t="s">
        <v>88</v>
      </c>
      <c r="D127" s="3"/>
      <c r="E127" s="3"/>
      <c r="F127" s="3"/>
      <c r="G127" s="3">
        <v>0.5</v>
      </c>
      <c r="H127" s="3"/>
      <c r="I127" s="3"/>
    </row>
    <row r="128" spans="1:11" ht="12.75">
      <c r="A128" s="68"/>
      <c r="B128" s="68"/>
      <c r="C128" s="3" t="s">
        <v>89</v>
      </c>
      <c r="D128" s="3"/>
      <c r="E128" s="3"/>
      <c r="F128" s="3"/>
      <c r="G128" s="3">
        <v>0.25</v>
      </c>
      <c r="H128" s="3"/>
      <c r="I128" s="3"/>
    </row>
    <row r="129" spans="1:11" ht="12.75">
      <c r="A129" s="68"/>
      <c r="B129" s="68"/>
      <c r="C129" s="3" t="s">
        <v>90</v>
      </c>
      <c r="D129" s="3"/>
      <c r="E129" s="3"/>
      <c r="F129" s="3"/>
      <c r="G129" s="3">
        <v>0.25</v>
      </c>
      <c r="H129" s="3"/>
      <c r="I129" s="3"/>
    </row>
    <row r="130" spans="1:11" ht="12.75">
      <c r="A130" s="68"/>
      <c r="B130" s="68"/>
      <c r="C130" s="3" t="s">
        <v>91</v>
      </c>
      <c r="D130" s="3"/>
      <c r="E130" s="3"/>
      <c r="F130" s="3"/>
      <c r="G130" s="3">
        <v>1</v>
      </c>
      <c r="H130" s="3"/>
      <c r="I130" s="3"/>
    </row>
    <row r="131" spans="1:11" ht="12.75">
      <c r="A131" s="68"/>
      <c r="B131" s="68"/>
      <c r="C131" s="3" t="s">
        <v>92</v>
      </c>
      <c r="D131" s="3"/>
      <c r="E131" s="3"/>
      <c r="F131" s="3"/>
      <c r="G131" s="3">
        <v>0.5</v>
      </c>
      <c r="H131" s="3"/>
      <c r="I131" s="3"/>
    </row>
    <row r="132" spans="1:11" ht="12.75">
      <c r="A132" s="68"/>
      <c r="B132" s="68"/>
      <c r="C132" s="3" t="s">
        <v>93</v>
      </c>
      <c r="D132" s="3"/>
      <c r="E132" s="3"/>
      <c r="F132" s="3"/>
      <c r="G132" s="3">
        <v>0.5</v>
      </c>
      <c r="H132" s="3"/>
      <c r="I132" s="3"/>
    </row>
    <row r="133" spans="1:11" ht="12.75">
      <c r="A133" s="68"/>
      <c r="B133" s="68"/>
      <c r="C133" s="3" t="s">
        <v>94</v>
      </c>
      <c r="D133" s="3"/>
      <c r="E133" s="3"/>
      <c r="F133" s="3"/>
      <c r="G133" s="3">
        <v>0</v>
      </c>
      <c r="H133" s="3"/>
      <c r="I133" s="3"/>
    </row>
    <row r="134" spans="1:11" ht="12.75">
      <c r="A134" s="68"/>
      <c r="B134" s="79" t="s">
        <v>95</v>
      </c>
      <c r="C134" s="3" t="s">
        <v>96</v>
      </c>
      <c r="D134" s="3"/>
      <c r="E134" s="3"/>
      <c r="F134" s="3"/>
      <c r="G134" s="3">
        <v>0</v>
      </c>
      <c r="H134" s="3">
        <f>SUM(G134:G137)</f>
        <v>3.5</v>
      </c>
      <c r="I134" s="3"/>
    </row>
    <row r="135" spans="1:11" ht="12.75">
      <c r="A135" s="68"/>
      <c r="B135" s="68"/>
      <c r="C135" s="3" t="s">
        <v>97</v>
      </c>
      <c r="D135" s="3"/>
      <c r="E135" s="3"/>
      <c r="F135" s="3"/>
      <c r="G135" s="3">
        <v>1</v>
      </c>
      <c r="H135" s="3"/>
      <c r="I135" s="3"/>
    </row>
    <row r="136" spans="1:11" ht="12.75">
      <c r="A136" s="68"/>
      <c r="B136" s="68"/>
      <c r="C136" s="3" t="s">
        <v>98</v>
      </c>
      <c r="D136" s="3"/>
      <c r="E136" s="3"/>
      <c r="F136" s="3"/>
      <c r="G136" s="3">
        <v>2</v>
      </c>
      <c r="H136" s="3"/>
      <c r="I136" s="3"/>
    </row>
    <row r="137" spans="1:11" ht="12.75">
      <c r="A137" s="68"/>
      <c r="B137" s="68"/>
      <c r="C137" s="10" t="s">
        <v>99</v>
      </c>
      <c r="D137" s="3"/>
      <c r="E137" s="3"/>
      <c r="F137" s="3"/>
      <c r="G137" s="3">
        <v>0.5</v>
      </c>
      <c r="H137" s="3"/>
      <c r="I137" s="3"/>
    </row>
    <row r="138" spans="1:11" ht="12.75">
      <c r="A138" s="78" t="s">
        <v>100</v>
      </c>
      <c r="B138" s="76" t="s">
        <v>11</v>
      </c>
      <c r="C138" s="68"/>
      <c r="D138" s="20"/>
      <c r="E138" s="20"/>
      <c r="F138" s="20"/>
      <c r="G138" s="20"/>
      <c r="H138" s="20"/>
      <c r="I138" s="20"/>
      <c r="J138" s="33">
        <f>SUM(I139:I143)</f>
        <v>2</v>
      </c>
    </row>
    <row r="139" spans="1:11" ht="12.75">
      <c r="A139" s="68"/>
      <c r="B139" s="78" t="s">
        <v>100</v>
      </c>
      <c r="C139" s="20" t="s">
        <v>101</v>
      </c>
      <c r="D139" s="20"/>
      <c r="E139" s="20"/>
      <c r="F139" s="20"/>
      <c r="G139" s="20"/>
      <c r="H139" s="20"/>
      <c r="I139" s="20">
        <v>0.5</v>
      </c>
      <c r="J139" s="20"/>
    </row>
    <row r="140" spans="1:11" ht="12.75">
      <c r="A140" s="68"/>
      <c r="B140" s="68"/>
      <c r="C140" s="20" t="s">
        <v>102</v>
      </c>
      <c r="D140" s="20"/>
      <c r="E140" s="20"/>
      <c r="F140" s="20"/>
      <c r="G140" s="20"/>
      <c r="H140" s="20"/>
      <c r="I140" s="20">
        <v>0</v>
      </c>
      <c r="J140" s="20"/>
    </row>
    <row r="141" spans="1:11" ht="12.75">
      <c r="A141" s="68"/>
      <c r="B141" s="68"/>
      <c r="C141" s="20" t="s">
        <v>103</v>
      </c>
      <c r="D141" s="20"/>
      <c r="E141" s="20"/>
      <c r="F141" s="20"/>
      <c r="G141" s="20"/>
      <c r="H141" s="20"/>
      <c r="I141" s="20">
        <v>0.5</v>
      </c>
      <c r="J141" s="20"/>
    </row>
    <row r="142" spans="1:11" ht="12.75">
      <c r="A142" s="68"/>
      <c r="B142" s="68"/>
      <c r="C142" s="20" t="s">
        <v>104</v>
      </c>
      <c r="D142" s="20"/>
      <c r="E142" s="20"/>
      <c r="F142" s="20"/>
      <c r="G142" s="20"/>
      <c r="H142" s="20"/>
      <c r="I142" s="20">
        <v>0.5</v>
      </c>
      <c r="J142" s="20"/>
    </row>
    <row r="143" spans="1:11" ht="12.75">
      <c r="A143" s="68"/>
      <c r="B143" s="68"/>
      <c r="C143" s="20" t="s">
        <v>105</v>
      </c>
      <c r="D143" s="20"/>
      <c r="E143" s="20"/>
      <c r="F143" s="20"/>
      <c r="G143" s="20"/>
      <c r="H143" s="20"/>
      <c r="I143" s="20">
        <v>0.5</v>
      </c>
      <c r="J143" s="20"/>
    </row>
    <row r="144" spans="1:11" ht="12.75">
      <c r="A144" s="69" t="s">
        <v>139</v>
      </c>
      <c r="B144" s="69" t="s">
        <v>11</v>
      </c>
      <c r="C144" s="68"/>
      <c r="D144" s="3"/>
      <c r="E144" s="3"/>
      <c r="F144" s="3"/>
      <c r="G144" s="3">
        <v>3</v>
      </c>
      <c r="H144" s="3"/>
      <c r="I144" s="19"/>
      <c r="J144" s="34">
        <f>SUM(I145:I148)</f>
        <v>4</v>
      </c>
      <c r="K144" s="3"/>
    </row>
    <row r="145" spans="1:11" ht="12.75">
      <c r="A145" s="68"/>
      <c r="B145" s="71" t="s">
        <v>106</v>
      </c>
      <c r="C145" s="3" t="s">
        <v>107</v>
      </c>
      <c r="D145" s="3"/>
      <c r="E145" s="3"/>
      <c r="F145" s="3"/>
      <c r="G145" s="3"/>
      <c r="H145" s="3"/>
      <c r="I145" s="3">
        <v>1</v>
      </c>
      <c r="J145" s="3"/>
      <c r="K145" s="3"/>
    </row>
    <row r="146" spans="1:11" ht="12.75">
      <c r="A146" s="68"/>
      <c r="B146" s="68"/>
      <c r="C146" s="3" t="s">
        <v>108</v>
      </c>
      <c r="D146" s="3"/>
      <c r="E146" s="3"/>
      <c r="F146" s="3"/>
      <c r="G146" s="3"/>
      <c r="H146" s="3"/>
      <c r="I146" s="3">
        <v>1</v>
      </c>
      <c r="J146" s="3"/>
      <c r="K146" s="3"/>
    </row>
    <row r="147" spans="1:11" ht="12.75">
      <c r="A147" s="68"/>
      <c r="B147" s="68"/>
      <c r="C147" s="16" t="s">
        <v>109</v>
      </c>
      <c r="D147" s="3"/>
      <c r="E147" s="3"/>
      <c r="F147" s="3"/>
      <c r="G147" s="3"/>
      <c r="H147" s="3"/>
      <c r="I147" s="3">
        <v>1</v>
      </c>
      <c r="J147" s="3"/>
      <c r="K147" s="3"/>
    </row>
    <row r="148" spans="1:11" ht="12.75">
      <c r="A148" s="68"/>
      <c r="B148" s="68"/>
      <c r="C148" s="16" t="s">
        <v>110</v>
      </c>
      <c r="D148" s="3"/>
      <c r="E148" s="3"/>
      <c r="F148" s="3"/>
      <c r="G148" s="3"/>
      <c r="H148" s="3"/>
      <c r="I148" s="3">
        <v>1</v>
      </c>
      <c r="J148" s="3"/>
      <c r="K148" s="3"/>
    </row>
    <row r="149" spans="1:11" ht="12.75">
      <c r="A149" s="78" t="s">
        <v>140</v>
      </c>
      <c r="B149" s="76" t="s">
        <v>11</v>
      </c>
      <c r="C149" s="68"/>
      <c r="D149" s="20"/>
      <c r="E149" s="20"/>
      <c r="F149" s="20"/>
      <c r="G149" s="20"/>
      <c r="H149" s="20"/>
      <c r="I149" s="20"/>
      <c r="J149" s="20">
        <f>SUM(I150:I155)</f>
        <v>6</v>
      </c>
    </row>
    <row r="150" spans="1:11" ht="12.75">
      <c r="A150" s="68"/>
      <c r="B150" s="21" t="s">
        <v>111</v>
      </c>
      <c r="C150" s="20" t="s">
        <v>111</v>
      </c>
      <c r="D150" s="20"/>
      <c r="E150" s="20"/>
      <c r="F150" s="20"/>
      <c r="G150" s="20"/>
      <c r="H150" s="20"/>
      <c r="I150" s="20">
        <v>1</v>
      </c>
      <c r="J150" s="20"/>
    </row>
    <row r="151" spans="1:11" ht="12.75">
      <c r="A151" s="68"/>
      <c r="B151" s="21" t="s">
        <v>112</v>
      </c>
      <c r="C151" s="20" t="s">
        <v>112</v>
      </c>
      <c r="D151" s="20"/>
      <c r="E151" s="20"/>
      <c r="F151" s="20"/>
      <c r="G151" s="20"/>
      <c r="H151" s="20"/>
      <c r="I151" s="20">
        <v>1</v>
      </c>
      <c r="J151" s="20"/>
    </row>
    <row r="152" spans="1:11" ht="12.75">
      <c r="A152" s="68"/>
      <c r="B152" s="21" t="s">
        <v>113</v>
      </c>
      <c r="C152" s="20" t="s">
        <v>114</v>
      </c>
      <c r="D152" s="20"/>
      <c r="E152" s="20"/>
      <c r="F152" s="20"/>
      <c r="G152" s="20"/>
      <c r="H152" s="20"/>
      <c r="I152" s="20">
        <v>2</v>
      </c>
      <c r="J152" s="20"/>
    </row>
    <row r="153" spans="1:11" ht="12.75">
      <c r="A153" s="68"/>
      <c r="B153" s="21" t="s">
        <v>115</v>
      </c>
      <c r="C153" s="20" t="s">
        <v>116</v>
      </c>
      <c r="D153" s="20"/>
      <c r="E153" s="20"/>
      <c r="F153" s="20"/>
      <c r="G153" s="20"/>
      <c r="H153" s="20"/>
      <c r="I153" s="20">
        <v>0</v>
      </c>
      <c r="J153" s="20"/>
    </row>
    <row r="154" spans="1:11" ht="12.75">
      <c r="A154" s="68"/>
      <c r="B154" s="76" t="s">
        <v>117</v>
      </c>
      <c r="C154" s="20" t="s">
        <v>118</v>
      </c>
      <c r="D154" s="20"/>
      <c r="E154" s="20"/>
      <c r="F154" s="20"/>
      <c r="G154" s="20"/>
      <c r="H154" s="20"/>
      <c r="I154" s="20">
        <v>1</v>
      </c>
      <c r="J154" s="20"/>
    </row>
    <row r="155" spans="1:11" ht="12.75">
      <c r="A155" s="68"/>
      <c r="B155" s="68"/>
      <c r="C155" s="20" t="s">
        <v>119</v>
      </c>
      <c r="D155" s="20"/>
      <c r="E155" s="20"/>
      <c r="F155" s="20"/>
      <c r="G155" s="20"/>
      <c r="H155" s="20"/>
      <c r="I155" s="20">
        <v>1</v>
      </c>
      <c r="J155" s="20"/>
    </row>
    <row r="156" spans="1:11" ht="12.75">
      <c r="A156" s="21" t="s">
        <v>120</v>
      </c>
      <c r="B156" s="20"/>
      <c r="C156" s="20"/>
      <c r="D156" s="20"/>
      <c r="E156" s="20"/>
      <c r="F156" s="20"/>
      <c r="G156" s="20"/>
      <c r="H156" s="20"/>
      <c r="I156" s="20">
        <v>0</v>
      </c>
      <c r="J156" s="20"/>
      <c r="K156" s="20" t="s">
        <v>141</v>
      </c>
    </row>
    <row r="157" spans="1:11" ht="12.75">
      <c r="A157" s="21" t="s">
        <v>121</v>
      </c>
      <c r="B157" s="20"/>
      <c r="C157" s="20" t="s">
        <v>122</v>
      </c>
      <c r="D157" s="20"/>
      <c r="E157" s="20"/>
      <c r="F157" s="20"/>
      <c r="G157" s="20"/>
      <c r="H157" s="20"/>
      <c r="I157" s="20">
        <v>0</v>
      </c>
      <c r="J157" s="20"/>
      <c r="K157" s="20" t="s">
        <v>142</v>
      </c>
    </row>
    <row r="158" spans="1:11" ht="12.75">
      <c r="A158" s="21" t="s">
        <v>123</v>
      </c>
      <c r="B158" s="20"/>
      <c r="C158" s="20" t="s">
        <v>122</v>
      </c>
      <c r="D158" s="20"/>
      <c r="E158" s="20"/>
      <c r="F158" s="20"/>
      <c r="G158" s="20"/>
      <c r="H158" s="20"/>
      <c r="I158" s="20">
        <v>0</v>
      </c>
    </row>
    <row r="159" spans="1:11" ht="12.75">
      <c r="A159" s="21" t="s">
        <v>124</v>
      </c>
      <c r="B159" s="20"/>
      <c r="C159" s="20" t="s">
        <v>122</v>
      </c>
      <c r="D159" s="20"/>
      <c r="E159" s="20"/>
      <c r="F159" s="20"/>
      <c r="G159" s="20"/>
      <c r="H159" s="20"/>
      <c r="I159" s="20">
        <v>0</v>
      </c>
    </row>
  </sheetData>
  <mergeCells count="50">
    <mergeCell ref="B18:C18"/>
    <mergeCell ref="B19:C19"/>
    <mergeCell ref="B20:C20"/>
    <mergeCell ref="B21:C21"/>
    <mergeCell ref="B22:C22"/>
    <mergeCell ref="B23:C23"/>
    <mergeCell ref="B24:C24"/>
    <mergeCell ref="B25:C25"/>
    <mergeCell ref="B26:B44"/>
    <mergeCell ref="B45:B66"/>
    <mergeCell ref="B67:B76"/>
    <mergeCell ref="B77:C77"/>
    <mergeCell ref="B78:B97"/>
    <mergeCell ref="B100:C100"/>
    <mergeCell ref="A144:A148"/>
    <mergeCell ref="B139:B143"/>
    <mergeCell ref="B144:C144"/>
    <mergeCell ref="B145:B148"/>
    <mergeCell ref="A149:A155"/>
    <mergeCell ref="A18:A24"/>
    <mergeCell ref="A25:A76"/>
    <mergeCell ref="A77:A99"/>
    <mergeCell ref="A100:A118"/>
    <mergeCell ref="A119:A124"/>
    <mergeCell ref="A138:A143"/>
    <mergeCell ref="A125:A137"/>
    <mergeCell ref="B15:C15"/>
    <mergeCell ref="B16:C16"/>
    <mergeCell ref="B17:C17"/>
    <mergeCell ref="A2:B3"/>
    <mergeCell ref="A4:C4"/>
    <mergeCell ref="A5:A17"/>
    <mergeCell ref="B5:C5"/>
    <mergeCell ref="B6:C6"/>
    <mergeCell ref="B7:C7"/>
    <mergeCell ref="B8:C8"/>
    <mergeCell ref="B9:C9"/>
    <mergeCell ref="B10:C10"/>
    <mergeCell ref="B11:C11"/>
    <mergeCell ref="B13:C13"/>
    <mergeCell ref="B14:C14"/>
    <mergeCell ref="B149:C149"/>
    <mergeCell ref="B154:B155"/>
    <mergeCell ref="B98:B99"/>
    <mergeCell ref="B101:B117"/>
    <mergeCell ref="B119:C119"/>
    <mergeCell ref="B120:B124"/>
    <mergeCell ref="B134:B137"/>
    <mergeCell ref="B138:C138"/>
    <mergeCell ref="B125:B133"/>
  </mergeCells>
  <phoneticPr fontId="15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108"/>
  <sheetViews>
    <sheetView workbookViewId="0"/>
  </sheetViews>
  <sheetFormatPr defaultColWidth="12.5703125" defaultRowHeight="15.75" customHeight="1"/>
  <cols>
    <col min="2" max="2" width="32.42578125" customWidth="1"/>
    <col min="3" max="3" width="48" customWidth="1"/>
    <col min="8" max="8" width="6.140625" customWidth="1"/>
    <col min="9" max="9" width="9.140625" customWidth="1"/>
    <col min="10" max="10" width="5.5703125" customWidth="1"/>
    <col min="11" max="11" width="14.42578125" customWidth="1"/>
  </cols>
  <sheetData>
    <row r="1" spans="1:11" ht="15.75" customHeight="1">
      <c r="A1" s="1" t="s">
        <v>0</v>
      </c>
      <c r="B1" s="2" t="s">
        <v>1</v>
      </c>
      <c r="C1" s="3"/>
      <c r="D1" s="3"/>
      <c r="E1" s="3"/>
      <c r="F1" s="5" t="s">
        <v>125</v>
      </c>
      <c r="G1" s="3"/>
      <c r="H1" s="3"/>
      <c r="I1" s="3"/>
      <c r="J1" s="3"/>
      <c r="K1" s="3"/>
    </row>
    <row r="2" spans="1:11" ht="15.75" customHeight="1">
      <c r="A2" s="73" t="s">
        <v>2</v>
      </c>
      <c r="B2" s="68"/>
      <c r="C2" s="3"/>
      <c r="D2" s="3"/>
      <c r="E2" s="3"/>
      <c r="F2" s="3"/>
      <c r="G2" s="3"/>
      <c r="H2" s="3"/>
      <c r="I2" s="3"/>
      <c r="J2" s="3"/>
      <c r="K2" s="3"/>
    </row>
    <row r="3" spans="1:11" ht="15.75" customHeight="1">
      <c r="A3" s="68"/>
      <c r="B3" s="68"/>
      <c r="C3" s="3"/>
      <c r="D3" s="3"/>
      <c r="E3" s="3"/>
      <c r="F3" s="3"/>
      <c r="G3" s="3"/>
      <c r="H3" s="3"/>
      <c r="I3" s="3"/>
      <c r="J3" s="3"/>
      <c r="K3" s="3"/>
    </row>
    <row r="4" spans="1:11" ht="12.75">
      <c r="A4" s="74" t="s">
        <v>3</v>
      </c>
      <c r="B4" s="68"/>
      <c r="C4" s="68"/>
      <c r="D4" s="3" t="s">
        <v>4</v>
      </c>
      <c r="E4" s="4" t="s">
        <v>5</v>
      </c>
      <c r="F4" s="5" t="s">
        <v>6</v>
      </c>
      <c r="G4" s="6" t="s">
        <v>7</v>
      </c>
      <c r="H4" s="6"/>
      <c r="I4" s="7" t="s">
        <v>8</v>
      </c>
      <c r="J4" s="7"/>
      <c r="K4" s="8" t="s">
        <v>9</v>
      </c>
    </row>
    <row r="5" spans="1:11" ht="15.75" customHeight="1">
      <c r="A5" s="81" t="s">
        <v>10</v>
      </c>
      <c r="B5" s="82" t="s">
        <v>11</v>
      </c>
      <c r="C5" s="68"/>
      <c r="D5" s="17"/>
      <c r="E5" s="17"/>
      <c r="F5" s="5"/>
      <c r="G5" s="8"/>
      <c r="H5" s="18">
        <f>SUM(G:G)</f>
        <v>55</v>
      </c>
      <c r="I5" s="19"/>
      <c r="J5" s="19">
        <f>SUM(I:I)</f>
        <v>54.3</v>
      </c>
    </row>
    <row r="6" spans="1:11" ht="15.75" customHeight="1">
      <c r="A6" s="68"/>
      <c r="B6" s="83" t="s">
        <v>12</v>
      </c>
      <c r="C6" s="68"/>
      <c r="D6" s="17">
        <v>1</v>
      </c>
      <c r="E6" s="17"/>
      <c r="F6" s="5"/>
      <c r="G6" s="8">
        <v>3</v>
      </c>
      <c r="H6" s="8"/>
      <c r="I6" s="8">
        <v>1</v>
      </c>
    </row>
    <row r="7" spans="1:11" ht="15.75" customHeight="1">
      <c r="A7" s="68"/>
      <c r="B7" s="83" t="s">
        <v>13</v>
      </c>
      <c r="C7" s="68"/>
      <c r="D7" s="17"/>
      <c r="E7" s="17"/>
      <c r="F7" s="5"/>
      <c r="G7" s="8">
        <v>0</v>
      </c>
      <c r="H7" s="8"/>
      <c r="I7" s="8">
        <v>0</v>
      </c>
    </row>
    <row r="8" spans="1:11" ht="15.75" customHeight="1">
      <c r="A8" s="68"/>
      <c r="B8" s="83" t="s">
        <v>14</v>
      </c>
      <c r="C8" s="68"/>
      <c r="D8" s="17"/>
      <c r="E8" s="17" t="s">
        <v>126</v>
      </c>
      <c r="F8" s="5"/>
      <c r="G8" s="8">
        <v>0.5</v>
      </c>
      <c r="H8" s="8"/>
      <c r="I8" s="8">
        <v>0</v>
      </c>
    </row>
    <row r="9" spans="1:11" ht="15.75" customHeight="1">
      <c r="A9" s="68"/>
      <c r="B9" s="83" t="s">
        <v>15</v>
      </c>
      <c r="C9" s="68"/>
      <c r="D9" s="17"/>
      <c r="E9" s="17"/>
      <c r="F9" s="5"/>
      <c r="G9" s="8">
        <v>0.5</v>
      </c>
      <c r="H9" s="8"/>
      <c r="I9" s="8">
        <v>0.5</v>
      </c>
    </row>
    <row r="10" spans="1:11" ht="15.75" customHeight="1">
      <c r="A10" s="68"/>
      <c r="B10" s="83" t="s">
        <v>16</v>
      </c>
      <c r="C10" s="68"/>
      <c r="D10" s="17"/>
      <c r="E10" s="17" t="s">
        <v>126</v>
      </c>
      <c r="F10" s="5"/>
      <c r="G10" s="8">
        <v>0.5</v>
      </c>
      <c r="H10" s="8"/>
      <c r="I10" s="8">
        <v>0.5</v>
      </c>
    </row>
    <row r="11" spans="1:11" ht="15.75" customHeight="1">
      <c r="A11" s="68"/>
      <c r="B11" s="83" t="s">
        <v>17</v>
      </c>
      <c r="C11" s="68"/>
      <c r="D11" s="17"/>
      <c r="E11" s="17" t="s">
        <v>126</v>
      </c>
      <c r="F11" s="5"/>
      <c r="G11" s="8">
        <v>1</v>
      </c>
      <c r="H11" s="8"/>
      <c r="I11" s="8">
        <v>0.5</v>
      </c>
    </row>
    <row r="12" spans="1:11" ht="15.75" customHeight="1">
      <c r="A12" s="68"/>
      <c r="B12" s="10" t="s">
        <v>18</v>
      </c>
      <c r="D12" s="17"/>
      <c r="E12" s="17" t="s">
        <v>126</v>
      </c>
      <c r="F12" s="5"/>
      <c r="G12" s="8">
        <v>0.5</v>
      </c>
      <c r="H12" s="8"/>
      <c r="I12" s="8">
        <v>0.5</v>
      </c>
    </row>
    <row r="13" spans="1:11" ht="15.75" customHeight="1">
      <c r="A13" s="68"/>
      <c r="B13" s="85" t="s">
        <v>19</v>
      </c>
      <c r="C13" s="68"/>
      <c r="D13" s="8"/>
      <c r="E13" s="8"/>
      <c r="F13" s="5"/>
      <c r="G13" s="8">
        <v>0.5</v>
      </c>
      <c r="H13" s="8"/>
      <c r="I13" s="8">
        <v>1</v>
      </c>
    </row>
    <row r="14" spans="1:11" ht="15.75" customHeight="1">
      <c r="A14" s="68"/>
      <c r="B14" s="83" t="s">
        <v>20</v>
      </c>
      <c r="C14" s="68"/>
      <c r="D14" s="17"/>
      <c r="E14" s="17"/>
      <c r="F14" s="5"/>
      <c r="G14" s="8">
        <v>1</v>
      </c>
      <c r="H14" s="8"/>
      <c r="I14" s="19">
        <v>3</v>
      </c>
      <c r="J14" s="8"/>
      <c r="K14" s="8" t="s">
        <v>21</v>
      </c>
    </row>
    <row r="15" spans="1:11" ht="15.75" customHeight="1">
      <c r="A15" s="68"/>
      <c r="B15" s="70" t="s">
        <v>22</v>
      </c>
      <c r="C15" s="68"/>
      <c r="D15" s="9">
        <v>999</v>
      </c>
      <c r="E15" s="9"/>
      <c r="F15" s="3"/>
      <c r="G15" s="3">
        <v>0</v>
      </c>
      <c r="H15" s="3"/>
      <c r="I15" s="3">
        <v>0</v>
      </c>
    </row>
    <row r="16" spans="1:11" ht="15.75" customHeight="1">
      <c r="A16" s="68"/>
      <c r="B16" s="70" t="s">
        <v>24</v>
      </c>
      <c r="C16" s="68"/>
      <c r="D16" s="9">
        <v>999</v>
      </c>
      <c r="E16" s="9"/>
      <c r="F16" s="3"/>
      <c r="G16" s="3">
        <v>0</v>
      </c>
      <c r="H16" s="3"/>
      <c r="I16" s="3">
        <v>0</v>
      </c>
    </row>
    <row r="17" spans="1:11" ht="15.75" customHeight="1">
      <c r="A17" s="81" t="s">
        <v>127</v>
      </c>
      <c r="B17" s="82" t="s">
        <v>11</v>
      </c>
      <c r="C17" s="68"/>
      <c r="D17" s="17"/>
      <c r="E17" s="17"/>
      <c r="G17" s="8"/>
      <c r="H17" s="8">
        <f>SUM(G18:G23)</f>
        <v>6</v>
      </c>
      <c r="I17" s="19"/>
      <c r="J17" s="19">
        <f>SUM(I18:I23)</f>
        <v>5.5</v>
      </c>
    </row>
    <row r="18" spans="1:11" ht="15.75" customHeight="1">
      <c r="A18" s="68"/>
      <c r="B18" s="83" t="s">
        <v>25</v>
      </c>
      <c r="C18" s="68"/>
      <c r="D18" s="17"/>
      <c r="E18" s="17"/>
      <c r="G18" s="8">
        <v>1</v>
      </c>
      <c r="H18" s="8"/>
      <c r="I18" s="8">
        <v>2</v>
      </c>
    </row>
    <row r="19" spans="1:11" ht="15.75" customHeight="1">
      <c r="A19" s="68"/>
      <c r="B19" s="83" t="s">
        <v>26</v>
      </c>
      <c r="C19" s="68"/>
      <c r="D19" s="17"/>
      <c r="E19" s="17"/>
      <c r="G19" s="8">
        <v>1</v>
      </c>
      <c r="H19" s="8"/>
      <c r="I19" s="8">
        <v>0</v>
      </c>
    </row>
    <row r="20" spans="1:11" ht="15.75" customHeight="1">
      <c r="A20" s="68"/>
      <c r="B20" s="83" t="s">
        <v>27</v>
      </c>
      <c r="C20" s="68"/>
      <c r="D20" s="17"/>
      <c r="E20" s="17"/>
      <c r="G20" s="8">
        <v>0</v>
      </c>
      <c r="H20" s="8"/>
      <c r="I20" s="8">
        <v>0.5</v>
      </c>
    </row>
    <row r="21" spans="1:11" ht="15.75" customHeight="1">
      <c r="A21" s="68"/>
      <c r="B21" s="83" t="s">
        <v>28</v>
      </c>
      <c r="C21" s="68"/>
      <c r="D21" s="17"/>
      <c r="E21" s="17"/>
      <c r="G21" s="8">
        <v>1</v>
      </c>
      <c r="H21" s="8"/>
      <c r="I21" s="8">
        <v>1</v>
      </c>
    </row>
    <row r="22" spans="1:11" ht="15.75" customHeight="1">
      <c r="A22" s="68"/>
      <c r="B22" s="83" t="s">
        <v>29</v>
      </c>
      <c r="C22" s="68"/>
      <c r="D22" s="17"/>
      <c r="E22" s="17"/>
      <c r="G22" s="8">
        <v>1</v>
      </c>
      <c r="H22" s="8"/>
      <c r="I22" s="8">
        <v>1</v>
      </c>
    </row>
    <row r="23" spans="1:11" ht="15.75" customHeight="1">
      <c r="A23" s="68"/>
      <c r="B23" s="83" t="s">
        <v>30</v>
      </c>
      <c r="C23" s="68"/>
      <c r="D23" s="17"/>
      <c r="E23" s="17" t="s">
        <v>126</v>
      </c>
      <c r="G23" s="8">
        <v>2</v>
      </c>
      <c r="H23" s="8"/>
      <c r="I23" s="8">
        <v>1</v>
      </c>
    </row>
    <row r="24" spans="1:11" ht="15.75" customHeight="1">
      <c r="A24" s="81" t="s">
        <v>128</v>
      </c>
      <c r="B24" s="82" t="s">
        <v>11</v>
      </c>
      <c r="C24" s="68"/>
      <c r="D24" s="17"/>
      <c r="E24" s="17"/>
      <c r="F24" s="5"/>
      <c r="G24" s="8"/>
      <c r="H24" s="8">
        <f>SUM(G25:G71)</f>
        <v>26.5</v>
      </c>
      <c r="I24" s="19"/>
      <c r="J24" s="19">
        <f>SUM(I25:I72)</f>
        <v>25.5</v>
      </c>
    </row>
    <row r="25" spans="1:11" ht="15.75" customHeight="1">
      <c r="A25" s="68"/>
      <c r="B25" s="79" t="s">
        <v>31</v>
      </c>
      <c r="C25" s="8" t="s">
        <v>32</v>
      </c>
      <c r="D25" s="17"/>
      <c r="E25" s="17" t="s">
        <v>126</v>
      </c>
      <c r="F25" s="5"/>
      <c r="G25" s="8">
        <v>1</v>
      </c>
      <c r="H25" s="8"/>
      <c r="I25" s="8">
        <v>1</v>
      </c>
    </row>
    <row r="26" spans="1:11" ht="15.75" customHeight="1">
      <c r="A26" s="68"/>
      <c r="B26" s="68"/>
      <c r="C26" s="8" t="s">
        <v>33</v>
      </c>
      <c r="D26" s="17"/>
      <c r="E26" s="17" t="s">
        <v>126</v>
      </c>
      <c r="F26" s="5"/>
      <c r="G26" s="8">
        <v>0.5</v>
      </c>
      <c r="H26" s="8"/>
      <c r="I26" s="8">
        <v>1</v>
      </c>
    </row>
    <row r="27" spans="1:11" ht="15.75" customHeight="1">
      <c r="A27" s="68"/>
      <c r="B27" s="68"/>
      <c r="C27" s="8" t="s">
        <v>34</v>
      </c>
      <c r="D27" s="17"/>
      <c r="E27" s="17" t="s">
        <v>126</v>
      </c>
      <c r="F27" s="5"/>
      <c r="G27" s="8">
        <v>1</v>
      </c>
      <c r="H27" s="8"/>
      <c r="I27" s="8">
        <v>0.5</v>
      </c>
    </row>
    <row r="28" spans="1:11" ht="15.75" customHeight="1">
      <c r="A28" s="68"/>
      <c r="B28" s="68"/>
      <c r="C28" s="8" t="s">
        <v>35</v>
      </c>
      <c r="D28" s="17"/>
      <c r="E28" s="17" t="s">
        <v>126</v>
      </c>
      <c r="F28" s="5"/>
      <c r="G28" s="8">
        <v>0.5</v>
      </c>
      <c r="H28" s="8"/>
      <c r="I28" s="8">
        <v>0.5</v>
      </c>
      <c r="J28" s="8"/>
      <c r="K28" s="8" t="s">
        <v>36</v>
      </c>
    </row>
    <row r="29" spans="1:11" ht="15.75" customHeight="1">
      <c r="A29" s="68"/>
      <c r="B29" s="68"/>
      <c r="C29" s="22" t="s">
        <v>37</v>
      </c>
      <c r="D29" s="23"/>
      <c r="E29" s="23" t="s">
        <v>126</v>
      </c>
      <c r="F29" s="22"/>
      <c r="G29" s="22">
        <v>1</v>
      </c>
      <c r="H29" s="8"/>
      <c r="I29" s="8">
        <v>0.5</v>
      </c>
      <c r="J29" s="8"/>
      <c r="K29" s="8" t="s">
        <v>129</v>
      </c>
    </row>
    <row r="30" spans="1:11" ht="15.75" customHeight="1">
      <c r="A30" s="68"/>
      <c r="B30" s="68"/>
      <c r="C30" s="8" t="s">
        <v>38</v>
      </c>
      <c r="D30" s="17">
        <v>999</v>
      </c>
      <c r="E30" s="17"/>
      <c r="G30" s="8">
        <v>1</v>
      </c>
      <c r="H30" s="8"/>
      <c r="I30" s="8">
        <v>0.5</v>
      </c>
    </row>
    <row r="31" spans="1:11" ht="15.75" customHeight="1">
      <c r="A31" s="68"/>
      <c r="B31" s="68"/>
      <c r="C31" s="8" t="s">
        <v>39</v>
      </c>
      <c r="D31" s="17">
        <v>999</v>
      </c>
      <c r="E31" s="17" t="s">
        <v>126</v>
      </c>
      <c r="G31" s="8">
        <v>1</v>
      </c>
      <c r="H31" s="8"/>
      <c r="I31" s="8">
        <v>0.5</v>
      </c>
    </row>
    <row r="32" spans="1:11" ht="15.75" customHeight="1">
      <c r="A32" s="68"/>
      <c r="B32" s="68"/>
      <c r="C32" s="8" t="s">
        <v>40</v>
      </c>
      <c r="D32" s="17"/>
      <c r="E32" s="17"/>
      <c r="G32" s="8">
        <v>1</v>
      </c>
      <c r="H32" s="8"/>
      <c r="I32" s="8">
        <v>1</v>
      </c>
    </row>
    <row r="33" spans="1:11" ht="15.75" customHeight="1">
      <c r="A33" s="68"/>
      <c r="B33" s="68"/>
      <c r="C33" s="10" t="s">
        <v>41</v>
      </c>
      <c r="D33" s="17"/>
      <c r="E33" s="17"/>
      <c r="G33" s="8">
        <v>0.5</v>
      </c>
      <c r="H33" s="8"/>
      <c r="I33" s="8">
        <v>0.5</v>
      </c>
      <c r="J33" s="8"/>
      <c r="K33" s="8" t="s">
        <v>130</v>
      </c>
    </row>
    <row r="34" spans="1:11" ht="15.75" customHeight="1">
      <c r="A34" s="68"/>
      <c r="B34" s="68"/>
      <c r="C34" s="10" t="s">
        <v>42</v>
      </c>
      <c r="D34" s="17"/>
      <c r="E34" s="17"/>
      <c r="G34" s="8">
        <v>0.5</v>
      </c>
      <c r="H34" s="8"/>
      <c r="I34" s="8">
        <v>0</v>
      </c>
    </row>
    <row r="35" spans="1:11" ht="15.75" customHeight="1">
      <c r="A35" s="68"/>
      <c r="B35" s="68"/>
      <c r="C35" s="10" t="s">
        <v>43</v>
      </c>
      <c r="D35" s="17"/>
      <c r="E35" s="17"/>
      <c r="G35" s="8">
        <v>1</v>
      </c>
      <c r="H35" s="8"/>
      <c r="I35" s="8">
        <v>1</v>
      </c>
    </row>
    <row r="36" spans="1:11" ht="15.75" customHeight="1">
      <c r="A36" s="68"/>
      <c r="B36" s="68"/>
      <c r="C36" s="10" t="s">
        <v>44</v>
      </c>
      <c r="D36" s="17"/>
      <c r="E36" s="17"/>
      <c r="G36" s="8">
        <v>1</v>
      </c>
      <c r="H36" s="8"/>
      <c r="I36" s="8">
        <v>1</v>
      </c>
    </row>
    <row r="37" spans="1:11" ht="12.75">
      <c r="A37" s="68"/>
      <c r="B37" s="68"/>
      <c r="C37" s="10" t="s">
        <v>57</v>
      </c>
      <c r="D37" s="17"/>
      <c r="E37" s="17"/>
      <c r="G37" s="8">
        <v>2</v>
      </c>
      <c r="H37" s="8"/>
      <c r="I37" s="8">
        <v>2</v>
      </c>
    </row>
    <row r="38" spans="1:11" ht="12.75">
      <c r="A38" s="68"/>
      <c r="B38" s="68"/>
      <c r="C38" s="8" t="s">
        <v>45</v>
      </c>
      <c r="D38" s="17"/>
      <c r="E38" s="17" t="s">
        <v>58</v>
      </c>
      <c r="G38" s="8">
        <v>1</v>
      </c>
      <c r="H38" s="8"/>
      <c r="I38" s="8">
        <v>1</v>
      </c>
    </row>
    <row r="39" spans="1:11" ht="12.75">
      <c r="A39" s="68"/>
      <c r="B39" s="68"/>
      <c r="C39" s="8" t="s">
        <v>46</v>
      </c>
      <c r="D39" s="17"/>
      <c r="E39" s="17"/>
      <c r="G39" s="8">
        <v>0.5</v>
      </c>
      <c r="H39" s="8"/>
      <c r="I39" s="8">
        <v>0</v>
      </c>
    </row>
    <row r="40" spans="1:11" ht="12.75">
      <c r="A40" s="68"/>
      <c r="B40" s="68"/>
      <c r="C40" s="3" t="s">
        <v>47</v>
      </c>
      <c r="D40" s="9"/>
      <c r="E40" s="9"/>
      <c r="F40" s="3"/>
      <c r="G40" s="3">
        <v>1</v>
      </c>
      <c r="H40" s="3"/>
      <c r="I40" s="20">
        <v>1</v>
      </c>
    </row>
    <row r="41" spans="1:11" ht="12.75">
      <c r="A41" s="68"/>
      <c r="B41" s="68"/>
      <c r="C41" s="8" t="s">
        <v>48</v>
      </c>
      <c r="D41" s="17"/>
      <c r="E41" s="17"/>
      <c r="G41" s="8">
        <v>1</v>
      </c>
      <c r="H41" s="8"/>
      <c r="I41" s="8">
        <v>1</v>
      </c>
    </row>
    <row r="42" spans="1:11" ht="12.75">
      <c r="A42" s="68"/>
      <c r="B42" s="68"/>
      <c r="C42" s="8" t="s">
        <v>49</v>
      </c>
      <c r="D42" s="17"/>
      <c r="E42" s="17"/>
      <c r="G42" s="8">
        <v>1</v>
      </c>
      <c r="H42" s="8"/>
      <c r="I42" s="8">
        <v>1</v>
      </c>
    </row>
    <row r="43" spans="1:11" ht="12.75">
      <c r="A43" s="68"/>
      <c r="B43" s="68"/>
      <c r="C43" s="24" t="s">
        <v>50</v>
      </c>
      <c r="D43" s="17"/>
      <c r="E43" s="17"/>
      <c r="I43" s="8"/>
    </row>
    <row r="44" spans="1:11" ht="12.75">
      <c r="A44" s="68"/>
      <c r="B44" s="79" t="s">
        <v>51</v>
      </c>
      <c r="C44" s="8" t="s">
        <v>32</v>
      </c>
      <c r="D44" s="17"/>
      <c r="E44" s="17" t="s">
        <v>126</v>
      </c>
      <c r="G44" s="8">
        <v>1</v>
      </c>
      <c r="H44" s="8"/>
      <c r="I44" s="8">
        <v>1</v>
      </c>
    </row>
    <row r="45" spans="1:11" ht="12.75">
      <c r="A45" s="68"/>
      <c r="B45" s="68"/>
      <c r="C45" s="8" t="s">
        <v>33</v>
      </c>
      <c r="D45" s="17"/>
      <c r="E45" s="17" t="s">
        <v>126</v>
      </c>
      <c r="G45" s="8">
        <v>0.5</v>
      </c>
      <c r="H45" s="8"/>
      <c r="I45" s="8">
        <v>0.5</v>
      </c>
      <c r="J45" s="8"/>
      <c r="K45" s="8"/>
    </row>
    <row r="46" spans="1:11" ht="12.75">
      <c r="A46" s="68"/>
      <c r="B46" s="68"/>
      <c r="C46" s="8" t="s">
        <v>34</v>
      </c>
      <c r="D46" s="17"/>
      <c r="E46" s="17" t="s">
        <v>126</v>
      </c>
      <c r="G46" s="8">
        <v>0.5</v>
      </c>
      <c r="H46" s="8"/>
      <c r="I46" s="8">
        <v>0.5</v>
      </c>
    </row>
    <row r="47" spans="1:11" ht="12.75">
      <c r="A47" s="68"/>
      <c r="B47" s="68"/>
      <c r="C47" s="8" t="s">
        <v>35</v>
      </c>
      <c r="D47" s="17"/>
      <c r="E47" s="17" t="s">
        <v>126</v>
      </c>
      <c r="G47" s="12">
        <v>0.5</v>
      </c>
      <c r="H47" s="8"/>
      <c r="I47" s="8">
        <v>0.5</v>
      </c>
    </row>
    <row r="48" spans="1:11" ht="12.75">
      <c r="A48" s="68"/>
      <c r="B48" s="68"/>
      <c r="C48" s="22" t="s">
        <v>37</v>
      </c>
      <c r="D48" s="23"/>
      <c r="E48" s="23"/>
      <c r="F48" s="22"/>
      <c r="G48" s="25">
        <v>0.5</v>
      </c>
      <c r="H48" s="8"/>
      <c r="I48" s="8">
        <v>0.5</v>
      </c>
    </row>
    <row r="49" spans="1:11" ht="12.75">
      <c r="A49" s="68"/>
      <c r="B49" s="68"/>
      <c r="C49" s="8" t="s">
        <v>38</v>
      </c>
      <c r="D49" s="17"/>
      <c r="E49" s="17"/>
      <c r="G49" s="8">
        <v>0.5</v>
      </c>
      <c r="H49" s="8"/>
      <c r="I49" s="8">
        <v>0.5</v>
      </c>
    </row>
    <row r="50" spans="1:11" ht="12.75">
      <c r="A50" s="68"/>
      <c r="B50" s="68"/>
      <c r="C50" s="8" t="s">
        <v>39</v>
      </c>
      <c r="D50" s="17"/>
      <c r="E50" s="17"/>
      <c r="G50" s="8">
        <v>0.5</v>
      </c>
      <c r="H50" s="8"/>
      <c r="I50" s="8">
        <v>0.5</v>
      </c>
    </row>
    <row r="51" spans="1:11" ht="12.75">
      <c r="A51" s="68"/>
      <c r="B51" s="68"/>
      <c r="C51" s="8" t="s">
        <v>40</v>
      </c>
      <c r="D51" s="17"/>
      <c r="E51" s="17"/>
      <c r="G51" s="8">
        <v>0.5</v>
      </c>
      <c r="H51" s="8"/>
      <c r="I51" s="8">
        <v>1</v>
      </c>
    </row>
    <row r="52" spans="1:11" ht="12.75">
      <c r="A52" s="68"/>
      <c r="B52" s="68"/>
      <c r="C52" s="8" t="s">
        <v>41</v>
      </c>
      <c r="D52" s="17"/>
      <c r="E52" s="17"/>
      <c r="G52" s="8">
        <v>0.5</v>
      </c>
      <c r="H52" s="8"/>
      <c r="I52" s="8">
        <v>0.5</v>
      </c>
    </row>
    <row r="53" spans="1:11" ht="12.75">
      <c r="A53" s="68"/>
      <c r="B53" s="68"/>
      <c r="C53" s="10" t="s">
        <v>52</v>
      </c>
      <c r="D53" s="17"/>
      <c r="E53" s="17"/>
      <c r="G53" s="8">
        <v>0</v>
      </c>
      <c r="H53" s="8"/>
      <c r="I53" s="8">
        <v>0</v>
      </c>
    </row>
    <row r="54" spans="1:11" ht="12.75">
      <c r="A54" s="68"/>
      <c r="B54" s="68"/>
      <c r="C54" s="10" t="s">
        <v>57</v>
      </c>
      <c r="D54" s="17"/>
      <c r="E54" s="17"/>
      <c r="G54" s="8">
        <v>0</v>
      </c>
      <c r="H54" s="8"/>
      <c r="I54" s="8">
        <v>1</v>
      </c>
    </row>
    <row r="55" spans="1:11" ht="12.75">
      <c r="A55" s="68"/>
      <c r="B55" s="68"/>
      <c r="C55" s="8" t="s">
        <v>45</v>
      </c>
      <c r="D55" s="17"/>
      <c r="E55" s="17" t="s">
        <v>58</v>
      </c>
      <c r="G55" s="8">
        <v>0</v>
      </c>
      <c r="H55" s="8"/>
      <c r="I55" s="8">
        <v>0</v>
      </c>
    </row>
    <row r="56" spans="1:11" ht="12.75">
      <c r="A56" s="68"/>
      <c r="B56" s="68"/>
      <c r="C56" s="8" t="s">
        <v>46</v>
      </c>
      <c r="D56" s="17"/>
      <c r="E56" s="17"/>
      <c r="G56" s="8">
        <v>0</v>
      </c>
      <c r="H56" s="8"/>
      <c r="I56" s="8">
        <v>0</v>
      </c>
    </row>
    <row r="57" spans="1:11" ht="12.75">
      <c r="A57" s="68"/>
      <c r="B57" s="68"/>
      <c r="C57" s="8" t="s">
        <v>59</v>
      </c>
      <c r="D57" s="17"/>
      <c r="E57" s="17"/>
      <c r="G57" s="8"/>
      <c r="H57" s="8"/>
      <c r="I57" s="8"/>
      <c r="K57" s="8" t="s">
        <v>131</v>
      </c>
    </row>
    <row r="58" spans="1:11" ht="12.75">
      <c r="A58" s="68"/>
      <c r="B58" s="68"/>
      <c r="C58" s="8" t="s">
        <v>47</v>
      </c>
      <c r="D58" s="17"/>
      <c r="E58" s="17"/>
      <c r="G58" s="8">
        <v>0</v>
      </c>
      <c r="H58" s="8"/>
      <c r="I58" s="20">
        <v>0</v>
      </c>
    </row>
    <row r="59" spans="1:11" ht="12.75">
      <c r="A59" s="68"/>
      <c r="B59" s="68"/>
      <c r="C59" s="8" t="s">
        <v>48</v>
      </c>
      <c r="D59" s="17"/>
      <c r="E59" s="17"/>
      <c r="G59" s="8">
        <v>0</v>
      </c>
      <c r="H59" s="8"/>
      <c r="I59" s="8">
        <v>0</v>
      </c>
    </row>
    <row r="60" spans="1:11" ht="12.75">
      <c r="A60" s="68"/>
      <c r="B60" s="68"/>
      <c r="C60" s="8" t="s">
        <v>49</v>
      </c>
      <c r="D60" s="17"/>
      <c r="E60" s="17"/>
      <c r="G60" s="8">
        <v>0</v>
      </c>
      <c r="H60" s="8"/>
      <c r="I60" s="8">
        <v>0</v>
      </c>
    </row>
    <row r="61" spans="1:11" ht="12.75">
      <c r="A61" s="68"/>
      <c r="B61" s="68"/>
      <c r="C61" s="24" t="s">
        <v>50</v>
      </c>
      <c r="D61" s="17"/>
      <c r="E61" s="17"/>
    </row>
    <row r="62" spans="1:11" ht="12.75">
      <c r="A62" s="68"/>
      <c r="B62" s="79" t="s">
        <v>60</v>
      </c>
      <c r="C62" s="8" t="s">
        <v>32</v>
      </c>
      <c r="D62" s="17"/>
      <c r="E62" s="17" t="s">
        <v>126</v>
      </c>
      <c r="G62" s="8">
        <v>0.5</v>
      </c>
      <c r="H62" s="8"/>
      <c r="I62" s="8">
        <v>1</v>
      </c>
    </row>
    <row r="63" spans="1:11" ht="12.75">
      <c r="A63" s="68"/>
      <c r="B63" s="68"/>
      <c r="C63" s="8" t="s">
        <v>33</v>
      </c>
      <c r="D63" s="17"/>
      <c r="E63" s="17" t="s">
        <v>126</v>
      </c>
      <c r="G63" s="8">
        <v>0.5</v>
      </c>
      <c r="H63" s="8"/>
      <c r="I63" s="8">
        <v>0.5</v>
      </c>
    </row>
    <row r="64" spans="1:11" ht="12.75">
      <c r="A64" s="68"/>
      <c r="B64" s="68"/>
      <c r="C64" s="8" t="s">
        <v>35</v>
      </c>
      <c r="D64" s="17"/>
      <c r="E64" s="17"/>
      <c r="G64" s="8">
        <v>0.5</v>
      </c>
      <c r="H64" s="8"/>
      <c r="I64" s="8">
        <v>0.5</v>
      </c>
    </row>
    <row r="65" spans="1:10" ht="12.75">
      <c r="A65" s="68"/>
      <c r="B65" s="68"/>
      <c r="C65" s="22" t="s">
        <v>37</v>
      </c>
      <c r="D65" s="23"/>
      <c r="E65" s="23" t="s">
        <v>61</v>
      </c>
      <c r="F65" s="22"/>
      <c r="G65" s="22">
        <v>0.5</v>
      </c>
      <c r="H65" s="8"/>
      <c r="I65" s="8">
        <v>0.5</v>
      </c>
    </row>
    <row r="66" spans="1:10" ht="12.75">
      <c r="A66" s="68"/>
      <c r="B66" s="68"/>
      <c r="C66" s="8" t="s">
        <v>62</v>
      </c>
      <c r="D66" s="17"/>
      <c r="E66" s="17"/>
      <c r="G66" s="8">
        <v>1</v>
      </c>
      <c r="H66" s="8"/>
      <c r="I66" s="8">
        <v>0.5</v>
      </c>
    </row>
    <row r="67" spans="1:10" ht="12.75">
      <c r="A67" s="68"/>
      <c r="B67" s="68"/>
      <c r="C67" s="8" t="s">
        <v>63</v>
      </c>
      <c r="D67" s="17"/>
      <c r="E67" s="17"/>
      <c r="G67" s="8">
        <v>1</v>
      </c>
      <c r="H67" s="8"/>
      <c r="I67" s="8">
        <v>1</v>
      </c>
    </row>
    <row r="68" spans="1:10" ht="12.75">
      <c r="A68" s="68"/>
      <c r="B68" s="68"/>
      <c r="C68" s="28" t="s">
        <v>64</v>
      </c>
      <c r="D68" s="29"/>
      <c r="E68" s="29"/>
      <c r="F68" s="28"/>
      <c r="G68" s="28">
        <v>0</v>
      </c>
      <c r="H68" s="28"/>
      <c r="I68" s="20">
        <v>0</v>
      </c>
    </row>
    <row r="69" spans="1:10" ht="12.75">
      <c r="A69" s="68"/>
      <c r="B69" s="68"/>
      <c r="C69" s="30" t="s">
        <v>65</v>
      </c>
      <c r="D69" s="17"/>
      <c r="E69" s="17"/>
      <c r="G69" s="8">
        <v>1</v>
      </c>
      <c r="H69" s="8"/>
      <c r="I69" s="8">
        <v>1</v>
      </c>
    </row>
    <row r="70" spans="1:10" ht="12.75">
      <c r="A70" s="68"/>
      <c r="B70" s="68"/>
      <c r="C70" s="30" t="s">
        <v>66</v>
      </c>
      <c r="D70" s="17"/>
      <c r="E70" s="17"/>
      <c r="G70" s="8">
        <v>0</v>
      </c>
      <c r="H70" s="8"/>
      <c r="I70" s="8">
        <v>0</v>
      </c>
    </row>
    <row r="71" spans="1:10" ht="12.75">
      <c r="A71" s="68"/>
      <c r="B71" s="68"/>
      <c r="C71" s="8" t="s">
        <v>67</v>
      </c>
      <c r="D71" s="17"/>
      <c r="E71" s="17"/>
      <c r="G71" s="8">
        <v>0</v>
      </c>
      <c r="H71" s="8"/>
      <c r="I71" s="8">
        <v>0</v>
      </c>
    </row>
    <row r="72" spans="1:10" ht="12.75">
      <c r="A72" s="81" t="s">
        <v>132</v>
      </c>
      <c r="B72" s="82" t="s">
        <v>11</v>
      </c>
      <c r="C72" s="68"/>
      <c r="D72" s="17"/>
      <c r="E72" s="17"/>
      <c r="H72" s="8">
        <f>SUM(G73:G92)</f>
        <v>11.5</v>
      </c>
      <c r="I72" s="19"/>
      <c r="J72" s="19">
        <f>SUM(I73:I92)</f>
        <v>11.5</v>
      </c>
    </row>
    <row r="73" spans="1:10" ht="12.75">
      <c r="A73" s="68"/>
      <c r="B73" s="77" t="s">
        <v>68</v>
      </c>
      <c r="C73" s="8" t="s">
        <v>69</v>
      </c>
      <c r="D73" s="17"/>
      <c r="E73" s="17" t="s">
        <v>126</v>
      </c>
      <c r="G73" s="8">
        <v>0</v>
      </c>
      <c r="H73" s="8"/>
      <c r="I73" s="8">
        <v>0.3</v>
      </c>
    </row>
    <row r="74" spans="1:10" ht="12.75">
      <c r="A74" s="68"/>
      <c r="B74" s="68"/>
      <c r="C74" s="8" t="s">
        <v>70</v>
      </c>
      <c r="D74" s="17"/>
      <c r="E74" s="17"/>
      <c r="G74" s="8">
        <v>0</v>
      </c>
      <c r="H74" s="8"/>
      <c r="I74" s="8">
        <v>0.2</v>
      </c>
    </row>
    <row r="75" spans="1:10" ht="12.75">
      <c r="A75" s="68"/>
      <c r="B75" s="68"/>
      <c r="C75" s="8" t="s">
        <v>72</v>
      </c>
      <c r="D75" s="17"/>
      <c r="E75" s="17"/>
      <c r="G75" s="8">
        <v>2</v>
      </c>
      <c r="H75" s="8"/>
      <c r="I75" s="8">
        <v>2</v>
      </c>
    </row>
    <row r="76" spans="1:10" ht="12.75">
      <c r="A76" s="68"/>
      <c r="B76" s="68"/>
      <c r="C76" s="8" t="s">
        <v>34</v>
      </c>
      <c r="D76" s="17"/>
      <c r="E76" s="17" t="s">
        <v>126</v>
      </c>
      <c r="G76" s="8">
        <v>0</v>
      </c>
      <c r="H76" s="8"/>
      <c r="I76" s="8">
        <v>0</v>
      </c>
    </row>
    <row r="77" spans="1:10" ht="12.75">
      <c r="A77" s="68"/>
      <c r="B77" s="68"/>
      <c r="C77" s="8" t="s">
        <v>35</v>
      </c>
      <c r="D77" s="17"/>
      <c r="E77" s="17"/>
      <c r="G77" s="8">
        <v>0</v>
      </c>
      <c r="H77" s="8"/>
      <c r="I77" s="8">
        <v>0</v>
      </c>
    </row>
    <row r="78" spans="1:10" ht="12.75">
      <c r="A78" s="68"/>
      <c r="B78" s="68"/>
      <c r="C78" s="22" t="s">
        <v>37</v>
      </c>
      <c r="D78" s="23"/>
      <c r="E78" s="23" t="s">
        <v>126</v>
      </c>
      <c r="F78" s="22"/>
      <c r="G78" s="22">
        <v>0.5</v>
      </c>
      <c r="H78" s="8"/>
      <c r="I78" s="8">
        <v>0.5</v>
      </c>
    </row>
    <row r="79" spans="1:10" ht="12.75">
      <c r="A79" s="68"/>
      <c r="B79" s="68"/>
      <c r="C79" s="8" t="s">
        <v>40</v>
      </c>
      <c r="D79" s="17"/>
      <c r="E79" s="17"/>
      <c r="G79" s="8">
        <v>0.5</v>
      </c>
      <c r="H79" s="8"/>
      <c r="I79" s="8">
        <v>1</v>
      </c>
    </row>
    <row r="80" spans="1:10" ht="12.75">
      <c r="A80" s="68"/>
      <c r="B80" s="68"/>
      <c r="C80" s="8" t="s">
        <v>73</v>
      </c>
      <c r="D80" s="17"/>
      <c r="E80" s="17"/>
      <c r="G80" s="8">
        <v>0</v>
      </c>
      <c r="H80" s="8"/>
      <c r="I80" s="8">
        <v>0</v>
      </c>
    </row>
    <row r="81" spans="1:10" ht="12.75">
      <c r="A81" s="68"/>
      <c r="B81" s="68"/>
      <c r="C81" s="8" t="s">
        <v>74</v>
      </c>
      <c r="D81" s="17"/>
      <c r="E81" s="17"/>
      <c r="G81" s="8">
        <v>1</v>
      </c>
      <c r="H81" s="8"/>
      <c r="I81" s="8">
        <v>1</v>
      </c>
    </row>
    <row r="82" spans="1:10" ht="12.75">
      <c r="A82" s="68"/>
      <c r="B82" s="68"/>
      <c r="C82" s="8" t="s">
        <v>75</v>
      </c>
      <c r="D82" s="17"/>
      <c r="E82" s="17"/>
      <c r="G82" s="8">
        <v>1.5</v>
      </c>
      <c r="H82" s="8"/>
      <c r="I82" s="8">
        <v>1</v>
      </c>
    </row>
    <row r="83" spans="1:10" ht="12.75">
      <c r="A83" s="68"/>
      <c r="B83" s="68"/>
      <c r="C83" s="8" t="s">
        <v>76</v>
      </c>
      <c r="D83" s="17"/>
      <c r="E83" s="17"/>
      <c r="G83" s="8">
        <v>0</v>
      </c>
      <c r="H83" s="8"/>
      <c r="I83" s="8">
        <v>0</v>
      </c>
    </row>
    <row r="84" spans="1:10" ht="12.75">
      <c r="A84" s="68"/>
      <c r="B84" s="68"/>
      <c r="C84" s="10" t="s">
        <v>44</v>
      </c>
      <c r="D84" s="17"/>
      <c r="E84" s="17"/>
      <c r="G84" s="8">
        <v>0.5</v>
      </c>
      <c r="H84" s="8"/>
      <c r="I84" s="8">
        <v>0.5</v>
      </c>
    </row>
    <row r="85" spans="1:10" ht="12.75">
      <c r="A85" s="68"/>
      <c r="B85" s="68"/>
      <c r="C85" s="10" t="s">
        <v>57</v>
      </c>
      <c r="D85" s="17"/>
      <c r="E85" s="17"/>
      <c r="G85" s="8">
        <v>0.5</v>
      </c>
      <c r="H85" s="8"/>
      <c r="I85" s="8">
        <v>1</v>
      </c>
    </row>
    <row r="86" spans="1:10" ht="12.75">
      <c r="A86" s="68"/>
      <c r="B86" s="68"/>
      <c r="C86" s="8" t="s">
        <v>45</v>
      </c>
      <c r="D86" s="17"/>
      <c r="E86" s="17"/>
      <c r="G86" s="8">
        <v>0</v>
      </c>
      <c r="H86" s="8"/>
      <c r="I86" s="8">
        <v>0</v>
      </c>
    </row>
    <row r="87" spans="1:10" ht="12.75">
      <c r="A87" s="68"/>
      <c r="B87" s="68"/>
      <c r="C87" s="8" t="s">
        <v>46</v>
      </c>
      <c r="D87" s="17"/>
      <c r="E87" s="17"/>
      <c r="G87" s="8">
        <v>0</v>
      </c>
      <c r="H87" s="8"/>
      <c r="I87" s="8">
        <v>0</v>
      </c>
    </row>
    <row r="88" spans="1:10" ht="12.75">
      <c r="A88" s="68"/>
      <c r="B88" s="68"/>
      <c r="C88" s="3" t="s">
        <v>47</v>
      </c>
      <c r="D88" s="9"/>
      <c r="E88" s="9"/>
      <c r="F88" s="3"/>
      <c r="G88" s="3">
        <v>0</v>
      </c>
      <c r="H88" s="3"/>
      <c r="I88" s="20">
        <v>0</v>
      </c>
    </row>
    <row r="89" spans="1:10" ht="12.75">
      <c r="A89" s="68"/>
      <c r="B89" s="68"/>
      <c r="C89" s="8" t="s">
        <v>48</v>
      </c>
      <c r="D89" s="17"/>
      <c r="E89" s="17"/>
      <c r="G89" s="8">
        <v>0</v>
      </c>
      <c r="H89" s="8"/>
      <c r="I89" s="8">
        <v>0</v>
      </c>
    </row>
    <row r="90" spans="1:10" ht="12.75">
      <c r="A90" s="68"/>
      <c r="B90" s="68"/>
      <c r="C90" s="8" t="s">
        <v>49</v>
      </c>
      <c r="D90" s="17"/>
      <c r="E90" s="17"/>
      <c r="G90" s="8">
        <v>0</v>
      </c>
      <c r="H90" s="8"/>
      <c r="I90" s="8">
        <v>0</v>
      </c>
    </row>
    <row r="91" spans="1:10" ht="12.75">
      <c r="A91" s="68"/>
      <c r="B91" s="77" t="s">
        <v>78</v>
      </c>
      <c r="C91" s="8" t="s">
        <v>79</v>
      </c>
      <c r="D91" s="17"/>
      <c r="E91" s="17"/>
      <c r="G91" s="8">
        <v>2.5</v>
      </c>
      <c r="H91" s="8"/>
      <c r="I91" s="8">
        <v>2</v>
      </c>
    </row>
    <row r="92" spans="1:10" ht="12.75">
      <c r="A92" s="68"/>
      <c r="B92" s="68"/>
      <c r="C92" s="8" t="s">
        <v>80</v>
      </c>
      <c r="D92" s="17"/>
      <c r="E92" s="17"/>
      <c r="G92" s="8">
        <v>2.5</v>
      </c>
      <c r="H92" s="8"/>
      <c r="I92" s="8">
        <v>2</v>
      </c>
    </row>
    <row r="93" spans="1:10" ht="12.75">
      <c r="A93" s="67" t="s">
        <v>15</v>
      </c>
      <c r="B93" s="82" t="s">
        <v>11</v>
      </c>
      <c r="C93" s="68"/>
      <c r="D93" s="17"/>
      <c r="E93" s="17"/>
      <c r="H93" s="8">
        <f>SUM(G94:G106)</f>
        <v>3.5</v>
      </c>
      <c r="I93" s="19"/>
      <c r="J93" s="19">
        <f>SUM(I94:I106)</f>
        <v>4.8</v>
      </c>
    </row>
    <row r="94" spans="1:10" ht="12.75">
      <c r="A94" s="68"/>
      <c r="B94" s="77" t="s">
        <v>81</v>
      </c>
      <c r="C94" s="8" t="s">
        <v>79</v>
      </c>
      <c r="D94" s="17"/>
      <c r="E94" s="17"/>
      <c r="G94" s="8">
        <v>0.5</v>
      </c>
      <c r="H94" s="8"/>
      <c r="I94" s="8">
        <v>0.5</v>
      </c>
    </row>
    <row r="95" spans="1:10" ht="12.75">
      <c r="A95" s="68"/>
      <c r="B95" s="68"/>
      <c r="C95" s="8" t="s">
        <v>34</v>
      </c>
      <c r="G95" s="8">
        <v>0.25</v>
      </c>
      <c r="I95" s="8">
        <v>0.3</v>
      </c>
    </row>
    <row r="96" spans="1:10" ht="12.75">
      <c r="A96" s="68"/>
      <c r="B96" s="68"/>
      <c r="C96" s="8" t="s">
        <v>35</v>
      </c>
      <c r="G96" s="8">
        <v>0.25</v>
      </c>
      <c r="I96" s="8">
        <v>0.5</v>
      </c>
    </row>
    <row r="97" spans="1:9" ht="12.75">
      <c r="A97" s="68"/>
      <c r="B97" s="68"/>
      <c r="C97" s="22" t="s">
        <v>37</v>
      </c>
      <c r="D97" s="22"/>
      <c r="E97" s="22"/>
      <c r="F97" s="22"/>
      <c r="G97" s="22">
        <v>0.5</v>
      </c>
      <c r="I97" s="8">
        <v>0.5</v>
      </c>
    </row>
    <row r="98" spans="1:9" ht="12.75">
      <c r="A98" s="68"/>
      <c r="B98" s="68"/>
      <c r="C98" s="8" t="s">
        <v>40</v>
      </c>
      <c r="G98" s="8">
        <v>0.5</v>
      </c>
      <c r="I98" s="8">
        <v>1</v>
      </c>
    </row>
    <row r="99" spans="1:9" ht="12.75">
      <c r="A99" s="68"/>
      <c r="B99" s="68"/>
      <c r="C99" s="8" t="s">
        <v>74</v>
      </c>
      <c r="G99" s="8">
        <v>0.5</v>
      </c>
      <c r="I99" s="8">
        <v>0.5</v>
      </c>
    </row>
    <row r="100" spans="1:9" ht="12.75">
      <c r="A100" s="68"/>
      <c r="B100" s="68"/>
      <c r="C100" s="10" t="s">
        <v>57</v>
      </c>
      <c r="G100" s="8">
        <v>0.5</v>
      </c>
      <c r="I100" s="8">
        <v>1</v>
      </c>
    </row>
    <row r="101" spans="1:9" ht="12.75">
      <c r="A101" s="68"/>
      <c r="B101" s="68"/>
      <c r="C101" s="8" t="s">
        <v>45</v>
      </c>
      <c r="G101" s="8">
        <v>0</v>
      </c>
      <c r="I101" s="8">
        <v>0</v>
      </c>
    </row>
    <row r="102" spans="1:9" ht="12.75">
      <c r="A102" s="68"/>
      <c r="B102" s="68"/>
      <c r="C102" s="8" t="s">
        <v>46</v>
      </c>
      <c r="G102" s="8">
        <v>0</v>
      </c>
      <c r="I102" s="8">
        <v>0</v>
      </c>
    </row>
    <row r="103" spans="1:9" ht="12.75">
      <c r="A103" s="68"/>
      <c r="B103" s="68"/>
      <c r="C103" s="3" t="s">
        <v>47</v>
      </c>
      <c r="D103" s="3"/>
      <c r="E103" s="3"/>
      <c r="F103" s="3"/>
      <c r="G103" s="3">
        <v>0</v>
      </c>
      <c r="H103" s="3"/>
      <c r="I103" s="20">
        <v>0</v>
      </c>
    </row>
    <row r="104" spans="1:9" ht="12.75">
      <c r="A104" s="68"/>
      <c r="B104" s="68"/>
      <c r="C104" s="8" t="s">
        <v>48</v>
      </c>
      <c r="G104" s="8">
        <v>0</v>
      </c>
      <c r="I104" s="8">
        <v>0</v>
      </c>
    </row>
    <row r="105" spans="1:9" ht="12.75">
      <c r="A105" s="68"/>
      <c r="B105" s="68"/>
      <c r="C105" s="8" t="s">
        <v>49</v>
      </c>
      <c r="G105" s="8">
        <v>0</v>
      </c>
      <c r="I105" s="8">
        <v>0</v>
      </c>
    </row>
    <row r="106" spans="1:9" ht="12.75">
      <c r="A106" s="68"/>
      <c r="B106" s="68"/>
      <c r="C106" s="8" t="s">
        <v>82</v>
      </c>
      <c r="G106" s="8">
        <v>0.5</v>
      </c>
      <c r="I106" s="8">
        <v>0.5</v>
      </c>
    </row>
    <row r="107" spans="1:9" ht="12.75">
      <c r="A107" s="84" t="s">
        <v>20</v>
      </c>
      <c r="B107" s="35" t="s">
        <v>143</v>
      </c>
      <c r="C107" s="36"/>
      <c r="D107" s="36"/>
      <c r="E107" s="36"/>
      <c r="F107" s="36"/>
      <c r="G107" s="36"/>
      <c r="H107" s="36"/>
      <c r="I107" s="36"/>
    </row>
    <row r="108" spans="1:9" ht="12.75">
      <c r="A108" s="68"/>
      <c r="B108" s="35" t="s">
        <v>86</v>
      </c>
      <c r="C108" s="36" t="s">
        <v>144</v>
      </c>
      <c r="D108" s="36"/>
      <c r="E108" s="36"/>
      <c r="F108" s="36"/>
      <c r="G108" s="36"/>
      <c r="H108" s="36"/>
      <c r="I108" s="36"/>
    </row>
  </sheetData>
  <mergeCells count="35">
    <mergeCell ref="B15:C15"/>
    <mergeCell ref="A5:A16"/>
    <mergeCell ref="A17:A23"/>
    <mergeCell ref="A24:A71"/>
    <mergeCell ref="A72:A92"/>
    <mergeCell ref="B91:B92"/>
    <mergeCell ref="B9:C9"/>
    <mergeCell ref="B10:C10"/>
    <mergeCell ref="B11:C11"/>
    <mergeCell ref="B13:C13"/>
    <mergeCell ref="B14:C14"/>
    <mergeCell ref="A93:A106"/>
    <mergeCell ref="A107:A108"/>
    <mergeCell ref="A2:B3"/>
    <mergeCell ref="A4:C4"/>
    <mergeCell ref="B5:C5"/>
    <mergeCell ref="B6:C6"/>
    <mergeCell ref="B7:C7"/>
    <mergeCell ref="B8:C8"/>
    <mergeCell ref="B16:C16"/>
    <mergeCell ref="B17:C17"/>
    <mergeCell ref="B18:C18"/>
    <mergeCell ref="B19:C19"/>
    <mergeCell ref="B20:C20"/>
    <mergeCell ref="B21:C21"/>
    <mergeCell ref="B22:C22"/>
    <mergeCell ref="B23:C23"/>
    <mergeCell ref="B94:B106"/>
    <mergeCell ref="B24:C24"/>
    <mergeCell ref="B25:B43"/>
    <mergeCell ref="B44:B61"/>
    <mergeCell ref="B62:B71"/>
    <mergeCell ref="B72:C72"/>
    <mergeCell ref="B73:B90"/>
    <mergeCell ref="B93:C93"/>
  </mergeCells>
  <phoneticPr fontId="15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53"/>
  <sheetViews>
    <sheetView workbookViewId="0"/>
  </sheetViews>
  <sheetFormatPr defaultColWidth="12.5703125" defaultRowHeight="15.75" customHeight="1"/>
  <cols>
    <col min="2" max="2" width="20.7109375" customWidth="1"/>
    <col min="3" max="3" width="38.28515625" customWidth="1"/>
    <col min="5" max="5" width="38" customWidth="1"/>
  </cols>
  <sheetData>
    <row r="1" spans="1:9" ht="15.75" customHeight="1">
      <c r="A1" s="73" t="s">
        <v>145</v>
      </c>
      <c r="B1" s="68"/>
    </row>
    <row r="2" spans="1:9" ht="15.75" customHeight="1">
      <c r="A2" s="68"/>
      <c r="B2" s="68"/>
    </row>
    <row r="3" spans="1:9" ht="12.75">
      <c r="A3" s="74" t="s">
        <v>3</v>
      </c>
      <c r="B3" s="68"/>
      <c r="C3" s="68"/>
      <c r="D3" s="37" t="s">
        <v>146</v>
      </c>
      <c r="E3" s="38" t="s">
        <v>9</v>
      </c>
    </row>
    <row r="4" spans="1:9" ht="15.75" customHeight="1">
      <c r="A4" s="39" t="s">
        <v>10</v>
      </c>
      <c r="B4" s="92" t="s">
        <v>147</v>
      </c>
      <c r="C4" s="93"/>
      <c r="D4" s="40"/>
      <c r="E4" s="40"/>
      <c r="F4" s="3"/>
      <c r="G4" s="3"/>
      <c r="H4" s="3"/>
      <c r="I4" s="3"/>
    </row>
    <row r="5" spans="1:9" ht="15.75" customHeight="1">
      <c r="A5" s="86"/>
      <c r="B5" s="86" t="s">
        <v>31</v>
      </c>
      <c r="C5" s="41" t="s">
        <v>148</v>
      </c>
      <c r="D5" s="41"/>
      <c r="E5" s="41" t="s">
        <v>149</v>
      </c>
    </row>
    <row r="6" spans="1:9" ht="15.75" customHeight="1">
      <c r="A6" s="87"/>
      <c r="B6" s="88"/>
      <c r="C6" s="41" t="s">
        <v>150</v>
      </c>
      <c r="D6" s="41"/>
      <c r="E6" s="41" t="s">
        <v>149</v>
      </c>
    </row>
    <row r="7" spans="1:9" ht="15.75" customHeight="1">
      <c r="A7" s="87"/>
      <c r="B7" s="86" t="s">
        <v>51</v>
      </c>
      <c r="C7" s="41" t="s">
        <v>53</v>
      </c>
      <c r="D7" s="41"/>
      <c r="E7" s="41"/>
    </row>
    <row r="8" spans="1:9" ht="15.75" customHeight="1">
      <c r="A8" s="87"/>
      <c r="B8" s="87"/>
      <c r="C8" s="41" t="s">
        <v>54</v>
      </c>
      <c r="D8" s="41"/>
      <c r="E8" s="41"/>
    </row>
    <row r="9" spans="1:9" ht="15.75" customHeight="1">
      <c r="A9" s="87"/>
      <c r="B9" s="87"/>
      <c r="C9" s="42" t="s">
        <v>59</v>
      </c>
      <c r="D9" s="42">
        <v>1</v>
      </c>
      <c r="E9" s="41"/>
    </row>
    <row r="10" spans="1:9" ht="15.75" customHeight="1">
      <c r="A10" s="87"/>
      <c r="B10" s="87"/>
      <c r="C10" s="41" t="s">
        <v>148</v>
      </c>
      <c r="D10" s="41"/>
      <c r="E10" s="41" t="s">
        <v>149</v>
      </c>
    </row>
    <row r="11" spans="1:9" ht="15.75" customHeight="1">
      <c r="A11" s="87"/>
      <c r="B11" s="88"/>
      <c r="C11" s="41" t="s">
        <v>150</v>
      </c>
      <c r="D11" s="41"/>
      <c r="E11" s="41" t="s">
        <v>149</v>
      </c>
    </row>
    <row r="12" spans="1:9" ht="15.75" customHeight="1">
      <c r="A12" s="87"/>
      <c r="B12" s="86" t="s">
        <v>60</v>
      </c>
      <c r="C12" s="41" t="s">
        <v>148</v>
      </c>
      <c r="D12" s="41"/>
      <c r="E12" s="41" t="s">
        <v>149</v>
      </c>
    </row>
    <row r="13" spans="1:9" ht="15.75" customHeight="1">
      <c r="A13" s="88"/>
      <c r="B13" s="88"/>
      <c r="C13" s="41" t="s">
        <v>150</v>
      </c>
      <c r="D13" s="41"/>
      <c r="E13" s="41" t="s">
        <v>149</v>
      </c>
    </row>
    <row r="14" spans="1:9" ht="15.75" customHeight="1">
      <c r="A14" s="86" t="s">
        <v>132</v>
      </c>
      <c r="B14" s="86" t="s">
        <v>68</v>
      </c>
      <c r="C14" s="42" t="s">
        <v>151</v>
      </c>
      <c r="D14" s="42">
        <v>2</v>
      </c>
      <c r="E14" s="41"/>
    </row>
    <row r="15" spans="1:9" ht="15.75" customHeight="1">
      <c r="A15" s="87"/>
      <c r="B15" s="87"/>
      <c r="C15" s="42" t="s">
        <v>77</v>
      </c>
      <c r="D15" s="42">
        <v>1</v>
      </c>
      <c r="E15" s="41"/>
    </row>
    <row r="16" spans="1:9" ht="15.75" customHeight="1">
      <c r="A16" s="88"/>
      <c r="B16" s="88"/>
      <c r="C16" s="41" t="s">
        <v>150</v>
      </c>
      <c r="D16" s="41"/>
      <c r="E16" s="41" t="s">
        <v>149</v>
      </c>
    </row>
    <row r="17" spans="1:6" ht="15.75" customHeight="1">
      <c r="A17" s="86" t="s">
        <v>15</v>
      </c>
      <c r="B17" s="86" t="s">
        <v>152</v>
      </c>
      <c r="C17" s="41" t="s">
        <v>79</v>
      </c>
      <c r="D17" s="41"/>
      <c r="E17" s="41"/>
    </row>
    <row r="18" spans="1:6" ht="15.75" customHeight="1">
      <c r="A18" s="87"/>
      <c r="B18" s="87"/>
      <c r="C18" s="41" t="s">
        <v>34</v>
      </c>
      <c r="D18" s="41"/>
      <c r="E18" s="41"/>
    </row>
    <row r="19" spans="1:6" ht="15.75" customHeight="1">
      <c r="A19" s="87"/>
      <c r="B19" s="87"/>
      <c r="C19" s="41" t="s">
        <v>35</v>
      </c>
      <c r="D19" s="41"/>
      <c r="E19" s="41"/>
    </row>
    <row r="20" spans="1:6" ht="15.75" customHeight="1">
      <c r="A20" s="87"/>
      <c r="B20" s="87"/>
      <c r="C20" s="43" t="s">
        <v>37</v>
      </c>
      <c r="D20" s="41"/>
      <c r="E20" s="41"/>
    </row>
    <row r="21" spans="1:6" ht="15.75" customHeight="1">
      <c r="A21" s="87"/>
      <c r="B21" s="87"/>
      <c r="C21" s="43" t="s">
        <v>40</v>
      </c>
      <c r="D21" s="41"/>
      <c r="E21" s="41"/>
    </row>
    <row r="22" spans="1:6" ht="15.75" customHeight="1">
      <c r="A22" s="87"/>
      <c r="B22" s="87"/>
      <c r="C22" s="44" t="s">
        <v>73</v>
      </c>
      <c r="D22" s="44"/>
      <c r="E22" s="44" t="s">
        <v>153</v>
      </c>
      <c r="F22" s="8" t="s">
        <v>61</v>
      </c>
    </row>
    <row r="23" spans="1:6" ht="15.75" customHeight="1">
      <c r="A23" s="87"/>
      <c r="B23" s="87"/>
      <c r="C23" s="41" t="s">
        <v>74</v>
      </c>
      <c r="D23" s="41"/>
      <c r="E23" s="41"/>
    </row>
    <row r="24" spans="1:6" ht="15.75" customHeight="1">
      <c r="A24" s="87"/>
      <c r="B24" s="87"/>
      <c r="C24" s="45" t="s">
        <v>57</v>
      </c>
      <c r="D24" s="41"/>
      <c r="E24" s="41"/>
    </row>
    <row r="25" spans="1:6" ht="15.75" customHeight="1">
      <c r="A25" s="87"/>
      <c r="B25" s="87"/>
      <c r="C25" s="41" t="s">
        <v>45</v>
      </c>
      <c r="D25" s="41"/>
      <c r="E25" s="41"/>
    </row>
    <row r="26" spans="1:6" ht="15.75" customHeight="1">
      <c r="A26" s="87"/>
      <c r="B26" s="87"/>
      <c r="C26" s="41" t="s">
        <v>46</v>
      </c>
      <c r="D26" s="41"/>
      <c r="E26" s="41"/>
    </row>
    <row r="27" spans="1:6" ht="15.75" customHeight="1">
      <c r="A27" s="87"/>
      <c r="B27" s="87"/>
      <c r="C27" s="43" t="s">
        <v>47</v>
      </c>
      <c r="D27" s="41"/>
      <c r="E27" s="41"/>
    </row>
    <row r="28" spans="1:6" ht="15.75" customHeight="1">
      <c r="A28" s="87"/>
      <c r="B28" s="87"/>
      <c r="C28" s="41" t="s">
        <v>48</v>
      </c>
      <c r="D28" s="41"/>
      <c r="E28" s="41"/>
    </row>
    <row r="29" spans="1:6" ht="15.75" customHeight="1">
      <c r="A29" s="88"/>
      <c r="B29" s="88"/>
      <c r="C29" s="41" t="s">
        <v>82</v>
      </c>
      <c r="D29" s="41"/>
      <c r="E29" s="41"/>
    </row>
    <row r="30" spans="1:6" ht="15.75" customHeight="1">
      <c r="A30" s="86" t="s">
        <v>121</v>
      </c>
      <c r="B30" s="89" t="s">
        <v>154</v>
      </c>
      <c r="C30" s="46" t="s">
        <v>79</v>
      </c>
      <c r="D30" s="41"/>
      <c r="E30" s="41"/>
    </row>
    <row r="31" spans="1:6" ht="15.75" customHeight="1">
      <c r="A31" s="87"/>
      <c r="B31" s="87"/>
      <c r="C31" s="46" t="s">
        <v>34</v>
      </c>
      <c r="D31" s="41"/>
      <c r="E31" s="41"/>
    </row>
    <row r="32" spans="1:6" ht="15.75" customHeight="1">
      <c r="A32" s="87"/>
      <c r="B32" s="87"/>
      <c r="C32" s="46" t="s">
        <v>35</v>
      </c>
      <c r="D32" s="41"/>
      <c r="E32" s="41"/>
    </row>
    <row r="33" spans="1:5" ht="15.75" customHeight="1">
      <c r="A33" s="87"/>
      <c r="B33" s="87"/>
      <c r="C33" s="46" t="s">
        <v>37</v>
      </c>
      <c r="D33" s="41"/>
      <c r="E33" s="41"/>
    </row>
    <row r="34" spans="1:5" ht="15.75" customHeight="1">
      <c r="A34" s="88"/>
      <c r="B34" s="88"/>
      <c r="C34" s="46" t="s">
        <v>40</v>
      </c>
      <c r="D34" s="41"/>
      <c r="E34" s="41"/>
    </row>
    <row r="35" spans="1:5" ht="15.75" customHeight="1">
      <c r="A35" s="86" t="s">
        <v>139</v>
      </c>
      <c r="B35" s="91" t="s">
        <v>106</v>
      </c>
      <c r="C35" s="43" t="s">
        <v>107</v>
      </c>
      <c r="D35" s="41"/>
      <c r="E35" s="41"/>
    </row>
    <row r="36" spans="1:5" ht="15.75" customHeight="1">
      <c r="A36" s="87"/>
      <c r="B36" s="87"/>
      <c r="C36" s="43" t="s">
        <v>108</v>
      </c>
      <c r="D36" s="41"/>
      <c r="E36" s="41"/>
    </row>
    <row r="37" spans="1:5" ht="12.75">
      <c r="A37" s="87"/>
      <c r="B37" s="87"/>
      <c r="C37" s="47" t="s">
        <v>109</v>
      </c>
      <c r="D37" s="41"/>
      <c r="E37" s="41"/>
    </row>
    <row r="38" spans="1:5" ht="12.75">
      <c r="A38" s="88"/>
      <c r="B38" s="88"/>
      <c r="C38" s="47" t="s">
        <v>110</v>
      </c>
      <c r="D38" s="41"/>
      <c r="E38" s="41"/>
    </row>
    <row r="39" spans="1:5" ht="12.75">
      <c r="A39" s="86" t="s">
        <v>140</v>
      </c>
      <c r="B39" s="48" t="s">
        <v>111</v>
      </c>
      <c r="C39" s="46" t="s">
        <v>111</v>
      </c>
      <c r="D39" s="41"/>
      <c r="E39" s="41"/>
    </row>
    <row r="40" spans="1:5" ht="12.75">
      <c r="A40" s="87"/>
      <c r="B40" s="48" t="s">
        <v>112</v>
      </c>
      <c r="C40" s="46" t="s">
        <v>112</v>
      </c>
      <c r="D40" s="41"/>
      <c r="E40" s="41"/>
    </row>
    <row r="41" spans="1:5" ht="12.75">
      <c r="A41" s="87"/>
      <c r="B41" s="48" t="s">
        <v>113</v>
      </c>
      <c r="C41" s="46" t="s">
        <v>114</v>
      </c>
      <c r="D41" s="41"/>
      <c r="E41" s="41"/>
    </row>
    <row r="42" spans="1:5" ht="12.75">
      <c r="A42" s="87"/>
      <c r="B42" s="48" t="s">
        <v>115</v>
      </c>
      <c r="C42" s="46" t="s">
        <v>116</v>
      </c>
      <c r="D42" s="41"/>
      <c r="E42" s="41"/>
    </row>
    <row r="43" spans="1:5" ht="12.75">
      <c r="A43" s="87"/>
      <c r="B43" s="90" t="s">
        <v>155</v>
      </c>
      <c r="C43" s="46" t="s">
        <v>118</v>
      </c>
      <c r="D43" s="41"/>
      <c r="E43" s="41"/>
    </row>
    <row r="44" spans="1:5" ht="12.75">
      <c r="A44" s="88"/>
      <c r="B44" s="88"/>
      <c r="C44" s="46" t="s">
        <v>119</v>
      </c>
      <c r="D44" s="41"/>
      <c r="E44" s="41"/>
    </row>
    <row r="45" spans="1:5" ht="12.75">
      <c r="A45" s="86" t="s">
        <v>100</v>
      </c>
      <c r="B45" s="89" t="s">
        <v>100</v>
      </c>
      <c r="C45" s="46" t="s">
        <v>101</v>
      </c>
      <c r="D45" s="41"/>
      <c r="E45" s="41"/>
    </row>
    <row r="46" spans="1:5" ht="12.75">
      <c r="A46" s="87"/>
      <c r="B46" s="87"/>
      <c r="C46" s="46" t="s">
        <v>102</v>
      </c>
      <c r="D46" s="41"/>
      <c r="E46" s="41"/>
    </row>
    <row r="47" spans="1:5" ht="12.75">
      <c r="A47" s="87"/>
      <c r="B47" s="87"/>
      <c r="C47" s="46" t="s">
        <v>103</v>
      </c>
      <c r="D47" s="41"/>
      <c r="E47" s="41"/>
    </row>
    <row r="48" spans="1:5" ht="12.75">
      <c r="A48" s="87"/>
      <c r="B48" s="87"/>
      <c r="C48" s="46" t="s">
        <v>104</v>
      </c>
      <c r="D48" s="41"/>
      <c r="E48" s="41"/>
    </row>
    <row r="49" spans="1:5" ht="12.75">
      <c r="A49" s="88"/>
      <c r="B49" s="88"/>
      <c r="C49" s="46" t="s">
        <v>105</v>
      </c>
      <c r="D49" s="41"/>
      <c r="E49" s="41"/>
    </row>
    <row r="50" spans="1:5" ht="12.75">
      <c r="A50" s="48" t="s">
        <v>120</v>
      </c>
      <c r="B50" s="41"/>
      <c r="C50" s="41"/>
      <c r="D50" s="41"/>
      <c r="E50" s="41"/>
    </row>
    <row r="51" spans="1:5" ht="12.75">
      <c r="A51" s="48" t="s">
        <v>121</v>
      </c>
      <c r="B51" s="41"/>
      <c r="C51" s="41"/>
      <c r="D51" s="41"/>
      <c r="E51" s="41"/>
    </row>
    <row r="52" spans="1:5" ht="12.75">
      <c r="A52" s="48" t="s">
        <v>123</v>
      </c>
      <c r="B52" s="41"/>
      <c r="C52" s="41"/>
      <c r="D52" s="41"/>
      <c r="E52" s="41"/>
    </row>
    <row r="53" spans="1:5" ht="12.75">
      <c r="A53" s="48" t="s">
        <v>124</v>
      </c>
      <c r="B53" s="41"/>
      <c r="C53" s="41"/>
      <c r="D53" s="41"/>
      <c r="E53" s="41"/>
    </row>
  </sheetData>
  <mergeCells count="19">
    <mergeCell ref="A1:B2"/>
    <mergeCell ref="A3:C3"/>
    <mergeCell ref="B4:C4"/>
    <mergeCell ref="A5:A13"/>
    <mergeCell ref="B5:B6"/>
    <mergeCell ref="B7:B11"/>
    <mergeCell ref="B12:B13"/>
    <mergeCell ref="A35:A38"/>
    <mergeCell ref="A39:A44"/>
    <mergeCell ref="B43:B44"/>
    <mergeCell ref="A45:A49"/>
    <mergeCell ref="B45:B49"/>
    <mergeCell ref="B35:B38"/>
    <mergeCell ref="A14:A16"/>
    <mergeCell ref="B14:B16"/>
    <mergeCell ref="A17:A29"/>
    <mergeCell ref="B17:B29"/>
    <mergeCell ref="A30:A34"/>
    <mergeCell ref="B30:B34"/>
  </mergeCells>
  <phoneticPr fontId="1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21"/>
  <sheetViews>
    <sheetView workbookViewId="0"/>
  </sheetViews>
  <sheetFormatPr defaultColWidth="12.5703125" defaultRowHeight="15.75" customHeight="1"/>
  <sheetData>
    <row r="1" spans="1:4" ht="15.75" customHeight="1">
      <c r="A1" s="86" t="s">
        <v>156</v>
      </c>
      <c r="B1" s="49" t="s">
        <v>100</v>
      </c>
      <c r="C1" s="8"/>
    </row>
    <row r="2" spans="1:4" ht="15.75" customHeight="1">
      <c r="A2" s="87"/>
      <c r="B2" s="49" t="s">
        <v>139</v>
      </c>
      <c r="C2" s="8"/>
    </row>
    <row r="3" spans="1:4" ht="15.75" customHeight="1">
      <c r="A3" s="87"/>
      <c r="B3" s="86" t="s">
        <v>120</v>
      </c>
      <c r="C3" s="41" t="s">
        <v>157</v>
      </c>
    </row>
    <row r="4" spans="1:4" ht="15.75" customHeight="1">
      <c r="A4" s="87"/>
      <c r="B4" s="87"/>
      <c r="C4" s="41" t="s">
        <v>158</v>
      </c>
    </row>
    <row r="5" spans="1:4" ht="15.75" customHeight="1">
      <c r="A5" s="87"/>
      <c r="B5" s="87"/>
      <c r="C5" s="41" t="s">
        <v>159</v>
      </c>
      <c r="D5" s="17"/>
    </row>
    <row r="6" spans="1:4" ht="15.75" customHeight="1">
      <c r="A6" s="87"/>
      <c r="B6" s="88"/>
      <c r="C6" s="41" t="s">
        <v>160</v>
      </c>
    </row>
    <row r="7" spans="1:4" ht="15.75" customHeight="1">
      <c r="A7" s="87"/>
      <c r="B7" s="86" t="s">
        <v>15</v>
      </c>
      <c r="C7" s="41" t="s">
        <v>15</v>
      </c>
    </row>
    <row r="8" spans="1:4" ht="15.75" customHeight="1">
      <c r="A8" s="87"/>
      <c r="B8" s="88"/>
      <c r="C8" s="41" t="s">
        <v>83</v>
      </c>
    </row>
    <row r="9" spans="1:4" ht="15.75" customHeight="1">
      <c r="A9" s="87"/>
      <c r="B9" s="86" t="s">
        <v>121</v>
      </c>
      <c r="C9" s="41" t="s">
        <v>20</v>
      </c>
    </row>
    <row r="10" spans="1:4" ht="15.75" customHeight="1">
      <c r="A10" s="87"/>
      <c r="B10" s="87"/>
      <c r="C10" s="41" t="s">
        <v>161</v>
      </c>
    </row>
    <row r="11" spans="1:4" ht="15.75" customHeight="1">
      <c r="A11" s="87"/>
      <c r="B11" s="87"/>
      <c r="C11" s="41" t="s">
        <v>162</v>
      </c>
    </row>
    <row r="12" spans="1:4" ht="15.75" customHeight="1">
      <c r="A12" s="87"/>
      <c r="B12" s="87"/>
      <c r="C12" s="41" t="s">
        <v>163</v>
      </c>
    </row>
    <row r="13" spans="1:4" ht="15.75" customHeight="1">
      <c r="A13" s="87"/>
      <c r="B13" s="87"/>
      <c r="C13" s="41" t="s">
        <v>164</v>
      </c>
    </row>
    <row r="14" spans="1:4" ht="15.75" customHeight="1">
      <c r="A14" s="87"/>
      <c r="B14" s="88"/>
      <c r="C14" s="41" t="s">
        <v>165</v>
      </c>
    </row>
    <row r="15" spans="1:4" ht="15.75" customHeight="1">
      <c r="A15" s="87"/>
      <c r="B15" s="86" t="s">
        <v>128</v>
      </c>
      <c r="C15" s="41" t="s">
        <v>31</v>
      </c>
    </row>
    <row r="16" spans="1:4" ht="15.75" customHeight="1">
      <c r="A16" s="87"/>
      <c r="B16" s="87"/>
      <c r="C16" s="41" t="s">
        <v>51</v>
      </c>
    </row>
    <row r="17" spans="1:3" ht="15.75" customHeight="1">
      <c r="A17" s="87"/>
      <c r="B17" s="88"/>
      <c r="C17" s="41" t="s">
        <v>60</v>
      </c>
    </row>
    <row r="18" spans="1:3" ht="15.75" customHeight="1">
      <c r="A18" s="87"/>
      <c r="B18" s="86" t="s">
        <v>132</v>
      </c>
      <c r="C18" s="41" t="s">
        <v>68</v>
      </c>
    </row>
    <row r="19" spans="1:3" ht="15.75" customHeight="1">
      <c r="A19" s="87"/>
      <c r="B19" s="88"/>
      <c r="C19" s="41" t="s">
        <v>166</v>
      </c>
    </row>
    <row r="20" spans="1:3" ht="15.75" customHeight="1">
      <c r="A20" s="87"/>
      <c r="B20" s="86" t="s">
        <v>167</v>
      </c>
      <c r="C20" s="41" t="s">
        <v>168</v>
      </c>
    </row>
    <row r="21" spans="1:3" ht="15.75" customHeight="1">
      <c r="A21" s="88"/>
      <c r="B21" s="88"/>
      <c r="C21" s="41" t="s">
        <v>95</v>
      </c>
    </row>
  </sheetData>
  <mergeCells count="7">
    <mergeCell ref="A1:A21"/>
    <mergeCell ref="B3:B6"/>
    <mergeCell ref="B7:B8"/>
    <mergeCell ref="B9:B14"/>
    <mergeCell ref="B15:B17"/>
    <mergeCell ref="B18:B19"/>
    <mergeCell ref="B20:B21"/>
  </mergeCells>
  <phoneticPr fontId="1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B267"/>
  <sheetViews>
    <sheetView tabSelected="1" topLeftCell="BK223" zoomScale="115" zoomScaleNormal="115" workbookViewId="0">
      <selection activeCell="BN257" sqref="BN257"/>
    </sheetView>
  </sheetViews>
  <sheetFormatPr defaultColWidth="12.5703125" defaultRowHeight="15.75" customHeight="1"/>
  <cols>
    <col min="4" max="4" width="15" customWidth="1"/>
    <col min="7" max="7" width="13.85546875" style="56" customWidth="1"/>
    <col min="12" max="12" width="19.7109375" style="66" customWidth="1"/>
    <col min="13" max="13" width="16.42578125" style="66" customWidth="1"/>
    <col min="14" max="14" width="18.7109375" style="66" customWidth="1"/>
    <col min="15" max="15" width="17.85546875" style="66" customWidth="1"/>
    <col min="16" max="16" width="25.85546875" customWidth="1"/>
    <col min="17" max="17" width="14.28515625" customWidth="1"/>
    <col min="18" max="18" width="18.7109375" customWidth="1"/>
    <col min="19" max="19" width="32.42578125" customWidth="1"/>
    <col min="21" max="21" width="17.42578125" style="57" customWidth="1"/>
    <col min="22" max="22" width="12.5703125" style="57"/>
    <col min="23" max="23" width="13.42578125" style="57" customWidth="1"/>
    <col min="24" max="24" width="12.5703125" style="57"/>
    <col min="25" max="25" width="14.28515625" style="57" customWidth="1"/>
    <col min="26" max="26" width="19.28515625" style="57" customWidth="1"/>
    <col min="27" max="27" width="18.28515625" style="57" customWidth="1"/>
    <col min="28" max="30" width="12.5703125" style="57"/>
    <col min="31" max="31" width="16.140625" style="57" customWidth="1"/>
    <col min="32" max="34" width="12.5703125" style="57"/>
    <col min="35" max="35" width="15.28515625" style="57" customWidth="1"/>
    <col min="36" max="36" width="20.140625" style="57" customWidth="1"/>
    <col min="37" max="37" width="18.28515625" style="57" customWidth="1"/>
    <col min="38" max="38" width="17.5703125" style="57" customWidth="1"/>
    <col min="39" max="39" width="17.140625" style="57" customWidth="1"/>
    <col min="40" max="40" width="19.42578125" style="57" customWidth="1"/>
    <col min="41" max="41" width="19.5703125" style="57" customWidth="1"/>
    <col min="42" max="42" width="19.7109375" style="57" customWidth="1"/>
    <col min="43" max="43" width="19.5703125" style="57" customWidth="1"/>
    <col min="44" max="44" width="12.42578125" style="57" customWidth="1"/>
    <col min="45" max="45" width="10.42578125" style="57" customWidth="1"/>
    <col min="46" max="46" width="12.5703125" style="57"/>
    <col min="47" max="47" width="10.5703125" style="57" customWidth="1"/>
    <col min="48" max="48" width="10" style="57" customWidth="1"/>
    <col min="49" max="49" width="11.5703125" style="57" customWidth="1"/>
    <col min="50" max="50" width="12.42578125" style="57" customWidth="1"/>
    <col min="51" max="51" width="12.5703125" style="57"/>
    <col min="52" max="52" width="22.140625" style="57" customWidth="1"/>
    <col min="53" max="53" width="19.140625" style="57" customWidth="1"/>
    <col min="54" max="54" width="14.28515625" style="57" customWidth="1"/>
    <col min="55" max="55" width="17" style="57" customWidth="1"/>
    <col min="56" max="57" width="14.28515625" style="57" customWidth="1"/>
    <col min="58" max="58" width="14.42578125" style="57" customWidth="1"/>
    <col min="59" max="59" width="13.85546875" style="57" customWidth="1"/>
    <col min="60" max="61" width="12.5703125" style="57"/>
    <col min="62" max="62" width="23" style="57" customWidth="1"/>
    <col min="63" max="63" width="26.42578125" style="57" customWidth="1"/>
    <col min="64" max="64" width="23.140625" style="57" customWidth="1"/>
    <col min="65" max="65" width="26.7109375" style="57" customWidth="1"/>
    <col min="66" max="66" width="20.140625" style="57" customWidth="1"/>
    <col min="67" max="67" width="21.42578125" style="57" customWidth="1"/>
    <col min="68" max="68" width="19.85546875" style="57" customWidth="1"/>
    <col min="69" max="69" width="23.28515625" style="57" customWidth="1"/>
    <col min="70" max="70" width="18.140625" style="57" customWidth="1"/>
    <col min="71" max="71" width="21.85546875" style="57" customWidth="1"/>
  </cols>
  <sheetData>
    <row r="1" spans="1:80" ht="15.75" customHeight="1">
      <c r="A1" s="8" t="s">
        <v>169</v>
      </c>
      <c r="B1" s="8" t="s">
        <v>170</v>
      </c>
      <c r="C1" s="8" t="s">
        <v>171</v>
      </c>
      <c r="D1" s="8" t="s">
        <v>172</v>
      </c>
      <c r="E1" s="8" t="s">
        <v>173</v>
      </c>
      <c r="F1" s="8" t="s">
        <v>174</v>
      </c>
      <c r="G1" s="55" t="s">
        <v>175</v>
      </c>
      <c r="H1" s="8" t="s">
        <v>176</v>
      </c>
      <c r="I1" s="20" t="s">
        <v>177</v>
      </c>
      <c r="J1" s="8" t="s">
        <v>178</v>
      </c>
      <c r="K1" s="8" t="s">
        <v>179</v>
      </c>
      <c r="L1" s="64" t="s">
        <v>180</v>
      </c>
      <c r="M1" s="64" t="s">
        <v>181</v>
      </c>
      <c r="N1" s="64" t="s">
        <v>182</v>
      </c>
      <c r="O1" s="64" t="s">
        <v>183</v>
      </c>
      <c r="P1" s="8" t="s">
        <v>184</v>
      </c>
      <c r="Q1" s="8" t="s">
        <v>185</v>
      </c>
      <c r="R1" s="8" t="s">
        <v>186</v>
      </c>
      <c r="S1" s="8" t="s">
        <v>187</v>
      </c>
      <c r="T1" s="8" t="s">
        <v>188</v>
      </c>
      <c r="U1" s="60" t="s">
        <v>189</v>
      </c>
      <c r="V1" s="60" t="s">
        <v>190</v>
      </c>
      <c r="W1" s="60" t="s">
        <v>191</v>
      </c>
      <c r="X1" s="60" t="s">
        <v>192</v>
      </c>
      <c r="Y1" s="60" t="s">
        <v>193</v>
      </c>
      <c r="Z1" s="60" t="s">
        <v>163</v>
      </c>
      <c r="AA1" s="61" t="s">
        <v>194</v>
      </c>
      <c r="AB1" s="60" t="s">
        <v>195</v>
      </c>
      <c r="AC1" s="60" t="s">
        <v>196</v>
      </c>
      <c r="AD1" s="60" t="s">
        <v>197</v>
      </c>
      <c r="AE1" s="60" t="s">
        <v>198</v>
      </c>
      <c r="AF1" s="60" t="s">
        <v>199</v>
      </c>
      <c r="AG1" s="60" t="s">
        <v>200</v>
      </c>
      <c r="AH1" s="61" t="s">
        <v>201</v>
      </c>
      <c r="AI1" s="61" t="s">
        <v>202</v>
      </c>
      <c r="AJ1" s="61" t="s">
        <v>203</v>
      </c>
      <c r="AK1" s="61" t="s">
        <v>204</v>
      </c>
      <c r="AL1" s="61" t="s">
        <v>205</v>
      </c>
      <c r="AM1" s="61" t="s">
        <v>206</v>
      </c>
      <c r="AN1" s="61" t="s">
        <v>207</v>
      </c>
      <c r="AO1" s="61" t="s">
        <v>208</v>
      </c>
      <c r="AP1" s="61" t="s">
        <v>209</v>
      </c>
      <c r="AQ1" s="51" t="s">
        <v>210</v>
      </c>
      <c r="AR1" s="61" t="s">
        <v>211</v>
      </c>
      <c r="AS1" s="61" t="s">
        <v>212</v>
      </c>
      <c r="AT1" s="61" t="s">
        <v>213</v>
      </c>
      <c r="AU1" s="51" t="s">
        <v>214</v>
      </c>
      <c r="AV1" s="51" t="s">
        <v>215</v>
      </c>
      <c r="AW1" s="51" t="s">
        <v>216</v>
      </c>
      <c r="AX1" s="51" t="s">
        <v>217</v>
      </c>
      <c r="AY1" s="51" t="s">
        <v>218</v>
      </c>
      <c r="AZ1" s="51" t="s">
        <v>219</v>
      </c>
      <c r="BA1" s="51" t="s">
        <v>220</v>
      </c>
      <c r="BB1" s="51" t="s">
        <v>221</v>
      </c>
      <c r="BC1" s="51" t="s">
        <v>222</v>
      </c>
      <c r="BD1" s="51" t="s">
        <v>223</v>
      </c>
      <c r="BE1" s="51" t="s">
        <v>224</v>
      </c>
      <c r="BF1" s="51" t="s">
        <v>225</v>
      </c>
      <c r="BG1" s="51" t="s">
        <v>226</v>
      </c>
      <c r="BH1" s="51" t="s">
        <v>227</v>
      </c>
      <c r="BI1" s="51" t="s">
        <v>228</v>
      </c>
      <c r="BJ1" s="51" t="s">
        <v>229</v>
      </c>
      <c r="BK1" s="51" t="s">
        <v>230</v>
      </c>
      <c r="BL1" s="51" t="s">
        <v>231</v>
      </c>
      <c r="BM1" s="51" t="s">
        <v>232</v>
      </c>
      <c r="BN1" s="51" t="s">
        <v>233</v>
      </c>
      <c r="BO1" s="51" t="s">
        <v>234</v>
      </c>
      <c r="BP1" s="51" t="s">
        <v>235</v>
      </c>
      <c r="BQ1" s="51" t="s">
        <v>236</v>
      </c>
      <c r="BR1" s="51" t="s">
        <v>237</v>
      </c>
      <c r="BS1" s="51" t="s">
        <v>238</v>
      </c>
      <c r="CB1" s="8"/>
    </row>
    <row r="2" spans="1:80" ht="15.75" customHeight="1">
      <c r="A2" s="8" t="s">
        <v>239</v>
      </c>
      <c r="B2" s="8">
        <v>701</v>
      </c>
      <c r="C2" s="8">
        <v>101</v>
      </c>
      <c r="E2" s="8">
        <v>115.7</v>
      </c>
      <c r="F2" s="8" t="s">
        <v>240</v>
      </c>
      <c r="G2" s="55">
        <f ca="1">RANDBETWEEN(DATE(2014,1,1), DATE(2023,1,1))</f>
        <v>43302</v>
      </c>
      <c r="H2" s="8">
        <v>77777</v>
      </c>
      <c r="I2" s="50"/>
      <c r="J2" s="8" t="s">
        <v>241</v>
      </c>
      <c r="K2" s="59" t="s">
        <v>245</v>
      </c>
      <c r="L2" s="65">
        <v>44986</v>
      </c>
      <c r="M2" s="65">
        <v>45036</v>
      </c>
      <c r="N2" s="65">
        <v>44986</v>
      </c>
      <c r="O2" s="65">
        <v>45016</v>
      </c>
      <c r="P2" s="51">
        <f>R2+AU2</f>
        <v>107200</v>
      </c>
      <c r="Q2" s="57">
        <f>P2+AW2</f>
        <v>109344</v>
      </c>
      <c r="R2" s="51">
        <f>S2+T2</f>
        <v>107200</v>
      </c>
      <c r="S2" s="57">
        <f>SUM(U2,V2,W2,X2,Y2,Z2,AB2,AC2,AD2,AE2,AF2,AG2,AQ2)</f>
        <v>68000</v>
      </c>
      <c r="T2" s="57">
        <f>SUM(AA2,AH2,AJ2,AK2,AL2,AM2,AN2,AP2,AR2,AS2,AX2,BC2,BD2)</f>
        <v>39200</v>
      </c>
      <c r="U2" s="51">
        <v>30000</v>
      </c>
      <c r="V2" s="51">
        <v>5000</v>
      </c>
      <c r="W2" s="51">
        <v>300</v>
      </c>
      <c r="X2" s="51">
        <v>1000</v>
      </c>
      <c r="Y2" s="51">
        <v>3000</v>
      </c>
      <c r="Z2" s="51">
        <v>15000</v>
      </c>
      <c r="AA2" s="51">
        <v>0</v>
      </c>
      <c r="AB2" s="51">
        <v>10000</v>
      </c>
      <c r="AC2" s="51">
        <v>0</v>
      </c>
      <c r="AD2" s="51">
        <v>2000</v>
      </c>
      <c r="AE2" s="51">
        <v>500</v>
      </c>
      <c r="AF2" s="51">
        <v>200</v>
      </c>
      <c r="AG2" s="51">
        <v>0</v>
      </c>
      <c r="AH2" s="51">
        <v>0</v>
      </c>
      <c r="AI2" s="51">
        <v>0</v>
      </c>
      <c r="AJ2" s="51">
        <v>30000</v>
      </c>
      <c r="AK2" s="51">
        <v>2000</v>
      </c>
      <c r="AL2" s="51">
        <v>15000</v>
      </c>
      <c r="AM2" s="51">
        <v>0</v>
      </c>
      <c r="AN2" s="51">
        <v>72000</v>
      </c>
      <c r="AO2" s="51">
        <v>0</v>
      </c>
      <c r="AP2" s="51">
        <v>5000</v>
      </c>
      <c r="AQ2" s="51">
        <v>1000</v>
      </c>
      <c r="AR2" s="51">
        <v>200</v>
      </c>
      <c r="AS2" s="51">
        <v>0</v>
      </c>
      <c r="AT2" s="51">
        <v>0</v>
      </c>
      <c r="AU2" s="51">
        <v>0</v>
      </c>
      <c r="AV2" s="57">
        <v>0</v>
      </c>
      <c r="AW2" s="51">
        <f>P2*0.02</f>
        <v>2144</v>
      </c>
      <c r="AX2" s="51">
        <v>-25000</v>
      </c>
      <c r="AY2" s="51">
        <v>0</v>
      </c>
      <c r="AZ2" s="51">
        <v>0</v>
      </c>
      <c r="BA2" s="51">
        <v>-5000</v>
      </c>
      <c r="BB2" s="51">
        <v>0</v>
      </c>
      <c r="BC2" s="51">
        <v>-30000</v>
      </c>
      <c r="BD2" s="51">
        <v>-30000</v>
      </c>
      <c r="BE2" s="57">
        <f>AJ2/200</f>
        <v>150</v>
      </c>
      <c r="BF2" s="51">
        <f>AL2/1250</f>
        <v>12</v>
      </c>
      <c r="BG2" s="51">
        <f>AN2/7100</f>
        <v>10.140845070422536</v>
      </c>
      <c r="BH2" s="51">
        <f>AP2/101</f>
        <v>49.504950495049506</v>
      </c>
      <c r="BI2" s="51">
        <v>0</v>
      </c>
      <c r="BJ2" s="51">
        <v>0</v>
      </c>
      <c r="BK2" s="51">
        <f>BJ2+BE2</f>
        <v>150</v>
      </c>
      <c r="BL2" s="51">
        <v>0</v>
      </c>
      <c r="BM2" s="57">
        <f>BL2+BG2</f>
        <v>10.140845070422536</v>
      </c>
      <c r="BN2" s="51">
        <v>0</v>
      </c>
      <c r="BO2" s="57">
        <f>BN2+BF2</f>
        <v>12</v>
      </c>
      <c r="BP2" s="51">
        <v>0</v>
      </c>
      <c r="BQ2" s="57">
        <f>BP2+BH2</f>
        <v>49.504950495049506</v>
      </c>
      <c r="BR2" s="51">
        <v>0</v>
      </c>
      <c r="BS2" s="51">
        <v>0</v>
      </c>
    </row>
    <row r="3" spans="1:80" ht="15.75" customHeight="1">
      <c r="A3" s="8" t="s">
        <v>239</v>
      </c>
      <c r="B3" s="8">
        <v>701</v>
      </c>
      <c r="C3" s="8">
        <v>102</v>
      </c>
      <c r="E3" s="8">
        <v>115.7</v>
      </c>
      <c r="F3" s="8" t="s">
        <v>240</v>
      </c>
      <c r="G3" s="55">
        <f t="shared" ref="G3:G66" ca="1" si="0">RANDBETWEEN(DATE(2014,1,1), DATE(2023,1,1))</f>
        <v>43374</v>
      </c>
      <c r="H3" s="8">
        <v>77777</v>
      </c>
      <c r="I3" s="50"/>
      <c r="J3" s="8" t="s">
        <v>243</v>
      </c>
      <c r="K3" s="8" t="s">
        <v>242</v>
      </c>
      <c r="L3" s="65">
        <v>44986</v>
      </c>
      <c r="M3" s="65">
        <v>45036</v>
      </c>
      <c r="N3" s="65">
        <v>44986</v>
      </c>
      <c r="O3" s="65">
        <v>45016</v>
      </c>
      <c r="P3" s="51">
        <f t="shared" ref="P3:P66" si="1">R3+AU3</f>
        <v>922200</v>
      </c>
      <c r="Q3" s="57">
        <f t="shared" ref="Q3:Q66" si="2">P3+AW3</f>
        <v>940644</v>
      </c>
      <c r="R3" s="51">
        <f t="shared" ref="R3:R66" si="3">S3+T3</f>
        <v>922200</v>
      </c>
      <c r="S3" s="57">
        <f>SUM(U3,V3,W3,X3,Y3,Z3,AB3,AC3,AD3,AE3,AF3,AG3,AQ3)</f>
        <v>375000</v>
      </c>
      <c r="T3" s="57">
        <f t="shared" ref="T3:T66" si="4">SUM(AA3,AH3,AJ3,AK3,AL3,AM3,AN3,AP3,AR3,AS3,AX3,BC3,BD3)</f>
        <v>547200</v>
      </c>
      <c r="U3" s="51">
        <v>80000</v>
      </c>
      <c r="V3" s="51">
        <v>40000</v>
      </c>
      <c r="W3" s="51">
        <v>2000</v>
      </c>
      <c r="X3" s="51">
        <v>5000</v>
      </c>
      <c r="Y3" s="51">
        <v>4000</v>
      </c>
      <c r="Z3" s="51">
        <v>60000</v>
      </c>
      <c r="AA3" s="51">
        <v>30000</v>
      </c>
      <c r="AB3" s="51">
        <v>80000</v>
      </c>
      <c r="AC3" s="51">
        <v>3000</v>
      </c>
      <c r="AD3" s="51">
        <v>10000</v>
      </c>
      <c r="AE3" s="51">
        <v>30000</v>
      </c>
      <c r="AF3" s="51">
        <v>1000</v>
      </c>
      <c r="AG3" s="51">
        <v>50000</v>
      </c>
      <c r="AH3" s="51">
        <v>1000</v>
      </c>
      <c r="AI3" s="51">
        <v>0</v>
      </c>
      <c r="AJ3" s="51">
        <v>115000</v>
      </c>
      <c r="AK3" s="51">
        <v>55000</v>
      </c>
      <c r="AL3" s="51">
        <v>103700</v>
      </c>
      <c r="AM3" s="51">
        <v>10000</v>
      </c>
      <c r="AN3" s="51">
        <v>120000</v>
      </c>
      <c r="AO3" s="51">
        <v>0</v>
      </c>
      <c r="AP3" s="51">
        <v>100000</v>
      </c>
      <c r="AQ3" s="51">
        <v>10000</v>
      </c>
      <c r="AR3" s="51">
        <v>10000</v>
      </c>
      <c r="AS3" s="51">
        <v>2500</v>
      </c>
      <c r="AT3" s="51">
        <v>0</v>
      </c>
      <c r="AU3" s="51">
        <v>0</v>
      </c>
      <c r="AV3" s="57">
        <v>0</v>
      </c>
      <c r="AW3" s="51">
        <f t="shared" ref="AW3:AW66" si="5">P3*0.02</f>
        <v>18444</v>
      </c>
      <c r="AX3" s="57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7">
        <f>AJ3/200</f>
        <v>575</v>
      </c>
      <c r="BF3" s="51">
        <f t="shared" ref="BF3:BF66" si="6">AL3/1250</f>
        <v>82.96</v>
      </c>
      <c r="BG3" s="51">
        <f t="shared" ref="BG3:BG66" si="7">AN3/7100</f>
        <v>16.901408450704224</v>
      </c>
      <c r="BH3" s="51">
        <f t="shared" ref="BH3:BH66" si="8">AP3/101</f>
        <v>990.09900990099015</v>
      </c>
      <c r="BI3" s="51">
        <v>0</v>
      </c>
      <c r="BJ3" s="51">
        <v>1000</v>
      </c>
      <c r="BK3" s="51">
        <f t="shared" ref="BK3:BK66" si="9">BJ3+BE3</f>
        <v>1575</v>
      </c>
      <c r="BL3" s="51">
        <v>1000</v>
      </c>
      <c r="BM3" s="57">
        <f t="shared" ref="BM3:BM66" si="10">BL3+BG3</f>
        <v>1016.9014084507043</v>
      </c>
      <c r="BN3" s="51">
        <v>1000</v>
      </c>
      <c r="BO3" s="57">
        <f t="shared" ref="BO3:BO66" si="11">BN3+BF3</f>
        <v>1082.96</v>
      </c>
      <c r="BP3" s="51">
        <v>1000</v>
      </c>
      <c r="BQ3" s="57">
        <f t="shared" ref="BQ3:BQ66" si="12">BP3+BH3</f>
        <v>1990.09900990099</v>
      </c>
      <c r="BR3" s="51">
        <v>0</v>
      </c>
      <c r="BS3" s="51">
        <v>0</v>
      </c>
    </row>
    <row r="4" spans="1:80" ht="15.75" customHeight="1">
      <c r="A4" s="8" t="s">
        <v>239</v>
      </c>
      <c r="B4" s="8">
        <v>701</v>
      </c>
      <c r="C4" s="8">
        <v>201</v>
      </c>
      <c r="E4" s="8">
        <v>115.7</v>
      </c>
      <c r="F4" s="8" t="s">
        <v>240</v>
      </c>
      <c r="G4" s="55">
        <f t="shared" ca="1" si="0"/>
        <v>44743</v>
      </c>
      <c r="H4" s="8">
        <v>77777</v>
      </c>
      <c r="I4" s="50"/>
      <c r="J4" s="8" t="s">
        <v>244</v>
      </c>
      <c r="K4" s="8" t="s">
        <v>242</v>
      </c>
      <c r="L4" s="65">
        <v>44986</v>
      </c>
      <c r="M4" s="65">
        <v>45036</v>
      </c>
      <c r="N4" s="65">
        <v>44986</v>
      </c>
      <c r="O4" s="65">
        <v>45016</v>
      </c>
      <c r="P4" s="51">
        <f t="shared" ca="1" si="1"/>
        <v>492331</v>
      </c>
      <c r="Q4" s="57">
        <f t="shared" ca="1" si="2"/>
        <v>502177.62</v>
      </c>
      <c r="R4" s="51">
        <f t="shared" ca="1" si="3"/>
        <v>492331</v>
      </c>
      <c r="S4" s="57">
        <f t="shared" ref="S4:S67" ca="1" si="13">SUM(U4,V4,W4,X4,Y4,Z4,AB4,AC4,AD4,AE4,AF4,AG4,AQ4)</f>
        <v>174034</v>
      </c>
      <c r="T4" s="57">
        <f t="shared" ca="1" si="4"/>
        <v>318297</v>
      </c>
      <c r="U4" s="57">
        <f ca="1">RANDBETWEEN(U$2,U$3)</f>
        <v>40168</v>
      </c>
      <c r="V4" s="57">
        <f ca="1">RANDBETWEEN(V$2,V$3)</f>
        <v>10942</v>
      </c>
      <c r="W4" s="57">
        <f t="shared" ref="W4:AT14" ca="1" si="14">RANDBETWEEN(W$2,W$3)</f>
        <v>1539</v>
      </c>
      <c r="X4" s="57">
        <f t="shared" ca="1" si="14"/>
        <v>3230</v>
      </c>
      <c r="Y4" s="57">
        <f t="shared" ca="1" si="14"/>
        <v>3707</v>
      </c>
      <c r="Z4" s="57">
        <f t="shared" ca="1" si="14"/>
        <v>47046</v>
      </c>
      <c r="AA4" s="57">
        <f t="shared" ca="1" si="14"/>
        <v>1168</v>
      </c>
      <c r="AB4" s="57">
        <f t="shared" ca="1" si="14"/>
        <v>19433</v>
      </c>
      <c r="AC4" s="57">
        <f t="shared" ca="1" si="14"/>
        <v>224</v>
      </c>
      <c r="AD4" s="57">
        <f t="shared" ca="1" si="14"/>
        <v>7222</v>
      </c>
      <c r="AE4" s="57">
        <f t="shared" ca="1" si="14"/>
        <v>1186</v>
      </c>
      <c r="AF4" s="57">
        <f t="shared" ca="1" si="14"/>
        <v>694</v>
      </c>
      <c r="AG4" s="57">
        <f t="shared" ca="1" si="14"/>
        <v>30728</v>
      </c>
      <c r="AH4" s="57">
        <f t="shared" ca="1" si="14"/>
        <v>688</v>
      </c>
      <c r="AI4" s="57">
        <f t="shared" ca="1" si="14"/>
        <v>0</v>
      </c>
      <c r="AJ4" s="57">
        <f t="shared" ca="1" si="14"/>
        <v>107663</v>
      </c>
      <c r="AK4" s="57">
        <f t="shared" ca="1" si="14"/>
        <v>2270</v>
      </c>
      <c r="AL4" s="57">
        <f t="shared" ca="1" si="14"/>
        <v>69085</v>
      </c>
      <c r="AM4" s="57">
        <f t="shared" ca="1" si="14"/>
        <v>6915</v>
      </c>
      <c r="AN4" s="57">
        <f t="shared" ca="1" si="14"/>
        <v>110408</v>
      </c>
      <c r="AO4" s="57">
        <f t="shared" ca="1" si="14"/>
        <v>0</v>
      </c>
      <c r="AP4" s="57">
        <f t="shared" ca="1" si="14"/>
        <v>30255</v>
      </c>
      <c r="AQ4" s="57">
        <f t="shared" ca="1" si="14"/>
        <v>7915</v>
      </c>
      <c r="AR4" s="57">
        <f t="shared" ca="1" si="14"/>
        <v>8695</v>
      </c>
      <c r="AS4" s="57">
        <f t="shared" ca="1" si="14"/>
        <v>1981</v>
      </c>
      <c r="AT4" s="57">
        <f t="shared" ca="1" si="14"/>
        <v>0</v>
      </c>
      <c r="AU4" s="51">
        <v>0</v>
      </c>
      <c r="AV4" s="57">
        <v>0</v>
      </c>
      <c r="AW4" s="51">
        <f t="shared" ca="1" si="5"/>
        <v>9846.6200000000008</v>
      </c>
      <c r="AX4" s="57">
        <f t="shared" ref="AX4:BD19" ca="1" si="15">RANDBETWEEN(AX$2,AX$3)</f>
        <v>-13385</v>
      </c>
      <c r="AY4" s="57">
        <f t="shared" ca="1" si="15"/>
        <v>0</v>
      </c>
      <c r="AZ4" s="57">
        <f t="shared" ca="1" si="15"/>
        <v>0</v>
      </c>
      <c r="BA4" s="51">
        <v>0</v>
      </c>
      <c r="BB4" s="51">
        <v>0</v>
      </c>
      <c r="BC4" s="57">
        <f t="shared" ca="1" si="15"/>
        <v>-3952</v>
      </c>
      <c r="BD4" s="57">
        <f t="shared" ca="1" si="15"/>
        <v>-3494</v>
      </c>
      <c r="BE4" s="57">
        <f ca="1">AJ4/200</f>
        <v>538.31500000000005</v>
      </c>
      <c r="BF4" s="51">
        <f t="shared" ca="1" si="6"/>
        <v>55.268000000000001</v>
      </c>
      <c r="BG4" s="51">
        <f t="shared" ca="1" si="7"/>
        <v>15.550422535211268</v>
      </c>
      <c r="BH4" s="51">
        <f t="shared" ca="1" si="8"/>
        <v>299.55445544554453</v>
      </c>
      <c r="BI4" s="51">
        <v>0</v>
      </c>
      <c r="BJ4" s="57">
        <f ca="1">RANDBETWEEN(BJ$2,BJ$3)</f>
        <v>315</v>
      </c>
      <c r="BK4" s="51">
        <f t="shared" ca="1" si="9"/>
        <v>853.31500000000005</v>
      </c>
      <c r="BL4" s="57">
        <f ca="1">RANDBETWEEN(BL$2,BL$3)</f>
        <v>177</v>
      </c>
      <c r="BM4" s="57">
        <f t="shared" ca="1" si="10"/>
        <v>192.55042253521128</v>
      </c>
      <c r="BN4" s="57">
        <f ca="1">RANDBETWEEN(BN$2,BN$3)</f>
        <v>1</v>
      </c>
      <c r="BO4" s="57">
        <f t="shared" ca="1" si="11"/>
        <v>56.268000000000001</v>
      </c>
      <c r="BP4" s="57">
        <f ca="1">RANDBETWEEN(BP$2, BP$3)</f>
        <v>0</v>
      </c>
      <c r="BQ4" s="57">
        <f t="shared" ca="1" si="12"/>
        <v>299.55445544554453</v>
      </c>
      <c r="BR4" s="51">
        <v>0</v>
      </c>
      <c r="BS4" s="51">
        <v>0</v>
      </c>
    </row>
    <row r="5" spans="1:80" ht="15.75" customHeight="1">
      <c r="A5" s="8" t="s">
        <v>239</v>
      </c>
      <c r="B5" s="8">
        <v>701</v>
      </c>
      <c r="C5" s="8">
        <v>202</v>
      </c>
      <c r="E5" s="8">
        <v>115.7</v>
      </c>
      <c r="F5" s="8" t="s">
        <v>240</v>
      </c>
      <c r="G5" s="55">
        <f t="shared" ca="1" si="0"/>
        <v>44303</v>
      </c>
      <c r="H5" s="8">
        <v>77777</v>
      </c>
      <c r="I5" s="50"/>
      <c r="J5" t="str">
        <f ca="1">IF(RANDBETWEEN(0, 1) &lt; 0.33, "전세", IF(RANDBETWEEN(0, 1) &lt; 0.5, "월세", "자가"))</f>
        <v>월세</v>
      </c>
      <c r="K5" s="8" t="s">
        <v>242</v>
      </c>
      <c r="L5" s="65">
        <v>44986</v>
      </c>
      <c r="M5" s="65">
        <v>45036</v>
      </c>
      <c r="N5" s="65">
        <v>44986</v>
      </c>
      <c r="O5" s="65">
        <v>45016</v>
      </c>
      <c r="P5" s="51">
        <f t="shared" ca="1" si="1"/>
        <v>485897</v>
      </c>
      <c r="Q5" s="57">
        <f t="shared" ca="1" si="2"/>
        <v>495614.94</v>
      </c>
      <c r="R5" s="51">
        <f t="shared" ca="1" si="3"/>
        <v>485897</v>
      </c>
      <c r="S5" s="57">
        <f t="shared" ca="1" si="13"/>
        <v>204809</v>
      </c>
      <c r="T5" s="57">
        <f t="shared" ca="1" si="4"/>
        <v>281088</v>
      </c>
      <c r="U5" s="57">
        <f ca="1">RANDBETWEEN(U$2,U$3)</f>
        <v>40004</v>
      </c>
      <c r="V5" s="57">
        <f t="shared" ref="V5:AK30" ca="1" si="16">RANDBETWEEN(V$2,V$3)</f>
        <v>5730</v>
      </c>
      <c r="W5" s="57">
        <f t="shared" ca="1" si="14"/>
        <v>1712</v>
      </c>
      <c r="X5" s="57">
        <f t="shared" ca="1" si="14"/>
        <v>2343</v>
      </c>
      <c r="Y5" s="57">
        <f t="shared" ca="1" si="14"/>
        <v>3862</v>
      </c>
      <c r="Z5" s="57">
        <f t="shared" ca="1" si="14"/>
        <v>51102</v>
      </c>
      <c r="AA5" s="57">
        <f t="shared" ca="1" si="14"/>
        <v>2235</v>
      </c>
      <c r="AB5" s="57">
        <f t="shared" ca="1" si="14"/>
        <v>20579</v>
      </c>
      <c r="AC5" s="57">
        <f t="shared" ca="1" si="14"/>
        <v>2860</v>
      </c>
      <c r="AD5" s="57">
        <f t="shared" ca="1" si="14"/>
        <v>5057</v>
      </c>
      <c r="AE5" s="57">
        <f t="shared" ca="1" si="14"/>
        <v>26768</v>
      </c>
      <c r="AF5" s="57">
        <f t="shared" ca="1" si="14"/>
        <v>802</v>
      </c>
      <c r="AG5" s="57">
        <f t="shared" ca="1" si="14"/>
        <v>38265</v>
      </c>
      <c r="AH5" s="57">
        <f t="shared" ca="1" si="14"/>
        <v>0</v>
      </c>
      <c r="AI5" s="57">
        <f t="shared" ca="1" si="14"/>
        <v>0</v>
      </c>
      <c r="AJ5" s="57">
        <f t="shared" ca="1" si="14"/>
        <v>35548</v>
      </c>
      <c r="AK5" s="57">
        <f t="shared" ca="1" si="14"/>
        <v>14993</v>
      </c>
      <c r="AL5" s="57">
        <f t="shared" ca="1" si="14"/>
        <v>68127</v>
      </c>
      <c r="AM5" s="57">
        <f t="shared" ca="1" si="14"/>
        <v>6338</v>
      </c>
      <c r="AN5" s="57">
        <f t="shared" ca="1" si="14"/>
        <v>107316</v>
      </c>
      <c r="AO5" s="57">
        <f t="shared" ca="1" si="14"/>
        <v>0</v>
      </c>
      <c r="AP5" s="57">
        <f t="shared" ca="1" si="14"/>
        <v>72229</v>
      </c>
      <c r="AQ5" s="57">
        <f t="shared" ca="1" si="14"/>
        <v>5725</v>
      </c>
      <c r="AR5" s="57">
        <f t="shared" ca="1" si="14"/>
        <v>9212</v>
      </c>
      <c r="AS5" s="57">
        <f t="shared" ca="1" si="14"/>
        <v>1324</v>
      </c>
      <c r="AT5" s="57">
        <f t="shared" ca="1" si="14"/>
        <v>0</v>
      </c>
      <c r="AU5" s="51">
        <v>0</v>
      </c>
      <c r="AV5" s="57">
        <v>0</v>
      </c>
      <c r="AW5" s="51">
        <f t="shared" ca="1" si="5"/>
        <v>9717.94</v>
      </c>
      <c r="AX5" s="57">
        <f t="shared" ca="1" si="15"/>
        <v>-17388</v>
      </c>
      <c r="AY5" s="57">
        <f t="shared" ca="1" si="15"/>
        <v>0</v>
      </c>
      <c r="AZ5" s="57">
        <f t="shared" ca="1" si="15"/>
        <v>0</v>
      </c>
      <c r="BA5" s="51">
        <v>0</v>
      </c>
      <c r="BB5" s="51">
        <v>0</v>
      </c>
      <c r="BC5" s="57">
        <f t="shared" ca="1" si="15"/>
        <v>-10109</v>
      </c>
      <c r="BD5" s="57">
        <f t="shared" ca="1" si="15"/>
        <v>-8737</v>
      </c>
      <c r="BE5" s="57">
        <f ca="1">AJ5/200</f>
        <v>177.74</v>
      </c>
      <c r="BF5" s="51">
        <f t="shared" ca="1" si="6"/>
        <v>54.501600000000003</v>
      </c>
      <c r="BG5" s="51">
        <f t="shared" ca="1" si="7"/>
        <v>15.114929577464789</v>
      </c>
      <c r="BH5" s="51">
        <f t="shared" ca="1" si="8"/>
        <v>715.13861386138615</v>
      </c>
      <c r="BI5" s="51">
        <v>0</v>
      </c>
      <c r="BJ5" s="57">
        <f t="shared" ref="BJ5:BJ68" ca="1" si="17">RANDBETWEEN(BJ$2,BJ$3)</f>
        <v>698</v>
      </c>
      <c r="BK5" s="51">
        <f t="shared" ca="1" si="9"/>
        <v>875.74</v>
      </c>
      <c r="BL5" s="57">
        <f t="shared" ref="BL5:BL68" ca="1" si="18">RANDBETWEEN(BL$2,BL$3)</f>
        <v>95</v>
      </c>
      <c r="BM5" s="57">
        <f t="shared" ca="1" si="10"/>
        <v>110.11492957746479</v>
      </c>
      <c r="BN5" s="57">
        <f t="shared" ref="BN5:BN68" ca="1" si="19">RANDBETWEEN(BN$2,BN$3)</f>
        <v>887</v>
      </c>
      <c r="BO5" s="57">
        <f t="shared" ca="1" si="11"/>
        <v>941.50160000000005</v>
      </c>
      <c r="BP5" s="57">
        <f t="shared" ref="BP5:BP68" ca="1" si="20">RANDBETWEEN(BP$2, BP$3)</f>
        <v>950</v>
      </c>
      <c r="BQ5" s="57">
        <f t="shared" ca="1" si="12"/>
        <v>1665.1386138613861</v>
      </c>
      <c r="BR5" s="51">
        <v>0</v>
      </c>
      <c r="BS5" s="51">
        <v>0</v>
      </c>
    </row>
    <row r="6" spans="1:80" ht="15.75" customHeight="1">
      <c r="A6" s="8" t="s">
        <v>239</v>
      </c>
      <c r="B6" s="8">
        <v>701</v>
      </c>
      <c r="C6" s="8">
        <v>301</v>
      </c>
      <c r="E6" s="8">
        <v>115.7</v>
      </c>
      <c r="F6" s="8" t="s">
        <v>240</v>
      </c>
      <c r="G6" s="55">
        <f t="shared" ca="1" si="0"/>
        <v>42781</v>
      </c>
      <c r="H6" s="8">
        <v>77777</v>
      </c>
      <c r="I6" s="50"/>
      <c r="J6" t="str">
        <f t="shared" ref="J6:J69" ca="1" si="21">IF(RANDBETWEEN(0, 1) &lt; 0.33, "전세", IF(RANDBETWEEN(0, 1) &lt; 0.5, "월세", "자가"))</f>
        <v>전세</v>
      </c>
      <c r="K6" s="8" t="s">
        <v>242</v>
      </c>
      <c r="L6" s="65">
        <v>44986</v>
      </c>
      <c r="M6" s="65">
        <v>45036</v>
      </c>
      <c r="N6" s="65">
        <v>44986</v>
      </c>
      <c r="O6" s="65">
        <v>45016</v>
      </c>
      <c r="P6" s="51">
        <f t="shared" ca="1" si="1"/>
        <v>491224</v>
      </c>
      <c r="Q6" s="57">
        <f t="shared" ca="1" si="2"/>
        <v>501048.48</v>
      </c>
      <c r="R6" s="51">
        <f t="shared" ca="1" si="3"/>
        <v>491224</v>
      </c>
      <c r="S6" s="57">
        <f t="shared" ca="1" si="13"/>
        <v>187976</v>
      </c>
      <c r="T6" s="57">
        <f t="shared" ca="1" si="4"/>
        <v>303248</v>
      </c>
      <c r="U6" s="57">
        <f t="shared" ref="U6:AJ69" ca="1" si="22">RANDBETWEEN(U$2,U$3)</f>
        <v>63981</v>
      </c>
      <c r="V6" s="57">
        <f t="shared" ca="1" si="16"/>
        <v>16888</v>
      </c>
      <c r="W6" s="57">
        <f t="shared" ca="1" si="14"/>
        <v>594</v>
      </c>
      <c r="X6" s="57">
        <f t="shared" ca="1" si="14"/>
        <v>4881</v>
      </c>
      <c r="Y6" s="57">
        <f t="shared" ca="1" si="14"/>
        <v>3679</v>
      </c>
      <c r="Z6" s="57">
        <f t="shared" ca="1" si="14"/>
        <v>44721</v>
      </c>
      <c r="AA6" s="57">
        <f t="shared" ca="1" si="14"/>
        <v>3309</v>
      </c>
      <c r="AB6" s="57">
        <f t="shared" ca="1" si="14"/>
        <v>19564</v>
      </c>
      <c r="AC6" s="57">
        <f t="shared" ca="1" si="14"/>
        <v>274</v>
      </c>
      <c r="AD6" s="57">
        <f t="shared" ca="1" si="14"/>
        <v>8082</v>
      </c>
      <c r="AE6" s="57">
        <f t="shared" ca="1" si="14"/>
        <v>8507</v>
      </c>
      <c r="AF6" s="57">
        <f t="shared" ca="1" si="14"/>
        <v>617</v>
      </c>
      <c r="AG6" s="57">
        <f t="shared" ca="1" si="14"/>
        <v>8175</v>
      </c>
      <c r="AH6" s="57">
        <f t="shared" ca="1" si="14"/>
        <v>336</v>
      </c>
      <c r="AI6" s="57">
        <f t="shared" ca="1" si="14"/>
        <v>0</v>
      </c>
      <c r="AJ6" s="57">
        <f t="shared" ca="1" si="14"/>
        <v>79239</v>
      </c>
      <c r="AK6" s="57">
        <f t="shared" ca="1" si="14"/>
        <v>5746</v>
      </c>
      <c r="AL6" s="57">
        <f t="shared" ca="1" si="14"/>
        <v>93911</v>
      </c>
      <c r="AM6" s="57">
        <f t="shared" ca="1" si="14"/>
        <v>7132</v>
      </c>
      <c r="AN6" s="57">
        <f t="shared" ca="1" si="14"/>
        <v>77004</v>
      </c>
      <c r="AO6" s="57">
        <f t="shared" ca="1" si="14"/>
        <v>0</v>
      </c>
      <c r="AP6" s="57">
        <f t="shared" ca="1" si="14"/>
        <v>95150</v>
      </c>
      <c r="AQ6" s="57">
        <f t="shared" ca="1" si="14"/>
        <v>8013</v>
      </c>
      <c r="AR6" s="57">
        <f t="shared" ca="1" si="14"/>
        <v>6250</v>
      </c>
      <c r="AS6" s="57">
        <f t="shared" ca="1" si="14"/>
        <v>1999</v>
      </c>
      <c r="AT6" s="57">
        <f t="shared" ca="1" si="14"/>
        <v>0</v>
      </c>
      <c r="AU6" s="51">
        <v>0</v>
      </c>
      <c r="AV6" s="57">
        <v>0</v>
      </c>
      <c r="AW6" s="51">
        <f t="shared" ca="1" si="5"/>
        <v>9824.48</v>
      </c>
      <c r="AX6" s="57">
        <f t="shared" ca="1" si="15"/>
        <v>-15037</v>
      </c>
      <c r="AY6" s="57">
        <f t="shared" ca="1" si="15"/>
        <v>0</v>
      </c>
      <c r="AZ6" s="57">
        <f t="shared" ca="1" si="15"/>
        <v>0</v>
      </c>
      <c r="BA6" s="51">
        <v>0</v>
      </c>
      <c r="BB6" s="51">
        <v>0</v>
      </c>
      <c r="BC6" s="57">
        <f t="shared" ca="1" si="15"/>
        <v>-27004</v>
      </c>
      <c r="BD6" s="57">
        <f t="shared" ca="1" si="15"/>
        <v>-24787</v>
      </c>
      <c r="BE6" s="57">
        <f t="shared" ref="BE6:BE68" ca="1" si="23">AJ6/200</f>
        <v>396.19499999999999</v>
      </c>
      <c r="BF6" s="51">
        <f t="shared" ca="1" si="6"/>
        <v>75.128799999999998</v>
      </c>
      <c r="BG6" s="51">
        <f t="shared" ca="1" si="7"/>
        <v>10.845633802816902</v>
      </c>
      <c r="BH6" s="51">
        <f t="shared" ca="1" si="8"/>
        <v>942.0792079207921</v>
      </c>
      <c r="BI6" s="51">
        <v>0</v>
      </c>
      <c r="BJ6" s="57">
        <f t="shared" ca="1" si="17"/>
        <v>681</v>
      </c>
      <c r="BK6" s="51">
        <f t="shared" ca="1" si="9"/>
        <v>1077.1949999999999</v>
      </c>
      <c r="BL6" s="57">
        <f t="shared" ca="1" si="18"/>
        <v>551</v>
      </c>
      <c r="BM6" s="57">
        <f t="shared" ca="1" si="10"/>
        <v>561.84563380281691</v>
      </c>
      <c r="BN6" s="57">
        <f t="shared" ca="1" si="19"/>
        <v>674</v>
      </c>
      <c r="BO6" s="57">
        <f t="shared" ca="1" si="11"/>
        <v>749.12879999999996</v>
      </c>
      <c r="BP6" s="57">
        <f t="shared" ca="1" si="20"/>
        <v>747</v>
      </c>
      <c r="BQ6" s="57">
        <f t="shared" ca="1" si="12"/>
        <v>1689.0792079207922</v>
      </c>
      <c r="BR6" s="51">
        <v>0</v>
      </c>
      <c r="BS6" s="51">
        <v>0</v>
      </c>
    </row>
    <row r="7" spans="1:80" ht="15.75" customHeight="1">
      <c r="A7" s="8" t="s">
        <v>239</v>
      </c>
      <c r="B7" s="8">
        <v>701</v>
      </c>
      <c r="C7" s="8">
        <v>302</v>
      </c>
      <c r="E7" s="8">
        <v>115.7</v>
      </c>
      <c r="F7" s="8" t="s">
        <v>240</v>
      </c>
      <c r="G7" s="55">
        <f t="shared" ca="1" si="0"/>
        <v>41700</v>
      </c>
      <c r="H7" s="8">
        <v>77777</v>
      </c>
      <c r="J7" t="str">
        <f t="shared" ca="1" si="21"/>
        <v>자가</v>
      </c>
      <c r="K7" s="8" t="s">
        <v>242</v>
      </c>
      <c r="L7" s="65">
        <v>44986</v>
      </c>
      <c r="M7" s="65">
        <v>45036</v>
      </c>
      <c r="N7" s="65">
        <v>44986</v>
      </c>
      <c r="O7" s="65">
        <v>45016</v>
      </c>
      <c r="P7" s="51">
        <f t="shared" ca="1" si="1"/>
        <v>456312</v>
      </c>
      <c r="Q7" s="57">
        <f t="shared" ca="1" si="2"/>
        <v>465438.24</v>
      </c>
      <c r="R7" s="51">
        <f t="shared" ca="1" si="3"/>
        <v>456312</v>
      </c>
      <c r="S7" s="57">
        <f t="shared" ca="1" si="13"/>
        <v>156955</v>
      </c>
      <c r="T7" s="57">
        <f t="shared" ca="1" si="4"/>
        <v>299357</v>
      </c>
      <c r="U7" s="57">
        <f t="shared" ca="1" si="22"/>
        <v>30650</v>
      </c>
      <c r="V7" s="57">
        <f t="shared" ca="1" si="16"/>
        <v>8595</v>
      </c>
      <c r="W7" s="57">
        <f t="shared" ca="1" si="14"/>
        <v>1677</v>
      </c>
      <c r="X7" s="57">
        <f t="shared" ca="1" si="14"/>
        <v>4690</v>
      </c>
      <c r="Y7" s="57">
        <f t="shared" ca="1" si="14"/>
        <v>3091</v>
      </c>
      <c r="Z7" s="57">
        <f t="shared" ca="1" si="14"/>
        <v>20106</v>
      </c>
      <c r="AA7" s="57">
        <f t="shared" ca="1" si="14"/>
        <v>13896</v>
      </c>
      <c r="AB7" s="57">
        <f t="shared" ca="1" si="14"/>
        <v>16430</v>
      </c>
      <c r="AC7" s="57">
        <f t="shared" ca="1" si="14"/>
        <v>2442</v>
      </c>
      <c r="AD7" s="57">
        <f t="shared" ca="1" si="14"/>
        <v>7830</v>
      </c>
      <c r="AE7" s="57">
        <f t="shared" ca="1" si="14"/>
        <v>9428</v>
      </c>
      <c r="AF7" s="57">
        <f t="shared" ca="1" si="14"/>
        <v>519</v>
      </c>
      <c r="AG7" s="57">
        <f t="shared" ca="1" si="14"/>
        <v>46339</v>
      </c>
      <c r="AH7" s="57">
        <f t="shared" ca="1" si="14"/>
        <v>335</v>
      </c>
      <c r="AI7" s="57">
        <f t="shared" ca="1" si="14"/>
        <v>0</v>
      </c>
      <c r="AJ7" s="57">
        <f t="shared" ca="1" si="14"/>
        <v>106649</v>
      </c>
      <c r="AK7" s="57">
        <f t="shared" ca="1" si="14"/>
        <v>15842</v>
      </c>
      <c r="AL7" s="57">
        <f t="shared" ca="1" si="14"/>
        <v>55340</v>
      </c>
      <c r="AM7" s="57">
        <f t="shared" ca="1" si="14"/>
        <v>3056</v>
      </c>
      <c r="AN7" s="57">
        <f t="shared" ca="1" si="14"/>
        <v>86071</v>
      </c>
      <c r="AO7" s="57">
        <f t="shared" ca="1" si="14"/>
        <v>0</v>
      </c>
      <c r="AP7" s="57">
        <f t="shared" ca="1" si="14"/>
        <v>58845</v>
      </c>
      <c r="AQ7" s="57">
        <f t="shared" ca="1" si="14"/>
        <v>5158</v>
      </c>
      <c r="AR7" s="57">
        <f t="shared" ca="1" si="14"/>
        <v>1340</v>
      </c>
      <c r="AS7" s="57">
        <f t="shared" ca="1" si="14"/>
        <v>1136</v>
      </c>
      <c r="AT7" s="57">
        <f t="shared" ca="1" si="14"/>
        <v>0</v>
      </c>
      <c r="AU7" s="51">
        <v>0</v>
      </c>
      <c r="AV7" s="57">
        <v>0</v>
      </c>
      <c r="AW7" s="51">
        <f t="shared" ca="1" si="5"/>
        <v>9126.24</v>
      </c>
      <c r="AX7" s="57">
        <f t="shared" ca="1" si="15"/>
        <v>-11301</v>
      </c>
      <c r="AY7" s="57">
        <f t="shared" ca="1" si="15"/>
        <v>0</v>
      </c>
      <c r="AZ7" s="57">
        <f t="shared" ca="1" si="15"/>
        <v>0</v>
      </c>
      <c r="BA7" s="51">
        <v>0</v>
      </c>
      <c r="BB7" s="51">
        <v>0</v>
      </c>
      <c r="BC7" s="57">
        <f t="shared" ca="1" si="15"/>
        <v>-11804</v>
      </c>
      <c r="BD7" s="57">
        <f t="shared" ca="1" si="15"/>
        <v>-20048</v>
      </c>
      <c r="BE7" s="57">
        <f t="shared" ca="1" si="23"/>
        <v>533.245</v>
      </c>
      <c r="BF7" s="51">
        <f t="shared" ca="1" si="6"/>
        <v>44.271999999999998</v>
      </c>
      <c r="BG7" s="51">
        <f t="shared" ca="1" si="7"/>
        <v>12.122676056338028</v>
      </c>
      <c r="BH7" s="51">
        <f t="shared" ca="1" si="8"/>
        <v>582.62376237623766</v>
      </c>
      <c r="BI7" s="51">
        <v>0</v>
      </c>
      <c r="BJ7" s="57">
        <f t="shared" ca="1" si="17"/>
        <v>948</v>
      </c>
      <c r="BK7" s="51">
        <f t="shared" ca="1" si="9"/>
        <v>1481.2449999999999</v>
      </c>
      <c r="BL7" s="57">
        <f t="shared" ca="1" si="18"/>
        <v>913</v>
      </c>
      <c r="BM7" s="57">
        <f t="shared" ca="1" si="10"/>
        <v>925.12267605633804</v>
      </c>
      <c r="BN7" s="57">
        <f t="shared" ca="1" si="19"/>
        <v>384</v>
      </c>
      <c r="BO7" s="57">
        <f t="shared" ca="1" si="11"/>
        <v>428.27199999999999</v>
      </c>
      <c r="BP7" s="57">
        <f t="shared" ca="1" si="20"/>
        <v>402</v>
      </c>
      <c r="BQ7" s="57">
        <f t="shared" ca="1" si="12"/>
        <v>984.62376237623766</v>
      </c>
      <c r="BR7" s="51">
        <v>0</v>
      </c>
      <c r="BS7" s="51">
        <v>0</v>
      </c>
    </row>
    <row r="8" spans="1:80" ht="15.75" customHeight="1">
      <c r="A8" s="8" t="s">
        <v>239</v>
      </c>
      <c r="B8" s="8">
        <v>701</v>
      </c>
      <c r="C8" s="8">
        <v>401</v>
      </c>
      <c r="E8" s="8">
        <v>115.7</v>
      </c>
      <c r="F8" s="8" t="s">
        <v>240</v>
      </c>
      <c r="G8" s="55">
        <f t="shared" ca="1" si="0"/>
        <v>43118</v>
      </c>
      <c r="H8" s="8">
        <v>77777</v>
      </c>
      <c r="I8" s="52"/>
      <c r="J8" t="str">
        <f t="shared" ca="1" si="21"/>
        <v>전세</v>
      </c>
      <c r="K8" s="8" t="s">
        <v>242</v>
      </c>
      <c r="L8" s="65">
        <v>44986</v>
      </c>
      <c r="M8" s="65">
        <v>45036</v>
      </c>
      <c r="N8" s="65">
        <v>44986</v>
      </c>
      <c r="O8" s="65">
        <v>45016</v>
      </c>
      <c r="P8" s="51">
        <f t="shared" ca="1" si="1"/>
        <v>541254</v>
      </c>
      <c r="Q8" s="57">
        <f t="shared" ca="1" si="2"/>
        <v>552079.07999999996</v>
      </c>
      <c r="R8" s="51">
        <f t="shared" ca="1" si="3"/>
        <v>541254</v>
      </c>
      <c r="S8" s="57">
        <f t="shared" ca="1" si="13"/>
        <v>238534</v>
      </c>
      <c r="T8" s="57">
        <f t="shared" ca="1" si="4"/>
        <v>302720</v>
      </c>
      <c r="U8" s="57">
        <f t="shared" ca="1" si="22"/>
        <v>30238</v>
      </c>
      <c r="V8" s="57">
        <f t="shared" ca="1" si="16"/>
        <v>36210</v>
      </c>
      <c r="W8" s="57">
        <f t="shared" ca="1" si="14"/>
        <v>446</v>
      </c>
      <c r="X8" s="57">
        <f t="shared" ca="1" si="14"/>
        <v>3032</v>
      </c>
      <c r="Y8" s="57">
        <f t="shared" ca="1" si="14"/>
        <v>3751</v>
      </c>
      <c r="Z8" s="57">
        <f t="shared" ca="1" si="14"/>
        <v>50837</v>
      </c>
      <c r="AA8" s="57">
        <f t="shared" ca="1" si="14"/>
        <v>7520</v>
      </c>
      <c r="AB8" s="57">
        <f t="shared" ca="1" si="14"/>
        <v>45159</v>
      </c>
      <c r="AC8" s="57">
        <f t="shared" ca="1" si="14"/>
        <v>2001</v>
      </c>
      <c r="AD8" s="57">
        <f t="shared" ca="1" si="14"/>
        <v>2150</v>
      </c>
      <c r="AE8" s="57">
        <f t="shared" ca="1" si="14"/>
        <v>26647</v>
      </c>
      <c r="AF8" s="57">
        <f t="shared" ca="1" si="14"/>
        <v>392</v>
      </c>
      <c r="AG8" s="57">
        <f t="shared" ca="1" si="14"/>
        <v>28056</v>
      </c>
      <c r="AH8" s="57">
        <f t="shared" ca="1" si="14"/>
        <v>28</v>
      </c>
      <c r="AI8" s="57">
        <f t="shared" ca="1" si="14"/>
        <v>0</v>
      </c>
      <c r="AJ8" s="57">
        <f t="shared" ca="1" si="14"/>
        <v>40674</v>
      </c>
      <c r="AK8" s="57">
        <f t="shared" ca="1" si="14"/>
        <v>52515</v>
      </c>
      <c r="AL8" s="57">
        <f t="shared" ca="1" si="14"/>
        <v>102801</v>
      </c>
      <c r="AM8" s="57">
        <f t="shared" ca="1" si="14"/>
        <v>8065</v>
      </c>
      <c r="AN8" s="57">
        <f t="shared" ca="1" si="14"/>
        <v>105301</v>
      </c>
      <c r="AO8" s="57">
        <f t="shared" ca="1" si="14"/>
        <v>0</v>
      </c>
      <c r="AP8" s="57">
        <f t="shared" ca="1" si="14"/>
        <v>29741</v>
      </c>
      <c r="AQ8" s="57">
        <f t="shared" ca="1" si="14"/>
        <v>9615</v>
      </c>
      <c r="AR8" s="57">
        <f t="shared" ca="1" si="14"/>
        <v>5792</v>
      </c>
      <c r="AS8" s="57">
        <f t="shared" ca="1" si="14"/>
        <v>822</v>
      </c>
      <c r="AT8" s="57">
        <f t="shared" ca="1" si="14"/>
        <v>0</v>
      </c>
      <c r="AU8" s="51">
        <v>0</v>
      </c>
      <c r="AV8" s="57">
        <v>0</v>
      </c>
      <c r="AW8" s="51">
        <f t="shared" ca="1" si="5"/>
        <v>10825.08</v>
      </c>
      <c r="AX8" s="57">
        <f t="shared" ca="1" si="15"/>
        <v>-7819</v>
      </c>
      <c r="AY8" s="57">
        <f t="shared" ca="1" si="15"/>
        <v>0</v>
      </c>
      <c r="AZ8" s="57">
        <f t="shared" ca="1" si="15"/>
        <v>0</v>
      </c>
      <c r="BA8" s="51">
        <v>0</v>
      </c>
      <c r="BB8" s="51">
        <v>0</v>
      </c>
      <c r="BC8" s="57">
        <f t="shared" ca="1" si="15"/>
        <v>-20076</v>
      </c>
      <c r="BD8" s="57">
        <f t="shared" ca="1" si="15"/>
        <v>-22644</v>
      </c>
      <c r="BE8" s="57">
        <f t="shared" ca="1" si="23"/>
        <v>203.37</v>
      </c>
      <c r="BF8" s="51">
        <f t="shared" ca="1" si="6"/>
        <v>82.240799999999993</v>
      </c>
      <c r="BG8" s="51">
        <f t="shared" ca="1" si="7"/>
        <v>14.831126760563381</v>
      </c>
      <c r="BH8" s="51">
        <f t="shared" ca="1" si="8"/>
        <v>294.46534653465346</v>
      </c>
      <c r="BI8" s="51">
        <v>0</v>
      </c>
      <c r="BJ8" s="57">
        <f t="shared" ca="1" si="17"/>
        <v>271</v>
      </c>
      <c r="BK8" s="51">
        <f t="shared" ca="1" si="9"/>
        <v>474.37</v>
      </c>
      <c r="BL8" s="57">
        <f t="shared" ca="1" si="18"/>
        <v>398</v>
      </c>
      <c r="BM8" s="57">
        <f t="shared" ca="1" si="10"/>
        <v>412.83112676056339</v>
      </c>
      <c r="BN8" s="57">
        <f t="shared" ca="1" si="19"/>
        <v>102</v>
      </c>
      <c r="BO8" s="57">
        <f t="shared" ca="1" si="11"/>
        <v>184.24079999999998</v>
      </c>
      <c r="BP8" s="57">
        <f t="shared" ca="1" si="20"/>
        <v>401</v>
      </c>
      <c r="BQ8" s="57">
        <f t="shared" ca="1" si="12"/>
        <v>695.46534653465346</v>
      </c>
      <c r="BR8" s="51">
        <v>0</v>
      </c>
      <c r="BS8" s="51">
        <v>0</v>
      </c>
    </row>
    <row r="9" spans="1:80" ht="15.75" customHeight="1">
      <c r="A9" s="8" t="s">
        <v>239</v>
      </c>
      <c r="B9" s="8">
        <v>701</v>
      </c>
      <c r="C9" s="8">
        <v>402</v>
      </c>
      <c r="E9" s="8">
        <v>115.7</v>
      </c>
      <c r="F9" s="8" t="s">
        <v>240</v>
      </c>
      <c r="G9" s="55">
        <f t="shared" ca="1" si="0"/>
        <v>43397</v>
      </c>
      <c r="H9" s="8">
        <v>77777</v>
      </c>
      <c r="J9" t="str">
        <f t="shared" ca="1" si="21"/>
        <v>자가</v>
      </c>
      <c r="K9" s="8" t="s">
        <v>242</v>
      </c>
      <c r="L9" s="65">
        <v>44986</v>
      </c>
      <c r="M9" s="65">
        <v>45036</v>
      </c>
      <c r="N9" s="65">
        <v>44986</v>
      </c>
      <c r="O9" s="65">
        <v>45016</v>
      </c>
      <c r="P9" s="51">
        <f t="shared" ca="1" si="1"/>
        <v>532515</v>
      </c>
      <c r="Q9" s="57">
        <f t="shared" ca="1" si="2"/>
        <v>543165.30000000005</v>
      </c>
      <c r="R9" s="51">
        <f t="shared" ca="1" si="3"/>
        <v>532515</v>
      </c>
      <c r="S9" s="57">
        <f t="shared" ca="1" si="13"/>
        <v>238463</v>
      </c>
      <c r="T9" s="57">
        <f t="shared" ca="1" si="4"/>
        <v>294052</v>
      </c>
      <c r="U9" s="57">
        <f t="shared" ca="1" si="22"/>
        <v>53615</v>
      </c>
      <c r="V9" s="57">
        <f t="shared" ca="1" si="16"/>
        <v>39097</v>
      </c>
      <c r="W9" s="57">
        <f t="shared" ca="1" si="14"/>
        <v>748</v>
      </c>
      <c r="X9" s="57">
        <f t="shared" ca="1" si="14"/>
        <v>2760</v>
      </c>
      <c r="Y9" s="57">
        <f t="shared" ca="1" si="14"/>
        <v>3660</v>
      </c>
      <c r="Z9" s="57">
        <f t="shared" ca="1" si="14"/>
        <v>40623</v>
      </c>
      <c r="AA9" s="57">
        <f t="shared" ca="1" si="14"/>
        <v>25356</v>
      </c>
      <c r="AB9" s="57">
        <f t="shared" ca="1" si="14"/>
        <v>60198</v>
      </c>
      <c r="AC9" s="57">
        <f t="shared" ca="1" si="14"/>
        <v>1268</v>
      </c>
      <c r="AD9" s="57">
        <f t="shared" ca="1" si="14"/>
        <v>4355</v>
      </c>
      <c r="AE9" s="57">
        <f t="shared" ca="1" si="14"/>
        <v>9351</v>
      </c>
      <c r="AF9" s="57">
        <f t="shared" ca="1" si="14"/>
        <v>827</v>
      </c>
      <c r="AG9" s="57">
        <f t="shared" ca="1" si="14"/>
        <v>18034</v>
      </c>
      <c r="AH9" s="57">
        <f t="shared" ca="1" si="14"/>
        <v>686</v>
      </c>
      <c r="AI9" s="57">
        <f t="shared" ca="1" si="14"/>
        <v>0</v>
      </c>
      <c r="AJ9" s="57">
        <f t="shared" ca="1" si="14"/>
        <v>87436</v>
      </c>
      <c r="AK9" s="57">
        <f t="shared" ca="1" si="14"/>
        <v>36264</v>
      </c>
      <c r="AL9" s="57">
        <f t="shared" ca="1" si="14"/>
        <v>38070</v>
      </c>
      <c r="AM9" s="57">
        <f t="shared" ca="1" si="14"/>
        <v>8402</v>
      </c>
      <c r="AN9" s="57">
        <f t="shared" ca="1" si="14"/>
        <v>73509</v>
      </c>
      <c r="AO9" s="57">
        <f t="shared" ca="1" si="14"/>
        <v>0</v>
      </c>
      <c r="AP9" s="57">
        <f t="shared" ca="1" si="14"/>
        <v>91124</v>
      </c>
      <c r="AQ9" s="57">
        <f t="shared" ca="1" si="14"/>
        <v>3927</v>
      </c>
      <c r="AR9" s="57">
        <f t="shared" ca="1" si="14"/>
        <v>1684</v>
      </c>
      <c r="AS9" s="57">
        <f t="shared" ca="1" si="14"/>
        <v>1430</v>
      </c>
      <c r="AT9" s="57">
        <f t="shared" ca="1" si="14"/>
        <v>0</v>
      </c>
      <c r="AU9" s="51">
        <v>0</v>
      </c>
      <c r="AV9" s="57">
        <v>0</v>
      </c>
      <c r="AW9" s="51">
        <f t="shared" ca="1" si="5"/>
        <v>10650.300000000001</v>
      </c>
      <c r="AX9" s="57">
        <f t="shared" ca="1" si="15"/>
        <v>-15752</v>
      </c>
      <c r="AY9" s="57">
        <f t="shared" ca="1" si="15"/>
        <v>0</v>
      </c>
      <c r="AZ9" s="57">
        <f t="shared" ca="1" si="15"/>
        <v>0</v>
      </c>
      <c r="BA9" s="51">
        <v>0</v>
      </c>
      <c r="BB9" s="51">
        <v>0</v>
      </c>
      <c r="BC9" s="57">
        <f t="shared" ca="1" si="15"/>
        <v>-24680</v>
      </c>
      <c r="BD9" s="57">
        <f t="shared" ca="1" si="15"/>
        <v>-29477</v>
      </c>
      <c r="BE9" s="57">
        <f t="shared" ca="1" si="23"/>
        <v>437.18</v>
      </c>
      <c r="BF9" s="51">
        <f t="shared" ca="1" si="6"/>
        <v>30.456</v>
      </c>
      <c r="BG9" s="51">
        <f t="shared" ca="1" si="7"/>
        <v>10.353380281690141</v>
      </c>
      <c r="BH9" s="51">
        <f t="shared" ca="1" si="8"/>
        <v>902.21782178217825</v>
      </c>
      <c r="BI9" s="51">
        <v>0</v>
      </c>
      <c r="BJ9" s="57">
        <f t="shared" ca="1" si="17"/>
        <v>772</v>
      </c>
      <c r="BK9" s="51">
        <f t="shared" ca="1" si="9"/>
        <v>1209.18</v>
      </c>
      <c r="BL9" s="57">
        <f t="shared" ca="1" si="18"/>
        <v>105</v>
      </c>
      <c r="BM9" s="57">
        <f t="shared" ca="1" si="10"/>
        <v>115.35338028169014</v>
      </c>
      <c r="BN9" s="57">
        <f t="shared" ca="1" si="19"/>
        <v>174</v>
      </c>
      <c r="BO9" s="57">
        <f t="shared" ca="1" si="11"/>
        <v>204.45599999999999</v>
      </c>
      <c r="BP9" s="57">
        <f t="shared" ca="1" si="20"/>
        <v>7</v>
      </c>
      <c r="BQ9" s="57">
        <f t="shared" ca="1" si="12"/>
        <v>909.21782178217825</v>
      </c>
      <c r="BR9" s="51">
        <v>0</v>
      </c>
      <c r="BS9" s="51">
        <v>0</v>
      </c>
    </row>
    <row r="10" spans="1:80" ht="15.75" customHeight="1">
      <c r="A10" s="8" t="s">
        <v>239</v>
      </c>
      <c r="B10" s="8">
        <v>701</v>
      </c>
      <c r="C10" s="8">
        <v>501</v>
      </c>
      <c r="E10" s="8">
        <v>115.7</v>
      </c>
      <c r="F10" s="8" t="s">
        <v>240</v>
      </c>
      <c r="G10" s="55">
        <f t="shared" ca="1" si="0"/>
        <v>42289</v>
      </c>
      <c r="H10" s="8">
        <v>77777</v>
      </c>
      <c r="J10" t="str">
        <f t="shared" ca="1" si="21"/>
        <v>자가</v>
      </c>
      <c r="K10" s="8" t="s">
        <v>242</v>
      </c>
      <c r="L10" s="65">
        <v>44986</v>
      </c>
      <c r="M10" s="65">
        <v>45036</v>
      </c>
      <c r="N10" s="65">
        <v>44986</v>
      </c>
      <c r="O10" s="65">
        <v>45016</v>
      </c>
      <c r="P10" s="51">
        <f t="shared" ca="1" si="1"/>
        <v>543903</v>
      </c>
      <c r="Q10" s="57">
        <f t="shared" ca="1" si="2"/>
        <v>554781.06000000006</v>
      </c>
      <c r="R10" s="51">
        <f t="shared" ca="1" si="3"/>
        <v>543903</v>
      </c>
      <c r="S10" s="57">
        <f t="shared" ca="1" si="13"/>
        <v>249690</v>
      </c>
      <c r="T10" s="57">
        <f t="shared" ca="1" si="4"/>
        <v>294213</v>
      </c>
      <c r="U10" s="57">
        <f t="shared" ca="1" si="22"/>
        <v>69059</v>
      </c>
      <c r="V10" s="57">
        <f t="shared" ca="1" si="16"/>
        <v>35602</v>
      </c>
      <c r="W10" s="57">
        <f t="shared" ca="1" si="14"/>
        <v>397</v>
      </c>
      <c r="X10" s="57">
        <f t="shared" ca="1" si="14"/>
        <v>1382</v>
      </c>
      <c r="Y10" s="57">
        <f t="shared" ca="1" si="14"/>
        <v>3011</v>
      </c>
      <c r="Z10" s="57">
        <f t="shared" ca="1" si="14"/>
        <v>27064</v>
      </c>
      <c r="AA10" s="57">
        <f t="shared" ca="1" si="14"/>
        <v>14685</v>
      </c>
      <c r="AB10" s="57">
        <f t="shared" ca="1" si="14"/>
        <v>60242</v>
      </c>
      <c r="AC10" s="57">
        <f t="shared" ca="1" si="14"/>
        <v>2008</v>
      </c>
      <c r="AD10" s="57">
        <f t="shared" ca="1" si="14"/>
        <v>3429</v>
      </c>
      <c r="AE10" s="57">
        <f t="shared" ca="1" si="14"/>
        <v>24012</v>
      </c>
      <c r="AF10" s="57">
        <f t="shared" ca="1" si="14"/>
        <v>776</v>
      </c>
      <c r="AG10" s="57">
        <f t="shared" ca="1" si="14"/>
        <v>17426</v>
      </c>
      <c r="AH10" s="57">
        <f t="shared" ca="1" si="14"/>
        <v>619</v>
      </c>
      <c r="AI10" s="57">
        <f t="shared" ca="1" si="14"/>
        <v>0</v>
      </c>
      <c r="AJ10" s="57">
        <f t="shared" ca="1" si="14"/>
        <v>61729</v>
      </c>
      <c r="AK10" s="57">
        <f t="shared" ca="1" si="14"/>
        <v>41913</v>
      </c>
      <c r="AL10" s="57">
        <f t="shared" ca="1" si="14"/>
        <v>48460</v>
      </c>
      <c r="AM10" s="57">
        <f t="shared" ca="1" si="14"/>
        <v>918</v>
      </c>
      <c r="AN10" s="57">
        <f t="shared" ca="1" si="14"/>
        <v>116923</v>
      </c>
      <c r="AO10" s="57">
        <f t="shared" ca="1" si="14"/>
        <v>0</v>
      </c>
      <c r="AP10" s="57">
        <f t="shared" ca="1" si="14"/>
        <v>22212</v>
      </c>
      <c r="AQ10" s="57">
        <f t="shared" ca="1" si="14"/>
        <v>5282</v>
      </c>
      <c r="AR10" s="57">
        <f t="shared" ca="1" si="14"/>
        <v>4568</v>
      </c>
      <c r="AS10" s="57">
        <f t="shared" ca="1" si="14"/>
        <v>2389</v>
      </c>
      <c r="AT10" s="57">
        <f t="shared" ca="1" si="14"/>
        <v>0</v>
      </c>
      <c r="AU10" s="51">
        <v>0</v>
      </c>
      <c r="AV10" s="57">
        <v>0</v>
      </c>
      <c r="AW10" s="51">
        <f t="shared" ca="1" si="5"/>
        <v>10878.06</v>
      </c>
      <c r="AX10" s="57">
        <f t="shared" ca="1" si="15"/>
        <v>-13325</v>
      </c>
      <c r="AY10" s="57">
        <f t="shared" ca="1" si="15"/>
        <v>0</v>
      </c>
      <c r="AZ10" s="57">
        <f t="shared" ca="1" si="15"/>
        <v>0</v>
      </c>
      <c r="BA10" s="51">
        <v>0</v>
      </c>
      <c r="BB10" s="51">
        <v>0</v>
      </c>
      <c r="BC10" s="57">
        <f t="shared" ca="1" si="15"/>
        <v>-1134</v>
      </c>
      <c r="BD10" s="57">
        <f t="shared" ca="1" si="15"/>
        <v>-5744</v>
      </c>
      <c r="BE10" s="57">
        <f t="shared" ca="1" si="23"/>
        <v>308.64499999999998</v>
      </c>
      <c r="BF10" s="51">
        <f t="shared" ca="1" si="6"/>
        <v>38.768000000000001</v>
      </c>
      <c r="BG10" s="51">
        <f t="shared" ca="1" si="7"/>
        <v>16.468028169014083</v>
      </c>
      <c r="BH10" s="51">
        <f t="shared" ca="1" si="8"/>
        <v>219.92079207920793</v>
      </c>
      <c r="BI10" s="51">
        <v>0</v>
      </c>
      <c r="BJ10" s="57">
        <f t="shared" ca="1" si="17"/>
        <v>961</v>
      </c>
      <c r="BK10" s="51">
        <f t="shared" ca="1" si="9"/>
        <v>1269.645</v>
      </c>
      <c r="BL10" s="57">
        <f t="shared" ca="1" si="18"/>
        <v>247</v>
      </c>
      <c r="BM10" s="57">
        <f t="shared" ca="1" si="10"/>
        <v>263.46802816901408</v>
      </c>
      <c r="BN10" s="57">
        <f t="shared" ca="1" si="19"/>
        <v>342</v>
      </c>
      <c r="BO10" s="57">
        <f t="shared" ca="1" si="11"/>
        <v>380.76800000000003</v>
      </c>
      <c r="BP10" s="57">
        <f t="shared" ca="1" si="20"/>
        <v>484</v>
      </c>
      <c r="BQ10" s="57">
        <f t="shared" ca="1" si="12"/>
        <v>703.9207920792079</v>
      </c>
      <c r="BR10" s="51">
        <v>0</v>
      </c>
      <c r="BS10" s="51">
        <v>0</v>
      </c>
    </row>
    <row r="11" spans="1:80" ht="15.75" customHeight="1">
      <c r="A11" s="8" t="s">
        <v>239</v>
      </c>
      <c r="B11" s="8">
        <v>701</v>
      </c>
      <c r="C11" s="8">
        <v>502</v>
      </c>
      <c r="E11" s="8">
        <v>115.7</v>
      </c>
      <c r="F11" s="8" t="s">
        <v>240</v>
      </c>
      <c r="G11" s="55">
        <f t="shared" ca="1" si="0"/>
        <v>43244</v>
      </c>
      <c r="H11" s="8">
        <v>77777</v>
      </c>
      <c r="J11" t="str">
        <f t="shared" ca="1" si="21"/>
        <v>자가</v>
      </c>
      <c r="K11" s="8" t="s">
        <v>242</v>
      </c>
      <c r="L11" s="65">
        <v>44986</v>
      </c>
      <c r="M11" s="65">
        <v>45036</v>
      </c>
      <c r="N11" s="65">
        <v>44986</v>
      </c>
      <c r="O11" s="65">
        <v>45016</v>
      </c>
      <c r="P11" s="51">
        <f t="shared" ca="1" si="1"/>
        <v>575040</v>
      </c>
      <c r="Q11" s="57">
        <f t="shared" ca="1" si="2"/>
        <v>586540.80000000005</v>
      </c>
      <c r="R11" s="51">
        <f t="shared" ca="1" si="3"/>
        <v>575040</v>
      </c>
      <c r="S11" s="57">
        <f t="shared" ca="1" si="13"/>
        <v>233390</v>
      </c>
      <c r="T11" s="57">
        <f t="shared" ca="1" si="4"/>
        <v>341650</v>
      </c>
      <c r="U11" s="57">
        <f t="shared" ca="1" si="22"/>
        <v>37839</v>
      </c>
      <c r="V11" s="57">
        <f t="shared" ca="1" si="16"/>
        <v>31035</v>
      </c>
      <c r="W11" s="57">
        <f t="shared" ca="1" si="14"/>
        <v>715</v>
      </c>
      <c r="X11" s="57">
        <f t="shared" ca="1" si="14"/>
        <v>2973</v>
      </c>
      <c r="Y11" s="57">
        <f t="shared" ca="1" si="14"/>
        <v>3591</v>
      </c>
      <c r="Z11" s="57">
        <f t="shared" ca="1" si="14"/>
        <v>21073</v>
      </c>
      <c r="AA11" s="57">
        <f t="shared" ca="1" si="14"/>
        <v>9833</v>
      </c>
      <c r="AB11" s="57">
        <f t="shared" ca="1" si="14"/>
        <v>71714</v>
      </c>
      <c r="AC11" s="57">
        <f t="shared" ca="1" si="14"/>
        <v>1427</v>
      </c>
      <c r="AD11" s="57">
        <f t="shared" ca="1" si="14"/>
        <v>6642</v>
      </c>
      <c r="AE11" s="57">
        <f t="shared" ca="1" si="14"/>
        <v>11688</v>
      </c>
      <c r="AF11" s="57">
        <f t="shared" ca="1" si="14"/>
        <v>288</v>
      </c>
      <c r="AG11" s="57">
        <f t="shared" ca="1" si="14"/>
        <v>38507</v>
      </c>
      <c r="AH11" s="57">
        <f t="shared" ca="1" si="14"/>
        <v>157</v>
      </c>
      <c r="AI11" s="57">
        <f t="shared" ca="1" si="14"/>
        <v>0</v>
      </c>
      <c r="AJ11" s="57">
        <f t="shared" ca="1" si="14"/>
        <v>94890</v>
      </c>
      <c r="AK11" s="57">
        <f t="shared" ca="1" si="14"/>
        <v>51651</v>
      </c>
      <c r="AL11" s="57">
        <f t="shared" ca="1" si="14"/>
        <v>69879</v>
      </c>
      <c r="AM11" s="57">
        <f t="shared" ca="1" si="14"/>
        <v>8809</v>
      </c>
      <c r="AN11" s="57">
        <f t="shared" ca="1" si="14"/>
        <v>107245</v>
      </c>
      <c r="AO11" s="57">
        <f t="shared" ca="1" si="14"/>
        <v>0</v>
      </c>
      <c r="AP11" s="57">
        <f t="shared" ca="1" si="14"/>
        <v>33493</v>
      </c>
      <c r="AQ11" s="57">
        <f t="shared" ca="1" si="14"/>
        <v>5898</v>
      </c>
      <c r="AR11" s="57">
        <f t="shared" ca="1" si="14"/>
        <v>1579</v>
      </c>
      <c r="AS11" s="57">
        <f t="shared" ca="1" si="14"/>
        <v>2107</v>
      </c>
      <c r="AT11" s="57">
        <f t="shared" ca="1" si="14"/>
        <v>0</v>
      </c>
      <c r="AU11" s="51">
        <v>0</v>
      </c>
      <c r="AV11" s="57">
        <v>0</v>
      </c>
      <c r="AW11" s="51">
        <f t="shared" ca="1" si="5"/>
        <v>11500.800000000001</v>
      </c>
      <c r="AX11" s="57">
        <f t="shared" ca="1" si="15"/>
        <v>-12811</v>
      </c>
      <c r="AY11" s="57">
        <f t="shared" ca="1" si="15"/>
        <v>0</v>
      </c>
      <c r="AZ11" s="57">
        <f t="shared" ca="1" si="15"/>
        <v>0</v>
      </c>
      <c r="BA11" s="51">
        <v>0</v>
      </c>
      <c r="BB11" s="51">
        <v>0</v>
      </c>
      <c r="BC11" s="57">
        <f t="shared" ca="1" si="15"/>
        <v>-811</v>
      </c>
      <c r="BD11" s="57">
        <f t="shared" ca="1" si="15"/>
        <v>-24371</v>
      </c>
      <c r="BE11" s="57">
        <f t="shared" ca="1" si="23"/>
        <v>474.45</v>
      </c>
      <c r="BF11" s="51">
        <f t="shared" ca="1" si="6"/>
        <v>55.903199999999998</v>
      </c>
      <c r="BG11" s="51">
        <f t="shared" ca="1" si="7"/>
        <v>15.104929577464789</v>
      </c>
      <c r="BH11" s="51">
        <f t="shared" ca="1" si="8"/>
        <v>331.61386138613864</v>
      </c>
      <c r="BI11" s="51">
        <v>0</v>
      </c>
      <c r="BJ11" s="57">
        <f t="shared" ca="1" si="17"/>
        <v>765</v>
      </c>
      <c r="BK11" s="51">
        <f t="shared" ca="1" si="9"/>
        <v>1239.45</v>
      </c>
      <c r="BL11" s="57">
        <f t="shared" ca="1" si="18"/>
        <v>474</v>
      </c>
      <c r="BM11" s="57">
        <f t="shared" ca="1" si="10"/>
        <v>489.10492957746482</v>
      </c>
      <c r="BN11" s="57">
        <f t="shared" ca="1" si="19"/>
        <v>110</v>
      </c>
      <c r="BO11" s="57">
        <f t="shared" ca="1" si="11"/>
        <v>165.9032</v>
      </c>
      <c r="BP11" s="57">
        <f t="shared" ca="1" si="20"/>
        <v>878</v>
      </c>
      <c r="BQ11" s="57">
        <f t="shared" ca="1" si="12"/>
        <v>1209.6138613861385</v>
      </c>
      <c r="BR11" s="51">
        <v>0</v>
      </c>
      <c r="BS11" s="51">
        <v>0</v>
      </c>
    </row>
    <row r="12" spans="1:80" ht="15.75" customHeight="1">
      <c r="A12" s="8" t="s">
        <v>239</v>
      </c>
      <c r="B12" s="8">
        <v>701</v>
      </c>
      <c r="C12" s="53">
        <v>601</v>
      </c>
      <c r="E12" s="8">
        <v>115.7</v>
      </c>
      <c r="F12" s="8" t="s">
        <v>240</v>
      </c>
      <c r="G12" s="55">
        <f t="shared" ca="1" si="0"/>
        <v>42664</v>
      </c>
      <c r="H12" s="8">
        <v>77777</v>
      </c>
      <c r="J12" t="str">
        <f t="shared" ca="1" si="21"/>
        <v>전세</v>
      </c>
      <c r="K12" s="8" t="s">
        <v>242</v>
      </c>
      <c r="L12" s="65">
        <v>44986</v>
      </c>
      <c r="M12" s="65">
        <v>45036</v>
      </c>
      <c r="N12" s="65">
        <v>44986</v>
      </c>
      <c r="O12" s="65">
        <v>45016</v>
      </c>
      <c r="P12" s="51">
        <f t="shared" ca="1" si="1"/>
        <v>493722</v>
      </c>
      <c r="Q12" s="57">
        <f t="shared" ca="1" si="2"/>
        <v>503596.44</v>
      </c>
      <c r="R12" s="51">
        <f t="shared" ca="1" si="3"/>
        <v>493722</v>
      </c>
      <c r="S12" s="57">
        <f t="shared" ca="1" si="13"/>
        <v>254163</v>
      </c>
      <c r="T12" s="57">
        <f t="shared" ca="1" si="4"/>
        <v>239559</v>
      </c>
      <c r="U12" s="57">
        <f t="shared" ca="1" si="22"/>
        <v>63182</v>
      </c>
      <c r="V12" s="57">
        <f t="shared" ca="1" si="16"/>
        <v>29068</v>
      </c>
      <c r="W12" s="57">
        <f t="shared" ca="1" si="14"/>
        <v>1818</v>
      </c>
      <c r="X12" s="57">
        <f t="shared" ca="1" si="14"/>
        <v>2896</v>
      </c>
      <c r="Y12" s="57">
        <f t="shared" ca="1" si="14"/>
        <v>3368</v>
      </c>
      <c r="Z12" s="57">
        <f t="shared" ca="1" si="14"/>
        <v>57318</v>
      </c>
      <c r="AA12" s="57">
        <f t="shared" ca="1" si="14"/>
        <v>14669</v>
      </c>
      <c r="AB12" s="57">
        <f t="shared" ca="1" si="14"/>
        <v>46682</v>
      </c>
      <c r="AC12" s="57">
        <f t="shared" ca="1" si="14"/>
        <v>1145</v>
      </c>
      <c r="AD12" s="57">
        <f t="shared" ca="1" si="14"/>
        <v>5356</v>
      </c>
      <c r="AE12" s="57">
        <f t="shared" ca="1" si="14"/>
        <v>9954</v>
      </c>
      <c r="AF12" s="57">
        <f t="shared" ca="1" si="14"/>
        <v>963</v>
      </c>
      <c r="AG12" s="57">
        <f t="shared" ca="1" si="14"/>
        <v>23976</v>
      </c>
      <c r="AH12" s="57">
        <f t="shared" ca="1" si="14"/>
        <v>363</v>
      </c>
      <c r="AI12" s="57">
        <f t="shared" ca="1" si="14"/>
        <v>0</v>
      </c>
      <c r="AJ12" s="57">
        <f t="shared" ca="1" si="14"/>
        <v>33760</v>
      </c>
      <c r="AK12" s="57">
        <f t="shared" ca="1" si="14"/>
        <v>46240</v>
      </c>
      <c r="AL12" s="57">
        <f t="shared" ca="1" si="14"/>
        <v>23159</v>
      </c>
      <c r="AM12" s="57">
        <f t="shared" ca="1" si="14"/>
        <v>9878</v>
      </c>
      <c r="AN12" s="57">
        <f t="shared" ca="1" si="14"/>
        <v>91753</v>
      </c>
      <c r="AO12" s="57">
        <f t="shared" ca="1" si="14"/>
        <v>0</v>
      </c>
      <c r="AP12" s="57">
        <f t="shared" ca="1" si="14"/>
        <v>73611</v>
      </c>
      <c r="AQ12" s="57">
        <f t="shared" ca="1" si="14"/>
        <v>8437</v>
      </c>
      <c r="AR12" s="57">
        <f t="shared" ca="1" si="14"/>
        <v>2206</v>
      </c>
      <c r="AS12" s="57">
        <f t="shared" ca="1" si="14"/>
        <v>74</v>
      </c>
      <c r="AT12" s="57">
        <f t="shared" ca="1" si="14"/>
        <v>0</v>
      </c>
      <c r="AU12" s="51">
        <v>0</v>
      </c>
      <c r="AV12" s="57">
        <v>0</v>
      </c>
      <c r="AW12" s="51">
        <f t="shared" ca="1" si="5"/>
        <v>9874.44</v>
      </c>
      <c r="AX12" s="57">
        <f t="shared" ca="1" si="15"/>
        <v>-17466</v>
      </c>
      <c r="AY12" s="57">
        <f t="shared" ca="1" si="15"/>
        <v>0</v>
      </c>
      <c r="AZ12" s="57">
        <f t="shared" ca="1" si="15"/>
        <v>0</v>
      </c>
      <c r="BA12" s="51">
        <v>0</v>
      </c>
      <c r="BB12" s="51">
        <v>0</v>
      </c>
      <c r="BC12" s="57">
        <f t="shared" ca="1" si="15"/>
        <v>-21426</v>
      </c>
      <c r="BD12" s="57">
        <f t="shared" ca="1" si="15"/>
        <v>-17262</v>
      </c>
      <c r="BE12" s="57">
        <f t="shared" ca="1" si="23"/>
        <v>168.8</v>
      </c>
      <c r="BF12" s="51">
        <f t="shared" ca="1" si="6"/>
        <v>18.527200000000001</v>
      </c>
      <c r="BG12" s="51">
        <f t="shared" ca="1" si="7"/>
        <v>12.922957746478874</v>
      </c>
      <c r="BH12" s="51">
        <f t="shared" ca="1" si="8"/>
        <v>728.82178217821786</v>
      </c>
      <c r="BI12" s="51">
        <v>0</v>
      </c>
      <c r="BJ12" s="57">
        <f t="shared" ca="1" si="17"/>
        <v>60</v>
      </c>
      <c r="BK12" s="51">
        <f t="shared" ca="1" si="9"/>
        <v>228.8</v>
      </c>
      <c r="BL12" s="57">
        <f t="shared" ca="1" si="18"/>
        <v>634</v>
      </c>
      <c r="BM12" s="57">
        <f t="shared" ca="1" si="10"/>
        <v>646.92295774647891</v>
      </c>
      <c r="BN12" s="57">
        <f t="shared" ca="1" si="19"/>
        <v>765</v>
      </c>
      <c r="BO12" s="57">
        <f t="shared" ca="1" si="11"/>
        <v>783.52719999999999</v>
      </c>
      <c r="BP12" s="57">
        <f t="shared" ca="1" si="20"/>
        <v>841</v>
      </c>
      <c r="BQ12" s="57">
        <f t="shared" ca="1" si="12"/>
        <v>1569.8217821782177</v>
      </c>
      <c r="BR12" s="51">
        <v>0</v>
      </c>
      <c r="BS12" s="51">
        <v>0</v>
      </c>
    </row>
    <row r="13" spans="1:80" ht="15.75" customHeight="1">
      <c r="A13" s="8" t="s">
        <v>239</v>
      </c>
      <c r="B13" s="8">
        <v>701</v>
      </c>
      <c r="C13" s="53">
        <v>602</v>
      </c>
      <c r="E13" s="8">
        <v>115.7</v>
      </c>
      <c r="F13" s="8" t="s">
        <v>240</v>
      </c>
      <c r="G13" s="55">
        <f t="shared" ca="1" si="0"/>
        <v>42971</v>
      </c>
      <c r="H13" s="8">
        <v>77777</v>
      </c>
      <c r="J13" t="str">
        <f t="shared" ca="1" si="21"/>
        <v>월세</v>
      </c>
      <c r="K13" s="8" t="s">
        <v>242</v>
      </c>
      <c r="L13" s="65">
        <v>44986</v>
      </c>
      <c r="M13" s="65">
        <v>45036</v>
      </c>
      <c r="N13" s="65">
        <v>44986</v>
      </c>
      <c r="O13" s="65">
        <v>45016</v>
      </c>
      <c r="P13" s="51">
        <f t="shared" ca="1" si="1"/>
        <v>417420</v>
      </c>
      <c r="Q13" s="57">
        <f t="shared" ca="1" si="2"/>
        <v>425768.4</v>
      </c>
      <c r="R13" s="51">
        <f t="shared" ca="1" si="3"/>
        <v>417420</v>
      </c>
      <c r="S13" s="57">
        <f t="shared" ca="1" si="13"/>
        <v>198751</v>
      </c>
      <c r="T13" s="57">
        <f t="shared" ca="1" si="4"/>
        <v>218669</v>
      </c>
      <c r="U13" s="57">
        <f t="shared" ca="1" si="22"/>
        <v>41861</v>
      </c>
      <c r="V13" s="57">
        <f t="shared" ca="1" si="16"/>
        <v>39482</v>
      </c>
      <c r="W13" s="57">
        <f t="shared" ca="1" si="14"/>
        <v>471</v>
      </c>
      <c r="X13" s="57">
        <f t="shared" ca="1" si="14"/>
        <v>2016</v>
      </c>
      <c r="Y13" s="57">
        <f t="shared" ca="1" si="14"/>
        <v>3698</v>
      </c>
      <c r="Z13" s="57">
        <f t="shared" ca="1" si="14"/>
        <v>37855</v>
      </c>
      <c r="AA13" s="57">
        <f t="shared" ca="1" si="14"/>
        <v>9399</v>
      </c>
      <c r="AB13" s="57">
        <f t="shared" ca="1" si="14"/>
        <v>39028</v>
      </c>
      <c r="AC13" s="57">
        <f t="shared" ca="1" si="14"/>
        <v>2784</v>
      </c>
      <c r="AD13" s="57">
        <f t="shared" ca="1" si="14"/>
        <v>8884</v>
      </c>
      <c r="AE13" s="57">
        <f t="shared" ca="1" si="14"/>
        <v>9548</v>
      </c>
      <c r="AF13" s="57">
        <f t="shared" ca="1" si="14"/>
        <v>866</v>
      </c>
      <c r="AG13" s="57">
        <f t="shared" ca="1" si="14"/>
        <v>9627</v>
      </c>
      <c r="AH13" s="57">
        <f t="shared" ca="1" si="14"/>
        <v>295</v>
      </c>
      <c r="AI13" s="57">
        <f t="shared" ca="1" si="14"/>
        <v>0</v>
      </c>
      <c r="AJ13" s="57">
        <f t="shared" ca="1" si="14"/>
        <v>32589</v>
      </c>
      <c r="AK13" s="57">
        <f t="shared" ca="1" si="14"/>
        <v>30262</v>
      </c>
      <c r="AL13" s="57">
        <f t="shared" ca="1" si="14"/>
        <v>76340</v>
      </c>
      <c r="AM13" s="57">
        <f t="shared" ca="1" si="14"/>
        <v>6283</v>
      </c>
      <c r="AN13" s="57">
        <f t="shared" ca="1" si="14"/>
        <v>92242</v>
      </c>
      <c r="AO13" s="57">
        <f t="shared" ca="1" si="14"/>
        <v>0</v>
      </c>
      <c r="AP13" s="57">
        <f t="shared" ca="1" si="14"/>
        <v>33416</v>
      </c>
      <c r="AQ13" s="57">
        <f t="shared" ca="1" si="14"/>
        <v>2631</v>
      </c>
      <c r="AR13" s="57">
        <f t="shared" ca="1" si="14"/>
        <v>9272</v>
      </c>
      <c r="AS13" s="57">
        <f t="shared" ca="1" si="14"/>
        <v>57</v>
      </c>
      <c r="AT13" s="57">
        <f t="shared" ca="1" si="14"/>
        <v>0</v>
      </c>
      <c r="AU13" s="51">
        <v>0</v>
      </c>
      <c r="AV13" s="57">
        <v>0</v>
      </c>
      <c r="AW13" s="51">
        <f t="shared" ca="1" si="5"/>
        <v>8348.4</v>
      </c>
      <c r="AX13" s="57">
        <f t="shared" ca="1" si="15"/>
        <v>-23903</v>
      </c>
      <c r="AY13" s="57">
        <f t="shared" ca="1" si="15"/>
        <v>0</v>
      </c>
      <c r="AZ13" s="57">
        <f t="shared" ca="1" si="15"/>
        <v>0</v>
      </c>
      <c r="BA13" s="51">
        <v>0</v>
      </c>
      <c r="BB13" s="51">
        <v>0</v>
      </c>
      <c r="BC13" s="57">
        <f t="shared" ca="1" si="15"/>
        <v>-22650</v>
      </c>
      <c r="BD13" s="57">
        <f t="shared" ca="1" si="15"/>
        <v>-24933</v>
      </c>
      <c r="BE13" s="57">
        <f t="shared" ca="1" si="23"/>
        <v>162.94499999999999</v>
      </c>
      <c r="BF13" s="51">
        <f t="shared" ca="1" si="6"/>
        <v>61.072000000000003</v>
      </c>
      <c r="BG13" s="51">
        <f t="shared" ca="1" si="7"/>
        <v>12.991830985915493</v>
      </c>
      <c r="BH13" s="51">
        <f t="shared" ca="1" si="8"/>
        <v>330.85148514851483</v>
      </c>
      <c r="BI13" s="51">
        <v>0</v>
      </c>
      <c r="BJ13" s="57">
        <f t="shared" ca="1" si="17"/>
        <v>420</v>
      </c>
      <c r="BK13" s="51">
        <f t="shared" ca="1" si="9"/>
        <v>582.94499999999994</v>
      </c>
      <c r="BL13" s="57">
        <f t="shared" ca="1" si="18"/>
        <v>626</v>
      </c>
      <c r="BM13" s="57">
        <f t="shared" ca="1" si="10"/>
        <v>638.9918309859155</v>
      </c>
      <c r="BN13" s="57">
        <f t="shared" ca="1" si="19"/>
        <v>313</v>
      </c>
      <c r="BO13" s="57">
        <f t="shared" ca="1" si="11"/>
        <v>374.072</v>
      </c>
      <c r="BP13" s="57">
        <f t="shared" ca="1" si="20"/>
        <v>976</v>
      </c>
      <c r="BQ13" s="57">
        <f t="shared" ca="1" si="12"/>
        <v>1306.8514851485147</v>
      </c>
      <c r="BR13" s="51">
        <v>0</v>
      </c>
      <c r="BS13" s="51">
        <v>0</v>
      </c>
    </row>
    <row r="14" spans="1:80" ht="15.75" customHeight="1">
      <c r="A14" s="8" t="s">
        <v>239</v>
      </c>
      <c r="B14" s="8">
        <v>701</v>
      </c>
      <c r="C14" s="53">
        <v>701</v>
      </c>
      <c r="E14" s="8">
        <v>115.7</v>
      </c>
      <c r="F14" s="8" t="s">
        <v>240</v>
      </c>
      <c r="G14" s="55">
        <f t="shared" ca="1" si="0"/>
        <v>42469</v>
      </c>
      <c r="H14" s="8">
        <v>77777</v>
      </c>
      <c r="J14" t="str">
        <f t="shared" ca="1" si="21"/>
        <v>전세</v>
      </c>
      <c r="K14" s="8" t="s">
        <v>242</v>
      </c>
      <c r="L14" s="65">
        <v>44986</v>
      </c>
      <c r="M14" s="65">
        <v>45036</v>
      </c>
      <c r="N14" s="65">
        <v>44986</v>
      </c>
      <c r="O14" s="65">
        <v>45016</v>
      </c>
      <c r="P14" s="51">
        <f t="shared" ca="1" si="1"/>
        <v>531478</v>
      </c>
      <c r="Q14" s="57">
        <f t="shared" ca="1" si="2"/>
        <v>542107.56000000006</v>
      </c>
      <c r="R14" s="51">
        <f t="shared" ca="1" si="3"/>
        <v>531478</v>
      </c>
      <c r="S14" s="57">
        <f t="shared" ca="1" si="13"/>
        <v>214766</v>
      </c>
      <c r="T14" s="57">
        <f t="shared" ca="1" si="4"/>
        <v>316712</v>
      </c>
      <c r="U14" s="57">
        <f t="shared" ca="1" si="22"/>
        <v>73383</v>
      </c>
      <c r="V14" s="57">
        <f t="shared" ca="1" si="16"/>
        <v>28234</v>
      </c>
      <c r="W14" s="57">
        <f t="shared" ca="1" si="14"/>
        <v>801</v>
      </c>
      <c r="X14" s="57">
        <f t="shared" ca="1" si="14"/>
        <v>4633</v>
      </c>
      <c r="Y14" s="57">
        <f t="shared" ca="1" si="14"/>
        <v>3138</v>
      </c>
      <c r="Z14" s="57">
        <f t="shared" ca="1" si="14"/>
        <v>16093</v>
      </c>
      <c r="AA14" s="57">
        <f t="shared" ca="1" si="14"/>
        <v>7746</v>
      </c>
      <c r="AB14" s="57">
        <f t="shared" ca="1" si="14"/>
        <v>61532</v>
      </c>
      <c r="AC14" s="57">
        <f t="shared" ca="1" si="14"/>
        <v>165</v>
      </c>
      <c r="AD14" s="57">
        <f t="shared" ca="1" si="14"/>
        <v>9652</v>
      </c>
      <c r="AE14" s="57">
        <f t="shared" ca="1" si="14"/>
        <v>2975</v>
      </c>
      <c r="AF14" s="57">
        <f t="shared" ca="1" si="14"/>
        <v>540</v>
      </c>
      <c r="AG14" s="57">
        <f t="shared" ca="1" si="14"/>
        <v>4699</v>
      </c>
      <c r="AH14" s="57">
        <f t="shared" ca="1" si="14"/>
        <v>826</v>
      </c>
      <c r="AI14" s="57">
        <f t="shared" ca="1" si="14"/>
        <v>0</v>
      </c>
      <c r="AJ14" s="57">
        <f t="shared" ca="1" si="14"/>
        <v>97573</v>
      </c>
      <c r="AK14" s="57">
        <f t="shared" ca="1" si="14"/>
        <v>13790</v>
      </c>
      <c r="AL14" s="57">
        <f t="shared" ref="AL14:AT42" ca="1" si="24">RANDBETWEEN(AL$2,AL$3)</f>
        <v>49533</v>
      </c>
      <c r="AM14" s="57">
        <f t="shared" ca="1" si="24"/>
        <v>9135</v>
      </c>
      <c r="AN14" s="57">
        <f t="shared" ca="1" si="24"/>
        <v>107846</v>
      </c>
      <c r="AO14" s="57">
        <f t="shared" ca="1" si="24"/>
        <v>0</v>
      </c>
      <c r="AP14" s="57">
        <f t="shared" ca="1" si="24"/>
        <v>62157</v>
      </c>
      <c r="AQ14" s="57">
        <f t="shared" ca="1" si="24"/>
        <v>8921</v>
      </c>
      <c r="AR14" s="57">
        <f t="shared" ca="1" si="24"/>
        <v>851</v>
      </c>
      <c r="AS14" s="57">
        <f t="shared" ca="1" si="24"/>
        <v>1119</v>
      </c>
      <c r="AT14" s="57">
        <f t="shared" ca="1" si="24"/>
        <v>0</v>
      </c>
      <c r="AU14" s="51">
        <v>0</v>
      </c>
      <c r="AV14" s="57">
        <v>0</v>
      </c>
      <c r="AW14" s="51">
        <f t="shared" ca="1" si="5"/>
        <v>10629.56</v>
      </c>
      <c r="AX14" s="57">
        <f t="shared" ca="1" si="15"/>
        <v>-7047</v>
      </c>
      <c r="AY14" s="57">
        <f t="shared" ca="1" si="15"/>
        <v>0</v>
      </c>
      <c r="AZ14" s="57">
        <f t="shared" ca="1" si="15"/>
        <v>0</v>
      </c>
      <c r="BA14" s="51">
        <v>-5000</v>
      </c>
      <c r="BB14" s="51">
        <v>0</v>
      </c>
      <c r="BC14" s="57">
        <f t="shared" ca="1" si="15"/>
        <v>-5970</v>
      </c>
      <c r="BD14" s="57">
        <f t="shared" ca="1" si="15"/>
        <v>-20847</v>
      </c>
      <c r="BE14" s="57">
        <f t="shared" ca="1" si="23"/>
        <v>487.86500000000001</v>
      </c>
      <c r="BF14" s="51">
        <f t="shared" ca="1" si="6"/>
        <v>39.626399999999997</v>
      </c>
      <c r="BG14" s="51">
        <f t="shared" ca="1" si="7"/>
        <v>15.189577464788732</v>
      </c>
      <c r="BH14" s="51">
        <f t="shared" ca="1" si="8"/>
        <v>615.41584158415844</v>
      </c>
      <c r="BI14" s="51">
        <v>0</v>
      </c>
      <c r="BJ14" s="57">
        <f t="shared" ca="1" si="17"/>
        <v>517</v>
      </c>
      <c r="BK14" s="51">
        <f t="shared" ca="1" si="9"/>
        <v>1004.865</v>
      </c>
      <c r="BL14" s="57">
        <f t="shared" ca="1" si="18"/>
        <v>798</v>
      </c>
      <c r="BM14" s="57">
        <f t="shared" ca="1" si="10"/>
        <v>813.18957746478873</v>
      </c>
      <c r="BN14" s="57">
        <f t="shared" ca="1" si="19"/>
        <v>466</v>
      </c>
      <c r="BO14" s="57">
        <f t="shared" ca="1" si="11"/>
        <v>505.62639999999999</v>
      </c>
      <c r="BP14" s="57">
        <f t="shared" ca="1" si="20"/>
        <v>148</v>
      </c>
      <c r="BQ14" s="57">
        <f t="shared" ca="1" si="12"/>
        <v>763.41584158415844</v>
      </c>
      <c r="BR14" s="51">
        <v>0</v>
      </c>
      <c r="BS14" s="51">
        <v>0</v>
      </c>
    </row>
    <row r="15" spans="1:80" ht="15.75" customHeight="1">
      <c r="A15" s="8" t="s">
        <v>239</v>
      </c>
      <c r="B15" s="8">
        <v>701</v>
      </c>
      <c r="C15" s="53">
        <v>702</v>
      </c>
      <c r="E15" s="8">
        <v>115.7</v>
      </c>
      <c r="F15" s="8" t="s">
        <v>240</v>
      </c>
      <c r="G15" s="55">
        <f t="shared" ca="1" si="0"/>
        <v>43862</v>
      </c>
      <c r="H15" s="8">
        <v>77777</v>
      </c>
      <c r="J15" t="str">
        <f t="shared" ca="1" si="21"/>
        <v>전세</v>
      </c>
      <c r="K15" s="8" t="s">
        <v>242</v>
      </c>
      <c r="L15" s="65">
        <v>44986</v>
      </c>
      <c r="M15" s="65">
        <v>45036</v>
      </c>
      <c r="N15" s="65">
        <v>44986</v>
      </c>
      <c r="O15" s="65">
        <v>45016</v>
      </c>
      <c r="P15" s="51">
        <f t="shared" ca="1" si="1"/>
        <v>419297</v>
      </c>
      <c r="Q15" s="57">
        <f t="shared" ca="1" si="2"/>
        <v>427682.94</v>
      </c>
      <c r="R15" s="51">
        <f t="shared" ca="1" si="3"/>
        <v>419297</v>
      </c>
      <c r="S15" s="57">
        <f t="shared" ca="1" si="13"/>
        <v>170150</v>
      </c>
      <c r="T15" s="57">
        <f t="shared" ca="1" si="4"/>
        <v>249147</v>
      </c>
      <c r="U15" s="57">
        <f t="shared" ca="1" si="22"/>
        <v>38698</v>
      </c>
      <c r="V15" s="57">
        <f t="shared" ca="1" si="16"/>
        <v>5545</v>
      </c>
      <c r="W15" s="57">
        <f t="shared" ca="1" si="16"/>
        <v>588</v>
      </c>
      <c r="X15" s="57">
        <f t="shared" ca="1" si="16"/>
        <v>3956</v>
      </c>
      <c r="Y15" s="57">
        <f t="shared" ca="1" si="16"/>
        <v>3788</v>
      </c>
      <c r="Z15" s="57">
        <f t="shared" ca="1" si="16"/>
        <v>26389</v>
      </c>
      <c r="AA15" s="57">
        <f t="shared" ca="1" si="16"/>
        <v>24176</v>
      </c>
      <c r="AB15" s="57">
        <f t="shared" ca="1" si="16"/>
        <v>39897</v>
      </c>
      <c r="AC15" s="57">
        <f t="shared" ca="1" si="16"/>
        <v>1913</v>
      </c>
      <c r="AD15" s="57">
        <f t="shared" ca="1" si="16"/>
        <v>8699</v>
      </c>
      <c r="AE15" s="57">
        <f t="shared" ca="1" si="16"/>
        <v>16803</v>
      </c>
      <c r="AF15" s="57">
        <f t="shared" ca="1" si="16"/>
        <v>618</v>
      </c>
      <c r="AG15" s="57">
        <f t="shared" ca="1" si="16"/>
        <v>18088</v>
      </c>
      <c r="AH15" s="57">
        <f t="shared" ca="1" si="16"/>
        <v>740</v>
      </c>
      <c r="AI15" s="57">
        <f t="shared" ca="1" si="16"/>
        <v>0</v>
      </c>
      <c r="AJ15" s="57">
        <f t="shared" ca="1" si="16"/>
        <v>30405</v>
      </c>
      <c r="AK15" s="57">
        <f t="shared" ca="1" si="16"/>
        <v>26487</v>
      </c>
      <c r="AL15" s="57">
        <f t="shared" ca="1" si="24"/>
        <v>68497</v>
      </c>
      <c r="AM15" s="57">
        <f t="shared" ca="1" si="24"/>
        <v>1818</v>
      </c>
      <c r="AN15" s="57">
        <f t="shared" ca="1" si="24"/>
        <v>79928</v>
      </c>
      <c r="AO15" s="57">
        <f t="shared" ca="1" si="24"/>
        <v>0</v>
      </c>
      <c r="AP15" s="57">
        <f t="shared" ca="1" si="24"/>
        <v>60387</v>
      </c>
      <c r="AQ15" s="57">
        <f t="shared" ca="1" si="24"/>
        <v>5168</v>
      </c>
      <c r="AR15" s="57">
        <f t="shared" ca="1" si="24"/>
        <v>6001</v>
      </c>
      <c r="AS15" s="57">
        <f t="shared" ca="1" si="24"/>
        <v>474</v>
      </c>
      <c r="AT15" s="57">
        <f t="shared" ca="1" si="24"/>
        <v>0</v>
      </c>
      <c r="AU15" s="51">
        <v>0</v>
      </c>
      <c r="AV15" s="57">
        <v>0</v>
      </c>
      <c r="AW15" s="51">
        <f t="shared" ca="1" si="5"/>
        <v>8385.94</v>
      </c>
      <c r="AX15" s="57">
        <f t="shared" ca="1" si="15"/>
        <v>-3634</v>
      </c>
      <c r="AY15" s="57">
        <f t="shared" ca="1" si="15"/>
        <v>0</v>
      </c>
      <c r="AZ15" s="57">
        <f t="shared" ca="1" si="15"/>
        <v>0</v>
      </c>
      <c r="BA15" s="51">
        <v>0</v>
      </c>
      <c r="BB15" s="51">
        <v>0</v>
      </c>
      <c r="BC15" s="57">
        <f t="shared" ca="1" si="15"/>
        <v>-28102</v>
      </c>
      <c r="BD15" s="57">
        <f t="shared" ca="1" si="15"/>
        <v>-18030</v>
      </c>
      <c r="BE15" s="57">
        <f t="shared" ca="1" si="23"/>
        <v>152.02500000000001</v>
      </c>
      <c r="BF15" s="51">
        <f t="shared" ca="1" si="6"/>
        <v>54.797600000000003</v>
      </c>
      <c r="BG15" s="51">
        <f t="shared" ca="1" si="7"/>
        <v>11.257464788732394</v>
      </c>
      <c r="BH15" s="51">
        <f t="shared" ca="1" si="8"/>
        <v>597.89108910891093</v>
      </c>
      <c r="BI15" s="51">
        <v>0</v>
      </c>
      <c r="BJ15" s="57">
        <f t="shared" ca="1" si="17"/>
        <v>526</v>
      </c>
      <c r="BK15" s="51">
        <f t="shared" ca="1" si="9"/>
        <v>678.02499999999998</v>
      </c>
      <c r="BL15" s="57">
        <f t="shared" ca="1" si="18"/>
        <v>384</v>
      </c>
      <c r="BM15" s="57">
        <f t="shared" ca="1" si="10"/>
        <v>395.25746478873242</v>
      </c>
      <c r="BN15" s="57">
        <f t="shared" ca="1" si="19"/>
        <v>429</v>
      </c>
      <c r="BO15" s="57">
        <f t="shared" ca="1" si="11"/>
        <v>483.79759999999999</v>
      </c>
      <c r="BP15" s="57">
        <f t="shared" ca="1" si="20"/>
        <v>3</v>
      </c>
      <c r="BQ15" s="57">
        <f t="shared" ca="1" si="12"/>
        <v>600.89108910891093</v>
      </c>
      <c r="BR15" s="51">
        <v>0</v>
      </c>
      <c r="BS15" s="51">
        <v>0</v>
      </c>
    </row>
    <row r="16" spans="1:80" ht="15.75" customHeight="1">
      <c r="A16" s="8" t="s">
        <v>239</v>
      </c>
      <c r="B16" s="8">
        <v>701</v>
      </c>
      <c r="C16" s="53">
        <v>801</v>
      </c>
      <c r="E16" s="8">
        <v>115.7</v>
      </c>
      <c r="F16" s="8" t="s">
        <v>240</v>
      </c>
      <c r="G16" s="55">
        <f t="shared" ca="1" si="0"/>
        <v>44220</v>
      </c>
      <c r="H16" s="8">
        <v>77777</v>
      </c>
      <c r="J16" t="str">
        <f t="shared" ca="1" si="21"/>
        <v>전세</v>
      </c>
      <c r="K16" s="8" t="s">
        <v>242</v>
      </c>
      <c r="L16" s="65">
        <v>44986</v>
      </c>
      <c r="M16" s="65">
        <v>45036</v>
      </c>
      <c r="N16" s="65">
        <v>44986</v>
      </c>
      <c r="O16" s="65">
        <v>45016</v>
      </c>
      <c r="P16" s="51">
        <f t="shared" ca="1" si="1"/>
        <v>655686</v>
      </c>
      <c r="Q16" s="57">
        <f t="shared" ca="1" si="2"/>
        <v>668799.72</v>
      </c>
      <c r="R16" s="51">
        <f t="shared" ca="1" si="3"/>
        <v>655686</v>
      </c>
      <c r="S16" s="57">
        <f t="shared" ca="1" si="13"/>
        <v>293032</v>
      </c>
      <c r="T16" s="57">
        <f t="shared" ca="1" si="4"/>
        <v>362654</v>
      </c>
      <c r="U16" s="57">
        <f t="shared" ca="1" si="22"/>
        <v>79394</v>
      </c>
      <c r="V16" s="57">
        <f t="shared" ca="1" si="16"/>
        <v>28007</v>
      </c>
      <c r="W16" s="57">
        <f t="shared" ca="1" si="16"/>
        <v>1031</v>
      </c>
      <c r="X16" s="57">
        <f t="shared" ca="1" si="16"/>
        <v>4898</v>
      </c>
      <c r="Y16" s="57">
        <f t="shared" ca="1" si="16"/>
        <v>3619</v>
      </c>
      <c r="Z16" s="57">
        <f t="shared" ca="1" si="16"/>
        <v>58264</v>
      </c>
      <c r="AA16" s="57">
        <f t="shared" ca="1" si="16"/>
        <v>25980</v>
      </c>
      <c r="AB16" s="57">
        <f t="shared" ca="1" si="16"/>
        <v>52900</v>
      </c>
      <c r="AC16" s="57">
        <f t="shared" ca="1" si="16"/>
        <v>2629</v>
      </c>
      <c r="AD16" s="57">
        <f t="shared" ca="1" si="16"/>
        <v>4652</v>
      </c>
      <c r="AE16" s="57">
        <f t="shared" ca="1" si="16"/>
        <v>16745</v>
      </c>
      <c r="AF16" s="57">
        <f t="shared" ca="1" si="16"/>
        <v>658</v>
      </c>
      <c r="AG16" s="57">
        <f t="shared" ca="1" si="16"/>
        <v>34785</v>
      </c>
      <c r="AH16" s="57">
        <f t="shared" ca="1" si="16"/>
        <v>661</v>
      </c>
      <c r="AI16" s="57">
        <f t="shared" ca="1" si="16"/>
        <v>0</v>
      </c>
      <c r="AJ16" s="57">
        <f t="shared" ca="1" si="16"/>
        <v>71921</v>
      </c>
      <c r="AK16" s="57">
        <f t="shared" ca="1" si="16"/>
        <v>20873</v>
      </c>
      <c r="AL16" s="57">
        <f t="shared" ca="1" si="24"/>
        <v>75789</v>
      </c>
      <c r="AM16" s="57">
        <f t="shared" ca="1" si="24"/>
        <v>4247</v>
      </c>
      <c r="AN16" s="57">
        <f t="shared" ca="1" si="24"/>
        <v>100271</v>
      </c>
      <c r="AO16" s="57">
        <f t="shared" ca="1" si="24"/>
        <v>0</v>
      </c>
      <c r="AP16" s="57">
        <f t="shared" ca="1" si="24"/>
        <v>94328</v>
      </c>
      <c r="AQ16" s="57">
        <f t="shared" ca="1" si="24"/>
        <v>5450</v>
      </c>
      <c r="AR16" s="57">
        <f t="shared" ca="1" si="24"/>
        <v>1257</v>
      </c>
      <c r="AS16" s="57">
        <f t="shared" ca="1" si="24"/>
        <v>253</v>
      </c>
      <c r="AT16" s="57">
        <f t="shared" ca="1" si="24"/>
        <v>0</v>
      </c>
      <c r="AU16" s="51">
        <v>0</v>
      </c>
      <c r="AV16" s="57">
        <v>0</v>
      </c>
      <c r="AW16" s="51">
        <f t="shared" ca="1" si="5"/>
        <v>13113.720000000001</v>
      </c>
      <c r="AX16" s="57">
        <f t="shared" ca="1" si="15"/>
        <v>-3091</v>
      </c>
      <c r="AY16" s="57">
        <f t="shared" ca="1" si="15"/>
        <v>0</v>
      </c>
      <c r="AZ16" s="57">
        <f t="shared" ca="1" si="15"/>
        <v>0</v>
      </c>
      <c r="BA16" s="51">
        <v>0</v>
      </c>
      <c r="BB16" s="51">
        <v>0</v>
      </c>
      <c r="BC16" s="57">
        <f t="shared" ca="1" si="15"/>
        <v>-24922</v>
      </c>
      <c r="BD16" s="57">
        <f t="shared" ca="1" si="15"/>
        <v>-4913</v>
      </c>
      <c r="BE16" s="57">
        <f t="shared" ca="1" si="23"/>
        <v>359.60500000000002</v>
      </c>
      <c r="BF16" s="51">
        <f t="shared" ca="1" si="6"/>
        <v>60.6312</v>
      </c>
      <c r="BG16" s="51">
        <f t="shared" ca="1" si="7"/>
        <v>14.122676056338028</v>
      </c>
      <c r="BH16" s="51">
        <f t="shared" ca="1" si="8"/>
        <v>933.94059405940595</v>
      </c>
      <c r="BI16" s="51">
        <v>0</v>
      </c>
      <c r="BJ16" s="57">
        <f t="shared" ca="1" si="17"/>
        <v>920</v>
      </c>
      <c r="BK16" s="51">
        <f t="shared" ca="1" si="9"/>
        <v>1279.605</v>
      </c>
      <c r="BL16" s="57">
        <f t="shared" ca="1" si="18"/>
        <v>90</v>
      </c>
      <c r="BM16" s="57">
        <f t="shared" ca="1" si="10"/>
        <v>104.12267605633802</v>
      </c>
      <c r="BN16" s="57">
        <f t="shared" ca="1" si="19"/>
        <v>8</v>
      </c>
      <c r="BO16" s="57">
        <f t="shared" ca="1" si="11"/>
        <v>68.631200000000007</v>
      </c>
      <c r="BP16" s="57">
        <f t="shared" ca="1" si="20"/>
        <v>743</v>
      </c>
      <c r="BQ16" s="57">
        <f t="shared" ca="1" si="12"/>
        <v>1676.9405940594061</v>
      </c>
      <c r="BR16" s="51">
        <v>0</v>
      </c>
      <c r="BS16" s="51">
        <v>0</v>
      </c>
    </row>
    <row r="17" spans="1:71" ht="15.75" customHeight="1">
      <c r="A17" s="8" t="s">
        <v>239</v>
      </c>
      <c r="B17" s="8">
        <v>701</v>
      </c>
      <c r="C17" s="53">
        <v>802</v>
      </c>
      <c r="E17" s="8">
        <v>115.7</v>
      </c>
      <c r="F17" s="8" t="s">
        <v>240</v>
      </c>
      <c r="G17" s="55">
        <f t="shared" ca="1" si="0"/>
        <v>43972</v>
      </c>
      <c r="H17" s="8">
        <v>77777</v>
      </c>
      <c r="J17" t="str">
        <f t="shared" ca="1" si="21"/>
        <v>전세</v>
      </c>
      <c r="K17" s="8" t="s">
        <v>242</v>
      </c>
      <c r="L17" s="65">
        <v>44986</v>
      </c>
      <c r="M17" s="65">
        <v>45036</v>
      </c>
      <c r="N17" s="65">
        <v>44986</v>
      </c>
      <c r="O17" s="65">
        <v>45016</v>
      </c>
      <c r="P17" s="51">
        <f t="shared" ca="1" si="1"/>
        <v>548838</v>
      </c>
      <c r="Q17" s="57">
        <f t="shared" ca="1" si="2"/>
        <v>559814.76</v>
      </c>
      <c r="R17" s="51">
        <f t="shared" ca="1" si="3"/>
        <v>548838</v>
      </c>
      <c r="S17" s="57">
        <f t="shared" ca="1" si="13"/>
        <v>223211</v>
      </c>
      <c r="T17" s="57">
        <f t="shared" ca="1" si="4"/>
        <v>325627</v>
      </c>
      <c r="U17" s="57">
        <f t="shared" ca="1" si="22"/>
        <v>46674</v>
      </c>
      <c r="V17" s="57">
        <f t="shared" ca="1" si="16"/>
        <v>12152</v>
      </c>
      <c r="W17" s="57">
        <f t="shared" ca="1" si="16"/>
        <v>528</v>
      </c>
      <c r="X17" s="57">
        <f t="shared" ca="1" si="16"/>
        <v>3096</v>
      </c>
      <c r="Y17" s="57">
        <f t="shared" ca="1" si="16"/>
        <v>3991</v>
      </c>
      <c r="Z17" s="57">
        <f t="shared" ca="1" si="16"/>
        <v>51448</v>
      </c>
      <c r="AA17" s="57">
        <f t="shared" ca="1" si="16"/>
        <v>19568</v>
      </c>
      <c r="AB17" s="57">
        <f t="shared" ca="1" si="16"/>
        <v>54289</v>
      </c>
      <c r="AC17" s="57">
        <f t="shared" ca="1" si="16"/>
        <v>714</v>
      </c>
      <c r="AD17" s="57">
        <f t="shared" ca="1" si="16"/>
        <v>4271</v>
      </c>
      <c r="AE17" s="57">
        <f t="shared" ca="1" si="16"/>
        <v>15258</v>
      </c>
      <c r="AF17" s="57">
        <f t="shared" ca="1" si="16"/>
        <v>668</v>
      </c>
      <c r="AG17" s="57">
        <f t="shared" ca="1" si="16"/>
        <v>26401</v>
      </c>
      <c r="AH17" s="57">
        <f t="shared" ca="1" si="16"/>
        <v>604</v>
      </c>
      <c r="AI17" s="57">
        <f t="shared" ca="1" si="16"/>
        <v>0</v>
      </c>
      <c r="AJ17" s="57">
        <f t="shared" ca="1" si="16"/>
        <v>103674</v>
      </c>
      <c r="AK17" s="57">
        <f t="shared" ca="1" si="16"/>
        <v>20672</v>
      </c>
      <c r="AL17" s="57">
        <f t="shared" ca="1" si="24"/>
        <v>96624</v>
      </c>
      <c r="AM17" s="57">
        <f t="shared" ca="1" si="24"/>
        <v>1971</v>
      </c>
      <c r="AN17" s="57">
        <f t="shared" ca="1" si="24"/>
        <v>78943</v>
      </c>
      <c r="AO17" s="57">
        <f t="shared" ca="1" si="24"/>
        <v>0</v>
      </c>
      <c r="AP17" s="57">
        <f t="shared" ca="1" si="24"/>
        <v>24427</v>
      </c>
      <c r="AQ17" s="57">
        <f t="shared" ca="1" si="24"/>
        <v>3721</v>
      </c>
      <c r="AR17" s="57">
        <f t="shared" ca="1" si="24"/>
        <v>8036</v>
      </c>
      <c r="AS17" s="57">
        <f t="shared" ca="1" si="24"/>
        <v>2335</v>
      </c>
      <c r="AT17" s="57">
        <f t="shared" ca="1" si="24"/>
        <v>0</v>
      </c>
      <c r="AU17" s="51">
        <v>0</v>
      </c>
      <c r="AV17" s="57">
        <v>0</v>
      </c>
      <c r="AW17" s="51">
        <f t="shared" ca="1" si="5"/>
        <v>10976.76</v>
      </c>
      <c r="AX17" s="57">
        <f t="shared" ca="1" si="15"/>
        <v>-6573</v>
      </c>
      <c r="AY17" s="57">
        <f t="shared" ca="1" si="15"/>
        <v>0</v>
      </c>
      <c r="AZ17" s="57">
        <f t="shared" ca="1" si="15"/>
        <v>0</v>
      </c>
      <c r="BA17" s="51">
        <v>0</v>
      </c>
      <c r="BB17" s="51">
        <v>0</v>
      </c>
      <c r="BC17" s="57">
        <f t="shared" ca="1" si="15"/>
        <v>-12530</v>
      </c>
      <c r="BD17" s="57">
        <f t="shared" ca="1" si="15"/>
        <v>-12124</v>
      </c>
      <c r="BE17" s="57">
        <f t="shared" ca="1" si="23"/>
        <v>518.37</v>
      </c>
      <c r="BF17" s="51">
        <f t="shared" ca="1" si="6"/>
        <v>77.299199999999999</v>
      </c>
      <c r="BG17" s="51">
        <f t="shared" ca="1" si="7"/>
        <v>11.118732394366198</v>
      </c>
      <c r="BH17" s="51">
        <f t="shared" ca="1" si="8"/>
        <v>241.85148514851485</v>
      </c>
      <c r="BI17" s="51">
        <v>0</v>
      </c>
      <c r="BJ17" s="57">
        <f t="shared" ca="1" si="17"/>
        <v>311</v>
      </c>
      <c r="BK17" s="51">
        <f t="shared" ca="1" si="9"/>
        <v>829.37</v>
      </c>
      <c r="BL17" s="57">
        <f t="shared" ca="1" si="18"/>
        <v>572</v>
      </c>
      <c r="BM17" s="57">
        <f t="shared" ca="1" si="10"/>
        <v>583.11873239436625</v>
      </c>
      <c r="BN17" s="57">
        <f t="shared" ca="1" si="19"/>
        <v>521</v>
      </c>
      <c r="BO17" s="57">
        <f t="shared" ca="1" si="11"/>
        <v>598.29920000000004</v>
      </c>
      <c r="BP17" s="57">
        <f t="shared" ca="1" si="20"/>
        <v>958</v>
      </c>
      <c r="BQ17" s="57">
        <f t="shared" ca="1" si="12"/>
        <v>1199.8514851485149</v>
      </c>
      <c r="BR17" s="51">
        <v>0</v>
      </c>
      <c r="BS17" s="51">
        <v>0</v>
      </c>
    </row>
    <row r="18" spans="1:71" ht="15.75" customHeight="1">
      <c r="A18" s="8" t="s">
        <v>239</v>
      </c>
      <c r="B18" s="8">
        <v>701</v>
      </c>
      <c r="C18" s="53">
        <v>901</v>
      </c>
      <c r="E18" s="8">
        <v>115.7</v>
      </c>
      <c r="F18" s="8" t="s">
        <v>240</v>
      </c>
      <c r="G18" s="55">
        <f t="shared" ca="1" si="0"/>
        <v>43875</v>
      </c>
      <c r="H18" s="8">
        <v>77777</v>
      </c>
      <c r="J18" t="str">
        <f t="shared" ca="1" si="21"/>
        <v>자가</v>
      </c>
      <c r="K18" s="8" t="s">
        <v>242</v>
      </c>
      <c r="L18" s="65">
        <v>44986</v>
      </c>
      <c r="M18" s="65">
        <v>45036</v>
      </c>
      <c r="N18" s="65">
        <v>44986</v>
      </c>
      <c r="O18" s="65">
        <v>45016</v>
      </c>
      <c r="P18" s="51">
        <f t="shared" ca="1" si="1"/>
        <v>488565</v>
      </c>
      <c r="Q18" s="57">
        <f t="shared" ca="1" si="2"/>
        <v>498336.3</v>
      </c>
      <c r="R18" s="51">
        <f t="shared" ca="1" si="3"/>
        <v>488565</v>
      </c>
      <c r="S18" s="57">
        <f t="shared" ca="1" si="13"/>
        <v>254498</v>
      </c>
      <c r="T18" s="57">
        <f t="shared" ca="1" si="4"/>
        <v>234067</v>
      </c>
      <c r="U18" s="57">
        <f t="shared" ca="1" si="22"/>
        <v>33890</v>
      </c>
      <c r="V18" s="57">
        <f t="shared" ca="1" si="16"/>
        <v>21819</v>
      </c>
      <c r="W18" s="57">
        <f t="shared" ca="1" si="16"/>
        <v>501</v>
      </c>
      <c r="X18" s="57">
        <f t="shared" ca="1" si="16"/>
        <v>4336</v>
      </c>
      <c r="Y18" s="57">
        <f t="shared" ca="1" si="16"/>
        <v>3047</v>
      </c>
      <c r="Z18" s="57">
        <f t="shared" ca="1" si="16"/>
        <v>44763</v>
      </c>
      <c r="AA18" s="57">
        <f t="shared" ca="1" si="16"/>
        <v>3613</v>
      </c>
      <c r="AB18" s="57">
        <f t="shared" ca="1" si="16"/>
        <v>55518</v>
      </c>
      <c r="AC18" s="57">
        <f t="shared" ca="1" si="16"/>
        <v>2664</v>
      </c>
      <c r="AD18" s="57">
        <f t="shared" ca="1" si="16"/>
        <v>9755</v>
      </c>
      <c r="AE18" s="57">
        <f t="shared" ca="1" si="16"/>
        <v>29936</v>
      </c>
      <c r="AF18" s="57">
        <f t="shared" ca="1" si="16"/>
        <v>835</v>
      </c>
      <c r="AG18" s="57">
        <f t="shared" ca="1" si="16"/>
        <v>44347</v>
      </c>
      <c r="AH18" s="57">
        <f t="shared" ca="1" si="16"/>
        <v>928</v>
      </c>
      <c r="AI18" s="57">
        <f t="shared" ca="1" si="16"/>
        <v>0</v>
      </c>
      <c r="AJ18" s="57">
        <f t="shared" ca="1" si="16"/>
        <v>33363</v>
      </c>
      <c r="AK18" s="57">
        <f t="shared" ca="1" si="16"/>
        <v>26126</v>
      </c>
      <c r="AL18" s="57">
        <f t="shared" ca="1" si="24"/>
        <v>71138</v>
      </c>
      <c r="AM18" s="57">
        <f t="shared" ca="1" si="24"/>
        <v>3104</v>
      </c>
      <c r="AN18" s="57">
        <f t="shared" ca="1" si="24"/>
        <v>93603</v>
      </c>
      <c r="AO18" s="57">
        <f t="shared" ca="1" si="24"/>
        <v>0</v>
      </c>
      <c r="AP18" s="57">
        <f t="shared" ca="1" si="24"/>
        <v>13772</v>
      </c>
      <c r="AQ18" s="57">
        <f t="shared" ca="1" si="24"/>
        <v>3087</v>
      </c>
      <c r="AR18" s="57">
        <f t="shared" ca="1" si="24"/>
        <v>8272</v>
      </c>
      <c r="AS18" s="57">
        <f t="shared" ca="1" si="24"/>
        <v>803</v>
      </c>
      <c r="AT18" s="57">
        <f t="shared" ca="1" si="24"/>
        <v>0</v>
      </c>
      <c r="AU18" s="51">
        <v>0</v>
      </c>
      <c r="AV18" s="57">
        <v>0</v>
      </c>
      <c r="AW18" s="51">
        <f t="shared" ca="1" si="5"/>
        <v>9771.3000000000011</v>
      </c>
      <c r="AX18" s="57">
        <f t="shared" ca="1" si="15"/>
        <v>-3063</v>
      </c>
      <c r="AY18" s="57">
        <f t="shared" ca="1" si="15"/>
        <v>0</v>
      </c>
      <c r="AZ18" s="57">
        <f t="shared" ca="1" si="15"/>
        <v>0</v>
      </c>
      <c r="BA18" s="51">
        <v>0</v>
      </c>
      <c r="BB18" s="51">
        <v>0</v>
      </c>
      <c r="BC18" s="57">
        <f t="shared" ca="1" si="15"/>
        <v>-4525</v>
      </c>
      <c r="BD18" s="57">
        <f t="shared" ca="1" si="15"/>
        <v>-13067</v>
      </c>
      <c r="BE18" s="57">
        <f t="shared" ca="1" si="23"/>
        <v>166.815</v>
      </c>
      <c r="BF18" s="51">
        <f t="shared" ca="1" si="6"/>
        <v>56.910400000000003</v>
      </c>
      <c r="BG18" s="51">
        <f t="shared" ca="1" si="7"/>
        <v>13.183521126760564</v>
      </c>
      <c r="BH18" s="51">
        <f t="shared" ca="1" si="8"/>
        <v>136.35643564356437</v>
      </c>
      <c r="BI18" s="51">
        <v>0</v>
      </c>
      <c r="BJ18" s="57">
        <f t="shared" ca="1" si="17"/>
        <v>598</v>
      </c>
      <c r="BK18" s="51">
        <f t="shared" ca="1" si="9"/>
        <v>764.81500000000005</v>
      </c>
      <c r="BL18" s="57">
        <f t="shared" ca="1" si="18"/>
        <v>28</v>
      </c>
      <c r="BM18" s="57">
        <f t="shared" ca="1" si="10"/>
        <v>41.183521126760567</v>
      </c>
      <c r="BN18" s="57">
        <f t="shared" ca="1" si="19"/>
        <v>424</v>
      </c>
      <c r="BO18" s="57">
        <f t="shared" ca="1" si="11"/>
        <v>480.91039999999998</v>
      </c>
      <c r="BP18" s="57">
        <f t="shared" ca="1" si="20"/>
        <v>529</v>
      </c>
      <c r="BQ18" s="57">
        <f t="shared" ca="1" si="12"/>
        <v>665.3564356435644</v>
      </c>
      <c r="BR18" s="51">
        <v>0</v>
      </c>
      <c r="BS18" s="51">
        <v>0</v>
      </c>
    </row>
    <row r="19" spans="1:71" ht="15.75" customHeight="1">
      <c r="A19" s="8" t="s">
        <v>239</v>
      </c>
      <c r="B19" s="8">
        <v>701</v>
      </c>
      <c r="C19" s="53">
        <v>902</v>
      </c>
      <c r="E19" s="8">
        <v>115.7</v>
      </c>
      <c r="F19" s="8" t="s">
        <v>240</v>
      </c>
      <c r="G19" s="55">
        <f t="shared" ca="1" si="0"/>
        <v>44493</v>
      </c>
      <c r="H19" s="8">
        <v>77777</v>
      </c>
      <c r="J19" t="str">
        <f t="shared" ca="1" si="21"/>
        <v>자가</v>
      </c>
      <c r="K19" s="8" t="s">
        <v>242</v>
      </c>
      <c r="L19" s="65">
        <v>44986</v>
      </c>
      <c r="M19" s="65">
        <v>45036</v>
      </c>
      <c r="N19" s="65">
        <v>44986</v>
      </c>
      <c r="O19" s="65">
        <v>45016</v>
      </c>
      <c r="P19" s="51">
        <f t="shared" ca="1" si="1"/>
        <v>449760</v>
      </c>
      <c r="Q19" s="57">
        <f t="shared" ca="1" si="2"/>
        <v>458755.2</v>
      </c>
      <c r="R19" s="51">
        <f t="shared" ca="1" si="3"/>
        <v>449760</v>
      </c>
      <c r="S19" s="57">
        <f t="shared" ca="1" si="13"/>
        <v>236938</v>
      </c>
      <c r="T19" s="57">
        <f t="shared" ca="1" si="4"/>
        <v>212822</v>
      </c>
      <c r="U19" s="57">
        <f t="shared" ca="1" si="22"/>
        <v>43017</v>
      </c>
      <c r="V19" s="57">
        <f t="shared" ca="1" si="16"/>
        <v>37415</v>
      </c>
      <c r="W19" s="57">
        <f t="shared" ca="1" si="16"/>
        <v>334</v>
      </c>
      <c r="X19" s="57">
        <f t="shared" ca="1" si="16"/>
        <v>2172</v>
      </c>
      <c r="Y19" s="57">
        <f t="shared" ca="1" si="16"/>
        <v>3476</v>
      </c>
      <c r="Z19" s="57">
        <f t="shared" ca="1" si="16"/>
        <v>39916</v>
      </c>
      <c r="AA19" s="57">
        <f t="shared" ca="1" si="16"/>
        <v>4006</v>
      </c>
      <c r="AB19" s="57">
        <f t="shared" ca="1" si="16"/>
        <v>29912</v>
      </c>
      <c r="AC19" s="57">
        <f t="shared" ca="1" si="16"/>
        <v>644</v>
      </c>
      <c r="AD19" s="57">
        <f t="shared" ca="1" si="16"/>
        <v>8502</v>
      </c>
      <c r="AE19" s="57">
        <f t="shared" ca="1" si="16"/>
        <v>29043</v>
      </c>
      <c r="AF19" s="57">
        <f t="shared" ca="1" si="16"/>
        <v>694</v>
      </c>
      <c r="AG19" s="57">
        <f t="shared" ca="1" si="16"/>
        <v>33658</v>
      </c>
      <c r="AH19" s="57">
        <f t="shared" ca="1" si="16"/>
        <v>301</v>
      </c>
      <c r="AI19" s="57">
        <f t="shared" ca="1" si="16"/>
        <v>0</v>
      </c>
      <c r="AJ19" s="57">
        <f t="shared" ca="1" si="16"/>
        <v>46888</v>
      </c>
      <c r="AK19" s="57">
        <f t="shared" ca="1" si="16"/>
        <v>4337</v>
      </c>
      <c r="AL19" s="57">
        <f t="shared" ca="1" si="24"/>
        <v>42483</v>
      </c>
      <c r="AM19" s="57">
        <f t="shared" ca="1" si="24"/>
        <v>3723</v>
      </c>
      <c r="AN19" s="57">
        <f t="shared" ca="1" si="24"/>
        <v>88869</v>
      </c>
      <c r="AO19" s="57">
        <f t="shared" ca="1" si="24"/>
        <v>0</v>
      </c>
      <c r="AP19" s="57">
        <f t="shared" ca="1" si="24"/>
        <v>62339</v>
      </c>
      <c r="AQ19" s="57">
        <f t="shared" ca="1" si="24"/>
        <v>8155</v>
      </c>
      <c r="AR19" s="57">
        <f t="shared" ca="1" si="24"/>
        <v>7303</v>
      </c>
      <c r="AS19" s="57">
        <f t="shared" ca="1" si="24"/>
        <v>515</v>
      </c>
      <c r="AT19" s="57">
        <f t="shared" ca="1" si="24"/>
        <v>0</v>
      </c>
      <c r="AU19" s="51">
        <v>0</v>
      </c>
      <c r="AV19" s="57">
        <v>0</v>
      </c>
      <c r="AW19" s="51">
        <f t="shared" ca="1" si="5"/>
        <v>8995.2000000000007</v>
      </c>
      <c r="AX19" s="57">
        <f t="shared" ca="1" si="15"/>
        <v>-21522</v>
      </c>
      <c r="AY19" s="57">
        <f t="shared" ca="1" si="15"/>
        <v>0</v>
      </c>
      <c r="AZ19" s="57">
        <f t="shared" ca="1" si="15"/>
        <v>0</v>
      </c>
      <c r="BA19" s="51">
        <v>0</v>
      </c>
      <c r="BB19" s="51">
        <v>0</v>
      </c>
      <c r="BC19" s="57">
        <f t="shared" ca="1" si="15"/>
        <v>-7675</v>
      </c>
      <c r="BD19" s="57">
        <f t="shared" ca="1" si="15"/>
        <v>-18745</v>
      </c>
      <c r="BE19" s="57">
        <f t="shared" ca="1" si="23"/>
        <v>234.44</v>
      </c>
      <c r="BF19" s="51">
        <f t="shared" ca="1" si="6"/>
        <v>33.986400000000003</v>
      </c>
      <c r="BG19" s="51">
        <f t="shared" ca="1" si="7"/>
        <v>12.516760563380283</v>
      </c>
      <c r="BH19" s="51">
        <f t="shared" ca="1" si="8"/>
        <v>617.21782178217825</v>
      </c>
      <c r="BI19" s="51">
        <v>0</v>
      </c>
      <c r="BJ19" s="57">
        <f t="shared" ca="1" si="17"/>
        <v>998</v>
      </c>
      <c r="BK19" s="51">
        <f t="shared" ca="1" si="9"/>
        <v>1232.44</v>
      </c>
      <c r="BL19" s="57">
        <f t="shared" ca="1" si="18"/>
        <v>550</v>
      </c>
      <c r="BM19" s="57">
        <f t="shared" ca="1" si="10"/>
        <v>562.51676056338033</v>
      </c>
      <c r="BN19" s="57">
        <f t="shared" ca="1" si="19"/>
        <v>131</v>
      </c>
      <c r="BO19" s="57">
        <f t="shared" ca="1" si="11"/>
        <v>164.9864</v>
      </c>
      <c r="BP19" s="57">
        <f t="shared" ca="1" si="20"/>
        <v>456</v>
      </c>
      <c r="BQ19" s="57">
        <f t="shared" ca="1" si="12"/>
        <v>1073.2178217821784</v>
      </c>
      <c r="BR19" s="51">
        <v>0</v>
      </c>
      <c r="BS19" s="51">
        <v>0</v>
      </c>
    </row>
    <row r="20" spans="1:71" ht="15.75" customHeight="1">
      <c r="A20" s="8" t="s">
        <v>239</v>
      </c>
      <c r="B20" s="8">
        <v>701</v>
      </c>
      <c r="C20">
        <f t="shared" ref="C20:C45" si="25">C18+100</f>
        <v>1001</v>
      </c>
      <c r="D20" s="8"/>
      <c r="E20" s="8">
        <v>115.7</v>
      </c>
      <c r="F20" s="8" t="s">
        <v>240</v>
      </c>
      <c r="G20" s="55">
        <f t="shared" ca="1" si="0"/>
        <v>42832</v>
      </c>
      <c r="H20" s="8">
        <v>77777</v>
      </c>
      <c r="J20" t="str">
        <f t="shared" ca="1" si="21"/>
        <v>전세</v>
      </c>
      <c r="K20" s="8" t="s">
        <v>242</v>
      </c>
      <c r="L20" s="65">
        <v>44986</v>
      </c>
      <c r="M20" s="65">
        <v>45036</v>
      </c>
      <c r="N20" s="65">
        <v>44986</v>
      </c>
      <c r="O20" s="65">
        <v>45016</v>
      </c>
      <c r="P20" s="51">
        <f t="shared" ca="1" si="1"/>
        <v>580439</v>
      </c>
      <c r="Q20" s="57">
        <f t="shared" ca="1" si="2"/>
        <v>592047.78</v>
      </c>
      <c r="R20" s="51">
        <f t="shared" ca="1" si="3"/>
        <v>580439</v>
      </c>
      <c r="S20" s="57">
        <f t="shared" ca="1" si="13"/>
        <v>247206</v>
      </c>
      <c r="T20" s="57">
        <f t="shared" ca="1" si="4"/>
        <v>333233</v>
      </c>
      <c r="U20" s="57">
        <f t="shared" ca="1" si="22"/>
        <v>54297</v>
      </c>
      <c r="V20" s="57">
        <f t="shared" ca="1" si="16"/>
        <v>25364</v>
      </c>
      <c r="W20" s="57">
        <f t="shared" ca="1" si="16"/>
        <v>373</v>
      </c>
      <c r="X20" s="57">
        <f t="shared" ca="1" si="16"/>
        <v>2992</v>
      </c>
      <c r="Y20" s="57">
        <f t="shared" ca="1" si="16"/>
        <v>3242</v>
      </c>
      <c r="Z20" s="57">
        <f t="shared" ca="1" si="16"/>
        <v>53469</v>
      </c>
      <c r="AA20" s="57">
        <f t="shared" ca="1" si="16"/>
        <v>28729</v>
      </c>
      <c r="AB20" s="57">
        <f t="shared" ca="1" si="16"/>
        <v>77571</v>
      </c>
      <c r="AC20" s="57">
        <f t="shared" ca="1" si="16"/>
        <v>1824</v>
      </c>
      <c r="AD20" s="57">
        <f t="shared" ca="1" si="16"/>
        <v>2301</v>
      </c>
      <c r="AE20" s="57">
        <f t="shared" ca="1" si="16"/>
        <v>5837</v>
      </c>
      <c r="AF20" s="57">
        <f t="shared" ca="1" si="16"/>
        <v>350</v>
      </c>
      <c r="AG20" s="57">
        <f t="shared" ca="1" si="16"/>
        <v>13468</v>
      </c>
      <c r="AH20" s="57">
        <f t="shared" ca="1" si="16"/>
        <v>826</v>
      </c>
      <c r="AI20" s="57">
        <f t="shared" ca="1" si="16"/>
        <v>0</v>
      </c>
      <c r="AJ20" s="57">
        <f t="shared" ca="1" si="16"/>
        <v>99167</v>
      </c>
      <c r="AK20" s="57">
        <f t="shared" ca="1" si="16"/>
        <v>16704</v>
      </c>
      <c r="AL20" s="57">
        <f t="shared" ca="1" si="24"/>
        <v>37117</v>
      </c>
      <c r="AM20" s="57">
        <f t="shared" ca="1" si="24"/>
        <v>6842</v>
      </c>
      <c r="AN20" s="57">
        <f t="shared" ca="1" si="24"/>
        <v>96682</v>
      </c>
      <c r="AO20" s="57">
        <f t="shared" ca="1" si="24"/>
        <v>0</v>
      </c>
      <c r="AP20" s="57">
        <f t="shared" ca="1" si="24"/>
        <v>83806</v>
      </c>
      <c r="AQ20" s="57">
        <f t="shared" ca="1" si="24"/>
        <v>6118</v>
      </c>
      <c r="AR20" s="57">
        <f t="shared" ca="1" si="24"/>
        <v>2141</v>
      </c>
      <c r="AS20" s="57">
        <f t="shared" ca="1" si="24"/>
        <v>23</v>
      </c>
      <c r="AT20" s="57">
        <f t="shared" ca="1" si="24"/>
        <v>0</v>
      </c>
      <c r="AU20" s="51">
        <v>0</v>
      </c>
      <c r="AV20" s="57">
        <v>0</v>
      </c>
      <c r="AW20" s="51">
        <f t="shared" ca="1" si="5"/>
        <v>11608.78</v>
      </c>
      <c r="AX20" s="57">
        <f t="shared" ref="AX20:BD62" ca="1" si="26">RANDBETWEEN(AX$2,AX$3)</f>
        <v>-9522</v>
      </c>
      <c r="AY20" s="57">
        <f t="shared" ca="1" si="26"/>
        <v>0</v>
      </c>
      <c r="AZ20" s="57">
        <f t="shared" ca="1" si="26"/>
        <v>0</v>
      </c>
      <c r="BA20" s="51">
        <v>0</v>
      </c>
      <c r="BB20" s="51">
        <v>0</v>
      </c>
      <c r="BC20" s="57">
        <f t="shared" ca="1" si="26"/>
        <v>-22038</v>
      </c>
      <c r="BD20" s="57">
        <f t="shared" ca="1" si="26"/>
        <v>-7244</v>
      </c>
      <c r="BE20" s="57">
        <f t="shared" ca="1" si="23"/>
        <v>495.83499999999998</v>
      </c>
      <c r="BF20" s="51">
        <f t="shared" ca="1" si="6"/>
        <v>29.6936</v>
      </c>
      <c r="BG20" s="51">
        <f t="shared" ca="1" si="7"/>
        <v>13.61718309859155</v>
      </c>
      <c r="BH20" s="51">
        <f t="shared" ca="1" si="8"/>
        <v>829.76237623762381</v>
      </c>
      <c r="BI20" s="51">
        <v>0</v>
      </c>
      <c r="BJ20" s="57">
        <f t="shared" ca="1" si="17"/>
        <v>473</v>
      </c>
      <c r="BK20" s="51">
        <f t="shared" ca="1" si="9"/>
        <v>968.83500000000004</v>
      </c>
      <c r="BL20" s="57">
        <f t="shared" ca="1" si="18"/>
        <v>410</v>
      </c>
      <c r="BM20" s="57">
        <f t="shared" ca="1" si="10"/>
        <v>423.61718309859157</v>
      </c>
      <c r="BN20" s="57">
        <f t="shared" ca="1" si="19"/>
        <v>760</v>
      </c>
      <c r="BO20" s="57">
        <f t="shared" ca="1" si="11"/>
        <v>789.69359999999995</v>
      </c>
      <c r="BP20" s="57">
        <f t="shared" ca="1" si="20"/>
        <v>325</v>
      </c>
      <c r="BQ20" s="57">
        <f t="shared" ca="1" si="12"/>
        <v>1154.7623762376238</v>
      </c>
      <c r="BR20" s="51">
        <v>0</v>
      </c>
      <c r="BS20" s="51">
        <v>0</v>
      </c>
    </row>
    <row r="21" spans="1:71" ht="15.75" customHeight="1">
      <c r="A21" s="8" t="s">
        <v>239</v>
      </c>
      <c r="B21" s="8">
        <v>701</v>
      </c>
      <c r="C21">
        <f t="shared" si="25"/>
        <v>1002</v>
      </c>
      <c r="D21" s="8"/>
      <c r="E21" s="8">
        <v>115.7</v>
      </c>
      <c r="F21" s="8" t="s">
        <v>240</v>
      </c>
      <c r="G21" s="55">
        <f t="shared" ca="1" si="0"/>
        <v>44907</v>
      </c>
      <c r="H21" s="8">
        <v>77777</v>
      </c>
      <c r="J21" t="str">
        <f t="shared" ca="1" si="21"/>
        <v>전세</v>
      </c>
      <c r="K21" s="8" t="s">
        <v>242</v>
      </c>
      <c r="L21" s="65">
        <v>44986</v>
      </c>
      <c r="M21" s="65">
        <v>45036</v>
      </c>
      <c r="N21" s="65">
        <v>44986</v>
      </c>
      <c r="O21" s="65">
        <v>45016</v>
      </c>
      <c r="P21" s="51">
        <f t="shared" ca="1" si="1"/>
        <v>417030</v>
      </c>
      <c r="Q21" s="57">
        <f t="shared" ca="1" si="2"/>
        <v>425370.6</v>
      </c>
      <c r="R21" s="51">
        <f t="shared" ca="1" si="3"/>
        <v>417030</v>
      </c>
      <c r="S21" s="57">
        <f t="shared" ca="1" si="13"/>
        <v>282500</v>
      </c>
      <c r="T21" s="57">
        <f t="shared" ca="1" si="4"/>
        <v>134530</v>
      </c>
      <c r="U21" s="57">
        <f t="shared" ca="1" si="22"/>
        <v>75093</v>
      </c>
      <c r="V21" s="57">
        <f t="shared" ca="1" si="16"/>
        <v>28464</v>
      </c>
      <c r="W21" s="57">
        <f t="shared" ca="1" si="16"/>
        <v>1196</v>
      </c>
      <c r="X21" s="57">
        <f t="shared" ca="1" si="16"/>
        <v>2947</v>
      </c>
      <c r="Y21" s="57">
        <f t="shared" ca="1" si="16"/>
        <v>3992</v>
      </c>
      <c r="Z21" s="57">
        <f t="shared" ca="1" si="16"/>
        <v>34221</v>
      </c>
      <c r="AA21" s="57">
        <f t="shared" ca="1" si="16"/>
        <v>6803</v>
      </c>
      <c r="AB21" s="57">
        <f t="shared" ca="1" si="16"/>
        <v>70185</v>
      </c>
      <c r="AC21" s="57">
        <f t="shared" ca="1" si="16"/>
        <v>1153</v>
      </c>
      <c r="AD21" s="57">
        <f t="shared" ca="1" si="16"/>
        <v>5728</v>
      </c>
      <c r="AE21" s="57">
        <f t="shared" ca="1" si="16"/>
        <v>8870</v>
      </c>
      <c r="AF21" s="57">
        <f t="shared" ca="1" si="16"/>
        <v>599</v>
      </c>
      <c r="AG21" s="57">
        <f t="shared" ca="1" si="16"/>
        <v>47141</v>
      </c>
      <c r="AH21" s="57">
        <f t="shared" ca="1" si="16"/>
        <v>602</v>
      </c>
      <c r="AI21" s="57">
        <f t="shared" ca="1" si="16"/>
        <v>0</v>
      </c>
      <c r="AJ21" s="57">
        <f t="shared" ca="1" si="16"/>
        <v>52624</v>
      </c>
      <c r="AK21" s="57">
        <f t="shared" ca="1" si="16"/>
        <v>5633</v>
      </c>
      <c r="AL21" s="57">
        <f t="shared" ca="1" si="24"/>
        <v>38245</v>
      </c>
      <c r="AM21" s="57">
        <f t="shared" ca="1" si="24"/>
        <v>333</v>
      </c>
      <c r="AN21" s="57">
        <f t="shared" ca="1" si="24"/>
        <v>72603</v>
      </c>
      <c r="AO21" s="57">
        <f t="shared" ca="1" si="24"/>
        <v>0</v>
      </c>
      <c r="AP21" s="57">
        <f t="shared" ca="1" si="24"/>
        <v>5344</v>
      </c>
      <c r="AQ21" s="57">
        <f t="shared" ca="1" si="24"/>
        <v>2911</v>
      </c>
      <c r="AR21" s="57">
        <f t="shared" ca="1" si="24"/>
        <v>5910</v>
      </c>
      <c r="AS21" s="57">
        <f t="shared" ca="1" si="24"/>
        <v>285</v>
      </c>
      <c r="AT21" s="57">
        <f t="shared" ca="1" si="24"/>
        <v>0</v>
      </c>
      <c r="AU21" s="51">
        <v>0</v>
      </c>
      <c r="AV21" s="57">
        <v>0</v>
      </c>
      <c r="AW21" s="51">
        <f t="shared" ca="1" si="5"/>
        <v>8340.6</v>
      </c>
      <c r="AX21" s="57">
        <f t="shared" ca="1" si="26"/>
        <v>-10497</v>
      </c>
      <c r="AY21" s="57">
        <f t="shared" ca="1" si="26"/>
        <v>0</v>
      </c>
      <c r="AZ21" s="57">
        <f t="shared" ca="1" si="26"/>
        <v>0</v>
      </c>
      <c r="BA21" s="51">
        <v>0</v>
      </c>
      <c r="BB21" s="51">
        <v>0</v>
      </c>
      <c r="BC21" s="57">
        <f t="shared" ca="1" si="26"/>
        <v>-17542</v>
      </c>
      <c r="BD21" s="57">
        <f t="shared" ca="1" si="26"/>
        <v>-25813</v>
      </c>
      <c r="BE21" s="57">
        <f t="shared" ca="1" si="23"/>
        <v>263.12</v>
      </c>
      <c r="BF21" s="51">
        <f t="shared" ca="1" si="6"/>
        <v>30.596</v>
      </c>
      <c r="BG21" s="51">
        <f t="shared" ca="1" si="7"/>
        <v>10.225774647887324</v>
      </c>
      <c r="BH21" s="51">
        <f t="shared" ca="1" si="8"/>
        <v>52.910891089108908</v>
      </c>
      <c r="BI21" s="51">
        <v>0</v>
      </c>
      <c r="BJ21" s="57">
        <f t="shared" ca="1" si="17"/>
        <v>476</v>
      </c>
      <c r="BK21" s="51">
        <f t="shared" ca="1" si="9"/>
        <v>739.12</v>
      </c>
      <c r="BL21" s="57">
        <f t="shared" ca="1" si="18"/>
        <v>887</v>
      </c>
      <c r="BM21" s="57">
        <f t="shared" ca="1" si="10"/>
        <v>897.22577464788731</v>
      </c>
      <c r="BN21" s="57">
        <f t="shared" ca="1" si="19"/>
        <v>231</v>
      </c>
      <c r="BO21" s="57">
        <f t="shared" ca="1" si="11"/>
        <v>261.596</v>
      </c>
      <c r="BP21" s="57">
        <f t="shared" ca="1" si="20"/>
        <v>8</v>
      </c>
      <c r="BQ21" s="57">
        <f t="shared" ca="1" si="12"/>
        <v>60.910891089108908</v>
      </c>
      <c r="BR21" s="51">
        <v>0</v>
      </c>
      <c r="BS21" s="51">
        <v>0</v>
      </c>
    </row>
    <row r="22" spans="1:71" ht="15.75" customHeight="1">
      <c r="A22" s="8" t="s">
        <v>239</v>
      </c>
      <c r="B22" s="8">
        <v>701</v>
      </c>
      <c r="C22">
        <f t="shared" si="25"/>
        <v>1101</v>
      </c>
      <c r="E22" s="8">
        <v>115.7</v>
      </c>
      <c r="F22" s="8" t="s">
        <v>240</v>
      </c>
      <c r="G22" s="55">
        <f t="shared" ca="1" si="0"/>
        <v>43117</v>
      </c>
      <c r="H22" s="8">
        <v>77777</v>
      </c>
      <c r="J22" t="str">
        <f t="shared" ca="1" si="21"/>
        <v>전세</v>
      </c>
      <c r="K22" s="8" t="s">
        <v>242</v>
      </c>
      <c r="L22" s="65">
        <v>44986</v>
      </c>
      <c r="M22" s="65">
        <v>45036</v>
      </c>
      <c r="N22" s="65">
        <v>44986</v>
      </c>
      <c r="O22" s="65">
        <v>45016</v>
      </c>
      <c r="P22" s="51">
        <f t="shared" ca="1" si="1"/>
        <v>556333</v>
      </c>
      <c r="Q22" s="57">
        <f t="shared" ca="1" si="2"/>
        <v>567459.66</v>
      </c>
      <c r="R22" s="51">
        <f t="shared" ca="1" si="3"/>
        <v>556333</v>
      </c>
      <c r="S22" s="57">
        <f t="shared" ca="1" si="13"/>
        <v>217425</v>
      </c>
      <c r="T22" s="57">
        <f t="shared" ca="1" si="4"/>
        <v>338908</v>
      </c>
      <c r="U22" s="57">
        <f t="shared" ca="1" si="22"/>
        <v>64535</v>
      </c>
      <c r="V22" s="57">
        <f t="shared" ca="1" si="16"/>
        <v>27662</v>
      </c>
      <c r="W22" s="57">
        <f t="shared" ca="1" si="16"/>
        <v>748</v>
      </c>
      <c r="X22" s="57">
        <f t="shared" ca="1" si="16"/>
        <v>4631</v>
      </c>
      <c r="Y22" s="57">
        <f t="shared" ca="1" si="16"/>
        <v>3966</v>
      </c>
      <c r="Z22" s="57">
        <f t="shared" ca="1" si="16"/>
        <v>33826</v>
      </c>
      <c r="AA22" s="57">
        <f t="shared" ca="1" si="16"/>
        <v>21616</v>
      </c>
      <c r="AB22" s="57">
        <f t="shared" ca="1" si="16"/>
        <v>25859</v>
      </c>
      <c r="AC22" s="57">
        <f t="shared" ca="1" si="16"/>
        <v>257</v>
      </c>
      <c r="AD22" s="57">
        <f t="shared" ca="1" si="16"/>
        <v>6172</v>
      </c>
      <c r="AE22" s="57">
        <f t="shared" ca="1" si="16"/>
        <v>14160</v>
      </c>
      <c r="AF22" s="57">
        <f t="shared" ca="1" si="16"/>
        <v>412</v>
      </c>
      <c r="AG22" s="57">
        <f t="shared" ca="1" si="16"/>
        <v>27892</v>
      </c>
      <c r="AH22" s="57">
        <f t="shared" ca="1" si="16"/>
        <v>945</v>
      </c>
      <c r="AI22" s="57">
        <f t="shared" ca="1" si="16"/>
        <v>0</v>
      </c>
      <c r="AJ22" s="57">
        <f t="shared" ca="1" si="16"/>
        <v>109829</v>
      </c>
      <c r="AK22" s="57">
        <f t="shared" ca="1" si="16"/>
        <v>32245</v>
      </c>
      <c r="AL22" s="57">
        <f t="shared" ca="1" si="24"/>
        <v>58347</v>
      </c>
      <c r="AM22" s="57">
        <f t="shared" ca="1" si="24"/>
        <v>1223</v>
      </c>
      <c r="AN22" s="57">
        <f t="shared" ca="1" si="24"/>
        <v>108550</v>
      </c>
      <c r="AO22" s="57">
        <f t="shared" ca="1" si="24"/>
        <v>0</v>
      </c>
      <c r="AP22" s="57">
        <f t="shared" ca="1" si="24"/>
        <v>60011</v>
      </c>
      <c r="AQ22" s="57">
        <f t="shared" ca="1" si="24"/>
        <v>7305</v>
      </c>
      <c r="AR22" s="57">
        <f t="shared" ca="1" si="24"/>
        <v>7709</v>
      </c>
      <c r="AS22" s="57">
        <f t="shared" ca="1" si="24"/>
        <v>1069</v>
      </c>
      <c r="AT22" s="57">
        <f t="shared" ca="1" si="24"/>
        <v>0</v>
      </c>
      <c r="AU22" s="51">
        <v>0</v>
      </c>
      <c r="AV22" s="57">
        <v>0</v>
      </c>
      <c r="AW22" s="51">
        <f t="shared" ca="1" si="5"/>
        <v>11126.66</v>
      </c>
      <c r="AX22" s="57">
        <f t="shared" ca="1" si="26"/>
        <v>-22270</v>
      </c>
      <c r="AY22" s="57">
        <f t="shared" ca="1" si="26"/>
        <v>0</v>
      </c>
      <c r="AZ22" s="57">
        <f t="shared" ca="1" si="26"/>
        <v>0</v>
      </c>
      <c r="BA22" s="51">
        <v>0</v>
      </c>
      <c r="BB22" s="51">
        <v>0</v>
      </c>
      <c r="BC22" s="57">
        <f t="shared" ca="1" si="26"/>
        <v>-19317</v>
      </c>
      <c r="BD22" s="57">
        <f t="shared" ca="1" si="26"/>
        <v>-21049</v>
      </c>
      <c r="BE22" s="57">
        <f t="shared" ca="1" si="23"/>
        <v>549.14499999999998</v>
      </c>
      <c r="BF22" s="51">
        <f t="shared" ca="1" si="6"/>
        <v>46.677599999999998</v>
      </c>
      <c r="BG22" s="51">
        <f t="shared" ca="1" si="7"/>
        <v>15.288732394366198</v>
      </c>
      <c r="BH22" s="51">
        <f t="shared" ca="1" si="8"/>
        <v>594.16831683168311</v>
      </c>
      <c r="BI22" s="51">
        <v>0</v>
      </c>
      <c r="BJ22" s="57">
        <f t="shared" ca="1" si="17"/>
        <v>341</v>
      </c>
      <c r="BK22" s="51">
        <f t="shared" ca="1" si="9"/>
        <v>890.14499999999998</v>
      </c>
      <c r="BL22" s="57">
        <f t="shared" ca="1" si="18"/>
        <v>19</v>
      </c>
      <c r="BM22" s="57">
        <f t="shared" ca="1" si="10"/>
        <v>34.2887323943662</v>
      </c>
      <c r="BN22" s="57">
        <f t="shared" ca="1" si="19"/>
        <v>492</v>
      </c>
      <c r="BO22" s="57">
        <f t="shared" ca="1" si="11"/>
        <v>538.67759999999998</v>
      </c>
      <c r="BP22" s="57">
        <f t="shared" ca="1" si="20"/>
        <v>426</v>
      </c>
      <c r="BQ22" s="57">
        <f t="shared" ca="1" si="12"/>
        <v>1020.1683168316831</v>
      </c>
      <c r="BR22" s="51">
        <v>0</v>
      </c>
      <c r="BS22" s="51">
        <v>0</v>
      </c>
    </row>
    <row r="23" spans="1:71" ht="15.75" customHeight="1">
      <c r="A23" s="8" t="s">
        <v>239</v>
      </c>
      <c r="B23" s="8">
        <v>701</v>
      </c>
      <c r="C23">
        <f t="shared" si="25"/>
        <v>1102</v>
      </c>
      <c r="E23" s="8">
        <v>115.7</v>
      </c>
      <c r="F23" s="8" t="s">
        <v>240</v>
      </c>
      <c r="G23" s="55">
        <f t="shared" ca="1" si="0"/>
        <v>42187</v>
      </c>
      <c r="H23" s="8">
        <v>77777</v>
      </c>
      <c r="J23" t="str">
        <f t="shared" ca="1" si="21"/>
        <v>월세</v>
      </c>
      <c r="K23" s="8" t="s">
        <v>242</v>
      </c>
      <c r="L23" s="65">
        <v>44986</v>
      </c>
      <c r="M23" s="65">
        <v>45036</v>
      </c>
      <c r="N23" s="65">
        <v>44986</v>
      </c>
      <c r="O23" s="65">
        <v>45016</v>
      </c>
      <c r="P23" s="51">
        <f t="shared" ca="1" si="1"/>
        <v>480939</v>
      </c>
      <c r="Q23" s="57">
        <f t="shared" ca="1" si="2"/>
        <v>490557.78</v>
      </c>
      <c r="R23" s="51">
        <f t="shared" ca="1" si="3"/>
        <v>480939</v>
      </c>
      <c r="S23" s="57">
        <f t="shared" ca="1" si="13"/>
        <v>201555</v>
      </c>
      <c r="T23" s="57">
        <f t="shared" ca="1" si="4"/>
        <v>279384</v>
      </c>
      <c r="U23" s="57">
        <f t="shared" ca="1" si="22"/>
        <v>41855</v>
      </c>
      <c r="V23" s="57">
        <f t="shared" ca="1" si="16"/>
        <v>34001</v>
      </c>
      <c r="W23" s="57">
        <f t="shared" ca="1" si="16"/>
        <v>1039</v>
      </c>
      <c r="X23" s="57">
        <f t="shared" ca="1" si="16"/>
        <v>3309</v>
      </c>
      <c r="Y23" s="57">
        <f t="shared" ca="1" si="16"/>
        <v>3001</v>
      </c>
      <c r="Z23" s="57">
        <f t="shared" ca="1" si="16"/>
        <v>42261</v>
      </c>
      <c r="AA23" s="57">
        <f t="shared" ca="1" si="16"/>
        <v>20142</v>
      </c>
      <c r="AB23" s="57">
        <f t="shared" ca="1" si="16"/>
        <v>21295</v>
      </c>
      <c r="AC23" s="57">
        <f t="shared" ca="1" si="16"/>
        <v>1330</v>
      </c>
      <c r="AD23" s="57">
        <f t="shared" ca="1" si="16"/>
        <v>4566</v>
      </c>
      <c r="AE23" s="57">
        <f t="shared" ca="1" si="16"/>
        <v>8194</v>
      </c>
      <c r="AF23" s="57">
        <f t="shared" ca="1" si="16"/>
        <v>458</v>
      </c>
      <c r="AG23" s="57">
        <f t="shared" ca="1" si="16"/>
        <v>31971</v>
      </c>
      <c r="AH23" s="57">
        <f t="shared" ca="1" si="16"/>
        <v>203</v>
      </c>
      <c r="AI23" s="57">
        <f t="shared" ca="1" si="16"/>
        <v>0</v>
      </c>
      <c r="AJ23" s="57">
        <f t="shared" ca="1" si="16"/>
        <v>98157</v>
      </c>
      <c r="AK23" s="57">
        <f t="shared" ca="1" si="16"/>
        <v>46493</v>
      </c>
      <c r="AL23" s="57">
        <f t="shared" ca="1" si="24"/>
        <v>15401</v>
      </c>
      <c r="AM23" s="57">
        <f t="shared" ca="1" si="24"/>
        <v>9452</v>
      </c>
      <c r="AN23" s="57">
        <f t="shared" ca="1" si="24"/>
        <v>81607</v>
      </c>
      <c r="AO23" s="57">
        <f t="shared" ca="1" si="24"/>
        <v>0</v>
      </c>
      <c r="AP23" s="57">
        <f t="shared" ca="1" si="24"/>
        <v>40347</v>
      </c>
      <c r="AQ23" s="57">
        <f t="shared" ca="1" si="24"/>
        <v>8275</v>
      </c>
      <c r="AR23" s="57">
        <f t="shared" ca="1" si="24"/>
        <v>6868</v>
      </c>
      <c r="AS23" s="57">
        <f t="shared" ca="1" si="24"/>
        <v>598</v>
      </c>
      <c r="AT23" s="57">
        <f t="shared" ca="1" si="24"/>
        <v>0</v>
      </c>
      <c r="AU23" s="51">
        <v>0</v>
      </c>
      <c r="AV23" s="57">
        <v>0</v>
      </c>
      <c r="AW23" s="51">
        <f t="shared" ca="1" si="5"/>
        <v>9618.7800000000007</v>
      </c>
      <c r="AX23" s="57">
        <f t="shared" ca="1" si="26"/>
        <v>-15032</v>
      </c>
      <c r="AY23" s="57">
        <f t="shared" ca="1" si="26"/>
        <v>0</v>
      </c>
      <c r="AZ23" s="57">
        <f t="shared" ca="1" si="26"/>
        <v>0</v>
      </c>
      <c r="BA23" s="51">
        <v>0</v>
      </c>
      <c r="BB23" s="51">
        <v>0</v>
      </c>
      <c r="BC23" s="57">
        <f t="shared" ca="1" si="26"/>
        <v>-4284</v>
      </c>
      <c r="BD23" s="57">
        <f t="shared" ca="1" si="26"/>
        <v>-20568</v>
      </c>
      <c r="BE23" s="57">
        <f t="shared" ca="1" si="23"/>
        <v>490.78500000000003</v>
      </c>
      <c r="BF23" s="51">
        <f t="shared" ca="1" si="6"/>
        <v>12.3208</v>
      </c>
      <c r="BG23" s="51">
        <f t="shared" ca="1" si="7"/>
        <v>11.493943661971832</v>
      </c>
      <c r="BH23" s="51">
        <f t="shared" ca="1" si="8"/>
        <v>399.47524752475249</v>
      </c>
      <c r="BI23" s="51">
        <v>0</v>
      </c>
      <c r="BJ23" s="57">
        <f t="shared" ca="1" si="17"/>
        <v>908</v>
      </c>
      <c r="BK23" s="51">
        <f t="shared" ca="1" si="9"/>
        <v>1398.7850000000001</v>
      </c>
      <c r="BL23" s="57">
        <f t="shared" ca="1" si="18"/>
        <v>605</v>
      </c>
      <c r="BM23" s="57">
        <f t="shared" ca="1" si="10"/>
        <v>616.4939436619718</v>
      </c>
      <c r="BN23" s="57">
        <f t="shared" ca="1" si="19"/>
        <v>883</v>
      </c>
      <c r="BO23" s="57">
        <f t="shared" ca="1" si="11"/>
        <v>895.32079999999996</v>
      </c>
      <c r="BP23" s="57">
        <f t="shared" ca="1" si="20"/>
        <v>399</v>
      </c>
      <c r="BQ23" s="57">
        <f t="shared" ca="1" si="12"/>
        <v>798.47524752475249</v>
      </c>
      <c r="BR23" s="51">
        <v>0</v>
      </c>
      <c r="BS23" s="51">
        <v>0</v>
      </c>
    </row>
    <row r="24" spans="1:71" ht="15.75" customHeight="1">
      <c r="A24" s="8" t="s">
        <v>239</v>
      </c>
      <c r="B24" s="8">
        <v>701</v>
      </c>
      <c r="C24">
        <f t="shared" si="25"/>
        <v>1201</v>
      </c>
      <c r="E24" s="8">
        <v>115.7</v>
      </c>
      <c r="F24" s="8" t="s">
        <v>240</v>
      </c>
      <c r="G24" s="55">
        <f t="shared" ca="1" si="0"/>
        <v>41654</v>
      </c>
      <c r="H24" s="8">
        <v>77777</v>
      </c>
      <c r="J24" t="str">
        <f t="shared" ca="1" si="21"/>
        <v>자가</v>
      </c>
      <c r="K24" s="8" t="s">
        <v>242</v>
      </c>
      <c r="L24" s="65">
        <v>44986</v>
      </c>
      <c r="M24" s="65">
        <v>45036</v>
      </c>
      <c r="N24" s="65">
        <v>44986</v>
      </c>
      <c r="O24" s="65">
        <v>45016</v>
      </c>
      <c r="P24" s="51">
        <f t="shared" ca="1" si="1"/>
        <v>585562</v>
      </c>
      <c r="Q24" s="57">
        <f t="shared" ca="1" si="2"/>
        <v>597273.24</v>
      </c>
      <c r="R24" s="51">
        <f t="shared" ca="1" si="3"/>
        <v>585562</v>
      </c>
      <c r="S24" s="57">
        <f t="shared" ca="1" si="13"/>
        <v>270246</v>
      </c>
      <c r="T24" s="57">
        <f t="shared" ca="1" si="4"/>
        <v>315316</v>
      </c>
      <c r="U24" s="57">
        <f t="shared" ca="1" si="22"/>
        <v>72240</v>
      </c>
      <c r="V24" s="57">
        <f t="shared" ca="1" si="16"/>
        <v>39000</v>
      </c>
      <c r="W24" s="57">
        <f t="shared" ca="1" si="16"/>
        <v>1162</v>
      </c>
      <c r="X24" s="57">
        <f t="shared" ca="1" si="16"/>
        <v>1970</v>
      </c>
      <c r="Y24" s="57">
        <f t="shared" ca="1" si="16"/>
        <v>3543</v>
      </c>
      <c r="Z24" s="57">
        <f t="shared" ca="1" si="16"/>
        <v>38080</v>
      </c>
      <c r="AA24" s="57">
        <f t="shared" ca="1" si="16"/>
        <v>12948</v>
      </c>
      <c r="AB24" s="57">
        <f t="shared" ca="1" si="16"/>
        <v>48960</v>
      </c>
      <c r="AC24" s="57">
        <f t="shared" ca="1" si="16"/>
        <v>2178</v>
      </c>
      <c r="AD24" s="57">
        <f t="shared" ca="1" si="16"/>
        <v>5744</v>
      </c>
      <c r="AE24" s="57">
        <f t="shared" ca="1" si="16"/>
        <v>15053</v>
      </c>
      <c r="AF24" s="57">
        <f t="shared" ca="1" si="16"/>
        <v>435</v>
      </c>
      <c r="AG24" s="57">
        <f t="shared" ca="1" si="16"/>
        <v>34532</v>
      </c>
      <c r="AH24" s="57">
        <f t="shared" ca="1" si="16"/>
        <v>933</v>
      </c>
      <c r="AI24" s="57">
        <f t="shared" ca="1" si="16"/>
        <v>0</v>
      </c>
      <c r="AJ24" s="57">
        <f t="shared" ca="1" si="16"/>
        <v>49465</v>
      </c>
      <c r="AK24" s="57">
        <f t="shared" ca="1" si="16"/>
        <v>37376</v>
      </c>
      <c r="AL24" s="57">
        <f t="shared" ca="1" si="24"/>
        <v>83081</v>
      </c>
      <c r="AM24" s="57">
        <f t="shared" ca="1" si="24"/>
        <v>8572</v>
      </c>
      <c r="AN24" s="57">
        <f t="shared" ca="1" si="24"/>
        <v>117494</v>
      </c>
      <c r="AO24" s="57">
        <f t="shared" ca="1" si="24"/>
        <v>0</v>
      </c>
      <c r="AP24" s="57">
        <f t="shared" ca="1" si="24"/>
        <v>47045</v>
      </c>
      <c r="AQ24" s="57">
        <f t="shared" ca="1" si="24"/>
        <v>7349</v>
      </c>
      <c r="AR24" s="57">
        <f t="shared" ca="1" si="24"/>
        <v>5332</v>
      </c>
      <c r="AS24" s="57">
        <f t="shared" ca="1" si="24"/>
        <v>2414</v>
      </c>
      <c r="AT24" s="57">
        <f t="shared" ca="1" si="24"/>
        <v>0</v>
      </c>
      <c r="AU24" s="51">
        <v>0</v>
      </c>
      <c r="AV24" s="57">
        <v>0</v>
      </c>
      <c r="AW24" s="51">
        <f t="shared" ca="1" si="5"/>
        <v>11711.24</v>
      </c>
      <c r="AX24" s="57">
        <f t="shared" ca="1" si="26"/>
        <v>-21329</v>
      </c>
      <c r="AY24" s="57">
        <f t="shared" ca="1" si="26"/>
        <v>0</v>
      </c>
      <c r="AZ24" s="57">
        <f t="shared" ca="1" si="26"/>
        <v>0</v>
      </c>
      <c r="BA24" s="51">
        <v>0</v>
      </c>
      <c r="BB24" s="51">
        <v>0</v>
      </c>
      <c r="BC24" s="57">
        <f t="shared" ca="1" si="26"/>
        <v>-4775</v>
      </c>
      <c r="BD24" s="57">
        <f t="shared" ca="1" si="26"/>
        <v>-23240</v>
      </c>
      <c r="BE24" s="57">
        <f t="shared" ca="1" si="23"/>
        <v>247.32499999999999</v>
      </c>
      <c r="BF24" s="51">
        <f t="shared" ca="1" si="6"/>
        <v>66.464799999999997</v>
      </c>
      <c r="BG24" s="51">
        <f t="shared" ca="1" si="7"/>
        <v>16.548450704225353</v>
      </c>
      <c r="BH24" s="51">
        <f t="shared" ca="1" si="8"/>
        <v>465.79207920792078</v>
      </c>
      <c r="BI24" s="51">
        <v>0</v>
      </c>
      <c r="BJ24" s="57">
        <f t="shared" ca="1" si="17"/>
        <v>370</v>
      </c>
      <c r="BK24" s="51">
        <f t="shared" ca="1" si="9"/>
        <v>617.32500000000005</v>
      </c>
      <c r="BL24" s="57">
        <f t="shared" ca="1" si="18"/>
        <v>894</v>
      </c>
      <c r="BM24" s="57">
        <f t="shared" ca="1" si="10"/>
        <v>910.54845070422539</v>
      </c>
      <c r="BN24" s="57">
        <f t="shared" ca="1" si="19"/>
        <v>83</v>
      </c>
      <c r="BO24" s="57">
        <f t="shared" ca="1" si="11"/>
        <v>149.4648</v>
      </c>
      <c r="BP24" s="57">
        <f t="shared" ca="1" si="20"/>
        <v>455</v>
      </c>
      <c r="BQ24" s="57">
        <f t="shared" ca="1" si="12"/>
        <v>920.79207920792078</v>
      </c>
      <c r="BR24" s="51">
        <v>0</v>
      </c>
      <c r="BS24" s="51">
        <v>0</v>
      </c>
    </row>
    <row r="25" spans="1:71" ht="15.75" customHeight="1">
      <c r="A25" s="8" t="s">
        <v>239</v>
      </c>
      <c r="B25" s="8">
        <v>701</v>
      </c>
      <c r="C25">
        <f t="shared" si="25"/>
        <v>1202</v>
      </c>
      <c r="E25" s="8">
        <v>115.7</v>
      </c>
      <c r="F25" s="8" t="s">
        <v>240</v>
      </c>
      <c r="G25" s="55">
        <f t="shared" ca="1" si="0"/>
        <v>42142</v>
      </c>
      <c r="H25" s="8">
        <v>77777</v>
      </c>
      <c r="J25" t="str">
        <f t="shared" ca="1" si="21"/>
        <v>자가</v>
      </c>
      <c r="K25" s="8" t="s">
        <v>242</v>
      </c>
      <c r="L25" s="65">
        <v>44986</v>
      </c>
      <c r="M25" s="65">
        <v>45036</v>
      </c>
      <c r="N25" s="65">
        <v>44986</v>
      </c>
      <c r="O25" s="65">
        <v>45016</v>
      </c>
      <c r="P25" s="51">
        <f t="shared" ca="1" si="1"/>
        <v>516660</v>
      </c>
      <c r="Q25" s="57">
        <f t="shared" ca="1" si="2"/>
        <v>526993.19999999995</v>
      </c>
      <c r="R25" s="51">
        <f t="shared" ca="1" si="3"/>
        <v>516660</v>
      </c>
      <c r="S25" s="57">
        <f t="shared" ca="1" si="13"/>
        <v>206599</v>
      </c>
      <c r="T25" s="57">
        <f t="shared" ca="1" si="4"/>
        <v>310061</v>
      </c>
      <c r="U25" s="57">
        <f t="shared" ca="1" si="22"/>
        <v>61379</v>
      </c>
      <c r="V25" s="57">
        <f t="shared" ca="1" si="16"/>
        <v>22871</v>
      </c>
      <c r="W25" s="57">
        <f t="shared" ca="1" si="16"/>
        <v>870</v>
      </c>
      <c r="X25" s="57">
        <f t="shared" ca="1" si="16"/>
        <v>4967</v>
      </c>
      <c r="Y25" s="57">
        <f t="shared" ca="1" si="16"/>
        <v>3636</v>
      </c>
      <c r="Z25" s="57">
        <f t="shared" ca="1" si="16"/>
        <v>31245</v>
      </c>
      <c r="AA25" s="57">
        <f t="shared" ca="1" si="16"/>
        <v>8918</v>
      </c>
      <c r="AB25" s="57">
        <f t="shared" ca="1" si="16"/>
        <v>18477</v>
      </c>
      <c r="AC25" s="57">
        <f t="shared" ca="1" si="16"/>
        <v>353</v>
      </c>
      <c r="AD25" s="57">
        <f t="shared" ca="1" si="16"/>
        <v>4637</v>
      </c>
      <c r="AE25" s="57">
        <f t="shared" ca="1" si="16"/>
        <v>13274</v>
      </c>
      <c r="AF25" s="57">
        <f t="shared" ca="1" si="16"/>
        <v>378</v>
      </c>
      <c r="AG25" s="57">
        <f t="shared" ca="1" si="16"/>
        <v>38816</v>
      </c>
      <c r="AH25" s="57">
        <f t="shared" ca="1" si="16"/>
        <v>543</v>
      </c>
      <c r="AI25" s="57">
        <f t="shared" ca="1" si="16"/>
        <v>0</v>
      </c>
      <c r="AJ25" s="57">
        <f t="shared" ca="1" si="16"/>
        <v>78670</v>
      </c>
      <c r="AK25" s="57">
        <f t="shared" ca="1" si="16"/>
        <v>53790</v>
      </c>
      <c r="AL25" s="57">
        <f t="shared" ca="1" si="24"/>
        <v>95313</v>
      </c>
      <c r="AM25" s="57">
        <f t="shared" ca="1" si="24"/>
        <v>7143</v>
      </c>
      <c r="AN25" s="57">
        <f t="shared" ca="1" si="24"/>
        <v>95630</v>
      </c>
      <c r="AO25" s="57">
        <f t="shared" ca="1" si="24"/>
        <v>0</v>
      </c>
      <c r="AP25" s="57">
        <f t="shared" ca="1" si="24"/>
        <v>32123</v>
      </c>
      <c r="AQ25" s="57">
        <f t="shared" ca="1" si="24"/>
        <v>5696</v>
      </c>
      <c r="AR25" s="57">
        <f t="shared" ca="1" si="24"/>
        <v>1214</v>
      </c>
      <c r="AS25" s="57">
        <f t="shared" ca="1" si="24"/>
        <v>184</v>
      </c>
      <c r="AT25" s="57">
        <f t="shared" ca="1" si="24"/>
        <v>0</v>
      </c>
      <c r="AU25" s="51">
        <v>0</v>
      </c>
      <c r="AV25" s="57">
        <v>0</v>
      </c>
      <c r="AW25" s="51">
        <f t="shared" ca="1" si="5"/>
        <v>10333.200000000001</v>
      </c>
      <c r="AX25" s="57">
        <f t="shared" ca="1" si="26"/>
        <v>-16541</v>
      </c>
      <c r="AY25" s="57">
        <f t="shared" ca="1" si="26"/>
        <v>0</v>
      </c>
      <c r="AZ25" s="57">
        <f t="shared" ca="1" si="26"/>
        <v>0</v>
      </c>
      <c r="BA25" s="51">
        <v>0</v>
      </c>
      <c r="BB25" s="51">
        <v>0</v>
      </c>
      <c r="BC25" s="57">
        <f t="shared" ca="1" si="26"/>
        <v>-22660</v>
      </c>
      <c r="BD25" s="57">
        <f t="shared" ca="1" si="26"/>
        <v>-24266</v>
      </c>
      <c r="BE25" s="57">
        <f t="shared" ca="1" si="23"/>
        <v>393.35</v>
      </c>
      <c r="BF25" s="51">
        <f t="shared" ca="1" si="6"/>
        <v>76.250399999999999</v>
      </c>
      <c r="BG25" s="51">
        <f t="shared" ca="1" si="7"/>
        <v>13.469014084507043</v>
      </c>
      <c r="BH25" s="51">
        <f t="shared" ca="1" si="8"/>
        <v>318.04950495049508</v>
      </c>
      <c r="BI25" s="51">
        <v>0</v>
      </c>
      <c r="BJ25" s="57">
        <f t="shared" ca="1" si="17"/>
        <v>13</v>
      </c>
      <c r="BK25" s="51">
        <f t="shared" ca="1" si="9"/>
        <v>406.35</v>
      </c>
      <c r="BL25" s="57">
        <f t="shared" ca="1" si="18"/>
        <v>932</v>
      </c>
      <c r="BM25" s="57">
        <f t="shared" ca="1" si="10"/>
        <v>945.46901408450708</v>
      </c>
      <c r="BN25" s="57">
        <f t="shared" ca="1" si="19"/>
        <v>3</v>
      </c>
      <c r="BO25" s="57">
        <f t="shared" ca="1" si="11"/>
        <v>79.250399999999999</v>
      </c>
      <c r="BP25" s="57">
        <f t="shared" ca="1" si="20"/>
        <v>353</v>
      </c>
      <c r="BQ25" s="57">
        <f t="shared" ca="1" si="12"/>
        <v>671.04950495049502</v>
      </c>
      <c r="BR25" s="51">
        <v>0</v>
      </c>
      <c r="BS25" s="51">
        <v>0</v>
      </c>
    </row>
    <row r="26" spans="1:71" ht="15.75" customHeight="1">
      <c r="A26" s="8" t="s">
        <v>239</v>
      </c>
      <c r="B26" s="8">
        <v>701</v>
      </c>
      <c r="C26">
        <f t="shared" si="25"/>
        <v>1301</v>
      </c>
      <c r="E26" s="8">
        <v>115.7</v>
      </c>
      <c r="F26" s="8" t="s">
        <v>240</v>
      </c>
      <c r="G26" s="55">
        <f t="shared" ca="1" si="0"/>
        <v>43258</v>
      </c>
      <c r="H26" s="8">
        <v>77777</v>
      </c>
      <c r="J26" t="str">
        <f t="shared" ca="1" si="21"/>
        <v>자가</v>
      </c>
      <c r="K26" s="8" t="s">
        <v>242</v>
      </c>
      <c r="L26" s="65">
        <v>44986</v>
      </c>
      <c r="M26" s="65">
        <v>45036</v>
      </c>
      <c r="N26" s="65">
        <v>44986</v>
      </c>
      <c r="O26" s="65">
        <v>45016</v>
      </c>
      <c r="P26" s="51">
        <f t="shared" ca="1" si="1"/>
        <v>558798</v>
      </c>
      <c r="Q26" s="57">
        <f t="shared" ca="1" si="2"/>
        <v>569973.96</v>
      </c>
      <c r="R26" s="51">
        <f t="shared" ca="1" si="3"/>
        <v>558798</v>
      </c>
      <c r="S26" s="57">
        <f t="shared" ca="1" si="13"/>
        <v>190347</v>
      </c>
      <c r="T26" s="57">
        <f t="shared" ca="1" si="4"/>
        <v>368451</v>
      </c>
      <c r="U26" s="57">
        <f t="shared" ca="1" si="22"/>
        <v>41610</v>
      </c>
      <c r="V26" s="57">
        <f t="shared" ca="1" si="16"/>
        <v>11752</v>
      </c>
      <c r="W26" s="57">
        <f t="shared" ca="1" si="16"/>
        <v>1371</v>
      </c>
      <c r="X26" s="57">
        <f t="shared" ca="1" si="16"/>
        <v>4650</v>
      </c>
      <c r="Y26" s="57">
        <f t="shared" ca="1" si="16"/>
        <v>3592</v>
      </c>
      <c r="Z26" s="57">
        <f t="shared" ca="1" si="16"/>
        <v>35230</v>
      </c>
      <c r="AA26" s="57">
        <f t="shared" ca="1" si="16"/>
        <v>24492</v>
      </c>
      <c r="AB26" s="57">
        <f t="shared" ca="1" si="16"/>
        <v>33660</v>
      </c>
      <c r="AC26" s="57">
        <f t="shared" ca="1" si="16"/>
        <v>796</v>
      </c>
      <c r="AD26" s="57">
        <f t="shared" ca="1" si="16"/>
        <v>7882</v>
      </c>
      <c r="AE26" s="57">
        <f t="shared" ca="1" si="16"/>
        <v>22288</v>
      </c>
      <c r="AF26" s="57">
        <f t="shared" ca="1" si="16"/>
        <v>894</v>
      </c>
      <c r="AG26" s="57">
        <f t="shared" ca="1" si="16"/>
        <v>22907</v>
      </c>
      <c r="AH26" s="57">
        <f t="shared" ca="1" si="16"/>
        <v>969</v>
      </c>
      <c r="AI26" s="57">
        <f t="shared" ca="1" si="16"/>
        <v>0</v>
      </c>
      <c r="AJ26" s="57">
        <f t="shared" ca="1" si="16"/>
        <v>78433</v>
      </c>
      <c r="AK26" s="57">
        <f t="shared" ca="1" si="16"/>
        <v>47447</v>
      </c>
      <c r="AL26" s="57">
        <f t="shared" ca="1" si="24"/>
        <v>101524</v>
      </c>
      <c r="AM26" s="57">
        <f t="shared" ca="1" si="24"/>
        <v>3021</v>
      </c>
      <c r="AN26" s="57">
        <f t="shared" ca="1" si="24"/>
        <v>103032</v>
      </c>
      <c r="AO26" s="57">
        <f t="shared" ca="1" si="24"/>
        <v>0</v>
      </c>
      <c r="AP26" s="57">
        <f t="shared" ca="1" si="24"/>
        <v>44280</v>
      </c>
      <c r="AQ26" s="57">
        <f t="shared" ca="1" si="24"/>
        <v>3715</v>
      </c>
      <c r="AR26" s="57">
        <f t="shared" ca="1" si="24"/>
        <v>887</v>
      </c>
      <c r="AS26" s="57">
        <f t="shared" ca="1" si="24"/>
        <v>1458</v>
      </c>
      <c r="AT26" s="57">
        <f t="shared" ca="1" si="24"/>
        <v>0</v>
      </c>
      <c r="AU26" s="51">
        <v>0</v>
      </c>
      <c r="AV26" s="57">
        <v>0</v>
      </c>
      <c r="AW26" s="51">
        <f t="shared" ca="1" si="5"/>
        <v>11175.960000000001</v>
      </c>
      <c r="AX26" s="57">
        <f t="shared" ca="1" si="26"/>
        <v>-4377</v>
      </c>
      <c r="AY26" s="57">
        <f t="shared" ca="1" si="26"/>
        <v>0</v>
      </c>
      <c r="AZ26" s="57">
        <f t="shared" ca="1" si="26"/>
        <v>0</v>
      </c>
      <c r="BA26" s="51">
        <v>0</v>
      </c>
      <c r="BB26" s="51">
        <v>0</v>
      </c>
      <c r="BC26" s="57">
        <f t="shared" ca="1" si="26"/>
        <v>-24312</v>
      </c>
      <c r="BD26" s="57">
        <f t="shared" ca="1" si="26"/>
        <v>-8403</v>
      </c>
      <c r="BE26" s="57">
        <f t="shared" ca="1" si="23"/>
        <v>392.16500000000002</v>
      </c>
      <c r="BF26" s="51">
        <f t="shared" ca="1" si="6"/>
        <v>81.219200000000001</v>
      </c>
      <c r="BG26" s="51">
        <f t="shared" ca="1" si="7"/>
        <v>14.511549295774648</v>
      </c>
      <c r="BH26" s="51">
        <f t="shared" ca="1" si="8"/>
        <v>438.41584158415844</v>
      </c>
      <c r="BI26" s="51">
        <v>0</v>
      </c>
      <c r="BJ26" s="57">
        <f t="shared" ca="1" si="17"/>
        <v>904</v>
      </c>
      <c r="BK26" s="51">
        <f t="shared" ca="1" si="9"/>
        <v>1296.165</v>
      </c>
      <c r="BL26" s="57">
        <f t="shared" ca="1" si="18"/>
        <v>737</v>
      </c>
      <c r="BM26" s="57">
        <f t="shared" ca="1" si="10"/>
        <v>751.51154929577467</v>
      </c>
      <c r="BN26" s="57">
        <f t="shared" ca="1" si="19"/>
        <v>606</v>
      </c>
      <c r="BO26" s="57">
        <f t="shared" ca="1" si="11"/>
        <v>687.2192</v>
      </c>
      <c r="BP26" s="57">
        <f t="shared" ca="1" si="20"/>
        <v>93</v>
      </c>
      <c r="BQ26" s="57">
        <f t="shared" ca="1" si="12"/>
        <v>531.41584158415844</v>
      </c>
      <c r="BR26" s="51">
        <v>0</v>
      </c>
      <c r="BS26" s="51">
        <v>0</v>
      </c>
    </row>
    <row r="27" spans="1:71" ht="15.75" customHeight="1">
      <c r="A27" s="8" t="s">
        <v>239</v>
      </c>
      <c r="B27" s="8">
        <v>701</v>
      </c>
      <c r="C27">
        <f t="shared" si="25"/>
        <v>1302</v>
      </c>
      <c r="E27" s="8">
        <v>115.7</v>
      </c>
      <c r="F27" s="8" t="s">
        <v>240</v>
      </c>
      <c r="G27" s="55">
        <f t="shared" ca="1" si="0"/>
        <v>42863</v>
      </c>
      <c r="H27" s="8">
        <v>77777</v>
      </c>
      <c r="J27" t="str">
        <f t="shared" ca="1" si="21"/>
        <v>전세</v>
      </c>
      <c r="K27" s="8" t="s">
        <v>242</v>
      </c>
      <c r="L27" s="65">
        <v>44986</v>
      </c>
      <c r="M27" s="65">
        <v>45036</v>
      </c>
      <c r="N27" s="65">
        <v>44986</v>
      </c>
      <c r="O27" s="65">
        <v>45016</v>
      </c>
      <c r="P27" s="51">
        <f t="shared" ca="1" si="1"/>
        <v>561735</v>
      </c>
      <c r="Q27" s="57">
        <f t="shared" ca="1" si="2"/>
        <v>572969.69999999995</v>
      </c>
      <c r="R27" s="51">
        <f t="shared" ca="1" si="3"/>
        <v>561735</v>
      </c>
      <c r="S27" s="57">
        <f t="shared" ca="1" si="13"/>
        <v>186425</v>
      </c>
      <c r="T27" s="57">
        <f t="shared" ca="1" si="4"/>
        <v>375310</v>
      </c>
      <c r="U27" s="57">
        <f t="shared" ca="1" si="22"/>
        <v>42692</v>
      </c>
      <c r="V27" s="57">
        <f t="shared" ca="1" si="16"/>
        <v>11006</v>
      </c>
      <c r="W27" s="57">
        <f t="shared" ca="1" si="16"/>
        <v>696</v>
      </c>
      <c r="X27" s="57">
        <f t="shared" ca="1" si="16"/>
        <v>4606</v>
      </c>
      <c r="Y27" s="57">
        <f t="shared" ca="1" si="16"/>
        <v>3188</v>
      </c>
      <c r="Z27" s="57">
        <f t="shared" ca="1" si="16"/>
        <v>35247</v>
      </c>
      <c r="AA27" s="57">
        <f t="shared" ca="1" si="16"/>
        <v>20196</v>
      </c>
      <c r="AB27" s="57">
        <f t="shared" ca="1" si="16"/>
        <v>54052</v>
      </c>
      <c r="AC27" s="57">
        <f t="shared" ca="1" si="16"/>
        <v>237</v>
      </c>
      <c r="AD27" s="57">
        <f t="shared" ca="1" si="16"/>
        <v>4375</v>
      </c>
      <c r="AE27" s="57">
        <f t="shared" ca="1" si="16"/>
        <v>14501</v>
      </c>
      <c r="AF27" s="57">
        <f t="shared" ca="1" si="16"/>
        <v>743</v>
      </c>
      <c r="AG27" s="57">
        <f t="shared" ca="1" si="16"/>
        <v>7496</v>
      </c>
      <c r="AH27" s="57">
        <f t="shared" ca="1" si="16"/>
        <v>100</v>
      </c>
      <c r="AI27" s="57">
        <f t="shared" ca="1" si="16"/>
        <v>0</v>
      </c>
      <c r="AJ27" s="57">
        <f t="shared" ca="1" si="16"/>
        <v>111705</v>
      </c>
      <c r="AK27" s="57">
        <f t="shared" ca="1" si="16"/>
        <v>31632</v>
      </c>
      <c r="AL27" s="57">
        <f t="shared" ca="1" si="24"/>
        <v>94144</v>
      </c>
      <c r="AM27" s="57">
        <f t="shared" ca="1" si="24"/>
        <v>2615</v>
      </c>
      <c r="AN27" s="57">
        <f t="shared" ca="1" si="24"/>
        <v>110813</v>
      </c>
      <c r="AO27" s="57">
        <f t="shared" ca="1" si="24"/>
        <v>0</v>
      </c>
      <c r="AP27" s="57">
        <f t="shared" ca="1" si="24"/>
        <v>47771</v>
      </c>
      <c r="AQ27" s="57">
        <f t="shared" ca="1" si="24"/>
        <v>7586</v>
      </c>
      <c r="AR27" s="57">
        <f t="shared" ca="1" si="24"/>
        <v>2752</v>
      </c>
      <c r="AS27" s="57">
        <f t="shared" ca="1" si="24"/>
        <v>951</v>
      </c>
      <c r="AT27" s="57">
        <f t="shared" ca="1" si="24"/>
        <v>0</v>
      </c>
      <c r="AU27" s="51">
        <v>0</v>
      </c>
      <c r="AV27" s="57">
        <v>0</v>
      </c>
      <c r="AW27" s="51">
        <f t="shared" ca="1" si="5"/>
        <v>11234.7</v>
      </c>
      <c r="AX27" s="57">
        <f t="shared" ca="1" si="26"/>
        <v>-20113</v>
      </c>
      <c r="AY27" s="57">
        <f t="shared" ca="1" si="26"/>
        <v>0</v>
      </c>
      <c r="AZ27" s="57">
        <f t="shared" ca="1" si="26"/>
        <v>0</v>
      </c>
      <c r="BA27" s="51">
        <v>0</v>
      </c>
      <c r="BB27" s="51">
        <v>0</v>
      </c>
      <c r="BC27" s="57">
        <f t="shared" ca="1" si="26"/>
        <v>-18367</v>
      </c>
      <c r="BD27" s="57">
        <f t="shared" ca="1" si="26"/>
        <v>-8889</v>
      </c>
      <c r="BE27" s="57">
        <f t="shared" ca="1" si="23"/>
        <v>558.52499999999998</v>
      </c>
      <c r="BF27" s="51">
        <f t="shared" ca="1" si="6"/>
        <v>75.315200000000004</v>
      </c>
      <c r="BG27" s="51">
        <f t="shared" ca="1" si="7"/>
        <v>15.607464788732395</v>
      </c>
      <c r="BH27" s="51">
        <f t="shared" ca="1" si="8"/>
        <v>472.980198019802</v>
      </c>
      <c r="BI27" s="51">
        <v>0</v>
      </c>
      <c r="BJ27" s="57">
        <f t="shared" ca="1" si="17"/>
        <v>416</v>
      </c>
      <c r="BK27" s="51">
        <f t="shared" ca="1" si="9"/>
        <v>974.52499999999998</v>
      </c>
      <c r="BL27" s="57">
        <f t="shared" ca="1" si="18"/>
        <v>978</v>
      </c>
      <c r="BM27" s="57">
        <f t="shared" ca="1" si="10"/>
        <v>993.60746478873239</v>
      </c>
      <c r="BN27" s="57">
        <f t="shared" ca="1" si="19"/>
        <v>854</v>
      </c>
      <c r="BO27" s="57">
        <f t="shared" ca="1" si="11"/>
        <v>929.3152</v>
      </c>
      <c r="BP27" s="57">
        <f t="shared" ca="1" si="20"/>
        <v>236</v>
      </c>
      <c r="BQ27" s="57">
        <f t="shared" ca="1" si="12"/>
        <v>708.98019801980195</v>
      </c>
      <c r="BR27" s="51">
        <v>0</v>
      </c>
      <c r="BS27" s="51">
        <v>0</v>
      </c>
    </row>
    <row r="28" spans="1:71" ht="15.75" customHeight="1">
      <c r="A28" s="8" t="s">
        <v>239</v>
      </c>
      <c r="B28" s="8">
        <v>701</v>
      </c>
      <c r="C28">
        <f t="shared" si="25"/>
        <v>1401</v>
      </c>
      <c r="E28" s="8">
        <v>115.7</v>
      </c>
      <c r="F28" s="8" t="s">
        <v>240</v>
      </c>
      <c r="G28" s="55">
        <f t="shared" ca="1" si="0"/>
        <v>44199</v>
      </c>
      <c r="H28" s="8">
        <v>77777</v>
      </c>
      <c r="J28" t="str">
        <f t="shared" ca="1" si="21"/>
        <v>전세</v>
      </c>
      <c r="K28" s="8" t="s">
        <v>242</v>
      </c>
      <c r="L28" s="65">
        <v>44986</v>
      </c>
      <c r="M28" s="65">
        <v>45036</v>
      </c>
      <c r="N28" s="65">
        <v>44986</v>
      </c>
      <c r="O28" s="65">
        <v>45016</v>
      </c>
      <c r="P28" s="51">
        <f t="shared" ca="1" si="1"/>
        <v>527914</v>
      </c>
      <c r="Q28" s="57">
        <f t="shared" ca="1" si="2"/>
        <v>538472.28</v>
      </c>
      <c r="R28" s="51">
        <f t="shared" ca="1" si="3"/>
        <v>527914</v>
      </c>
      <c r="S28" s="57">
        <f t="shared" ca="1" si="13"/>
        <v>202471</v>
      </c>
      <c r="T28" s="57">
        <f t="shared" ca="1" si="4"/>
        <v>325443</v>
      </c>
      <c r="U28" s="57">
        <f t="shared" ca="1" si="22"/>
        <v>69123</v>
      </c>
      <c r="V28" s="57">
        <f t="shared" ca="1" si="16"/>
        <v>19783</v>
      </c>
      <c r="W28" s="57">
        <f t="shared" ca="1" si="16"/>
        <v>1339</v>
      </c>
      <c r="X28" s="57">
        <f t="shared" ca="1" si="16"/>
        <v>4046</v>
      </c>
      <c r="Y28" s="57">
        <f t="shared" ca="1" si="16"/>
        <v>3788</v>
      </c>
      <c r="Z28" s="57">
        <f t="shared" ca="1" si="16"/>
        <v>19534</v>
      </c>
      <c r="AA28" s="57">
        <f t="shared" ca="1" si="16"/>
        <v>6437</v>
      </c>
      <c r="AB28" s="57">
        <f t="shared" ca="1" si="16"/>
        <v>16029</v>
      </c>
      <c r="AC28" s="57">
        <f t="shared" ca="1" si="16"/>
        <v>27</v>
      </c>
      <c r="AD28" s="57">
        <f t="shared" ca="1" si="16"/>
        <v>6271</v>
      </c>
      <c r="AE28" s="57">
        <f t="shared" ca="1" si="16"/>
        <v>5734</v>
      </c>
      <c r="AF28" s="57">
        <f t="shared" ca="1" si="16"/>
        <v>664</v>
      </c>
      <c r="AG28" s="57">
        <f t="shared" ca="1" si="16"/>
        <v>47731</v>
      </c>
      <c r="AH28" s="57">
        <f t="shared" ca="1" si="16"/>
        <v>889</v>
      </c>
      <c r="AI28" s="57">
        <f t="shared" ca="1" si="16"/>
        <v>0</v>
      </c>
      <c r="AJ28" s="57">
        <f t="shared" ca="1" si="16"/>
        <v>112511</v>
      </c>
      <c r="AK28" s="57">
        <f t="shared" ca="1" si="16"/>
        <v>11886</v>
      </c>
      <c r="AL28" s="57">
        <f t="shared" ca="1" si="24"/>
        <v>95786</v>
      </c>
      <c r="AM28" s="57">
        <f t="shared" ca="1" si="24"/>
        <v>1196</v>
      </c>
      <c r="AN28" s="57">
        <f t="shared" ca="1" si="24"/>
        <v>83421</v>
      </c>
      <c r="AO28" s="57">
        <f t="shared" ca="1" si="24"/>
        <v>0</v>
      </c>
      <c r="AP28" s="57">
        <f t="shared" ca="1" si="24"/>
        <v>74200</v>
      </c>
      <c r="AQ28" s="57">
        <f t="shared" ca="1" si="24"/>
        <v>8402</v>
      </c>
      <c r="AR28" s="57">
        <f t="shared" ca="1" si="24"/>
        <v>7689</v>
      </c>
      <c r="AS28" s="57">
        <f t="shared" ca="1" si="24"/>
        <v>1142</v>
      </c>
      <c r="AT28" s="57">
        <f t="shared" ca="1" si="24"/>
        <v>0</v>
      </c>
      <c r="AU28" s="51">
        <v>0</v>
      </c>
      <c r="AV28" s="57">
        <v>0</v>
      </c>
      <c r="AW28" s="51">
        <f t="shared" ca="1" si="5"/>
        <v>10558.28</v>
      </c>
      <c r="AX28" s="57">
        <f t="shared" ca="1" si="26"/>
        <v>-23593</v>
      </c>
      <c r="AY28" s="57">
        <f t="shared" ca="1" si="26"/>
        <v>0</v>
      </c>
      <c r="AZ28" s="57">
        <f t="shared" ca="1" si="26"/>
        <v>0</v>
      </c>
      <c r="BA28" s="51">
        <v>0</v>
      </c>
      <c r="BB28" s="51">
        <v>0</v>
      </c>
      <c r="BC28" s="57">
        <f t="shared" ca="1" si="26"/>
        <v>-28565</v>
      </c>
      <c r="BD28" s="57">
        <f t="shared" ca="1" si="26"/>
        <v>-17556</v>
      </c>
      <c r="BE28" s="57">
        <f t="shared" ca="1" si="23"/>
        <v>562.55499999999995</v>
      </c>
      <c r="BF28" s="51">
        <f t="shared" ca="1" si="6"/>
        <v>76.628799999999998</v>
      </c>
      <c r="BG28" s="51">
        <f t="shared" ca="1" si="7"/>
        <v>11.74943661971831</v>
      </c>
      <c r="BH28" s="51">
        <f t="shared" ca="1" si="8"/>
        <v>734.65346534653463</v>
      </c>
      <c r="BI28" s="51">
        <v>0</v>
      </c>
      <c r="BJ28" s="57">
        <f t="shared" ca="1" si="17"/>
        <v>546</v>
      </c>
      <c r="BK28" s="51">
        <f t="shared" ca="1" si="9"/>
        <v>1108.5549999999998</v>
      </c>
      <c r="BL28" s="57">
        <f t="shared" ca="1" si="18"/>
        <v>343</v>
      </c>
      <c r="BM28" s="57">
        <f t="shared" ca="1" si="10"/>
        <v>354.74943661971832</v>
      </c>
      <c r="BN28" s="57">
        <f t="shared" ca="1" si="19"/>
        <v>359</v>
      </c>
      <c r="BO28" s="57">
        <f t="shared" ca="1" si="11"/>
        <v>435.62880000000001</v>
      </c>
      <c r="BP28" s="57">
        <f t="shared" ca="1" si="20"/>
        <v>206</v>
      </c>
      <c r="BQ28" s="57">
        <f t="shared" ca="1" si="12"/>
        <v>940.65346534653463</v>
      </c>
      <c r="BR28" s="51">
        <v>0</v>
      </c>
      <c r="BS28" s="51">
        <v>0</v>
      </c>
    </row>
    <row r="29" spans="1:71" ht="15.75" customHeight="1">
      <c r="A29" s="8" t="s">
        <v>239</v>
      </c>
      <c r="B29" s="8">
        <v>701</v>
      </c>
      <c r="C29">
        <f t="shared" si="25"/>
        <v>1402</v>
      </c>
      <c r="E29" s="8">
        <v>115.7</v>
      </c>
      <c r="F29" s="8" t="s">
        <v>240</v>
      </c>
      <c r="G29" s="55">
        <f t="shared" ca="1" si="0"/>
        <v>42072</v>
      </c>
      <c r="H29" s="8">
        <v>77777</v>
      </c>
      <c r="J29" t="str">
        <f t="shared" ca="1" si="21"/>
        <v>월세</v>
      </c>
      <c r="K29" s="8" t="s">
        <v>242</v>
      </c>
      <c r="L29" s="65">
        <v>44986</v>
      </c>
      <c r="M29" s="65">
        <v>45036</v>
      </c>
      <c r="N29" s="65">
        <v>44986</v>
      </c>
      <c r="O29" s="65">
        <v>45016</v>
      </c>
      <c r="P29" s="51">
        <f t="shared" ca="1" si="1"/>
        <v>488965</v>
      </c>
      <c r="Q29" s="57">
        <f t="shared" ca="1" si="2"/>
        <v>498744.3</v>
      </c>
      <c r="R29" s="51">
        <f t="shared" ca="1" si="3"/>
        <v>488965</v>
      </c>
      <c r="S29" s="57">
        <f t="shared" ca="1" si="13"/>
        <v>225654</v>
      </c>
      <c r="T29" s="57">
        <f t="shared" ca="1" si="4"/>
        <v>263311</v>
      </c>
      <c r="U29" s="57">
        <f t="shared" ca="1" si="22"/>
        <v>49829</v>
      </c>
      <c r="V29" s="57">
        <f t="shared" ca="1" si="16"/>
        <v>39644</v>
      </c>
      <c r="W29" s="57">
        <f t="shared" ca="1" si="16"/>
        <v>512</v>
      </c>
      <c r="X29" s="57">
        <f t="shared" ca="1" si="16"/>
        <v>2961</v>
      </c>
      <c r="Y29" s="57">
        <f t="shared" ca="1" si="16"/>
        <v>3694</v>
      </c>
      <c r="Z29" s="57">
        <f t="shared" ca="1" si="16"/>
        <v>30016</v>
      </c>
      <c r="AA29" s="57">
        <f t="shared" ca="1" si="16"/>
        <v>6907</v>
      </c>
      <c r="AB29" s="57">
        <f t="shared" ca="1" si="16"/>
        <v>39717</v>
      </c>
      <c r="AC29" s="57">
        <f t="shared" ca="1" si="16"/>
        <v>60</v>
      </c>
      <c r="AD29" s="57">
        <f t="shared" ca="1" si="16"/>
        <v>2849</v>
      </c>
      <c r="AE29" s="57">
        <f t="shared" ca="1" si="16"/>
        <v>2966</v>
      </c>
      <c r="AF29" s="57">
        <f t="shared" ca="1" si="16"/>
        <v>699</v>
      </c>
      <c r="AG29" s="57">
        <f t="shared" ca="1" si="16"/>
        <v>48815</v>
      </c>
      <c r="AH29" s="57">
        <f t="shared" ca="1" si="16"/>
        <v>881</v>
      </c>
      <c r="AI29" s="57">
        <f t="shared" ca="1" si="16"/>
        <v>0</v>
      </c>
      <c r="AJ29" s="57">
        <f t="shared" ca="1" si="16"/>
        <v>65664</v>
      </c>
      <c r="AK29" s="57">
        <f t="shared" ca="1" si="16"/>
        <v>18158</v>
      </c>
      <c r="AL29" s="57">
        <f t="shared" ca="1" si="24"/>
        <v>103332</v>
      </c>
      <c r="AM29" s="57">
        <f t="shared" ca="1" si="24"/>
        <v>9476</v>
      </c>
      <c r="AN29" s="57">
        <f t="shared" ca="1" si="24"/>
        <v>89213</v>
      </c>
      <c r="AO29" s="57">
        <f t="shared" ca="1" si="24"/>
        <v>0</v>
      </c>
      <c r="AP29" s="57">
        <f t="shared" ca="1" si="24"/>
        <v>16806</v>
      </c>
      <c r="AQ29" s="57">
        <f t="shared" ca="1" si="24"/>
        <v>3892</v>
      </c>
      <c r="AR29" s="57">
        <f t="shared" ca="1" si="24"/>
        <v>362</v>
      </c>
      <c r="AS29" s="57">
        <f t="shared" ca="1" si="24"/>
        <v>593</v>
      </c>
      <c r="AT29" s="57">
        <f t="shared" ca="1" si="24"/>
        <v>0</v>
      </c>
      <c r="AU29" s="51">
        <v>0</v>
      </c>
      <c r="AV29" s="57">
        <v>0</v>
      </c>
      <c r="AW29" s="51">
        <f t="shared" ca="1" si="5"/>
        <v>9779.3000000000011</v>
      </c>
      <c r="AX29" s="57">
        <f t="shared" ca="1" si="26"/>
        <v>-15511</v>
      </c>
      <c r="AY29" s="57">
        <f t="shared" ca="1" si="26"/>
        <v>0</v>
      </c>
      <c r="AZ29" s="57">
        <f t="shared" ca="1" si="26"/>
        <v>0</v>
      </c>
      <c r="BA29" s="51">
        <v>0</v>
      </c>
      <c r="BB29" s="51">
        <v>0</v>
      </c>
      <c r="BC29" s="57">
        <f t="shared" ca="1" si="26"/>
        <v>-28457</v>
      </c>
      <c r="BD29" s="57">
        <f t="shared" ca="1" si="26"/>
        <v>-4113</v>
      </c>
      <c r="BE29" s="57">
        <f t="shared" ca="1" si="23"/>
        <v>328.32</v>
      </c>
      <c r="BF29" s="51">
        <f t="shared" ca="1" si="6"/>
        <v>82.665599999999998</v>
      </c>
      <c r="BG29" s="51">
        <f t="shared" ca="1" si="7"/>
        <v>12.565211267605633</v>
      </c>
      <c r="BH29" s="51">
        <f t="shared" ca="1" si="8"/>
        <v>166.39603960396039</v>
      </c>
      <c r="BI29" s="51">
        <v>0</v>
      </c>
      <c r="BJ29" s="57">
        <f t="shared" ca="1" si="17"/>
        <v>468</v>
      </c>
      <c r="BK29" s="51">
        <f t="shared" ca="1" si="9"/>
        <v>796.31999999999994</v>
      </c>
      <c r="BL29" s="57">
        <f t="shared" ca="1" si="18"/>
        <v>933</v>
      </c>
      <c r="BM29" s="57">
        <f t="shared" ca="1" si="10"/>
        <v>945.5652112676056</v>
      </c>
      <c r="BN29" s="57">
        <f t="shared" ca="1" si="19"/>
        <v>752</v>
      </c>
      <c r="BO29" s="57">
        <f t="shared" ca="1" si="11"/>
        <v>834.66560000000004</v>
      </c>
      <c r="BP29" s="57">
        <f t="shared" ca="1" si="20"/>
        <v>444</v>
      </c>
      <c r="BQ29" s="57">
        <f t="shared" ca="1" si="12"/>
        <v>610.39603960396039</v>
      </c>
      <c r="BR29" s="51">
        <v>0</v>
      </c>
      <c r="BS29" s="51">
        <v>0</v>
      </c>
    </row>
    <row r="30" spans="1:71" ht="15.75" customHeight="1">
      <c r="A30" s="8" t="s">
        <v>239</v>
      </c>
      <c r="B30" s="8">
        <v>701</v>
      </c>
      <c r="C30">
        <f t="shared" si="25"/>
        <v>1501</v>
      </c>
      <c r="E30" s="8">
        <v>115.7</v>
      </c>
      <c r="F30" s="8" t="s">
        <v>240</v>
      </c>
      <c r="G30" s="55">
        <f t="shared" ca="1" si="0"/>
        <v>44435</v>
      </c>
      <c r="H30" s="8">
        <v>77777</v>
      </c>
      <c r="J30" t="str">
        <f t="shared" ca="1" si="21"/>
        <v>전세</v>
      </c>
      <c r="K30" s="8" t="s">
        <v>242</v>
      </c>
      <c r="L30" s="65">
        <v>44986</v>
      </c>
      <c r="M30" s="65">
        <v>45036</v>
      </c>
      <c r="N30" s="65">
        <v>44986</v>
      </c>
      <c r="O30" s="65">
        <v>45016</v>
      </c>
      <c r="P30" s="51">
        <f t="shared" ca="1" si="1"/>
        <v>330709</v>
      </c>
      <c r="Q30" s="57">
        <f t="shared" ca="1" si="2"/>
        <v>337323.18</v>
      </c>
      <c r="R30" s="51">
        <f t="shared" ca="1" si="3"/>
        <v>330709</v>
      </c>
      <c r="S30" s="57">
        <f t="shared" ca="1" si="13"/>
        <v>202935</v>
      </c>
      <c r="T30" s="57">
        <f t="shared" ca="1" si="4"/>
        <v>127774</v>
      </c>
      <c r="U30" s="57">
        <f t="shared" ca="1" si="22"/>
        <v>38212</v>
      </c>
      <c r="V30" s="57">
        <f t="shared" ca="1" si="16"/>
        <v>28518</v>
      </c>
      <c r="W30" s="57">
        <f t="shared" ca="1" si="16"/>
        <v>1920</v>
      </c>
      <c r="X30" s="57">
        <f t="shared" ca="1" si="16"/>
        <v>4162</v>
      </c>
      <c r="Y30" s="57">
        <f t="shared" ca="1" si="16"/>
        <v>3068</v>
      </c>
      <c r="Z30" s="57">
        <f t="shared" ca="1" si="16"/>
        <v>28546</v>
      </c>
      <c r="AA30" s="57">
        <f t="shared" ref="AA30:AP42" ca="1" si="27">RANDBETWEEN(AA$2,AA$3)</f>
        <v>3738</v>
      </c>
      <c r="AB30" s="57">
        <f t="shared" ca="1" si="27"/>
        <v>58283</v>
      </c>
      <c r="AC30" s="57">
        <f t="shared" ca="1" si="27"/>
        <v>1859</v>
      </c>
      <c r="AD30" s="57">
        <f t="shared" ca="1" si="27"/>
        <v>2839</v>
      </c>
      <c r="AE30" s="57">
        <f t="shared" ca="1" si="27"/>
        <v>21272</v>
      </c>
      <c r="AF30" s="57">
        <f t="shared" ca="1" si="27"/>
        <v>335</v>
      </c>
      <c r="AG30" s="57">
        <f t="shared" ca="1" si="27"/>
        <v>4507</v>
      </c>
      <c r="AH30" s="57">
        <f t="shared" ca="1" si="27"/>
        <v>261</v>
      </c>
      <c r="AI30" s="57">
        <f t="shared" ca="1" si="27"/>
        <v>0</v>
      </c>
      <c r="AJ30" s="57">
        <f t="shared" ca="1" si="27"/>
        <v>46294</v>
      </c>
      <c r="AK30" s="57">
        <f t="shared" ca="1" si="27"/>
        <v>5633</v>
      </c>
      <c r="AL30" s="57">
        <f t="shared" ca="1" si="27"/>
        <v>42264</v>
      </c>
      <c r="AM30" s="57">
        <f t="shared" ca="1" si="27"/>
        <v>4114</v>
      </c>
      <c r="AN30" s="57">
        <f t="shared" ca="1" si="27"/>
        <v>74999</v>
      </c>
      <c r="AO30" s="57">
        <f t="shared" ca="1" si="27"/>
        <v>0</v>
      </c>
      <c r="AP30" s="57">
        <f t="shared" ca="1" si="27"/>
        <v>7192</v>
      </c>
      <c r="AQ30" s="57">
        <f t="shared" ca="1" si="24"/>
        <v>9414</v>
      </c>
      <c r="AR30" s="57">
        <f t="shared" ca="1" si="24"/>
        <v>7641</v>
      </c>
      <c r="AS30" s="57">
        <f t="shared" ca="1" si="24"/>
        <v>2058</v>
      </c>
      <c r="AT30" s="57">
        <f t="shared" ca="1" si="24"/>
        <v>0</v>
      </c>
      <c r="AU30" s="51">
        <v>0</v>
      </c>
      <c r="AV30" s="57">
        <v>0</v>
      </c>
      <c r="AW30" s="51">
        <f t="shared" ca="1" si="5"/>
        <v>6614.18</v>
      </c>
      <c r="AX30" s="57">
        <f t="shared" ca="1" si="26"/>
        <v>-9707</v>
      </c>
      <c r="AY30" s="57">
        <f t="shared" ca="1" si="26"/>
        <v>0</v>
      </c>
      <c r="AZ30" s="57">
        <f t="shared" ca="1" si="26"/>
        <v>0</v>
      </c>
      <c r="BA30" s="51">
        <v>-5000</v>
      </c>
      <c r="BB30" s="51">
        <v>0</v>
      </c>
      <c r="BC30" s="57">
        <f t="shared" ca="1" si="26"/>
        <v>-28588</v>
      </c>
      <c r="BD30" s="57">
        <f t="shared" ca="1" si="26"/>
        <v>-28125</v>
      </c>
      <c r="BE30" s="57">
        <f t="shared" ca="1" si="23"/>
        <v>231.47</v>
      </c>
      <c r="BF30" s="51">
        <f t="shared" ca="1" si="6"/>
        <v>33.811199999999999</v>
      </c>
      <c r="BG30" s="51">
        <f t="shared" ca="1" si="7"/>
        <v>10.563239436619718</v>
      </c>
      <c r="BH30" s="51">
        <f t="shared" ca="1" si="8"/>
        <v>71.207920792079207</v>
      </c>
      <c r="BI30" s="51">
        <v>0</v>
      </c>
      <c r="BJ30" s="57">
        <f t="shared" ca="1" si="17"/>
        <v>245</v>
      </c>
      <c r="BK30" s="51">
        <f t="shared" ca="1" si="9"/>
        <v>476.47</v>
      </c>
      <c r="BL30" s="57">
        <f t="shared" ca="1" si="18"/>
        <v>276</v>
      </c>
      <c r="BM30" s="57">
        <f t="shared" ca="1" si="10"/>
        <v>286.56323943661971</v>
      </c>
      <c r="BN30" s="57">
        <f t="shared" ca="1" si="19"/>
        <v>158</v>
      </c>
      <c r="BO30" s="57">
        <f t="shared" ca="1" si="11"/>
        <v>191.81119999999999</v>
      </c>
      <c r="BP30" s="57">
        <f t="shared" ca="1" si="20"/>
        <v>118</v>
      </c>
      <c r="BQ30" s="57">
        <f t="shared" ca="1" si="12"/>
        <v>189.20792079207922</v>
      </c>
      <c r="BR30" s="51">
        <v>0</v>
      </c>
      <c r="BS30" s="51">
        <v>0</v>
      </c>
    </row>
    <row r="31" spans="1:71" ht="15.75" customHeight="1">
      <c r="A31" s="8" t="s">
        <v>239</v>
      </c>
      <c r="B31" s="8">
        <v>701</v>
      </c>
      <c r="C31">
        <f t="shared" si="25"/>
        <v>1502</v>
      </c>
      <c r="E31" s="8">
        <v>115.7</v>
      </c>
      <c r="F31" s="8" t="s">
        <v>240</v>
      </c>
      <c r="G31" s="55">
        <f t="shared" ca="1" si="0"/>
        <v>41819</v>
      </c>
      <c r="H31" s="8">
        <v>77777</v>
      </c>
      <c r="J31" t="str">
        <f t="shared" ca="1" si="21"/>
        <v>자가</v>
      </c>
      <c r="K31" s="8" t="s">
        <v>242</v>
      </c>
      <c r="L31" s="65">
        <v>44986</v>
      </c>
      <c r="M31" s="65">
        <v>45036</v>
      </c>
      <c r="N31" s="65">
        <v>44986</v>
      </c>
      <c r="O31" s="65">
        <v>45016</v>
      </c>
      <c r="P31" s="51">
        <f t="shared" ca="1" si="1"/>
        <v>509978</v>
      </c>
      <c r="Q31" s="57">
        <f t="shared" ca="1" si="2"/>
        <v>520177.56</v>
      </c>
      <c r="R31" s="51">
        <f t="shared" ca="1" si="3"/>
        <v>509978</v>
      </c>
      <c r="S31" s="57">
        <f t="shared" ca="1" si="13"/>
        <v>194470</v>
      </c>
      <c r="T31" s="57">
        <f t="shared" ca="1" si="4"/>
        <v>315508</v>
      </c>
      <c r="U31" s="57">
        <f t="shared" ca="1" si="22"/>
        <v>49762</v>
      </c>
      <c r="V31" s="57">
        <f t="shared" ca="1" si="22"/>
        <v>35414</v>
      </c>
      <c r="W31" s="57">
        <f t="shared" ca="1" si="22"/>
        <v>1079</v>
      </c>
      <c r="X31" s="57">
        <f t="shared" ca="1" si="22"/>
        <v>2975</v>
      </c>
      <c r="Y31" s="57">
        <f t="shared" ca="1" si="22"/>
        <v>3572</v>
      </c>
      <c r="Z31" s="57">
        <f t="shared" ca="1" si="22"/>
        <v>31579</v>
      </c>
      <c r="AA31" s="57">
        <f t="shared" ca="1" si="22"/>
        <v>17358</v>
      </c>
      <c r="AB31" s="57">
        <f t="shared" ca="1" si="22"/>
        <v>32630</v>
      </c>
      <c r="AC31" s="57">
        <f t="shared" ca="1" si="22"/>
        <v>2124</v>
      </c>
      <c r="AD31" s="57">
        <f t="shared" ca="1" si="22"/>
        <v>3888</v>
      </c>
      <c r="AE31" s="57">
        <f t="shared" ca="1" si="22"/>
        <v>4786</v>
      </c>
      <c r="AF31" s="57">
        <f t="shared" ca="1" si="22"/>
        <v>986</v>
      </c>
      <c r="AG31" s="57">
        <f t="shared" ca="1" si="22"/>
        <v>16076</v>
      </c>
      <c r="AH31" s="57">
        <f t="shared" ca="1" si="22"/>
        <v>230</v>
      </c>
      <c r="AI31" s="57">
        <f t="shared" ca="1" si="22"/>
        <v>0</v>
      </c>
      <c r="AJ31" s="57">
        <f t="shared" ca="1" si="22"/>
        <v>89236</v>
      </c>
      <c r="AK31" s="57">
        <f t="shared" ca="1" si="27"/>
        <v>51949</v>
      </c>
      <c r="AL31" s="57">
        <f t="shared" ca="1" si="27"/>
        <v>42707</v>
      </c>
      <c r="AM31" s="57">
        <f t="shared" ca="1" si="27"/>
        <v>761</v>
      </c>
      <c r="AN31" s="57">
        <f t="shared" ca="1" si="27"/>
        <v>74182</v>
      </c>
      <c r="AO31" s="57">
        <f t="shared" ca="1" si="27"/>
        <v>0</v>
      </c>
      <c r="AP31" s="57">
        <f t="shared" ca="1" si="27"/>
        <v>56332</v>
      </c>
      <c r="AQ31" s="57">
        <f t="shared" ca="1" si="24"/>
        <v>9599</v>
      </c>
      <c r="AR31" s="57">
        <f t="shared" ca="1" si="24"/>
        <v>6539</v>
      </c>
      <c r="AS31" s="57">
        <f t="shared" ca="1" si="24"/>
        <v>1922</v>
      </c>
      <c r="AT31" s="57">
        <f t="shared" ca="1" si="24"/>
        <v>0</v>
      </c>
      <c r="AU31" s="51">
        <v>0</v>
      </c>
      <c r="AV31" s="57">
        <v>0</v>
      </c>
      <c r="AW31" s="51">
        <f t="shared" ca="1" si="5"/>
        <v>10199.56</v>
      </c>
      <c r="AX31" s="57">
        <f t="shared" ca="1" si="26"/>
        <v>-188</v>
      </c>
      <c r="AY31" s="57">
        <f t="shared" ca="1" si="26"/>
        <v>0</v>
      </c>
      <c r="AZ31" s="57">
        <f t="shared" ca="1" si="26"/>
        <v>0</v>
      </c>
      <c r="BA31" s="51">
        <v>0</v>
      </c>
      <c r="BB31" s="51">
        <v>0</v>
      </c>
      <c r="BC31" s="57">
        <f t="shared" ca="1" si="26"/>
        <v>-20420</v>
      </c>
      <c r="BD31" s="57">
        <f t="shared" ca="1" si="26"/>
        <v>-5100</v>
      </c>
      <c r="BE31" s="57">
        <f t="shared" ca="1" si="23"/>
        <v>446.18</v>
      </c>
      <c r="BF31" s="51">
        <f t="shared" ca="1" si="6"/>
        <v>34.165599999999998</v>
      </c>
      <c r="BG31" s="51">
        <f t="shared" ca="1" si="7"/>
        <v>10.448169014084508</v>
      </c>
      <c r="BH31" s="51">
        <f t="shared" ca="1" si="8"/>
        <v>557.74257425742576</v>
      </c>
      <c r="BI31" s="51">
        <v>0</v>
      </c>
      <c r="BJ31" s="57">
        <f t="shared" ca="1" si="17"/>
        <v>692</v>
      </c>
      <c r="BK31" s="51">
        <f t="shared" ca="1" si="9"/>
        <v>1138.18</v>
      </c>
      <c r="BL31" s="57">
        <f t="shared" ca="1" si="18"/>
        <v>741</v>
      </c>
      <c r="BM31" s="57">
        <f t="shared" ca="1" si="10"/>
        <v>751.44816901408456</v>
      </c>
      <c r="BN31" s="57">
        <f t="shared" ca="1" si="19"/>
        <v>638</v>
      </c>
      <c r="BO31" s="57">
        <f t="shared" ca="1" si="11"/>
        <v>672.16560000000004</v>
      </c>
      <c r="BP31" s="57">
        <f t="shared" ca="1" si="20"/>
        <v>138</v>
      </c>
      <c r="BQ31" s="57">
        <f t="shared" ca="1" si="12"/>
        <v>695.74257425742576</v>
      </c>
      <c r="BR31" s="51">
        <v>0</v>
      </c>
      <c r="BS31" s="51">
        <v>0</v>
      </c>
    </row>
    <row r="32" spans="1:71" ht="15.75" customHeight="1">
      <c r="A32" s="8" t="s">
        <v>239</v>
      </c>
      <c r="B32" s="8">
        <v>701</v>
      </c>
      <c r="C32">
        <f t="shared" si="25"/>
        <v>1601</v>
      </c>
      <c r="E32" s="8">
        <v>115.7</v>
      </c>
      <c r="F32" s="8" t="s">
        <v>240</v>
      </c>
      <c r="G32" s="55">
        <f t="shared" ca="1" si="0"/>
        <v>42270</v>
      </c>
      <c r="H32" s="8">
        <v>77777</v>
      </c>
      <c r="J32" t="str">
        <f t="shared" ca="1" si="21"/>
        <v>월세</v>
      </c>
      <c r="K32" s="8" t="s">
        <v>242</v>
      </c>
      <c r="L32" s="65">
        <v>44986</v>
      </c>
      <c r="M32" s="65">
        <v>45036</v>
      </c>
      <c r="N32" s="65">
        <v>44986</v>
      </c>
      <c r="O32" s="65">
        <v>45016</v>
      </c>
      <c r="P32" s="51">
        <f t="shared" ca="1" si="1"/>
        <v>577706</v>
      </c>
      <c r="Q32" s="57">
        <f t="shared" ca="1" si="2"/>
        <v>589260.12</v>
      </c>
      <c r="R32" s="51">
        <f t="shared" ca="1" si="3"/>
        <v>577706</v>
      </c>
      <c r="S32" s="57">
        <f t="shared" ca="1" si="13"/>
        <v>275537</v>
      </c>
      <c r="T32" s="57">
        <f t="shared" ca="1" si="4"/>
        <v>302169</v>
      </c>
      <c r="U32" s="57">
        <f t="shared" ca="1" si="22"/>
        <v>63575</v>
      </c>
      <c r="V32" s="57">
        <f t="shared" ca="1" si="22"/>
        <v>38414</v>
      </c>
      <c r="W32" s="57">
        <f t="shared" ca="1" si="22"/>
        <v>524</v>
      </c>
      <c r="X32" s="57">
        <f t="shared" ca="1" si="22"/>
        <v>2526</v>
      </c>
      <c r="Y32" s="57">
        <f t="shared" ca="1" si="22"/>
        <v>3605</v>
      </c>
      <c r="Z32" s="57">
        <f t="shared" ca="1" si="22"/>
        <v>54593</v>
      </c>
      <c r="AA32" s="57">
        <f t="shared" ca="1" si="22"/>
        <v>3316</v>
      </c>
      <c r="AB32" s="57">
        <f t="shared" ca="1" si="22"/>
        <v>64204</v>
      </c>
      <c r="AC32" s="57">
        <f t="shared" ca="1" si="22"/>
        <v>280</v>
      </c>
      <c r="AD32" s="57">
        <f t="shared" ca="1" si="22"/>
        <v>3966</v>
      </c>
      <c r="AE32" s="57">
        <f t="shared" ca="1" si="22"/>
        <v>10368</v>
      </c>
      <c r="AF32" s="57">
        <f t="shared" ca="1" si="22"/>
        <v>699</v>
      </c>
      <c r="AG32" s="57">
        <f t="shared" ca="1" si="22"/>
        <v>27042</v>
      </c>
      <c r="AH32" s="57">
        <f t="shared" ca="1" si="22"/>
        <v>571</v>
      </c>
      <c r="AI32" s="57">
        <f t="shared" ca="1" si="22"/>
        <v>0</v>
      </c>
      <c r="AJ32" s="57">
        <f t="shared" ca="1" si="22"/>
        <v>75169</v>
      </c>
      <c r="AK32" s="57">
        <f t="shared" ca="1" si="27"/>
        <v>29558</v>
      </c>
      <c r="AL32" s="57">
        <f t="shared" ca="1" si="27"/>
        <v>52713</v>
      </c>
      <c r="AM32" s="57">
        <f t="shared" ca="1" si="27"/>
        <v>8936</v>
      </c>
      <c r="AN32" s="57">
        <f t="shared" ca="1" si="27"/>
        <v>83615</v>
      </c>
      <c r="AO32" s="57">
        <f t="shared" ca="1" si="27"/>
        <v>0</v>
      </c>
      <c r="AP32" s="57">
        <f t="shared" ca="1" si="27"/>
        <v>78812</v>
      </c>
      <c r="AQ32" s="57">
        <f t="shared" ca="1" si="24"/>
        <v>5741</v>
      </c>
      <c r="AR32" s="57">
        <f t="shared" ca="1" si="24"/>
        <v>8570</v>
      </c>
      <c r="AS32" s="57">
        <f t="shared" ca="1" si="24"/>
        <v>1577</v>
      </c>
      <c r="AT32" s="57">
        <f t="shared" ca="1" si="24"/>
        <v>0</v>
      </c>
      <c r="AU32" s="51">
        <v>0</v>
      </c>
      <c r="AV32" s="57">
        <v>0</v>
      </c>
      <c r="AW32" s="51">
        <f t="shared" ca="1" si="5"/>
        <v>11554.12</v>
      </c>
      <c r="AX32" s="57">
        <f t="shared" ca="1" si="26"/>
        <v>-14700</v>
      </c>
      <c r="AY32" s="57">
        <f t="shared" ca="1" si="26"/>
        <v>0</v>
      </c>
      <c r="AZ32" s="57">
        <f t="shared" ca="1" si="26"/>
        <v>0</v>
      </c>
      <c r="BA32" s="51">
        <v>0</v>
      </c>
      <c r="BB32" s="51">
        <v>0</v>
      </c>
      <c r="BC32" s="57">
        <f t="shared" ca="1" si="26"/>
        <v>-1942</v>
      </c>
      <c r="BD32" s="57">
        <f t="shared" ca="1" si="26"/>
        <v>-24026</v>
      </c>
      <c r="BE32" s="57">
        <f t="shared" ca="1" si="23"/>
        <v>375.84500000000003</v>
      </c>
      <c r="BF32" s="51">
        <f t="shared" ca="1" si="6"/>
        <v>42.170400000000001</v>
      </c>
      <c r="BG32" s="51">
        <f t="shared" ca="1" si="7"/>
        <v>11.776760563380282</v>
      </c>
      <c r="BH32" s="51">
        <f t="shared" ca="1" si="8"/>
        <v>780.31683168316829</v>
      </c>
      <c r="BI32" s="51">
        <v>0</v>
      </c>
      <c r="BJ32" s="57">
        <f t="shared" ca="1" si="17"/>
        <v>383</v>
      </c>
      <c r="BK32" s="51">
        <f t="shared" ca="1" si="9"/>
        <v>758.84500000000003</v>
      </c>
      <c r="BL32" s="57">
        <f t="shared" ca="1" si="18"/>
        <v>318</v>
      </c>
      <c r="BM32" s="57">
        <f t="shared" ca="1" si="10"/>
        <v>329.77676056338026</v>
      </c>
      <c r="BN32" s="57">
        <f t="shared" ca="1" si="19"/>
        <v>582</v>
      </c>
      <c r="BO32" s="57">
        <f t="shared" ca="1" si="11"/>
        <v>624.17039999999997</v>
      </c>
      <c r="BP32" s="57">
        <f t="shared" ca="1" si="20"/>
        <v>239</v>
      </c>
      <c r="BQ32" s="57">
        <f t="shared" ca="1" si="12"/>
        <v>1019.3168316831683</v>
      </c>
      <c r="BR32" s="51">
        <v>0</v>
      </c>
      <c r="BS32" s="51">
        <v>0</v>
      </c>
    </row>
    <row r="33" spans="1:71" ht="15.75" customHeight="1">
      <c r="A33" s="8" t="s">
        <v>239</v>
      </c>
      <c r="B33" s="8">
        <v>701</v>
      </c>
      <c r="C33">
        <f t="shared" si="25"/>
        <v>1602</v>
      </c>
      <c r="E33" s="8">
        <v>115.7</v>
      </c>
      <c r="F33" s="8" t="s">
        <v>240</v>
      </c>
      <c r="G33" s="55">
        <f t="shared" ca="1" si="0"/>
        <v>44705</v>
      </c>
      <c r="H33" s="8">
        <v>77777</v>
      </c>
      <c r="J33" t="str">
        <f t="shared" ca="1" si="21"/>
        <v>전세</v>
      </c>
      <c r="K33" s="8" t="s">
        <v>242</v>
      </c>
      <c r="L33" s="65">
        <v>44986</v>
      </c>
      <c r="M33" s="65">
        <v>45036</v>
      </c>
      <c r="N33" s="65">
        <v>44986</v>
      </c>
      <c r="O33" s="65">
        <v>45016</v>
      </c>
      <c r="P33" s="51">
        <f t="shared" ca="1" si="1"/>
        <v>499612</v>
      </c>
      <c r="Q33" s="57">
        <f t="shared" ca="1" si="2"/>
        <v>509604.24</v>
      </c>
      <c r="R33" s="51">
        <f t="shared" ca="1" si="3"/>
        <v>499612</v>
      </c>
      <c r="S33" s="57">
        <f t="shared" ca="1" si="13"/>
        <v>179642</v>
      </c>
      <c r="T33" s="57">
        <f t="shared" ca="1" si="4"/>
        <v>319970</v>
      </c>
      <c r="U33" s="57">
        <f t="shared" ca="1" si="22"/>
        <v>47582</v>
      </c>
      <c r="V33" s="57">
        <f t="shared" ca="1" si="22"/>
        <v>9634</v>
      </c>
      <c r="W33" s="57">
        <f t="shared" ca="1" si="22"/>
        <v>1685</v>
      </c>
      <c r="X33" s="57">
        <f t="shared" ca="1" si="22"/>
        <v>1216</v>
      </c>
      <c r="Y33" s="57">
        <f t="shared" ca="1" si="22"/>
        <v>3546</v>
      </c>
      <c r="Z33" s="57">
        <f t="shared" ca="1" si="22"/>
        <v>30282</v>
      </c>
      <c r="AA33" s="57">
        <f t="shared" ca="1" si="22"/>
        <v>22315</v>
      </c>
      <c r="AB33" s="57">
        <f t="shared" ca="1" si="22"/>
        <v>25934</v>
      </c>
      <c r="AC33" s="57">
        <f t="shared" ca="1" si="22"/>
        <v>992</v>
      </c>
      <c r="AD33" s="57">
        <f t="shared" ca="1" si="22"/>
        <v>4874</v>
      </c>
      <c r="AE33" s="57">
        <f t="shared" ca="1" si="22"/>
        <v>5031</v>
      </c>
      <c r="AF33" s="57">
        <f t="shared" ca="1" si="22"/>
        <v>531</v>
      </c>
      <c r="AG33" s="57">
        <f t="shared" ca="1" si="22"/>
        <v>39477</v>
      </c>
      <c r="AH33" s="57">
        <f t="shared" ca="1" si="22"/>
        <v>89</v>
      </c>
      <c r="AI33" s="57">
        <f t="shared" ca="1" si="22"/>
        <v>0</v>
      </c>
      <c r="AJ33" s="57">
        <f t="shared" ca="1" si="22"/>
        <v>72224</v>
      </c>
      <c r="AK33" s="57">
        <f t="shared" ca="1" si="27"/>
        <v>44168</v>
      </c>
      <c r="AL33" s="57">
        <f t="shared" ca="1" si="27"/>
        <v>72546</v>
      </c>
      <c r="AM33" s="57">
        <f t="shared" ca="1" si="27"/>
        <v>6343</v>
      </c>
      <c r="AN33" s="57">
        <f t="shared" ca="1" si="27"/>
        <v>92432</v>
      </c>
      <c r="AO33" s="57">
        <f t="shared" ca="1" si="27"/>
        <v>0</v>
      </c>
      <c r="AP33" s="57">
        <f t="shared" ca="1" si="27"/>
        <v>50817</v>
      </c>
      <c r="AQ33" s="57">
        <f t="shared" ca="1" si="24"/>
        <v>8858</v>
      </c>
      <c r="AR33" s="57">
        <f t="shared" ca="1" si="24"/>
        <v>1396</v>
      </c>
      <c r="AS33" s="57">
        <f t="shared" ca="1" si="24"/>
        <v>1169</v>
      </c>
      <c r="AT33" s="57">
        <f t="shared" ca="1" si="24"/>
        <v>0</v>
      </c>
      <c r="AU33" s="51">
        <v>0</v>
      </c>
      <c r="AV33" s="57">
        <v>0</v>
      </c>
      <c r="AW33" s="51">
        <f t="shared" ca="1" si="5"/>
        <v>9992.24</v>
      </c>
      <c r="AX33" s="57">
        <f t="shared" ca="1" si="26"/>
        <v>-13822</v>
      </c>
      <c r="AY33" s="57">
        <f t="shared" ca="1" si="26"/>
        <v>0</v>
      </c>
      <c r="AZ33" s="57">
        <f t="shared" ca="1" si="26"/>
        <v>0</v>
      </c>
      <c r="BA33" s="51">
        <v>0</v>
      </c>
      <c r="BB33" s="51">
        <v>0</v>
      </c>
      <c r="BC33" s="57">
        <f t="shared" ca="1" si="26"/>
        <v>-16605</v>
      </c>
      <c r="BD33" s="57">
        <f t="shared" ca="1" si="26"/>
        <v>-13102</v>
      </c>
      <c r="BE33" s="57">
        <f t="shared" ca="1" si="23"/>
        <v>361.12</v>
      </c>
      <c r="BF33" s="51">
        <f t="shared" ca="1" si="6"/>
        <v>58.036799999999999</v>
      </c>
      <c r="BG33" s="51">
        <f t="shared" ca="1" si="7"/>
        <v>13.018591549295774</v>
      </c>
      <c r="BH33" s="51">
        <f t="shared" ca="1" si="8"/>
        <v>503.13861386138615</v>
      </c>
      <c r="BI33" s="51">
        <v>0</v>
      </c>
      <c r="BJ33" s="57">
        <f t="shared" ca="1" si="17"/>
        <v>371</v>
      </c>
      <c r="BK33" s="51">
        <f t="shared" ca="1" si="9"/>
        <v>732.12</v>
      </c>
      <c r="BL33" s="57">
        <f t="shared" ca="1" si="18"/>
        <v>156</v>
      </c>
      <c r="BM33" s="57">
        <f t="shared" ca="1" si="10"/>
        <v>169.01859154929576</v>
      </c>
      <c r="BN33" s="57">
        <f t="shared" ca="1" si="19"/>
        <v>788</v>
      </c>
      <c r="BO33" s="57">
        <f t="shared" ca="1" si="11"/>
        <v>846.03679999999997</v>
      </c>
      <c r="BP33" s="57">
        <f t="shared" ca="1" si="20"/>
        <v>908</v>
      </c>
      <c r="BQ33" s="57">
        <f t="shared" ca="1" si="12"/>
        <v>1411.1386138613861</v>
      </c>
      <c r="BR33" s="51">
        <v>0</v>
      </c>
      <c r="BS33" s="51">
        <v>0</v>
      </c>
    </row>
    <row r="34" spans="1:71" ht="15.75" customHeight="1">
      <c r="A34" s="8" t="s">
        <v>239</v>
      </c>
      <c r="B34" s="8">
        <v>701</v>
      </c>
      <c r="C34">
        <f t="shared" si="25"/>
        <v>1701</v>
      </c>
      <c r="E34" s="8">
        <v>115.7</v>
      </c>
      <c r="F34" s="8" t="s">
        <v>240</v>
      </c>
      <c r="G34" s="55">
        <f t="shared" ca="1" si="0"/>
        <v>44754</v>
      </c>
      <c r="H34" s="8">
        <v>77777</v>
      </c>
      <c r="J34" t="str">
        <f t="shared" ca="1" si="21"/>
        <v>자가</v>
      </c>
      <c r="K34" s="8" t="s">
        <v>242</v>
      </c>
      <c r="L34" s="65">
        <v>44986</v>
      </c>
      <c r="M34" s="65">
        <v>45036</v>
      </c>
      <c r="N34" s="65">
        <v>44986</v>
      </c>
      <c r="O34" s="65">
        <v>45016</v>
      </c>
      <c r="P34" s="51">
        <f t="shared" ca="1" si="1"/>
        <v>579740</v>
      </c>
      <c r="Q34" s="57">
        <f t="shared" ca="1" si="2"/>
        <v>591334.80000000005</v>
      </c>
      <c r="R34" s="51">
        <f t="shared" ca="1" si="3"/>
        <v>579740</v>
      </c>
      <c r="S34" s="57">
        <f t="shared" ca="1" si="13"/>
        <v>268875</v>
      </c>
      <c r="T34" s="57">
        <f t="shared" ca="1" si="4"/>
        <v>310865</v>
      </c>
      <c r="U34" s="57">
        <f t="shared" ca="1" si="22"/>
        <v>72327</v>
      </c>
      <c r="V34" s="57">
        <f t="shared" ca="1" si="22"/>
        <v>32075</v>
      </c>
      <c r="W34" s="57">
        <f t="shared" ca="1" si="22"/>
        <v>1781</v>
      </c>
      <c r="X34" s="57">
        <f t="shared" ca="1" si="22"/>
        <v>4590</v>
      </c>
      <c r="Y34" s="57">
        <f t="shared" ca="1" si="22"/>
        <v>3882</v>
      </c>
      <c r="Z34" s="57">
        <f t="shared" ca="1" si="22"/>
        <v>20513</v>
      </c>
      <c r="AA34" s="57">
        <f t="shared" ca="1" si="22"/>
        <v>4890</v>
      </c>
      <c r="AB34" s="57">
        <f t="shared" ca="1" si="22"/>
        <v>76379</v>
      </c>
      <c r="AC34" s="57">
        <f t="shared" ca="1" si="22"/>
        <v>2113</v>
      </c>
      <c r="AD34" s="57">
        <f t="shared" ca="1" si="22"/>
        <v>4271</v>
      </c>
      <c r="AE34" s="57">
        <f t="shared" ca="1" si="22"/>
        <v>6951</v>
      </c>
      <c r="AF34" s="57">
        <f t="shared" ca="1" si="22"/>
        <v>720</v>
      </c>
      <c r="AG34" s="57">
        <f t="shared" ca="1" si="22"/>
        <v>40571</v>
      </c>
      <c r="AH34" s="57">
        <f t="shared" ca="1" si="22"/>
        <v>449</v>
      </c>
      <c r="AI34" s="57">
        <f t="shared" ca="1" si="22"/>
        <v>0</v>
      </c>
      <c r="AJ34" s="57">
        <f t="shared" ca="1" si="22"/>
        <v>82591</v>
      </c>
      <c r="AK34" s="57">
        <f t="shared" ca="1" si="27"/>
        <v>5725</v>
      </c>
      <c r="AL34" s="57">
        <f t="shared" ca="1" si="27"/>
        <v>46485</v>
      </c>
      <c r="AM34" s="57">
        <f t="shared" ca="1" si="27"/>
        <v>9419</v>
      </c>
      <c r="AN34" s="57">
        <f t="shared" ca="1" si="27"/>
        <v>115241</v>
      </c>
      <c r="AO34" s="57">
        <f t="shared" ca="1" si="27"/>
        <v>0</v>
      </c>
      <c r="AP34" s="57">
        <f t="shared" ca="1" si="27"/>
        <v>90885</v>
      </c>
      <c r="AQ34" s="57">
        <f t="shared" ca="1" si="24"/>
        <v>2702</v>
      </c>
      <c r="AR34" s="57">
        <f t="shared" ca="1" si="24"/>
        <v>7109</v>
      </c>
      <c r="AS34" s="57">
        <f t="shared" ca="1" si="24"/>
        <v>906</v>
      </c>
      <c r="AT34" s="57">
        <f t="shared" ca="1" si="24"/>
        <v>0</v>
      </c>
      <c r="AU34" s="51">
        <v>0</v>
      </c>
      <c r="AV34" s="57">
        <v>0</v>
      </c>
      <c r="AW34" s="51">
        <f t="shared" ca="1" si="5"/>
        <v>11594.800000000001</v>
      </c>
      <c r="AX34" s="57">
        <f t="shared" ca="1" si="26"/>
        <v>-4508</v>
      </c>
      <c r="AY34" s="57">
        <f t="shared" ca="1" si="26"/>
        <v>0</v>
      </c>
      <c r="AZ34" s="57">
        <f t="shared" ca="1" si="26"/>
        <v>0</v>
      </c>
      <c r="BA34" s="51">
        <v>0</v>
      </c>
      <c r="BB34" s="51">
        <v>0</v>
      </c>
      <c r="BC34" s="57">
        <f t="shared" ca="1" si="26"/>
        <v>-20726</v>
      </c>
      <c r="BD34" s="57">
        <f t="shared" ca="1" si="26"/>
        <v>-27601</v>
      </c>
      <c r="BE34" s="57">
        <f t="shared" ca="1" si="23"/>
        <v>412.95499999999998</v>
      </c>
      <c r="BF34" s="51">
        <f t="shared" ca="1" si="6"/>
        <v>37.188000000000002</v>
      </c>
      <c r="BG34" s="51">
        <f t="shared" ca="1" si="7"/>
        <v>16.231126760563381</v>
      </c>
      <c r="BH34" s="51">
        <f t="shared" ca="1" si="8"/>
        <v>899.85148514851483</v>
      </c>
      <c r="BI34" s="51">
        <v>0</v>
      </c>
      <c r="BJ34" s="57">
        <f t="shared" ca="1" si="17"/>
        <v>242</v>
      </c>
      <c r="BK34" s="51">
        <f t="shared" ca="1" si="9"/>
        <v>654.95499999999993</v>
      </c>
      <c r="BL34" s="57">
        <f t="shared" ca="1" si="18"/>
        <v>549</v>
      </c>
      <c r="BM34" s="57">
        <f t="shared" ca="1" si="10"/>
        <v>565.23112676056337</v>
      </c>
      <c r="BN34" s="57">
        <f t="shared" ca="1" si="19"/>
        <v>595</v>
      </c>
      <c r="BO34" s="57">
        <f t="shared" ca="1" si="11"/>
        <v>632.18799999999999</v>
      </c>
      <c r="BP34" s="57">
        <f t="shared" ca="1" si="20"/>
        <v>424</v>
      </c>
      <c r="BQ34" s="57">
        <f t="shared" ca="1" si="12"/>
        <v>1323.8514851485147</v>
      </c>
      <c r="BR34" s="51">
        <v>0</v>
      </c>
      <c r="BS34" s="51">
        <v>0</v>
      </c>
    </row>
    <row r="35" spans="1:71" ht="15.75" customHeight="1">
      <c r="A35" s="8" t="s">
        <v>239</v>
      </c>
      <c r="B35" s="8">
        <v>701</v>
      </c>
      <c r="C35">
        <f t="shared" si="25"/>
        <v>1702</v>
      </c>
      <c r="E35" s="8">
        <v>115.7</v>
      </c>
      <c r="F35" s="8" t="s">
        <v>240</v>
      </c>
      <c r="G35" s="55">
        <f t="shared" ca="1" si="0"/>
        <v>42325</v>
      </c>
      <c r="H35" s="8">
        <v>77777</v>
      </c>
      <c r="J35" t="str">
        <f t="shared" ca="1" si="21"/>
        <v>월세</v>
      </c>
      <c r="K35" s="8" t="s">
        <v>242</v>
      </c>
      <c r="L35" s="65">
        <v>44986</v>
      </c>
      <c r="M35" s="65">
        <v>45036</v>
      </c>
      <c r="N35" s="65">
        <v>44986</v>
      </c>
      <c r="O35" s="65">
        <v>45016</v>
      </c>
      <c r="P35" s="51">
        <f t="shared" ca="1" si="1"/>
        <v>604223</v>
      </c>
      <c r="Q35" s="57">
        <f t="shared" ca="1" si="2"/>
        <v>616307.46</v>
      </c>
      <c r="R35" s="51">
        <f t="shared" ca="1" si="3"/>
        <v>604223</v>
      </c>
      <c r="S35" s="57">
        <f t="shared" ca="1" si="13"/>
        <v>195018</v>
      </c>
      <c r="T35" s="57">
        <f t="shared" ca="1" si="4"/>
        <v>409205</v>
      </c>
      <c r="U35" s="57">
        <f t="shared" ca="1" si="22"/>
        <v>36097</v>
      </c>
      <c r="V35" s="57">
        <f t="shared" ca="1" si="22"/>
        <v>27102</v>
      </c>
      <c r="W35" s="57">
        <f t="shared" ca="1" si="22"/>
        <v>405</v>
      </c>
      <c r="X35" s="57">
        <f t="shared" ca="1" si="22"/>
        <v>3706</v>
      </c>
      <c r="Y35" s="57">
        <f t="shared" ca="1" si="22"/>
        <v>3625</v>
      </c>
      <c r="Z35" s="57">
        <f t="shared" ca="1" si="22"/>
        <v>43404</v>
      </c>
      <c r="AA35" s="57">
        <f t="shared" ca="1" si="22"/>
        <v>3637</v>
      </c>
      <c r="AB35" s="57">
        <f t="shared" ca="1" si="22"/>
        <v>17961</v>
      </c>
      <c r="AC35" s="57">
        <f t="shared" ca="1" si="22"/>
        <v>810</v>
      </c>
      <c r="AD35" s="57">
        <f t="shared" ca="1" si="22"/>
        <v>8771</v>
      </c>
      <c r="AE35" s="57">
        <f t="shared" ca="1" si="22"/>
        <v>18164</v>
      </c>
      <c r="AF35" s="57">
        <f t="shared" ca="1" si="22"/>
        <v>272</v>
      </c>
      <c r="AG35" s="57">
        <f t="shared" ca="1" si="22"/>
        <v>30078</v>
      </c>
      <c r="AH35" s="57">
        <f t="shared" ca="1" si="22"/>
        <v>113</v>
      </c>
      <c r="AI35" s="57">
        <f t="shared" ca="1" si="22"/>
        <v>0</v>
      </c>
      <c r="AJ35" s="57">
        <f t="shared" ca="1" si="22"/>
        <v>102580</v>
      </c>
      <c r="AK35" s="57">
        <f t="shared" ca="1" si="27"/>
        <v>50220</v>
      </c>
      <c r="AL35" s="57">
        <f t="shared" ca="1" si="27"/>
        <v>73772</v>
      </c>
      <c r="AM35" s="57">
        <f t="shared" ca="1" si="27"/>
        <v>6224</v>
      </c>
      <c r="AN35" s="57">
        <f t="shared" ca="1" si="27"/>
        <v>112290</v>
      </c>
      <c r="AO35" s="57">
        <f t="shared" ca="1" si="27"/>
        <v>0</v>
      </c>
      <c r="AP35" s="57">
        <f t="shared" ca="1" si="27"/>
        <v>98243</v>
      </c>
      <c r="AQ35" s="57">
        <f t="shared" ca="1" si="24"/>
        <v>4623</v>
      </c>
      <c r="AR35" s="57">
        <f t="shared" ca="1" si="24"/>
        <v>6326</v>
      </c>
      <c r="AS35" s="57">
        <f t="shared" ca="1" si="24"/>
        <v>1830</v>
      </c>
      <c r="AT35" s="57">
        <f t="shared" ca="1" si="24"/>
        <v>0</v>
      </c>
      <c r="AU35" s="51">
        <v>0</v>
      </c>
      <c r="AV35" s="57">
        <v>0</v>
      </c>
      <c r="AW35" s="51">
        <f t="shared" ca="1" si="5"/>
        <v>12084.460000000001</v>
      </c>
      <c r="AX35" s="57">
        <f t="shared" ca="1" si="26"/>
        <v>-22879</v>
      </c>
      <c r="AY35" s="57">
        <f t="shared" ca="1" si="26"/>
        <v>0</v>
      </c>
      <c r="AZ35" s="57">
        <f t="shared" ca="1" si="26"/>
        <v>0</v>
      </c>
      <c r="BA35" s="51">
        <v>0</v>
      </c>
      <c r="BB35" s="51">
        <v>0</v>
      </c>
      <c r="BC35" s="57">
        <f t="shared" ca="1" si="26"/>
        <v>-14285</v>
      </c>
      <c r="BD35" s="57">
        <f t="shared" ca="1" si="26"/>
        <v>-8866</v>
      </c>
      <c r="BE35" s="57">
        <f t="shared" ca="1" si="23"/>
        <v>512.9</v>
      </c>
      <c r="BF35" s="51">
        <f t="shared" ca="1" si="6"/>
        <v>59.017600000000002</v>
      </c>
      <c r="BG35" s="51">
        <f t="shared" ca="1" si="7"/>
        <v>15.815492957746478</v>
      </c>
      <c r="BH35" s="51">
        <f t="shared" ca="1" si="8"/>
        <v>972.70297029702965</v>
      </c>
      <c r="BI35" s="51">
        <v>0</v>
      </c>
      <c r="BJ35" s="57">
        <f t="shared" ca="1" si="17"/>
        <v>766</v>
      </c>
      <c r="BK35" s="51">
        <f t="shared" ca="1" si="9"/>
        <v>1278.9000000000001</v>
      </c>
      <c r="BL35" s="57">
        <f t="shared" ca="1" si="18"/>
        <v>498</v>
      </c>
      <c r="BM35" s="57">
        <f t="shared" ca="1" si="10"/>
        <v>513.81549295774653</v>
      </c>
      <c r="BN35" s="57">
        <f t="shared" ca="1" si="19"/>
        <v>401</v>
      </c>
      <c r="BO35" s="57">
        <f t="shared" ca="1" si="11"/>
        <v>460.01760000000002</v>
      </c>
      <c r="BP35" s="57">
        <f t="shared" ca="1" si="20"/>
        <v>365</v>
      </c>
      <c r="BQ35" s="57">
        <f t="shared" ca="1" si="12"/>
        <v>1337.7029702970297</v>
      </c>
      <c r="BR35" s="51">
        <v>0</v>
      </c>
      <c r="BS35" s="51">
        <v>0</v>
      </c>
    </row>
    <row r="36" spans="1:71" ht="15.75" customHeight="1">
      <c r="A36" s="8" t="s">
        <v>239</v>
      </c>
      <c r="B36" s="8">
        <v>701</v>
      </c>
      <c r="C36">
        <f t="shared" si="25"/>
        <v>1801</v>
      </c>
      <c r="E36" s="8">
        <v>115.7</v>
      </c>
      <c r="F36" s="8" t="s">
        <v>240</v>
      </c>
      <c r="G36" s="55">
        <f t="shared" ca="1" si="0"/>
        <v>43118</v>
      </c>
      <c r="H36" s="8">
        <v>77777</v>
      </c>
      <c r="J36" t="str">
        <f t="shared" ca="1" si="21"/>
        <v>자가</v>
      </c>
      <c r="K36" s="8" t="s">
        <v>242</v>
      </c>
      <c r="L36" s="65">
        <v>44986</v>
      </c>
      <c r="M36" s="65">
        <v>45036</v>
      </c>
      <c r="N36" s="65">
        <v>44986</v>
      </c>
      <c r="O36" s="65">
        <v>45016</v>
      </c>
      <c r="P36" s="51">
        <f t="shared" ca="1" si="1"/>
        <v>525989</v>
      </c>
      <c r="Q36" s="57">
        <f t="shared" ca="1" si="2"/>
        <v>536508.78</v>
      </c>
      <c r="R36" s="51">
        <f t="shared" ca="1" si="3"/>
        <v>525989</v>
      </c>
      <c r="S36" s="57">
        <f t="shared" ca="1" si="13"/>
        <v>203742</v>
      </c>
      <c r="T36" s="57">
        <f t="shared" ca="1" si="4"/>
        <v>322247</v>
      </c>
      <c r="U36" s="57">
        <f t="shared" ca="1" si="22"/>
        <v>52988</v>
      </c>
      <c r="V36" s="57">
        <f t="shared" ca="1" si="22"/>
        <v>14429</v>
      </c>
      <c r="W36" s="57">
        <f t="shared" ca="1" si="22"/>
        <v>1765</v>
      </c>
      <c r="X36" s="57">
        <f t="shared" ca="1" si="22"/>
        <v>2173</v>
      </c>
      <c r="Y36" s="57">
        <f t="shared" ca="1" si="22"/>
        <v>3215</v>
      </c>
      <c r="Z36" s="57">
        <f t="shared" ca="1" si="22"/>
        <v>23290</v>
      </c>
      <c r="AA36" s="57">
        <f t="shared" ca="1" si="22"/>
        <v>25138</v>
      </c>
      <c r="AB36" s="57">
        <f t="shared" ca="1" si="22"/>
        <v>61032</v>
      </c>
      <c r="AC36" s="57">
        <f t="shared" ca="1" si="22"/>
        <v>57</v>
      </c>
      <c r="AD36" s="57">
        <f t="shared" ca="1" si="22"/>
        <v>9458</v>
      </c>
      <c r="AE36" s="57">
        <f t="shared" ca="1" si="22"/>
        <v>2912</v>
      </c>
      <c r="AF36" s="57">
        <f t="shared" ca="1" si="22"/>
        <v>378</v>
      </c>
      <c r="AG36" s="57">
        <f t="shared" ca="1" si="22"/>
        <v>24839</v>
      </c>
      <c r="AH36" s="57">
        <f t="shared" ca="1" si="22"/>
        <v>948</v>
      </c>
      <c r="AI36" s="57">
        <f t="shared" ca="1" si="22"/>
        <v>0</v>
      </c>
      <c r="AJ36" s="57">
        <f t="shared" ca="1" si="22"/>
        <v>89303</v>
      </c>
      <c r="AK36" s="57">
        <f t="shared" ca="1" si="27"/>
        <v>3802</v>
      </c>
      <c r="AL36" s="57">
        <f t="shared" ca="1" si="27"/>
        <v>76947</v>
      </c>
      <c r="AM36" s="57">
        <f t="shared" ca="1" si="27"/>
        <v>2234</v>
      </c>
      <c r="AN36" s="57">
        <f t="shared" ca="1" si="27"/>
        <v>82840</v>
      </c>
      <c r="AO36" s="57">
        <f t="shared" ca="1" si="27"/>
        <v>0</v>
      </c>
      <c r="AP36" s="57">
        <f t="shared" ca="1" si="27"/>
        <v>73327</v>
      </c>
      <c r="AQ36" s="57">
        <f t="shared" ca="1" si="24"/>
        <v>7206</v>
      </c>
      <c r="AR36" s="57">
        <f t="shared" ca="1" si="24"/>
        <v>4651</v>
      </c>
      <c r="AS36" s="57">
        <f t="shared" ca="1" si="24"/>
        <v>2112</v>
      </c>
      <c r="AT36" s="57">
        <f t="shared" ca="1" si="24"/>
        <v>0</v>
      </c>
      <c r="AU36" s="51">
        <v>0</v>
      </c>
      <c r="AV36" s="57">
        <v>0</v>
      </c>
      <c r="AW36" s="51">
        <f t="shared" ca="1" si="5"/>
        <v>10519.78</v>
      </c>
      <c r="AX36" s="57">
        <f t="shared" ca="1" si="26"/>
        <v>-1120</v>
      </c>
      <c r="AY36" s="57">
        <f t="shared" ca="1" si="26"/>
        <v>0</v>
      </c>
      <c r="AZ36" s="57">
        <f t="shared" ca="1" si="26"/>
        <v>0</v>
      </c>
      <c r="BA36" s="51">
        <v>0</v>
      </c>
      <c r="BB36" s="51">
        <v>0</v>
      </c>
      <c r="BC36" s="57">
        <f t="shared" ca="1" si="26"/>
        <v>-12810</v>
      </c>
      <c r="BD36" s="57">
        <f t="shared" ca="1" si="26"/>
        <v>-25125</v>
      </c>
      <c r="BE36" s="57">
        <f t="shared" ca="1" si="23"/>
        <v>446.51499999999999</v>
      </c>
      <c r="BF36" s="51">
        <f t="shared" ca="1" si="6"/>
        <v>61.557600000000001</v>
      </c>
      <c r="BG36" s="51">
        <f t="shared" ca="1" si="7"/>
        <v>11.667605633802816</v>
      </c>
      <c r="BH36" s="51">
        <f t="shared" ca="1" si="8"/>
        <v>726.00990099009903</v>
      </c>
      <c r="BI36" s="51">
        <v>0</v>
      </c>
      <c r="BJ36" s="57">
        <f t="shared" ca="1" si="17"/>
        <v>624</v>
      </c>
      <c r="BK36" s="51">
        <f t="shared" ca="1" si="9"/>
        <v>1070.5149999999999</v>
      </c>
      <c r="BL36" s="57">
        <f t="shared" ca="1" si="18"/>
        <v>243</v>
      </c>
      <c r="BM36" s="57">
        <f t="shared" ca="1" si="10"/>
        <v>254.66760563380282</v>
      </c>
      <c r="BN36" s="57">
        <f t="shared" ca="1" si="19"/>
        <v>815</v>
      </c>
      <c r="BO36" s="57">
        <f t="shared" ca="1" si="11"/>
        <v>876.55759999999998</v>
      </c>
      <c r="BP36" s="57">
        <f t="shared" ca="1" si="20"/>
        <v>647</v>
      </c>
      <c r="BQ36" s="57">
        <f t="shared" ca="1" si="12"/>
        <v>1373.0099009900991</v>
      </c>
      <c r="BR36" s="51">
        <v>0</v>
      </c>
      <c r="BS36" s="51">
        <v>0</v>
      </c>
    </row>
    <row r="37" spans="1:71" ht="15.75" customHeight="1">
      <c r="A37" s="8" t="s">
        <v>239</v>
      </c>
      <c r="B37" s="8">
        <v>701</v>
      </c>
      <c r="C37">
        <f t="shared" si="25"/>
        <v>1802</v>
      </c>
      <c r="E37" s="8">
        <v>115.7</v>
      </c>
      <c r="F37" s="8" t="s">
        <v>240</v>
      </c>
      <c r="G37" s="55">
        <f t="shared" ca="1" si="0"/>
        <v>43574</v>
      </c>
      <c r="H37" s="8">
        <v>77777</v>
      </c>
      <c r="J37" t="str">
        <f t="shared" ca="1" si="21"/>
        <v>전세</v>
      </c>
      <c r="K37" s="8" t="s">
        <v>242</v>
      </c>
      <c r="L37" s="65">
        <v>44986</v>
      </c>
      <c r="M37" s="65">
        <v>45036</v>
      </c>
      <c r="N37" s="65">
        <v>44986</v>
      </c>
      <c r="O37" s="65">
        <v>45016</v>
      </c>
      <c r="P37" s="51">
        <f t="shared" ca="1" si="1"/>
        <v>473726</v>
      </c>
      <c r="Q37" s="57">
        <f t="shared" ca="1" si="2"/>
        <v>483200.52</v>
      </c>
      <c r="R37" s="51">
        <f t="shared" ca="1" si="3"/>
        <v>473726</v>
      </c>
      <c r="S37" s="57">
        <f t="shared" ca="1" si="13"/>
        <v>222655</v>
      </c>
      <c r="T37" s="57">
        <f t="shared" ca="1" si="4"/>
        <v>251071</v>
      </c>
      <c r="U37" s="57">
        <f t="shared" ca="1" si="22"/>
        <v>43033</v>
      </c>
      <c r="V37" s="57">
        <f t="shared" ca="1" si="22"/>
        <v>6459</v>
      </c>
      <c r="W37" s="57">
        <f t="shared" ca="1" si="22"/>
        <v>697</v>
      </c>
      <c r="X37" s="57">
        <f t="shared" ca="1" si="22"/>
        <v>2626</v>
      </c>
      <c r="Y37" s="57">
        <f t="shared" ca="1" si="22"/>
        <v>3775</v>
      </c>
      <c r="Z37" s="57">
        <f t="shared" ca="1" si="22"/>
        <v>37976</v>
      </c>
      <c r="AA37" s="57">
        <f t="shared" ca="1" si="22"/>
        <v>20030</v>
      </c>
      <c r="AB37" s="57">
        <f t="shared" ca="1" si="22"/>
        <v>65895</v>
      </c>
      <c r="AC37" s="57">
        <f t="shared" ca="1" si="22"/>
        <v>1809</v>
      </c>
      <c r="AD37" s="57">
        <f t="shared" ca="1" si="22"/>
        <v>5548</v>
      </c>
      <c r="AE37" s="57">
        <f t="shared" ca="1" si="22"/>
        <v>9101</v>
      </c>
      <c r="AF37" s="57">
        <f t="shared" ca="1" si="22"/>
        <v>369</v>
      </c>
      <c r="AG37" s="57">
        <f t="shared" ca="1" si="22"/>
        <v>44288</v>
      </c>
      <c r="AH37" s="57">
        <f t="shared" ca="1" si="22"/>
        <v>148</v>
      </c>
      <c r="AI37" s="57">
        <f t="shared" ca="1" si="22"/>
        <v>0</v>
      </c>
      <c r="AJ37" s="57">
        <f t="shared" ca="1" si="22"/>
        <v>32972</v>
      </c>
      <c r="AK37" s="57">
        <f t="shared" ca="1" si="27"/>
        <v>7681</v>
      </c>
      <c r="AL37" s="57">
        <f t="shared" ca="1" si="27"/>
        <v>74937</v>
      </c>
      <c r="AM37" s="57">
        <f t="shared" ca="1" si="27"/>
        <v>9763</v>
      </c>
      <c r="AN37" s="57">
        <f t="shared" ca="1" si="27"/>
        <v>72771</v>
      </c>
      <c r="AO37" s="57">
        <f t="shared" ca="1" si="27"/>
        <v>0</v>
      </c>
      <c r="AP37" s="57">
        <f t="shared" ca="1" si="27"/>
        <v>66736</v>
      </c>
      <c r="AQ37" s="57">
        <f t="shared" ca="1" si="24"/>
        <v>1079</v>
      </c>
      <c r="AR37" s="57">
        <f t="shared" ca="1" si="24"/>
        <v>3394</v>
      </c>
      <c r="AS37" s="57">
        <f t="shared" ca="1" si="24"/>
        <v>2130</v>
      </c>
      <c r="AT37" s="57">
        <f t="shared" ca="1" si="24"/>
        <v>0</v>
      </c>
      <c r="AU37" s="51">
        <v>0</v>
      </c>
      <c r="AV37" s="57">
        <v>0</v>
      </c>
      <c r="AW37" s="51">
        <f t="shared" ca="1" si="5"/>
        <v>9474.52</v>
      </c>
      <c r="AX37" s="57">
        <f t="shared" ca="1" si="26"/>
        <v>-5818</v>
      </c>
      <c r="AY37" s="57">
        <f t="shared" ca="1" si="26"/>
        <v>0</v>
      </c>
      <c r="AZ37" s="57">
        <f t="shared" ca="1" si="26"/>
        <v>0</v>
      </c>
      <c r="BA37" s="51">
        <v>0</v>
      </c>
      <c r="BB37" s="51">
        <v>0</v>
      </c>
      <c r="BC37" s="57">
        <f t="shared" ca="1" si="26"/>
        <v>-19426</v>
      </c>
      <c r="BD37" s="57">
        <f t="shared" ca="1" si="26"/>
        <v>-14247</v>
      </c>
      <c r="BE37" s="57">
        <f t="shared" ca="1" si="23"/>
        <v>164.86</v>
      </c>
      <c r="BF37" s="51">
        <f t="shared" ca="1" si="6"/>
        <v>59.949599999999997</v>
      </c>
      <c r="BG37" s="51">
        <f t="shared" ca="1" si="7"/>
        <v>10.24943661971831</v>
      </c>
      <c r="BH37" s="51">
        <f t="shared" ca="1" si="8"/>
        <v>660.75247524752479</v>
      </c>
      <c r="BI37" s="51">
        <v>0</v>
      </c>
      <c r="BJ37" s="57">
        <f t="shared" ca="1" si="17"/>
        <v>568</v>
      </c>
      <c r="BK37" s="51">
        <f t="shared" ca="1" si="9"/>
        <v>732.86</v>
      </c>
      <c r="BL37" s="57">
        <f t="shared" ca="1" si="18"/>
        <v>418</v>
      </c>
      <c r="BM37" s="57">
        <f t="shared" ca="1" si="10"/>
        <v>428.24943661971832</v>
      </c>
      <c r="BN37" s="57">
        <f t="shared" ca="1" si="19"/>
        <v>242</v>
      </c>
      <c r="BO37" s="57">
        <f t="shared" ca="1" si="11"/>
        <v>301.94959999999998</v>
      </c>
      <c r="BP37" s="57">
        <f t="shared" ca="1" si="20"/>
        <v>297</v>
      </c>
      <c r="BQ37" s="57">
        <f t="shared" ca="1" si="12"/>
        <v>957.75247524752479</v>
      </c>
      <c r="BR37" s="51">
        <v>0</v>
      </c>
      <c r="BS37" s="51">
        <v>0</v>
      </c>
    </row>
    <row r="38" spans="1:71" ht="15.75" customHeight="1">
      <c r="A38" s="8" t="s">
        <v>239</v>
      </c>
      <c r="B38" s="8">
        <v>701</v>
      </c>
      <c r="C38">
        <f t="shared" si="25"/>
        <v>1901</v>
      </c>
      <c r="E38" s="8">
        <v>115.7</v>
      </c>
      <c r="F38" s="8" t="s">
        <v>240</v>
      </c>
      <c r="G38" s="55">
        <f t="shared" ca="1" si="0"/>
        <v>44645</v>
      </c>
      <c r="H38" s="8">
        <v>77777</v>
      </c>
      <c r="J38" t="str">
        <f t="shared" ca="1" si="21"/>
        <v>자가</v>
      </c>
      <c r="K38" s="8" t="s">
        <v>242</v>
      </c>
      <c r="L38" s="65">
        <v>44986</v>
      </c>
      <c r="M38" s="65">
        <v>45036</v>
      </c>
      <c r="N38" s="65">
        <v>44986</v>
      </c>
      <c r="O38" s="65">
        <v>45016</v>
      </c>
      <c r="P38" s="51">
        <f t="shared" ca="1" si="1"/>
        <v>424013</v>
      </c>
      <c r="Q38" s="57">
        <f t="shared" ca="1" si="2"/>
        <v>432493.26</v>
      </c>
      <c r="R38" s="51">
        <f t="shared" ca="1" si="3"/>
        <v>424013</v>
      </c>
      <c r="S38" s="57">
        <f t="shared" ca="1" si="13"/>
        <v>144873</v>
      </c>
      <c r="T38" s="57">
        <f t="shared" ca="1" si="4"/>
        <v>279140</v>
      </c>
      <c r="U38" s="57">
        <f t="shared" ca="1" si="22"/>
        <v>39999</v>
      </c>
      <c r="V38" s="57">
        <f t="shared" ca="1" si="22"/>
        <v>13110</v>
      </c>
      <c r="W38" s="57">
        <f t="shared" ca="1" si="22"/>
        <v>922</v>
      </c>
      <c r="X38" s="57">
        <f t="shared" ca="1" si="22"/>
        <v>4960</v>
      </c>
      <c r="Y38" s="57">
        <f t="shared" ca="1" si="22"/>
        <v>3491</v>
      </c>
      <c r="Z38" s="57">
        <f t="shared" ca="1" si="22"/>
        <v>16796</v>
      </c>
      <c r="AA38" s="57">
        <f t="shared" ca="1" si="22"/>
        <v>9221</v>
      </c>
      <c r="AB38" s="57">
        <f t="shared" ca="1" si="22"/>
        <v>41840</v>
      </c>
      <c r="AC38" s="57">
        <f t="shared" ca="1" si="22"/>
        <v>134</v>
      </c>
      <c r="AD38" s="57">
        <f t="shared" ca="1" si="22"/>
        <v>2304</v>
      </c>
      <c r="AE38" s="57">
        <f t="shared" ca="1" si="22"/>
        <v>2230</v>
      </c>
      <c r="AF38" s="57">
        <f t="shared" ca="1" si="22"/>
        <v>832</v>
      </c>
      <c r="AG38" s="57">
        <f t="shared" ca="1" si="22"/>
        <v>10558</v>
      </c>
      <c r="AH38" s="57">
        <f t="shared" ca="1" si="22"/>
        <v>747</v>
      </c>
      <c r="AI38" s="57">
        <f t="shared" ca="1" si="22"/>
        <v>0</v>
      </c>
      <c r="AJ38" s="57">
        <f t="shared" ca="1" si="22"/>
        <v>73592</v>
      </c>
      <c r="AK38" s="57">
        <f t="shared" ca="1" si="27"/>
        <v>5932</v>
      </c>
      <c r="AL38" s="57">
        <f t="shared" ca="1" si="27"/>
        <v>101954</v>
      </c>
      <c r="AM38" s="57">
        <f t="shared" ca="1" si="27"/>
        <v>7156</v>
      </c>
      <c r="AN38" s="57">
        <f t="shared" ca="1" si="27"/>
        <v>100028</v>
      </c>
      <c r="AO38" s="57">
        <f t="shared" ca="1" si="27"/>
        <v>0</v>
      </c>
      <c r="AP38" s="57">
        <f t="shared" ca="1" si="27"/>
        <v>16576</v>
      </c>
      <c r="AQ38" s="57">
        <f t="shared" ca="1" si="24"/>
        <v>7697</v>
      </c>
      <c r="AR38" s="57">
        <f t="shared" ca="1" si="24"/>
        <v>1455</v>
      </c>
      <c r="AS38" s="57">
        <f t="shared" ca="1" si="24"/>
        <v>1609</v>
      </c>
      <c r="AT38" s="57">
        <f t="shared" ca="1" si="24"/>
        <v>0</v>
      </c>
      <c r="AU38" s="51">
        <v>0</v>
      </c>
      <c r="AV38" s="57">
        <v>0</v>
      </c>
      <c r="AW38" s="51">
        <f t="shared" ca="1" si="5"/>
        <v>8480.26</v>
      </c>
      <c r="AX38" s="57">
        <f t="shared" ca="1" si="26"/>
        <v>-16942</v>
      </c>
      <c r="AY38" s="57">
        <f t="shared" ca="1" si="26"/>
        <v>0</v>
      </c>
      <c r="AZ38" s="57">
        <f t="shared" ca="1" si="26"/>
        <v>0</v>
      </c>
      <c r="BA38" s="51">
        <v>0</v>
      </c>
      <c r="BB38" s="51">
        <v>0</v>
      </c>
      <c r="BC38" s="57">
        <f t="shared" ca="1" si="26"/>
        <v>-19288</v>
      </c>
      <c r="BD38" s="57">
        <f t="shared" ca="1" si="26"/>
        <v>-2900</v>
      </c>
      <c r="BE38" s="57">
        <f t="shared" ca="1" si="23"/>
        <v>367.96</v>
      </c>
      <c r="BF38" s="51">
        <f t="shared" ca="1" si="6"/>
        <v>81.563199999999995</v>
      </c>
      <c r="BG38" s="51">
        <f t="shared" ca="1" si="7"/>
        <v>14.088450704225352</v>
      </c>
      <c r="BH38" s="51">
        <f t="shared" ca="1" si="8"/>
        <v>164.11881188118812</v>
      </c>
      <c r="BI38" s="51">
        <v>0</v>
      </c>
      <c r="BJ38" s="57">
        <f t="shared" ca="1" si="17"/>
        <v>36</v>
      </c>
      <c r="BK38" s="51">
        <f t="shared" ca="1" si="9"/>
        <v>403.96</v>
      </c>
      <c r="BL38" s="57">
        <f t="shared" ca="1" si="18"/>
        <v>447</v>
      </c>
      <c r="BM38" s="57">
        <f t="shared" ca="1" si="10"/>
        <v>461.08845070422535</v>
      </c>
      <c r="BN38" s="57">
        <f t="shared" ca="1" si="19"/>
        <v>515</v>
      </c>
      <c r="BO38" s="57">
        <f t="shared" ca="1" si="11"/>
        <v>596.56320000000005</v>
      </c>
      <c r="BP38" s="57">
        <f t="shared" ca="1" si="20"/>
        <v>378</v>
      </c>
      <c r="BQ38" s="57">
        <f t="shared" ca="1" si="12"/>
        <v>542.11881188118809</v>
      </c>
      <c r="BR38" s="51">
        <v>0</v>
      </c>
      <c r="BS38" s="51">
        <v>0</v>
      </c>
    </row>
    <row r="39" spans="1:71" ht="15.75" customHeight="1">
      <c r="A39" s="8" t="s">
        <v>239</v>
      </c>
      <c r="B39" s="8">
        <v>701</v>
      </c>
      <c r="C39">
        <f t="shared" si="25"/>
        <v>1902</v>
      </c>
      <c r="E39" s="8">
        <v>115.7</v>
      </c>
      <c r="F39" s="8" t="s">
        <v>240</v>
      </c>
      <c r="G39" s="55">
        <f t="shared" ca="1" si="0"/>
        <v>44732</v>
      </c>
      <c r="H39" s="8">
        <v>77777</v>
      </c>
      <c r="J39" t="str">
        <f t="shared" ca="1" si="21"/>
        <v>월세</v>
      </c>
      <c r="K39" s="8" t="s">
        <v>242</v>
      </c>
      <c r="L39" s="65">
        <v>44986</v>
      </c>
      <c r="M39" s="65">
        <v>45036</v>
      </c>
      <c r="N39" s="65">
        <v>44986</v>
      </c>
      <c r="O39" s="65">
        <v>45016</v>
      </c>
      <c r="P39" s="51">
        <f t="shared" ca="1" si="1"/>
        <v>512722</v>
      </c>
      <c r="Q39" s="57">
        <f t="shared" ca="1" si="2"/>
        <v>522976.44</v>
      </c>
      <c r="R39" s="51">
        <f t="shared" ca="1" si="3"/>
        <v>512722</v>
      </c>
      <c r="S39" s="57">
        <f t="shared" ca="1" si="13"/>
        <v>186699</v>
      </c>
      <c r="T39" s="57">
        <f t="shared" ca="1" si="4"/>
        <v>326023</v>
      </c>
      <c r="U39" s="57">
        <f t="shared" ca="1" si="22"/>
        <v>52657</v>
      </c>
      <c r="V39" s="57">
        <f t="shared" ca="1" si="22"/>
        <v>18391</v>
      </c>
      <c r="W39" s="57">
        <f t="shared" ca="1" si="22"/>
        <v>1737</v>
      </c>
      <c r="X39" s="57">
        <f t="shared" ca="1" si="22"/>
        <v>2377</v>
      </c>
      <c r="Y39" s="57">
        <f t="shared" ca="1" si="22"/>
        <v>3000</v>
      </c>
      <c r="Z39" s="57">
        <f t="shared" ca="1" si="22"/>
        <v>46351</v>
      </c>
      <c r="AA39" s="57">
        <f t="shared" ca="1" si="22"/>
        <v>6525</v>
      </c>
      <c r="AB39" s="57">
        <f t="shared" ca="1" si="22"/>
        <v>24716</v>
      </c>
      <c r="AC39" s="57">
        <f t="shared" ca="1" si="22"/>
        <v>2760</v>
      </c>
      <c r="AD39" s="57">
        <f t="shared" ca="1" si="22"/>
        <v>3407</v>
      </c>
      <c r="AE39" s="57">
        <f t="shared" ca="1" si="22"/>
        <v>6259</v>
      </c>
      <c r="AF39" s="57">
        <f t="shared" ca="1" si="22"/>
        <v>504</v>
      </c>
      <c r="AG39" s="57">
        <f t="shared" ca="1" si="22"/>
        <v>23178</v>
      </c>
      <c r="AH39" s="57">
        <f t="shared" ca="1" si="22"/>
        <v>860</v>
      </c>
      <c r="AI39" s="57">
        <f t="shared" ca="1" si="22"/>
        <v>0</v>
      </c>
      <c r="AJ39" s="57">
        <f t="shared" ca="1" si="22"/>
        <v>71262</v>
      </c>
      <c r="AK39" s="57">
        <f t="shared" ca="1" si="27"/>
        <v>49726</v>
      </c>
      <c r="AL39" s="57">
        <f t="shared" ca="1" si="27"/>
        <v>25403</v>
      </c>
      <c r="AM39" s="57">
        <f t="shared" ca="1" si="27"/>
        <v>8926</v>
      </c>
      <c r="AN39" s="57">
        <f t="shared" ca="1" si="27"/>
        <v>84821</v>
      </c>
      <c r="AO39" s="57">
        <f t="shared" ca="1" si="27"/>
        <v>0</v>
      </c>
      <c r="AP39" s="57">
        <f t="shared" ca="1" si="27"/>
        <v>89783</v>
      </c>
      <c r="AQ39" s="57">
        <f t="shared" ca="1" si="24"/>
        <v>1362</v>
      </c>
      <c r="AR39" s="57">
        <f t="shared" ca="1" si="24"/>
        <v>7607</v>
      </c>
      <c r="AS39" s="57">
        <f t="shared" ca="1" si="24"/>
        <v>342</v>
      </c>
      <c r="AT39" s="57">
        <f t="shared" ca="1" si="24"/>
        <v>0</v>
      </c>
      <c r="AU39" s="51">
        <v>0</v>
      </c>
      <c r="AV39" s="57">
        <v>0</v>
      </c>
      <c r="AW39" s="51">
        <f t="shared" ca="1" si="5"/>
        <v>10254.44</v>
      </c>
      <c r="AX39" s="57">
        <f t="shared" ca="1" si="26"/>
        <v>-2361</v>
      </c>
      <c r="AY39" s="57">
        <f t="shared" ca="1" si="26"/>
        <v>0</v>
      </c>
      <c r="AZ39" s="57">
        <f t="shared" ca="1" si="26"/>
        <v>0</v>
      </c>
      <c r="BA39" s="51">
        <v>0</v>
      </c>
      <c r="BB39" s="51">
        <v>0</v>
      </c>
      <c r="BC39" s="57">
        <f t="shared" ca="1" si="26"/>
        <v>-10954</v>
      </c>
      <c r="BD39" s="57">
        <f t="shared" ca="1" si="26"/>
        <v>-5917</v>
      </c>
      <c r="BE39" s="57">
        <f t="shared" ca="1" si="23"/>
        <v>356.31</v>
      </c>
      <c r="BF39" s="51">
        <f t="shared" ca="1" si="6"/>
        <v>20.322399999999998</v>
      </c>
      <c r="BG39" s="51">
        <f t="shared" ca="1" si="7"/>
        <v>11.94661971830986</v>
      </c>
      <c r="BH39" s="51">
        <f t="shared" ca="1" si="8"/>
        <v>888.94059405940595</v>
      </c>
      <c r="BI39" s="51">
        <v>0</v>
      </c>
      <c r="BJ39" s="57">
        <f t="shared" ca="1" si="17"/>
        <v>340</v>
      </c>
      <c r="BK39" s="51">
        <f t="shared" ca="1" si="9"/>
        <v>696.31</v>
      </c>
      <c r="BL39" s="57">
        <f t="shared" ca="1" si="18"/>
        <v>268</v>
      </c>
      <c r="BM39" s="57">
        <f t="shared" ca="1" si="10"/>
        <v>279.94661971830988</v>
      </c>
      <c r="BN39" s="57">
        <f t="shared" ca="1" si="19"/>
        <v>422</v>
      </c>
      <c r="BO39" s="57">
        <f t="shared" ca="1" si="11"/>
        <v>442.32240000000002</v>
      </c>
      <c r="BP39" s="57">
        <f t="shared" ca="1" si="20"/>
        <v>82</v>
      </c>
      <c r="BQ39" s="57">
        <f t="shared" ca="1" si="12"/>
        <v>970.94059405940595</v>
      </c>
      <c r="BR39" s="51">
        <v>0</v>
      </c>
      <c r="BS39" s="51">
        <v>0</v>
      </c>
    </row>
    <row r="40" spans="1:71" ht="15.75" customHeight="1">
      <c r="A40" s="8" t="s">
        <v>239</v>
      </c>
      <c r="B40" s="8">
        <v>701</v>
      </c>
      <c r="C40">
        <f t="shared" si="25"/>
        <v>2001</v>
      </c>
      <c r="E40" s="8">
        <v>115.7</v>
      </c>
      <c r="F40" s="8" t="s">
        <v>240</v>
      </c>
      <c r="G40" s="55">
        <f t="shared" ca="1" si="0"/>
        <v>42543</v>
      </c>
      <c r="H40" s="8">
        <v>77777</v>
      </c>
      <c r="J40" t="str">
        <f t="shared" ca="1" si="21"/>
        <v>전세</v>
      </c>
      <c r="K40" s="8" t="s">
        <v>242</v>
      </c>
      <c r="L40" s="65">
        <v>44986</v>
      </c>
      <c r="M40" s="65">
        <v>45036</v>
      </c>
      <c r="N40" s="65">
        <v>44986</v>
      </c>
      <c r="O40" s="65">
        <v>45016</v>
      </c>
      <c r="P40" s="51">
        <f t="shared" ca="1" si="1"/>
        <v>464484</v>
      </c>
      <c r="Q40" s="57">
        <f t="shared" ca="1" si="2"/>
        <v>473773.68</v>
      </c>
      <c r="R40" s="51">
        <f t="shared" ca="1" si="3"/>
        <v>464484</v>
      </c>
      <c r="S40" s="57">
        <f t="shared" ca="1" si="13"/>
        <v>220148</v>
      </c>
      <c r="T40" s="57">
        <f t="shared" ca="1" si="4"/>
        <v>244336</v>
      </c>
      <c r="U40" s="57">
        <f t="shared" ca="1" si="22"/>
        <v>43218</v>
      </c>
      <c r="V40" s="57">
        <f t="shared" ca="1" si="22"/>
        <v>19196</v>
      </c>
      <c r="W40" s="57">
        <f t="shared" ca="1" si="22"/>
        <v>1371</v>
      </c>
      <c r="X40" s="57">
        <f t="shared" ca="1" si="22"/>
        <v>4543</v>
      </c>
      <c r="Y40" s="57">
        <f t="shared" ca="1" si="22"/>
        <v>3935</v>
      </c>
      <c r="Z40" s="57">
        <f t="shared" ca="1" si="22"/>
        <v>53150</v>
      </c>
      <c r="AA40" s="57">
        <f t="shared" ca="1" si="22"/>
        <v>27013</v>
      </c>
      <c r="AB40" s="57">
        <f t="shared" ca="1" si="22"/>
        <v>61482</v>
      </c>
      <c r="AC40" s="57">
        <f t="shared" ca="1" si="22"/>
        <v>2835</v>
      </c>
      <c r="AD40" s="57">
        <f t="shared" ca="1" si="22"/>
        <v>7364</v>
      </c>
      <c r="AE40" s="57">
        <f t="shared" ca="1" si="22"/>
        <v>4814</v>
      </c>
      <c r="AF40" s="57">
        <f t="shared" ca="1" si="22"/>
        <v>362</v>
      </c>
      <c r="AG40" s="57">
        <f t="shared" ca="1" si="22"/>
        <v>9361</v>
      </c>
      <c r="AH40" s="57">
        <f t="shared" ca="1" si="22"/>
        <v>874</v>
      </c>
      <c r="AI40" s="57">
        <f t="shared" ca="1" si="22"/>
        <v>0</v>
      </c>
      <c r="AJ40" s="57">
        <f t="shared" ca="1" si="22"/>
        <v>37315</v>
      </c>
      <c r="AK40" s="57">
        <f t="shared" ca="1" si="27"/>
        <v>9468</v>
      </c>
      <c r="AL40" s="57">
        <f t="shared" ca="1" si="27"/>
        <v>35677</v>
      </c>
      <c r="AM40" s="57">
        <f t="shared" ca="1" si="27"/>
        <v>1897</v>
      </c>
      <c r="AN40" s="57">
        <f t="shared" ca="1" si="27"/>
        <v>96932</v>
      </c>
      <c r="AO40" s="57">
        <f t="shared" ca="1" si="27"/>
        <v>0</v>
      </c>
      <c r="AP40" s="57">
        <f t="shared" ca="1" si="27"/>
        <v>88204</v>
      </c>
      <c r="AQ40" s="57">
        <f t="shared" ca="1" si="24"/>
        <v>8517</v>
      </c>
      <c r="AR40" s="57">
        <f t="shared" ca="1" si="24"/>
        <v>4302</v>
      </c>
      <c r="AS40" s="57">
        <f t="shared" ca="1" si="24"/>
        <v>1553</v>
      </c>
      <c r="AT40" s="57">
        <f t="shared" ca="1" si="24"/>
        <v>0</v>
      </c>
      <c r="AU40" s="51">
        <v>0</v>
      </c>
      <c r="AV40" s="57">
        <v>0</v>
      </c>
      <c r="AW40" s="51">
        <f t="shared" ca="1" si="5"/>
        <v>9289.68</v>
      </c>
      <c r="AX40" s="57">
        <f t="shared" ca="1" si="26"/>
        <v>-14895</v>
      </c>
      <c r="AY40" s="57">
        <f t="shared" ca="1" si="26"/>
        <v>0</v>
      </c>
      <c r="AZ40" s="57">
        <f t="shared" ca="1" si="26"/>
        <v>0</v>
      </c>
      <c r="BA40" s="51">
        <v>0</v>
      </c>
      <c r="BB40" s="51">
        <v>0</v>
      </c>
      <c r="BC40" s="57">
        <f t="shared" ca="1" si="26"/>
        <v>-14087</v>
      </c>
      <c r="BD40" s="57">
        <f t="shared" ca="1" si="26"/>
        <v>-29917</v>
      </c>
      <c r="BE40" s="57">
        <f t="shared" ca="1" si="23"/>
        <v>186.57499999999999</v>
      </c>
      <c r="BF40" s="51">
        <f t="shared" ca="1" si="6"/>
        <v>28.541599999999999</v>
      </c>
      <c r="BG40" s="51">
        <f t="shared" ca="1" si="7"/>
        <v>13.652394366197184</v>
      </c>
      <c r="BH40" s="51">
        <f t="shared" ca="1" si="8"/>
        <v>873.30693069306926</v>
      </c>
      <c r="BI40" s="51">
        <v>0</v>
      </c>
      <c r="BJ40" s="57">
        <f t="shared" ca="1" si="17"/>
        <v>726</v>
      </c>
      <c r="BK40" s="51">
        <f t="shared" ca="1" si="9"/>
        <v>912.57500000000005</v>
      </c>
      <c r="BL40" s="57">
        <f t="shared" ca="1" si="18"/>
        <v>747</v>
      </c>
      <c r="BM40" s="57">
        <f t="shared" ca="1" si="10"/>
        <v>760.6523943661972</v>
      </c>
      <c r="BN40" s="57">
        <f t="shared" ca="1" si="19"/>
        <v>857</v>
      </c>
      <c r="BO40" s="57">
        <f t="shared" ca="1" si="11"/>
        <v>885.54160000000002</v>
      </c>
      <c r="BP40" s="57">
        <f t="shared" ca="1" si="20"/>
        <v>550</v>
      </c>
      <c r="BQ40" s="57">
        <f t="shared" ca="1" si="12"/>
        <v>1423.3069306930693</v>
      </c>
      <c r="BR40" s="51">
        <v>0</v>
      </c>
      <c r="BS40" s="51">
        <v>0</v>
      </c>
    </row>
    <row r="41" spans="1:71" ht="15.75" customHeight="1">
      <c r="A41" s="8" t="s">
        <v>239</v>
      </c>
      <c r="B41" s="8">
        <v>701</v>
      </c>
      <c r="C41">
        <f t="shared" si="25"/>
        <v>2002</v>
      </c>
      <c r="E41" s="8">
        <v>115.7</v>
      </c>
      <c r="F41" s="8" t="s">
        <v>240</v>
      </c>
      <c r="G41" s="55">
        <f t="shared" ca="1" si="0"/>
        <v>43624</v>
      </c>
      <c r="H41" s="8">
        <v>77777</v>
      </c>
      <c r="J41" t="str">
        <f t="shared" ca="1" si="21"/>
        <v>월세</v>
      </c>
      <c r="K41" s="8" t="s">
        <v>242</v>
      </c>
      <c r="L41" s="65">
        <v>44986</v>
      </c>
      <c r="M41" s="65">
        <v>45036</v>
      </c>
      <c r="N41" s="65">
        <v>44986</v>
      </c>
      <c r="O41" s="65">
        <v>45016</v>
      </c>
      <c r="P41" s="51">
        <f t="shared" ca="1" si="1"/>
        <v>543325</v>
      </c>
      <c r="Q41" s="57">
        <f t="shared" ca="1" si="2"/>
        <v>554191.5</v>
      </c>
      <c r="R41" s="51">
        <f t="shared" ca="1" si="3"/>
        <v>543325</v>
      </c>
      <c r="S41" s="57">
        <f t="shared" ca="1" si="13"/>
        <v>248175</v>
      </c>
      <c r="T41" s="57">
        <f t="shared" ca="1" si="4"/>
        <v>295150</v>
      </c>
      <c r="U41" s="57">
        <f t="shared" ca="1" si="22"/>
        <v>58971</v>
      </c>
      <c r="V41" s="57">
        <f t="shared" ca="1" si="22"/>
        <v>25456</v>
      </c>
      <c r="W41" s="57">
        <f t="shared" ca="1" si="22"/>
        <v>766</v>
      </c>
      <c r="X41" s="57">
        <f t="shared" ca="1" si="22"/>
        <v>1723</v>
      </c>
      <c r="Y41" s="57">
        <f t="shared" ca="1" si="22"/>
        <v>3531</v>
      </c>
      <c r="Z41" s="57">
        <f t="shared" ca="1" si="22"/>
        <v>48663</v>
      </c>
      <c r="AA41" s="57">
        <f t="shared" ca="1" si="22"/>
        <v>27837</v>
      </c>
      <c r="AB41" s="57">
        <f t="shared" ca="1" si="22"/>
        <v>59254</v>
      </c>
      <c r="AC41" s="57">
        <f t="shared" ca="1" si="22"/>
        <v>2250</v>
      </c>
      <c r="AD41" s="57">
        <f t="shared" ca="1" si="22"/>
        <v>9475</v>
      </c>
      <c r="AE41" s="57">
        <f t="shared" ca="1" si="22"/>
        <v>24012</v>
      </c>
      <c r="AF41" s="57">
        <f t="shared" ca="1" si="22"/>
        <v>381</v>
      </c>
      <c r="AG41" s="57">
        <f t="shared" ca="1" si="22"/>
        <v>11907</v>
      </c>
      <c r="AH41" s="57">
        <f t="shared" ca="1" si="22"/>
        <v>393</v>
      </c>
      <c r="AI41" s="57">
        <f t="shared" ca="1" si="22"/>
        <v>0</v>
      </c>
      <c r="AJ41" s="57">
        <f t="shared" ca="1" si="22"/>
        <v>101243</v>
      </c>
      <c r="AK41" s="57">
        <f t="shared" ca="1" si="27"/>
        <v>22802</v>
      </c>
      <c r="AL41" s="57">
        <f t="shared" ca="1" si="27"/>
        <v>38510</v>
      </c>
      <c r="AM41" s="57">
        <f t="shared" ca="1" si="27"/>
        <v>1852</v>
      </c>
      <c r="AN41" s="57">
        <f t="shared" ca="1" si="27"/>
        <v>118639</v>
      </c>
      <c r="AO41" s="57">
        <f t="shared" ca="1" si="27"/>
        <v>0</v>
      </c>
      <c r="AP41" s="57">
        <f t="shared" ca="1" si="27"/>
        <v>7841</v>
      </c>
      <c r="AQ41" s="57">
        <f t="shared" ca="1" si="24"/>
        <v>1786</v>
      </c>
      <c r="AR41" s="57">
        <f t="shared" ca="1" si="24"/>
        <v>7835</v>
      </c>
      <c r="AS41" s="57">
        <f t="shared" ca="1" si="24"/>
        <v>1860</v>
      </c>
      <c r="AT41" s="57">
        <f t="shared" ca="1" si="24"/>
        <v>0</v>
      </c>
      <c r="AU41" s="51">
        <v>0</v>
      </c>
      <c r="AV41" s="57">
        <v>0</v>
      </c>
      <c r="AW41" s="51">
        <f t="shared" ca="1" si="5"/>
        <v>10866.5</v>
      </c>
      <c r="AX41" s="57">
        <f t="shared" ca="1" si="26"/>
        <v>-18508</v>
      </c>
      <c r="AY41" s="57">
        <f t="shared" ca="1" si="26"/>
        <v>0</v>
      </c>
      <c r="AZ41" s="57">
        <f t="shared" ca="1" si="26"/>
        <v>0</v>
      </c>
      <c r="BA41" s="51">
        <v>0</v>
      </c>
      <c r="BB41" s="51">
        <v>0</v>
      </c>
      <c r="BC41" s="57">
        <f t="shared" ca="1" si="26"/>
        <v>-3875</v>
      </c>
      <c r="BD41" s="57">
        <f t="shared" ca="1" si="26"/>
        <v>-11279</v>
      </c>
      <c r="BE41" s="57">
        <f t="shared" ca="1" si="23"/>
        <v>506.21499999999997</v>
      </c>
      <c r="BF41" s="51">
        <f t="shared" ca="1" si="6"/>
        <v>30.808</v>
      </c>
      <c r="BG41" s="51">
        <f t="shared" ca="1" si="7"/>
        <v>16.709718309859156</v>
      </c>
      <c r="BH41" s="51">
        <f t="shared" ca="1" si="8"/>
        <v>77.633663366336634</v>
      </c>
      <c r="BI41" s="51">
        <v>0</v>
      </c>
      <c r="BJ41" s="57">
        <f t="shared" ca="1" si="17"/>
        <v>486</v>
      </c>
      <c r="BK41" s="51">
        <f t="shared" ca="1" si="9"/>
        <v>992.21499999999992</v>
      </c>
      <c r="BL41" s="57">
        <f t="shared" ca="1" si="18"/>
        <v>840</v>
      </c>
      <c r="BM41" s="57">
        <f t="shared" ca="1" si="10"/>
        <v>856.70971830985911</v>
      </c>
      <c r="BN41" s="57">
        <f t="shared" ca="1" si="19"/>
        <v>946</v>
      </c>
      <c r="BO41" s="57">
        <f t="shared" ca="1" si="11"/>
        <v>976.80799999999999</v>
      </c>
      <c r="BP41" s="57">
        <f t="shared" ca="1" si="20"/>
        <v>588</v>
      </c>
      <c r="BQ41" s="57">
        <f t="shared" ca="1" si="12"/>
        <v>665.63366336633658</v>
      </c>
      <c r="BR41" s="51">
        <v>0</v>
      </c>
      <c r="BS41" s="51">
        <v>0</v>
      </c>
    </row>
    <row r="42" spans="1:71" ht="15.75" customHeight="1">
      <c r="A42" s="8" t="s">
        <v>239</v>
      </c>
      <c r="B42" s="8">
        <v>701</v>
      </c>
      <c r="C42">
        <f t="shared" si="25"/>
        <v>2101</v>
      </c>
      <c r="E42" s="8">
        <v>115.7</v>
      </c>
      <c r="F42" s="8" t="s">
        <v>240</v>
      </c>
      <c r="G42" s="55">
        <f t="shared" ca="1" si="0"/>
        <v>42938</v>
      </c>
      <c r="H42" s="8">
        <v>77777</v>
      </c>
      <c r="J42" t="str">
        <f t="shared" ca="1" si="21"/>
        <v>전세</v>
      </c>
      <c r="K42" s="8" t="s">
        <v>242</v>
      </c>
      <c r="L42" s="65">
        <v>44986</v>
      </c>
      <c r="M42" s="65">
        <v>45036</v>
      </c>
      <c r="N42" s="65">
        <v>44986</v>
      </c>
      <c r="O42" s="65">
        <v>45016</v>
      </c>
      <c r="P42" s="51">
        <f t="shared" ca="1" si="1"/>
        <v>587713</v>
      </c>
      <c r="Q42" s="57">
        <f t="shared" ca="1" si="2"/>
        <v>599467.26</v>
      </c>
      <c r="R42" s="51">
        <f t="shared" ca="1" si="3"/>
        <v>587713</v>
      </c>
      <c r="S42" s="57">
        <f t="shared" ca="1" si="13"/>
        <v>220594</v>
      </c>
      <c r="T42" s="57">
        <f t="shared" ca="1" si="4"/>
        <v>367119</v>
      </c>
      <c r="U42" s="57">
        <f t="shared" ca="1" si="22"/>
        <v>47417</v>
      </c>
      <c r="V42" s="57">
        <f t="shared" ca="1" si="22"/>
        <v>33001</v>
      </c>
      <c r="W42" s="57">
        <f t="shared" ca="1" si="22"/>
        <v>1848</v>
      </c>
      <c r="X42" s="57">
        <f t="shared" ca="1" si="22"/>
        <v>2099</v>
      </c>
      <c r="Y42" s="57">
        <f t="shared" ca="1" si="22"/>
        <v>3716</v>
      </c>
      <c r="Z42" s="57">
        <f t="shared" ca="1" si="22"/>
        <v>28780</v>
      </c>
      <c r="AA42" s="57">
        <f t="shared" ca="1" si="22"/>
        <v>27075</v>
      </c>
      <c r="AB42" s="57">
        <f t="shared" ca="1" si="22"/>
        <v>64965</v>
      </c>
      <c r="AC42" s="57">
        <f t="shared" ca="1" si="22"/>
        <v>600</v>
      </c>
      <c r="AD42" s="57">
        <f t="shared" ca="1" si="22"/>
        <v>8163</v>
      </c>
      <c r="AE42" s="57">
        <f t="shared" ca="1" si="22"/>
        <v>10084</v>
      </c>
      <c r="AF42" s="57">
        <f t="shared" ca="1" si="22"/>
        <v>876</v>
      </c>
      <c r="AG42" s="57">
        <f t="shared" ca="1" si="22"/>
        <v>16780</v>
      </c>
      <c r="AH42" s="57">
        <f t="shared" ca="1" si="22"/>
        <v>545</v>
      </c>
      <c r="AI42" s="57">
        <f t="shared" ca="1" si="22"/>
        <v>0</v>
      </c>
      <c r="AJ42" s="57">
        <f t="shared" ca="1" si="22"/>
        <v>97533</v>
      </c>
      <c r="AK42" s="57">
        <f t="shared" ca="1" si="27"/>
        <v>35919</v>
      </c>
      <c r="AL42" s="57">
        <f t="shared" ca="1" si="27"/>
        <v>70780</v>
      </c>
      <c r="AM42" s="57">
        <f t="shared" ca="1" si="27"/>
        <v>5178</v>
      </c>
      <c r="AN42" s="57">
        <f t="shared" ca="1" si="27"/>
        <v>119968</v>
      </c>
      <c r="AO42" s="57">
        <f t="shared" ca="1" si="27"/>
        <v>0</v>
      </c>
      <c r="AP42" s="57">
        <f t="shared" ca="1" si="27"/>
        <v>61689</v>
      </c>
      <c r="AQ42" s="57">
        <f t="shared" ca="1" si="24"/>
        <v>2265</v>
      </c>
      <c r="AR42" s="57">
        <f t="shared" ca="1" si="24"/>
        <v>6399</v>
      </c>
      <c r="AS42" s="57">
        <f t="shared" ca="1" si="24"/>
        <v>863</v>
      </c>
      <c r="AT42" s="57">
        <f t="shared" ca="1" si="24"/>
        <v>0</v>
      </c>
      <c r="AU42" s="51">
        <v>0</v>
      </c>
      <c r="AV42" s="57">
        <v>0</v>
      </c>
      <c r="AW42" s="51">
        <f t="shared" ca="1" si="5"/>
        <v>11754.26</v>
      </c>
      <c r="AX42" s="57">
        <f t="shared" ca="1" si="26"/>
        <v>-19322</v>
      </c>
      <c r="AY42" s="57">
        <f t="shared" ca="1" si="26"/>
        <v>0</v>
      </c>
      <c r="AZ42" s="57">
        <f t="shared" ca="1" si="26"/>
        <v>0</v>
      </c>
      <c r="BA42" s="51">
        <v>0</v>
      </c>
      <c r="BB42" s="51">
        <v>0</v>
      </c>
      <c r="BC42" s="57">
        <f t="shared" ca="1" si="26"/>
        <v>-26808</v>
      </c>
      <c r="BD42" s="57">
        <f t="shared" ca="1" si="26"/>
        <v>-12700</v>
      </c>
      <c r="BE42" s="57">
        <f t="shared" ca="1" si="23"/>
        <v>487.66500000000002</v>
      </c>
      <c r="BF42" s="51">
        <f t="shared" ca="1" si="6"/>
        <v>56.624000000000002</v>
      </c>
      <c r="BG42" s="51">
        <f t="shared" ca="1" si="7"/>
        <v>16.896901408450706</v>
      </c>
      <c r="BH42" s="51">
        <f t="shared" ca="1" si="8"/>
        <v>610.78217821782175</v>
      </c>
      <c r="BI42" s="51">
        <v>0</v>
      </c>
      <c r="BJ42" s="57">
        <f t="shared" ca="1" si="17"/>
        <v>522</v>
      </c>
      <c r="BK42" s="51">
        <f t="shared" ca="1" si="9"/>
        <v>1009.665</v>
      </c>
      <c r="BL42" s="57">
        <f t="shared" ca="1" si="18"/>
        <v>257</v>
      </c>
      <c r="BM42" s="57">
        <f t="shared" ca="1" si="10"/>
        <v>273.89690140845073</v>
      </c>
      <c r="BN42" s="57">
        <f t="shared" ca="1" si="19"/>
        <v>139</v>
      </c>
      <c r="BO42" s="57">
        <f t="shared" ca="1" si="11"/>
        <v>195.624</v>
      </c>
      <c r="BP42" s="57">
        <f t="shared" ca="1" si="20"/>
        <v>105</v>
      </c>
      <c r="BQ42" s="57">
        <f t="shared" ca="1" si="12"/>
        <v>715.78217821782175</v>
      </c>
      <c r="BR42" s="51">
        <v>0</v>
      </c>
      <c r="BS42" s="51">
        <v>0</v>
      </c>
    </row>
    <row r="43" spans="1:71" ht="15.75" customHeight="1">
      <c r="A43" s="8" t="s">
        <v>239</v>
      </c>
      <c r="B43" s="8">
        <v>701</v>
      </c>
      <c r="C43">
        <f t="shared" si="25"/>
        <v>2102</v>
      </c>
      <c r="E43" s="8">
        <v>115.7</v>
      </c>
      <c r="F43" s="8" t="s">
        <v>240</v>
      </c>
      <c r="G43" s="55">
        <f t="shared" ca="1" si="0"/>
        <v>44117</v>
      </c>
      <c r="H43" s="8">
        <v>77777</v>
      </c>
      <c r="J43" t="str">
        <f t="shared" ca="1" si="21"/>
        <v>전세</v>
      </c>
      <c r="K43" s="8" t="s">
        <v>242</v>
      </c>
      <c r="L43" s="65">
        <v>44986</v>
      </c>
      <c r="M43" s="65">
        <v>45036</v>
      </c>
      <c r="N43" s="65">
        <v>44986</v>
      </c>
      <c r="O43" s="65">
        <v>45016</v>
      </c>
      <c r="P43" s="51">
        <f t="shared" ca="1" si="1"/>
        <v>582647</v>
      </c>
      <c r="Q43" s="57">
        <f t="shared" ca="1" si="2"/>
        <v>594299.93999999994</v>
      </c>
      <c r="R43" s="51">
        <f t="shared" ca="1" si="3"/>
        <v>582647</v>
      </c>
      <c r="S43" s="57">
        <f t="shared" ca="1" si="13"/>
        <v>249842</v>
      </c>
      <c r="T43" s="57">
        <f t="shared" ca="1" si="4"/>
        <v>332805</v>
      </c>
      <c r="U43" s="57">
        <f t="shared" ca="1" si="22"/>
        <v>73725</v>
      </c>
      <c r="V43" s="57">
        <f t="shared" ca="1" si="22"/>
        <v>5382</v>
      </c>
      <c r="W43" s="57">
        <f t="shared" ca="1" si="22"/>
        <v>1594</v>
      </c>
      <c r="X43" s="57">
        <f t="shared" ca="1" si="22"/>
        <v>3926</v>
      </c>
      <c r="Y43" s="57">
        <f t="shared" ca="1" si="22"/>
        <v>3779</v>
      </c>
      <c r="Z43" s="57">
        <f t="shared" ca="1" si="22"/>
        <v>40159</v>
      </c>
      <c r="AA43" s="57">
        <f t="shared" ca="1" si="22"/>
        <v>604</v>
      </c>
      <c r="AB43" s="57">
        <f t="shared" ca="1" si="22"/>
        <v>77783</v>
      </c>
      <c r="AC43" s="57">
        <f t="shared" ca="1" si="22"/>
        <v>1518</v>
      </c>
      <c r="AD43" s="57">
        <f t="shared" ca="1" si="22"/>
        <v>7337</v>
      </c>
      <c r="AE43" s="57">
        <f t="shared" ca="1" si="22"/>
        <v>8716</v>
      </c>
      <c r="AF43" s="57">
        <f t="shared" ca="1" si="22"/>
        <v>805</v>
      </c>
      <c r="AG43" s="57">
        <f t="shared" ref="AG43:AT58" ca="1" si="28">RANDBETWEEN(AG$2,AG$3)</f>
        <v>16636</v>
      </c>
      <c r="AH43" s="57">
        <f t="shared" ca="1" si="28"/>
        <v>695</v>
      </c>
      <c r="AI43" s="57">
        <f t="shared" ca="1" si="28"/>
        <v>0</v>
      </c>
      <c r="AJ43" s="57">
        <f t="shared" ca="1" si="28"/>
        <v>93212</v>
      </c>
      <c r="AK43" s="57">
        <f t="shared" ca="1" si="28"/>
        <v>14325</v>
      </c>
      <c r="AL43" s="57">
        <f t="shared" ca="1" si="28"/>
        <v>86497</v>
      </c>
      <c r="AM43" s="57">
        <f t="shared" ca="1" si="28"/>
        <v>2807</v>
      </c>
      <c r="AN43" s="57">
        <f t="shared" ca="1" si="28"/>
        <v>89625</v>
      </c>
      <c r="AO43" s="57">
        <f t="shared" ca="1" si="28"/>
        <v>0</v>
      </c>
      <c r="AP43" s="57">
        <f t="shared" ca="1" si="28"/>
        <v>62543</v>
      </c>
      <c r="AQ43" s="57">
        <f t="shared" ca="1" si="28"/>
        <v>8482</v>
      </c>
      <c r="AR43" s="57">
        <f t="shared" ca="1" si="28"/>
        <v>8553</v>
      </c>
      <c r="AS43" s="57">
        <f t="shared" ca="1" si="28"/>
        <v>2203</v>
      </c>
      <c r="AT43" s="57">
        <f t="shared" ca="1" si="28"/>
        <v>0</v>
      </c>
      <c r="AU43" s="51">
        <v>0</v>
      </c>
      <c r="AV43" s="57">
        <v>0</v>
      </c>
      <c r="AW43" s="51">
        <f t="shared" ca="1" si="5"/>
        <v>11652.94</v>
      </c>
      <c r="AX43" s="57">
        <f t="shared" ca="1" si="26"/>
        <v>-15019</v>
      </c>
      <c r="AY43" s="57">
        <f t="shared" ca="1" si="26"/>
        <v>0</v>
      </c>
      <c r="AZ43" s="57">
        <f t="shared" ca="1" si="26"/>
        <v>0</v>
      </c>
      <c r="BA43" s="51">
        <v>0</v>
      </c>
      <c r="BB43" s="51">
        <v>0</v>
      </c>
      <c r="BC43" s="57">
        <f t="shared" ca="1" si="26"/>
        <v>-5808</v>
      </c>
      <c r="BD43" s="57">
        <f t="shared" ca="1" si="26"/>
        <v>-7432</v>
      </c>
      <c r="BE43" s="57">
        <f t="shared" ca="1" si="23"/>
        <v>466.06</v>
      </c>
      <c r="BF43" s="51">
        <f t="shared" ca="1" si="6"/>
        <v>69.197599999999994</v>
      </c>
      <c r="BG43" s="51">
        <f t="shared" ca="1" si="7"/>
        <v>12.623239436619718</v>
      </c>
      <c r="BH43" s="51">
        <f t="shared" ca="1" si="8"/>
        <v>619.23762376237619</v>
      </c>
      <c r="BI43" s="51">
        <v>0</v>
      </c>
      <c r="BJ43" s="57">
        <f t="shared" ca="1" si="17"/>
        <v>224</v>
      </c>
      <c r="BK43" s="51">
        <f t="shared" ca="1" si="9"/>
        <v>690.06</v>
      </c>
      <c r="BL43" s="57">
        <f t="shared" ca="1" si="18"/>
        <v>593</v>
      </c>
      <c r="BM43" s="57">
        <f t="shared" ca="1" si="10"/>
        <v>605.62323943661977</v>
      </c>
      <c r="BN43" s="57">
        <f t="shared" ca="1" si="19"/>
        <v>501</v>
      </c>
      <c r="BO43" s="57">
        <f t="shared" ca="1" si="11"/>
        <v>570.19759999999997</v>
      </c>
      <c r="BP43" s="57">
        <f t="shared" ca="1" si="20"/>
        <v>226</v>
      </c>
      <c r="BQ43" s="57">
        <f t="shared" ca="1" si="12"/>
        <v>845.23762376237619</v>
      </c>
      <c r="BR43" s="51">
        <v>0</v>
      </c>
      <c r="BS43" s="51">
        <v>0</v>
      </c>
    </row>
    <row r="44" spans="1:71" ht="15.75" customHeight="1">
      <c r="A44" s="8" t="s">
        <v>239</v>
      </c>
      <c r="B44" s="8">
        <v>701</v>
      </c>
      <c r="C44">
        <f t="shared" si="25"/>
        <v>2201</v>
      </c>
      <c r="E44" s="8">
        <v>115.7</v>
      </c>
      <c r="F44" s="8" t="s">
        <v>240</v>
      </c>
      <c r="G44" s="55">
        <f t="shared" ca="1" si="0"/>
        <v>42690</v>
      </c>
      <c r="H44" s="8">
        <v>77777</v>
      </c>
      <c r="J44" t="str">
        <f t="shared" ca="1" si="21"/>
        <v>전세</v>
      </c>
      <c r="K44" s="8" t="s">
        <v>242</v>
      </c>
      <c r="L44" s="65">
        <v>44986</v>
      </c>
      <c r="M44" s="65">
        <v>45036</v>
      </c>
      <c r="N44" s="65">
        <v>44986</v>
      </c>
      <c r="O44" s="65">
        <v>45016</v>
      </c>
      <c r="P44" s="51">
        <f t="shared" ca="1" si="1"/>
        <v>456532</v>
      </c>
      <c r="Q44" s="57">
        <f t="shared" ca="1" si="2"/>
        <v>465662.64</v>
      </c>
      <c r="R44" s="51">
        <f t="shared" ca="1" si="3"/>
        <v>456532</v>
      </c>
      <c r="S44" s="57">
        <f t="shared" ca="1" si="13"/>
        <v>245426</v>
      </c>
      <c r="T44" s="57">
        <f t="shared" ca="1" si="4"/>
        <v>211106</v>
      </c>
      <c r="U44" s="57">
        <f t="shared" ca="1" si="22"/>
        <v>49031</v>
      </c>
      <c r="V44" s="57">
        <f t="shared" ref="V44:AK59" ca="1" si="29">RANDBETWEEN(V$2,V$3)</f>
        <v>11855</v>
      </c>
      <c r="W44" s="57">
        <f t="shared" ca="1" si="29"/>
        <v>1593</v>
      </c>
      <c r="X44" s="57">
        <f t="shared" ca="1" si="29"/>
        <v>1053</v>
      </c>
      <c r="Y44" s="57">
        <f t="shared" ca="1" si="29"/>
        <v>3034</v>
      </c>
      <c r="Z44" s="57">
        <f t="shared" ca="1" si="29"/>
        <v>47701</v>
      </c>
      <c r="AA44" s="57">
        <f t="shared" ca="1" si="29"/>
        <v>11980</v>
      </c>
      <c r="AB44" s="57">
        <f t="shared" ca="1" si="29"/>
        <v>72542</v>
      </c>
      <c r="AC44" s="57">
        <f t="shared" ca="1" si="29"/>
        <v>2193</v>
      </c>
      <c r="AD44" s="57">
        <f t="shared" ca="1" si="29"/>
        <v>4760</v>
      </c>
      <c r="AE44" s="57">
        <f t="shared" ca="1" si="29"/>
        <v>17973</v>
      </c>
      <c r="AF44" s="57">
        <f t="shared" ca="1" si="29"/>
        <v>277</v>
      </c>
      <c r="AG44" s="57">
        <f t="shared" ca="1" si="29"/>
        <v>23963</v>
      </c>
      <c r="AH44" s="57">
        <f t="shared" ca="1" si="29"/>
        <v>625</v>
      </c>
      <c r="AI44" s="57">
        <f t="shared" ca="1" si="29"/>
        <v>0</v>
      </c>
      <c r="AJ44" s="57">
        <f t="shared" ca="1" si="29"/>
        <v>39698</v>
      </c>
      <c r="AK44" s="57">
        <f t="shared" ca="1" si="29"/>
        <v>50905</v>
      </c>
      <c r="AL44" s="57">
        <f t="shared" ca="1" si="28"/>
        <v>19020</v>
      </c>
      <c r="AM44" s="57">
        <f t="shared" ca="1" si="28"/>
        <v>2746</v>
      </c>
      <c r="AN44" s="57">
        <f t="shared" ca="1" si="28"/>
        <v>95917</v>
      </c>
      <c r="AO44" s="57">
        <f t="shared" ca="1" si="28"/>
        <v>0</v>
      </c>
      <c r="AP44" s="57">
        <f t="shared" ca="1" si="28"/>
        <v>39905</v>
      </c>
      <c r="AQ44" s="57">
        <f t="shared" ca="1" si="28"/>
        <v>9451</v>
      </c>
      <c r="AR44" s="57">
        <f t="shared" ca="1" si="28"/>
        <v>6666</v>
      </c>
      <c r="AS44" s="57">
        <f t="shared" ca="1" si="28"/>
        <v>1473</v>
      </c>
      <c r="AT44" s="57">
        <f t="shared" ca="1" si="28"/>
        <v>0</v>
      </c>
      <c r="AU44" s="51">
        <v>0</v>
      </c>
      <c r="AV44" s="57">
        <v>0</v>
      </c>
      <c r="AW44" s="51">
        <f t="shared" ca="1" si="5"/>
        <v>9130.64</v>
      </c>
      <c r="AX44" s="57">
        <f t="shared" ca="1" si="26"/>
        <v>-19456</v>
      </c>
      <c r="AY44" s="57">
        <f t="shared" ca="1" si="26"/>
        <v>0</v>
      </c>
      <c r="AZ44" s="57">
        <f t="shared" ca="1" si="26"/>
        <v>0</v>
      </c>
      <c r="BA44" s="51">
        <v>0</v>
      </c>
      <c r="BB44" s="51">
        <v>0</v>
      </c>
      <c r="BC44" s="57">
        <f t="shared" ca="1" si="26"/>
        <v>-21610</v>
      </c>
      <c r="BD44" s="57">
        <f t="shared" ca="1" si="26"/>
        <v>-16763</v>
      </c>
      <c r="BE44" s="57">
        <f t="shared" ca="1" si="23"/>
        <v>198.49</v>
      </c>
      <c r="BF44" s="51">
        <f t="shared" ca="1" si="6"/>
        <v>15.215999999999999</v>
      </c>
      <c r="BG44" s="51">
        <f t="shared" ca="1" si="7"/>
        <v>13.50943661971831</v>
      </c>
      <c r="BH44" s="51">
        <f t="shared" ca="1" si="8"/>
        <v>395.0990099009901</v>
      </c>
      <c r="BI44" s="51">
        <v>0</v>
      </c>
      <c r="BJ44" s="57">
        <f t="shared" ca="1" si="17"/>
        <v>508</v>
      </c>
      <c r="BK44" s="51">
        <f t="shared" ca="1" si="9"/>
        <v>706.49</v>
      </c>
      <c r="BL44" s="57">
        <f t="shared" ca="1" si="18"/>
        <v>339</v>
      </c>
      <c r="BM44" s="57">
        <f t="shared" ca="1" si="10"/>
        <v>352.50943661971831</v>
      </c>
      <c r="BN44" s="57">
        <f t="shared" ca="1" si="19"/>
        <v>827</v>
      </c>
      <c r="BO44" s="57">
        <f t="shared" ca="1" si="11"/>
        <v>842.21600000000001</v>
      </c>
      <c r="BP44" s="57">
        <f t="shared" ca="1" si="20"/>
        <v>534</v>
      </c>
      <c r="BQ44" s="57">
        <f t="shared" ca="1" si="12"/>
        <v>929.09900990099004</v>
      </c>
      <c r="BR44" s="51">
        <v>0</v>
      </c>
      <c r="BS44" s="51">
        <v>0</v>
      </c>
    </row>
    <row r="45" spans="1:71" ht="15.75" customHeight="1">
      <c r="A45" s="8" t="s">
        <v>239</v>
      </c>
      <c r="B45" s="8">
        <v>701</v>
      </c>
      <c r="C45">
        <f t="shared" si="25"/>
        <v>2202</v>
      </c>
      <c r="E45" s="8">
        <v>115.7</v>
      </c>
      <c r="F45" s="8" t="s">
        <v>240</v>
      </c>
      <c r="G45" s="55">
        <f t="shared" ca="1" si="0"/>
        <v>43326</v>
      </c>
      <c r="H45" s="8">
        <v>77777</v>
      </c>
      <c r="J45" t="str">
        <f t="shared" ca="1" si="21"/>
        <v>월세</v>
      </c>
      <c r="K45" s="8" t="s">
        <v>242</v>
      </c>
      <c r="L45" s="65">
        <v>44986</v>
      </c>
      <c r="M45" s="65">
        <v>45036</v>
      </c>
      <c r="N45" s="65">
        <v>44986</v>
      </c>
      <c r="O45" s="65">
        <v>45016</v>
      </c>
      <c r="P45" s="51">
        <f t="shared" ca="1" si="1"/>
        <v>493036</v>
      </c>
      <c r="Q45" s="57">
        <f t="shared" ca="1" si="2"/>
        <v>502896.72</v>
      </c>
      <c r="R45" s="51">
        <f t="shared" ca="1" si="3"/>
        <v>493036</v>
      </c>
      <c r="S45" s="57">
        <f t="shared" ca="1" si="13"/>
        <v>242489</v>
      </c>
      <c r="T45" s="57">
        <f t="shared" ca="1" si="4"/>
        <v>250547</v>
      </c>
      <c r="U45" s="57">
        <f t="shared" ca="1" si="22"/>
        <v>79131</v>
      </c>
      <c r="V45" s="57">
        <f t="shared" ca="1" si="29"/>
        <v>6863</v>
      </c>
      <c r="W45" s="57">
        <f t="shared" ca="1" si="29"/>
        <v>940</v>
      </c>
      <c r="X45" s="57">
        <f t="shared" ca="1" si="29"/>
        <v>1014</v>
      </c>
      <c r="Y45" s="57">
        <f t="shared" ca="1" si="29"/>
        <v>3364</v>
      </c>
      <c r="Z45" s="57">
        <f t="shared" ca="1" si="29"/>
        <v>21567</v>
      </c>
      <c r="AA45" s="57">
        <f t="shared" ca="1" si="29"/>
        <v>6083</v>
      </c>
      <c r="AB45" s="57">
        <f t="shared" ca="1" si="29"/>
        <v>53908</v>
      </c>
      <c r="AC45" s="57">
        <f t="shared" ca="1" si="29"/>
        <v>1595</v>
      </c>
      <c r="AD45" s="57">
        <f t="shared" ca="1" si="29"/>
        <v>6817</v>
      </c>
      <c r="AE45" s="57">
        <f t="shared" ca="1" si="29"/>
        <v>14682</v>
      </c>
      <c r="AF45" s="57">
        <f t="shared" ca="1" si="29"/>
        <v>223</v>
      </c>
      <c r="AG45" s="57">
        <f t="shared" ca="1" si="29"/>
        <v>47130</v>
      </c>
      <c r="AH45" s="57">
        <f t="shared" ca="1" si="29"/>
        <v>577</v>
      </c>
      <c r="AI45" s="57">
        <f t="shared" ca="1" si="29"/>
        <v>0</v>
      </c>
      <c r="AJ45" s="57">
        <f t="shared" ca="1" si="29"/>
        <v>67657</v>
      </c>
      <c r="AK45" s="57">
        <f t="shared" ca="1" si="29"/>
        <v>27083</v>
      </c>
      <c r="AL45" s="57">
        <f t="shared" ca="1" si="28"/>
        <v>67215</v>
      </c>
      <c r="AM45" s="57">
        <f t="shared" ca="1" si="28"/>
        <v>1778</v>
      </c>
      <c r="AN45" s="57">
        <f t="shared" ca="1" si="28"/>
        <v>89896</v>
      </c>
      <c r="AO45" s="57">
        <f t="shared" ca="1" si="28"/>
        <v>0</v>
      </c>
      <c r="AP45" s="57">
        <f t="shared" ca="1" si="28"/>
        <v>32258</v>
      </c>
      <c r="AQ45" s="57">
        <f t="shared" ca="1" si="28"/>
        <v>5255</v>
      </c>
      <c r="AR45" s="57">
        <f t="shared" ca="1" si="28"/>
        <v>8931</v>
      </c>
      <c r="AS45" s="57">
        <f t="shared" ca="1" si="28"/>
        <v>939</v>
      </c>
      <c r="AT45" s="57">
        <f t="shared" ca="1" si="28"/>
        <v>0</v>
      </c>
      <c r="AU45" s="51">
        <v>0</v>
      </c>
      <c r="AV45" s="57">
        <v>0</v>
      </c>
      <c r="AW45" s="51">
        <f t="shared" ca="1" si="5"/>
        <v>9860.7199999999993</v>
      </c>
      <c r="AX45" s="57">
        <f t="shared" ca="1" si="26"/>
        <v>-15661</v>
      </c>
      <c r="AY45" s="57">
        <f t="shared" ca="1" si="26"/>
        <v>0</v>
      </c>
      <c r="AZ45" s="57">
        <f t="shared" ca="1" si="26"/>
        <v>0</v>
      </c>
      <c r="BA45" s="51">
        <v>0</v>
      </c>
      <c r="BB45" s="51">
        <v>0</v>
      </c>
      <c r="BC45" s="57">
        <f t="shared" ca="1" si="26"/>
        <v>-9401</v>
      </c>
      <c r="BD45" s="57">
        <f t="shared" ca="1" si="26"/>
        <v>-26808</v>
      </c>
      <c r="BE45" s="57">
        <f t="shared" ca="1" si="23"/>
        <v>338.28500000000003</v>
      </c>
      <c r="BF45" s="51">
        <f t="shared" ca="1" si="6"/>
        <v>53.771999999999998</v>
      </c>
      <c r="BG45" s="51">
        <f t="shared" ca="1" si="7"/>
        <v>12.661408450704226</v>
      </c>
      <c r="BH45" s="51">
        <f t="shared" ca="1" si="8"/>
        <v>319.38613861386136</v>
      </c>
      <c r="BI45" s="51">
        <v>0</v>
      </c>
      <c r="BJ45" s="57">
        <f t="shared" ca="1" si="17"/>
        <v>132</v>
      </c>
      <c r="BK45" s="51">
        <f t="shared" ca="1" si="9"/>
        <v>470.28500000000003</v>
      </c>
      <c r="BL45" s="57">
        <f t="shared" ca="1" si="18"/>
        <v>784</v>
      </c>
      <c r="BM45" s="57">
        <f t="shared" ca="1" si="10"/>
        <v>796.66140845070424</v>
      </c>
      <c r="BN45" s="57">
        <f t="shared" ca="1" si="19"/>
        <v>949</v>
      </c>
      <c r="BO45" s="57">
        <f t="shared" ca="1" si="11"/>
        <v>1002.772</v>
      </c>
      <c r="BP45" s="57">
        <f t="shared" ca="1" si="20"/>
        <v>354</v>
      </c>
      <c r="BQ45" s="57">
        <f t="shared" ca="1" si="12"/>
        <v>673.38613861386136</v>
      </c>
      <c r="BR45" s="51">
        <v>0</v>
      </c>
      <c r="BS45" s="51">
        <v>0</v>
      </c>
    </row>
    <row r="46" spans="1:71" ht="15.75" customHeight="1">
      <c r="A46" s="8" t="s">
        <v>239</v>
      </c>
      <c r="B46" s="8">
        <v>702</v>
      </c>
      <c r="C46" s="8">
        <v>101</v>
      </c>
      <c r="E46" s="8">
        <v>115.7</v>
      </c>
      <c r="F46" s="8" t="s">
        <v>240</v>
      </c>
      <c r="G46" s="55">
        <f t="shared" ca="1" si="0"/>
        <v>42273</v>
      </c>
      <c r="H46" s="8">
        <v>77777</v>
      </c>
      <c r="J46" t="str">
        <f t="shared" ca="1" si="21"/>
        <v>전세</v>
      </c>
      <c r="K46" s="8" t="s">
        <v>242</v>
      </c>
      <c r="L46" s="65">
        <v>44986</v>
      </c>
      <c r="M46" s="65">
        <v>45036</v>
      </c>
      <c r="N46" s="65">
        <v>44986</v>
      </c>
      <c r="O46" s="65">
        <v>45016</v>
      </c>
      <c r="P46" s="51">
        <f t="shared" ca="1" si="1"/>
        <v>471020</v>
      </c>
      <c r="Q46" s="57">
        <f t="shared" ca="1" si="2"/>
        <v>480440.4</v>
      </c>
      <c r="R46" s="51">
        <f t="shared" ca="1" si="3"/>
        <v>471020</v>
      </c>
      <c r="S46" s="57">
        <f t="shared" ca="1" si="13"/>
        <v>198025</v>
      </c>
      <c r="T46" s="57">
        <f t="shared" ca="1" si="4"/>
        <v>272995</v>
      </c>
      <c r="U46" s="57">
        <f t="shared" ca="1" si="22"/>
        <v>52849</v>
      </c>
      <c r="V46" s="57">
        <f t="shared" ca="1" si="29"/>
        <v>32194</v>
      </c>
      <c r="W46" s="57">
        <f t="shared" ca="1" si="29"/>
        <v>1892</v>
      </c>
      <c r="X46" s="57">
        <f t="shared" ca="1" si="29"/>
        <v>2166</v>
      </c>
      <c r="Y46" s="57">
        <f t="shared" ca="1" si="29"/>
        <v>3485</v>
      </c>
      <c r="Z46" s="57">
        <f t="shared" ca="1" si="29"/>
        <v>35392</v>
      </c>
      <c r="AA46" s="57">
        <f t="shared" ca="1" si="29"/>
        <v>16040</v>
      </c>
      <c r="AB46" s="57">
        <f t="shared" ca="1" si="29"/>
        <v>11184</v>
      </c>
      <c r="AC46" s="57">
        <f t="shared" ca="1" si="29"/>
        <v>460</v>
      </c>
      <c r="AD46" s="57">
        <f t="shared" ca="1" si="29"/>
        <v>6584</v>
      </c>
      <c r="AE46" s="57">
        <f t="shared" ca="1" si="29"/>
        <v>18487</v>
      </c>
      <c r="AF46" s="57">
        <f t="shared" ca="1" si="29"/>
        <v>484</v>
      </c>
      <c r="AG46" s="57">
        <f t="shared" ca="1" si="29"/>
        <v>27878</v>
      </c>
      <c r="AH46" s="57">
        <f t="shared" ca="1" si="29"/>
        <v>94</v>
      </c>
      <c r="AI46" s="57">
        <f t="shared" ca="1" si="29"/>
        <v>0</v>
      </c>
      <c r="AJ46" s="57">
        <f t="shared" ca="1" si="29"/>
        <v>111670</v>
      </c>
      <c r="AK46" s="57">
        <f t="shared" ca="1" si="29"/>
        <v>15512</v>
      </c>
      <c r="AL46" s="57">
        <f t="shared" ca="1" si="28"/>
        <v>54398</v>
      </c>
      <c r="AM46" s="57">
        <f t="shared" ca="1" si="28"/>
        <v>7895</v>
      </c>
      <c r="AN46" s="57">
        <f t="shared" ca="1" si="28"/>
        <v>91320</v>
      </c>
      <c r="AO46" s="57">
        <f t="shared" ca="1" si="28"/>
        <v>0</v>
      </c>
      <c r="AP46" s="57">
        <f t="shared" ca="1" si="28"/>
        <v>43808</v>
      </c>
      <c r="AQ46" s="57">
        <f t="shared" ca="1" si="28"/>
        <v>4970</v>
      </c>
      <c r="AR46" s="57">
        <f t="shared" ca="1" si="28"/>
        <v>4625</v>
      </c>
      <c r="AS46" s="57">
        <f t="shared" ca="1" si="28"/>
        <v>268</v>
      </c>
      <c r="AT46" s="57">
        <f t="shared" ca="1" si="28"/>
        <v>0</v>
      </c>
      <c r="AU46" s="51">
        <v>0</v>
      </c>
      <c r="AV46" s="57">
        <v>0</v>
      </c>
      <c r="AW46" s="51">
        <f t="shared" ca="1" si="5"/>
        <v>9420.4</v>
      </c>
      <c r="AX46" s="57">
        <f t="shared" ca="1" si="26"/>
        <v>-17351</v>
      </c>
      <c r="AY46" s="57">
        <f t="shared" ca="1" si="26"/>
        <v>0</v>
      </c>
      <c r="AZ46" s="57">
        <f t="shared" ca="1" si="26"/>
        <v>0</v>
      </c>
      <c r="BA46" s="51">
        <v>0</v>
      </c>
      <c r="BB46" s="51">
        <v>0</v>
      </c>
      <c r="BC46" s="57">
        <f t="shared" ca="1" si="26"/>
        <v>-27554</v>
      </c>
      <c r="BD46" s="57">
        <f t="shared" ca="1" si="26"/>
        <v>-27730</v>
      </c>
      <c r="BE46" s="57">
        <f t="shared" ca="1" si="23"/>
        <v>558.35</v>
      </c>
      <c r="BF46" s="51">
        <f t="shared" ca="1" si="6"/>
        <v>43.5184</v>
      </c>
      <c r="BG46" s="51">
        <f t="shared" ca="1" si="7"/>
        <v>12.861971830985915</v>
      </c>
      <c r="BH46" s="51">
        <f t="shared" ca="1" si="8"/>
        <v>433.74257425742576</v>
      </c>
      <c r="BI46" s="51">
        <v>0</v>
      </c>
      <c r="BJ46" s="57">
        <f t="shared" ca="1" si="17"/>
        <v>175</v>
      </c>
      <c r="BK46" s="51">
        <f t="shared" ca="1" si="9"/>
        <v>733.35</v>
      </c>
      <c r="BL46" s="57">
        <f t="shared" ca="1" si="18"/>
        <v>612</v>
      </c>
      <c r="BM46" s="57">
        <f t="shared" ca="1" si="10"/>
        <v>624.86197183098591</v>
      </c>
      <c r="BN46" s="57">
        <f t="shared" ca="1" si="19"/>
        <v>471</v>
      </c>
      <c r="BO46" s="57">
        <f t="shared" ca="1" si="11"/>
        <v>514.51840000000004</v>
      </c>
      <c r="BP46" s="57">
        <f t="shared" ca="1" si="20"/>
        <v>589</v>
      </c>
      <c r="BQ46" s="57">
        <f t="shared" ca="1" si="12"/>
        <v>1022.7425742574258</v>
      </c>
      <c r="BR46" s="51">
        <v>0</v>
      </c>
      <c r="BS46" s="51">
        <v>0</v>
      </c>
    </row>
    <row r="47" spans="1:71" ht="15.75" customHeight="1">
      <c r="A47" s="8" t="s">
        <v>239</v>
      </c>
      <c r="B47" s="8">
        <v>702</v>
      </c>
      <c r="C47" s="8">
        <v>102</v>
      </c>
      <c r="E47" s="8">
        <v>115.7</v>
      </c>
      <c r="F47" s="8" t="s">
        <v>240</v>
      </c>
      <c r="G47" s="55">
        <f t="shared" ca="1" si="0"/>
        <v>43660</v>
      </c>
      <c r="H47" s="8">
        <v>77777</v>
      </c>
      <c r="J47" t="str">
        <f t="shared" ca="1" si="21"/>
        <v>전세</v>
      </c>
      <c r="K47" s="8" t="s">
        <v>242</v>
      </c>
      <c r="L47" s="65">
        <v>44986</v>
      </c>
      <c r="M47" s="65">
        <v>45036</v>
      </c>
      <c r="N47" s="65">
        <v>44986</v>
      </c>
      <c r="O47" s="65">
        <v>45016</v>
      </c>
      <c r="P47" s="51">
        <f t="shared" ca="1" si="1"/>
        <v>586755</v>
      </c>
      <c r="Q47" s="57">
        <f t="shared" ca="1" si="2"/>
        <v>598490.1</v>
      </c>
      <c r="R47" s="51">
        <f t="shared" ca="1" si="3"/>
        <v>586755</v>
      </c>
      <c r="S47" s="57">
        <f t="shared" ca="1" si="13"/>
        <v>252317</v>
      </c>
      <c r="T47" s="57">
        <f t="shared" ca="1" si="4"/>
        <v>334438</v>
      </c>
      <c r="U47" s="57">
        <f t="shared" ca="1" si="22"/>
        <v>60157</v>
      </c>
      <c r="V47" s="57">
        <f t="shared" ca="1" si="29"/>
        <v>36833</v>
      </c>
      <c r="W47" s="57">
        <f t="shared" ca="1" si="29"/>
        <v>626</v>
      </c>
      <c r="X47" s="57">
        <f t="shared" ca="1" si="29"/>
        <v>4362</v>
      </c>
      <c r="Y47" s="57">
        <f t="shared" ca="1" si="29"/>
        <v>3509</v>
      </c>
      <c r="Z47" s="57">
        <f t="shared" ca="1" si="29"/>
        <v>51263</v>
      </c>
      <c r="AA47" s="57">
        <f t="shared" ca="1" si="29"/>
        <v>28297</v>
      </c>
      <c r="AB47" s="57">
        <f t="shared" ca="1" si="29"/>
        <v>15890</v>
      </c>
      <c r="AC47" s="57">
        <f t="shared" ca="1" si="29"/>
        <v>964</v>
      </c>
      <c r="AD47" s="57">
        <f t="shared" ca="1" si="29"/>
        <v>5589</v>
      </c>
      <c r="AE47" s="57">
        <f t="shared" ca="1" si="29"/>
        <v>19578</v>
      </c>
      <c r="AF47" s="57">
        <f t="shared" ca="1" si="29"/>
        <v>718</v>
      </c>
      <c r="AG47" s="57">
        <f t="shared" ca="1" si="29"/>
        <v>48736</v>
      </c>
      <c r="AH47" s="57">
        <f t="shared" ca="1" si="29"/>
        <v>5</v>
      </c>
      <c r="AI47" s="57">
        <f t="shared" ca="1" si="29"/>
        <v>0</v>
      </c>
      <c r="AJ47" s="57">
        <f t="shared" ca="1" si="29"/>
        <v>57922</v>
      </c>
      <c r="AK47" s="57">
        <f t="shared" ca="1" si="29"/>
        <v>18919</v>
      </c>
      <c r="AL47" s="57">
        <f t="shared" ca="1" si="28"/>
        <v>87170</v>
      </c>
      <c r="AM47" s="57">
        <f t="shared" ca="1" si="28"/>
        <v>2822</v>
      </c>
      <c r="AN47" s="57">
        <f t="shared" ca="1" si="28"/>
        <v>103720</v>
      </c>
      <c r="AO47" s="57">
        <f t="shared" ca="1" si="28"/>
        <v>0</v>
      </c>
      <c r="AP47" s="57">
        <f t="shared" ca="1" si="28"/>
        <v>81377</v>
      </c>
      <c r="AQ47" s="57">
        <f t="shared" ca="1" si="28"/>
        <v>4092</v>
      </c>
      <c r="AR47" s="57">
        <f t="shared" ca="1" si="28"/>
        <v>6083</v>
      </c>
      <c r="AS47" s="57">
        <f t="shared" ca="1" si="28"/>
        <v>1126</v>
      </c>
      <c r="AT47" s="57">
        <f t="shared" ca="1" si="28"/>
        <v>0</v>
      </c>
      <c r="AU47" s="51">
        <v>0</v>
      </c>
      <c r="AV47" s="57">
        <v>0</v>
      </c>
      <c r="AW47" s="51">
        <f t="shared" ca="1" si="5"/>
        <v>11735.1</v>
      </c>
      <c r="AX47" s="57">
        <f t="shared" ca="1" si="26"/>
        <v>-23733</v>
      </c>
      <c r="AY47" s="57">
        <f t="shared" ca="1" si="26"/>
        <v>0</v>
      </c>
      <c r="AZ47" s="57">
        <f t="shared" ca="1" si="26"/>
        <v>0</v>
      </c>
      <c r="BA47" s="51">
        <v>0</v>
      </c>
      <c r="BB47" s="51">
        <v>0</v>
      </c>
      <c r="BC47" s="57">
        <f t="shared" ca="1" si="26"/>
        <v>-16732</v>
      </c>
      <c r="BD47" s="57">
        <f t="shared" ca="1" si="26"/>
        <v>-12538</v>
      </c>
      <c r="BE47" s="57">
        <f t="shared" ca="1" si="23"/>
        <v>289.61</v>
      </c>
      <c r="BF47" s="51">
        <f t="shared" ca="1" si="6"/>
        <v>69.736000000000004</v>
      </c>
      <c r="BG47" s="51">
        <f t="shared" ca="1" si="7"/>
        <v>14.608450704225351</v>
      </c>
      <c r="BH47" s="51">
        <f t="shared" ca="1" si="8"/>
        <v>805.71287128712868</v>
      </c>
      <c r="BI47" s="51">
        <v>0</v>
      </c>
      <c r="BJ47" s="57">
        <f t="shared" ca="1" si="17"/>
        <v>951</v>
      </c>
      <c r="BK47" s="51">
        <f t="shared" ca="1" si="9"/>
        <v>1240.6100000000001</v>
      </c>
      <c r="BL47" s="57">
        <f t="shared" ca="1" si="18"/>
        <v>629</v>
      </c>
      <c r="BM47" s="57">
        <f t="shared" ca="1" si="10"/>
        <v>643.60845070422533</v>
      </c>
      <c r="BN47" s="57">
        <f t="shared" ca="1" si="19"/>
        <v>205</v>
      </c>
      <c r="BO47" s="57">
        <f t="shared" ca="1" si="11"/>
        <v>274.73599999999999</v>
      </c>
      <c r="BP47" s="57">
        <f t="shared" ca="1" si="20"/>
        <v>531</v>
      </c>
      <c r="BQ47" s="57">
        <f t="shared" ca="1" si="12"/>
        <v>1336.7128712871286</v>
      </c>
      <c r="BR47" s="51">
        <v>0</v>
      </c>
      <c r="BS47" s="51">
        <v>0</v>
      </c>
    </row>
    <row r="48" spans="1:71" ht="15.75" customHeight="1">
      <c r="A48" s="8" t="s">
        <v>239</v>
      </c>
      <c r="B48" s="8">
        <v>702</v>
      </c>
      <c r="C48" s="8">
        <v>201</v>
      </c>
      <c r="E48" s="8">
        <v>115.7</v>
      </c>
      <c r="F48" s="8" t="s">
        <v>240</v>
      </c>
      <c r="G48" s="55">
        <f t="shared" ca="1" si="0"/>
        <v>41774</v>
      </c>
      <c r="H48" s="8">
        <v>77777</v>
      </c>
      <c r="J48" t="str">
        <f t="shared" ca="1" si="21"/>
        <v>월세</v>
      </c>
      <c r="K48" s="8" t="s">
        <v>242</v>
      </c>
      <c r="L48" s="65">
        <v>44986</v>
      </c>
      <c r="M48" s="65">
        <v>45036</v>
      </c>
      <c r="N48" s="65">
        <v>44986</v>
      </c>
      <c r="O48" s="65">
        <v>45016</v>
      </c>
      <c r="P48" s="51">
        <f t="shared" ca="1" si="1"/>
        <v>492385</v>
      </c>
      <c r="Q48" s="57">
        <f t="shared" ca="1" si="2"/>
        <v>502232.7</v>
      </c>
      <c r="R48" s="51">
        <f t="shared" ca="1" si="3"/>
        <v>492385</v>
      </c>
      <c r="S48" s="57">
        <f t="shared" ca="1" si="13"/>
        <v>202446</v>
      </c>
      <c r="T48" s="57">
        <f t="shared" ca="1" si="4"/>
        <v>289939</v>
      </c>
      <c r="U48" s="57">
        <f t="shared" ca="1" si="22"/>
        <v>31192</v>
      </c>
      <c r="V48" s="57">
        <f t="shared" ca="1" si="29"/>
        <v>28712</v>
      </c>
      <c r="W48" s="57">
        <f t="shared" ca="1" si="29"/>
        <v>847</v>
      </c>
      <c r="X48" s="57">
        <f t="shared" ca="1" si="29"/>
        <v>4576</v>
      </c>
      <c r="Y48" s="57">
        <f t="shared" ca="1" si="29"/>
        <v>3760</v>
      </c>
      <c r="Z48" s="57">
        <f t="shared" ca="1" si="29"/>
        <v>28242</v>
      </c>
      <c r="AA48" s="57">
        <f t="shared" ca="1" si="29"/>
        <v>10993</v>
      </c>
      <c r="AB48" s="57">
        <f t="shared" ca="1" si="29"/>
        <v>42460</v>
      </c>
      <c r="AC48" s="57">
        <f t="shared" ca="1" si="29"/>
        <v>319</v>
      </c>
      <c r="AD48" s="57">
        <f t="shared" ca="1" si="29"/>
        <v>3835</v>
      </c>
      <c r="AE48" s="57">
        <f t="shared" ca="1" si="29"/>
        <v>25502</v>
      </c>
      <c r="AF48" s="57">
        <f t="shared" ca="1" si="29"/>
        <v>947</v>
      </c>
      <c r="AG48" s="57">
        <f t="shared" ca="1" si="29"/>
        <v>25142</v>
      </c>
      <c r="AH48" s="57">
        <f t="shared" ca="1" si="29"/>
        <v>386</v>
      </c>
      <c r="AI48" s="57">
        <f t="shared" ca="1" si="29"/>
        <v>0</v>
      </c>
      <c r="AJ48" s="57">
        <f t="shared" ca="1" si="29"/>
        <v>60868</v>
      </c>
      <c r="AK48" s="57">
        <f t="shared" ca="1" si="29"/>
        <v>38948</v>
      </c>
      <c r="AL48" s="57">
        <f t="shared" ca="1" si="28"/>
        <v>24608</v>
      </c>
      <c r="AM48" s="57">
        <f t="shared" ca="1" si="28"/>
        <v>8573</v>
      </c>
      <c r="AN48" s="57">
        <f t="shared" ca="1" si="28"/>
        <v>110434</v>
      </c>
      <c r="AO48" s="57">
        <f t="shared" ca="1" si="28"/>
        <v>0</v>
      </c>
      <c r="AP48" s="57">
        <f t="shared" ca="1" si="28"/>
        <v>72340</v>
      </c>
      <c r="AQ48" s="57">
        <f t="shared" ca="1" si="28"/>
        <v>6912</v>
      </c>
      <c r="AR48" s="57">
        <f t="shared" ca="1" si="28"/>
        <v>2546</v>
      </c>
      <c r="AS48" s="57">
        <f t="shared" ca="1" si="28"/>
        <v>730</v>
      </c>
      <c r="AT48" s="57">
        <f t="shared" ca="1" si="28"/>
        <v>0</v>
      </c>
      <c r="AU48" s="51">
        <v>0</v>
      </c>
      <c r="AV48" s="57">
        <v>0</v>
      </c>
      <c r="AW48" s="51">
        <f t="shared" ca="1" si="5"/>
        <v>9847.7000000000007</v>
      </c>
      <c r="AX48" s="57">
        <f t="shared" ca="1" si="26"/>
        <v>-6322</v>
      </c>
      <c r="AY48" s="57">
        <f t="shared" ca="1" si="26"/>
        <v>0</v>
      </c>
      <c r="AZ48" s="57">
        <f t="shared" ca="1" si="26"/>
        <v>0</v>
      </c>
      <c r="BA48" s="51">
        <v>0</v>
      </c>
      <c r="BB48" s="51">
        <v>0</v>
      </c>
      <c r="BC48" s="57">
        <f t="shared" ca="1" si="26"/>
        <v>-9273</v>
      </c>
      <c r="BD48" s="57">
        <f t="shared" ca="1" si="26"/>
        <v>-24892</v>
      </c>
      <c r="BE48" s="57">
        <f t="shared" ca="1" si="23"/>
        <v>304.33999999999997</v>
      </c>
      <c r="BF48" s="51">
        <f t="shared" ca="1" si="6"/>
        <v>19.686399999999999</v>
      </c>
      <c r="BG48" s="51">
        <f t="shared" ca="1" si="7"/>
        <v>15.554084507042253</v>
      </c>
      <c r="BH48" s="51">
        <f t="shared" ca="1" si="8"/>
        <v>716.23762376237619</v>
      </c>
      <c r="BI48" s="51">
        <v>0</v>
      </c>
      <c r="BJ48" s="57">
        <f t="shared" ca="1" si="17"/>
        <v>902</v>
      </c>
      <c r="BK48" s="51">
        <f t="shared" ca="1" si="9"/>
        <v>1206.3399999999999</v>
      </c>
      <c r="BL48" s="57">
        <f t="shared" ca="1" si="18"/>
        <v>393</v>
      </c>
      <c r="BM48" s="57">
        <f t="shared" ca="1" si="10"/>
        <v>408.55408450704226</v>
      </c>
      <c r="BN48" s="57">
        <f t="shared" ca="1" si="19"/>
        <v>892</v>
      </c>
      <c r="BO48" s="57">
        <f t="shared" ca="1" si="11"/>
        <v>911.68640000000005</v>
      </c>
      <c r="BP48" s="57">
        <f t="shared" ca="1" si="20"/>
        <v>605</v>
      </c>
      <c r="BQ48" s="57">
        <f t="shared" ca="1" si="12"/>
        <v>1321.2376237623762</v>
      </c>
      <c r="BR48" s="51">
        <v>0</v>
      </c>
      <c r="BS48" s="51">
        <v>0</v>
      </c>
    </row>
    <row r="49" spans="1:71" ht="15.75" customHeight="1">
      <c r="A49" s="8" t="s">
        <v>239</v>
      </c>
      <c r="B49" s="8">
        <v>702</v>
      </c>
      <c r="C49" s="8">
        <v>202</v>
      </c>
      <c r="E49" s="8">
        <v>115.7</v>
      </c>
      <c r="F49" s="8" t="s">
        <v>240</v>
      </c>
      <c r="G49" s="55">
        <f t="shared" ca="1" si="0"/>
        <v>44732</v>
      </c>
      <c r="H49" s="8">
        <v>77777</v>
      </c>
      <c r="J49" t="str">
        <f t="shared" ca="1" si="21"/>
        <v>전세</v>
      </c>
      <c r="K49" s="8" t="s">
        <v>242</v>
      </c>
      <c r="L49" s="65">
        <v>44986</v>
      </c>
      <c r="M49" s="65">
        <v>45036</v>
      </c>
      <c r="N49" s="65">
        <v>44986</v>
      </c>
      <c r="O49" s="65">
        <v>45016</v>
      </c>
      <c r="P49" s="51">
        <f t="shared" ca="1" si="1"/>
        <v>494999</v>
      </c>
      <c r="Q49" s="57">
        <f t="shared" ca="1" si="2"/>
        <v>504898.98</v>
      </c>
      <c r="R49" s="51">
        <f t="shared" ca="1" si="3"/>
        <v>494999</v>
      </c>
      <c r="S49" s="57">
        <f t="shared" ca="1" si="13"/>
        <v>218251</v>
      </c>
      <c r="T49" s="57">
        <f t="shared" ca="1" si="4"/>
        <v>276748</v>
      </c>
      <c r="U49" s="57">
        <f t="shared" ca="1" si="22"/>
        <v>66986</v>
      </c>
      <c r="V49" s="57">
        <f t="shared" ca="1" si="29"/>
        <v>36880</v>
      </c>
      <c r="W49" s="57">
        <f t="shared" ca="1" si="29"/>
        <v>936</v>
      </c>
      <c r="X49" s="57">
        <f t="shared" ca="1" si="29"/>
        <v>1213</v>
      </c>
      <c r="Y49" s="57">
        <f t="shared" ca="1" si="29"/>
        <v>3584</v>
      </c>
      <c r="Z49" s="57">
        <f t="shared" ca="1" si="29"/>
        <v>47993</v>
      </c>
      <c r="AA49" s="57">
        <f t="shared" ca="1" si="29"/>
        <v>23776</v>
      </c>
      <c r="AB49" s="57">
        <f t="shared" ca="1" si="29"/>
        <v>24217</v>
      </c>
      <c r="AC49" s="57">
        <f t="shared" ca="1" si="29"/>
        <v>1718</v>
      </c>
      <c r="AD49" s="57">
        <f t="shared" ca="1" si="29"/>
        <v>9665</v>
      </c>
      <c r="AE49" s="57">
        <f t="shared" ca="1" si="29"/>
        <v>8295</v>
      </c>
      <c r="AF49" s="57">
        <f t="shared" ca="1" si="29"/>
        <v>769</v>
      </c>
      <c r="AG49" s="57">
        <f t="shared" ca="1" si="29"/>
        <v>9981</v>
      </c>
      <c r="AH49" s="57">
        <f t="shared" ca="1" si="29"/>
        <v>363</v>
      </c>
      <c r="AI49" s="57">
        <f t="shared" ca="1" si="29"/>
        <v>0</v>
      </c>
      <c r="AJ49" s="57">
        <f t="shared" ca="1" si="29"/>
        <v>113066</v>
      </c>
      <c r="AK49" s="57">
        <f t="shared" ca="1" si="29"/>
        <v>12544</v>
      </c>
      <c r="AL49" s="57">
        <f t="shared" ca="1" si="28"/>
        <v>58506</v>
      </c>
      <c r="AM49" s="57">
        <f t="shared" ca="1" si="28"/>
        <v>3141</v>
      </c>
      <c r="AN49" s="57">
        <f t="shared" ca="1" si="28"/>
        <v>85313</v>
      </c>
      <c r="AO49" s="57">
        <f t="shared" ca="1" si="28"/>
        <v>0</v>
      </c>
      <c r="AP49" s="57">
        <f t="shared" ca="1" si="28"/>
        <v>9342</v>
      </c>
      <c r="AQ49" s="57">
        <f t="shared" ca="1" si="28"/>
        <v>6014</v>
      </c>
      <c r="AR49" s="57">
        <f t="shared" ca="1" si="28"/>
        <v>2558</v>
      </c>
      <c r="AS49" s="57">
        <f t="shared" ca="1" si="28"/>
        <v>2407</v>
      </c>
      <c r="AT49" s="57">
        <f t="shared" ca="1" si="28"/>
        <v>0</v>
      </c>
      <c r="AU49" s="51">
        <v>0</v>
      </c>
      <c r="AV49" s="57">
        <v>0</v>
      </c>
      <c r="AW49" s="51">
        <f t="shared" ca="1" si="5"/>
        <v>9899.98</v>
      </c>
      <c r="AX49" s="57">
        <f t="shared" ca="1" si="26"/>
        <v>-12965</v>
      </c>
      <c r="AY49" s="57">
        <f t="shared" ca="1" si="26"/>
        <v>0</v>
      </c>
      <c r="AZ49" s="57">
        <f t="shared" ca="1" si="26"/>
        <v>0</v>
      </c>
      <c r="BA49" s="51">
        <v>0</v>
      </c>
      <c r="BB49" s="51">
        <v>0</v>
      </c>
      <c r="BC49" s="57">
        <f t="shared" ca="1" si="26"/>
        <v>-7070</v>
      </c>
      <c r="BD49" s="57">
        <f t="shared" ca="1" si="26"/>
        <v>-14233</v>
      </c>
      <c r="BE49" s="57">
        <f t="shared" ca="1" si="23"/>
        <v>565.33000000000004</v>
      </c>
      <c r="BF49" s="51">
        <f t="shared" ca="1" si="6"/>
        <v>46.8048</v>
      </c>
      <c r="BG49" s="51">
        <f t="shared" ca="1" si="7"/>
        <v>12.015915492957747</v>
      </c>
      <c r="BH49" s="51">
        <f t="shared" ca="1" si="8"/>
        <v>92.495049504950501</v>
      </c>
      <c r="BI49" s="51">
        <v>0</v>
      </c>
      <c r="BJ49" s="57">
        <f t="shared" ca="1" si="17"/>
        <v>994</v>
      </c>
      <c r="BK49" s="51">
        <f t="shared" ca="1" si="9"/>
        <v>1559.33</v>
      </c>
      <c r="BL49" s="57">
        <f t="shared" ca="1" si="18"/>
        <v>996</v>
      </c>
      <c r="BM49" s="57">
        <f t="shared" ca="1" si="10"/>
        <v>1008.0159154929578</v>
      </c>
      <c r="BN49" s="57">
        <f t="shared" ca="1" si="19"/>
        <v>93</v>
      </c>
      <c r="BO49" s="57">
        <f t="shared" ca="1" si="11"/>
        <v>139.8048</v>
      </c>
      <c r="BP49" s="57">
        <f t="shared" ca="1" si="20"/>
        <v>640</v>
      </c>
      <c r="BQ49" s="57">
        <f t="shared" ca="1" si="12"/>
        <v>732.49504950495054</v>
      </c>
      <c r="BR49" s="51">
        <v>0</v>
      </c>
      <c r="BS49" s="51">
        <v>0</v>
      </c>
    </row>
    <row r="50" spans="1:71" ht="15.75" customHeight="1">
      <c r="A50" s="8" t="s">
        <v>239</v>
      </c>
      <c r="B50" s="8">
        <v>702</v>
      </c>
      <c r="C50" s="8">
        <v>301</v>
      </c>
      <c r="E50" s="8">
        <v>115.7</v>
      </c>
      <c r="F50" s="8" t="s">
        <v>240</v>
      </c>
      <c r="G50" s="55">
        <f t="shared" ca="1" si="0"/>
        <v>42158</v>
      </c>
      <c r="H50" s="8">
        <v>77777</v>
      </c>
      <c r="J50" t="str">
        <f t="shared" ca="1" si="21"/>
        <v>월세</v>
      </c>
      <c r="K50" s="8" t="s">
        <v>242</v>
      </c>
      <c r="L50" s="65">
        <v>44986</v>
      </c>
      <c r="M50" s="65">
        <v>45036</v>
      </c>
      <c r="N50" s="65">
        <v>44986</v>
      </c>
      <c r="O50" s="65">
        <v>45016</v>
      </c>
      <c r="P50" s="51">
        <f t="shared" ca="1" si="1"/>
        <v>517485</v>
      </c>
      <c r="Q50" s="57">
        <f t="shared" ca="1" si="2"/>
        <v>527834.69999999995</v>
      </c>
      <c r="R50" s="51">
        <f t="shared" ca="1" si="3"/>
        <v>517485</v>
      </c>
      <c r="S50" s="57">
        <f t="shared" ca="1" si="13"/>
        <v>231320</v>
      </c>
      <c r="T50" s="57">
        <f t="shared" ca="1" si="4"/>
        <v>286165</v>
      </c>
      <c r="U50" s="57">
        <f t="shared" ca="1" si="22"/>
        <v>37941</v>
      </c>
      <c r="V50" s="57">
        <f t="shared" ca="1" si="29"/>
        <v>37235</v>
      </c>
      <c r="W50" s="57">
        <f t="shared" ca="1" si="29"/>
        <v>506</v>
      </c>
      <c r="X50" s="57">
        <f t="shared" ca="1" si="29"/>
        <v>2526</v>
      </c>
      <c r="Y50" s="57">
        <f t="shared" ca="1" si="29"/>
        <v>3982</v>
      </c>
      <c r="Z50" s="57">
        <f t="shared" ca="1" si="29"/>
        <v>41291</v>
      </c>
      <c r="AA50" s="57">
        <f t="shared" ca="1" si="29"/>
        <v>26704</v>
      </c>
      <c r="AB50" s="57">
        <f t="shared" ca="1" si="29"/>
        <v>45761</v>
      </c>
      <c r="AC50" s="57">
        <f t="shared" ca="1" si="29"/>
        <v>1034</v>
      </c>
      <c r="AD50" s="57">
        <f t="shared" ca="1" si="29"/>
        <v>4196</v>
      </c>
      <c r="AE50" s="57">
        <f t="shared" ca="1" si="29"/>
        <v>13237</v>
      </c>
      <c r="AF50" s="57">
        <f t="shared" ca="1" si="29"/>
        <v>908</v>
      </c>
      <c r="AG50" s="57">
        <f t="shared" ca="1" si="29"/>
        <v>40798</v>
      </c>
      <c r="AH50" s="57">
        <f t="shared" ca="1" si="29"/>
        <v>304</v>
      </c>
      <c r="AI50" s="57">
        <f t="shared" ca="1" si="29"/>
        <v>0</v>
      </c>
      <c r="AJ50" s="57">
        <f t="shared" ca="1" si="29"/>
        <v>55619</v>
      </c>
      <c r="AK50" s="57">
        <f t="shared" ca="1" si="29"/>
        <v>51194</v>
      </c>
      <c r="AL50" s="57">
        <f t="shared" ca="1" si="28"/>
        <v>30658</v>
      </c>
      <c r="AM50" s="57">
        <f t="shared" ca="1" si="28"/>
        <v>7340</v>
      </c>
      <c r="AN50" s="57">
        <f t="shared" ca="1" si="28"/>
        <v>76142</v>
      </c>
      <c r="AO50" s="57">
        <f t="shared" ca="1" si="28"/>
        <v>0</v>
      </c>
      <c r="AP50" s="57">
        <f t="shared" ca="1" si="28"/>
        <v>90447</v>
      </c>
      <c r="AQ50" s="57">
        <f t="shared" ca="1" si="28"/>
        <v>1905</v>
      </c>
      <c r="AR50" s="57">
        <f t="shared" ca="1" si="28"/>
        <v>1941</v>
      </c>
      <c r="AS50" s="57">
        <f t="shared" ca="1" si="28"/>
        <v>28</v>
      </c>
      <c r="AT50" s="57">
        <f t="shared" ca="1" si="28"/>
        <v>0</v>
      </c>
      <c r="AU50" s="51">
        <v>0</v>
      </c>
      <c r="AV50" s="57">
        <v>0</v>
      </c>
      <c r="AW50" s="51">
        <f t="shared" ca="1" si="5"/>
        <v>10349.700000000001</v>
      </c>
      <c r="AX50" s="57">
        <f t="shared" ca="1" si="26"/>
        <v>-3157</v>
      </c>
      <c r="AY50" s="57">
        <f t="shared" ca="1" si="26"/>
        <v>0</v>
      </c>
      <c r="AZ50" s="57">
        <f t="shared" ca="1" si="26"/>
        <v>0</v>
      </c>
      <c r="BA50" s="51">
        <v>0</v>
      </c>
      <c r="BB50" s="51">
        <v>0</v>
      </c>
      <c r="BC50" s="57">
        <f t="shared" ca="1" si="26"/>
        <v>-25260</v>
      </c>
      <c r="BD50" s="57">
        <f t="shared" ca="1" si="26"/>
        <v>-25795</v>
      </c>
      <c r="BE50" s="57">
        <f t="shared" ca="1" si="23"/>
        <v>278.09500000000003</v>
      </c>
      <c r="BF50" s="51">
        <f t="shared" ca="1" si="6"/>
        <v>24.526399999999999</v>
      </c>
      <c r="BG50" s="51">
        <f t="shared" ca="1" si="7"/>
        <v>10.724225352112676</v>
      </c>
      <c r="BH50" s="51">
        <f t="shared" ca="1" si="8"/>
        <v>895.51485148514848</v>
      </c>
      <c r="BI50" s="51">
        <v>0</v>
      </c>
      <c r="BJ50" s="57">
        <f t="shared" ca="1" si="17"/>
        <v>165</v>
      </c>
      <c r="BK50" s="51">
        <f t="shared" ca="1" si="9"/>
        <v>443.09500000000003</v>
      </c>
      <c r="BL50" s="57">
        <f t="shared" ca="1" si="18"/>
        <v>238</v>
      </c>
      <c r="BM50" s="57">
        <f t="shared" ca="1" si="10"/>
        <v>248.72422535211268</v>
      </c>
      <c r="BN50" s="57">
        <f t="shared" ca="1" si="19"/>
        <v>785</v>
      </c>
      <c r="BO50" s="57">
        <f t="shared" ca="1" si="11"/>
        <v>809.52639999999997</v>
      </c>
      <c r="BP50" s="57">
        <f t="shared" ca="1" si="20"/>
        <v>766</v>
      </c>
      <c r="BQ50" s="57">
        <f t="shared" ca="1" si="12"/>
        <v>1661.5148514851485</v>
      </c>
      <c r="BR50" s="51">
        <v>0</v>
      </c>
      <c r="BS50" s="51">
        <v>0</v>
      </c>
    </row>
    <row r="51" spans="1:71" ht="15.75" customHeight="1">
      <c r="A51" s="8" t="s">
        <v>239</v>
      </c>
      <c r="B51" s="8">
        <v>702</v>
      </c>
      <c r="C51" s="8">
        <v>302</v>
      </c>
      <c r="E51" s="8">
        <v>115.7</v>
      </c>
      <c r="F51" s="8" t="s">
        <v>240</v>
      </c>
      <c r="G51" s="55">
        <f t="shared" ca="1" si="0"/>
        <v>42431</v>
      </c>
      <c r="H51" s="8">
        <v>77777</v>
      </c>
      <c r="J51" t="str">
        <f t="shared" ca="1" si="21"/>
        <v>전세</v>
      </c>
      <c r="K51" s="8" t="s">
        <v>242</v>
      </c>
      <c r="L51" s="65">
        <v>44986</v>
      </c>
      <c r="M51" s="65">
        <v>45036</v>
      </c>
      <c r="N51" s="65">
        <v>44986</v>
      </c>
      <c r="O51" s="65">
        <v>45016</v>
      </c>
      <c r="P51" s="51">
        <f t="shared" ca="1" si="1"/>
        <v>514211</v>
      </c>
      <c r="Q51" s="57">
        <f t="shared" ca="1" si="2"/>
        <v>524495.22</v>
      </c>
      <c r="R51" s="51">
        <f t="shared" ca="1" si="3"/>
        <v>514211</v>
      </c>
      <c r="S51" s="57">
        <f t="shared" ca="1" si="13"/>
        <v>230575</v>
      </c>
      <c r="T51" s="57">
        <f t="shared" ca="1" si="4"/>
        <v>283636</v>
      </c>
      <c r="U51" s="57">
        <f t="shared" ca="1" si="22"/>
        <v>76599</v>
      </c>
      <c r="V51" s="57">
        <f t="shared" ca="1" si="29"/>
        <v>9610</v>
      </c>
      <c r="W51" s="57">
        <f t="shared" ca="1" si="29"/>
        <v>870</v>
      </c>
      <c r="X51" s="57">
        <f t="shared" ca="1" si="29"/>
        <v>4610</v>
      </c>
      <c r="Y51" s="57">
        <f t="shared" ca="1" si="29"/>
        <v>3724</v>
      </c>
      <c r="Z51" s="57">
        <f t="shared" ca="1" si="29"/>
        <v>38360</v>
      </c>
      <c r="AA51" s="57">
        <f t="shared" ca="1" si="29"/>
        <v>16412</v>
      </c>
      <c r="AB51" s="57">
        <f t="shared" ca="1" si="29"/>
        <v>70173</v>
      </c>
      <c r="AC51" s="57">
        <f t="shared" ca="1" si="29"/>
        <v>2072</v>
      </c>
      <c r="AD51" s="57">
        <f t="shared" ca="1" si="29"/>
        <v>8576</v>
      </c>
      <c r="AE51" s="57">
        <f t="shared" ca="1" si="29"/>
        <v>8637</v>
      </c>
      <c r="AF51" s="57">
        <f t="shared" ca="1" si="29"/>
        <v>972</v>
      </c>
      <c r="AG51" s="57">
        <f t="shared" ca="1" si="29"/>
        <v>4559</v>
      </c>
      <c r="AH51" s="57">
        <f t="shared" ca="1" si="29"/>
        <v>873</v>
      </c>
      <c r="AI51" s="57">
        <f t="shared" ca="1" si="29"/>
        <v>0</v>
      </c>
      <c r="AJ51" s="57">
        <f t="shared" ca="1" si="29"/>
        <v>91228</v>
      </c>
      <c r="AK51" s="57">
        <f t="shared" ca="1" si="29"/>
        <v>16166</v>
      </c>
      <c r="AL51" s="57">
        <f t="shared" ca="1" si="28"/>
        <v>39200</v>
      </c>
      <c r="AM51" s="57">
        <f t="shared" ca="1" si="28"/>
        <v>8965</v>
      </c>
      <c r="AN51" s="57">
        <f t="shared" ca="1" si="28"/>
        <v>110525</v>
      </c>
      <c r="AO51" s="57">
        <f t="shared" ca="1" si="28"/>
        <v>0</v>
      </c>
      <c r="AP51" s="57">
        <f t="shared" ca="1" si="28"/>
        <v>21257</v>
      </c>
      <c r="AQ51" s="57">
        <f t="shared" ca="1" si="28"/>
        <v>1813</v>
      </c>
      <c r="AR51" s="57">
        <f t="shared" ca="1" si="28"/>
        <v>8866</v>
      </c>
      <c r="AS51" s="57">
        <f t="shared" ca="1" si="28"/>
        <v>1311</v>
      </c>
      <c r="AT51" s="57">
        <f t="shared" ca="1" si="28"/>
        <v>0</v>
      </c>
      <c r="AU51" s="51">
        <v>0</v>
      </c>
      <c r="AV51" s="57">
        <v>0</v>
      </c>
      <c r="AW51" s="51">
        <f t="shared" ca="1" si="5"/>
        <v>10284.219999999999</v>
      </c>
      <c r="AX51" s="57">
        <f t="shared" ca="1" si="26"/>
        <v>-9603</v>
      </c>
      <c r="AY51" s="57">
        <f t="shared" ca="1" si="26"/>
        <v>0</v>
      </c>
      <c r="AZ51" s="57">
        <f t="shared" ca="1" si="26"/>
        <v>0</v>
      </c>
      <c r="BA51" s="51">
        <v>0</v>
      </c>
      <c r="BB51" s="51">
        <v>0</v>
      </c>
      <c r="BC51" s="57">
        <f t="shared" ca="1" si="26"/>
        <v>-20155</v>
      </c>
      <c r="BD51" s="57">
        <f t="shared" ca="1" si="26"/>
        <v>-1409</v>
      </c>
      <c r="BE51" s="57">
        <f t="shared" ca="1" si="23"/>
        <v>456.14</v>
      </c>
      <c r="BF51" s="51">
        <f t="shared" ca="1" si="6"/>
        <v>31.36</v>
      </c>
      <c r="BG51" s="51">
        <f t="shared" ca="1" si="7"/>
        <v>15.566901408450704</v>
      </c>
      <c r="BH51" s="51">
        <f t="shared" ca="1" si="8"/>
        <v>210.46534653465346</v>
      </c>
      <c r="BI51" s="51">
        <v>0</v>
      </c>
      <c r="BJ51" s="57">
        <f t="shared" ca="1" si="17"/>
        <v>474</v>
      </c>
      <c r="BK51" s="51">
        <f t="shared" ca="1" si="9"/>
        <v>930.14</v>
      </c>
      <c r="BL51" s="57">
        <f t="shared" ca="1" si="18"/>
        <v>154</v>
      </c>
      <c r="BM51" s="57">
        <f t="shared" ca="1" si="10"/>
        <v>169.56690140845069</v>
      </c>
      <c r="BN51" s="57">
        <f t="shared" ca="1" si="19"/>
        <v>389</v>
      </c>
      <c r="BO51" s="57">
        <f t="shared" ca="1" si="11"/>
        <v>420.36</v>
      </c>
      <c r="BP51" s="57">
        <f t="shared" ca="1" si="20"/>
        <v>314</v>
      </c>
      <c r="BQ51" s="57">
        <f t="shared" ca="1" si="12"/>
        <v>524.46534653465346</v>
      </c>
      <c r="BR51" s="51">
        <v>0</v>
      </c>
      <c r="BS51" s="51">
        <v>0</v>
      </c>
    </row>
    <row r="52" spans="1:71" ht="15.75" customHeight="1">
      <c r="A52" s="8" t="s">
        <v>239</v>
      </c>
      <c r="B52" s="8">
        <v>702</v>
      </c>
      <c r="C52" s="8">
        <v>401</v>
      </c>
      <c r="E52" s="8">
        <v>115.7</v>
      </c>
      <c r="F52" s="8" t="s">
        <v>240</v>
      </c>
      <c r="G52" s="55">
        <f t="shared" ca="1" si="0"/>
        <v>43759</v>
      </c>
      <c r="H52" s="8">
        <v>77777</v>
      </c>
      <c r="J52" t="str">
        <f t="shared" ca="1" si="21"/>
        <v>전세</v>
      </c>
      <c r="K52" s="8" t="s">
        <v>242</v>
      </c>
      <c r="L52" s="65">
        <v>44986</v>
      </c>
      <c r="M52" s="65">
        <v>45036</v>
      </c>
      <c r="N52" s="65">
        <v>44986</v>
      </c>
      <c r="O52" s="65">
        <v>45016</v>
      </c>
      <c r="P52" s="51">
        <f t="shared" ca="1" si="1"/>
        <v>546014</v>
      </c>
      <c r="Q52" s="57">
        <f t="shared" ca="1" si="2"/>
        <v>556934.28</v>
      </c>
      <c r="R52" s="51">
        <f t="shared" ca="1" si="3"/>
        <v>546014</v>
      </c>
      <c r="S52" s="57">
        <f t="shared" ca="1" si="13"/>
        <v>231973</v>
      </c>
      <c r="T52" s="57">
        <f t="shared" ca="1" si="4"/>
        <v>314041</v>
      </c>
      <c r="U52" s="57">
        <f t="shared" ca="1" si="22"/>
        <v>55114</v>
      </c>
      <c r="V52" s="57">
        <f t="shared" ca="1" si="29"/>
        <v>7020</v>
      </c>
      <c r="W52" s="57">
        <f t="shared" ca="1" si="29"/>
        <v>1495</v>
      </c>
      <c r="X52" s="57">
        <f t="shared" ca="1" si="29"/>
        <v>1437</v>
      </c>
      <c r="Y52" s="57">
        <f t="shared" ca="1" si="29"/>
        <v>3637</v>
      </c>
      <c r="Z52" s="57">
        <f t="shared" ca="1" si="29"/>
        <v>55060</v>
      </c>
      <c r="AA52" s="57">
        <f t="shared" ca="1" si="29"/>
        <v>286</v>
      </c>
      <c r="AB52" s="57">
        <f t="shared" ca="1" si="29"/>
        <v>39185</v>
      </c>
      <c r="AC52" s="57">
        <f t="shared" ca="1" si="29"/>
        <v>2996</v>
      </c>
      <c r="AD52" s="57">
        <f t="shared" ca="1" si="29"/>
        <v>6324</v>
      </c>
      <c r="AE52" s="57">
        <f t="shared" ca="1" si="29"/>
        <v>19676</v>
      </c>
      <c r="AF52" s="57">
        <f t="shared" ca="1" si="29"/>
        <v>963</v>
      </c>
      <c r="AG52" s="57">
        <f t="shared" ca="1" si="29"/>
        <v>30947</v>
      </c>
      <c r="AH52" s="57">
        <f t="shared" ca="1" si="29"/>
        <v>854</v>
      </c>
      <c r="AI52" s="57">
        <f t="shared" ca="1" si="29"/>
        <v>0</v>
      </c>
      <c r="AJ52" s="57">
        <f t="shared" ca="1" si="29"/>
        <v>56509</v>
      </c>
      <c r="AK52" s="57">
        <f t="shared" ca="1" si="29"/>
        <v>52654</v>
      </c>
      <c r="AL52" s="57">
        <f t="shared" ca="1" si="28"/>
        <v>74509</v>
      </c>
      <c r="AM52" s="57">
        <f t="shared" ca="1" si="28"/>
        <v>6844</v>
      </c>
      <c r="AN52" s="57">
        <f t="shared" ca="1" si="28"/>
        <v>113177</v>
      </c>
      <c r="AO52" s="57">
        <f t="shared" ca="1" si="28"/>
        <v>0</v>
      </c>
      <c r="AP52" s="57">
        <f t="shared" ca="1" si="28"/>
        <v>40955</v>
      </c>
      <c r="AQ52" s="57">
        <f t="shared" ca="1" si="28"/>
        <v>8119</v>
      </c>
      <c r="AR52" s="57">
        <f t="shared" ca="1" si="28"/>
        <v>6840</v>
      </c>
      <c r="AS52" s="57">
        <f t="shared" ca="1" si="28"/>
        <v>774</v>
      </c>
      <c r="AT52" s="57">
        <f t="shared" ca="1" si="28"/>
        <v>0</v>
      </c>
      <c r="AU52" s="51">
        <v>0</v>
      </c>
      <c r="AV52" s="57">
        <v>0</v>
      </c>
      <c r="AW52" s="51">
        <f t="shared" ca="1" si="5"/>
        <v>10920.28</v>
      </c>
      <c r="AX52" s="57">
        <f t="shared" ca="1" si="26"/>
        <v>-4794</v>
      </c>
      <c r="AY52" s="57">
        <f t="shared" ca="1" si="26"/>
        <v>0</v>
      </c>
      <c r="AZ52" s="57">
        <f t="shared" ca="1" si="26"/>
        <v>0</v>
      </c>
      <c r="BA52" s="51">
        <v>0</v>
      </c>
      <c r="BB52" s="51">
        <v>0</v>
      </c>
      <c r="BC52" s="57">
        <f t="shared" ca="1" si="26"/>
        <v>-15385</v>
      </c>
      <c r="BD52" s="57">
        <f t="shared" ca="1" si="26"/>
        <v>-19182</v>
      </c>
      <c r="BE52" s="57">
        <f t="shared" ca="1" si="23"/>
        <v>282.54500000000002</v>
      </c>
      <c r="BF52" s="51">
        <f t="shared" ca="1" si="6"/>
        <v>59.607199999999999</v>
      </c>
      <c r="BG52" s="51">
        <f t="shared" ca="1" si="7"/>
        <v>15.940422535211267</v>
      </c>
      <c r="BH52" s="51">
        <f t="shared" ca="1" si="8"/>
        <v>405.49504950495049</v>
      </c>
      <c r="BI52" s="51">
        <v>0</v>
      </c>
      <c r="BJ52" s="57">
        <f t="shared" ca="1" si="17"/>
        <v>386</v>
      </c>
      <c r="BK52" s="51">
        <f t="shared" ca="1" si="9"/>
        <v>668.54500000000007</v>
      </c>
      <c r="BL52" s="57">
        <f t="shared" ca="1" si="18"/>
        <v>472</v>
      </c>
      <c r="BM52" s="57">
        <f t="shared" ca="1" si="10"/>
        <v>487.94042253521127</v>
      </c>
      <c r="BN52" s="57">
        <f t="shared" ca="1" si="19"/>
        <v>302</v>
      </c>
      <c r="BO52" s="57">
        <f t="shared" ca="1" si="11"/>
        <v>361.60719999999998</v>
      </c>
      <c r="BP52" s="57">
        <f t="shared" ca="1" si="20"/>
        <v>239</v>
      </c>
      <c r="BQ52" s="57">
        <f t="shared" ca="1" si="12"/>
        <v>644.49504950495043</v>
      </c>
      <c r="BR52" s="51">
        <v>0</v>
      </c>
      <c r="BS52" s="51">
        <v>0</v>
      </c>
    </row>
    <row r="53" spans="1:71" ht="15.75" customHeight="1">
      <c r="A53" s="8" t="s">
        <v>239</v>
      </c>
      <c r="B53" s="8">
        <v>702</v>
      </c>
      <c r="C53" s="8">
        <v>402</v>
      </c>
      <c r="E53" s="8">
        <v>115.7</v>
      </c>
      <c r="F53" s="8" t="s">
        <v>240</v>
      </c>
      <c r="G53" s="55">
        <f t="shared" ca="1" si="0"/>
        <v>42794</v>
      </c>
      <c r="H53" s="8">
        <v>77777</v>
      </c>
      <c r="J53" t="str">
        <f t="shared" ca="1" si="21"/>
        <v>자가</v>
      </c>
      <c r="K53" s="8" t="s">
        <v>242</v>
      </c>
      <c r="L53" s="65">
        <v>44986</v>
      </c>
      <c r="M53" s="65">
        <v>45036</v>
      </c>
      <c r="N53" s="65">
        <v>44986</v>
      </c>
      <c r="O53" s="65">
        <v>45016</v>
      </c>
      <c r="P53" s="51">
        <f t="shared" ca="1" si="1"/>
        <v>484588</v>
      </c>
      <c r="Q53" s="57">
        <f t="shared" ca="1" si="2"/>
        <v>494279.76</v>
      </c>
      <c r="R53" s="51">
        <f t="shared" ca="1" si="3"/>
        <v>484588</v>
      </c>
      <c r="S53" s="57">
        <f t="shared" ca="1" si="13"/>
        <v>255997</v>
      </c>
      <c r="T53" s="57">
        <f t="shared" ca="1" si="4"/>
        <v>228591</v>
      </c>
      <c r="U53" s="57">
        <f t="shared" ca="1" si="22"/>
        <v>66475</v>
      </c>
      <c r="V53" s="57">
        <f t="shared" ca="1" si="29"/>
        <v>24357</v>
      </c>
      <c r="W53" s="57">
        <f t="shared" ca="1" si="29"/>
        <v>945</v>
      </c>
      <c r="X53" s="57">
        <f t="shared" ca="1" si="29"/>
        <v>3916</v>
      </c>
      <c r="Y53" s="57">
        <f t="shared" ca="1" si="29"/>
        <v>3087</v>
      </c>
      <c r="Z53" s="57">
        <f t="shared" ca="1" si="29"/>
        <v>58140</v>
      </c>
      <c r="AA53" s="57">
        <f t="shared" ca="1" si="29"/>
        <v>193</v>
      </c>
      <c r="AB53" s="57">
        <f t="shared" ca="1" si="29"/>
        <v>30292</v>
      </c>
      <c r="AC53" s="57">
        <f t="shared" ca="1" si="29"/>
        <v>1098</v>
      </c>
      <c r="AD53" s="57">
        <f t="shared" ca="1" si="29"/>
        <v>7560</v>
      </c>
      <c r="AE53" s="57">
        <f t="shared" ca="1" si="29"/>
        <v>8993</v>
      </c>
      <c r="AF53" s="57">
        <f t="shared" ca="1" si="29"/>
        <v>448</v>
      </c>
      <c r="AG53" s="57">
        <f t="shared" ca="1" si="29"/>
        <v>45788</v>
      </c>
      <c r="AH53" s="57">
        <f t="shared" ca="1" si="29"/>
        <v>684</v>
      </c>
      <c r="AI53" s="57">
        <f t="shared" ca="1" si="29"/>
        <v>0</v>
      </c>
      <c r="AJ53" s="57">
        <f t="shared" ca="1" si="29"/>
        <v>32049</v>
      </c>
      <c r="AK53" s="57">
        <f t="shared" ca="1" si="29"/>
        <v>4603</v>
      </c>
      <c r="AL53" s="57">
        <f t="shared" ca="1" si="28"/>
        <v>39395</v>
      </c>
      <c r="AM53" s="57">
        <f t="shared" ca="1" si="28"/>
        <v>4497</v>
      </c>
      <c r="AN53" s="57">
        <f t="shared" ca="1" si="28"/>
        <v>102783</v>
      </c>
      <c r="AO53" s="57">
        <f t="shared" ca="1" si="28"/>
        <v>0</v>
      </c>
      <c r="AP53" s="57">
        <f t="shared" ca="1" si="28"/>
        <v>63581</v>
      </c>
      <c r="AQ53" s="57">
        <f t="shared" ca="1" si="28"/>
        <v>4898</v>
      </c>
      <c r="AR53" s="57">
        <f t="shared" ca="1" si="28"/>
        <v>9641</v>
      </c>
      <c r="AS53" s="57">
        <f t="shared" ca="1" si="28"/>
        <v>2386</v>
      </c>
      <c r="AT53" s="57">
        <f t="shared" ca="1" si="28"/>
        <v>0</v>
      </c>
      <c r="AU53" s="51">
        <v>0</v>
      </c>
      <c r="AV53" s="57">
        <v>0</v>
      </c>
      <c r="AW53" s="51">
        <f t="shared" ca="1" si="5"/>
        <v>9691.76</v>
      </c>
      <c r="AX53" s="57">
        <f t="shared" ca="1" si="26"/>
        <v>-11359</v>
      </c>
      <c r="AY53" s="57">
        <f t="shared" ca="1" si="26"/>
        <v>0</v>
      </c>
      <c r="AZ53" s="57">
        <f t="shared" ca="1" si="26"/>
        <v>0</v>
      </c>
      <c r="BA53" s="51">
        <v>0</v>
      </c>
      <c r="BB53" s="51">
        <v>0</v>
      </c>
      <c r="BC53" s="57">
        <f t="shared" ca="1" si="26"/>
        <v>-415</v>
      </c>
      <c r="BD53" s="57">
        <f t="shared" ca="1" si="26"/>
        <v>-19447</v>
      </c>
      <c r="BE53" s="57">
        <f t="shared" ca="1" si="23"/>
        <v>160.245</v>
      </c>
      <c r="BF53" s="51">
        <f t="shared" ca="1" si="6"/>
        <v>31.515999999999998</v>
      </c>
      <c r="BG53" s="51">
        <f t="shared" ca="1" si="7"/>
        <v>14.476478873239436</v>
      </c>
      <c r="BH53" s="51">
        <f t="shared" ca="1" si="8"/>
        <v>629.51485148514848</v>
      </c>
      <c r="BI53" s="51">
        <v>0</v>
      </c>
      <c r="BJ53" s="57">
        <f t="shared" ca="1" si="17"/>
        <v>651</v>
      </c>
      <c r="BK53" s="51">
        <f t="shared" ca="1" si="9"/>
        <v>811.245</v>
      </c>
      <c r="BL53" s="57">
        <f t="shared" ca="1" si="18"/>
        <v>612</v>
      </c>
      <c r="BM53" s="57">
        <f t="shared" ca="1" si="10"/>
        <v>626.47647887323944</v>
      </c>
      <c r="BN53" s="57">
        <f t="shared" ca="1" si="19"/>
        <v>858</v>
      </c>
      <c r="BO53" s="57">
        <f t="shared" ca="1" si="11"/>
        <v>889.51599999999996</v>
      </c>
      <c r="BP53" s="57">
        <f t="shared" ca="1" si="20"/>
        <v>876</v>
      </c>
      <c r="BQ53" s="57">
        <f t="shared" ca="1" si="12"/>
        <v>1505.5148514851485</v>
      </c>
      <c r="BR53" s="51">
        <v>0</v>
      </c>
      <c r="BS53" s="51">
        <v>0</v>
      </c>
    </row>
    <row r="54" spans="1:71" ht="15.75" customHeight="1">
      <c r="A54" s="8" t="s">
        <v>239</v>
      </c>
      <c r="B54" s="8">
        <v>702</v>
      </c>
      <c r="C54" s="8">
        <v>501</v>
      </c>
      <c r="E54" s="8">
        <v>115.7</v>
      </c>
      <c r="F54" s="8" t="s">
        <v>240</v>
      </c>
      <c r="G54" s="55">
        <f t="shared" ca="1" si="0"/>
        <v>42801</v>
      </c>
      <c r="H54" s="8">
        <v>77777</v>
      </c>
      <c r="J54" t="str">
        <f t="shared" ca="1" si="21"/>
        <v>전세</v>
      </c>
      <c r="K54" s="8" t="s">
        <v>242</v>
      </c>
      <c r="L54" s="65">
        <v>44986</v>
      </c>
      <c r="M54" s="65">
        <v>45036</v>
      </c>
      <c r="N54" s="65">
        <v>44986</v>
      </c>
      <c r="O54" s="65">
        <v>45016</v>
      </c>
      <c r="P54" s="51">
        <f t="shared" ca="1" si="1"/>
        <v>490219</v>
      </c>
      <c r="Q54" s="57">
        <f t="shared" ca="1" si="2"/>
        <v>500023.38</v>
      </c>
      <c r="R54" s="51">
        <f t="shared" ca="1" si="3"/>
        <v>490219</v>
      </c>
      <c r="S54" s="57">
        <f t="shared" ca="1" si="13"/>
        <v>203118</v>
      </c>
      <c r="T54" s="57">
        <f t="shared" ca="1" si="4"/>
        <v>287101</v>
      </c>
      <c r="U54" s="57">
        <f t="shared" ca="1" si="22"/>
        <v>58508</v>
      </c>
      <c r="V54" s="57">
        <f t="shared" ca="1" si="29"/>
        <v>18443</v>
      </c>
      <c r="W54" s="57">
        <f t="shared" ca="1" si="29"/>
        <v>770</v>
      </c>
      <c r="X54" s="57">
        <f t="shared" ca="1" si="29"/>
        <v>2465</v>
      </c>
      <c r="Y54" s="57">
        <f t="shared" ca="1" si="29"/>
        <v>3426</v>
      </c>
      <c r="Z54" s="57">
        <f t="shared" ca="1" si="29"/>
        <v>35874</v>
      </c>
      <c r="AA54" s="57">
        <f t="shared" ca="1" si="29"/>
        <v>25304</v>
      </c>
      <c r="AB54" s="57">
        <f t="shared" ca="1" si="29"/>
        <v>39464</v>
      </c>
      <c r="AC54" s="57">
        <f t="shared" ca="1" si="29"/>
        <v>2983</v>
      </c>
      <c r="AD54" s="57">
        <f t="shared" ca="1" si="29"/>
        <v>8962</v>
      </c>
      <c r="AE54" s="57">
        <f t="shared" ca="1" si="29"/>
        <v>4321</v>
      </c>
      <c r="AF54" s="57">
        <f t="shared" ca="1" si="29"/>
        <v>206</v>
      </c>
      <c r="AG54" s="57">
        <f t="shared" ca="1" si="29"/>
        <v>24635</v>
      </c>
      <c r="AH54" s="57">
        <f t="shared" ca="1" si="29"/>
        <v>770</v>
      </c>
      <c r="AI54" s="57">
        <f t="shared" ca="1" si="29"/>
        <v>0</v>
      </c>
      <c r="AJ54" s="57">
        <f t="shared" ca="1" si="29"/>
        <v>53858</v>
      </c>
      <c r="AK54" s="57">
        <f t="shared" ca="1" si="29"/>
        <v>10598</v>
      </c>
      <c r="AL54" s="57">
        <f t="shared" ca="1" si="28"/>
        <v>19960</v>
      </c>
      <c r="AM54" s="57">
        <f t="shared" ca="1" si="28"/>
        <v>9500</v>
      </c>
      <c r="AN54" s="57">
        <f t="shared" ca="1" si="28"/>
        <v>99256</v>
      </c>
      <c r="AO54" s="57">
        <f t="shared" ca="1" si="28"/>
        <v>0</v>
      </c>
      <c r="AP54" s="57">
        <f t="shared" ca="1" si="28"/>
        <v>84719</v>
      </c>
      <c r="AQ54" s="57">
        <f t="shared" ca="1" si="28"/>
        <v>3061</v>
      </c>
      <c r="AR54" s="57">
        <f t="shared" ca="1" si="28"/>
        <v>3819</v>
      </c>
      <c r="AS54" s="57">
        <f t="shared" ca="1" si="28"/>
        <v>2193</v>
      </c>
      <c r="AT54" s="57">
        <f t="shared" ca="1" si="28"/>
        <v>0</v>
      </c>
      <c r="AU54" s="51">
        <v>0</v>
      </c>
      <c r="AV54" s="57">
        <v>0</v>
      </c>
      <c r="AW54" s="51">
        <f t="shared" ca="1" si="5"/>
        <v>9804.380000000001</v>
      </c>
      <c r="AX54" s="57">
        <f t="shared" ca="1" si="26"/>
        <v>-5263</v>
      </c>
      <c r="AY54" s="57">
        <f t="shared" ca="1" si="26"/>
        <v>0</v>
      </c>
      <c r="AZ54" s="57">
        <f t="shared" ca="1" si="26"/>
        <v>0</v>
      </c>
      <c r="BA54" s="51">
        <v>-5000</v>
      </c>
      <c r="BB54" s="51">
        <v>0</v>
      </c>
      <c r="BC54" s="57">
        <f t="shared" ca="1" si="26"/>
        <v>-16273</v>
      </c>
      <c r="BD54" s="57">
        <f t="shared" ca="1" si="26"/>
        <v>-1340</v>
      </c>
      <c r="BE54" s="57">
        <f t="shared" ca="1" si="23"/>
        <v>269.29000000000002</v>
      </c>
      <c r="BF54" s="51">
        <f t="shared" ca="1" si="6"/>
        <v>15.968</v>
      </c>
      <c r="BG54" s="51">
        <f t="shared" ca="1" si="7"/>
        <v>13.979718309859155</v>
      </c>
      <c r="BH54" s="51">
        <f t="shared" ca="1" si="8"/>
        <v>838.80198019801981</v>
      </c>
      <c r="BI54" s="51">
        <v>0</v>
      </c>
      <c r="BJ54" s="57">
        <f t="shared" ca="1" si="17"/>
        <v>682</v>
      </c>
      <c r="BK54" s="51">
        <f t="shared" ca="1" si="9"/>
        <v>951.29</v>
      </c>
      <c r="BL54" s="57">
        <f t="shared" ca="1" si="18"/>
        <v>817</v>
      </c>
      <c r="BM54" s="57">
        <f t="shared" ca="1" si="10"/>
        <v>830.97971830985921</v>
      </c>
      <c r="BN54" s="57">
        <f t="shared" ca="1" si="19"/>
        <v>906</v>
      </c>
      <c r="BO54" s="57">
        <f t="shared" ca="1" si="11"/>
        <v>921.96799999999996</v>
      </c>
      <c r="BP54" s="57">
        <f t="shared" ca="1" si="20"/>
        <v>865</v>
      </c>
      <c r="BQ54" s="57">
        <f t="shared" ca="1" si="12"/>
        <v>1703.8019801980199</v>
      </c>
      <c r="BR54" s="51">
        <v>0</v>
      </c>
      <c r="BS54" s="51">
        <v>0</v>
      </c>
    </row>
    <row r="55" spans="1:71" ht="15.75" customHeight="1">
      <c r="A55" s="8" t="s">
        <v>239</v>
      </c>
      <c r="B55" s="8">
        <v>702</v>
      </c>
      <c r="C55" s="8">
        <v>502</v>
      </c>
      <c r="E55" s="8">
        <v>115.7</v>
      </c>
      <c r="F55" s="8" t="s">
        <v>240</v>
      </c>
      <c r="G55" s="55">
        <f t="shared" ca="1" si="0"/>
        <v>44647</v>
      </c>
      <c r="H55" s="8">
        <v>77777</v>
      </c>
      <c r="J55" t="str">
        <f t="shared" ca="1" si="21"/>
        <v>전세</v>
      </c>
      <c r="K55" s="8" t="s">
        <v>242</v>
      </c>
      <c r="L55" s="65">
        <v>44986</v>
      </c>
      <c r="M55" s="65">
        <v>45036</v>
      </c>
      <c r="N55" s="65">
        <v>44986</v>
      </c>
      <c r="O55" s="65">
        <v>45016</v>
      </c>
      <c r="P55" s="51">
        <f t="shared" ca="1" si="1"/>
        <v>554530</v>
      </c>
      <c r="Q55" s="57">
        <f t="shared" ca="1" si="2"/>
        <v>565620.6</v>
      </c>
      <c r="R55" s="51">
        <f t="shared" ca="1" si="3"/>
        <v>554530</v>
      </c>
      <c r="S55" s="57">
        <f t="shared" ca="1" si="13"/>
        <v>232902</v>
      </c>
      <c r="T55" s="57">
        <f t="shared" ca="1" si="4"/>
        <v>321628</v>
      </c>
      <c r="U55" s="57">
        <f t="shared" ca="1" si="22"/>
        <v>60120</v>
      </c>
      <c r="V55" s="57">
        <f t="shared" ca="1" si="29"/>
        <v>39957</v>
      </c>
      <c r="W55" s="57">
        <f t="shared" ca="1" si="29"/>
        <v>320</v>
      </c>
      <c r="X55" s="57">
        <f t="shared" ca="1" si="29"/>
        <v>2940</v>
      </c>
      <c r="Y55" s="57">
        <f t="shared" ca="1" si="29"/>
        <v>3170</v>
      </c>
      <c r="Z55" s="57">
        <f t="shared" ca="1" si="29"/>
        <v>49922</v>
      </c>
      <c r="AA55" s="57">
        <f t="shared" ca="1" si="29"/>
        <v>12082</v>
      </c>
      <c r="AB55" s="57">
        <f t="shared" ca="1" si="29"/>
        <v>10424</v>
      </c>
      <c r="AC55" s="57">
        <f t="shared" ca="1" si="29"/>
        <v>1984</v>
      </c>
      <c r="AD55" s="57">
        <f t="shared" ca="1" si="29"/>
        <v>2450</v>
      </c>
      <c r="AE55" s="57">
        <f t="shared" ca="1" si="29"/>
        <v>17601</v>
      </c>
      <c r="AF55" s="57">
        <f t="shared" ca="1" si="29"/>
        <v>818</v>
      </c>
      <c r="AG55" s="57">
        <f t="shared" ca="1" si="29"/>
        <v>39126</v>
      </c>
      <c r="AH55" s="57">
        <f t="shared" ca="1" si="29"/>
        <v>577</v>
      </c>
      <c r="AI55" s="57">
        <f t="shared" ca="1" si="29"/>
        <v>0</v>
      </c>
      <c r="AJ55" s="57">
        <f t="shared" ca="1" si="29"/>
        <v>101310</v>
      </c>
      <c r="AK55" s="57">
        <f t="shared" ca="1" si="29"/>
        <v>33617</v>
      </c>
      <c r="AL55" s="57">
        <f t="shared" ca="1" si="28"/>
        <v>84515</v>
      </c>
      <c r="AM55" s="57">
        <f t="shared" ca="1" si="28"/>
        <v>4983</v>
      </c>
      <c r="AN55" s="57">
        <f t="shared" ca="1" si="28"/>
        <v>101344</v>
      </c>
      <c r="AO55" s="57">
        <f t="shared" ca="1" si="28"/>
        <v>0</v>
      </c>
      <c r="AP55" s="57">
        <f t="shared" ca="1" si="28"/>
        <v>15712</v>
      </c>
      <c r="AQ55" s="57">
        <f t="shared" ca="1" si="28"/>
        <v>4070</v>
      </c>
      <c r="AR55" s="57">
        <f t="shared" ca="1" si="28"/>
        <v>9181</v>
      </c>
      <c r="AS55" s="57">
        <f t="shared" ca="1" si="28"/>
        <v>674</v>
      </c>
      <c r="AT55" s="57">
        <f t="shared" ca="1" si="28"/>
        <v>0</v>
      </c>
      <c r="AU55" s="51">
        <v>0</v>
      </c>
      <c r="AV55" s="57">
        <v>0</v>
      </c>
      <c r="AW55" s="51">
        <f t="shared" ca="1" si="5"/>
        <v>11090.6</v>
      </c>
      <c r="AX55" s="57">
        <f t="shared" ca="1" si="26"/>
        <v>-7152</v>
      </c>
      <c r="AY55" s="57">
        <f t="shared" ca="1" si="26"/>
        <v>0</v>
      </c>
      <c r="AZ55" s="57">
        <f t="shared" ca="1" si="26"/>
        <v>0</v>
      </c>
      <c r="BA55" s="51">
        <v>0</v>
      </c>
      <c r="BB55" s="51">
        <v>0</v>
      </c>
      <c r="BC55" s="57">
        <f t="shared" ca="1" si="26"/>
        <v>-8701</v>
      </c>
      <c r="BD55" s="57">
        <f t="shared" ca="1" si="26"/>
        <v>-26514</v>
      </c>
      <c r="BE55" s="57">
        <f t="shared" ca="1" si="23"/>
        <v>506.55</v>
      </c>
      <c r="BF55" s="51">
        <f t="shared" ca="1" si="6"/>
        <v>67.611999999999995</v>
      </c>
      <c r="BG55" s="51">
        <f t="shared" ca="1" si="7"/>
        <v>14.273802816901409</v>
      </c>
      <c r="BH55" s="51">
        <f t="shared" ca="1" si="8"/>
        <v>155.56435643564356</v>
      </c>
      <c r="BI55" s="51">
        <v>0</v>
      </c>
      <c r="BJ55" s="57">
        <f t="shared" ca="1" si="17"/>
        <v>824</v>
      </c>
      <c r="BK55" s="51">
        <f t="shared" ca="1" si="9"/>
        <v>1330.55</v>
      </c>
      <c r="BL55" s="57">
        <f t="shared" ca="1" si="18"/>
        <v>361</v>
      </c>
      <c r="BM55" s="57">
        <f t="shared" ca="1" si="10"/>
        <v>375.27380281690142</v>
      </c>
      <c r="BN55" s="57">
        <f t="shared" ca="1" si="19"/>
        <v>676</v>
      </c>
      <c r="BO55" s="57">
        <f t="shared" ca="1" si="11"/>
        <v>743.61199999999997</v>
      </c>
      <c r="BP55" s="57">
        <f t="shared" ca="1" si="20"/>
        <v>327</v>
      </c>
      <c r="BQ55" s="57">
        <f t="shared" ca="1" si="12"/>
        <v>482.56435643564356</v>
      </c>
      <c r="BR55" s="51">
        <v>0</v>
      </c>
      <c r="BS55" s="51">
        <v>0</v>
      </c>
    </row>
    <row r="56" spans="1:71" ht="15.75" customHeight="1">
      <c r="A56" s="8" t="s">
        <v>239</v>
      </c>
      <c r="B56" s="8">
        <v>702</v>
      </c>
      <c r="C56" s="53">
        <v>601</v>
      </c>
      <c r="E56" s="8">
        <v>115.7</v>
      </c>
      <c r="F56" s="8" t="s">
        <v>240</v>
      </c>
      <c r="G56" s="55">
        <f t="shared" ca="1" si="0"/>
        <v>42742</v>
      </c>
      <c r="H56" s="8">
        <v>77777</v>
      </c>
      <c r="J56" t="str">
        <f t="shared" ca="1" si="21"/>
        <v>전세</v>
      </c>
      <c r="K56" s="8" t="s">
        <v>242</v>
      </c>
      <c r="L56" s="65">
        <v>44986</v>
      </c>
      <c r="M56" s="65">
        <v>45036</v>
      </c>
      <c r="N56" s="65">
        <v>44986</v>
      </c>
      <c r="O56" s="65">
        <v>45016</v>
      </c>
      <c r="P56" s="51">
        <f t="shared" ca="1" si="1"/>
        <v>464992</v>
      </c>
      <c r="Q56" s="57">
        <f t="shared" ca="1" si="2"/>
        <v>474291.84</v>
      </c>
      <c r="R56" s="51">
        <f t="shared" ca="1" si="3"/>
        <v>464992</v>
      </c>
      <c r="S56" s="57">
        <f t="shared" ca="1" si="13"/>
        <v>237588</v>
      </c>
      <c r="T56" s="57">
        <f t="shared" ca="1" si="4"/>
        <v>227404</v>
      </c>
      <c r="U56" s="57">
        <f t="shared" ca="1" si="22"/>
        <v>56648</v>
      </c>
      <c r="V56" s="57">
        <f t="shared" ca="1" si="29"/>
        <v>18391</v>
      </c>
      <c r="W56" s="57">
        <f t="shared" ca="1" si="29"/>
        <v>648</v>
      </c>
      <c r="X56" s="57">
        <f t="shared" ca="1" si="29"/>
        <v>2003</v>
      </c>
      <c r="Y56" s="57">
        <f t="shared" ca="1" si="29"/>
        <v>3414</v>
      </c>
      <c r="Z56" s="57">
        <f t="shared" ca="1" si="29"/>
        <v>24168</v>
      </c>
      <c r="AA56" s="57">
        <f t="shared" ca="1" si="29"/>
        <v>27334</v>
      </c>
      <c r="AB56" s="57">
        <f t="shared" ca="1" si="29"/>
        <v>54989</v>
      </c>
      <c r="AC56" s="57">
        <f t="shared" ca="1" si="29"/>
        <v>1347</v>
      </c>
      <c r="AD56" s="57">
        <f t="shared" ca="1" si="29"/>
        <v>5483</v>
      </c>
      <c r="AE56" s="57">
        <f t="shared" ca="1" si="29"/>
        <v>20416</v>
      </c>
      <c r="AF56" s="57">
        <f t="shared" ca="1" si="29"/>
        <v>401</v>
      </c>
      <c r="AG56" s="57">
        <f t="shared" ca="1" si="29"/>
        <v>48181</v>
      </c>
      <c r="AH56" s="57">
        <f t="shared" ca="1" si="29"/>
        <v>965</v>
      </c>
      <c r="AI56" s="57">
        <f t="shared" ca="1" si="29"/>
        <v>0</v>
      </c>
      <c r="AJ56" s="57">
        <f t="shared" ca="1" si="29"/>
        <v>78446</v>
      </c>
      <c r="AK56" s="57">
        <f t="shared" ca="1" si="29"/>
        <v>9033</v>
      </c>
      <c r="AL56" s="57">
        <f t="shared" ca="1" si="28"/>
        <v>21429</v>
      </c>
      <c r="AM56" s="57">
        <f t="shared" ca="1" si="28"/>
        <v>1676</v>
      </c>
      <c r="AN56" s="57">
        <f t="shared" ca="1" si="28"/>
        <v>92350</v>
      </c>
      <c r="AO56" s="57">
        <f t="shared" ca="1" si="28"/>
        <v>0</v>
      </c>
      <c r="AP56" s="57">
        <f t="shared" ca="1" si="28"/>
        <v>21842</v>
      </c>
      <c r="AQ56" s="57">
        <f t="shared" ca="1" si="28"/>
        <v>1499</v>
      </c>
      <c r="AR56" s="57">
        <f t="shared" ca="1" si="28"/>
        <v>8465</v>
      </c>
      <c r="AS56" s="57">
        <f t="shared" ca="1" si="28"/>
        <v>530</v>
      </c>
      <c r="AT56" s="57">
        <f t="shared" ca="1" si="28"/>
        <v>0</v>
      </c>
      <c r="AU56" s="51">
        <v>0</v>
      </c>
      <c r="AV56" s="57">
        <v>0</v>
      </c>
      <c r="AW56" s="51">
        <f t="shared" ca="1" si="5"/>
        <v>9299.84</v>
      </c>
      <c r="AX56" s="57">
        <f t="shared" ca="1" si="26"/>
        <v>-8149</v>
      </c>
      <c r="AY56" s="57">
        <f t="shared" ca="1" si="26"/>
        <v>0</v>
      </c>
      <c r="AZ56" s="57">
        <f t="shared" ca="1" si="26"/>
        <v>0</v>
      </c>
      <c r="BA56" s="51">
        <v>0</v>
      </c>
      <c r="BB56" s="51">
        <v>0</v>
      </c>
      <c r="BC56" s="57">
        <f t="shared" ca="1" si="26"/>
        <v>-7397</v>
      </c>
      <c r="BD56" s="57">
        <f t="shared" ca="1" si="26"/>
        <v>-19120</v>
      </c>
      <c r="BE56" s="57">
        <f t="shared" ca="1" si="23"/>
        <v>392.23</v>
      </c>
      <c r="BF56" s="51">
        <f t="shared" ca="1" si="6"/>
        <v>17.1432</v>
      </c>
      <c r="BG56" s="51">
        <f t="shared" ca="1" si="7"/>
        <v>13.007042253521126</v>
      </c>
      <c r="BH56" s="51">
        <f t="shared" ca="1" si="8"/>
        <v>216.25742574257427</v>
      </c>
      <c r="BI56" s="51">
        <v>0</v>
      </c>
      <c r="BJ56" s="57">
        <f t="shared" ca="1" si="17"/>
        <v>87</v>
      </c>
      <c r="BK56" s="51">
        <f t="shared" ca="1" si="9"/>
        <v>479.23</v>
      </c>
      <c r="BL56" s="57">
        <f t="shared" ca="1" si="18"/>
        <v>605</v>
      </c>
      <c r="BM56" s="57">
        <f t="shared" ca="1" si="10"/>
        <v>618.00704225352115</v>
      </c>
      <c r="BN56" s="57">
        <f t="shared" ca="1" si="19"/>
        <v>197</v>
      </c>
      <c r="BO56" s="57">
        <f t="shared" ca="1" si="11"/>
        <v>214.14320000000001</v>
      </c>
      <c r="BP56" s="57">
        <f t="shared" ca="1" si="20"/>
        <v>640</v>
      </c>
      <c r="BQ56" s="57">
        <f t="shared" ca="1" si="12"/>
        <v>856.25742574257424</v>
      </c>
      <c r="BR56" s="51">
        <v>0</v>
      </c>
      <c r="BS56" s="51">
        <v>0</v>
      </c>
    </row>
    <row r="57" spans="1:71" ht="15.75" customHeight="1">
      <c r="A57" s="8" t="s">
        <v>239</v>
      </c>
      <c r="B57" s="8">
        <v>702</v>
      </c>
      <c r="C57" s="53">
        <v>602</v>
      </c>
      <c r="E57" s="8">
        <v>115.7</v>
      </c>
      <c r="F57" s="8" t="s">
        <v>240</v>
      </c>
      <c r="G57" s="55">
        <f t="shared" ca="1" si="0"/>
        <v>42210</v>
      </c>
      <c r="H57" s="8">
        <v>77777</v>
      </c>
      <c r="J57" t="str">
        <f t="shared" ca="1" si="21"/>
        <v>월세</v>
      </c>
      <c r="K57" s="8" t="s">
        <v>242</v>
      </c>
      <c r="L57" s="65">
        <v>44986</v>
      </c>
      <c r="M57" s="65">
        <v>45036</v>
      </c>
      <c r="N57" s="65">
        <v>44986</v>
      </c>
      <c r="O57" s="65">
        <v>45016</v>
      </c>
      <c r="P57" s="51">
        <f t="shared" ca="1" si="1"/>
        <v>573719</v>
      </c>
      <c r="Q57" s="57">
        <f t="shared" ca="1" si="2"/>
        <v>585193.38</v>
      </c>
      <c r="R57" s="51">
        <f t="shared" ca="1" si="3"/>
        <v>573719</v>
      </c>
      <c r="S57" s="57">
        <f t="shared" ca="1" si="13"/>
        <v>242648</v>
      </c>
      <c r="T57" s="57">
        <f t="shared" ca="1" si="4"/>
        <v>331071</v>
      </c>
      <c r="U57" s="57">
        <f t="shared" ca="1" si="22"/>
        <v>61687</v>
      </c>
      <c r="V57" s="57">
        <f t="shared" ca="1" si="29"/>
        <v>36638</v>
      </c>
      <c r="W57" s="57">
        <f t="shared" ca="1" si="29"/>
        <v>1679</v>
      </c>
      <c r="X57" s="57">
        <f t="shared" ca="1" si="29"/>
        <v>3829</v>
      </c>
      <c r="Y57" s="57">
        <f t="shared" ca="1" si="29"/>
        <v>3870</v>
      </c>
      <c r="Z57" s="57">
        <f t="shared" ca="1" si="29"/>
        <v>36243</v>
      </c>
      <c r="AA57" s="57">
        <f t="shared" ca="1" si="29"/>
        <v>23624</v>
      </c>
      <c r="AB57" s="57">
        <f t="shared" ca="1" si="29"/>
        <v>48367</v>
      </c>
      <c r="AC57" s="57">
        <f t="shared" ca="1" si="29"/>
        <v>1231</v>
      </c>
      <c r="AD57" s="57">
        <f t="shared" ca="1" si="29"/>
        <v>6354</v>
      </c>
      <c r="AE57" s="57">
        <f t="shared" ca="1" si="29"/>
        <v>7387</v>
      </c>
      <c r="AF57" s="57">
        <f t="shared" ca="1" si="29"/>
        <v>943</v>
      </c>
      <c r="AG57" s="57">
        <f t="shared" ca="1" si="29"/>
        <v>33027</v>
      </c>
      <c r="AH57" s="57">
        <f t="shared" ca="1" si="29"/>
        <v>286</v>
      </c>
      <c r="AI57" s="57">
        <f t="shared" ca="1" si="29"/>
        <v>0</v>
      </c>
      <c r="AJ57" s="57">
        <f t="shared" ca="1" si="29"/>
        <v>96030</v>
      </c>
      <c r="AK57" s="57">
        <f t="shared" ca="1" si="29"/>
        <v>13119</v>
      </c>
      <c r="AL57" s="57">
        <f t="shared" ca="1" si="28"/>
        <v>58845</v>
      </c>
      <c r="AM57" s="57">
        <f t="shared" ca="1" si="28"/>
        <v>447</v>
      </c>
      <c r="AN57" s="57">
        <f t="shared" ca="1" si="28"/>
        <v>109775</v>
      </c>
      <c r="AO57" s="57">
        <f t="shared" ca="1" si="28"/>
        <v>0</v>
      </c>
      <c r="AP57" s="57">
        <f t="shared" ca="1" si="28"/>
        <v>52740</v>
      </c>
      <c r="AQ57" s="57">
        <f t="shared" ca="1" si="28"/>
        <v>1393</v>
      </c>
      <c r="AR57" s="57">
        <f t="shared" ca="1" si="28"/>
        <v>2370</v>
      </c>
      <c r="AS57" s="57">
        <f t="shared" ca="1" si="28"/>
        <v>1542</v>
      </c>
      <c r="AT57" s="57">
        <f t="shared" ca="1" si="28"/>
        <v>0</v>
      </c>
      <c r="AU57" s="51">
        <v>0</v>
      </c>
      <c r="AV57" s="57">
        <v>0</v>
      </c>
      <c r="AW57" s="51">
        <f t="shared" ca="1" si="5"/>
        <v>11474.380000000001</v>
      </c>
      <c r="AX57" s="57">
        <f t="shared" ca="1" si="26"/>
        <v>-13505</v>
      </c>
      <c r="AY57" s="57">
        <f t="shared" ca="1" si="26"/>
        <v>0</v>
      </c>
      <c r="AZ57" s="57">
        <f t="shared" ca="1" si="26"/>
        <v>0</v>
      </c>
      <c r="BA57" s="51">
        <v>0</v>
      </c>
      <c r="BB57" s="51">
        <v>0</v>
      </c>
      <c r="BC57" s="57">
        <f t="shared" ca="1" si="26"/>
        <v>-183</v>
      </c>
      <c r="BD57" s="57">
        <f t="shared" ca="1" si="26"/>
        <v>-14019</v>
      </c>
      <c r="BE57" s="57">
        <f t="shared" ca="1" si="23"/>
        <v>480.15</v>
      </c>
      <c r="BF57" s="51">
        <f t="shared" ca="1" si="6"/>
        <v>47.076000000000001</v>
      </c>
      <c r="BG57" s="51">
        <f t="shared" ca="1" si="7"/>
        <v>15.461267605633802</v>
      </c>
      <c r="BH57" s="51">
        <f t="shared" ca="1" si="8"/>
        <v>522.17821782178214</v>
      </c>
      <c r="BI57" s="51">
        <v>0</v>
      </c>
      <c r="BJ57" s="57">
        <f t="shared" ca="1" si="17"/>
        <v>121</v>
      </c>
      <c r="BK57" s="51">
        <f t="shared" ca="1" si="9"/>
        <v>601.15</v>
      </c>
      <c r="BL57" s="57">
        <f t="shared" ca="1" si="18"/>
        <v>365</v>
      </c>
      <c r="BM57" s="57">
        <f t="shared" ca="1" si="10"/>
        <v>380.46126760563379</v>
      </c>
      <c r="BN57" s="57">
        <f t="shared" ca="1" si="19"/>
        <v>454</v>
      </c>
      <c r="BO57" s="57">
        <f t="shared" ca="1" si="11"/>
        <v>501.07600000000002</v>
      </c>
      <c r="BP57" s="57">
        <f t="shared" ca="1" si="20"/>
        <v>525</v>
      </c>
      <c r="BQ57" s="57">
        <f t="shared" ca="1" si="12"/>
        <v>1047.1782178217823</v>
      </c>
      <c r="BR57" s="51">
        <v>0</v>
      </c>
      <c r="BS57" s="51">
        <v>0</v>
      </c>
    </row>
    <row r="58" spans="1:71" ht="15.75" customHeight="1">
      <c r="A58" s="8" t="s">
        <v>239</v>
      </c>
      <c r="B58" s="8">
        <v>702</v>
      </c>
      <c r="C58" s="53">
        <v>701</v>
      </c>
      <c r="E58" s="8">
        <v>115.7</v>
      </c>
      <c r="F58" s="8" t="s">
        <v>240</v>
      </c>
      <c r="G58" s="55">
        <f t="shared" ca="1" si="0"/>
        <v>42477</v>
      </c>
      <c r="H58" s="8">
        <v>77777</v>
      </c>
      <c r="J58" t="str">
        <f t="shared" ca="1" si="21"/>
        <v>전세</v>
      </c>
      <c r="K58" s="8" t="s">
        <v>242</v>
      </c>
      <c r="L58" s="65">
        <v>44986</v>
      </c>
      <c r="M58" s="65">
        <v>45036</v>
      </c>
      <c r="N58" s="65">
        <v>44986</v>
      </c>
      <c r="O58" s="65">
        <v>45016</v>
      </c>
      <c r="P58" s="51">
        <f t="shared" ca="1" si="1"/>
        <v>473266</v>
      </c>
      <c r="Q58" s="57">
        <f t="shared" ca="1" si="2"/>
        <v>482731.32</v>
      </c>
      <c r="R58" s="51">
        <f t="shared" ca="1" si="3"/>
        <v>473266</v>
      </c>
      <c r="S58" s="57">
        <f t="shared" ca="1" si="13"/>
        <v>219142</v>
      </c>
      <c r="T58" s="57">
        <f t="shared" ca="1" si="4"/>
        <v>254124</v>
      </c>
      <c r="U58" s="57">
        <f t="shared" ca="1" si="22"/>
        <v>71729</v>
      </c>
      <c r="V58" s="57">
        <f t="shared" ca="1" si="29"/>
        <v>34218</v>
      </c>
      <c r="W58" s="57">
        <f t="shared" ca="1" si="29"/>
        <v>412</v>
      </c>
      <c r="X58" s="57">
        <f t="shared" ca="1" si="29"/>
        <v>2271</v>
      </c>
      <c r="Y58" s="57">
        <f t="shared" ca="1" si="29"/>
        <v>3357</v>
      </c>
      <c r="Z58" s="57">
        <f t="shared" ca="1" si="29"/>
        <v>32119</v>
      </c>
      <c r="AA58" s="57">
        <f t="shared" ca="1" si="29"/>
        <v>7427</v>
      </c>
      <c r="AB58" s="57">
        <f t="shared" ca="1" si="29"/>
        <v>14893</v>
      </c>
      <c r="AC58" s="57">
        <f t="shared" ca="1" si="29"/>
        <v>2070</v>
      </c>
      <c r="AD58" s="57">
        <f t="shared" ca="1" si="29"/>
        <v>2654</v>
      </c>
      <c r="AE58" s="57">
        <f t="shared" ca="1" si="29"/>
        <v>26988</v>
      </c>
      <c r="AF58" s="57">
        <f t="shared" ca="1" si="29"/>
        <v>399</v>
      </c>
      <c r="AG58" s="57">
        <f t="shared" ca="1" si="29"/>
        <v>22156</v>
      </c>
      <c r="AH58" s="57">
        <f t="shared" ca="1" si="29"/>
        <v>28</v>
      </c>
      <c r="AI58" s="57">
        <f t="shared" ca="1" si="29"/>
        <v>0</v>
      </c>
      <c r="AJ58" s="57">
        <f t="shared" ca="1" si="29"/>
        <v>64691</v>
      </c>
      <c r="AK58" s="57">
        <f t="shared" ca="1" si="29"/>
        <v>29387</v>
      </c>
      <c r="AL58" s="57">
        <f t="shared" ca="1" si="28"/>
        <v>91061</v>
      </c>
      <c r="AM58" s="57">
        <f t="shared" ca="1" si="28"/>
        <v>6645</v>
      </c>
      <c r="AN58" s="57">
        <f t="shared" ca="1" si="28"/>
        <v>87707</v>
      </c>
      <c r="AO58" s="57">
        <f t="shared" ca="1" si="28"/>
        <v>0</v>
      </c>
      <c r="AP58" s="57">
        <f t="shared" ca="1" si="28"/>
        <v>5643</v>
      </c>
      <c r="AQ58" s="57">
        <f t="shared" ca="1" si="28"/>
        <v>5876</v>
      </c>
      <c r="AR58" s="57">
        <f t="shared" ca="1" si="28"/>
        <v>4291</v>
      </c>
      <c r="AS58" s="57">
        <f t="shared" ca="1" si="28"/>
        <v>1558</v>
      </c>
      <c r="AT58" s="57">
        <f t="shared" ca="1" si="28"/>
        <v>0</v>
      </c>
      <c r="AU58" s="51">
        <v>0</v>
      </c>
      <c r="AV58" s="57">
        <v>0</v>
      </c>
      <c r="AW58" s="51">
        <f t="shared" ca="1" si="5"/>
        <v>9465.32</v>
      </c>
      <c r="AX58" s="57">
        <f t="shared" ca="1" si="26"/>
        <v>-18324</v>
      </c>
      <c r="AY58" s="57">
        <f t="shared" ca="1" si="26"/>
        <v>0</v>
      </c>
      <c r="AZ58" s="57">
        <f t="shared" ca="1" si="26"/>
        <v>0</v>
      </c>
      <c r="BA58" s="51">
        <v>0</v>
      </c>
      <c r="BB58" s="51">
        <v>0</v>
      </c>
      <c r="BC58" s="57">
        <f t="shared" ca="1" si="26"/>
        <v>-23845</v>
      </c>
      <c r="BD58" s="57">
        <f t="shared" ca="1" si="26"/>
        <v>-2145</v>
      </c>
      <c r="BE58" s="57">
        <f t="shared" ca="1" si="23"/>
        <v>323.45499999999998</v>
      </c>
      <c r="BF58" s="51">
        <f t="shared" ca="1" si="6"/>
        <v>72.848799999999997</v>
      </c>
      <c r="BG58" s="51">
        <f t="shared" ca="1" si="7"/>
        <v>12.353098591549296</v>
      </c>
      <c r="BH58" s="51">
        <f t="shared" ca="1" si="8"/>
        <v>55.871287128712872</v>
      </c>
      <c r="BI58" s="51">
        <v>0</v>
      </c>
      <c r="BJ58" s="57">
        <f t="shared" ca="1" si="17"/>
        <v>363</v>
      </c>
      <c r="BK58" s="51">
        <f t="shared" ca="1" si="9"/>
        <v>686.45499999999993</v>
      </c>
      <c r="BL58" s="57">
        <f t="shared" ca="1" si="18"/>
        <v>157</v>
      </c>
      <c r="BM58" s="57">
        <f t="shared" ca="1" si="10"/>
        <v>169.3530985915493</v>
      </c>
      <c r="BN58" s="57">
        <f t="shared" ca="1" si="19"/>
        <v>575</v>
      </c>
      <c r="BO58" s="57">
        <f t="shared" ca="1" si="11"/>
        <v>647.84879999999998</v>
      </c>
      <c r="BP58" s="57">
        <f t="shared" ca="1" si="20"/>
        <v>179</v>
      </c>
      <c r="BQ58" s="57">
        <f t="shared" ca="1" si="12"/>
        <v>234.87128712871288</v>
      </c>
      <c r="BR58" s="51">
        <v>0</v>
      </c>
      <c r="BS58" s="51">
        <v>0</v>
      </c>
    </row>
    <row r="59" spans="1:71" ht="15.75" customHeight="1">
      <c r="A59" s="8" t="s">
        <v>239</v>
      </c>
      <c r="B59" s="8">
        <v>702</v>
      </c>
      <c r="C59" s="53">
        <v>702</v>
      </c>
      <c r="E59" s="8">
        <v>115.7</v>
      </c>
      <c r="F59" s="8" t="s">
        <v>240</v>
      </c>
      <c r="G59" s="55">
        <f t="shared" ca="1" si="0"/>
        <v>44242</v>
      </c>
      <c r="H59" s="8">
        <v>77777</v>
      </c>
      <c r="J59" t="str">
        <f t="shared" ca="1" si="21"/>
        <v>전세</v>
      </c>
      <c r="K59" s="8" t="s">
        <v>242</v>
      </c>
      <c r="L59" s="65">
        <v>44986</v>
      </c>
      <c r="M59" s="65">
        <v>45036</v>
      </c>
      <c r="N59" s="65">
        <v>44986</v>
      </c>
      <c r="O59" s="65">
        <v>45016</v>
      </c>
      <c r="P59" s="51">
        <f t="shared" ca="1" si="1"/>
        <v>457571</v>
      </c>
      <c r="Q59" s="57">
        <f t="shared" ca="1" si="2"/>
        <v>466722.42</v>
      </c>
      <c r="R59" s="51">
        <f t="shared" ca="1" si="3"/>
        <v>457571</v>
      </c>
      <c r="S59" s="57">
        <f t="shared" ca="1" si="13"/>
        <v>209674</v>
      </c>
      <c r="T59" s="57">
        <f t="shared" ca="1" si="4"/>
        <v>247897</v>
      </c>
      <c r="U59" s="57">
        <f t="shared" ca="1" si="22"/>
        <v>51310</v>
      </c>
      <c r="V59" s="57">
        <f t="shared" ca="1" si="29"/>
        <v>19736</v>
      </c>
      <c r="W59" s="57">
        <f t="shared" ca="1" si="29"/>
        <v>1954</v>
      </c>
      <c r="X59" s="57">
        <f t="shared" ca="1" si="29"/>
        <v>3275</v>
      </c>
      <c r="Y59" s="57">
        <f t="shared" ca="1" si="29"/>
        <v>3959</v>
      </c>
      <c r="Z59" s="57">
        <f t="shared" ca="1" si="29"/>
        <v>17589</v>
      </c>
      <c r="AA59" s="57">
        <f t="shared" ca="1" si="29"/>
        <v>9761</v>
      </c>
      <c r="AB59" s="57">
        <f t="shared" ca="1" si="29"/>
        <v>41840</v>
      </c>
      <c r="AC59" s="57">
        <f t="shared" ca="1" si="29"/>
        <v>858</v>
      </c>
      <c r="AD59" s="57">
        <f t="shared" ca="1" si="29"/>
        <v>2220</v>
      </c>
      <c r="AE59" s="57">
        <f t="shared" ca="1" si="29"/>
        <v>19568</v>
      </c>
      <c r="AF59" s="57">
        <f t="shared" ca="1" si="29"/>
        <v>755</v>
      </c>
      <c r="AG59" s="57">
        <f t="shared" ca="1" si="29"/>
        <v>41709</v>
      </c>
      <c r="AH59" s="57">
        <f t="shared" ca="1" si="29"/>
        <v>112</v>
      </c>
      <c r="AI59" s="57">
        <f t="shared" ca="1" si="29"/>
        <v>0</v>
      </c>
      <c r="AJ59" s="57">
        <f t="shared" ca="1" si="29"/>
        <v>70703</v>
      </c>
      <c r="AK59" s="57">
        <f t="shared" ref="AK59:AT74" ca="1" si="30">RANDBETWEEN(AK$2,AK$3)</f>
        <v>32361</v>
      </c>
      <c r="AL59" s="57">
        <f t="shared" ca="1" si="30"/>
        <v>31502</v>
      </c>
      <c r="AM59" s="57">
        <f t="shared" ca="1" si="30"/>
        <v>2146</v>
      </c>
      <c r="AN59" s="57">
        <f t="shared" ca="1" si="30"/>
        <v>76572</v>
      </c>
      <c r="AO59" s="57">
        <f t="shared" ca="1" si="30"/>
        <v>0</v>
      </c>
      <c r="AP59" s="57">
        <f t="shared" ca="1" si="30"/>
        <v>87160</v>
      </c>
      <c r="AQ59" s="57">
        <f t="shared" ca="1" si="30"/>
        <v>4901</v>
      </c>
      <c r="AR59" s="57">
        <f t="shared" ca="1" si="30"/>
        <v>739</v>
      </c>
      <c r="AS59" s="57">
        <f t="shared" ca="1" si="30"/>
        <v>1447</v>
      </c>
      <c r="AT59" s="57">
        <f t="shared" ca="1" si="30"/>
        <v>0</v>
      </c>
      <c r="AU59" s="51">
        <v>0</v>
      </c>
      <c r="AV59" s="57">
        <v>0</v>
      </c>
      <c r="AW59" s="51">
        <f t="shared" ca="1" si="5"/>
        <v>9151.42</v>
      </c>
      <c r="AX59" s="57">
        <f t="shared" ca="1" si="26"/>
        <v>-23193</v>
      </c>
      <c r="AY59" s="57">
        <f t="shared" ca="1" si="26"/>
        <v>0</v>
      </c>
      <c r="AZ59" s="57">
        <f t="shared" ca="1" si="26"/>
        <v>0</v>
      </c>
      <c r="BA59" s="51">
        <v>0</v>
      </c>
      <c r="BB59" s="51">
        <v>0</v>
      </c>
      <c r="BC59" s="57">
        <f t="shared" ca="1" si="26"/>
        <v>-29472</v>
      </c>
      <c r="BD59" s="57">
        <f t="shared" ca="1" si="26"/>
        <v>-11941</v>
      </c>
      <c r="BE59" s="57">
        <f t="shared" ca="1" si="23"/>
        <v>353.51499999999999</v>
      </c>
      <c r="BF59" s="51">
        <f t="shared" ca="1" si="6"/>
        <v>25.201599999999999</v>
      </c>
      <c r="BG59" s="51">
        <f t="shared" ca="1" si="7"/>
        <v>10.784788732394366</v>
      </c>
      <c r="BH59" s="51">
        <f t="shared" ca="1" si="8"/>
        <v>862.97029702970292</v>
      </c>
      <c r="BI59" s="51">
        <v>0</v>
      </c>
      <c r="BJ59" s="57">
        <f t="shared" ca="1" si="17"/>
        <v>994</v>
      </c>
      <c r="BK59" s="51">
        <f t="shared" ca="1" si="9"/>
        <v>1347.5149999999999</v>
      </c>
      <c r="BL59" s="57">
        <f t="shared" ca="1" si="18"/>
        <v>569</v>
      </c>
      <c r="BM59" s="57">
        <f t="shared" ca="1" si="10"/>
        <v>579.78478873239442</v>
      </c>
      <c r="BN59" s="57">
        <f t="shared" ca="1" si="19"/>
        <v>674</v>
      </c>
      <c r="BO59" s="57">
        <f t="shared" ca="1" si="11"/>
        <v>699.20159999999998</v>
      </c>
      <c r="BP59" s="57">
        <f t="shared" ca="1" si="20"/>
        <v>555</v>
      </c>
      <c r="BQ59" s="57">
        <f t="shared" ca="1" si="12"/>
        <v>1417.970297029703</v>
      </c>
      <c r="BR59" s="51">
        <v>0</v>
      </c>
      <c r="BS59" s="51">
        <v>0</v>
      </c>
    </row>
    <row r="60" spans="1:71" ht="15.75" customHeight="1">
      <c r="A60" s="8" t="s">
        <v>239</v>
      </c>
      <c r="B60" s="8">
        <v>702</v>
      </c>
      <c r="C60" s="53">
        <v>801</v>
      </c>
      <c r="E60" s="8">
        <v>115.7</v>
      </c>
      <c r="F60" s="8" t="s">
        <v>240</v>
      </c>
      <c r="G60" s="55">
        <f t="shared" ca="1" si="0"/>
        <v>44259</v>
      </c>
      <c r="H60" s="8">
        <v>77777</v>
      </c>
      <c r="J60" t="str">
        <f t="shared" ca="1" si="21"/>
        <v>월세</v>
      </c>
      <c r="K60" s="8" t="s">
        <v>242</v>
      </c>
      <c r="L60" s="65">
        <v>44986</v>
      </c>
      <c r="M60" s="65">
        <v>45036</v>
      </c>
      <c r="N60" s="65">
        <v>44986</v>
      </c>
      <c r="O60" s="65">
        <v>45016</v>
      </c>
      <c r="P60" s="51">
        <f t="shared" ca="1" si="1"/>
        <v>560224</v>
      </c>
      <c r="Q60" s="57">
        <f t="shared" ca="1" si="2"/>
        <v>571428.48</v>
      </c>
      <c r="R60" s="51">
        <f t="shared" ca="1" si="3"/>
        <v>560224</v>
      </c>
      <c r="S60" s="57">
        <f t="shared" ca="1" si="13"/>
        <v>229502</v>
      </c>
      <c r="T60" s="57">
        <f t="shared" ca="1" si="4"/>
        <v>330722</v>
      </c>
      <c r="U60" s="57">
        <f t="shared" ca="1" si="22"/>
        <v>75555</v>
      </c>
      <c r="V60" s="57">
        <f t="shared" ref="V60:AK75" ca="1" si="31">RANDBETWEEN(V$2,V$3)</f>
        <v>21173</v>
      </c>
      <c r="W60" s="57">
        <f t="shared" ca="1" si="31"/>
        <v>1332</v>
      </c>
      <c r="X60" s="57">
        <f t="shared" ca="1" si="31"/>
        <v>4282</v>
      </c>
      <c r="Y60" s="57">
        <f t="shared" ca="1" si="31"/>
        <v>3877</v>
      </c>
      <c r="Z60" s="57">
        <f t="shared" ca="1" si="31"/>
        <v>39025</v>
      </c>
      <c r="AA60" s="57">
        <f t="shared" ca="1" si="31"/>
        <v>27258</v>
      </c>
      <c r="AB60" s="57">
        <f t="shared" ca="1" si="31"/>
        <v>48346</v>
      </c>
      <c r="AC60" s="57">
        <f t="shared" ca="1" si="31"/>
        <v>1013</v>
      </c>
      <c r="AD60" s="57">
        <f t="shared" ca="1" si="31"/>
        <v>5843</v>
      </c>
      <c r="AE60" s="57">
        <f t="shared" ca="1" si="31"/>
        <v>23850</v>
      </c>
      <c r="AF60" s="57">
        <f t="shared" ca="1" si="31"/>
        <v>758</v>
      </c>
      <c r="AG60" s="57">
        <f t="shared" ca="1" si="31"/>
        <v>652</v>
      </c>
      <c r="AH60" s="57">
        <f t="shared" ca="1" si="31"/>
        <v>761</v>
      </c>
      <c r="AI60" s="57">
        <f t="shared" ca="1" si="31"/>
        <v>0</v>
      </c>
      <c r="AJ60" s="57">
        <f t="shared" ca="1" si="31"/>
        <v>61282</v>
      </c>
      <c r="AK60" s="57">
        <f t="shared" ca="1" si="31"/>
        <v>21090</v>
      </c>
      <c r="AL60" s="57">
        <f t="shared" ca="1" si="30"/>
        <v>68014</v>
      </c>
      <c r="AM60" s="57">
        <f t="shared" ca="1" si="30"/>
        <v>5820</v>
      </c>
      <c r="AN60" s="57">
        <f t="shared" ca="1" si="30"/>
        <v>106374</v>
      </c>
      <c r="AO60" s="57">
        <f t="shared" ca="1" si="30"/>
        <v>0</v>
      </c>
      <c r="AP60" s="57">
        <f t="shared" ca="1" si="30"/>
        <v>92151</v>
      </c>
      <c r="AQ60" s="57">
        <f t="shared" ca="1" si="30"/>
        <v>3796</v>
      </c>
      <c r="AR60" s="57">
        <f t="shared" ca="1" si="30"/>
        <v>6103</v>
      </c>
      <c r="AS60" s="57">
        <f t="shared" ca="1" si="30"/>
        <v>829</v>
      </c>
      <c r="AT60" s="57">
        <f t="shared" ca="1" si="30"/>
        <v>0</v>
      </c>
      <c r="AU60" s="51">
        <v>0</v>
      </c>
      <c r="AV60" s="57">
        <v>0</v>
      </c>
      <c r="AW60" s="51">
        <f t="shared" ca="1" si="5"/>
        <v>11204.48</v>
      </c>
      <c r="AX60" s="57">
        <f t="shared" ca="1" si="26"/>
        <v>-22970</v>
      </c>
      <c r="AY60" s="57">
        <f t="shared" ca="1" si="26"/>
        <v>0</v>
      </c>
      <c r="AZ60" s="57">
        <f t="shared" ca="1" si="26"/>
        <v>0</v>
      </c>
      <c r="BA60" s="51">
        <v>0</v>
      </c>
      <c r="BB60" s="51">
        <v>0</v>
      </c>
      <c r="BC60" s="57">
        <f t="shared" ca="1" si="26"/>
        <v>-16784</v>
      </c>
      <c r="BD60" s="57">
        <f t="shared" ca="1" si="26"/>
        <v>-19206</v>
      </c>
      <c r="BE60" s="57">
        <f t="shared" ca="1" si="23"/>
        <v>306.41000000000003</v>
      </c>
      <c r="BF60" s="51">
        <f t="shared" ca="1" si="6"/>
        <v>54.411200000000001</v>
      </c>
      <c r="BG60" s="51">
        <f t="shared" ca="1" si="7"/>
        <v>14.982253521126761</v>
      </c>
      <c r="BH60" s="51">
        <f t="shared" ca="1" si="8"/>
        <v>912.38613861386136</v>
      </c>
      <c r="BI60" s="51">
        <v>0</v>
      </c>
      <c r="BJ60" s="57">
        <f t="shared" ca="1" si="17"/>
        <v>595</v>
      </c>
      <c r="BK60" s="51">
        <f t="shared" ca="1" si="9"/>
        <v>901.41000000000008</v>
      </c>
      <c r="BL60" s="57">
        <f t="shared" ca="1" si="18"/>
        <v>165</v>
      </c>
      <c r="BM60" s="57">
        <f t="shared" ca="1" si="10"/>
        <v>179.98225352112675</v>
      </c>
      <c r="BN60" s="57">
        <f t="shared" ca="1" si="19"/>
        <v>417</v>
      </c>
      <c r="BO60" s="57">
        <f t="shared" ca="1" si="11"/>
        <v>471.41120000000001</v>
      </c>
      <c r="BP60" s="57">
        <f t="shared" ca="1" si="20"/>
        <v>735</v>
      </c>
      <c r="BQ60" s="57">
        <f t="shared" ca="1" si="12"/>
        <v>1647.3861386138615</v>
      </c>
      <c r="BR60" s="51">
        <v>0</v>
      </c>
      <c r="BS60" s="51">
        <v>0</v>
      </c>
    </row>
    <row r="61" spans="1:71" ht="15.75" customHeight="1">
      <c r="A61" s="8" t="s">
        <v>239</v>
      </c>
      <c r="B61" s="8">
        <v>702</v>
      </c>
      <c r="C61" s="53">
        <v>802</v>
      </c>
      <c r="E61" s="8">
        <v>115.7</v>
      </c>
      <c r="F61" s="8" t="s">
        <v>240</v>
      </c>
      <c r="G61" s="55">
        <f t="shared" ca="1" si="0"/>
        <v>42877</v>
      </c>
      <c r="H61" s="8">
        <v>77777</v>
      </c>
      <c r="J61" t="str">
        <f t="shared" ca="1" si="21"/>
        <v>전세</v>
      </c>
      <c r="K61" s="8" t="s">
        <v>242</v>
      </c>
      <c r="L61" s="65">
        <v>44986</v>
      </c>
      <c r="M61" s="65">
        <v>45036</v>
      </c>
      <c r="N61" s="65">
        <v>44986</v>
      </c>
      <c r="O61" s="65">
        <v>45016</v>
      </c>
      <c r="P61" s="51">
        <f t="shared" ca="1" si="1"/>
        <v>458202</v>
      </c>
      <c r="Q61" s="57">
        <f t="shared" ca="1" si="2"/>
        <v>467366.04</v>
      </c>
      <c r="R61" s="51">
        <f t="shared" ca="1" si="3"/>
        <v>458202</v>
      </c>
      <c r="S61" s="57">
        <f t="shared" ca="1" si="13"/>
        <v>207864</v>
      </c>
      <c r="T61" s="57">
        <f t="shared" ca="1" si="4"/>
        <v>250338</v>
      </c>
      <c r="U61" s="57">
        <f t="shared" ca="1" si="22"/>
        <v>46439</v>
      </c>
      <c r="V61" s="57">
        <f t="shared" ca="1" si="31"/>
        <v>22121</v>
      </c>
      <c r="W61" s="57">
        <f t="shared" ca="1" si="31"/>
        <v>1626</v>
      </c>
      <c r="X61" s="57">
        <f t="shared" ca="1" si="31"/>
        <v>3114</v>
      </c>
      <c r="Y61" s="57">
        <f t="shared" ca="1" si="31"/>
        <v>3674</v>
      </c>
      <c r="Z61" s="57">
        <f t="shared" ca="1" si="31"/>
        <v>15969</v>
      </c>
      <c r="AA61" s="57">
        <f t="shared" ca="1" si="31"/>
        <v>13063</v>
      </c>
      <c r="AB61" s="57">
        <f t="shared" ca="1" si="31"/>
        <v>69517</v>
      </c>
      <c r="AC61" s="57">
        <f t="shared" ca="1" si="31"/>
        <v>273</v>
      </c>
      <c r="AD61" s="57">
        <f t="shared" ca="1" si="31"/>
        <v>9167</v>
      </c>
      <c r="AE61" s="57">
        <f t="shared" ca="1" si="31"/>
        <v>27685</v>
      </c>
      <c r="AF61" s="57">
        <f t="shared" ca="1" si="31"/>
        <v>973</v>
      </c>
      <c r="AG61" s="57">
        <f t="shared" ca="1" si="31"/>
        <v>3358</v>
      </c>
      <c r="AH61" s="57">
        <f t="shared" ca="1" si="31"/>
        <v>323</v>
      </c>
      <c r="AI61" s="57">
        <f t="shared" ca="1" si="31"/>
        <v>0</v>
      </c>
      <c r="AJ61" s="57">
        <f t="shared" ca="1" si="31"/>
        <v>34284</v>
      </c>
      <c r="AK61" s="57">
        <f t="shared" ca="1" si="31"/>
        <v>41632</v>
      </c>
      <c r="AL61" s="57">
        <f t="shared" ca="1" si="30"/>
        <v>48699</v>
      </c>
      <c r="AM61" s="57">
        <f t="shared" ca="1" si="30"/>
        <v>2240</v>
      </c>
      <c r="AN61" s="57">
        <f t="shared" ca="1" si="30"/>
        <v>117226</v>
      </c>
      <c r="AO61" s="57">
        <f t="shared" ca="1" si="30"/>
        <v>0</v>
      </c>
      <c r="AP61" s="57">
        <f t="shared" ca="1" si="30"/>
        <v>28742</v>
      </c>
      <c r="AQ61" s="57">
        <f t="shared" ca="1" si="30"/>
        <v>3948</v>
      </c>
      <c r="AR61" s="57">
        <f t="shared" ca="1" si="30"/>
        <v>7559</v>
      </c>
      <c r="AS61" s="57">
        <f t="shared" ca="1" si="30"/>
        <v>888</v>
      </c>
      <c r="AT61" s="57">
        <f t="shared" ca="1" si="30"/>
        <v>0</v>
      </c>
      <c r="AU61" s="51">
        <v>0</v>
      </c>
      <c r="AV61" s="57">
        <v>0</v>
      </c>
      <c r="AW61" s="51">
        <f t="shared" ca="1" si="5"/>
        <v>9164.0400000000009</v>
      </c>
      <c r="AX61" s="57">
        <f t="shared" ca="1" si="26"/>
        <v>-17707</v>
      </c>
      <c r="AY61" s="57">
        <f t="shared" ca="1" si="26"/>
        <v>0</v>
      </c>
      <c r="AZ61" s="57">
        <f t="shared" ca="1" si="26"/>
        <v>0</v>
      </c>
      <c r="BA61" s="51">
        <v>0</v>
      </c>
      <c r="BB61" s="51">
        <v>0</v>
      </c>
      <c r="BC61" s="57">
        <f t="shared" ca="1" si="26"/>
        <v>-2021</v>
      </c>
      <c r="BD61" s="57">
        <f t="shared" ca="1" si="26"/>
        <v>-24590</v>
      </c>
      <c r="BE61" s="57">
        <f t="shared" ca="1" si="23"/>
        <v>171.42</v>
      </c>
      <c r="BF61" s="51">
        <f t="shared" ca="1" si="6"/>
        <v>38.959200000000003</v>
      </c>
      <c r="BG61" s="51">
        <f t="shared" ca="1" si="7"/>
        <v>16.510704225352114</v>
      </c>
      <c r="BH61" s="51">
        <f t="shared" ca="1" si="8"/>
        <v>284.57425742574259</v>
      </c>
      <c r="BI61" s="51">
        <v>0</v>
      </c>
      <c r="BJ61" s="57">
        <f t="shared" ca="1" si="17"/>
        <v>276</v>
      </c>
      <c r="BK61" s="51">
        <f t="shared" ca="1" si="9"/>
        <v>447.41999999999996</v>
      </c>
      <c r="BL61" s="57">
        <f t="shared" ca="1" si="18"/>
        <v>247</v>
      </c>
      <c r="BM61" s="57">
        <f t="shared" ca="1" si="10"/>
        <v>263.51070422535213</v>
      </c>
      <c r="BN61" s="57">
        <f t="shared" ca="1" si="19"/>
        <v>260</v>
      </c>
      <c r="BO61" s="57">
        <f t="shared" ca="1" si="11"/>
        <v>298.95920000000001</v>
      </c>
      <c r="BP61" s="57">
        <f t="shared" ca="1" si="20"/>
        <v>297</v>
      </c>
      <c r="BQ61" s="57">
        <f t="shared" ca="1" si="12"/>
        <v>581.57425742574264</v>
      </c>
      <c r="BR61" s="51">
        <v>0</v>
      </c>
      <c r="BS61" s="51">
        <v>0</v>
      </c>
    </row>
    <row r="62" spans="1:71" ht="15.75" customHeight="1">
      <c r="A62" s="8" t="s">
        <v>239</v>
      </c>
      <c r="B62" s="8">
        <v>702</v>
      </c>
      <c r="C62" s="53">
        <v>901</v>
      </c>
      <c r="E62" s="8">
        <v>115.7</v>
      </c>
      <c r="F62" s="8" t="s">
        <v>240</v>
      </c>
      <c r="G62" s="55">
        <f t="shared" ca="1" si="0"/>
        <v>44737</v>
      </c>
      <c r="H62" s="8">
        <v>77777</v>
      </c>
      <c r="J62" t="str">
        <f t="shared" ca="1" si="21"/>
        <v>전세</v>
      </c>
      <c r="K62" s="8" t="s">
        <v>242</v>
      </c>
      <c r="L62" s="65">
        <v>44986</v>
      </c>
      <c r="M62" s="65">
        <v>45036</v>
      </c>
      <c r="N62" s="65">
        <v>44986</v>
      </c>
      <c r="O62" s="65">
        <v>45016</v>
      </c>
      <c r="P62" s="51">
        <f t="shared" ca="1" si="1"/>
        <v>441860</v>
      </c>
      <c r="Q62" s="57">
        <f t="shared" ca="1" si="2"/>
        <v>450697.2</v>
      </c>
      <c r="R62" s="51">
        <f t="shared" ca="1" si="3"/>
        <v>441860</v>
      </c>
      <c r="S62" s="57">
        <f t="shared" ca="1" si="13"/>
        <v>196568</v>
      </c>
      <c r="T62" s="57">
        <f t="shared" ca="1" si="4"/>
        <v>245292</v>
      </c>
      <c r="U62" s="57">
        <f t="shared" ca="1" si="22"/>
        <v>64408</v>
      </c>
      <c r="V62" s="57">
        <f t="shared" ca="1" si="31"/>
        <v>28348</v>
      </c>
      <c r="W62" s="57">
        <f t="shared" ca="1" si="31"/>
        <v>1969</v>
      </c>
      <c r="X62" s="57">
        <f t="shared" ca="1" si="31"/>
        <v>1507</v>
      </c>
      <c r="Y62" s="57">
        <f t="shared" ca="1" si="31"/>
        <v>3951</v>
      </c>
      <c r="Z62" s="57">
        <f t="shared" ca="1" si="31"/>
        <v>40206</v>
      </c>
      <c r="AA62" s="57">
        <f t="shared" ca="1" si="31"/>
        <v>27026</v>
      </c>
      <c r="AB62" s="57">
        <f t="shared" ca="1" si="31"/>
        <v>37449</v>
      </c>
      <c r="AC62" s="57">
        <f t="shared" ca="1" si="31"/>
        <v>794</v>
      </c>
      <c r="AD62" s="57">
        <f t="shared" ca="1" si="31"/>
        <v>4143</v>
      </c>
      <c r="AE62" s="57">
        <f t="shared" ca="1" si="31"/>
        <v>5024</v>
      </c>
      <c r="AF62" s="57">
        <f t="shared" ca="1" si="31"/>
        <v>801</v>
      </c>
      <c r="AG62" s="57">
        <f t="shared" ca="1" si="31"/>
        <v>189</v>
      </c>
      <c r="AH62" s="57">
        <f t="shared" ca="1" si="31"/>
        <v>262</v>
      </c>
      <c r="AI62" s="57">
        <f t="shared" ca="1" si="31"/>
        <v>0</v>
      </c>
      <c r="AJ62" s="57">
        <f t="shared" ca="1" si="31"/>
        <v>88228</v>
      </c>
      <c r="AK62" s="57">
        <f t="shared" ca="1" si="31"/>
        <v>21197</v>
      </c>
      <c r="AL62" s="57">
        <f t="shared" ca="1" si="30"/>
        <v>35539</v>
      </c>
      <c r="AM62" s="57">
        <f t="shared" ca="1" si="30"/>
        <v>5118</v>
      </c>
      <c r="AN62" s="57">
        <f t="shared" ca="1" si="30"/>
        <v>108898</v>
      </c>
      <c r="AO62" s="57">
        <f t="shared" ca="1" si="30"/>
        <v>0</v>
      </c>
      <c r="AP62" s="57">
        <f t="shared" ca="1" si="30"/>
        <v>14171</v>
      </c>
      <c r="AQ62" s="57">
        <f t="shared" ca="1" si="30"/>
        <v>7779</v>
      </c>
      <c r="AR62" s="57">
        <f t="shared" ca="1" si="30"/>
        <v>2032</v>
      </c>
      <c r="AS62" s="57">
        <f t="shared" ca="1" si="30"/>
        <v>1642</v>
      </c>
      <c r="AT62" s="57">
        <f t="shared" ca="1" si="30"/>
        <v>0</v>
      </c>
      <c r="AU62" s="51">
        <v>0</v>
      </c>
      <c r="AV62" s="57">
        <v>0</v>
      </c>
      <c r="AW62" s="51">
        <f t="shared" ca="1" si="5"/>
        <v>8837.2000000000007</v>
      </c>
      <c r="AX62" s="57">
        <f t="shared" ca="1" si="26"/>
        <v>-20073</v>
      </c>
      <c r="AY62" s="57">
        <f t="shared" ca="1" si="26"/>
        <v>0</v>
      </c>
      <c r="AZ62" s="57">
        <f t="shared" ca="1" si="26"/>
        <v>0</v>
      </c>
      <c r="BA62" s="51">
        <v>0</v>
      </c>
      <c r="BB62" s="51">
        <v>0</v>
      </c>
      <c r="BC62" s="57">
        <f t="shared" ref="AX62:BD104" ca="1" si="32">RANDBETWEEN(BC$2,BC$3)</f>
        <v>-24743</v>
      </c>
      <c r="BD62" s="57">
        <f t="shared" ca="1" si="32"/>
        <v>-14005</v>
      </c>
      <c r="BE62" s="57">
        <f t="shared" ca="1" si="23"/>
        <v>441.14</v>
      </c>
      <c r="BF62" s="51">
        <f t="shared" ca="1" si="6"/>
        <v>28.4312</v>
      </c>
      <c r="BG62" s="51">
        <f t="shared" ca="1" si="7"/>
        <v>15.337746478873239</v>
      </c>
      <c r="BH62" s="51">
        <f t="shared" ca="1" si="8"/>
        <v>140.30693069306932</v>
      </c>
      <c r="BI62" s="51">
        <v>0</v>
      </c>
      <c r="BJ62" s="57">
        <f t="shared" ca="1" si="17"/>
        <v>949</v>
      </c>
      <c r="BK62" s="51">
        <f t="shared" ca="1" si="9"/>
        <v>1390.1399999999999</v>
      </c>
      <c r="BL62" s="57">
        <f t="shared" ca="1" si="18"/>
        <v>169</v>
      </c>
      <c r="BM62" s="57">
        <f t="shared" ca="1" si="10"/>
        <v>184.33774647887324</v>
      </c>
      <c r="BN62" s="57">
        <f t="shared" ca="1" si="19"/>
        <v>303</v>
      </c>
      <c r="BO62" s="57">
        <f t="shared" ca="1" si="11"/>
        <v>331.43119999999999</v>
      </c>
      <c r="BP62" s="57">
        <f t="shared" ca="1" si="20"/>
        <v>569</v>
      </c>
      <c r="BQ62" s="57">
        <f t="shared" ca="1" si="12"/>
        <v>709.30693069306926</v>
      </c>
      <c r="BR62" s="51">
        <v>0</v>
      </c>
      <c r="BS62" s="51">
        <v>0</v>
      </c>
    </row>
    <row r="63" spans="1:71" ht="15.75" customHeight="1">
      <c r="A63" s="8" t="s">
        <v>239</v>
      </c>
      <c r="B63" s="8">
        <v>702</v>
      </c>
      <c r="C63" s="53">
        <v>902</v>
      </c>
      <c r="E63" s="8">
        <v>115.7</v>
      </c>
      <c r="F63" s="8" t="s">
        <v>240</v>
      </c>
      <c r="G63" s="55">
        <f t="shared" ca="1" si="0"/>
        <v>44262</v>
      </c>
      <c r="H63" s="8">
        <v>77777</v>
      </c>
      <c r="J63" t="str">
        <f t="shared" ca="1" si="21"/>
        <v>전세</v>
      </c>
      <c r="K63" s="8" t="s">
        <v>242</v>
      </c>
      <c r="L63" s="65">
        <v>44986</v>
      </c>
      <c r="M63" s="65">
        <v>45036</v>
      </c>
      <c r="N63" s="65">
        <v>44986</v>
      </c>
      <c r="O63" s="65">
        <v>45016</v>
      </c>
      <c r="P63" s="51">
        <f t="shared" ca="1" si="1"/>
        <v>441987</v>
      </c>
      <c r="Q63" s="57">
        <f t="shared" ca="1" si="2"/>
        <v>450826.74</v>
      </c>
      <c r="R63" s="51">
        <f t="shared" ca="1" si="3"/>
        <v>441987</v>
      </c>
      <c r="S63" s="57">
        <f t="shared" ca="1" si="13"/>
        <v>204908</v>
      </c>
      <c r="T63" s="57">
        <f t="shared" ca="1" si="4"/>
        <v>237079</v>
      </c>
      <c r="U63" s="57">
        <f t="shared" ca="1" si="22"/>
        <v>53732</v>
      </c>
      <c r="V63" s="57">
        <f t="shared" ca="1" si="31"/>
        <v>5111</v>
      </c>
      <c r="W63" s="57">
        <f t="shared" ca="1" si="31"/>
        <v>1389</v>
      </c>
      <c r="X63" s="57">
        <f t="shared" ca="1" si="31"/>
        <v>1684</v>
      </c>
      <c r="Y63" s="57">
        <f t="shared" ca="1" si="31"/>
        <v>3291</v>
      </c>
      <c r="Z63" s="57">
        <f t="shared" ca="1" si="31"/>
        <v>36302</v>
      </c>
      <c r="AA63" s="57">
        <f t="shared" ca="1" si="31"/>
        <v>3664</v>
      </c>
      <c r="AB63" s="57">
        <f t="shared" ca="1" si="31"/>
        <v>42011</v>
      </c>
      <c r="AC63" s="57">
        <f t="shared" ca="1" si="31"/>
        <v>1629</v>
      </c>
      <c r="AD63" s="57">
        <f t="shared" ca="1" si="31"/>
        <v>2523</v>
      </c>
      <c r="AE63" s="57">
        <f t="shared" ca="1" si="31"/>
        <v>1739</v>
      </c>
      <c r="AF63" s="57">
        <f t="shared" ca="1" si="31"/>
        <v>624</v>
      </c>
      <c r="AG63" s="57">
        <f t="shared" ca="1" si="31"/>
        <v>46441</v>
      </c>
      <c r="AH63" s="57">
        <f t="shared" ca="1" si="31"/>
        <v>148</v>
      </c>
      <c r="AI63" s="57">
        <f t="shared" ca="1" si="31"/>
        <v>0</v>
      </c>
      <c r="AJ63" s="57">
        <f t="shared" ca="1" si="31"/>
        <v>45605</v>
      </c>
      <c r="AK63" s="57">
        <f t="shared" ca="1" si="31"/>
        <v>50087</v>
      </c>
      <c r="AL63" s="57">
        <f t="shared" ca="1" si="30"/>
        <v>26154</v>
      </c>
      <c r="AM63" s="57">
        <f t="shared" ca="1" si="30"/>
        <v>5874</v>
      </c>
      <c r="AN63" s="57">
        <f t="shared" ca="1" si="30"/>
        <v>93700</v>
      </c>
      <c r="AO63" s="57">
        <f t="shared" ca="1" si="30"/>
        <v>0</v>
      </c>
      <c r="AP63" s="57">
        <f t="shared" ca="1" si="30"/>
        <v>55682</v>
      </c>
      <c r="AQ63" s="57">
        <f t="shared" ca="1" si="30"/>
        <v>8432</v>
      </c>
      <c r="AR63" s="57">
        <f t="shared" ca="1" si="30"/>
        <v>2277</v>
      </c>
      <c r="AS63" s="57">
        <f t="shared" ca="1" si="30"/>
        <v>1924</v>
      </c>
      <c r="AT63" s="57">
        <f t="shared" ca="1" si="30"/>
        <v>0</v>
      </c>
      <c r="AU63" s="51">
        <v>0</v>
      </c>
      <c r="AV63" s="57">
        <v>0</v>
      </c>
      <c r="AW63" s="51">
        <f t="shared" ca="1" si="5"/>
        <v>8839.74</v>
      </c>
      <c r="AX63" s="57">
        <f t="shared" ca="1" si="32"/>
        <v>-14884</v>
      </c>
      <c r="AY63" s="57">
        <f t="shared" ca="1" si="32"/>
        <v>0</v>
      </c>
      <c r="AZ63" s="57">
        <f t="shared" ca="1" si="32"/>
        <v>0</v>
      </c>
      <c r="BA63" s="51">
        <v>0</v>
      </c>
      <c r="BB63" s="51">
        <v>0</v>
      </c>
      <c r="BC63" s="57">
        <f t="shared" ca="1" si="32"/>
        <v>-22242</v>
      </c>
      <c r="BD63" s="57">
        <f t="shared" ca="1" si="32"/>
        <v>-10910</v>
      </c>
      <c r="BE63" s="57">
        <f t="shared" ca="1" si="23"/>
        <v>228.02500000000001</v>
      </c>
      <c r="BF63" s="51">
        <f t="shared" ca="1" si="6"/>
        <v>20.923200000000001</v>
      </c>
      <c r="BG63" s="51">
        <f t="shared" ca="1" si="7"/>
        <v>13.19718309859155</v>
      </c>
      <c r="BH63" s="51">
        <f t="shared" ca="1" si="8"/>
        <v>551.30693069306926</v>
      </c>
      <c r="BI63" s="51">
        <v>0</v>
      </c>
      <c r="BJ63" s="57">
        <f t="shared" ca="1" si="17"/>
        <v>843</v>
      </c>
      <c r="BK63" s="51">
        <f t="shared" ca="1" si="9"/>
        <v>1071.0250000000001</v>
      </c>
      <c r="BL63" s="57">
        <f t="shared" ca="1" si="18"/>
        <v>154</v>
      </c>
      <c r="BM63" s="57">
        <f t="shared" ca="1" si="10"/>
        <v>167.19718309859155</v>
      </c>
      <c r="BN63" s="57">
        <f t="shared" ca="1" si="19"/>
        <v>47</v>
      </c>
      <c r="BO63" s="57">
        <f t="shared" ca="1" si="11"/>
        <v>67.923200000000008</v>
      </c>
      <c r="BP63" s="57">
        <f t="shared" ca="1" si="20"/>
        <v>658</v>
      </c>
      <c r="BQ63" s="57">
        <f t="shared" ca="1" si="12"/>
        <v>1209.3069306930693</v>
      </c>
      <c r="BR63" s="51">
        <v>0</v>
      </c>
      <c r="BS63" s="51">
        <v>0</v>
      </c>
    </row>
    <row r="64" spans="1:71" ht="15.75" customHeight="1">
      <c r="A64" s="8" t="s">
        <v>239</v>
      </c>
      <c r="B64" s="8">
        <v>702</v>
      </c>
      <c r="C64">
        <f t="shared" ref="C64:C89" si="33">C62+100</f>
        <v>1001</v>
      </c>
      <c r="E64" s="8">
        <v>115.7</v>
      </c>
      <c r="F64" s="8" t="s">
        <v>240</v>
      </c>
      <c r="G64" s="55">
        <f t="shared" ca="1" si="0"/>
        <v>44086</v>
      </c>
      <c r="H64" s="8">
        <v>77777</v>
      </c>
      <c r="J64" t="str">
        <f t="shared" ca="1" si="21"/>
        <v>자가</v>
      </c>
      <c r="K64" s="8" t="s">
        <v>242</v>
      </c>
      <c r="L64" s="65">
        <v>44986</v>
      </c>
      <c r="M64" s="65">
        <v>45036</v>
      </c>
      <c r="N64" s="65">
        <v>44986</v>
      </c>
      <c r="O64" s="65">
        <v>45016</v>
      </c>
      <c r="P64" s="51">
        <f t="shared" ca="1" si="1"/>
        <v>595336</v>
      </c>
      <c r="Q64" s="57">
        <f t="shared" ca="1" si="2"/>
        <v>607242.72</v>
      </c>
      <c r="R64" s="51">
        <f t="shared" ca="1" si="3"/>
        <v>595336</v>
      </c>
      <c r="S64" s="57">
        <f t="shared" ca="1" si="13"/>
        <v>249449</v>
      </c>
      <c r="T64" s="57">
        <f t="shared" ca="1" si="4"/>
        <v>345887</v>
      </c>
      <c r="U64" s="57">
        <f t="shared" ca="1" si="22"/>
        <v>36516</v>
      </c>
      <c r="V64" s="57">
        <f t="shared" ca="1" si="31"/>
        <v>19156</v>
      </c>
      <c r="W64" s="57">
        <f t="shared" ca="1" si="31"/>
        <v>586</v>
      </c>
      <c r="X64" s="57">
        <f t="shared" ca="1" si="31"/>
        <v>4727</v>
      </c>
      <c r="Y64" s="57">
        <f t="shared" ca="1" si="31"/>
        <v>3563</v>
      </c>
      <c r="Z64" s="57">
        <f t="shared" ca="1" si="31"/>
        <v>44849</v>
      </c>
      <c r="AA64" s="57">
        <f t="shared" ca="1" si="31"/>
        <v>16329</v>
      </c>
      <c r="AB64" s="57">
        <f t="shared" ca="1" si="31"/>
        <v>74971</v>
      </c>
      <c r="AC64" s="57">
        <f t="shared" ca="1" si="31"/>
        <v>921</v>
      </c>
      <c r="AD64" s="57">
        <f t="shared" ca="1" si="31"/>
        <v>8707</v>
      </c>
      <c r="AE64" s="57">
        <f t="shared" ca="1" si="31"/>
        <v>24645</v>
      </c>
      <c r="AF64" s="57">
        <f t="shared" ca="1" si="31"/>
        <v>415</v>
      </c>
      <c r="AG64" s="57">
        <f t="shared" ca="1" si="31"/>
        <v>29040</v>
      </c>
      <c r="AH64" s="57">
        <f t="shared" ca="1" si="31"/>
        <v>501</v>
      </c>
      <c r="AI64" s="57">
        <f t="shared" ca="1" si="31"/>
        <v>0</v>
      </c>
      <c r="AJ64" s="57">
        <f t="shared" ca="1" si="31"/>
        <v>83099</v>
      </c>
      <c r="AK64" s="57">
        <f t="shared" ca="1" si="31"/>
        <v>40490</v>
      </c>
      <c r="AL64" s="57">
        <f t="shared" ca="1" si="30"/>
        <v>92600</v>
      </c>
      <c r="AM64" s="57">
        <f t="shared" ca="1" si="30"/>
        <v>3261</v>
      </c>
      <c r="AN64" s="57">
        <f t="shared" ca="1" si="30"/>
        <v>115978</v>
      </c>
      <c r="AO64" s="57">
        <f t="shared" ca="1" si="30"/>
        <v>0</v>
      </c>
      <c r="AP64" s="57">
        <f t="shared" ca="1" si="30"/>
        <v>57712</v>
      </c>
      <c r="AQ64" s="57">
        <f t="shared" ca="1" si="30"/>
        <v>1353</v>
      </c>
      <c r="AR64" s="57">
        <f t="shared" ca="1" si="30"/>
        <v>2737</v>
      </c>
      <c r="AS64" s="57">
        <f t="shared" ca="1" si="30"/>
        <v>1706</v>
      </c>
      <c r="AT64" s="57">
        <f t="shared" ca="1" si="30"/>
        <v>0</v>
      </c>
      <c r="AU64" s="51">
        <v>0</v>
      </c>
      <c r="AV64" s="57">
        <v>0</v>
      </c>
      <c r="AW64" s="51">
        <f t="shared" ca="1" si="5"/>
        <v>11906.72</v>
      </c>
      <c r="AX64" s="57">
        <f t="shared" ca="1" si="32"/>
        <v>-21795</v>
      </c>
      <c r="AY64" s="57">
        <f t="shared" ca="1" si="32"/>
        <v>0</v>
      </c>
      <c r="AZ64" s="57">
        <f t="shared" ca="1" si="32"/>
        <v>0</v>
      </c>
      <c r="BA64" s="51">
        <v>0</v>
      </c>
      <c r="BB64" s="51">
        <v>0</v>
      </c>
      <c r="BC64" s="57">
        <f t="shared" ca="1" si="32"/>
        <v>-22971</v>
      </c>
      <c r="BD64" s="57">
        <f t="shared" ca="1" si="32"/>
        <v>-23760</v>
      </c>
      <c r="BE64" s="57">
        <f t="shared" ca="1" si="23"/>
        <v>415.495</v>
      </c>
      <c r="BF64" s="51">
        <f t="shared" ca="1" si="6"/>
        <v>74.08</v>
      </c>
      <c r="BG64" s="51">
        <f t="shared" ca="1" si="7"/>
        <v>16.334929577464788</v>
      </c>
      <c r="BH64" s="51">
        <f t="shared" ca="1" si="8"/>
        <v>571.40594059405942</v>
      </c>
      <c r="BI64" s="51">
        <v>0</v>
      </c>
      <c r="BJ64" s="57">
        <f t="shared" ca="1" si="17"/>
        <v>545</v>
      </c>
      <c r="BK64" s="51">
        <f t="shared" ca="1" si="9"/>
        <v>960.495</v>
      </c>
      <c r="BL64" s="57">
        <f t="shared" ca="1" si="18"/>
        <v>936</v>
      </c>
      <c r="BM64" s="57">
        <f t="shared" ca="1" si="10"/>
        <v>952.33492957746478</v>
      </c>
      <c r="BN64" s="57">
        <f t="shared" ca="1" si="19"/>
        <v>888</v>
      </c>
      <c r="BO64" s="57">
        <f t="shared" ca="1" si="11"/>
        <v>962.08</v>
      </c>
      <c r="BP64" s="57">
        <f t="shared" ca="1" si="20"/>
        <v>546</v>
      </c>
      <c r="BQ64" s="57">
        <f t="shared" ca="1" si="12"/>
        <v>1117.4059405940593</v>
      </c>
      <c r="BR64" s="51">
        <v>0</v>
      </c>
      <c r="BS64" s="51">
        <v>0</v>
      </c>
    </row>
    <row r="65" spans="1:71" ht="15.75" customHeight="1">
      <c r="A65" s="8" t="s">
        <v>239</v>
      </c>
      <c r="B65" s="8">
        <v>702</v>
      </c>
      <c r="C65">
        <f t="shared" si="33"/>
        <v>1002</v>
      </c>
      <c r="E65" s="8">
        <v>115.7</v>
      </c>
      <c r="F65" s="8" t="s">
        <v>240</v>
      </c>
      <c r="G65" s="55">
        <f t="shared" ca="1" si="0"/>
        <v>42852</v>
      </c>
      <c r="H65" s="8">
        <v>77777</v>
      </c>
      <c r="J65" t="str">
        <f t="shared" ca="1" si="21"/>
        <v>전세</v>
      </c>
      <c r="K65" s="8" t="s">
        <v>242</v>
      </c>
      <c r="L65" s="65">
        <v>44986</v>
      </c>
      <c r="M65" s="65">
        <v>45036</v>
      </c>
      <c r="N65" s="65">
        <v>44986</v>
      </c>
      <c r="O65" s="65">
        <v>45016</v>
      </c>
      <c r="P65" s="51">
        <f t="shared" ca="1" si="1"/>
        <v>528971</v>
      </c>
      <c r="Q65" s="57">
        <f t="shared" ca="1" si="2"/>
        <v>539550.42000000004</v>
      </c>
      <c r="R65" s="51">
        <f t="shared" ca="1" si="3"/>
        <v>528971</v>
      </c>
      <c r="S65" s="57">
        <f t="shared" ca="1" si="13"/>
        <v>237202</v>
      </c>
      <c r="T65" s="57">
        <f t="shared" ca="1" si="4"/>
        <v>291769</v>
      </c>
      <c r="U65" s="57">
        <f t="shared" ca="1" si="22"/>
        <v>74689</v>
      </c>
      <c r="V65" s="57">
        <f t="shared" ca="1" si="31"/>
        <v>21713</v>
      </c>
      <c r="W65" s="57">
        <f t="shared" ca="1" si="31"/>
        <v>1221</v>
      </c>
      <c r="X65" s="57">
        <f t="shared" ca="1" si="31"/>
        <v>1262</v>
      </c>
      <c r="Y65" s="57">
        <f t="shared" ca="1" si="31"/>
        <v>3039</v>
      </c>
      <c r="Z65" s="57">
        <f t="shared" ca="1" si="31"/>
        <v>59701</v>
      </c>
      <c r="AA65" s="57">
        <f t="shared" ca="1" si="31"/>
        <v>422</v>
      </c>
      <c r="AB65" s="57">
        <f t="shared" ca="1" si="31"/>
        <v>32004</v>
      </c>
      <c r="AC65" s="57">
        <f t="shared" ca="1" si="31"/>
        <v>1456</v>
      </c>
      <c r="AD65" s="57">
        <f t="shared" ca="1" si="31"/>
        <v>7447</v>
      </c>
      <c r="AE65" s="57">
        <f t="shared" ca="1" si="31"/>
        <v>14639</v>
      </c>
      <c r="AF65" s="57">
        <f t="shared" ca="1" si="31"/>
        <v>572</v>
      </c>
      <c r="AG65" s="57">
        <f t="shared" ca="1" si="31"/>
        <v>11902</v>
      </c>
      <c r="AH65" s="57">
        <f t="shared" ca="1" si="31"/>
        <v>977</v>
      </c>
      <c r="AI65" s="57">
        <f t="shared" ca="1" si="31"/>
        <v>0</v>
      </c>
      <c r="AJ65" s="57">
        <f t="shared" ca="1" si="31"/>
        <v>66845</v>
      </c>
      <c r="AK65" s="57">
        <f t="shared" ca="1" si="31"/>
        <v>43442</v>
      </c>
      <c r="AL65" s="57">
        <f t="shared" ca="1" si="30"/>
        <v>92647</v>
      </c>
      <c r="AM65" s="57">
        <f t="shared" ca="1" si="30"/>
        <v>344</v>
      </c>
      <c r="AN65" s="57">
        <f t="shared" ca="1" si="30"/>
        <v>98572</v>
      </c>
      <c r="AO65" s="57">
        <f t="shared" ca="1" si="30"/>
        <v>0</v>
      </c>
      <c r="AP65" s="57">
        <f t="shared" ca="1" si="30"/>
        <v>23435</v>
      </c>
      <c r="AQ65" s="57">
        <f t="shared" ca="1" si="30"/>
        <v>7557</v>
      </c>
      <c r="AR65" s="57">
        <f t="shared" ca="1" si="30"/>
        <v>2132</v>
      </c>
      <c r="AS65" s="57">
        <f t="shared" ca="1" si="30"/>
        <v>1226</v>
      </c>
      <c r="AT65" s="57">
        <f t="shared" ca="1" si="30"/>
        <v>0</v>
      </c>
      <c r="AU65" s="51">
        <v>0</v>
      </c>
      <c r="AV65" s="57">
        <v>0</v>
      </c>
      <c r="AW65" s="51">
        <f t="shared" ca="1" si="5"/>
        <v>10579.42</v>
      </c>
      <c r="AX65" s="57">
        <f t="shared" ca="1" si="32"/>
        <v>-8366</v>
      </c>
      <c r="AY65" s="57">
        <f t="shared" ca="1" si="32"/>
        <v>0</v>
      </c>
      <c r="AZ65" s="57">
        <f t="shared" ca="1" si="32"/>
        <v>0</v>
      </c>
      <c r="BA65" s="51">
        <v>0</v>
      </c>
      <c r="BB65" s="51">
        <v>0</v>
      </c>
      <c r="BC65" s="57">
        <f t="shared" ca="1" si="32"/>
        <v>-10643</v>
      </c>
      <c r="BD65" s="57">
        <f t="shared" ca="1" si="32"/>
        <v>-19264</v>
      </c>
      <c r="BE65" s="57">
        <f t="shared" ca="1" si="23"/>
        <v>334.22500000000002</v>
      </c>
      <c r="BF65" s="51">
        <f t="shared" ca="1" si="6"/>
        <v>74.117599999999996</v>
      </c>
      <c r="BG65" s="51">
        <f t="shared" ca="1" si="7"/>
        <v>13.88338028169014</v>
      </c>
      <c r="BH65" s="51">
        <f t="shared" ca="1" si="8"/>
        <v>232.02970297029702</v>
      </c>
      <c r="BI65" s="51">
        <v>0</v>
      </c>
      <c r="BJ65" s="57">
        <f t="shared" ca="1" si="17"/>
        <v>49</v>
      </c>
      <c r="BK65" s="51">
        <f t="shared" ca="1" si="9"/>
        <v>383.22500000000002</v>
      </c>
      <c r="BL65" s="57">
        <f t="shared" ca="1" si="18"/>
        <v>535</v>
      </c>
      <c r="BM65" s="57">
        <f t="shared" ca="1" si="10"/>
        <v>548.88338028169017</v>
      </c>
      <c r="BN65" s="57">
        <f t="shared" ca="1" si="19"/>
        <v>541</v>
      </c>
      <c r="BO65" s="57">
        <f t="shared" ca="1" si="11"/>
        <v>615.11760000000004</v>
      </c>
      <c r="BP65" s="57">
        <f t="shared" ca="1" si="20"/>
        <v>691</v>
      </c>
      <c r="BQ65" s="57">
        <f t="shared" ca="1" si="12"/>
        <v>923.02970297029697</v>
      </c>
      <c r="BR65" s="51">
        <v>0</v>
      </c>
      <c r="BS65" s="51">
        <v>0</v>
      </c>
    </row>
    <row r="66" spans="1:71" ht="15.75" customHeight="1">
      <c r="A66" s="8" t="s">
        <v>239</v>
      </c>
      <c r="B66" s="8">
        <v>702</v>
      </c>
      <c r="C66">
        <f t="shared" si="33"/>
        <v>1101</v>
      </c>
      <c r="E66" s="8">
        <v>115.7</v>
      </c>
      <c r="F66" s="8" t="s">
        <v>240</v>
      </c>
      <c r="G66" s="55">
        <f t="shared" ca="1" si="0"/>
        <v>42320</v>
      </c>
      <c r="H66" s="8">
        <v>77777</v>
      </c>
      <c r="J66" t="str">
        <f t="shared" ca="1" si="21"/>
        <v>월세</v>
      </c>
      <c r="K66" s="8" t="s">
        <v>242</v>
      </c>
      <c r="L66" s="65">
        <v>44986</v>
      </c>
      <c r="M66" s="65">
        <v>45036</v>
      </c>
      <c r="N66" s="65">
        <v>44986</v>
      </c>
      <c r="O66" s="65">
        <v>45016</v>
      </c>
      <c r="P66" s="51">
        <f t="shared" ca="1" si="1"/>
        <v>498418</v>
      </c>
      <c r="Q66" s="57">
        <f t="shared" ca="1" si="2"/>
        <v>508386.36</v>
      </c>
      <c r="R66" s="51">
        <f t="shared" ca="1" si="3"/>
        <v>498418</v>
      </c>
      <c r="S66" s="57">
        <f t="shared" ca="1" si="13"/>
        <v>240135</v>
      </c>
      <c r="T66" s="57">
        <f t="shared" ca="1" si="4"/>
        <v>258283</v>
      </c>
      <c r="U66" s="57">
        <f t="shared" ca="1" si="22"/>
        <v>47810</v>
      </c>
      <c r="V66" s="57">
        <f t="shared" ca="1" si="31"/>
        <v>28430</v>
      </c>
      <c r="W66" s="57">
        <f t="shared" ca="1" si="31"/>
        <v>1861</v>
      </c>
      <c r="X66" s="57">
        <f t="shared" ca="1" si="31"/>
        <v>4216</v>
      </c>
      <c r="Y66" s="57">
        <f t="shared" ca="1" si="31"/>
        <v>3385</v>
      </c>
      <c r="Z66" s="57">
        <f t="shared" ca="1" si="31"/>
        <v>50980</v>
      </c>
      <c r="AA66" s="57">
        <f t="shared" ca="1" si="31"/>
        <v>14906</v>
      </c>
      <c r="AB66" s="57">
        <f t="shared" ca="1" si="31"/>
        <v>43852</v>
      </c>
      <c r="AC66" s="57">
        <f t="shared" ca="1" si="31"/>
        <v>266</v>
      </c>
      <c r="AD66" s="57">
        <f t="shared" ca="1" si="31"/>
        <v>9880</v>
      </c>
      <c r="AE66" s="57">
        <f t="shared" ca="1" si="31"/>
        <v>16486</v>
      </c>
      <c r="AF66" s="57">
        <f t="shared" ca="1" si="31"/>
        <v>290</v>
      </c>
      <c r="AG66" s="57">
        <f t="shared" ca="1" si="31"/>
        <v>27986</v>
      </c>
      <c r="AH66" s="57">
        <f t="shared" ca="1" si="31"/>
        <v>150</v>
      </c>
      <c r="AI66" s="57">
        <f t="shared" ca="1" si="31"/>
        <v>0</v>
      </c>
      <c r="AJ66" s="57">
        <f t="shared" ca="1" si="31"/>
        <v>48357</v>
      </c>
      <c r="AK66" s="57">
        <f t="shared" ca="1" si="31"/>
        <v>6695</v>
      </c>
      <c r="AL66" s="57">
        <f t="shared" ca="1" si="30"/>
        <v>101882</v>
      </c>
      <c r="AM66" s="57">
        <f t="shared" ca="1" si="30"/>
        <v>7550</v>
      </c>
      <c r="AN66" s="57">
        <f t="shared" ca="1" si="30"/>
        <v>85050</v>
      </c>
      <c r="AO66" s="57">
        <f t="shared" ca="1" si="30"/>
        <v>0</v>
      </c>
      <c r="AP66" s="57">
        <f t="shared" ca="1" si="30"/>
        <v>35677</v>
      </c>
      <c r="AQ66" s="57">
        <f t="shared" ca="1" si="30"/>
        <v>4693</v>
      </c>
      <c r="AR66" s="57">
        <f t="shared" ca="1" si="30"/>
        <v>4021</v>
      </c>
      <c r="AS66" s="57">
        <f t="shared" ca="1" si="30"/>
        <v>274</v>
      </c>
      <c r="AT66" s="57">
        <f t="shared" ca="1" si="30"/>
        <v>0</v>
      </c>
      <c r="AU66" s="51">
        <v>0</v>
      </c>
      <c r="AV66" s="57">
        <v>0</v>
      </c>
      <c r="AW66" s="51">
        <f t="shared" ca="1" si="5"/>
        <v>9968.36</v>
      </c>
      <c r="AX66" s="57">
        <f t="shared" ca="1" si="32"/>
        <v>-11141</v>
      </c>
      <c r="AY66" s="57">
        <f t="shared" ca="1" si="32"/>
        <v>0</v>
      </c>
      <c r="AZ66" s="57">
        <f t="shared" ca="1" si="32"/>
        <v>0</v>
      </c>
      <c r="BA66" s="51">
        <v>0</v>
      </c>
      <c r="BB66" s="51">
        <v>0</v>
      </c>
      <c r="BC66" s="57">
        <f t="shared" ca="1" si="32"/>
        <v>-13169</v>
      </c>
      <c r="BD66" s="57">
        <f t="shared" ca="1" si="32"/>
        <v>-21969</v>
      </c>
      <c r="BE66" s="57">
        <f t="shared" ca="1" si="23"/>
        <v>241.785</v>
      </c>
      <c r="BF66" s="51">
        <f t="shared" ca="1" si="6"/>
        <v>81.505600000000001</v>
      </c>
      <c r="BG66" s="51">
        <f t="shared" ca="1" si="7"/>
        <v>11.97887323943662</v>
      </c>
      <c r="BH66" s="51">
        <f t="shared" ca="1" si="8"/>
        <v>353.23762376237624</v>
      </c>
      <c r="BI66" s="51">
        <v>0</v>
      </c>
      <c r="BJ66" s="57">
        <f t="shared" ca="1" si="17"/>
        <v>328</v>
      </c>
      <c r="BK66" s="51">
        <f t="shared" ca="1" si="9"/>
        <v>569.78499999999997</v>
      </c>
      <c r="BL66" s="57">
        <f t="shared" ca="1" si="18"/>
        <v>939</v>
      </c>
      <c r="BM66" s="57">
        <f t="shared" ca="1" si="10"/>
        <v>950.97887323943667</v>
      </c>
      <c r="BN66" s="57">
        <f t="shared" ca="1" si="19"/>
        <v>141</v>
      </c>
      <c r="BO66" s="57">
        <f t="shared" ca="1" si="11"/>
        <v>222.50560000000002</v>
      </c>
      <c r="BP66" s="57">
        <f t="shared" ca="1" si="20"/>
        <v>281</v>
      </c>
      <c r="BQ66" s="57">
        <f t="shared" ca="1" si="12"/>
        <v>634.23762376237619</v>
      </c>
      <c r="BR66" s="51">
        <v>0</v>
      </c>
      <c r="BS66" s="51">
        <v>0</v>
      </c>
    </row>
    <row r="67" spans="1:71" ht="15.75" customHeight="1">
      <c r="A67" s="8" t="s">
        <v>239</v>
      </c>
      <c r="B67" s="8">
        <v>702</v>
      </c>
      <c r="C67">
        <f t="shared" si="33"/>
        <v>1102</v>
      </c>
      <c r="E67" s="8">
        <v>115.7</v>
      </c>
      <c r="F67" s="8" t="s">
        <v>240</v>
      </c>
      <c r="G67" s="55">
        <f t="shared" ref="G67:G130" ca="1" si="34">RANDBETWEEN(DATE(2014,1,1), DATE(2023,1,1))</f>
        <v>43320</v>
      </c>
      <c r="H67" s="8">
        <v>77777</v>
      </c>
      <c r="J67" t="str">
        <f t="shared" ca="1" si="21"/>
        <v>전세</v>
      </c>
      <c r="K67" s="8" t="s">
        <v>242</v>
      </c>
      <c r="L67" s="65">
        <v>44986</v>
      </c>
      <c r="M67" s="65">
        <v>45036</v>
      </c>
      <c r="N67" s="65">
        <v>44986</v>
      </c>
      <c r="O67" s="65">
        <v>45016</v>
      </c>
      <c r="P67" s="51">
        <f t="shared" ref="P67:P130" ca="1" si="35">R67+AU67</f>
        <v>588218</v>
      </c>
      <c r="Q67" s="57">
        <f t="shared" ref="Q67:Q130" ca="1" si="36">P67+AW67</f>
        <v>599982.36</v>
      </c>
      <c r="R67" s="51">
        <f t="shared" ref="R67:R130" ca="1" si="37">S67+T67</f>
        <v>588218</v>
      </c>
      <c r="S67" s="57">
        <f t="shared" ca="1" si="13"/>
        <v>256005</v>
      </c>
      <c r="T67" s="57">
        <f t="shared" ref="T67:T130" ca="1" si="38">SUM(AA67,AH67,AJ67,AK67,AL67,AM67,AN67,AP67,AR67,AS67,AX67,BC67,BD67)</f>
        <v>332213</v>
      </c>
      <c r="U67" s="57">
        <f t="shared" ca="1" si="22"/>
        <v>71775</v>
      </c>
      <c r="V67" s="57">
        <f t="shared" ca="1" si="31"/>
        <v>29486</v>
      </c>
      <c r="W67" s="57">
        <f t="shared" ca="1" si="31"/>
        <v>823</v>
      </c>
      <c r="X67" s="57">
        <f t="shared" ca="1" si="31"/>
        <v>3583</v>
      </c>
      <c r="Y67" s="57">
        <f t="shared" ca="1" si="31"/>
        <v>3998</v>
      </c>
      <c r="Z67" s="57">
        <f t="shared" ca="1" si="31"/>
        <v>48667</v>
      </c>
      <c r="AA67" s="57">
        <f t="shared" ca="1" si="31"/>
        <v>22886</v>
      </c>
      <c r="AB67" s="57">
        <f t="shared" ca="1" si="31"/>
        <v>24509</v>
      </c>
      <c r="AC67" s="57">
        <f t="shared" ca="1" si="31"/>
        <v>1661</v>
      </c>
      <c r="AD67" s="57">
        <f t="shared" ca="1" si="31"/>
        <v>3786</v>
      </c>
      <c r="AE67" s="57">
        <f t="shared" ca="1" si="31"/>
        <v>29848</v>
      </c>
      <c r="AF67" s="57">
        <f t="shared" ca="1" si="31"/>
        <v>367</v>
      </c>
      <c r="AG67" s="57">
        <f t="shared" ca="1" si="31"/>
        <v>32707</v>
      </c>
      <c r="AH67" s="57">
        <f t="shared" ca="1" si="31"/>
        <v>902</v>
      </c>
      <c r="AI67" s="57">
        <f t="shared" ca="1" si="31"/>
        <v>0</v>
      </c>
      <c r="AJ67" s="57">
        <f t="shared" ca="1" si="31"/>
        <v>82354</v>
      </c>
      <c r="AK67" s="57">
        <f t="shared" ca="1" si="31"/>
        <v>31030</v>
      </c>
      <c r="AL67" s="57">
        <f t="shared" ca="1" si="30"/>
        <v>78022</v>
      </c>
      <c r="AM67" s="57">
        <f t="shared" ca="1" si="30"/>
        <v>5944</v>
      </c>
      <c r="AN67" s="57">
        <f t="shared" ca="1" si="30"/>
        <v>102116</v>
      </c>
      <c r="AO67" s="57">
        <f t="shared" ca="1" si="30"/>
        <v>0</v>
      </c>
      <c r="AP67" s="57">
        <f t="shared" ca="1" si="30"/>
        <v>37012</v>
      </c>
      <c r="AQ67" s="57">
        <f t="shared" ca="1" si="30"/>
        <v>4795</v>
      </c>
      <c r="AR67" s="57">
        <f t="shared" ca="1" si="30"/>
        <v>7230</v>
      </c>
      <c r="AS67" s="57">
        <f t="shared" ca="1" si="30"/>
        <v>1234</v>
      </c>
      <c r="AT67" s="57">
        <f t="shared" ca="1" si="30"/>
        <v>0</v>
      </c>
      <c r="AU67" s="51">
        <v>0</v>
      </c>
      <c r="AV67" s="57">
        <v>0</v>
      </c>
      <c r="AW67" s="51">
        <f t="shared" ref="AW67:AW130" ca="1" si="39">P67*0.02</f>
        <v>11764.36</v>
      </c>
      <c r="AX67" s="57">
        <f t="shared" ca="1" si="32"/>
        <v>-6032</v>
      </c>
      <c r="AY67" s="57">
        <f t="shared" ca="1" si="32"/>
        <v>0</v>
      </c>
      <c r="AZ67" s="57">
        <f t="shared" ca="1" si="32"/>
        <v>0</v>
      </c>
      <c r="BA67" s="51">
        <v>0</v>
      </c>
      <c r="BB67" s="51">
        <v>0</v>
      </c>
      <c r="BC67" s="57">
        <f t="shared" ca="1" si="32"/>
        <v>-26485</v>
      </c>
      <c r="BD67" s="57">
        <f t="shared" ca="1" si="32"/>
        <v>-4000</v>
      </c>
      <c r="BE67" s="57">
        <f t="shared" ca="1" si="23"/>
        <v>411.77</v>
      </c>
      <c r="BF67" s="51">
        <f t="shared" ref="BF67:BF130" ca="1" si="40">AL67/1250</f>
        <v>62.4176</v>
      </c>
      <c r="BG67" s="51">
        <f t="shared" ref="BG67:BG130" ca="1" si="41">AN67/7100</f>
        <v>14.382535211267605</v>
      </c>
      <c r="BH67" s="51">
        <f t="shared" ref="BH67:BH130" ca="1" si="42">AP67/101</f>
        <v>366.45544554455444</v>
      </c>
      <c r="BI67" s="51">
        <v>0</v>
      </c>
      <c r="BJ67" s="57">
        <f t="shared" ca="1" si="17"/>
        <v>558</v>
      </c>
      <c r="BK67" s="51">
        <f t="shared" ref="BK67:BK130" ca="1" si="43">BJ67+BE67</f>
        <v>969.77</v>
      </c>
      <c r="BL67" s="57">
        <f t="shared" ca="1" si="18"/>
        <v>363</v>
      </c>
      <c r="BM67" s="57">
        <f t="shared" ref="BM67:BM130" ca="1" si="44">BL67+BG67</f>
        <v>377.38253521126762</v>
      </c>
      <c r="BN67" s="57">
        <f t="shared" ca="1" si="19"/>
        <v>908</v>
      </c>
      <c r="BO67" s="57">
        <f t="shared" ref="BO67:BO130" ca="1" si="45">BN67+BF67</f>
        <v>970.41759999999999</v>
      </c>
      <c r="BP67" s="57">
        <f t="shared" ca="1" si="20"/>
        <v>235</v>
      </c>
      <c r="BQ67" s="57">
        <f t="shared" ref="BQ67:BQ130" ca="1" si="46">BP67+BH67</f>
        <v>601.45544554455444</v>
      </c>
      <c r="BR67" s="51">
        <v>0</v>
      </c>
      <c r="BS67" s="51">
        <v>0</v>
      </c>
    </row>
    <row r="68" spans="1:71" ht="15.75" customHeight="1">
      <c r="A68" s="8" t="s">
        <v>239</v>
      </c>
      <c r="B68" s="8">
        <v>702</v>
      </c>
      <c r="C68">
        <f t="shared" si="33"/>
        <v>1201</v>
      </c>
      <c r="E68" s="8">
        <v>115.7</v>
      </c>
      <c r="F68" s="8" t="s">
        <v>240</v>
      </c>
      <c r="G68" s="55">
        <f t="shared" ca="1" si="34"/>
        <v>42788</v>
      </c>
      <c r="H68" s="8">
        <v>77777</v>
      </c>
      <c r="J68" t="str">
        <f t="shared" ca="1" si="21"/>
        <v>전세</v>
      </c>
      <c r="K68" s="8" t="s">
        <v>242</v>
      </c>
      <c r="L68" s="65">
        <v>44986</v>
      </c>
      <c r="M68" s="65">
        <v>45036</v>
      </c>
      <c r="N68" s="65">
        <v>44986</v>
      </c>
      <c r="O68" s="65">
        <v>45016</v>
      </c>
      <c r="P68" s="51">
        <f t="shared" ca="1" si="35"/>
        <v>558883</v>
      </c>
      <c r="Q68" s="57">
        <f t="shared" ca="1" si="36"/>
        <v>570060.66</v>
      </c>
      <c r="R68" s="51">
        <f t="shared" ca="1" si="37"/>
        <v>558883</v>
      </c>
      <c r="S68" s="57">
        <f t="shared" ref="S68:S131" ca="1" si="47">SUM(U68,V68,W68,X68,Y68,Z68,AB68,AC68,AD68,AE68,AF68,AG68,AQ68)</f>
        <v>203718</v>
      </c>
      <c r="T68" s="57">
        <f t="shared" ca="1" si="38"/>
        <v>355165</v>
      </c>
      <c r="U68" s="57">
        <f t="shared" ca="1" si="22"/>
        <v>67315</v>
      </c>
      <c r="V68" s="57">
        <f t="shared" ca="1" si="31"/>
        <v>9485</v>
      </c>
      <c r="W68" s="57">
        <f t="shared" ca="1" si="31"/>
        <v>1775</v>
      </c>
      <c r="X68" s="57">
        <f t="shared" ca="1" si="31"/>
        <v>2314</v>
      </c>
      <c r="Y68" s="57">
        <f t="shared" ca="1" si="31"/>
        <v>3543</v>
      </c>
      <c r="Z68" s="57">
        <f t="shared" ca="1" si="31"/>
        <v>25038</v>
      </c>
      <c r="AA68" s="57">
        <f t="shared" ca="1" si="31"/>
        <v>8329</v>
      </c>
      <c r="AB68" s="57">
        <f t="shared" ca="1" si="31"/>
        <v>18638</v>
      </c>
      <c r="AC68" s="57">
        <f t="shared" ca="1" si="31"/>
        <v>891</v>
      </c>
      <c r="AD68" s="57">
        <f t="shared" ca="1" si="31"/>
        <v>3483</v>
      </c>
      <c r="AE68" s="57">
        <f t="shared" ca="1" si="31"/>
        <v>13827</v>
      </c>
      <c r="AF68" s="57">
        <f t="shared" ca="1" si="31"/>
        <v>734</v>
      </c>
      <c r="AG68" s="57">
        <f t="shared" ca="1" si="31"/>
        <v>47040</v>
      </c>
      <c r="AH68" s="57">
        <f t="shared" ca="1" si="31"/>
        <v>888</v>
      </c>
      <c r="AI68" s="57">
        <f t="shared" ca="1" si="31"/>
        <v>0</v>
      </c>
      <c r="AJ68" s="57">
        <f t="shared" ca="1" si="31"/>
        <v>75496</v>
      </c>
      <c r="AK68" s="57">
        <f t="shared" ca="1" si="31"/>
        <v>48508</v>
      </c>
      <c r="AL68" s="57">
        <f t="shared" ca="1" si="30"/>
        <v>78230</v>
      </c>
      <c r="AM68" s="57">
        <f t="shared" ca="1" si="30"/>
        <v>731</v>
      </c>
      <c r="AN68" s="57">
        <f t="shared" ca="1" si="30"/>
        <v>73552</v>
      </c>
      <c r="AO68" s="57">
        <f t="shared" ca="1" si="30"/>
        <v>0</v>
      </c>
      <c r="AP68" s="57">
        <f t="shared" ca="1" si="30"/>
        <v>91477</v>
      </c>
      <c r="AQ68" s="57">
        <f t="shared" ca="1" si="30"/>
        <v>9635</v>
      </c>
      <c r="AR68" s="57">
        <f t="shared" ca="1" si="30"/>
        <v>6375</v>
      </c>
      <c r="AS68" s="57">
        <f t="shared" ca="1" si="30"/>
        <v>509</v>
      </c>
      <c r="AT68" s="57">
        <f t="shared" ca="1" si="30"/>
        <v>0</v>
      </c>
      <c r="AU68" s="51">
        <v>0</v>
      </c>
      <c r="AV68" s="57">
        <v>0</v>
      </c>
      <c r="AW68" s="51">
        <f t="shared" ca="1" si="39"/>
        <v>11177.66</v>
      </c>
      <c r="AX68" s="57">
        <f t="shared" ca="1" si="32"/>
        <v>-11585</v>
      </c>
      <c r="AY68" s="57">
        <f t="shared" ca="1" si="32"/>
        <v>0</v>
      </c>
      <c r="AZ68" s="57">
        <f t="shared" ca="1" si="32"/>
        <v>0</v>
      </c>
      <c r="BA68" s="51">
        <v>0</v>
      </c>
      <c r="BB68" s="51">
        <v>0</v>
      </c>
      <c r="BC68" s="57">
        <f t="shared" ca="1" si="32"/>
        <v>-255</v>
      </c>
      <c r="BD68" s="57">
        <f t="shared" ca="1" si="32"/>
        <v>-17090</v>
      </c>
      <c r="BE68" s="57">
        <f t="shared" ca="1" si="23"/>
        <v>377.48</v>
      </c>
      <c r="BF68" s="51">
        <f t="shared" ca="1" si="40"/>
        <v>62.584000000000003</v>
      </c>
      <c r="BG68" s="51">
        <f t="shared" ca="1" si="41"/>
        <v>10.359436619718309</v>
      </c>
      <c r="BH68" s="51">
        <f t="shared" ca="1" si="42"/>
        <v>905.71287128712868</v>
      </c>
      <c r="BI68" s="51">
        <v>0</v>
      </c>
      <c r="BJ68" s="57">
        <f t="shared" ca="1" si="17"/>
        <v>956</v>
      </c>
      <c r="BK68" s="51">
        <f t="shared" ca="1" si="43"/>
        <v>1333.48</v>
      </c>
      <c r="BL68" s="57">
        <f t="shared" ca="1" si="18"/>
        <v>459</v>
      </c>
      <c r="BM68" s="57">
        <f t="shared" ca="1" si="44"/>
        <v>469.35943661971828</v>
      </c>
      <c r="BN68" s="57">
        <f t="shared" ca="1" si="19"/>
        <v>600</v>
      </c>
      <c r="BO68" s="57">
        <f t="shared" ca="1" si="45"/>
        <v>662.58400000000006</v>
      </c>
      <c r="BP68" s="57">
        <f t="shared" ca="1" si="20"/>
        <v>924</v>
      </c>
      <c r="BQ68" s="57">
        <f t="shared" ca="1" si="46"/>
        <v>1829.7128712871286</v>
      </c>
      <c r="BR68" s="51">
        <v>0</v>
      </c>
      <c r="BS68" s="51">
        <v>0</v>
      </c>
    </row>
    <row r="69" spans="1:71" ht="15.75" customHeight="1">
      <c r="A69" s="8" t="s">
        <v>239</v>
      </c>
      <c r="B69" s="8">
        <v>702</v>
      </c>
      <c r="C69">
        <f t="shared" si="33"/>
        <v>1202</v>
      </c>
      <c r="E69" s="8">
        <v>115.7</v>
      </c>
      <c r="F69" s="8" t="s">
        <v>240</v>
      </c>
      <c r="G69" s="55">
        <f t="shared" ca="1" si="34"/>
        <v>43020</v>
      </c>
      <c r="H69" s="8">
        <v>77777</v>
      </c>
      <c r="J69" t="str">
        <f t="shared" ca="1" si="21"/>
        <v>자가</v>
      </c>
      <c r="K69" s="8" t="s">
        <v>242</v>
      </c>
      <c r="L69" s="65">
        <v>44986</v>
      </c>
      <c r="M69" s="65">
        <v>45036</v>
      </c>
      <c r="N69" s="65">
        <v>44986</v>
      </c>
      <c r="O69" s="65">
        <v>45016</v>
      </c>
      <c r="P69" s="51">
        <f t="shared" ca="1" si="35"/>
        <v>660079</v>
      </c>
      <c r="Q69" s="57">
        <f t="shared" ca="1" si="36"/>
        <v>673280.58</v>
      </c>
      <c r="R69" s="51">
        <f t="shared" ca="1" si="37"/>
        <v>660079</v>
      </c>
      <c r="S69" s="57">
        <f t="shared" ca="1" si="47"/>
        <v>299824</v>
      </c>
      <c r="T69" s="57">
        <f t="shared" ca="1" si="38"/>
        <v>360255</v>
      </c>
      <c r="U69" s="57">
        <f t="shared" ca="1" si="22"/>
        <v>51943</v>
      </c>
      <c r="V69" s="57">
        <f t="shared" ca="1" si="31"/>
        <v>35832</v>
      </c>
      <c r="W69" s="57">
        <f t="shared" ca="1" si="31"/>
        <v>683</v>
      </c>
      <c r="X69" s="57">
        <f t="shared" ca="1" si="31"/>
        <v>2611</v>
      </c>
      <c r="Y69" s="57">
        <f t="shared" ca="1" si="31"/>
        <v>3049</v>
      </c>
      <c r="Z69" s="57">
        <f t="shared" ca="1" si="31"/>
        <v>50414</v>
      </c>
      <c r="AA69" s="57">
        <f t="shared" ca="1" si="31"/>
        <v>7312</v>
      </c>
      <c r="AB69" s="57">
        <f t="shared" ca="1" si="31"/>
        <v>72718</v>
      </c>
      <c r="AC69" s="57">
        <f t="shared" ca="1" si="31"/>
        <v>2910</v>
      </c>
      <c r="AD69" s="57">
        <f t="shared" ca="1" si="31"/>
        <v>6972</v>
      </c>
      <c r="AE69" s="57">
        <f t="shared" ca="1" si="31"/>
        <v>23779</v>
      </c>
      <c r="AF69" s="57">
        <f t="shared" ca="1" si="31"/>
        <v>621</v>
      </c>
      <c r="AG69" s="57">
        <f t="shared" ca="1" si="31"/>
        <v>45913</v>
      </c>
      <c r="AH69" s="57">
        <f t="shared" ca="1" si="31"/>
        <v>352</v>
      </c>
      <c r="AI69" s="57">
        <f t="shared" ca="1" si="31"/>
        <v>0</v>
      </c>
      <c r="AJ69" s="57">
        <f t="shared" ca="1" si="31"/>
        <v>100173</v>
      </c>
      <c r="AK69" s="57">
        <f t="shared" ca="1" si="31"/>
        <v>39434</v>
      </c>
      <c r="AL69" s="57">
        <f t="shared" ca="1" si="30"/>
        <v>95326</v>
      </c>
      <c r="AM69" s="57">
        <f t="shared" ca="1" si="30"/>
        <v>2733</v>
      </c>
      <c r="AN69" s="57">
        <f t="shared" ca="1" si="30"/>
        <v>106645</v>
      </c>
      <c r="AO69" s="57">
        <f t="shared" ca="1" si="30"/>
        <v>0</v>
      </c>
      <c r="AP69" s="57">
        <f t="shared" ca="1" si="30"/>
        <v>41006</v>
      </c>
      <c r="AQ69" s="57">
        <f t="shared" ca="1" si="30"/>
        <v>2379</v>
      </c>
      <c r="AR69" s="57">
        <f t="shared" ca="1" si="30"/>
        <v>8205</v>
      </c>
      <c r="AS69" s="57">
        <f t="shared" ca="1" si="30"/>
        <v>1569</v>
      </c>
      <c r="AT69" s="57">
        <f t="shared" ca="1" si="30"/>
        <v>0</v>
      </c>
      <c r="AU69" s="51">
        <v>0</v>
      </c>
      <c r="AV69" s="57">
        <v>0</v>
      </c>
      <c r="AW69" s="51">
        <f t="shared" ca="1" si="39"/>
        <v>13201.58</v>
      </c>
      <c r="AX69" s="57">
        <f t="shared" ca="1" si="32"/>
        <v>-12017</v>
      </c>
      <c r="AY69" s="57">
        <f t="shared" ca="1" si="32"/>
        <v>0</v>
      </c>
      <c r="AZ69" s="57">
        <f t="shared" ca="1" si="32"/>
        <v>0</v>
      </c>
      <c r="BA69" s="51">
        <v>0</v>
      </c>
      <c r="BB69" s="51">
        <v>0</v>
      </c>
      <c r="BC69" s="57">
        <f t="shared" ca="1" si="32"/>
        <v>-18628</v>
      </c>
      <c r="BD69" s="57">
        <f t="shared" ca="1" si="32"/>
        <v>-11855</v>
      </c>
      <c r="BE69" s="57">
        <f t="shared" ref="BE69:BE132" ca="1" si="48">AJ69/200</f>
        <v>500.86500000000001</v>
      </c>
      <c r="BF69" s="51">
        <f t="shared" ca="1" si="40"/>
        <v>76.260800000000003</v>
      </c>
      <c r="BG69" s="51">
        <f t="shared" ca="1" si="41"/>
        <v>15.020422535211267</v>
      </c>
      <c r="BH69" s="51">
        <f t="shared" ca="1" si="42"/>
        <v>406</v>
      </c>
      <c r="BI69" s="51">
        <v>0</v>
      </c>
      <c r="BJ69" s="57">
        <f t="shared" ref="BJ69:BJ132" ca="1" si="49">RANDBETWEEN(BJ$2,BJ$3)</f>
        <v>997</v>
      </c>
      <c r="BK69" s="51">
        <f t="shared" ca="1" si="43"/>
        <v>1497.865</v>
      </c>
      <c r="BL69" s="57">
        <f t="shared" ref="BL69:BL132" ca="1" si="50">RANDBETWEEN(BL$2,BL$3)</f>
        <v>81</v>
      </c>
      <c r="BM69" s="57">
        <f t="shared" ca="1" si="44"/>
        <v>96.020422535211267</v>
      </c>
      <c r="BN69" s="57">
        <f t="shared" ref="BN69:BN132" ca="1" si="51">RANDBETWEEN(BN$2,BN$3)</f>
        <v>577</v>
      </c>
      <c r="BO69" s="57">
        <f t="shared" ca="1" si="45"/>
        <v>653.26080000000002</v>
      </c>
      <c r="BP69" s="57">
        <f t="shared" ref="BP69:BP132" ca="1" si="52">RANDBETWEEN(BP$2, BP$3)</f>
        <v>43</v>
      </c>
      <c r="BQ69" s="57">
        <f t="shared" ca="1" si="46"/>
        <v>449</v>
      </c>
      <c r="BR69" s="51">
        <v>0</v>
      </c>
      <c r="BS69" s="51">
        <v>0</v>
      </c>
    </row>
    <row r="70" spans="1:71" ht="15.75" customHeight="1">
      <c r="A70" s="8" t="s">
        <v>239</v>
      </c>
      <c r="B70" s="8">
        <v>702</v>
      </c>
      <c r="C70">
        <f t="shared" si="33"/>
        <v>1301</v>
      </c>
      <c r="E70" s="8">
        <v>115.7</v>
      </c>
      <c r="F70" s="8" t="s">
        <v>240</v>
      </c>
      <c r="G70" s="55">
        <f t="shared" ca="1" si="34"/>
        <v>43912</v>
      </c>
      <c r="H70" s="8">
        <v>77777</v>
      </c>
      <c r="J70" t="str">
        <f t="shared" ref="J70:J133" ca="1" si="53">IF(RANDBETWEEN(0, 1) &lt; 0.33, "전세", IF(RANDBETWEEN(0, 1) &lt; 0.5, "월세", "자가"))</f>
        <v>월세</v>
      </c>
      <c r="K70" s="8" t="s">
        <v>242</v>
      </c>
      <c r="L70" s="65">
        <v>44986</v>
      </c>
      <c r="M70" s="65">
        <v>45036</v>
      </c>
      <c r="N70" s="65">
        <v>44986</v>
      </c>
      <c r="O70" s="65">
        <v>45016</v>
      </c>
      <c r="P70" s="51">
        <f t="shared" ca="1" si="35"/>
        <v>533027</v>
      </c>
      <c r="Q70" s="57">
        <f t="shared" ca="1" si="36"/>
        <v>543687.54</v>
      </c>
      <c r="R70" s="51">
        <f t="shared" ca="1" si="37"/>
        <v>533027</v>
      </c>
      <c r="S70" s="57">
        <f t="shared" ca="1" si="47"/>
        <v>234720</v>
      </c>
      <c r="T70" s="57">
        <f t="shared" ca="1" si="38"/>
        <v>298307</v>
      </c>
      <c r="U70" s="57">
        <f t="shared" ref="U70:AJ133" ca="1" si="54">RANDBETWEEN(U$2,U$3)</f>
        <v>75040</v>
      </c>
      <c r="V70" s="57">
        <f t="shared" ca="1" si="31"/>
        <v>10722</v>
      </c>
      <c r="W70" s="57">
        <f t="shared" ca="1" si="31"/>
        <v>1665</v>
      </c>
      <c r="X70" s="57">
        <f t="shared" ca="1" si="31"/>
        <v>1442</v>
      </c>
      <c r="Y70" s="57">
        <f t="shared" ca="1" si="31"/>
        <v>3398</v>
      </c>
      <c r="Z70" s="57">
        <f t="shared" ca="1" si="31"/>
        <v>28599</v>
      </c>
      <c r="AA70" s="57">
        <f t="shared" ca="1" si="31"/>
        <v>21663</v>
      </c>
      <c r="AB70" s="57">
        <f t="shared" ca="1" si="31"/>
        <v>59352</v>
      </c>
      <c r="AC70" s="57">
        <f t="shared" ca="1" si="31"/>
        <v>1205</v>
      </c>
      <c r="AD70" s="57">
        <f t="shared" ca="1" si="31"/>
        <v>9835</v>
      </c>
      <c r="AE70" s="57">
        <f t="shared" ca="1" si="31"/>
        <v>1399</v>
      </c>
      <c r="AF70" s="57">
        <f t="shared" ca="1" si="31"/>
        <v>788</v>
      </c>
      <c r="AG70" s="57">
        <f t="shared" ca="1" si="31"/>
        <v>35102</v>
      </c>
      <c r="AH70" s="57">
        <f t="shared" ca="1" si="31"/>
        <v>121</v>
      </c>
      <c r="AI70" s="57">
        <f t="shared" ca="1" si="31"/>
        <v>0</v>
      </c>
      <c r="AJ70" s="57">
        <f t="shared" ca="1" si="31"/>
        <v>33402</v>
      </c>
      <c r="AK70" s="57">
        <f t="shared" ca="1" si="31"/>
        <v>53824</v>
      </c>
      <c r="AL70" s="57">
        <f t="shared" ca="1" si="30"/>
        <v>58517</v>
      </c>
      <c r="AM70" s="57">
        <f t="shared" ca="1" si="30"/>
        <v>840</v>
      </c>
      <c r="AN70" s="57">
        <f t="shared" ca="1" si="30"/>
        <v>109357</v>
      </c>
      <c r="AO70" s="57">
        <f t="shared" ca="1" si="30"/>
        <v>0</v>
      </c>
      <c r="AP70" s="57">
        <f t="shared" ca="1" si="30"/>
        <v>88709</v>
      </c>
      <c r="AQ70" s="57">
        <f t="shared" ca="1" si="30"/>
        <v>6173</v>
      </c>
      <c r="AR70" s="57">
        <f t="shared" ca="1" si="30"/>
        <v>1680</v>
      </c>
      <c r="AS70" s="57">
        <f t="shared" ca="1" si="30"/>
        <v>255</v>
      </c>
      <c r="AT70" s="57">
        <f t="shared" ca="1" si="30"/>
        <v>0</v>
      </c>
      <c r="AU70" s="51">
        <v>0</v>
      </c>
      <c r="AV70" s="57">
        <v>0</v>
      </c>
      <c r="AW70" s="51">
        <f t="shared" ca="1" si="39"/>
        <v>10660.54</v>
      </c>
      <c r="AX70" s="57">
        <f t="shared" ca="1" si="32"/>
        <v>-20990</v>
      </c>
      <c r="AY70" s="57">
        <f t="shared" ca="1" si="32"/>
        <v>0</v>
      </c>
      <c r="AZ70" s="57">
        <f t="shared" ca="1" si="32"/>
        <v>0</v>
      </c>
      <c r="BA70" s="51">
        <v>0</v>
      </c>
      <c r="BB70" s="51">
        <v>0</v>
      </c>
      <c r="BC70" s="57">
        <f t="shared" ca="1" si="32"/>
        <v>-21526</v>
      </c>
      <c r="BD70" s="57">
        <f t="shared" ca="1" si="32"/>
        <v>-27545</v>
      </c>
      <c r="BE70" s="57">
        <f t="shared" ca="1" si="48"/>
        <v>167.01</v>
      </c>
      <c r="BF70" s="51">
        <f t="shared" ca="1" si="40"/>
        <v>46.813600000000001</v>
      </c>
      <c r="BG70" s="51">
        <f t="shared" ca="1" si="41"/>
        <v>15.402394366197184</v>
      </c>
      <c r="BH70" s="51">
        <f t="shared" ca="1" si="42"/>
        <v>878.30693069306926</v>
      </c>
      <c r="BI70" s="51">
        <v>0</v>
      </c>
      <c r="BJ70" s="57">
        <f t="shared" ca="1" si="49"/>
        <v>411</v>
      </c>
      <c r="BK70" s="51">
        <f t="shared" ca="1" si="43"/>
        <v>578.01</v>
      </c>
      <c r="BL70" s="57">
        <f t="shared" ca="1" si="50"/>
        <v>87</v>
      </c>
      <c r="BM70" s="57">
        <f t="shared" ca="1" si="44"/>
        <v>102.40239436619719</v>
      </c>
      <c r="BN70" s="57">
        <f t="shared" ca="1" si="51"/>
        <v>41</v>
      </c>
      <c r="BO70" s="57">
        <f t="shared" ca="1" si="45"/>
        <v>87.813600000000008</v>
      </c>
      <c r="BP70" s="57">
        <f t="shared" ca="1" si="52"/>
        <v>616</v>
      </c>
      <c r="BQ70" s="57">
        <f t="shared" ca="1" si="46"/>
        <v>1494.3069306930693</v>
      </c>
      <c r="BR70" s="51">
        <v>0</v>
      </c>
      <c r="BS70" s="51">
        <v>0</v>
      </c>
    </row>
    <row r="71" spans="1:71" ht="15.75" customHeight="1">
      <c r="A71" s="8" t="s">
        <v>239</v>
      </c>
      <c r="B71" s="8">
        <v>702</v>
      </c>
      <c r="C71">
        <f t="shared" si="33"/>
        <v>1302</v>
      </c>
      <c r="E71" s="8">
        <v>115.7</v>
      </c>
      <c r="F71" s="8" t="s">
        <v>240</v>
      </c>
      <c r="G71" s="55">
        <f t="shared" ca="1" si="34"/>
        <v>41936</v>
      </c>
      <c r="H71" s="8">
        <v>77777</v>
      </c>
      <c r="J71" t="str">
        <f t="shared" ca="1" si="53"/>
        <v>전세</v>
      </c>
      <c r="K71" s="8" t="s">
        <v>242</v>
      </c>
      <c r="L71" s="65">
        <v>44986</v>
      </c>
      <c r="M71" s="65">
        <v>45036</v>
      </c>
      <c r="N71" s="65">
        <v>44986</v>
      </c>
      <c r="O71" s="65">
        <v>45016</v>
      </c>
      <c r="P71" s="51">
        <f t="shared" ca="1" si="35"/>
        <v>560079</v>
      </c>
      <c r="Q71" s="57">
        <f t="shared" ca="1" si="36"/>
        <v>571280.57999999996</v>
      </c>
      <c r="R71" s="51">
        <f t="shared" ca="1" si="37"/>
        <v>560079</v>
      </c>
      <c r="S71" s="57">
        <f t="shared" ca="1" si="47"/>
        <v>265894</v>
      </c>
      <c r="T71" s="57">
        <f t="shared" ca="1" si="38"/>
        <v>294185</v>
      </c>
      <c r="U71" s="57">
        <f t="shared" ca="1" si="54"/>
        <v>60707</v>
      </c>
      <c r="V71" s="57">
        <f t="shared" ca="1" si="31"/>
        <v>29353</v>
      </c>
      <c r="W71" s="57">
        <f t="shared" ca="1" si="31"/>
        <v>1621</v>
      </c>
      <c r="X71" s="57">
        <f t="shared" ca="1" si="31"/>
        <v>4928</v>
      </c>
      <c r="Y71" s="57">
        <f t="shared" ca="1" si="31"/>
        <v>3268</v>
      </c>
      <c r="Z71" s="57">
        <f t="shared" ca="1" si="31"/>
        <v>43682</v>
      </c>
      <c r="AA71" s="57">
        <f t="shared" ca="1" si="31"/>
        <v>9534</v>
      </c>
      <c r="AB71" s="57">
        <f t="shared" ca="1" si="31"/>
        <v>52209</v>
      </c>
      <c r="AC71" s="57">
        <f t="shared" ca="1" si="31"/>
        <v>777</v>
      </c>
      <c r="AD71" s="57">
        <f t="shared" ca="1" si="31"/>
        <v>9291</v>
      </c>
      <c r="AE71" s="57">
        <f t="shared" ca="1" si="31"/>
        <v>22333</v>
      </c>
      <c r="AF71" s="57">
        <f t="shared" ca="1" si="31"/>
        <v>895</v>
      </c>
      <c r="AG71" s="57">
        <f t="shared" ca="1" si="31"/>
        <v>34863</v>
      </c>
      <c r="AH71" s="57">
        <f t="shared" ca="1" si="31"/>
        <v>157</v>
      </c>
      <c r="AI71" s="57">
        <f t="shared" ca="1" si="31"/>
        <v>0</v>
      </c>
      <c r="AJ71" s="57">
        <f t="shared" ca="1" si="31"/>
        <v>78775</v>
      </c>
      <c r="AK71" s="57">
        <f t="shared" ca="1" si="31"/>
        <v>52123</v>
      </c>
      <c r="AL71" s="57">
        <f t="shared" ca="1" si="30"/>
        <v>55399</v>
      </c>
      <c r="AM71" s="57">
        <f t="shared" ca="1" si="30"/>
        <v>2428</v>
      </c>
      <c r="AN71" s="57">
        <f t="shared" ca="1" si="30"/>
        <v>77734</v>
      </c>
      <c r="AO71" s="57">
        <f t="shared" ca="1" si="30"/>
        <v>0</v>
      </c>
      <c r="AP71" s="57">
        <f t="shared" ca="1" si="30"/>
        <v>72228</v>
      </c>
      <c r="AQ71" s="57">
        <f t="shared" ca="1" si="30"/>
        <v>1967</v>
      </c>
      <c r="AR71" s="57">
        <f t="shared" ca="1" si="30"/>
        <v>4005</v>
      </c>
      <c r="AS71" s="57">
        <f t="shared" ca="1" si="30"/>
        <v>1336</v>
      </c>
      <c r="AT71" s="57">
        <f t="shared" ca="1" si="30"/>
        <v>0</v>
      </c>
      <c r="AU71" s="51">
        <v>0</v>
      </c>
      <c r="AV71" s="57">
        <v>0</v>
      </c>
      <c r="AW71" s="51">
        <f t="shared" ca="1" si="39"/>
        <v>11201.58</v>
      </c>
      <c r="AX71" s="57">
        <f t="shared" ca="1" si="32"/>
        <v>-8492</v>
      </c>
      <c r="AY71" s="57">
        <f t="shared" ca="1" si="32"/>
        <v>0</v>
      </c>
      <c r="AZ71" s="57">
        <f t="shared" ca="1" si="32"/>
        <v>0</v>
      </c>
      <c r="BA71" s="51">
        <v>0</v>
      </c>
      <c r="BB71" s="51">
        <v>0</v>
      </c>
      <c r="BC71" s="57">
        <f t="shared" ca="1" si="32"/>
        <v>-28256</v>
      </c>
      <c r="BD71" s="57">
        <f t="shared" ca="1" si="32"/>
        <v>-22786</v>
      </c>
      <c r="BE71" s="57">
        <f t="shared" ca="1" si="48"/>
        <v>393.875</v>
      </c>
      <c r="BF71" s="51">
        <f t="shared" ca="1" si="40"/>
        <v>44.319200000000002</v>
      </c>
      <c r="BG71" s="51">
        <f t="shared" ca="1" si="41"/>
        <v>10.948450704225353</v>
      </c>
      <c r="BH71" s="51">
        <f t="shared" ca="1" si="42"/>
        <v>715.12871287128712</v>
      </c>
      <c r="BI71" s="51">
        <v>0</v>
      </c>
      <c r="BJ71" s="57">
        <f t="shared" ca="1" si="49"/>
        <v>574</v>
      </c>
      <c r="BK71" s="51">
        <f t="shared" ca="1" si="43"/>
        <v>967.875</v>
      </c>
      <c r="BL71" s="57">
        <f t="shared" ca="1" si="50"/>
        <v>974</v>
      </c>
      <c r="BM71" s="57">
        <f t="shared" ca="1" si="44"/>
        <v>984.94845070422537</v>
      </c>
      <c r="BN71" s="57">
        <f t="shared" ca="1" si="51"/>
        <v>856</v>
      </c>
      <c r="BO71" s="57">
        <f t="shared" ca="1" si="45"/>
        <v>900.31920000000002</v>
      </c>
      <c r="BP71" s="57">
        <f t="shared" ca="1" si="52"/>
        <v>242</v>
      </c>
      <c r="BQ71" s="57">
        <f t="shared" ca="1" si="46"/>
        <v>957.12871287128712</v>
      </c>
      <c r="BR71" s="51">
        <v>0</v>
      </c>
      <c r="BS71" s="51">
        <v>0</v>
      </c>
    </row>
    <row r="72" spans="1:71" ht="15.75" customHeight="1">
      <c r="A72" s="8" t="s">
        <v>239</v>
      </c>
      <c r="B72" s="8">
        <v>702</v>
      </c>
      <c r="C72">
        <f t="shared" si="33"/>
        <v>1401</v>
      </c>
      <c r="E72" s="8">
        <v>115.7</v>
      </c>
      <c r="F72" s="8" t="s">
        <v>240</v>
      </c>
      <c r="G72" s="55">
        <f t="shared" ca="1" si="34"/>
        <v>42263</v>
      </c>
      <c r="H72" s="8">
        <v>77777</v>
      </c>
      <c r="J72" t="str">
        <f t="shared" ca="1" si="53"/>
        <v>전세</v>
      </c>
      <c r="K72" s="8" t="s">
        <v>242</v>
      </c>
      <c r="L72" s="65">
        <v>44986</v>
      </c>
      <c r="M72" s="65">
        <v>45036</v>
      </c>
      <c r="N72" s="65">
        <v>44986</v>
      </c>
      <c r="O72" s="65">
        <v>45016</v>
      </c>
      <c r="P72" s="51">
        <f t="shared" ca="1" si="35"/>
        <v>486707</v>
      </c>
      <c r="Q72" s="57">
        <f t="shared" ca="1" si="36"/>
        <v>496441.14</v>
      </c>
      <c r="R72" s="51">
        <f t="shared" ca="1" si="37"/>
        <v>486707</v>
      </c>
      <c r="S72" s="57">
        <f t="shared" ca="1" si="47"/>
        <v>214194</v>
      </c>
      <c r="T72" s="57">
        <f t="shared" ca="1" si="38"/>
        <v>272513</v>
      </c>
      <c r="U72" s="57">
        <f t="shared" ca="1" si="54"/>
        <v>40090</v>
      </c>
      <c r="V72" s="57">
        <f t="shared" ca="1" si="31"/>
        <v>26608</v>
      </c>
      <c r="W72" s="57">
        <f t="shared" ca="1" si="31"/>
        <v>348</v>
      </c>
      <c r="X72" s="57">
        <f t="shared" ca="1" si="31"/>
        <v>1123</v>
      </c>
      <c r="Y72" s="57">
        <f t="shared" ca="1" si="31"/>
        <v>3834</v>
      </c>
      <c r="Z72" s="57">
        <f t="shared" ca="1" si="31"/>
        <v>38983</v>
      </c>
      <c r="AA72" s="57">
        <f t="shared" ca="1" si="31"/>
        <v>16329</v>
      </c>
      <c r="AB72" s="57">
        <f t="shared" ca="1" si="31"/>
        <v>18126</v>
      </c>
      <c r="AC72" s="57">
        <f t="shared" ca="1" si="31"/>
        <v>1791</v>
      </c>
      <c r="AD72" s="57">
        <f t="shared" ca="1" si="31"/>
        <v>5310</v>
      </c>
      <c r="AE72" s="57">
        <f t="shared" ca="1" si="31"/>
        <v>25066</v>
      </c>
      <c r="AF72" s="57">
        <f t="shared" ca="1" si="31"/>
        <v>638</v>
      </c>
      <c r="AG72" s="57">
        <f t="shared" ca="1" si="31"/>
        <v>42656</v>
      </c>
      <c r="AH72" s="57">
        <f t="shared" ca="1" si="31"/>
        <v>354</v>
      </c>
      <c r="AI72" s="57">
        <f t="shared" ca="1" si="31"/>
        <v>0</v>
      </c>
      <c r="AJ72" s="57">
        <f t="shared" ca="1" si="31"/>
        <v>84318</v>
      </c>
      <c r="AK72" s="57">
        <f t="shared" ca="1" si="31"/>
        <v>2403</v>
      </c>
      <c r="AL72" s="57">
        <f t="shared" ca="1" si="30"/>
        <v>20905</v>
      </c>
      <c r="AM72" s="57">
        <f t="shared" ca="1" si="30"/>
        <v>2225</v>
      </c>
      <c r="AN72" s="57">
        <f t="shared" ca="1" si="30"/>
        <v>95114</v>
      </c>
      <c r="AO72" s="57">
        <f t="shared" ca="1" si="30"/>
        <v>0</v>
      </c>
      <c r="AP72" s="57">
        <f t="shared" ca="1" si="30"/>
        <v>91676</v>
      </c>
      <c r="AQ72" s="57">
        <f t="shared" ca="1" si="30"/>
        <v>9621</v>
      </c>
      <c r="AR72" s="57">
        <f t="shared" ca="1" si="30"/>
        <v>3401</v>
      </c>
      <c r="AS72" s="57">
        <f t="shared" ca="1" si="30"/>
        <v>1851</v>
      </c>
      <c r="AT72" s="57">
        <f t="shared" ca="1" si="30"/>
        <v>0</v>
      </c>
      <c r="AU72" s="51">
        <v>0</v>
      </c>
      <c r="AV72" s="57">
        <v>0</v>
      </c>
      <c r="AW72" s="51">
        <f t="shared" ca="1" si="39"/>
        <v>9734.14</v>
      </c>
      <c r="AX72" s="57">
        <f t="shared" ca="1" si="32"/>
        <v>-16485</v>
      </c>
      <c r="AY72" s="57">
        <f t="shared" ca="1" si="32"/>
        <v>0</v>
      </c>
      <c r="AZ72" s="57">
        <f t="shared" ca="1" si="32"/>
        <v>0</v>
      </c>
      <c r="BA72" s="51">
        <v>0</v>
      </c>
      <c r="BB72" s="51">
        <v>0</v>
      </c>
      <c r="BC72" s="57">
        <f t="shared" ca="1" si="32"/>
        <v>-18405</v>
      </c>
      <c r="BD72" s="57">
        <f t="shared" ca="1" si="32"/>
        <v>-11173</v>
      </c>
      <c r="BE72" s="57">
        <f t="shared" ca="1" si="48"/>
        <v>421.59</v>
      </c>
      <c r="BF72" s="51">
        <f t="shared" ca="1" si="40"/>
        <v>16.724</v>
      </c>
      <c r="BG72" s="51">
        <f t="shared" ca="1" si="41"/>
        <v>13.396338028169014</v>
      </c>
      <c r="BH72" s="51">
        <f t="shared" ca="1" si="42"/>
        <v>907.68316831683171</v>
      </c>
      <c r="BI72" s="51">
        <v>0</v>
      </c>
      <c r="BJ72" s="57">
        <f t="shared" ca="1" si="49"/>
        <v>62</v>
      </c>
      <c r="BK72" s="51">
        <f t="shared" ca="1" si="43"/>
        <v>483.59</v>
      </c>
      <c r="BL72" s="57">
        <f t="shared" ca="1" si="50"/>
        <v>988</v>
      </c>
      <c r="BM72" s="57">
        <f t="shared" ca="1" si="44"/>
        <v>1001.396338028169</v>
      </c>
      <c r="BN72" s="57">
        <f t="shared" ca="1" si="51"/>
        <v>635</v>
      </c>
      <c r="BO72" s="57">
        <f t="shared" ca="1" si="45"/>
        <v>651.72400000000005</v>
      </c>
      <c r="BP72" s="57">
        <f t="shared" ca="1" si="52"/>
        <v>543</v>
      </c>
      <c r="BQ72" s="57">
        <f t="shared" ca="1" si="46"/>
        <v>1450.6831683168316</v>
      </c>
      <c r="BR72" s="51">
        <v>0</v>
      </c>
      <c r="BS72" s="51">
        <v>0</v>
      </c>
    </row>
    <row r="73" spans="1:71" ht="15.75" customHeight="1">
      <c r="A73" s="8" t="s">
        <v>239</v>
      </c>
      <c r="B73" s="8">
        <v>702</v>
      </c>
      <c r="C73">
        <f t="shared" si="33"/>
        <v>1402</v>
      </c>
      <c r="E73" s="8">
        <v>115.7</v>
      </c>
      <c r="F73" s="8" t="s">
        <v>240</v>
      </c>
      <c r="G73" s="55">
        <f t="shared" ca="1" si="34"/>
        <v>42888</v>
      </c>
      <c r="H73" s="8">
        <v>77777</v>
      </c>
      <c r="J73" t="str">
        <f t="shared" ca="1" si="53"/>
        <v>전세</v>
      </c>
      <c r="K73" s="8" t="s">
        <v>242</v>
      </c>
      <c r="L73" s="65">
        <v>44986</v>
      </c>
      <c r="M73" s="65">
        <v>45036</v>
      </c>
      <c r="N73" s="65">
        <v>44986</v>
      </c>
      <c r="O73" s="65">
        <v>45016</v>
      </c>
      <c r="P73" s="51">
        <f t="shared" ca="1" si="35"/>
        <v>556390</v>
      </c>
      <c r="Q73" s="57">
        <f t="shared" ca="1" si="36"/>
        <v>567517.80000000005</v>
      </c>
      <c r="R73" s="51">
        <f t="shared" ca="1" si="37"/>
        <v>556390</v>
      </c>
      <c r="S73" s="57">
        <f t="shared" ca="1" si="47"/>
        <v>223838</v>
      </c>
      <c r="T73" s="57">
        <f t="shared" ca="1" si="38"/>
        <v>332552</v>
      </c>
      <c r="U73" s="57">
        <f t="shared" ca="1" si="54"/>
        <v>79547</v>
      </c>
      <c r="V73" s="57">
        <f t="shared" ca="1" si="31"/>
        <v>10491</v>
      </c>
      <c r="W73" s="57">
        <f t="shared" ca="1" si="31"/>
        <v>1875</v>
      </c>
      <c r="X73" s="57">
        <f t="shared" ca="1" si="31"/>
        <v>2497</v>
      </c>
      <c r="Y73" s="57">
        <f t="shared" ca="1" si="31"/>
        <v>3841</v>
      </c>
      <c r="Z73" s="57">
        <f t="shared" ca="1" si="31"/>
        <v>55919</v>
      </c>
      <c r="AA73" s="57">
        <f t="shared" ca="1" si="31"/>
        <v>7674</v>
      </c>
      <c r="AB73" s="57">
        <f t="shared" ca="1" si="31"/>
        <v>14632</v>
      </c>
      <c r="AC73" s="57">
        <f t="shared" ca="1" si="31"/>
        <v>782</v>
      </c>
      <c r="AD73" s="57">
        <f t="shared" ca="1" si="31"/>
        <v>2339</v>
      </c>
      <c r="AE73" s="57">
        <f t="shared" ca="1" si="31"/>
        <v>28445</v>
      </c>
      <c r="AF73" s="57">
        <f t="shared" ca="1" si="31"/>
        <v>987</v>
      </c>
      <c r="AG73" s="57">
        <f t="shared" ca="1" si="31"/>
        <v>13466</v>
      </c>
      <c r="AH73" s="57">
        <f t="shared" ca="1" si="31"/>
        <v>679</v>
      </c>
      <c r="AI73" s="57">
        <f t="shared" ca="1" si="31"/>
        <v>0</v>
      </c>
      <c r="AJ73" s="57">
        <f t="shared" ca="1" si="31"/>
        <v>34287</v>
      </c>
      <c r="AK73" s="57">
        <f t="shared" ca="1" si="31"/>
        <v>42320</v>
      </c>
      <c r="AL73" s="57">
        <f t="shared" ca="1" si="30"/>
        <v>99050</v>
      </c>
      <c r="AM73" s="57">
        <f t="shared" ca="1" si="30"/>
        <v>809</v>
      </c>
      <c r="AN73" s="57">
        <f t="shared" ca="1" si="30"/>
        <v>85670</v>
      </c>
      <c r="AO73" s="57">
        <f t="shared" ca="1" si="30"/>
        <v>0</v>
      </c>
      <c r="AP73" s="57">
        <f t="shared" ca="1" si="30"/>
        <v>72422</v>
      </c>
      <c r="AQ73" s="57">
        <f t="shared" ca="1" si="30"/>
        <v>9017</v>
      </c>
      <c r="AR73" s="57">
        <f t="shared" ca="1" si="30"/>
        <v>9794</v>
      </c>
      <c r="AS73" s="57">
        <f t="shared" ca="1" si="30"/>
        <v>1969</v>
      </c>
      <c r="AT73" s="57">
        <f t="shared" ca="1" si="30"/>
        <v>0</v>
      </c>
      <c r="AU73" s="51">
        <v>0</v>
      </c>
      <c r="AV73" s="57">
        <v>0</v>
      </c>
      <c r="AW73" s="51">
        <f t="shared" ca="1" si="39"/>
        <v>11127.800000000001</v>
      </c>
      <c r="AX73" s="57">
        <f t="shared" ca="1" si="32"/>
        <v>-8039</v>
      </c>
      <c r="AY73" s="57">
        <f t="shared" ca="1" si="32"/>
        <v>0</v>
      </c>
      <c r="AZ73" s="57">
        <f t="shared" ca="1" si="32"/>
        <v>0</v>
      </c>
      <c r="BA73" s="51">
        <v>0</v>
      </c>
      <c r="BB73" s="51">
        <v>0</v>
      </c>
      <c r="BC73" s="57">
        <f t="shared" ca="1" si="32"/>
        <v>-8422</v>
      </c>
      <c r="BD73" s="57">
        <f t="shared" ca="1" si="32"/>
        <v>-5661</v>
      </c>
      <c r="BE73" s="57">
        <f t="shared" ca="1" si="48"/>
        <v>171.435</v>
      </c>
      <c r="BF73" s="51">
        <f t="shared" ca="1" si="40"/>
        <v>79.239999999999995</v>
      </c>
      <c r="BG73" s="51">
        <f t="shared" ca="1" si="41"/>
        <v>12.066197183098591</v>
      </c>
      <c r="BH73" s="51">
        <f t="shared" ca="1" si="42"/>
        <v>717.04950495049502</v>
      </c>
      <c r="BI73" s="51">
        <v>0</v>
      </c>
      <c r="BJ73" s="57">
        <f t="shared" ca="1" si="49"/>
        <v>634</v>
      </c>
      <c r="BK73" s="51">
        <f t="shared" ca="1" si="43"/>
        <v>805.43499999999995</v>
      </c>
      <c r="BL73" s="57">
        <f t="shared" ca="1" si="50"/>
        <v>124</v>
      </c>
      <c r="BM73" s="57">
        <f t="shared" ca="1" si="44"/>
        <v>136.06619718309858</v>
      </c>
      <c r="BN73" s="57">
        <f t="shared" ca="1" si="51"/>
        <v>602</v>
      </c>
      <c r="BO73" s="57">
        <f t="shared" ca="1" si="45"/>
        <v>681.24</v>
      </c>
      <c r="BP73" s="57">
        <f t="shared" ca="1" si="52"/>
        <v>829</v>
      </c>
      <c r="BQ73" s="57">
        <f t="shared" ca="1" si="46"/>
        <v>1546.049504950495</v>
      </c>
      <c r="BR73" s="51">
        <v>0</v>
      </c>
      <c r="BS73" s="51">
        <v>0</v>
      </c>
    </row>
    <row r="74" spans="1:71" ht="15.75" customHeight="1">
      <c r="A74" s="8" t="s">
        <v>239</v>
      </c>
      <c r="B74" s="8">
        <v>702</v>
      </c>
      <c r="C74">
        <f t="shared" si="33"/>
        <v>1501</v>
      </c>
      <c r="E74" s="8">
        <v>115.7</v>
      </c>
      <c r="F74" s="8" t="s">
        <v>240</v>
      </c>
      <c r="G74" s="55">
        <f t="shared" ca="1" si="34"/>
        <v>43593</v>
      </c>
      <c r="H74" s="8">
        <v>77777</v>
      </c>
      <c r="J74" t="str">
        <f t="shared" ca="1" si="53"/>
        <v>월세</v>
      </c>
      <c r="K74" s="8" t="s">
        <v>242</v>
      </c>
      <c r="L74" s="65">
        <v>44986</v>
      </c>
      <c r="M74" s="65">
        <v>45036</v>
      </c>
      <c r="N74" s="65">
        <v>44986</v>
      </c>
      <c r="O74" s="65">
        <v>45016</v>
      </c>
      <c r="P74" s="51">
        <f t="shared" ca="1" si="35"/>
        <v>513998</v>
      </c>
      <c r="Q74" s="57">
        <f t="shared" ca="1" si="36"/>
        <v>524277.96</v>
      </c>
      <c r="R74" s="51">
        <f t="shared" ca="1" si="37"/>
        <v>513998</v>
      </c>
      <c r="S74" s="57">
        <f t="shared" ca="1" si="47"/>
        <v>229764</v>
      </c>
      <c r="T74" s="57">
        <f t="shared" ca="1" si="38"/>
        <v>284234</v>
      </c>
      <c r="U74" s="57">
        <f t="shared" ca="1" si="54"/>
        <v>30743</v>
      </c>
      <c r="V74" s="57">
        <f t="shared" ca="1" si="31"/>
        <v>11863</v>
      </c>
      <c r="W74" s="57">
        <f t="shared" ca="1" si="31"/>
        <v>1926</v>
      </c>
      <c r="X74" s="57">
        <f t="shared" ca="1" si="31"/>
        <v>2392</v>
      </c>
      <c r="Y74" s="57">
        <f t="shared" ca="1" si="31"/>
        <v>3719</v>
      </c>
      <c r="Z74" s="57">
        <f t="shared" ca="1" si="31"/>
        <v>43680</v>
      </c>
      <c r="AA74" s="57">
        <f t="shared" ca="1" si="31"/>
        <v>21357</v>
      </c>
      <c r="AB74" s="57">
        <f t="shared" ca="1" si="31"/>
        <v>78755</v>
      </c>
      <c r="AC74" s="57">
        <f t="shared" ca="1" si="31"/>
        <v>1967</v>
      </c>
      <c r="AD74" s="57">
        <f t="shared" ca="1" si="31"/>
        <v>7716</v>
      </c>
      <c r="AE74" s="57">
        <f t="shared" ca="1" si="31"/>
        <v>4916</v>
      </c>
      <c r="AF74" s="57">
        <f t="shared" ca="1" si="31"/>
        <v>385</v>
      </c>
      <c r="AG74" s="57">
        <f t="shared" ca="1" si="31"/>
        <v>38252</v>
      </c>
      <c r="AH74" s="57">
        <f t="shared" ca="1" si="31"/>
        <v>423</v>
      </c>
      <c r="AI74" s="57">
        <f t="shared" ca="1" si="31"/>
        <v>0</v>
      </c>
      <c r="AJ74" s="57">
        <f t="shared" ca="1" si="31"/>
        <v>60879</v>
      </c>
      <c r="AK74" s="57">
        <f t="shared" ca="1" si="31"/>
        <v>54663</v>
      </c>
      <c r="AL74" s="57">
        <f t="shared" ca="1" si="30"/>
        <v>58627</v>
      </c>
      <c r="AM74" s="57">
        <f t="shared" ca="1" si="30"/>
        <v>1836</v>
      </c>
      <c r="AN74" s="57">
        <f t="shared" ca="1" si="30"/>
        <v>79114</v>
      </c>
      <c r="AO74" s="57">
        <f t="shared" ca="1" si="30"/>
        <v>0</v>
      </c>
      <c r="AP74" s="57">
        <f t="shared" ca="1" si="30"/>
        <v>26981</v>
      </c>
      <c r="AQ74" s="57">
        <f t="shared" ca="1" si="30"/>
        <v>3450</v>
      </c>
      <c r="AR74" s="57">
        <f t="shared" ca="1" si="30"/>
        <v>8434</v>
      </c>
      <c r="AS74" s="57">
        <f t="shared" ca="1" si="30"/>
        <v>2066</v>
      </c>
      <c r="AT74" s="57">
        <f t="shared" ca="1" si="30"/>
        <v>0</v>
      </c>
      <c r="AU74" s="51">
        <v>0</v>
      </c>
      <c r="AV74" s="57">
        <v>0</v>
      </c>
      <c r="AW74" s="51">
        <f t="shared" ca="1" si="39"/>
        <v>10279.960000000001</v>
      </c>
      <c r="AX74" s="57">
        <f t="shared" ca="1" si="32"/>
        <v>-79</v>
      </c>
      <c r="AY74" s="57">
        <f t="shared" ca="1" si="32"/>
        <v>0</v>
      </c>
      <c r="AZ74" s="57">
        <f t="shared" ca="1" si="32"/>
        <v>0</v>
      </c>
      <c r="BA74" s="51">
        <v>0</v>
      </c>
      <c r="BB74" s="51">
        <v>0</v>
      </c>
      <c r="BC74" s="57">
        <f t="shared" ca="1" si="32"/>
        <v>-4934</v>
      </c>
      <c r="BD74" s="57">
        <f t="shared" ca="1" si="32"/>
        <v>-25133</v>
      </c>
      <c r="BE74" s="57">
        <f t="shared" ca="1" si="48"/>
        <v>304.39499999999998</v>
      </c>
      <c r="BF74" s="51">
        <f t="shared" ca="1" si="40"/>
        <v>46.901600000000002</v>
      </c>
      <c r="BG74" s="51">
        <f t="shared" ca="1" si="41"/>
        <v>11.14281690140845</v>
      </c>
      <c r="BH74" s="51">
        <f t="shared" ca="1" si="42"/>
        <v>267.13861386138615</v>
      </c>
      <c r="BI74" s="51">
        <v>0</v>
      </c>
      <c r="BJ74" s="57">
        <f t="shared" ca="1" si="49"/>
        <v>955</v>
      </c>
      <c r="BK74" s="51">
        <f t="shared" ca="1" si="43"/>
        <v>1259.395</v>
      </c>
      <c r="BL74" s="57">
        <f t="shared" ca="1" si="50"/>
        <v>979</v>
      </c>
      <c r="BM74" s="57">
        <f t="shared" ca="1" si="44"/>
        <v>990.14281690140842</v>
      </c>
      <c r="BN74" s="57">
        <f t="shared" ca="1" si="51"/>
        <v>774</v>
      </c>
      <c r="BO74" s="57">
        <f t="shared" ca="1" si="45"/>
        <v>820.90160000000003</v>
      </c>
      <c r="BP74" s="57">
        <f t="shared" ca="1" si="52"/>
        <v>705</v>
      </c>
      <c r="BQ74" s="57">
        <f t="shared" ca="1" si="46"/>
        <v>972.13861386138615</v>
      </c>
      <c r="BR74" s="51">
        <v>0</v>
      </c>
      <c r="BS74" s="51">
        <v>0</v>
      </c>
    </row>
    <row r="75" spans="1:71" ht="15.75" customHeight="1">
      <c r="A75" s="8" t="s">
        <v>239</v>
      </c>
      <c r="B75" s="8">
        <v>702</v>
      </c>
      <c r="C75">
        <f t="shared" si="33"/>
        <v>1502</v>
      </c>
      <c r="E75" s="8">
        <v>115.7</v>
      </c>
      <c r="F75" s="8" t="s">
        <v>240</v>
      </c>
      <c r="G75" s="55">
        <f t="shared" ca="1" si="34"/>
        <v>42534</v>
      </c>
      <c r="H75" s="8">
        <v>77777</v>
      </c>
      <c r="J75" t="str">
        <f t="shared" ca="1" si="53"/>
        <v>전세</v>
      </c>
      <c r="K75" s="8" t="s">
        <v>242</v>
      </c>
      <c r="L75" s="65">
        <v>44986</v>
      </c>
      <c r="M75" s="65">
        <v>45036</v>
      </c>
      <c r="N75" s="65">
        <v>44986</v>
      </c>
      <c r="O75" s="65">
        <v>45016</v>
      </c>
      <c r="P75" s="51">
        <f t="shared" ca="1" si="35"/>
        <v>546506</v>
      </c>
      <c r="Q75" s="57">
        <f t="shared" ca="1" si="36"/>
        <v>557436.12</v>
      </c>
      <c r="R75" s="51">
        <f t="shared" ca="1" si="37"/>
        <v>546506</v>
      </c>
      <c r="S75" s="57">
        <f t="shared" ca="1" si="47"/>
        <v>197302</v>
      </c>
      <c r="T75" s="57">
        <f t="shared" ca="1" si="38"/>
        <v>349204</v>
      </c>
      <c r="U75" s="57">
        <f t="shared" ca="1" si="54"/>
        <v>51591</v>
      </c>
      <c r="V75" s="57">
        <f t="shared" ca="1" si="31"/>
        <v>17339</v>
      </c>
      <c r="W75" s="57">
        <f t="shared" ca="1" si="31"/>
        <v>1697</v>
      </c>
      <c r="X75" s="57">
        <f t="shared" ca="1" si="31"/>
        <v>4644</v>
      </c>
      <c r="Y75" s="57">
        <f t="shared" ca="1" si="31"/>
        <v>3410</v>
      </c>
      <c r="Z75" s="57">
        <f t="shared" ca="1" si="31"/>
        <v>24475</v>
      </c>
      <c r="AA75" s="57">
        <f t="shared" ca="1" si="31"/>
        <v>28944</v>
      </c>
      <c r="AB75" s="57">
        <f t="shared" ca="1" si="31"/>
        <v>63404</v>
      </c>
      <c r="AC75" s="57">
        <f t="shared" ca="1" si="31"/>
        <v>233</v>
      </c>
      <c r="AD75" s="57">
        <f t="shared" ca="1" si="31"/>
        <v>8122</v>
      </c>
      <c r="AE75" s="57">
        <f t="shared" ca="1" si="31"/>
        <v>4350</v>
      </c>
      <c r="AF75" s="57">
        <f t="shared" ca="1" si="31"/>
        <v>350</v>
      </c>
      <c r="AG75" s="57">
        <f t="shared" ca="1" si="31"/>
        <v>8207</v>
      </c>
      <c r="AH75" s="57">
        <f t="shared" ca="1" si="31"/>
        <v>482</v>
      </c>
      <c r="AI75" s="57">
        <f t="shared" ca="1" si="31"/>
        <v>0</v>
      </c>
      <c r="AJ75" s="57">
        <f t="shared" ca="1" si="31"/>
        <v>109641</v>
      </c>
      <c r="AK75" s="57">
        <f t="shared" ref="AK75:AT87" ca="1" si="55">RANDBETWEEN(AK$2,AK$3)</f>
        <v>10207</v>
      </c>
      <c r="AL75" s="57">
        <f t="shared" ca="1" si="55"/>
        <v>59269</v>
      </c>
      <c r="AM75" s="57">
        <f t="shared" ca="1" si="55"/>
        <v>2820</v>
      </c>
      <c r="AN75" s="57">
        <f t="shared" ca="1" si="55"/>
        <v>105443</v>
      </c>
      <c r="AO75" s="57">
        <f t="shared" ca="1" si="55"/>
        <v>0</v>
      </c>
      <c r="AP75" s="57">
        <f t="shared" ca="1" si="55"/>
        <v>55760</v>
      </c>
      <c r="AQ75" s="57">
        <f t="shared" ca="1" si="55"/>
        <v>9480</v>
      </c>
      <c r="AR75" s="57">
        <f t="shared" ca="1" si="55"/>
        <v>6908</v>
      </c>
      <c r="AS75" s="57">
        <f t="shared" ca="1" si="55"/>
        <v>321</v>
      </c>
      <c r="AT75" s="57">
        <f t="shared" ca="1" si="55"/>
        <v>0</v>
      </c>
      <c r="AU75" s="51">
        <v>0</v>
      </c>
      <c r="AV75" s="57">
        <v>0</v>
      </c>
      <c r="AW75" s="51">
        <f t="shared" ca="1" si="39"/>
        <v>10930.12</v>
      </c>
      <c r="AX75" s="57">
        <f t="shared" ca="1" si="32"/>
        <v>-13185</v>
      </c>
      <c r="AY75" s="57">
        <f t="shared" ca="1" si="32"/>
        <v>0</v>
      </c>
      <c r="AZ75" s="57">
        <f t="shared" ca="1" si="32"/>
        <v>0</v>
      </c>
      <c r="BA75" s="51">
        <v>0</v>
      </c>
      <c r="BB75" s="51">
        <v>0</v>
      </c>
      <c r="BC75" s="57">
        <f t="shared" ca="1" si="32"/>
        <v>-223</v>
      </c>
      <c r="BD75" s="57">
        <f t="shared" ca="1" si="32"/>
        <v>-17183</v>
      </c>
      <c r="BE75" s="57">
        <f t="shared" ca="1" si="48"/>
        <v>548.20500000000004</v>
      </c>
      <c r="BF75" s="51">
        <f t="shared" ca="1" si="40"/>
        <v>47.415199999999999</v>
      </c>
      <c r="BG75" s="51">
        <f t="shared" ca="1" si="41"/>
        <v>14.85112676056338</v>
      </c>
      <c r="BH75" s="51">
        <f t="shared" ca="1" si="42"/>
        <v>552.0792079207921</v>
      </c>
      <c r="BI75" s="51">
        <v>0</v>
      </c>
      <c r="BJ75" s="57">
        <f t="shared" ca="1" si="49"/>
        <v>282</v>
      </c>
      <c r="BK75" s="51">
        <f t="shared" ca="1" si="43"/>
        <v>830.20500000000004</v>
      </c>
      <c r="BL75" s="57">
        <f t="shared" ca="1" si="50"/>
        <v>563</v>
      </c>
      <c r="BM75" s="57">
        <f t="shared" ca="1" si="44"/>
        <v>577.85112676056337</v>
      </c>
      <c r="BN75" s="57">
        <f t="shared" ca="1" si="51"/>
        <v>869</v>
      </c>
      <c r="BO75" s="57">
        <f t="shared" ca="1" si="45"/>
        <v>916.41520000000003</v>
      </c>
      <c r="BP75" s="57">
        <f t="shared" ca="1" si="52"/>
        <v>912</v>
      </c>
      <c r="BQ75" s="57">
        <f t="shared" ca="1" si="46"/>
        <v>1464.0792079207922</v>
      </c>
      <c r="BR75" s="51">
        <v>0</v>
      </c>
      <c r="BS75" s="51">
        <v>0</v>
      </c>
    </row>
    <row r="76" spans="1:71" ht="15.75" customHeight="1">
      <c r="A76" s="8" t="s">
        <v>239</v>
      </c>
      <c r="B76" s="8">
        <v>702</v>
      </c>
      <c r="C76">
        <f t="shared" si="33"/>
        <v>1601</v>
      </c>
      <c r="E76" s="8">
        <v>115.7</v>
      </c>
      <c r="F76" s="8" t="s">
        <v>240</v>
      </c>
      <c r="G76" s="55">
        <f t="shared" ca="1" si="34"/>
        <v>42263</v>
      </c>
      <c r="H76" s="8">
        <v>77777</v>
      </c>
      <c r="J76" t="str">
        <f t="shared" ca="1" si="53"/>
        <v>전세</v>
      </c>
      <c r="K76" s="8" t="s">
        <v>242</v>
      </c>
      <c r="L76" s="65">
        <v>44986</v>
      </c>
      <c r="M76" s="65">
        <v>45036</v>
      </c>
      <c r="N76" s="65">
        <v>44986</v>
      </c>
      <c r="O76" s="65">
        <v>45016</v>
      </c>
      <c r="P76" s="51">
        <f t="shared" ca="1" si="35"/>
        <v>504979</v>
      </c>
      <c r="Q76" s="57">
        <f t="shared" ca="1" si="36"/>
        <v>515078.58</v>
      </c>
      <c r="R76" s="51">
        <f t="shared" ca="1" si="37"/>
        <v>504979</v>
      </c>
      <c r="S76" s="57">
        <f t="shared" ca="1" si="47"/>
        <v>222141</v>
      </c>
      <c r="T76" s="57">
        <f t="shared" ca="1" si="38"/>
        <v>282838</v>
      </c>
      <c r="U76" s="57">
        <f t="shared" ca="1" si="54"/>
        <v>38472</v>
      </c>
      <c r="V76" s="57">
        <f t="shared" ca="1" si="54"/>
        <v>20784</v>
      </c>
      <c r="W76" s="57">
        <f t="shared" ca="1" si="54"/>
        <v>826</v>
      </c>
      <c r="X76" s="57">
        <f t="shared" ca="1" si="54"/>
        <v>1237</v>
      </c>
      <c r="Y76" s="57">
        <f t="shared" ca="1" si="54"/>
        <v>3996</v>
      </c>
      <c r="Z76" s="57">
        <f t="shared" ca="1" si="54"/>
        <v>25853</v>
      </c>
      <c r="AA76" s="57">
        <f t="shared" ca="1" si="54"/>
        <v>23775</v>
      </c>
      <c r="AB76" s="57">
        <f t="shared" ca="1" si="54"/>
        <v>68550</v>
      </c>
      <c r="AC76" s="57">
        <f t="shared" ca="1" si="54"/>
        <v>1483</v>
      </c>
      <c r="AD76" s="57">
        <f t="shared" ca="1" si="54"/>
        <v>4659</v>
      </c>
      <c r="AE76" s="57">
        <f t="shared" ca="1" si="54"/>
        <v>4743</v>
      </c>
      <c r="AF76" s="57">
        <f t="shared" ca="1" si="54"/>
        <v>603</v>
      </c>
      <c r="AG76" s="57">
        <f t="shared" ca="1" si="54"/>
        <v>42241</v>
      </c>
      <c r="AH76" s="57">
        <f t="shared" ca="1" si="54"/>
        <v>911</v>
      </c>
      <c r="AI76" s="57">
        <f t="shared" ca="1" si="54"/>
        <v>0</v>
      </c>
      <c r="AJ76" s="57">
        <f t="shared" ca="1" si="54"/>
        <v>108470</v>
      </c>
      <c r="AK76" s="57">
        <f t="shared" ca="1" si="55"/>
        <v>28331</v>
      </c>
      <c r="AL76" s="57">
        <f t="shared" ca="1" si="55"/>
        <v>66873</v>
      </c>
      <c r="AM76" s="57">
        <f t="shared" ca="1" si="55"/>
        <v>9691</v>
      </c>
      <c r="AN76" s="57">
        <f t="shared" ca="1" si="55"/>
        <v>72449</v>
      </c>
      <c r="AO76" s="57">
        <f t="shared" ca="1" si="55"/>
        <v>0</v>
      </c>
      <c r="AP76" s="57">
        <f t="shared" ca="1" si="55"/>
        <v>16277</v>
      </c>
      <c r="AQ76" s="57">
        <f t="shared" ca="1" si="55"/>
        <v>8694</v>
      </c>
      <c r="AR76" s="57">
        <f t="shared" ca="1" si="55"/>
        <v>6197</v>
      </c>
      <c r="AS76" s="57">
        <f t="shared" ca="1" si="55"/>
        <v>725</v>
      </c>
      <c r="AT76" s="57">
        <f t="shared" ca="1" si="55"/>
        <v>0</v>
      </c>
      <c r="AU76" s="51">
        <v>0</v>
      </c>
      <c r="AV76" s="57">
        <v>0</v>
      </c>
      <c r="AW76" s="51">
        <f t="shared" ca="1" si="39"/>
        <v>10099.58</v>
      </c>
      <c r="AX76" s="57">
        <f t="shared" ca="1" si="32"/>
        <v>-14858</v>
      </c>
      <c r="AY76" s="57">
        <f t="shared" ca="1" si="32"/>
        <v>0</v>
      </c>
      <c r="AZ76" s="57">
        <f t="shared" ca="1" si="32"/>
        <v>0</v>
      </c>
      <c r="BA76" s="51">
        <v>0</v>
      </c>
      <c r="BB76" s="51">
        <v>0</v>
      </c>
      <c r="BC76" s="57">
        <f t="shared" ca="1" si="32"/>
        <v>-7022</v>
      </c>
      <c r="BD76" s="57">
        <f t="shared" ca="1" si="32"/>
        <v>-28981</v>
      </c>
      <c r="BE76" s="57">
        <f t="shared" ca="1" si="48"/>
        <v>542.35</v>
      </c>
      <c r="BF76" s="51">
        <f t="shared" ca="1" si="40"/>
        <v>53.498399999999997</v>
      </c>
      <c r="BG76" s="51">
        <f t="shared" ca="1" si="41"/>
        <v>10.204084507042253</v>
      </c>
      <c r="BH76" s="51">
        <f t="shared" ca="1" si="42"/>
        <v>161.15841584158414</v>
      </c>
      <c r="BI76" s="51">
        <v>0</v>
      </c>
      <c r="BJ76" s="57">
        <f t="shared" ca="1" si="49"/>
        <v>859</v>
      </c>
      <c r="BK76" s="51">
        <f t="shared" ca="1" si="43"/>
        <v>1401.35</v>
      </c>
      <c r="BL76" s="57">
        <f t="shared" ca="1" si="50"/>
        <v>410</v>
      </c>
      <c r="BM76" s="57">
        <f t="shared" ca="1" si="44"/>
        <v>420.20408450704224</v>
      </c>
      <c r="BN76" s="57">
        <f t="shared" ca="1" si="51"/>
        <v>293</v>
      </c>
      <c r="BO76" s="57">
        <f t="shared" ca="1" si="45"/>
        <v>346.4984</v>
      </c>
      <c r="BP76" s="57">
        <f t="shared" ca="1" si="52"/>
        <v>84</v>
      </c>
      <c r="BQ76" s="57">
        <f t="shared" ca="1" si="46"/>
        <v>245.15841584158414</v>
      </c>
      <c r="BR76" s="51">
        <v>0</v>
      </c>
      <c r="BS76" s="51">
        <v>0</v>
      </c>
    </row>
    <row r="77" spans="1:71" ht="15.75" customHeight="1">
      <c r="A77" s="8" t="s">
        <v>239</v>
      </c>
      <c r="B77" s="8">
        <v>702</v>
      </c>
      <c r="C77">
        <f t="shared" si="33"/>
        <v>1602</v>
      </c>
      <c r="E77" s="8">
        <v>115.7</v>
      </c>
      <c r="F77" s="8" t="s">
        <v>240</v>
      </c>
      <c r="G77" s="55">
        <f t="shared" ca="1" si="34"/>
        <v>43160</v>
      </c>
      <c r="H77" s="8">
        <v>77777</v>
      </c>
      <c r="J77" t="str">
        <f t="shared" ca="1" si="53"/>
        <v>전세</v>
      </c>
      <c r="K77" s="8" t="s">
        <v>242</v>
      </c>
      <c r="L77" s="65">
        <v>44986</v>
      </c>
      <c r="M77" s="65">
        <v>45036</v>
      </c>
      <c r="N77" s="65">
        <v>44986</v>
      </c>
      <c r="O77" s="65">
        <v>45016</v>
      </c>
      <c r="P77" s="51">
        <f t="shared" ca="1" si="35"/>
        <v>465946</v>
      </c>
      <c r="Q77" s="57">
        <f t="shared" ca="1" si="36"/>
        <v>475264.92</v>
      </c>
      <c r="R77" s="51">
        <f t="shared" ca="1" si="37"/>
        <v>465946</v>
      </c>
      <c r="S77" s="57">
        <f t="shared" ca="1" si="47"/>
        <v>209678</v>
      </c>
      <c r="T77" s="57">
        <f t="shared" ca="1" si="38"/>
        <v>256268</v>
      </c>
      <c r="U77" s="57">
        <f t="shared" ca="1" si="54"/>
        <v>58302</v>
      </c>
      <c r="V77" s="57">
        <f t="shared" ca="1" si="54"/>
        <v>25011</v>
      </c>
      <c r="W77" s="57">
        <f t="shared" ca="1" si="54"/>
        <v>453</v>
      </c>
      <c r="X77" s="57">
        <f t="shared" ca="1" si="54"/>
        <v>2703</v>
      </c>
      <c r="Y77" s="57">
        <f t="shared" ca="1" si="54"/>
        <v>3861</v>
      </c>
      <c r="Z77" s="57">
        <f t="shared" ca="1" si="54"/>
        <v>30279</v>
      </c>
      <c r="AA77" s="57">
        <f t="shared" ca="1" si="54"/>
        <v>13865</v>
      </c>
      <c r="AB77" s="57">
        <f t="shared" ca="1" si="54"/>
        <v>60182</v>
      </c>
      <c r="AC77" s="57">
        <f t="shared" ca="1" si="54"/>
        <v>1983</v>
      </c>
      <c r="AD77" s="57">
        <f t="shared" ca="1" si="54"/>
        <v>3271</v>
      </c>
      <c r="AE77" s="57">
        <f t="shared" ca="1" si="54"/>
        <v>5054</v>
      </c>
      <c r="AF77" s="57">
        <f t="shared" ca="1" si="54"/>
        <v>458</v>
      </c>
      <c r="AG77" s="57">
        <f t="shared" ca="1" si="54"/>
        <v>10496</v>
      </c>
      <c r="AH77" s="57">
        <f t="shared" ca="1" si="54"/>
        <v>531</v>
      </c>
      <c r="AI77" s="57">
        <f t="shared" ca="1" si="54"/>
        <v>0</v>
      </c>
      <c r="AJ77" s="57">
        <f t="shared" ca="1" si="54"/>
        <v>39060</v>
      </c>
      <c r="AK77" s="57">
        <f t="shared" ca="1" si="55"/>
        <v>19026</v>
      </c>
      <c r="AL77" s="57">
        <f t="shared" ca="1" si="55"/>
        <v>61917</v>
      </c>
      <c r="AM77" s="57">
        <f t="shared" ca="1" si="55"/>
        <v>4896</v>
      </c>
      <c r="AN77" s="57">
        <f t="shared" ca="1" si="55"/>
        <v>106343</v>
      </c>
      <c r="AO77" s="57">
        <f t="shared" ca="1" si="55"/>
        <v>0</v>
      </c>
      <c r="AP77" s="57">
        <f t="shared" ca="1" si="55"/>
        <v>33127</v>
      </c>
      <c r="AQ77" s="57">
        <f t="shared" ca="1" si="55"/>
        <v>7625</v>
      </c>
      <c r="AR77" s="57">
        <f t="shared" ca="1" si="55"/>
        <v>9018</v>
      </c>
      <c r="AS77" s="57">
        <f t="shared" ca="1" si="55"/>
        <v>1392</v>
      </c>
      <c r="AT77" s="57">
        <f t="shared" ca="1" si="55"/>
        <v>0</v>
      </c>
      <c r="AU77" s="51">
        <v>0</v>
      </c>
      <c r="AV77" s="57">
        <v>0</v>
      </c>
      <c r="AW77" s="51">
        <f t="shared" ca="1" si="39"/>
        <v>9318.92</v>
      </c>
      <c r="AX77" s="57">
        <f t="shared" ca="1" si="32"/>
        <v>-3986</v>
      </c>
      <c r="AY77" s="57">
        <f t="shared" ca="1" si="32"/>
        <v>0</v>
      </c>
      <c r="AZ77" s="57">
        <f t="shared" ca="1" si="32"/>
        <v>0</v>
      </c>
      <c r="BA77" s="51">
        <v>0</v>
      </c>
      <c r="BB77" s="51">
        <v>0</v>
      </c>
      <c r="BC77" s="57">
        <f t="shared" ca="1" si="32"/>
        <v>-23733</v>
      </c>
      <c r="BD77" s="57">
        <f t="shared" ca="1" si="32"/>
        <v>-5188</v>
      </c>
      <c r="BE77" s="57">
        <f t="shared" ca="1" si="48"/>
        <v>195.3</v>
      </c>
      <c r="BF77" s="51">
        <f t="shared" ca="1" si="40"/>
        <v>49.5336</v>
      </c>
      <c r="BG77" s="51">
        <f t="shared" ca="1" si="41"/>
        <v>14.977887323943662</v>
      </c>
      <c r="BH77" s="51">
        <f t="shared" ca="1" si="42"/>
        <v>327.99009900990097</v>
      </c>
      <c r="BI77" s="51">
        <v>0</v>
      </c>
      <c r="BJ77" s="57">
        <f t="shared" ca="1" si="49"/>
        <v>670</v>
      </c>
      <c r="BK77" s="51">
        <f t="shared" ca="1" si="43"/>
        <v>865.3</v>
      </c>
      <c r="BL77" s="57">
        <f t="shared" ca="1" si="50"/>
        <v>655</v>
      </c>
      <c r="BM77" s="57">
        <f t="shared" ca="1" si="44"/>
        <v>669.97788732394361</v>
      </c>
      <c r="BN77" s="57">
        <f t="shared" ca="1" si="51"/>
        <v>675</v>
      </c>
      <c r="BO77" s="57">
        <f t="shared" ca="1" si="45"/>
        <v>724.53359999999998</v>
      </c>
      <c r="BP77" s="57">
        <f t="shared" ca="1" si="52"/>
        <v>119</v>
      </c>
      <c r="BQ77" s="57">
        <f t="shared" ca="1" si="46"/>
        <v>446.99009900990097</v>
      </c>
      <c r="BR77" s="51">
        <v>0</v>
      </c>
      <c r="BS77" s="51">
        <v>0</v>
      </c>
    </row>
    <row r="78" spans="1:71" ht="15.75" customHeight="1">
      <c r="A78" s="8" t="s">
        <v>239</v>
      </c>
      <c r="B78" s="8">
        <v>702</v>
      </c>
      <c r="C78">
        <f t="shared" si="33"/>
        <v>1701</v>
      </c>
      <c r="E78" s="8">
        <v>115.7</v>
      </c>
      <c r="F78" s="8" t="s">
        <v>240</v>
      </c>
      <c r="G78" s="55">
        <f t="shared" ca="1" si="34"/>
        <v>44639</v>
      </c>
      <c r="H78" s="8">
        <v>77777</v>
      </c>
      <c r="J78" t="str">
        <f t="shared" ca="1" si="53"/>
        <v>전세</v>
      </c>
      <c r="K78" s="8" t="s">
        <v>242</v>
      </c>
      <c r="L78" s="65">
        <v>44986</v>
      </c>
      <c r="M78" s="65">
        <v>45036</v>
      </c>
      <c r="N78" s="65">
        <v>44986</v>
      </c>
      <c r="O78" s="65">
        <v>45016</v>
      </c>
      <c r="P78" s="51">
        <f t="shared" ca="1" si="35"/>
        <v>433997</v>
      </c>
      <c r="Q78" s="57">
        <f t="shared" ca="1" si="36"/>
        <v>442676.94</v>
      </c>
      <c r="R78" s="51">
        <f t="shared" ca="1" si="37"/>
        <v>433997</v>
      </c>
      <c r="S78" s="57">
        <f t="shared" ca="1" si="47"/>
        <v>189374</v>
      </c>
      <c r="T78" s="57">
        <f t="shared" ca="1" si="38"/>
        <v>244623</v>
      </c>
      <c r="U78" s="57">
        <f t="shared" ca="1" si="54"/>
        <v>33095</v>
      </c>
      <c r="V78" s="57">
        <f t="shared" ca="1" si="54"/>
        <v>12306</v>
      </c>
      <c r="W78" s="57">
        <f t="shared" ca="1" si="54"/>
        <v>1581</v>
      </c>
      <c r="X78" s="57">
        <f t="shared" ca="1" si="54"/>
        <v>4703</v>
      </c>
      <c r="Y78" s="57">
        <f t="shared" ca="1" si="54"/>
        <v>3650</v>
      </c>
      <c r="Z78" s="57">
        <f t="shared" ca="1" si="54"/>
        <v>46049</v>
      </c>
      <c r="AA78" s="57">
        <f t="shared" ca="1" si="54"/>
        <v>6785</v>
      </c>
      <c r="AB78" s="57">
        <f t="shared" ca="1" si="54"/>
        <v>61180</v>
      </c>
      <c r="AC78" s="57">
        <f t="shared" ca="1" si="54"/>
        <v>2397</v>
      </c>
      <c r="AD78" s="57">
        <f t="shared" ca="1" si="54"/>
        <v>6508</v>
      </c>
      <c r="AE78" s="57">
        <f t="shared" ca="1" si="54"/>
        <v>3205</v>
      </c>
      <c r="AF78" s="57">
        <f t="shared" ca="1" si="54"/>
        <v>889</v>
      </c>
      <c r="AG78" s="57">
        <f t="shared" ca="1" si="54"/>
        <v>9934</v>
      </c>
      <c r="AH78" s="57">
        <f t="shared" ca="1" si="54"/>
        <v>928</v>
      </c>
      <c r="AI78" s="57">
        <f t="shared" ca="1" si="54"/>
        <v>0</v>
      </c>
      <c r="AJ78" s="57">
        <f t="shared" ca="1" si="54"/>
        <v>44810</v>
      </c>
      <c r="AK78" s="57">
        <f t="shared" ca="1" si="55"/>
        <v>38749</v>
      </c>
      <c r="AL78" s="57">
        <f t="shared" ca="1" si="55"/>
        <v>58876</v>
      </c>
      <c r="AM78" s="57">
        <f t="shared" ca="1" si="55"/>
        <v>3127</v>
      </c>
      <c r="AN78" s="57">
        <f t="shared" ca="1" si="55"/>
        <v>86867</v>
      </c>
      <c r="AO78" s="57">
        <f t="shared" ca="1" si="55"/>
        <v>0</v>
      </c>
      <c r="AP78" s="57">
        <f t="shared" ca="1" si="55"/>
        <v>73367</v>
      </c>
      <c r="AQ78" s="57">
        <f t="shared" ca="1" si="55"/>
        <v>3877</v>
      </c>
      <c r="AR78" s="57">
        <f t="shared" ca="1" si="55"/>
        <v>2597</v>
      </c>
      <c r="AS78" s="57">
        <f t="shared" ca="1" si="55"/>
        <v>1166</v>
      </c>
      <c r="AT78" s="57">
        <f t="shared" ca="1" si="55"/>
        <v>0</v>
      </c>
      <c r="AU78" s="51">
        <v>0</v>
      </c>
      <c r="AV78" s="57">
        <v>0</v>
      </c>
      <c r="AW78" s="51">
        <f t="shared" ca="1" si="39"/>
        <v>8679.94</v>
      </c>
      <c r="AX78" s="57">
        <f t="shared" ca="1" si="32"/>
        <v>-19470</v>
      </c>
      <c r="AY78" s="57">
        <f t="shared" ca="1" si="32"/>
        <v>0</v>
      </c>
      <c r="AZ78" s="57">
        <f t="shared" ca="1" si="32"/>
        <v>0</v>
      </c>
      <c r="BA78" s="51">
        <v>-5000</v>
      </c>
      <c r="BB78" s="51">
        <v>0</v>
      </c>
      <c r="BC78" s="57">
        <f t="shared" ca="1" si="32"/>
        <v>-27746</v>
      </c>
      <c r="BD78" s="57">
        <f t="shared" ca="1" si="32"/>
        <v>-25433</v>
      </c>
      <c r="BE78" s="57">
        <f t="shared" ca="1" si="48"/>
        <v>224.05</v>
      </c>
      <c r="BF78" s="51">
        <f t="shared" ca="1" si="40"/>
        <v>47.1008</v>
      </c>
      <c r="BG78" s="51">
        <f t="shared" ca="1" si="41"/>
        <v>12.234788732394366</v>
      </c>
      <c r="BH78" s="51">
        <f t="shared" ca="1" si="42"/>
        <v>726.40594059405942</v>
      </c>
      <c r="BI78" s="51">
        <v>0</v>
      </c>
      <c r="BJ78" s="57">
        <f t="shared" ca="1" si="49"/>
        <v>743</v>
      </c>
      <c r="BK78" s="51">
        <f t="shared" ca="1" si="43"/>
        <v>967.05</v>
      </c>
      <c r="BL78" s="57">
        <f t="shared" ca="1" si="50"/>
        <v>233</v>
      </c>
      <c r="BM78" s="57">
        <f t="shared" ca="1" si="44"/>
        <v>245.23478873239438</v>
      </c>
      <c r="BN78" s="57">
        <f t="shared" ca="1" si="51"/>
        <v>841</v>
      </c>
      <c r="BO78" s="57">
        <f t="shared" ca="1" si="45"/>
        <v>888.10080000000005</v>
      </c>
      <c r="BP78" s="57">
        <f t="shared" ca="1" si="52"/>
        <v>539</v>
      </c>
      <c r="BQ78" s="57">
        <f t="shared" ca="1" si="46"/>
        <v>1265.4059405940593</v>
      </c>
      <c r="BR78" s="51">
        <v>0</v>
      </c>
      <c r="BS78" s="51">
        <v>0</v>
      </c>
    </row>
    <row r="79" spans="1:71" ht="15.75" customHeight="1">
      <c r="A79" s="8" t="s">
        <v>239</v>
      </c>
      <c r="B79" s="8">
        <v>702</v>
      </c>
      <c r="C79">
        <f t="shared" si="33"/>
        <v>1702</v>
      </c>
      <c r="E79" s="8">
        <v>115.7</v>
      </c>
      <c r="F79" s="8" t="s">
        <v>240</v>
      </c>
      <c r="G79" s="55">
        <f t="shared" ca="1" si="34"/>
        <v>41757</v>
      </c>
      <c r="H79" s="8">
        <v>77777</v>
      </c>
      <c r="J79" t="str">
        <f t="shared" ca="1" si="53"/>
        <v>자가</v>
      </c>
      <c r="K79" s="8" t="s">
        <v>242</v>
      </c>
      <c r="L79" s="65">
        <v>44986</v>
      </c>
      <c r="M79" s="65">
        <v>45036</v>
      </c>
      <c r="N79" s="65">
        <v>44986</v>
      </c>
      <c r="O79" s="65">
        <v>45016</v>
      </c>
      <c r="P79" s="51">
        <f t="shared" ca="1" si="35"/>
        <v>576250</v>
      </c>
      <c r="Q79" s="57">
        <f t="shared" ca="1" si="36"/>
        <v>587775</v>
      </c>
      <c r="R79" s="51">
        <f t="shared" ca="1" si="37"/>
        <v>576250</v>
      </c>
      <c r="S79" s="57">
        <f t="shared" ca="1" si="47"/>
        <v>214480</v>
      </c>
      <c r="T79" s="57">
        <f t="shared" ca="1" si="38"/>
        <v>361770</v>
      </c>
      <c r="U79" s="57">
        <f t="shared" ca="1" si="54"/>
        <v>48281</v>
      </c>
      <c r="V79" s="57">
        <f t="shared" ca="1" si="54"/>
        <v>10519</v>
      </c>
      <c r="W79" s="57">
        <f t="shared" ca="1" si="54"/>
        <v>1825</v>
      </c>
      <c r="X79" s="57">
        <f t="shared" ca="1" si="54"/>
        <v>3630</v>
      </c>
      <c r="Y79" s="57">
        <f t="shared" ca="1" si="54"/>
        <v>3442</v>
      </c>
      <c r="Z79" s="57">
        <f t="shared" ca="1" si="54"/>
        <v>30357</v>
      </c>
      <c r="AA79" s="57">
        <f t="shared" ca="1" si="54"/>
        <v>24388</v>
      </c>
      <c r="AB79" s="57">
        <f t="shared" ca="1" si="54"/>
        <v>70485</v>
      </c>
      <c r="AC79" s="57">
        <f t="shared" ca="1" si="54"/>
        <v>697</v>
      </c>
      <c r="AD79" s="57">
        <f t="shared" ca="1" si="54"/>
        <v>6793</v>
      </c>
      <c r="AE79" s="57">
        <f t="shared" ca="1" si="54"/>
        <v>1292</v>
      </c>
      <c r="AF79" s="57">
        <f t="shared" ca="1" si="54"/>
        <v>816</v>
      </c>
      <c r="AG79" s="57">
        <f t="shared" ca="1" si="54"/>
        <v>33061</v>
      </c>
      <c r="AH79" s="57">
        <f t="shared" ca="1" si="54"/>
        <v>165</v>
      </c>
      <c r="AI79" s="57">
        <f t="shared" ca="1" si="54"/>
        <v>0</v>
      </c>
      <c r="AJ79" s="57">
        <f t="shared" ca="1" si="54"/>
        <v>99974</v>
      </c>
      <c r="AK79" s="57">
        <f t="shared" ca="1" si="55"/>
        <v>8685</v>
      </c>
      <c r="AL79" s="57">
        <f t="shared" ca="1" si="55"/>
        <v>87972</v>
      </c>
      <c r="AM79" s="57">
        <f t="shared" ca="1" si="55"/>
        <v>5797</v>
      </c>
      <c r="AN79" s="57">
        <f t="shared" ca="1" si="55"/>
        <v>99856</v>
      </c>
      <c r="AO79" s="57">
        <f t="shared" ca="1" si="55"/>
        <v>0</v>
      </c>
      <c r="AP79" s="57">
        <f t="shared" ca="1" si="55"/>
        <v>65283</v>
      </c>
      <c r="AQ79" s="57">
        <f t="shared" ca="1" si="55"/>
        <v>3282</v>
      </c>
      <c r="AR79" s="57">
        <f t="shared" ca="1" si="55"/>
        <v>8531</v>
      </c>
      <c r="AS79" s="57">
        <f t="shared" ca="1" si="55"/>
        <v>411</v>
      </c>
      <c r="AT79" s="57">
        <f t="shared" ca="1" si="55"/>
        <v>0</v>
      </c>
      <c r="AU79" s="51">
        <v>0</v>
      </c>
      <c r="AV79" s="57">
        <v>0</v>
      </c>
      <c r="AW79" s="51">
        <f t="shared" ca="1" si="39"/>
        <v>11525</v>
      </c>
      <c r="AX79" s="57">
        <f t="shared" ca="1" si="32"/>
        <v>-11087</v>
      </c>
      <c r="AY79" s="57">
        <f t="shared" ca="1" si="32"/>
        <v>0</v>
      </c>
      <c r="AZ79" s="57">
        <f t="shared" ca="1" si="32"/>
        <v>0</v>
      </c>
      <c r="BA79" s="51">
        <v>0</v>
      </c>
      <c r="BB79" s="51">
        <v>0</v>
      </c>
      <c r="BC79" s="57">
        <f t="shared" ca="1" si="32"/>
        <v>-18536</v>
      </c>
      <c r="BD79" s="57">
        <f t="shared" ca="1" si="32"/>
        <v>-9669</v>
      </c>
      <c r="BE79" s="57">
        <f t="shared" ca="1" si="48"/>
        <v>499.87</v>
      </c>
      <c r="BF79" s="51">
        <f t="shared" ca="1" si="40"/>
        <v>70.377600000000001</v>
      </c>
      <c r="BG79" s="51">
        <f t="shared" ca="1" si="41"/>
        <v>14.064225352112675</v>
      </c>
      <c r="BH79" s="51">
        <f t="shared" ca="1" si="42"/>
        <v>646.36633663366342</v>
      </c>
      <c r="BI79" s="51">
        <v>0</v>
      </c>
      <c r="BJ79" s="57">
        <f t="shared" ca="1" si="49"/>
        <v>344</v>
      </c>
      <c r="BK79" s="51">
        <f t="shared" ca="1" si="43"/>
        <v>843.87</v>
      </c>
      <c r="BL79" s="57">
        <f t="shared" ca="1" si="50"/>
        <v>90</v>
      </c>
      <c r="BM79" s="57">
        <f t="shared" ca="1" si="44"/>
        <v>104.06422535211267</v>
      </c>
      <c r="BN79" s="57">
        <f t="shared" ca="1" si="51"/>
        <v>750</v>
      </c>
      <c r="BO79" s="57">
        <f t="shared" ca="1" si="45"/>
        <v>820.37760000000003</v>
      </c>
      <c r="BP79" s="57">
        <f t="shared" ca="1" si="52"/>
        <v>447</v>
      </c>
      <c r="BQ79" s="57">
        <f t="shared" ca="1" si="46"/>
        <v>1093.3663366336634</v>
      </c>
      <c r="BR79" s="51">
        <v>0</v>
      </c>
      <c r="BS79" s="51">
        <v>0</v>
      </c>
    </row>
    <row r="80" spans="1:71" ht="15.75" customHeight="1">
      <c r="A80" s="8" t="s">
        <v>239</v>
      </c>
      <c r="B80" s="8">
        <v>702</v>
      </c>
      <c r="C80">
        <f t="shared" si="33"/>
        <v>1801</v>
      </c>
      <c r="E80" s="8">
        <v>115.7</v>
      </c>
      <c r="F80" s="8" t="s">
        <v>240</v>
      </c>
      <c r="G80" s="55">
        <f t="shared" ca="1" si="34"/>
        <v>42773</v>
      </c>
      <c r="H80" s="8">
        <v>77777</v>
      </c>
      <c r="J80" t="str">
        <f t="shared" ca="1" si="53"/>
        <v>자가</v>
      </c>
      <c r="K80" s="8" t="s">
        <v>242</v>
      </c>
      <c r="L80" s="65">
        <v>44986</v>
      </c>
      <c r="M80" s="65">
        <v>45036</v>
      </c>
      <c r="N80" s="65">
        <v>44986</v>
      </c>
      <c r="O80" s="65">
        <v>45016</v>
      </c>
      <c r="P80" s="51">
        <f t="shared" ca="1" si="35"/>
        <v>494529</v>
      </c>
      <c r="Q80" s="57">
        <f t="shared" ca="1" si="36"/>
        <v>504419.58</v>
      </c>
      <c r="R80" s="51">
        <f t="shared" ca="1" si="37"/>
        <v>494529</v>
      </c>
      <c r="S80" s="57">
        <f t="shared" ca="1" si="47"/>
        <v>226855</v>
      </c>
      <c r="T80" s="57">
        <f t="shared" ca="1" si="38"/>
        <v>267674</v>
      </c>
      <c r="U80" s="57">
        <f t="shared" ca="1" si="54"/>
        <v>79537</v>
      </c>
      <c r="V80" s="57">
        <f t="shared" ca="1" si="54"/>
        <v>20510</v>
      </c>
      <c r="W80" s="57">
        <f t="shared" ca="1" si="54"/>
        <v>1706</v>
      </c>
      <c r="X80" s="57">
        <f t="shared" ca="1" si="54"/>
        <v>2200</v>
      </c>
      <c r="Y80" s="57">
        <f t="shared" ca="1" si="54"/>
        <v>3563</v>
      </c>
      <c r="Z80" s="57">
        <f t="shared" ca="1" si="54"/>
        <v>49807</v>
      </c>
      <c r="AA80" s="57">
        <f t="shared" ca="1" si="54"/>
        <v>25152</v>
      </c>
      <c r="AB80" s="57">
        <f t="shared" ca="1" si="54"/>
        <v>22333</v>
      </c>
      <c r="AC80" s="57">
        <f t="shared" ca="1" si="54"/>
        <v>689</v>
      </c>
      <c r="AD80" s="57">
        <f t="shared" ca="1" si="54"/>
        <v>5331</v>
      </c>
      <c r="AE80" s="57">
        <f t="shared" ca="1" si="54"/>
        <v>19061</v>
      </c>
      <c r="AF80" s="57">
        <f t="shared" ca="1" si="54"/>
        <v>621</v>
      </c>
      <c r="AG80" s="57">
        <f t="shared" ca="1" si="54"/>
        <v>12317</v>
      </c>
      <c r="AH80" s="57">
        <f t="shared" ca="1" si="54"/>
        <v>225</v>
      </c>
      <c r="AI80" s="57">
        <f t="shared" ca="1" si="54"/>
        <v>0</v>
      </c>
      <c r="AJ80" s="57">
        <f t="shared" ca="1" si="54"/>
        <v>34011</v>
      </c>
      <c r="AK80" s="57">
        <f t="shared" ca="1" si="55"/>
        <v>46638</v>
      </c>
      <c r="AL80" s="57">
        <f t="shared" ca="1" si="55"/>
        <v>75627</v>
      </c>
      <c r="AM80" s="57">
        <f t="shared" ca="1" si="55"/>
        <v>5145</v>
      </c>
      <c r="AN80" s="57">
        <f t="shared" ca="1" si="55"/>
        <v>102124</v>
      </c>
      <c r="AO80" s="57">
        <f t="shared" ca="1" si="55"/>
        <v>0</v>
      </c>
      <c r="AP80" s="57">
        <f t="shared" ca="1" si="55"/>
        <v>26149</v>
      </c>
      <c r="AQ80" s="57">
        <f t="shared" ca="1" si="55"/>
        <v>9180</v>
      </c>
      <c r="AR80" s="57">
        <f t="shared" ca="1" si="55"/>
        <v>9199</v>
      </c>
      <c r="AS80" s="57">
        <f t="shared" ca="1" si="55"/>
        <v>1347</v>
      </c>
      <c r="AT80" s="57">
        <f t="shared" ca="1" si="55"/>
        <v>0</v>
      </c>
      <c r="AU80" s="51">
        <v>0</v>
      </c>
      <c r="AV80" s="57">
        <v>0</v>
      </c>
      <c r="AW80" s="51">
        <f t="shared" ca="1" si="39"/>
        <v>9890.58</v>
      </c>
      <c r="AX80" s="57">
        <f t="shared" ca="1" si="32"/>
        <v>-9769</v>
      </c>
      <c r="AY80" s="57">
        <f t="shared" ca="1" si="32"/>
        <v>0</v>
      </c>
      <c r="AZ80" s="57">
        <f t="shared" ca="1" si="32"/>
        <v>0</v>
      </c>
      <c r="BA80" s="51">
        <v>0</v>
      </c>
      <c r="BB80" s="51">
        <v>0</v>
      </c>
      <c r="BC80" s="57">
        <f t="shared" ca="1" si="32"/>
        <v>-28256</v>
      </c>
      <c r="BD80" s="57">
        <f t="shared" ca="1" si="32"/>
        <v>-19918</v>
      </c>
      <c r="BE80" s="57">
        <f t="shared" ca="1" si="48"/>
        <v>170.05500000000001</v>
      </c>
      <c r="BF80" s="51">
        <f t="shared" ca="1" si="40"/>
        <v>60.501600000000003</v>
      </c>
      <c r="BG80" s="51">
        <f t="shared" ca="1" si="41"/>
        <v>14.383661971830985</v>
      </c>
      <c r="BH80" s="51">
        <f t="shared" ca="1" si="42"/>
        <v>258.9009900990099</v>
      </c>
      <c r="BI80" s="51">
        <v>0</v>
      </c>
      <c r="BJ80" s="57">
        <f t="shared" ca="1" si="49"/>
        <v>980</v>
      </c>
      <c r="BK80" s="51">
        <f t="shared" ca="1" si="43"/>
        <v>1150.0550000000001</v>
      </c>
      <c r="BL80" s="57">
        <f t="shared" ca="1" si="50"/>
        <v>596</v>
      </c>
      <c r="BM80" s="57">
        <f t="shared" ca="1" si="44"/>
        <v>610.38366197183097</v>
      </c>
      <c r="BN80" s="57">
        <f t="shared" ca="1" si="51"/>
        <v>379</v>
      </c>
      <c r="BO80" s="57">
        <f t="shared" ca="1" si="45"/>
        <v>439.5016</v>
      </c>
      <c r="BP80" s="57">
        <f t="shared" ca="1" si="52"/>
        <v>721</v>
      </c>
      <c r="BQ80" s="57">
        <f t="shared" ca="1" si="46"/>
        <v>979.90099009900996</v>
      </c>
      <c r="BR80" s="51">
        <v>0</v>
      </c>
      <c r="BS80" s="51">
        <v>0</v>
      </c>
    </row>
    <row r="81" spans="1:71" ht="15.75" customHeight="1">
      <c r="A81" s="8" t="s">
        <v>239</v>
      </c>
      <c r="B81" s="8">
        <v>702</v>
      </c>
      <c r="C81">
        <f t="shared" si="33"/>
        <v>1802</v>
      </c>
      <c r="E81" s="8">
        <v>115.7</v>
      </c>
      <c r="F81" s="8" t="s">
        <v>240</v>
      </c>
      <c r="G81" s="55">
        <f t="shared" ca="1" si="34"/>
        <v>41700</v>
      </c>
      <c r="H81" s="8">
        <v>77777</v>
      </c>
      <c r="J81" t="str">
        <f t="shared" ca="1" si="53"/>
        <v>전세</v>
      </c>
      <c r="K81" s="8" t="s">
        <v>242</v>
      </c>
      <c r="L81" s="65">
        <v>44986</v>
      </c>
      <c r="M81" s="65">
        <v>45036</v>
      </c>
      <c r="N81" s="65">
        <v>44986</v>
      </c>
      <c r="O81" s="65">
        <v>45016</v>
      </c>
      <c r="P81" s="51">
        <f t="shared" ca="1" si="35"/>
        <v>578937</v>
      </c>
      <c r="Q81" s="57">
        <f t="shared" ca="1" si="36"/>
        <v>590515.74</v>
      </c>
      <c r="R81" s="51">
        <f t="shared" ca="1" si="37"/>
        <v>578937</v>
      </c>
      <c r="S81" s="57">
        <f t="shared" ca="1" si="47"/>
        <v>232022</v>
      </c>
      <c r="T81" s="57">
        <f t="shared" ca="1" si="38"/>
        <v>346915</v>
      </c>
      <c r="U81" s="57">
        <f t="shared" ca="1" si="54"/>
        <v>47769</v>
      </c>
      <c r="V81" s="57">
        <f t="shared" ca="1" si="54"/>
        <v>17705</v>
      </c>
      <c r="W81" s="57">
        <f t="shared" ca="1" si="54"/>
        <v>1845</v>
      </c>
      <c r="X81" s="57">
        <f t="shared" ca="1" si="54"/>
        <v>4259</v>
      </c>
      <c r="Y81" s="57">
        <f t="shared" ca="1" si="54"/>
        <v>3346</v>
      </c>
      <c r="Z81" s="57">
        <f t="shared" ca="1" si="54"/>
        <v>54481</v>
      </c>
      <c r="AA81" s="57">
        <f t="shared" ca="1" si="54"/>
        <v>21562</v>
      </c>
      <c r="AB81" s="57">
        <f t="shared" ca="1" si="54"/>
        <v>49926</v>
      </c>
      <c r="AC81" s="57">
        <f t="shared" ca="1" si="54"/>
        <v>2068</v>
      </c>
      <c r="AD81" s="57">
        <f t="shared" ca="1" si="54"/>
        <v>3502</v>
      </c>
      <c r="AE81" s="57">
        <f t="shared" ca="1" si="54"/>
        <v>25569</v>
      </c>
      <c r="AF81" s="57">
        <f t="shared" ca="1" si="54"/>
        <v>541</v>
      </c>
      <c r="AG81" s="57">
        <f t="shared" ca="1" si="54"/>
        <v>12661</v>
      </c>
      <c r="AH81" s="57">
        <f t="shared" ca="1" si="54"/>
        <v>583</v>
      </c>
      <c r="AI81" s="57">
        <f t="shared" ca="1" si="54"/>
        <v>0</v>
      </c>
      <c r="AJ81" s="57">
        <f t="shared" ca="1" si="54"/>
        <v>80947</v>
      </c>
      <c r="AK81" s="57">
        <f t="shared" ca="1" si="55"/>
        <v>23761</v>
      </c>
      <c r="AL81" s="57">
        <f t="shared" ca="1" si="55"/>
        <v>76151</v>
      </c>
      <c r="AM81" s="57">
        <f t="shared" ca="1" si="55"/>
        <v>7475</v>
      </c>
      <c r="AN81" s="57">
        <f t="shared" ca="1" si="55"/>
        <v>98563</v>
      </c>
      <c r="AO81" s="57">
        <f t="shared" ca="1" si="55"/>
        <v>0</v>
      </c>
      <c r="AP81" s="57">
        <f t="shared" ca="1" si="55"/>
        <v>84385</v>
      </c>
      <c r="AQ81" s="57">
        <f t="shared" ca="1" si="55"/>
        <v>8350</v>
      </c>
      <c r="AR81" s="57">
        <f t="shared" ca="1" si="55"/>
        <v>9396</v>
      </c>
      <c r="AS81" s="57">
        <f t="shared" ca="1" si="55"/>
        <v>123</v>
      </c>
      <c r="AT81" s="57">
        <f t="shared" ca="1" si="55"/>
        <v>0</v>
      </c>
      <c r="AU81" s="51">
        <v>0</v>
      </c>
      <c r="AV81" s="57">
        <v>0</v>
      </c>
      <c r="AW81" s="51">
        <f t="shared" ca="1" si="39"/>
        <v>11578.74</v>
      </c>
      <c r="AX81" s="57">
        <f t="shared" ca="1" si="32"/>
        <v>-22986</v>
      </c>
      <c r="AY81" s="57">
        <f t="shared" ca="1" si="32"/>
        <v>0</v>
      </c>
      <c r="AZ81" s="57">
        <f t="shared" ca="1" si="32"/>
        <v>0</v>
      </c>
      <c r="BA81" s="51">
        <v>0</v>
      </c>
      <c r="BB81" s="51">
        <v>0</v>
      </c>
      <c r="BC81" s="57">
        <f t="shared" ca="1" si="32"/>
        <v>-21405</v>
      </c>
      <c r="BD81" s="57">
        <f t="shared" ca="1" si="32"/>
        <v>-11640</v>
      </c>
      <c r="BE81" s="57">
        <f t="shared" ca="1" si="48"/>
        <v>404.73500000000001</v>
      </c>
      <c r="BF81" s="51">
        <f t="shared" ca="1" si="40"/>
        <v>60.9208</v>
      </c>
      <c r="BG81" s="51">
        <f t="shared" ca="1" si="41"/>
        <v>13.882112676056337</v>
      </c>
      <c r="BH81" s="51">
        <f t="shared" ca="1" si="42"/>
        <v>835.49504950495054</v>
      </c>
      <c r="BI81" s="51">
        <v>0</v>
      </c>
      <c r="BJ81" s="57">
        <f t="shared" ca="1" si="49"/>
        <v>714</v>
      </c>
      <c r="BK81" s="51">
        <f t="shared" ca="1" si="43"/>
        <v>1118.7350000000001</v>
      </c>
      <c r="BL81" s="57">
        <f t="shared" ca="1" si="50"/>
        <v>601</v>
      </c>
      <c r="BM81" s="57">
        <f t="shared" ca="1" si="44"/>
        <v>614.88211267605629</v>
      </c>
      <c r="BN81" s="57">
        <f t="shared" ca="1" si="51"/>
        <v>757</v>
      </c>
      <c r="BO81" s="57">
        <f t="shared" ca="1" si="45"/>
        <v>817.92079999999999</v>
      </c>
      <c r="BP81" s="57">
        <f t="shared" ca="1" si="52"/>
        <v>379</v>
      </c>
      <c r="BQ81" s="57">
        <f t="shared" ca="1" si="46"/>
        <v>1214.4950495049507</v>
      </c>
      <c r="BR81" s="51">
        <v>0</v>
      </c>
      <c r="BS81" s="51">
        <v>0</v>
      </c>
    </row>
    <row r="82" spans="1:71" ht="15.75" customHeight="1">
      <c r="A82" s="8" t="s">
        <v>239</v>
      </c>
      <c r="B82" s="8">
        <v>702</v>
      </c>
      <c r="C82">
        <f t="shared" si="33"/>
        <v>1901</v>
      </c>
      <c r="E82" s="8">
        <v>115.7</v>
      </c>
      <c r="F82" s="8" t="s">
        <v>240</v>
      </c>
      <c r="G82" s="55">
        <f t="shared" ca="1" si="34"/>
        <v>42307</v>
      </c>
      <c r="H82" s="8">
        <v>77777</v>
      </c>
      <c r="J82" t="str">
        <f t="shared" ca="1" si="53"/>
        <v>전세</v>
      </c>
      <c r="K82" s="8" t="s">
        <v>242</v>
      </c>
      <c r="L82" s="65">
        <v>44986</v>
      </c>
      <c r="M82" s="65">
        <v>45036</v>
      </c>
      <c r="N82" s="65">
        <v>44986</v>
      </c>
      <c r="O82" s="65">
        <v>45016</v>
      </c>
      <c r="P82" s="51">
        <f t="shared" ca="1" si="35"/>
        <v>434017</v>
      </c>
      <c r="Q82" s="57">
        <f t="shared" ca="1" si="36"/>
        <v>442697.34</v>
      </c>
      <c r="R82" s="51">
        <f t="shared" ca="1" si="37"/>
        <v>434017</v>
      </c>
      <c r="S82" s="57">
        <f t="shared" ca="1" si="47"/>
        <v>215900</v>
      </c>
      <c r="T82" s="57">
        <f t="shared" ca="1" si="38"/>
        <v>218117</v>
      </c>
      <c r="U82" s="57">
        <f t="shared" ca="1" si="54"/>
        <v>74739</v>
      </c>
      <c r="V82" s="57">
        <f t="shared" ca="1" si="54"/>
        <v>13489</v>
      </c>
      <c r="W82" s="57">
        <f t="shared" ca="1" si="54"/>
        <v>1916</v>
      </c>
      <c r="X82" s="57">
        <f t="shared" ca="1" si="54"/>
        <v>4010</v>
      </c>
      <c r="Y82" s="57">
        <f t="shared" ca="1" si="54"/>
        <v>3691</v>
      </c>
      <c r="Z82" s="57">
        <f t="shared" ca="1" si="54"/>
        <v>22893</v>
      </c>
      <c r="AA82" s="57">
        <f t="shared" ca="1" si="54"/>
        <v>24769</v>
      </c>
      <c r="AB82" s="57">
        <f t="shared" ca="1" si="54"/>
        <v>50274</v>
      </c>
      <c r="AC82" s="57">
        <f t="shared" ca="1" si="54"/>
        <v>1632</v>
      </c>
      <c r="AD82" s="57">
        <f t="shared" ca="1" si="54"/>
        <v>6846</v>
      </c>
      <c r="AE82" s="57">
        <f t="shared" ca="1" si="54"/>
        <v>15164</v>
      </c>
      <c r="AF82" s="57">
        <f t="shared" ca="1" si="54"/>
        <v>569</v>
      </c>
      <c r="AG82" s="57">
        <f t="shared" ca="1" si="54"/>
        <v>13888</v>
      </c>
      <c r="AH82" s="57">
        <f t="shared" ca="1" si="54"/>
        <v>188</v>
      </c>
      <c r="AI82" s="57">
        <f t="shared" ca="1" si="54"/>
        <v>0</v>
      </c>
      <c r="AJ82" s="57">
        <f t="shared" ca="1" si="54"/>
        <v>43618</v>
      </c>
      <c r="AK82" s="57">
        <f t="shared" ca="1" si="55"/>
        <v>4280</v>
      </c>
      <c r="AL82" s="57">
        <f t="shared" ca="1" si="55"/>
        <v>77477</v>
      </c>
      <c r="AM82" s="57">
        <f t="shared" ca="1" si="55"/>
        <v>5063</v>
      </c>
      <c r="AN82" s="57">
        <f t="shared" ca="1" si="55"/>
        <v>91535</v>
      </c>
      <c r="AO82" s="57">
        <f t="shared" ca="1" si="55"/>
        <v>0</v>
      </c>
      <c r="AP82" s="57">
        <f t="shared" ca="1" si="55"/>
        <v>18496</v>
      </c>
      <c r="AQ82" s="57">
        <f t="shared" ca="1" si="55"/>
        <v>6789</v>
      </c>
      <c r="AR82" s="57">
        <f t="shared" ca="1" si="55"/>
        <v>7150</v>
      </c>
      <c r="AS82" s="57">
        <f t="shared" ca="1" si="55"/>
        <v>1923</v>
      </c>
      <c r="AT82" s="57">
        <f t="shared" ca="1" si="55"/>
        <v>0</v>
      </c>
      <c r="AU82" s="51">
        <v>0</v>
      </c>
      <c r="AV82" s="57">
        <v>0</v>
      </c>
      <c r="AW82" s="51">
        <f t="shared" ca="1" si="39"/>
        <v>8680.34</v>
      </c>
      <c r="AX82" s="57">
        <f t="shared" ca="1" si="32"/>
        <v>-21208</v>
      </c>
      <c r="AY82" s="57">
        <f t="shared" ca="1" si="32"/>
        <v>0</v>
      </c>
      <c r="AZ82" s="57">
        <f t="shared" ca="1" si="32"/>
        <v>0</v>
      </c>
      <c r="BA82" s="51">
        <v>0</v>
      </c>
      <c r="BB82" s="51">
        <v>0</v>
      </c>
      <c r="BC82" s="57">
        <f t="shared" ca="1" si="32"/>
        <v>-9112</v>
      </c>
      <c r="BD82" s="57">
        <f t="shared" ca="1" si="32"/>
        <v>-26062</v>
      </c>
      <c r="BE82" s="57">
        <f t="shared" ca="1" si="48"/>
        <v>218.09</v>
      </c>
      <c r="BF82" s="51">
        <f t="shared" ca="1" si="40"/>
        <v>61.9816</v>
      </c>
      <c r="BG82" s="51">
        <f t="shared" ca="1" si="41"/>
        <v>12.89225352112676</v>
      </c>
      <c r="BH82" s="51">
        <f t="shared" ca="1" si="42"/>
        <v>183.12871287128712</v>
      </c>
      <c r="BI82" s="51">
        <v>0</v>
      </c>
      <c r="BJ82" s="57">
        <f t="shared" ca="1" si="49"/>
        <v>616</v>
      </c>
      <c r="BK82" s="51">
        <f t="shared" ca="1" si="43"/>
        <v>834.09</v>
      </c>
      <c r="BL82" s="57">
        <f t="shared" ca="1" si="50"/>
        <v>998</v>
      </c>
      <c r="BM82" s="57">
        <f t="shared" ca="1" si="44"/>
        <v>1010.8922535211268</v>
      </c>
      <c r="BN82" s="57">
        <f t="shared" ca="1" si="51"/>
        <v>829</v>
      </c>
      <c r="BO82" s="57">
        <f t="shared" ca="1" si="45"/>
        <v>890.98159999999996</v>
      </c>
      <c r="BP82" s="57">
        <f t="shared" ca="1" si="52"/>
        <v>550</v>
      </c>
      <c r="BQ82" s="57">
        <f t="shared" ca="1" si="46"/>
        <v>733.12871287128712</v>
      </c>
      <c r="BR82" s="51">
        <v>0</v>
      </c>
      <c r="BS82" s="51">
        <v>0</v>
      </c>
    </row>
    <row r="83" spans="1:71" ht="15.75" customHeight="1">
      <c r="A83" s="8" t="s">
        <v>239</v>
      </c>
      <c r="B83" s="8">
        <v>702</v>
      </c>
      <c r="C83">
        <f t="shared" si="33"/>
        <v>1902</v>
      </c>
      <c r="E83" s="8">
        <v>115.7</v>
      </c>
      <c r="F83" s="8" t="s">
        <v>240</v>
      </c>
      <c r="G83" s="55">
        <f t="shared" ca="1" si="34"/>
        <v>42842</v>
      </c>
      <c r="H83" s="8">
        <v>77777</v>
      </c>
      <c r="J83" t="str">
        <f t="shared" ca="1" si="53"/>
        <v>자가</v>
      </c>
      <c r="K83" s="8" t="s">
        <v>242</v>
      </c>
      <c r="L83" s="65">
        <v>44986</v>
      </c>
      <c r="M83" s="65">
        <v>45036</v>
      </c>
      <c r="N83" s="65">
        <v>44986</v>
      </c>
      <c r="O83" s="65">
        <v>45016</v>
      </c>
      <c r="P83" s="51">
        <f t="shared" ca="1" si="35"/>
        <v>427317</v>
      </c>
      <c r="Q83" s="57">
        <f t="shared" ca="1" si="36"/>
        <v>435863.34</v>
      </c>
      <c r="R83" s="51">
        <f t="shared" ca="1" si="37"/>
        <v>427317</v>
      </c>
      <c r="S83" s="57">
        <f t="shared" ca="1" si="47"/>
        <v>189945</v>
      </c>
      <c r="T83" s="57">
        <f t="shared" ca="1" si="38"/>
        <v>237372</v>
      </c>
      <c r="U83" s="57">
        <f t="shared" ca="1" si="54"/>
        <v>40430</v>
      </c>
      <c r="V83" s="57">
        <f t="shared" ca="1" si="54"/>
        <v>9761</v>
      </c>
      <c r="W83" s="57">
        <f t="shared" ca="1" si="54"/>
        <v>1025</v>
      </c>
      <c r="X83" s="57">
        <f t="shared" ca="1" si="54"/>
        <v>4034</v>
      </c>
      <c r="Y83" s="57">
        <f t="shared" ca="1" si="54"/>
        <v>3600</v>
      </c>
      <c r="Z83" s="57">
        <f t="shared" ca="1" si="54"/>
        <v>37221</v>
      </c>
      <c r="AA83" s="57">
        <f t="shared" ca="1" si="54"/>
        <v>8361</v>
      </c>
      <c r="AB83" s="57">
        <f t="shared" ca="1" si="54"/>
        <v>32741</v>
      </c>
      <c r="AC83" s="57">
        <f t="shared" ca="1" si="54"/>
        <v>1351</v>
      </c>
      <c r="AD83" s="57">
        <f t="shared" ca="1" si="54"/>
        <v>7236</v>
      </c>
      <c r="AE83" s="57">
        <f t="shared" ca="1" si="54"/>
        <v>12549</v>
      </c>
      <c r="AF83" s="57">
        <f t="shared" ca="1" si="54"/>
        <v>344</v>
      </c>
      <c r="AG83" s="57">
        <f t="shared" ca="1" si="54"/>
        <v>33452</v>
      </c>
      <c r="AH83" s="57">
        <f t="shared" ca="1" si="54"/>
        <v>745</v>
      </c>
      <c r="AI83" s="57">
        <f t="shared" ca="1" si="54"/>
        <v>0</v>
      </c>
      <c r="AJ83" s="57">
        <f t="shared" ca="1" si="54"/>
        <v>64840</v>
      </c>
      <c r="AK83" s="57">
        <f t="shared" ca="1" si="55"/>
        <v>27892</v>
      </c>
      <c r="AL83" s="57">
        <f t="shared" ca="1" si="55"/>
        <v>20596</v>
      </c>
      <c r="AM83" s="57">
        <f t="shared" ca="1" si="55"/>
        <v>6416</v>
      </c>
      <c r="AN83" s="57">
        <f t="shared" ca="1" si="55"/>
        <v>94971</v>
      </c>
      <c r="AO83" s="57">
        <f t="shared" ca="1" si="55"/>
        <v>0</v>
      </c>
      <c r="AP83" s="57">
        <f t="shared" ca="1" si="55"/>
        <v>46162</v>
      </c>
      <c r="AQ83" s="57">
        <f t="shared" ca="1" si="55"/>
        <v>6201</v>
      </c>
      <c r="AR83" s="57">
        <f t="shared" ca="1" si="55"/>
        <v>3484</v>
      </c>
      <c r="AS83" s="57">
        <f t="shared" ca="1" si="55"/>
        <v>2186</v>
      </c>
      <c r="AT83" s="57">
        <f t="shared" ca="1" si="55"/>
        <v>0</v>
      </c>
      <c r="AU83" s="51">
        <v>0</v>
      </c>
      <c r="AV83" s="57">
        <v>0</v>
      </c>
      <c r="AW83" s="51">
        <f t="shared" ca="1" si="39"/>
        <v>8546.34</v>
      </c>
      <c r="AX83" s="57">
        <f t="shared" ca="1" si="32"/>
        <v>-11717</v>
      </c>
      <c r="AY83" s="57">
        <f t="shared" ca="1" si="32"/>
        <v>0</v>
      </c>
      <c r="AZ83" s="57">
        <f t="shared" ca="1" si="32"/>
        <v>0</v>
      </c>
      <c r="BA83" s="51">
        <v>0</v>
      </c>
      <c r="BB83" s="51">
        <v>0</v>
      </c>
      <c r="BC83" s="57">
        <f t="shared" ca="1" si="32"/>
        <v>-19478</v>
      </c>
      <c r="BD83" s="57">
        <f t="shared" ca="1" si="32"/>
        <v>-7086</v>
      </c>
      <c r="BE83" s="57">
        <f t="shared" ca="1" si="48"/>
        <v>324.2</v>
      </c>
      <c r="BF83" s="51">
        <f t="shared" ca="1" si="40"/>
        <v>16.476800000000001</v>
      </c>
      <c r="BG83" s="51">
        <f t="shared" ca="1" si="41"/>
        <v>13.376197183098592</v>
      </c>
      <c r="BH83" s="51">
        <f t="shared" ca="1" si="42"/>
        <v>457.04950495049508</v>
      </c>
      <c r="BI83" s="51">
        <v>0</v>
      </c>
      <c r="BJ83" s="57">
        <f t="shared" ca="1" si="49"/>
        <v>771</v>
      </c>
      <c r="BK83" s="51">
        <f t="shared" ca="1" si="43"/>
        <v>1095.2</v>
      </c>
      <c r="BL83" s="57">
        <f t="shared" ca="1" si="50"/>
        <v>269</v>
      </c>
      <c r="BM83" s="57">
        <f t="shared" ca="1" si="44"/>
        <v>282.37619718309861</v>
      </c>
      <c r="BN83" s="57">
        <f t="shared" ca="1" si="51"/>
        <v>210</v>
      </c>
      <c r="BO83" s="57">
        <f t="shared" ca="1" si="45"/>
        <v>226.4768</v>
      </c>
      <c r="BP83" s="57">
        <f t="shared" ca="1" si="52"/>
        <v>840</v>
      </c>
      <c r="BQ83" s="57">
        <f t="shared" ca="1" si="46"/>
        <v>1297.049504950495</v>
      </c>
      <c r="BR83" s="51">
        <v>0</v>
      </c>
      <c r="BS83" s="51">
        <v>0</v>
      </c>
    </row>
    <row r="84" spans="1:71" ht="15.75" customHeight="1">
      <c r="A84" s="8" t="s">
        <v>239</v>
      </c>
      <c r="B84" s="8">
        <v>702</v>
      </c>
      <c r="C84">
        <f t="shared" si="33"/>
        <v>2001</v>
      </c>
      <c r="E84" s="8">
        <v>115.7</v>
      </c>
      <c r="F84" s="8" t="s">
        <v>240</v>
      </c>
      <c r="G84" s="55">
        <f t="shared" ca="1" si="34"/>
        <v>43935</v>
      </c>
      <c r="H84" s="8">
        <v>77777</v>
      </c>
      <c r="J84" t="str">
        <f t="shared" ca="1" si="53"/>
        <v>전세</v>
      </c>
      <c r="K84" s="8" t="s">
        <v>242</v>
      </c>
      <c r="L84" s="65">
        <v>44986</v>
      </c>
      <c r="M84" s="65">
        <v>45036</v>
      </c>
      <c r="N84" s="65">
        <v>44986</v>
      </c>
      <c r="O84" s="65">
        <v>45016</v>
      </c>
      <c r="P84" s="51">
        <f t="shared" ca="1" si="35"/>
        <v>445074</v>
      </c>
      <c r="Q84" s="57">
        <f t="shared" ca="1" si="36"/>
        <v>453975.48</v>
      </c>
      <c r="R84" s="51">
        <f t="shared" ca="1" si="37"/>
        <v>445074</v>
      </c>
      <c r="S84" s="57">
        <f t="shared" ca="1" si="47"/>
        <v>212796</v>
      </c>
      <c r="T84" s="57">
        <f t="shared" ca="1" si="38"/>
        <v>232278</v>
      </c>
      <c r="U84" s="57">
        <f t="shared" ca="1" si="54"/>
        <v>75187</v>
      </c>
      <c r="V84" s="57">
        <f t="shared" ca="1" si="54"/>
        <v>13769</v>
      </c>
      <c r="W84" s="57">
        <f t="shared" ca="1" si="54"/>
        <v>689</v>
      </c>
      <c r="X84" s="57">
        <f t="shared" ca="1" si="54"/>
        <v>3761</v>
      </c>
      <c r="Y84" s="57">
        <f t="shared" ca="1" si="54"/>
        <v>3560</v>
      </c>
      <c r="Z84" s="57">
        <f t="shared" ca="1" si="54"/>
        <v>42425</v>
      </c>
      <c r="AA84" s="57">
        <f t="shared" ca="1" si="54"/>
        <v>14813</v>
      </c>
      <c r="AB84" s="57">
        <f t="shared" ca="1" si="54"/>
        <v>45904</v>
      </c>
      <c r="AC84" s="57">
        <f t="shared" ca="1" si="54"/>
        <v>842</v>
      </c>
      <c r="AD84" s="57">
        <f t="shared" ca="1" si="54"/>
        <v>6714</v>
      </c>
      <c r="AE84" s="57">
        <f t="shared" ca="1" si="54"/>
        <v>4136</v>
      </c>
      <c r="AF84" s="57">
        <f t="shared" ca="1" si="54"/>
        <v>557</v>
      </c>
      <c r="AG84" s="57">
        <f t="shared" ca="1" si="54"/>
        <v>9462</v>
      </c>
      <c r="AH84" s="57">
        <f t="shared" ca="1" si="54"/>
        <v>117</v>
      </c>
      <c r="AI84" s="57">
        <f t="shared" ca="1" si="54"/>
        <v>0</v>
      </c>
      <c r="AJ84" s="57">
        <f t="shared" ca="1" si="54"/>
        <v>92990</v>
      </c>
      <c r="AK84" s="57">
        <f t="shared" ca="1" si="55"/>
        <v>12127</v>
      </c>
      <c r="AL84" s="57">
        <f t="shared" ca="1" si="55"/>
        <v>38755</v>
      </c>
      <c r="AM84" s="57">
        <f t="shared" ca="1" si="55"/>
        <v>9846</v>
      </c>
      <c r="AN84" s="57">
        <f t="shared" ca="1" si="55"/>
        <v>108915</v>
      </c>
      <c r="AO84" s="57">
        <f t="shared" ca="1" si="55"/>
        <v>0</v>
      </c>
      <c r="AP84" s="57">
        <f t="shared" ca="1" si="55"/>
        <v>8485</v>
      </c>
      <c r="AQ84" s="57">
        <f t="shared" ca="1" si="55"/>
        <v>5790</v>
      </c>
      <c r="AR84" s="57">
        <f t="shared" ca="1" si="55"/>
        <v>6974</v>
      </c>
      <c r="AS84" s="57">
        <f t="shared" ca="1" si="55"/>
        <v>166</v>
      </c>
      <c r="AT84" s="57">
        <f t="shared" ca="1" si="55"/>
        <v>0</v>
      </c>
      <c r="AU84" s="51">
        <v>0</v>
      </c>
      <c r="AV84" s="57">
        <v>0</v>
      </c>
      <c r="AW84" s="51">
        <f t="shared" ca="1" si="39"/>
        <v>8901.48</v>
      </c>
      <c r="AX84" s="57">
        <f t="shared" ca="1" si="32"/>
        <v>-22947</v>
      </c>
      <c r="AY84" s="57">
        <f t="shared" ca="1" si="32"/>
        <v>0</v>
      </c>
      <c r="AZ84" s="57">
        <f t="shared" ca="1" si="32"/>
        <v>0</v>
      </c>
      <c r="BA84" s="51">
        <v>0</v>
      </c>
      <c r="BB84" s="51">
        <v>0</v>
      </c>
      <c r="BC84" s="57">
        <f t="shared" ca="1" si="32"/>
        <v>-23201</v>
      </c>
      <c r="BD84" s="57">
        <f t="shared" ca="1" si="32"/>
        <v>-14762</v>
      </c>
      <c r="BE84" s="57">
        <f t="shared" ca="1" si="48"/>
        <v>464.95</v>
      </c>
      <c r="BF84" s="51">
        <f t="shared" ca="1" si="40"/>
        <v>31.004000000000001</v>
      </c>
      <c r="BG84" s="51">
        <f t="shared" ca="1" si="41"/>
        <v>15.340140845070422</v>
      </c>
      <c r="BH84" s="51">
        <f t="shared" ca="1" si="42"/>
        <v>84.009900990099013</v>
      </c>
      <c r="BI84" s="51">
        <v>0</v>
      </c>
      <c r="BJ84" s="57">
        <f t="shared" ca="1" si="49"/>
        <v>267</v>
      </c>
      <c r="BK84" s="51">
        <f t="shared" ca="1" si="43"/>
        <v>731.95</v>
      </c>
      <c r="BL84" s="57">
        <f t="shared" ca="1" si="50"/>
        <v>539</v>
      </c>
      <c r="BM84" s="57">
        <f t="shared" ca="1" si="44"/>
        <v>554.34014084507044</v>
      </c>
      <c r="BN84" s="57">
        <f t="shared" ca="1" si="51"/>
        <v>299</v>
      </c>
      <c r="BO84" s="57">
        <f t="shared" ca="1" si="45"/>
        <v>330.00400000000002</v>
      </c>
      <c r="BP84" s="57">
        <f t="shared" ca="1" si="52"/>
        <v>787</v>
      </c>
      <c r="BQ84" s="57">
        <f t="shared" ca="1" si="46"/>
        <v>871.00990099009903</v>
      </c>
      <c r="BR84" s="51">
        <v>0</v>
      </c>
      <c r="BS84" s="51">
        <v>0</v>
      </c>
    </row>
    <row r="85" spans="1:71" ht="15.75" customHeight="1">
      <c r="A85" s="8" t="s">
        <v>239</v>
      </c>
      <c r="B85" s="8">
        <v>702</v>
      </c>
      <c r="C85">
        <f t="shared" si="33"/>
        <v>2002</v>
      </c>
      <c r="E85" s="8">
        <v>115.7</v>
      </c>
      <c r="F85" s="8" t="s">
        <v>240</v>
      </c>
      <c r="G85" s="55">
        <f t="shared" ca="1" si="34"/>
        <v>43032</v>
      </c>
      <c r="H85" s="8">
        <v>77777</v>
      </c>
      <c r="J85" t="str">
        <f t="shared" ca="1" si="53"/>
        <v>자가</v>
      </c>
      <c r="K85" s="8" t="s">
        <v>242</v>
      </c>
      <c r="L85" s="65">
        <v>44986</v>
      </c>
      <c r="M85" s="65">
        <v>45036</v>
      </c>
      <c r="N85" s="65">
        <v>44986</v>
      </c>
      <c r="O85" s="65">
        <v>45016</v>
      </c>
      <c r="P85" s="51">
        <f t="shared" ca="1" si="35"/>
        <v>519465</v>
      </c>
      <c r="Q85" s="57">
        <f t="shared" ca="1" si="36"/>
        <v>529854.30000000005</v>
      </c>
      <c r="R85" s="51">
        <f t="shared" ca="1" si="37"/>
        <v>519465</v>
      </c>
      <c r="S85" s="57">
        <f t="shared" ca="1" si="47"/>
        <v>187142</v>
      </c>
      <c r="T85" s="57">
        <f t="shared" ca="1" si="38"/>
        <v>332323</v>
      </c>
      <c r="U85" s="57">
        <f t="shared" ca="1" si="54"/>
        <v>51462</v>
      </c>
      <c r="V85" s="57">
        <f t="shared" ca="1" si="54"/>
        <v>7108</v>
      </c>
      <c r="W85" s="57">
        <f t="shared" ca="1" si="54"/>
        <v>684</v>
      </c>
      <c r="X85" s="57">
        <f t="shared" ca="1" si="54"/>
        <v>3221</v>
      </c>
      <c r="Y85" s="57">
        <f t="shared" ca="1" si="54"/>
        <v>3609</v>
      </c>
      <c r="Z85" s="57">
        <f t="shared" ca="1" si="54"/>
        <v>22024</v>
      </c>
      <c r="AA85" s="57">
        <f t="shared" ca="1" si="54"/>
        <v>7449</v>
      </c>
      <c r="AB85" s="57">
        <f t="shared" ca="1" si="54"/>
        <v>29832</v>
      </c>
      <c r="AC85" s="57">
        <f t="shared" ca="1" si="54"/>
        <v>2738</v>
      </c>
      <c r="AD85" s="57">
        <f t="shared" ca="1" si="54"/>
        <v>8974</v>
      </c>
      <c r="AE85" s="57">
        <f t="shared" ca="1" si="54"/>
        <v>26416</v>
      </c>
      <c r="AF85" s="57">
        <f t="shared" ca="1" si="54"/>
        <v>546</v>
      </c>
      <c r="AG85" s="57">
        <f t="shared" ca="1" si="54"/>
        <v>25794</v>
      </c>
      <c r="AH85" s="57">
        <f t="shared" ca="1" si="54"/>
        <v>888</v>
      </c>
      <c r="AI85" s="57">
        <f t="shared" ca="1" si="54"/>
        <v>0</v>
      </c>
      <c r="AJ85" s="57">
        <f t="shared" ca="1" si="54"/>
        <v>74728</v>
      </c>
      <c r="AK85" s="57">
        <f t="shared" ca="1" si="55"/>
        <v>13984</v>
      </c>
      <c r="AL85" s="57">
        <f t="shared" ca="1" si="55"/>
        <v>75034</v>
      </c>
      <c r="AM85" s="57">
        <f t="shared" ca="1" si="55"/>
        <v>1159</v>
      </c>
      <c r="AN85" s="57">
        <f t="shared" ca="1" si="55"/>
        <v>110325</v>
      </c>
      <c r="AO85" s="57">
        <f t="shared" ca="1" si="55"/>
        <v>0</v>
      </c>
      <c r="AP85" s="57">
        <f t="shared" ca="1" si="55"/>
        <v>97169</v>
      </c>
      <c r="AQ85" s="57">
        <f t="shared" ca="1" si="55"/>
        <v>4734</v>
      </c>
      <c r="AR85" s="57">
        <f t="shared" ca="1" si="55"/>
        <v>6719</v>
      </c>
      <c r="AS85" s="57">
        <f t="shared" ca="1" si="55"/>
        <v>510</v>
      </c>
      <c r="AT85" s="57">
        <f t="shared" ca="1" si="55"/>
        <v>0</v>
      </c>
      <c r="AU85" s="51">
        <v>0</v>
      </c>
      <c r="AV85" s="57">
        <v>0</v>
      </c>
      <c r="AW85" s="51">
        <f t="shared" ca="1" si="39"/>
        <v>10389.300000000001</v>
      </c>
      <c r="AX85" s="57">
        <f t="shared" ca="1" si="32"/>
        <v>-20959</v>
      </c>
      <c r="AY85" s="57">
        <f t="shared" ca="1" si="32"/>
        <v>0</v>
      </c>
      <c r="AZ85" s="57">
        <f t="shared" ca="1" si="32"/>
        <v>0</v>
      </c>
      <c r="BA85" s="51">
        <v>0</v>
      </c>
      <c r="BB85" s="51">
        <v>0</v>
      </c>
      <c r="BC85" s="57">
        <f t="shared" ca="1" si="32"/>
        <v>-5376</v>
      </c>
      <c r="BD85" s="57">
        <f t="shared" ca="1" si="32"/>
        <v>-29307</v>
      </c>
      <c r="BE85" s="57">
        <f t="shared" ca="1" si="48"/>
        <v>373.64</v>
      </c>
      <c r="BF85" s="51">
        <f t="shared" ca="1" si="40"/>
        <v>60.027200000000001</v>
      </c>
      <c r="BG85" s="51">
        <f t="shared" ca="1" si="41"/>
        <v>15.538732394366198</v>
      </c>
      <c r="BH85" s="51">
        <f t="shared" ca="1" si="42"/>
        <v>962.06930693069307</v>
      </c>
      <c r="BI85" s="51">
        <v>0</v>
      </c>
      <c r="BJ85" s="57">
        <f t="shared" ca="1" si="49"/>
        <v>843</v>
      </c>
      <c r="BK85" s="51">
        <f t="shared" ca="1" si="43"/>
        <v>1216.6399999999999</v>
      </c>
      <c r="BL85" s="57">
        <f t="shared" ca="1" si="50"/>
        <v>330</v>
      </c>
      <c r="BM85" s="57">
        <f t="shared" ca="1" si="44"/>
        <v>345.53873239436621</v>
      </c>
      <c r="BN85" s="57">
        <f t="shared" ca="1" si="51"/>
        <v>319</v>
      </c>
      <c r="BO85" s="57">
        <f t="shared" ca="1" si="45"/>
        <v>379.02719999999999</v>
      </c>
      <c r="BP85" s="57">
        <f t="shared" ca="1" si="52"/>
        <v>921</v>
      </c>
      <c r="BQ85" s="57">
        <f t="shared" ca="1" si="46"/>
        <v>1883.0693069306931</v>
      </c>
      <c r="BR85" s="51">
        <v>0</v>
      </c>
      <c r="BS85" s="51">
        <v>0</v>
      </c>
    </row>
    <row r="86" spans="1:71" ht="15.75" customHeight="1">
      <c r="A86" s="8" t="s">
        <v>239</v>
      </c>
      <c r="B86" s="8">
        <v>702</v>
      </c>
      <c r="C86">
        <f t="shared" si="33"/>
        <v>2101</v>
      </c>
      <c r="E86" s="8">
        <v>115.7</v>
      </c>
      <c r="F86" s="8" t="s">
        <v>240</v>
      </c>
      <c r="G86" s="55">
        <f t="shared" ca="1" si="34"/>
        <v>44915</v>
      </c>
      <c r="H86" s="8">
        <v>77777</v>
      </c>
      <c r="J86" t="str">
        <f t="shared" ca="1" si="53"/>
        <v>전세</v>
      </c>
      <c r="K86" s="8" t="s">
        <v>242</v>
      </c>
      <c r="L86" s="65">
        <v>44986</v>
      </c>
      <c r="M86" s="65">
        <v>45036</v>
      </c>
      <c r="N86" s="65">
        <v>44986</v>
      </c>
      <c r="O86" s="65">
        <v>45016</v>
      </c>
      <c r="P86" s="51">
        <f t="shared" ca="1" si="35"/>
        <v>492123</v>
      </c>
      <c r="Q86" s="57">
        <f t="shared" ca="1" si="36"/>
        <v>501965.46</v>
      </c>
      <c r="R86" s="51">
        <f t="shared" ca="1" si="37"/>
        <v>492123</v>
      </c>
      <c r="S86" s="57">
        <f t="shared" ca="1" si="47"/>
        <v>185420</v>
      </c>
      <c r="T86" s="57">
        <f t="shared" ca="1" si="38"/>
        <v>306703</v>
      </c>
      <c r="U86" s="57">
        <f t="shared" ca="1" si="54"/>
        <v>65273</v>
      </c>
      <c r="V86" s="57">
        <f t="shared" ca="1" si="54"/>
        <v>16249</v>
      </c>
      <c r="W86" s="57">
        <f t="shared" ca="1" si="54"/>
        <v>776</v>
      </c>
      <c r="X86" s="57">
        <f t="shared" ca="1" si="54"/>
        <v>2848</v>
      </c>
      <c r="Y86" s="57">
        <f t="shared" ca="1" si="54"/>
        <v>3078</v>
      </c>
      <c r="Z86" s="57">
        <f t="shared" ca="1" si="54"/>
        <v>18256</v>
      </c>
      <c r="AA86" s="57">
        <f t="shared" ca="1" si="54"/>
        <v>6528</v>
      </c>
      <c r="AB86" s="57">
        <f t="shared" ca="1" si="54"/>
        <v>14704</v>
      </c>
      <c r="AC86" s="57">
        <f t="shared" ca="1" si="54"/>
        <v>1449</v>
      </c>
      <c r="AD86" s="57">
        <f t="shared" ca="1" si="54"/>
        <v>6698</v>
      </c>
      <c r="AE86" s="57">
        <f t="shared" ca="1" si="54"/>
        <v>8105</v>
      </c>
      <c r="AF86" s="57">
        <f t="shared" ca="1" si="54"/>
        <v>690</v>
      </c>
      <c r="AG86" s="57">
        <f t="shared" ca="1" si="54"/>
        <v>44817</v>
      </c>
      <c r="AH86" s="57">
        <f t="shared" ca="1" si="54"/>
        <v>102</v>
      </c>
      <c r="AI86" s="57">
        <f t="shared" ca="1" si="54"/>
        <v>0</v>
      </c>
      <c r="AJ86" s="57">
        <f t="shared" ca="1" si="54"/>
        <v>99419</v>
      </c>
      <c r="AK86" s="57">
        <f t="shared" ca="1" si="55"/>
        <v>49394</v>
      </c>
      <c r="AL86" s="57">
        <f t="shared" ca="1" si="55"/>
        <v>21332</v>
      </c>
      <c r="AM86" s="57">
        <f t="shared" ca="1" si="55"/>
        <v>7989</v>
      </c>
      <c r="AN86" s="57">
        <f t="shared" ca="1" si="55"/>
        <v>85518</v>
      </c>
      <c r="AO86" s="57">
        <f t="shared" ca="1" si="55"/>
        <v>0</v>
      </c>
      <c r="AP86" s="57">
        <f t="shared" ca="1" si="55"/>
        <v>59681</v>
      </c>
      <c r="AQ86" s="57">
        <f t="shared" ca="1" si="55"/>
        <v>2477</v>
      </c>
      <c r="AR86" s="57">
        <f t="shared" ca="1" si="55"/>
        <v>9867</v>
      </c>
      <c r="AS86" s="57">
        <f t="shared" ca="1" si="55"/>
        <v>914</v>
      </c>
      <c r="AT86" s="57">
        <f t="shared" ca="1" si="55"/>
        <v>0</v>
      </c>
      <c r="AU86" s="51">
        <v>0</v>
      </c>
      <c r="AV86" s="57">
        <v>0</v>
      </c>
      <c r="AW86" s="51">
        <f t="shared" ca="1" si="39"/>
        <v>9842.4600000000009</v>
      </c>
      <c r="AX86" s="57">
        <f t="shared" ca="1" si="32"/>
        <v>-5886</v>
      </c>
      <c r="AY86" s="57">
        <f t="shared" ca="1" si="32"/>
        <v>0</v>
      </c>
      <c r="AZ86" s="57">
        <f t="shared" ca="1" si="32"/>
        <v>0</v>
      </c>
      <c r="BA86" s="51">
        <v>0</v>
      </c>
      <c r="BB86" s="51">
        <v>0</v>
      </c>
      <c r="BC86" s="57">
        <f t="shared" ca="1" si="32"/>
        <v>-23819</v>
      </c>
      <c r="BD86" s="57">
        <f t="shared" ca="1" si="32"/>
        <v>-4336</v>
      </c>
      <c r="BE86" s="57">
        <f t="shared" ca="1" si="48"/>
        <v>497.09500000000003</v>
      </c>
      <c r="BF86" s="51">
        <f t="shared" ca="1" si="40"/>
        <v>17.0656</v>
      </c>
      <c r="BG86" s="51">
        <f t="shared" ca="1" si="41"/>
        <v>12.044788732394366</v>
      </c>
      <c r="BH86" s="51">
        <f t="shared" ca="1" si="42"/>
        <v>590.90099009900985</v>
      </c>
      <c r="BI86" s="51">
        <v>0</v>
      </c>
      <c r="BJ86" s="57">
        <f t="shared" ca="1" si="49"/>
        <v>226</v>
      </c>
      <c r="BK86" s="51">
        <f t="shared" ca="1" si="43"/>
        <v>723.09500000000003</v>
      </c>
      <c r="BL86" s="57">
        <f t="shared" ca="1" si="50"/>
        <v>464</v>
      </c>
      <c r="BM86" s="57">
        <f t="shared" ca="1" si="44"/>
        <v>476.04478873239435</v>
      </c>
      <c r="BN86" s="57">
        <f t="shared" ca="1" si="51"/>
        <v>653</v>
      </c>
      <c r="BO86" s="57">
        <f t="shared" ca="1" si="45"/>
        <v>670.06560000000002</v>
      </c>
      <c r="BP86" s="57">
        <f t="shared" ca="1" si="52"/>
        <v>967</v>
      </c>
      <c r="BQ86" s="57">
        <f t="shared" ca="1" si="46"/>
        <v>1557.90099009901</v>
      </c>
      <c r="BR86" s="51">
        <v>0</v>
      </c>
      <c r="BS86" s="51">
        <v>0</v>
      </c>
    </row>
    <row r="87" spans="1:71" ht="15.75" customHeight="1">
      <c r="A87" s="8" t="s">
        <v>239</v>
      </c>
      <c r="B87" s="8">
        <v>702</v>
      </c>
      <c r="C87">
        <f t="shared" si="33"/>
        <v>2102</v>
      </c>
      <c r="E87" s="8">
        <v>115.7</v>
      </c>
      <c r="F87" s="8" t="s">
        <v>240</v>
      </c>
      <c r="G87" s="55">
        <f t="shared" ca="1" si="34"/>
        <v>44734</v>
      </c>
      <c r="H87" s="8">
        <v>77777</v>
      </c>
      <c r="J87" t="str">
        <f t="shared" ca="1" si="53"/>
        <v>전세</v>
      </c>
      <c r="K87" s="8" t="s">
        <v>242</v>
      </c>
      <c r="L87" s="65">
        <v>44986</v>
      </c>
      <c r="M87" s="65">
        <v>45036</v>
      </c>
      <c r="N87" s="65">
        <v>44986</v>
      </c>
      <c r="O87" s="65">
        <v>45016</v>
      </c>
      <c r="P87" s="51">
        <f t="shared" ca="1" si="35"/>
        <v>511639</v>
      </c>
      <c r="Q87" s="57">
        <f t="shared" ca="1" si="36"/>
        <v>521871.78</v>
      </c>
      <c r="R87" s="51">
        <f t="shared" ca="1" si="37"/>
        <v>511639</v>
      </c>
      <c r="S87" s="57">
        <f t="shared" ca="1" si="47"/>
        <v>243634</v>
      </c>
      <c r="T87" s="57">
        <f t="shared" ca="1" si="38"/>
        <v>268005</v>
      </c>
      <c r="U87" s="57">
        <f t="shared" ca="1" si="54"/>
        <v>38902</v>
      </c>
      <c r="V87" s="57">
        <f t="shared" ca="1" si="54"/>
        <v>37792</v>
      </c>
      <c r="W87" s="57">
        <f t="shared" ca="1" si="54"/>
        <v>376</v>
      </c>
      <c r="X87" s="57">
        <f t="shared" ca="1" si="54"/>
        <v>3714</v>
      </c>
      <c r="Y87" s="57">
        <f t="shared" ca="1" si="54"/>
        <v>3276</v>
      </c>
      <c r="Z87" s="57">
        <f t="shared" ca="1" si="54"/>
        <v>47054</v>
      </c>
      <c r="AA87" s="57">
        <f t="shared" ca="1" si="54"/>
        <v>1666</v>
      </c>
      <c r="AB87" s="57">
        <f t="shared" ca="1" si="54"/>
        <v>35744</v>
      </c>
      <c r="AC87" s="57">
        <f t="shared" ca="1" si="54"/>
        <v>584</v>
      </c>
      <c r="AD87" s="57">
        <f t="shared" ca="1" si="54"/>
        <v>8717</v>
      </c>
      <c r="AE87" s="57">
        <f t="shared" ca="1" si="54"/>
        <v>21897</v>
      </c>
      <c r="AF87" s="57">
        <f t="shared" ca="1" si="54"/>
        <v>605</v>
      </c>
      <c r="AG87" s="57">
        <f t="shared" ca="1" si="54"/>
        <v>36867</v>
      </c>
      <c r="AH87" s="57">
        <f t="shared" ca="1" si="54"/>
        <v>398</v>
      </c>
      <c r="AI87" s="57">
        <f t="shared" ca="1" si="54"/>
        <v>0</v>
      </c>
      <c r="AJ87" s="57">
        <f t="shared" ca="1" si="54"/>
        <v>71105</v>
      </c>
      <c r="AK87" s="57">
        <f t="shared" ca="1" si="55"/>
        <v>25819</v>
      </c>
      <c r="AL87" s="57">
        <f t="shared" ca="1" si="55"/>
        <v>54234</v>
      </c>
      <c r="AM87" s="57">
        <f t="shared" ca="1" si="55"/>
        <v>678</v>
      </c>
      <c r="AN87" s="57">
        <f t="shared" ca="1" si="55"/>
        <v>75111</v>
      </c>
      <c r="AO87" s="57">
        <f t="shared" ca="1" si="55"/>
        <v>0</v>
      </c>
      <c r="AP87" s="57">
        <f t="shared" ca="1" si="55"/>
        <v>64275</v>
      </c>
      <c r="AQ87" s="57">
        <f t="shared" ca="1" si="55"/>
        <v>8106</v>
      </c>
      <c r="AR87" s="57">
        <f t="shared" ca="1" si="55"/>
        <v>769</v>
      </c>
      <c r="AS87" s="57">
        <f t="shared" ca="1" si="55"/>
        <v>706</v>
      </c>
      <c r="AT87" s="57">
        <f t="shared" ca="1" si="55"/>
        <v>0</v>
      </c>
      <c r="AU87" s="51">
        <v>0</v>
      </c>
      <c r="AV87" s="57">
        <v>0</v>
      </c>
      <c r="AW87" s="51">
        <f t="shared" ca="1" si="39"/>
        <v>10232.780000000001</v>
      </c>
      <c r="AX87" s="57">
        <f t="shared" ca="1" si="32"/>
        <v>-7214</v>
      </c>
      <c r="AY87" s="57">
        <f t="shared" ca="1" si="32"/>
        <v>0</v>
      </c>
      <c r="AZ87" s="57">
        <f t="shared" ca="1" si="32"/>
        <v>0</v>
      </c>
      <c r="BA87" s="51">
        <v>0</v>
      </c>
      <c r="BB87" s="51">
        <v>0</v>
      </c>
      <c r="BC87" s="57">
        <f t="shared" ca="1" si="32"/>
        <v>-15053</v>
      </c>
      <c r="BD87" s="57">
        <f t="shared" ca="1" si="32"/>
        <v>-4489</v>
      </c>
      <c r="BE87" s="57">
        <f t="shared" ca="1" si="48"/>
        <v>355.52499999999998</v>
      </c>
      <c r="BF87" s="51">
        <f t="shared" ca="1" si="40"/>
        <v>43.3872</v>
      </c>
      <c r="BG87" s="51">
        <f t="shared" ca="1" si="41"/>
        <v>10.579014084507042</v>
      </c>
      <c r="BH87" s="51">
        <f t="shared" ca="1" si="42"/>
        <v>636.38613861386136</v>
      </c>
      <c r="BI87" s="51">
        <v>0</v>
      </c>
      <c r="BJ87" s="57">
        <f t="shared" ca="1" si="49"/>
        <v>464</v>
      </c>
      <c r="BK87" s="51">
        <f t="shared" ca="1" si="43"/>
        <v>819.52499999999998</v>
      </c>
      <c r="BL87" s="57">
        <f t="shared" ca="1" si="50"/>
        <v>542</v>
      </c>
      <c r="BM87" s="57">
        <f t="shared" ca="1" si="44"/>
        <v>552.57901408450709</v>
      </c>
      <c r="BN87" s="57">
        <f t="shared" ca="1" si="51"/>
        <v>707</v>
      </c>
      <c r="BO87" s="57">
        <f t="shared" ca="1" si="45"/>
        <v>750.38720000000001</v>
      </c>
      <c r="BP87" s="57">
        <f t="shared" ca="1" si="52"/>
        <v>714</v>
      </c>
      <c r="BQ87" s="57">
        <f t="shared" ca="1" si="46"/>
        <v>1350.3861386138615</v>
      </c>
      <c r="BR87" s="51">
        <v>0</v>
      </c>
      <c r="BS87" s="51">
        <v>0</v>
      </c>
    </row>
    <row r="88" spans="1:71" ht="15.75" customHeight="1">
      <c r="A88" s="8" t="s">
        <v>239</v>
      </c>
      <c r="B88" s="8">
        <v>702</v>
      </c>
      <c r="C88">
        <f t="shared" si="33"/>
        <v>2201</v>
      </c>
      <c r="E88" s="8">
        <v>115.7</v>
      </c>
      <c r="F88" s="8" t="s">
        <v>240</v>
      </c>
      <c r="G88" s="55">
        <f t="shared" ca="1" si="34"/>
        <v>41884</v>
      </c>
      <c r="H88" s="8">
        <v>77777</v>
      </c>
      <c r="J88" t="str">
        <f t="shared" ca="1" si="53"/>
        <v>자가</v>
      </c>
      <c r="K88" s="8" t="s">
        <v>242</v>
      </c>
      <c r="L88" s="65">
        <v>44986</v>
      </c>
      <c r="M88" s="65">
        <v>45036</v>
      </c>
      <c r="N88" s="65">
        <v>44986</v>
      </c>
      <c r="O88" s="65">
        <v>45016</v>
      </c>
      <c r="P88" s="51">
        <f t="shared" ca="1" si="35"/>
        <v>541791</v>
      </c>
      <c r="Q88" s="57">
        <f t="shared" ca="1" si="36"/>
        <v>552626.81999999995</v>
      </c>
      <c r="R88" s="51">
        <f t="shared" ca="1" si="37"/>
        <v>541791</v>
      </c>
      <c r="S88" s="57">
        <f t="shared" ca="1" si="47"/>
        <v>247573</v>
      </c>
      <c r="T88" s="57">
        <f t="shared" ca="1" si="38"/>
        <v>294218</v>
      </c>
      <c r="U88" s="57">
        <f t="shared" ca="1" si="54"/>
        <v>32707</v>
      </c>
      <c r="V88" s="57">
        <f t="shared" ca="1" si="54"/>
        <v>26999</v>
      </c>
      <c r="W88" s="57">
        <f t="shared" ca="1" si="54"/>
        <v>1883</v>
      </c>
      <c r="X88" s="57">
        <f t="shared" ca="1" si="54"/>
        <v>4735</v>
      </c>
      <c r="Y88" s="57">
        <f t="shared" ca="1" si="54"/>
        <v>3539</v>
      </c>
      <c r="Z88" s="57">
        <f t="shared" ca="1" si="54"/>
        <v>34217</v>
      </c>
      <c r="AA88" s="57">
        <f t="shared" ca="1" si="54"/>
        <v>21129</v>
      </c>
      <c r="AB88" s="57">
        <f t="shared" ca="1" si="54"/>
        <v>70590</v>
      </c>
      <c r="AC88" s="57">
        <f t="shared" ca="1" si="54"/>
        <v>2744</v>
      </c>
      <c r="AD88" s="57">
        <f t="shared" ca="1" si="54"/>
        <v>8796</v>
      </c>
      <c r="AE88" s="57">
        <f t="shared" ca="1" si="54"/>
        <v>13535</v>
      </c>
      <c r="AF88" s="57">
        <f t="shared" ca="1" si="54"/>
        <v>595</v>
      </c>
      <c r="AG88" s="57">
        <f t="shared" ref="AG88:AT103" ca="1" si="56">RANDBETWEEN(AG$2,AG$3)</f>
        <v>40816</v>
      </c>
      <c r="AH88" s="57">
        <f t="shared" ca="1" si="56"/>
        <v>889</v>
      </c>
      <c r="AI88" s="57">
        <f t="shared" ca="1" si="56"/>
        <v>0</v>
      </c>
      <c r="AJ88" s="57">
        <f t="shared" ca="1" si="56"/>
        <v>95767</v>
      </c>
      <c r="AK88" s="57">
        <f t="shared" ca="1" si="56"/>
        <v>3257</v>
      </c>
      <c r="AL88" s="57">
        <f t="shared" ca="1" si="56"/>
        <v>77643</v>
      </c>
      <c r="AM88" s="57">
        <f t="shared" ca="1" si="56"/>
        <v>9191</v>
      </c>
      <c r="AN88" s="57">
        <f t="shared" ca="1" si="56"/>
        <v>79623</v>
      </c>
      <c r="AO88" s="57">
        <f t="shared" ca="1" si="56"/>
        <v>0</v>
      </c>
      <c r="AP88" s="57">
        <f t="shared" ca="1" si="56"/>
        <v>55608</v>
      </c>
      <c r="AQ88" s="57">
        <f t="shared" ca="1" si="56"/>
        <v>6417</v>
      </c>
      <c r="AR88" s="57">
        <f t="shared" ca="1" si="56"/>
        <v>3613</v>
      </c>
      <c r="AS88" s="57">
        <f t="shared" ca="1" si="56"/>
        <v>2262</v>
      </c>
      <c r="AT88" s="57">
        <f t="shared" ca="1" si="56"/>
        <v>0</v>
      </c>
      <c r="AU88" s="51">
        <v>0</v>
      </c>
      <c r="AV88" s="57">
        <v>0</v>
      </c>
      <c r="AW88" s="51">
        <f t="shared" ca="1" si="39"/>
        <v>10835.82</v>
      </c>
      <c r="AX88" s="57">
        <f t="shared" ca="1" si="32"/>
        <v>-22826</v>
      </c>
      <c r="AY88" s="57">
        <f t="shared" ca="1" si="32"/>
        <v>0</v>
      </c>
      <c r="AZ88" s="57">
        <f t="shared" ca="1" si="32"/>
        <v>0</v>
      </c>
      <c r="BA88" s="51">
        <v>0</v>
      </c>
      <c r="BB88" s="51">
        <v>0</v>
      </c>
      <c r="BC88" s="57">
        <f t="shared" ca="1" si="32"/>
        <v>-2693</v>
      </c>
      <c r="BD88" s="57">
        <f t="shared" ca="1" si="32"/>
        <v>-29245</v>
      </c>
      <c r="BE88" s="57">
        <f t="shared" ca="1" si="48"/>
        <v>478.83499999999998</v>
      </c>
      <c r="BF88" s="51">
        <f t="shared" ca="1" si="40"/>
        <v>62.114400000000003</v>
      </c>
      <c r="BG88" s="51">
        <f t="shared" ca="1" si="41"/>
        <v>11.214507042253521</v>
      </c>
      <c r="BH88" s="51">
        <f t="shared" ca="1" si="42"/>
        <v>550.57425742574253</v>
      </c>
      <c r="BI88" s="51">
        <v>0</v>
      </c>
      <c r="BJ88" s="57">
        <f t="shared" ca="1" si="49"/>
        <v>729</v>
      </c>
      <c r="BK88" s="51">
        <f t="shared" ca="1" si="43"/>
        <v>1207.835</v>
      </c>
      <c r="BL88" s="57">
        <f t="shared" ca="1" si="50"/>
        <v>807</v>
      </c>
      <c r="BM88" s="57">
        <f t="shared" ca="1" si="44"/>
        <v>818.21450704225356</v>
      </c>
      <c r="BN88" s="57">
        <f t="shared" ca="1" si="51"/>
        <v>994</v>
      </c>
      <c r="BO88" s="57">
        <f t="shared" ca="1" si="45"/>
        <v>1056.1143999999999</v>
      </c>
      <c r="BP88" s="57">
        <f t="shared" ca="1" si="52"/>
        <v>570</v>
      </c>
      <c r="BQ88" s="57">
        <f t="shared" ca="1" si="46"/>
        <v>1120.5742574257424</v>
      </c>
      <c r="BR88" s="51">
        <v>0</v>
      </c>
      <c r="BS88" s="51">
        <v>0</v>
      </c>
    </row>
    <row r="89" spans="1:71" ht="15.75" customHeight="1">
      <c r="A89" s="8" t="s">
        <v>239</v>
      </c>
      <c r="B89" s="8">
        <v>702</v>
      </c>
      <c r="C89">
        <f t="shared" si="33"/>
        <v>2202</v>
      </c>
      <c r="E89" s="8">
        <v>115.7</v>
      </c>
      <c r="F89" s="8" t="s">
        <v>240</v>
      </c>
      <c r="G89" s="55">
        <f t="shared" ca="1" si="34"/>
        <v>42055</v>
      </c>
      <c r="H89" s="8">
        <v>77777</v>
      </c>
      <c r="J89" t="str">
        <f t="shared" ca="1" si="53"/>
        <v>자가</v>
      </c>
      <c r="K89" s="8" t="s">
        <v>242</v>
      </c>
      <c r="L89" s="65">
        <v>44986</v>
      </c>
      <c r="M89" s="65">
        <v>45036</v>
      </c>
      <c r="N89" s="65">
        <v>44986</v>
      </c>
      <c r="O89" s="65">
        <v>45016</v>
      </c>
      <c r="P89" s="51">
        <f t="shared" ca="1" si="35"/>
        <v>506322</v>
      </c>
      <c r="Q89" s="57">
        <f t="shared" ca="1" si="36"/>
        <v>516448.44</v>
      </c>
      <c r="R89" s="51">
        <f t="shared" ca="1" si="37"/>
        <v>506322</v>
      </c>
      <c r="S89" s="57">
        <f t="shared" ca="1" si="47"/>
        <v>211459</v>
      </c>
      <c r="T89" s="57">
        <f t="shared" ca="1" si="38"/>
        <v>294863</v>
      </c>
      <c r="U89" s="57">
        <f t="shared" ca="1" si="54"/>
        <v>43094</v>
      </c>
      <c r="V89" s="57">
        <f t="shared" ref="V89:AK104" ca="1" si="57">RANDBETWEEN(V$2,V$3)</f>
        <v>22462</v>
      </c>
      <c r="W89" s="57">
        <f t="shared" ca="1" si="57"/>
        <v>769</v>
      </c>
      <c r="X89" s="57">
        <f t="shared" ca="1" si="57"/>
        <v>3598</v>
      </c>
      <c r="Y89" s="57">
        <f t="shared" ca="1" si="57"/>
        <v>3370</v>
      </c>
      <c r="Z89" s="57">
        <f t="shared" ca="1" si="57"/>
        <v>21440</v>
      </c>
      <c r="AA89" s="57">
        <f t="shared" ca="1" si="57"/>
        <v>8941</v>
      </c>
      <c r="AB89" s="57">
        <f t="shared" ca="1" si="57"/>
        <v>72945</v>
      </c>
      <c r="AC89" s="57">
        <f t="shared" ca="1" si="57"/>
        <v>2102</v>
      </c>
      <c r="AD89" s="57">
        <f t="shared" ca="1" si="57"/>
        <v>2465</v>
      </c>
      <c r="AE89" s="57">
        <f t="shared" ca="1" si="57"/>
        <v>19971</v>
      </c>
      <c r="AF89" s="57">
        <f t="shared" ca="1" si="57"/>
        <v>619</v>
      </c>
      <c r="AG89" s="57">
        <f t="shared" ca="1" si="57"/>
        <v>10674</v>
      </c>
      <c r="AH89" s="57">
        <f t="shared" ca="1" si="57"/>
        <v>432</v>
      </c>
      <c r="AI89" s="57">
        <f t="shared" ca="1" si="57"/>
        <v>0</v>
      </c>
      <c r="AJ89" s="57">
        <f t="shared" ca="1" si="57"/>
        <v>79151</v>
      </c>
      <c r="AK89" s="57">
        <f t="shared" ca="1" si="57"/>
        <v>32456</v>
      </c>
      <c r="AL89" s="57">
        <f t="shared" ca="1" si="56"/>
        <v>24856</v>
      </c>
      <c r="AM89" s="57">
        <f t="shared" ca="1" si="56"/>
        <v>3399</v>
      </c>
      <c r="AN89" s="57">
        <f t="shared" ca="1" si="56"/>
        <v>101793</v>
      </c>
      <c r="AO89" s="57">
        <f t="shared" ca="1" si="56"/>
        <v>0</v>
      </c>
      <c r="AP89" s="57">
        <f t="shared" ca="1" si="56"/>
        <v>67526</v>
      </c>
      <c r="AQ89" s="57">
        <f t="shared" ca="1" si="56"/>
        <v>7950</v>
      </c>
      <c r="AR89" s="57">
        <f t="shared" ca="1" si="56"/>
        <v>9406</v>
      </c>
      <c r="AS89" s="57">
        <f t="shared" ca="1" si="56"/>
        <v>590</v>
      </c>
      <c r="AT89" s="57">
        <f t="shared" ca="1" si="56"/>
        <v>0</v>
      </c>
      <c r="AU89" s="51">
        <v>0</v>
      </c>
      <c r="AV89" s="57">
        <v>0</v>
      </c>
      <c r="AW89" s="51">
        <f t="shared" ca="1" si="39"/>
        <v>10126.44</v>
      </c>
      <c r="AX89" s="57">
        <f t="shared" ca="1" si="32"/>
        <v>-11145</v>
      </c>
      <c r="AY89" s="57">
        <f t="shared" ca="1" si="32"/>
        <v>0</v>
      </c>
      <c r="AZ89" s="57">
        <f t="shared" ca="1" si="32"/>
        <v>0</v>
      </c>
      <c r="BA89" s="51">
        <v>0</v>
      </c>
      <c r="BB89" s="51">
        <v>0</v>
      </c>
      <c r="BC89" s="57">
        <f t="shared" ca="1" si="32"/>
        <v>-13633</v>
      </c>
      <c r="BD89" s="57">
        <f t="shared" ca="1" si="32"/>
        <v>-8909</v>
      </c>
      <c r="BE89" s="57">
        <f t="shared" ca="1" si="48"/>
        <v>395.755</v>
      </c>
      <c r="BF89" s="51">
        <f t="shared" ca="1" si="40"/>
        <v>19.884799999999998</v>
      </c>
      <c r="BG89" s="51">
        <f t="shared" ca="1" si="41"/>
        <v>14.337042253521126</v>
      </c>
      <c r="BH89" s="51">
        <f t="shared" ca="1" si="42"/>
        <v>668.57425742574253</v>
      </c>
      <c r="BI89" s="51">
        <v>0</v>
      </c>
      <c r="BJ89" s="57">
        <f t="shared" ca="1" si="49"/>
        <v>150</v>
      </c>
      <c r="BK89" s="51">
        <f t="shared" ca="1" si="43"/>
        <v>545.755</v>
      </c>
      <c r="BL89" s="57">
        <f t="shared" ca="1" si="50"/>
        <v>81</v>
      </c>
      <c r="BM89" s="57">
        <f t="shared" ca="1" si="44"/>
        <v>95.337042253521133</v>
      </c>
      <c r="BN89" s="57">
        <f t="shared" ca="1" si="51"/>
        <v>58</v>
      </c>
      <c r="BO89" s="57">
        <f t="shared" ca="1" si="45"/>
        <v>77.884799999999998</v>
      </c>
      <c r="BP89" s="57">
        <f t="shared" ca="1" si="52"/>
        <v>412</v>
      </c>
      <c r="BQ89" s="57">
        <f t="shared" ca="1" si="46"/>
        <v>1080.5742574257424</v>
      </c>
      <c r="BR89" s="51">
        <v>0</v>
      </c>
      <c r="BS89" s="51">
        <v>0</v>
      </c>
    </row>
    <row r="90" spans="1:71" ht="15.75" customHeight="1">
      <c r="A90" s="8" t="s">
        <v>239</v>
      </c>
      <c r="B90">
        <v>703</v>
      </c>
      <c r="C90" s="8">
        <v>101</v>
      </c>
      <c r="E90" s="8">
        <v>115.7</v>
      </c>
      <c r="F90" s="8" t="s">
        <v>240</v>
      </c>
      <c r="G90" s="55">
        <f t="shared" ca="1" si="34"/>
        <v>42010</v>
      </c>
      <c r="H90" s="8">
        <v>77777</v>
      </c>
      <c r="J90" t="str">
        <f t="shared" ca="1" si="53"/>
        <v>전세</v>
      </c>
      <c r="K90" s="8" t="s">
        <v>242</v>
      </c>
      <c r="L90" s="65">
        <v>44986</v>
      </c>
      <c r="M90" s="65">
        <v>45036</v>
      </c>
      <c r="N90" s="65">
        <v>44986</v>
      </c>
      <c r="O90" s="65">
        <v>45016</v>
      </c>
      <c r="P90" s="51">
        <f t="shared" ca="1" si="35"/>
        <v>380532</v>
      </c>
      <c r="Q90" s="57">
        <f t="shared" ca="1" si="36"/>
        <v>388142.64</v>
      </c>
      <c r="R90" s="51">
        <f t="shared" ca="1" si="37"/>
        <v>380532</v>
      </c>
      <c r="S90" s="57">
        <f t="shared" ca="1" si="47"/>
        <v>198751</v>
      </c>
      <c r="T90" s="57">
        <f t="shared" ca="1" si="38"/>
        <v>181781</v>
      </c>
      <c r="U90" s="57">
        <f t="shared" ca="1" si="54"/>
        <v>44723</v>
      </c>
      <c r="V90" s="57">
        <f t="shared" ca="1" si="57"/>
        <v>10617</v>
      </c>
      <c r="W90" s="57">
        <f t="shared" ca="1" si="57"/>
        <v>1228</v>
      </c>
      <c r="X90" s="57">
        <f t="shared" ca="1" si="57"/>
        <v>4929</v>
      </c>
      <c r="Y90" s="57">
        <f t="shared" ca="1" si="57"/>
        <v>3457</v>
      </c>
      <c r="Z90" s="57">
        <f t="shared" ca="1" si="57"/>
        <v>23008</v>
      </c>
      <c r="AA90" s="57">
        <f t="shared" ca="1" si="57"/>
        <v>5804</v>
      </c>
      <c r="AB90" s="57">
        <f t="shared" ca="1" si="57"/>
        <v>27463</v>
      </c>
      <c r="AC90" s="57">
        <f t="shared" ca="1" si="57"/>
        <v>2239</v>
      </c>
      <c r="AD90" s="57">
        <f t="shared" ca="1" si="57"/>
        <v>2701</v>
      </c>
      <c r="AE90" s="57">
        <f t="shared" ca="1" si="57"/>
        <v>27307</v>
      </c>
      <c r="AF90" s="57">
        <f t="shared" ca="1" si="57"/>
        <v>255</v>
      </c>
      <c r="AG90" s="57">
        <f t="shared" ca="1" si="57"/>
        <v>46930</v>
      </c>
      <c r="AH90" s="57">
        <f t="shared" ca="1" si="57"/>
        <v>966</v>
      </c>
      <c r="AI90" s="57">
        <f t="shared" ca="1" si="57"/>
        <v>0</v>
      </c>
      <c r="AJ90" s="57">
        <f t="shared" ca="1" si="57"/>
        <v>41987</v>
      </c>
      <c r="AK90" s="57">
        <f t="shared" ca="1" si="57"/>
        <v>15153</v>
      </c>
      <c r="AL90" s="57">
        <f t="shared" ca="1" si="56"/>
        <v>32872</v>
      </c>
      <c r="AM90" s="57">
        <f t="shared" ca="1" si="56"/>
        <v>5465</v>
      </c>
      <c r="AN90" s="57">
        <f t="shared" ca="1" si="56"/>
        <v>89058</v>
      </c>
      <c r="AO90" s="57">
        <f t="shared" ca="1" si="56"/>
        <v>0</v>
      </c>
      <c r="AP90" s="57">
        <f t="shared" ca="1" si="56"/>
        <v>31727</v>
      </c>
      <c r="AQ90" s="57">
        <f t="shared" ca="1" si="56"/>
        <v>3894</v>
      </c>
      <c r="AR90" s="57">
        <f t="shared" ca="1" si="56"/>
        <v>5929</v>
      </c>
      <c r="AS90" s="57">
        <f t="shared" ca="1" si="56"/>
        <v>1120</v>
      </c>
      <c r="AT90" s="57">
        <f t="shared" ca="1" si="56"/>
        <v>0</v>
      </c>
      <c r="AU90" s="51">
        <v>0</v>
      </c>
      <c r="AV90" s="57">
        <v>0</v>
      </c>
      <c r="AW90" s="51">
        <f t="shared" ca="1" si="39"/>
        <v>7610.64</v>
      </c>
      <c r="AX90" s="57">
        <f t="shared" ca="1" si="32"/>
        <v>-2418</v>
      </c>
      <c r="AY90" s="57">
        <f t="shared" ca="1" si="32"/>
        <v>0</v>
      </c>
      <c r="AZ90" s="57">
        <f t="shared" ca="1" si="32"/>
        <v>0</v>
      </c>
      <c r="BA90" s="51">
        <v>0</v>
      </c>
      <c r="BB90" s="51">
        <v>0</v>
      </c>
      <c r="BC90" s="57">
        <f t="shared" ca="1" si="32"/>
        <v>-22822</v>
      </c>
      <c r="BD90" s="57">
        <f t="shared" ca="1" si="32"/>
        <v>-23060</v>
      </c>
      <c r="BE90" s="57">
        <f t="shared" ca="1" si="48"/>
        <v>209.935</v>
      </c>
      <c r="BF90" s="51">
        <f t="shared" ca="1" si="40"/>
        <v>26.297599999999999</v>
      </c>
      <c r="BG90" s="51">
        <f t="shared" ca="1" si="41"/>
        <v>12.543380281690141</v>
      </c>
      <c r="BH90" s="51">
        <f t="shared" ca="1" si="42"/>
        <v>314.12871287128712</v>
      </c>
      <c r="BI90" s="51">
        <v>0</v>
      </c>
      <c r="BJ90" s="57">
        <f t="shared" ca="1" si="49"/>
        <v>93</v>
      </c>
      <c r="BK90" s="51">
        <f t="shared" ca="1" si="43"/>
        <v>302.935</v>
      </c>
      <c r="BL90" s="57">
        <f t="shared" ca="1" si="50"/>
        <v>436</v>
      </c>
      <c r="BM90" s="57">
        <f t="shared" ca="1" si="44"/>
        <v>448.54338028169013</v>
      </c>
      <c r="BN90" s="57">
        <f t="shared" ca="1" si="51"/>
        <v>312</v>
      </c>
      <c r="BO90" s="57">
        <f t="shared" ca="1" si="45"/>
        <v>338.29759999999999</v>
      </c>
      <c r="BP90" s="57">
        <f t="shared" ca="1" si="52"/>
        <v>187</v>
      </c>
      <c r="BQ90" s="57">
        <f t="shared" ca="1" si="46"/>
        <v>501.12871287128712</v>
      </c>
      <c r="BR90" s="51">
        <v>0</v>
      </c>
      <c r="BS90" s="51">
        <v>0</v>
      </c>
    </row>
    <row r="91" spans="1:71" ht="15.75" customHeight="1">
      <c r="A91" s="8" t="s">
        <v>239</v>
      </c>
      <c r="B91">
        <v>703</v>
      </c>
      <c r="C91" s="8">
        <v>102</v>
      </c>
      <c r="E91" s="8">
        <v>115.7</v>
      </c>
      <c r="F91" s="8" t="s">
        <v>240</v>
      </c>
      <c r="G91" s="55">
        <f t="shared" ca="1" si="34"/>
        <v>42423</v>
      </c>
      <c r="H91" s="8">
        <v>77777</v>
      </c>
      <c r="J91" t="str">
        <f t="shared" ca="1" si="53"/>
        <v>전세</v>
      </c>
      <c r="K91" s="8" t="s">
        <v>242</v>
      </c>
      <c r="L91" s="65">
        <v>44986</v>
      </c>
      <c r="M91" s="65">
        <v>45036</v>
      </c>
      <c r="N91" s="65">
        <v>44986</v>
      </c>
      <c r="O91" s="65">
        <v>45016</v>
      </c>
      <c r="P91" s="51">
        <f t="shared" ca="1" si="35"/>
        <v>469882</v>
      </c>
      <c r="Q91" s="57">
        <f t="shared" ca="1" si="36"/>
        <v>479279.64</v>
      </c>
      <c r="R91" s="51">
        <f t="shared" ca="1" si="37"/>
        <v>469882</v>
      </c>
      <c r="S91" s="57">
        <f t="shared" ca="1" si="47"/>
        <v>246474</v>
      </c>
      <c r="T91" s="57">
        <f t="shared" ca="1" si="38"/>
        <v>223408</v>
      </c>
      <c r="U91" s="57">
        <f t="shared" ca="1" si="54"/>
        <v>59077</v>
      </c>
      <c r="V91" s="57">
        <f t="shared" ca="1" si="57"/>
        <v>39129</v>
      </c>
      <c r="W91" s="57">
        <f t="shared" ca="1" si="57"/>
        <v>1009</v>
      </c>
      <c r="X91" s="57">
        <f t="shared" ca="1" si="57"/>
        <v>3951</v>
      </c>
      <c r="Y91" s="57">
        <f t="shared" ca="1" si="57"/>
        <v>3031</v>
      </c>
      <c r="Z91" s="57">
        <f t="shared" ca="1" si="57"/>
        <v>28463</v>
      </c>
      <c r="AA91" s="57">
        <f t="shared" ca="1" si="57"/>
        <v>7213</v>
      </c>
      <c r="AB91" s="57">
        <f t="shared" ca="1" si="57"/>
        <v>68273</v>
      </c>
      <c r="AC91" s="57">
        <f t="shared" ca="1" si="57"/>
        <v>1191</v>
      </c>
      <c r="AD91" s="57">
        <f t="shared" ca="1" si="57"/>
        <v>6890</v>
      </c>
      <c r="AE91" s="57">
        <f t="shared" ca="1" si="57"/>
        <v>16437</v>
      </c>
      <c r="AF91" s="57">
        <f t="shared" ca="1" si="57"/>
        <v>849</v>
      </c>
      <c r="AG91" s="57">
        <f t="shared" ca="1" si="57"/>
        <v>13924</v>
      </c>
      <c r="AH91" s="57">
        <f t="shared" ca="1" si="57"/>
        <v>918</v>
      </c>
      <c r="AI91" s="57">
        <f t="shared" ca="1" si="57"/>
        <v>0</v>
      </c>
      <c r="AJ91" s="57">
        <f t="shared" ca="1" si="57"/>
        <v>37970</v>
      </c>
      <c r="AK91" s="57">
        <f t="shared" ca="1" si="57"/>
        <v>29387</v>
      </c>
      <c r="AL91" s="57">
        <f t="shared" ca="1" si="56"/>
        <v>37702</v>
      </c>
      <c r="AM91" s="57">
        <f t="shared" ca="1" si="56"/>
        <v>3532</v>
      </c>
      <c r="AN91" s="57">
        <f t="shared" ca="1" si="56"/>
        <v>89235</v>
      </c>
      <c r="AO91" s="57">
        <f t="shared" ca="1" si="56"/>
        <v>0</v>
      </c>
      <c r="AP91" s="57">
        <f t="shared" ca="1" si="56"/>
        <v>71947</v>
      </c>
      <c r="AQ91" s="57">
        <f t="shared" ca="1" si="56"/>
        <v>4250</v>
      </c>
      <c r="AR91" s="57">
        <f t="shared" ca="1" si="56"/>
        <v>3503</v>
      </c>
      <c r="AS91" s="57">
        <f t="shared" ca="1" si="56"/>
        <v>1922</v>
      </c>
      <c r="AT91" s="57">
        <f t="shared" ca="1" si="56"/>
        <v>0</v>
      </c>
      <c r="AU91" s="51">
        <v>0</v>
      </c>
      <c r="AV91" s="57">
        <v>0</v>
      </c>
      <c r="AW91" s="51">
        <f t="shared" ca="1" si="39"/>
        <v>9397.64</v>
      </c>
      <c r="AX91" s="57">
        <f t="shared" ca="1" si="32"/>
        <v>-23459</v>
      </c>
      <c r="AY91" s="57">
        <f t="shared" ca="1" si="32"/>
        <v>0</v>
      </c>
      <c r="AZ91" s="57">
        <f t="shared" ca="1" si="32"/>
        <v>0</v>
      </c>
      <c r="BA91" s="51">
        <v>0</v>
      </c>
      <c r="BB91" s="51">
        <v>0</v>
      </c>
      <c r="BC91" s="57">
        <f t="shared" ca="1" si="32"/>
        <v>-20111</v>
      </c>
      <c r="BD91" s="57">
        <f t="shared" ca="1" si="32"/>
        <v>-16351</v>
      </c>
      <c r="BE91" s="57">
        <f t="shared" ca="1" si="48"/>
        <v>189.85</v>
      </c>
      <c r="BF91" s="51">
        <f t="shared" ca="1" si="40"/>
        <v>30.1616</v>
      </c>
      <c r="BG91" s="51">
        <f t="shared" ca="1" si="41"/>
        <v>12.56830985915493</v>
      </c>
      <c r="BH91" s="51">
        <f t="shared" ca="1" si="42"/>
        <v>712.34653465346537</v>
      </c>
      <c r="BI91" s="51">
        <v>0</v>
      </c>
      <c r="BJ91" s="57">
        <f t="shared" ca="1" si="49"/>
        <v>295</v>
      </c>
      <c r="BK91" s="51">
        <f t="shared" ca="1" si="43"/>
        <v>484.85</v>
      </c>
      <c r="BL91" s="57">
        <f t="shared" ca="1" si="50"/>
        <v>222</v>
      </c>
      <c r="BM91" s="57">
        <f t="shared" ca="1" si="44"/>
        <v>234.56830985915494</v>
      </c>
      <c r="BN91" s="57">
        <f t="shared" ca="1" si="51"/>
        <v>958</v>
      </c>
      <c r="BO91" s="57">
        <f t="shared" ca="1" si="45"/>
        <v>988.16160000000002</v>
      </c>
      <c r="BP91" s="57">
        <f t="shared" ca="1" si="52"/>
        <v>99</v>
      </c>
      <c r="BQ91" s="57">
        <f t="shared" ca="1" si="46"/>
        <v>811.34653465346537</v>
      </c>
      <c r="BR91" s="51">
        <v>0</v>
      </c>
      <c r="BS91" s="51">
        <v>0</v>
      </c>
    </row>
    <row r="92" spans="1:71" ht="15.75" customHeight="1">
      <c r="A92" s="8" t="s">
        <v>239</v>
      </c>
      <c r="B92">
        <v>703</v>
      </c>
      <c r="C92" s="8">
        <v>201</v>
      </c>
      <c r="E92" s="8">
        <v>115.7</v>
      </c>
      <c r="F92" s="8" t="s">
        <v>240</v>
      </c>
      <c r="G92" s="55">
        <f t="shared" ca="1" si="34"/>
        <v>43464</v>
      </c>
      <c r="H92" s="8">
        <v>77777</v>
      </c>
      <c r="J92" t="str">
        <f t="shared" ca="1" si="53"/>
        <v>전세</v>
      </c>
      <c r="K92" s="8" t="s">
        <v>242</v>
      </c>
      <c r="L92" s="65">
        <v>44986</v>
      </c>
      <c r="M92" s="65">
        <v>45036</v>
      </c>
      <c r="N92" s="65">
        <v>44986</v>
      </c>
      <c r="O92" s="65">
        <v>45016</v>
      </c>
      <c r="P92" s="51">
        <f t="shared" ca="1" si="35"/>
        <v>553724</v>
      </c>
      <c r="Q92" s="57">
        <f t="shared" ca="1" si="36"/>
        <v>564798.48</v>
      </c>
      <c r="R92" s="51">
        <f t="shared" ca="1" si="37"/>
        <v>553724</v>
      </c>
      <c r="S92" s="57">
        <f t="shared" ca="1" si="47"/>
        <v>223466</v>
      </c>
      <c r="T92" s="57">
        <f t="shared" ca="1" si="38"/>
        <v>330258</v>
      </c>
      <c r="U92" s="57">
        <f t="shared" ca="1" si="54"/>
        <v>39284</v>
      </c>
      <c r="V92" s="57">
        <f t="shared" ca="1" si="57"/>
        <v>7521</v>
      </c>
      <c r="W92" s="57">
        <f t="shared" ca="1" si="57"/>
        <v>817</v>
      </c>
      <c r="X92" s="57">
        <f t="shared" ca="1" si="57"/>
        <v>2422</v>
      </c>
      <c r="Y92" s="57">
        <f t="shared" ca="1" si="57"/>
        <v>3495</v>
      </c>
      <c r="Z92" s="57">
        <f t="shared" ca="1" si="57"/>
        <v>57383</v>
      </c>
      <c r="AA92" s="57">
        <f t="shared" ca="1" si="57"/>
        <v>13906</v>
      </c>
      <c r="AB92" s="57">
        <f t="shared" ca="1" si="57"/>
        <v>35117</v>
      </c>
      <c r="AC92" s="57">
        <f t="shared" ca="1" si="57"/>
        <v>888</v>
      </c>
      <c r="AD92" s="57">
        <f t="shared" ca="1" si="57"/>
        <v>7475</v>
      </c>
      <c r="AE92" s="57">
        <f t="shared" ca="1" si="57"/>
        <v>21492</v>
      </c>
      <c r="AF92" s="57">
        <f t="shared" ca="1" si="57"/>
        <v>706</v>
      </c>
      <c r="AG92" s="57">
        <f t="shared" ca="1" si="57"/>
        <v>44170</v>
      </c>
      <c r="AH92" s="57">
        <f t="shared" ca="1" si="57"/>
        <v>228</v>
      </c>
      <c r="AI92" s="57">
        <f t="shared" ca="1" si="57"/>
        <v>0</v>
      </c>
      <c r="AJ92" s="57">
        <f t="shared" ca="1" si="57"/>
        <v>74094</v>
      </c>
      <c r="AK92" s="57">
        <f t="shared" ca="1" si="57"/>
        <v>7315</v>
      </c>
      <c r="AL92" s="57">
        <f t="shared" ca="1" si="56"/>
        <v>78507</v>
      </c>
      <c r="AM92" s="57">
        <f t="shared" ca="1" si="56"/>
        <v>6008</v>
      </c>
      <c r="AN92" s="57">
        <f t="shared" ca="1" si="56"/>
        <v>107848</v>
      </c>
      <c r="AO92" s="57">
        <f t="shared" ca="1" si="56"/>
        <v>0</v>
      </c>
      <c r="AP92" s="57">
        <f t="shared" ca="1" si="56"/>
        <v>59392</v>
      </c>
      <c r="AQ92" s="57">
        <f t="shared" ca="1" si="56"/>
        <v>2696</v>
      </c>
      <c r="AR92" s="57">
        <f t="shared" ca="1" si="56"/>
        <v>5579</v>
      </c>
      <c r="AS92" s="57">
        <f t="shared" ca="1" si="56"/>
        <v>1187</v>
      </c>
      <c r="AT92" s="57">
        <f t="shared" ca="1" si="56"/>
        <v>0</v>
      </c>
      <c r="AU92" s="51">
        <v>0</v>
      </c>
      <c r="AV92" s="57">
        <v>0</v>
      </c>
      <c r="AW92" s="51">
        <f t="shared" ca="1" si="39"/>
        <v>11074.48</v>
      </c>
      <c r="AX92" s="57">
        <f t="shared" ca="1" si="32"/>
        <v>-10420</v>
      </c>
      <c r="AY92" s="57">
        <f t="shared" ca="1" si="32"/>
        <v>0</v>
      </c>
      <c r="AZ92" s="57">
        <f t="shared" ca="1" si="32"/>
        <v>0</v>
      </c>
      <c r="BA92" s="51">
        <v>0</v>
      </c>
      <c r="BB92" s="51">
        <v>0</v>
      </c>
      <c r="BC92" s="57">
        <f t="shared" ca="1" si="32"/>
        <v>-3476</v>
      </c>
      <c r="BD92" s="57">
        <f t="shared" ca="1" si="32"/>
        <v>-9910</v>
      </c>
      <c r="BE92" s="57">
        <f t="shared" ca="1" si="48"/>
        <v>370.47</v>
      </c>
      <c r="BF92" s="51">
        <f t="shared" ca="1" si="40"/>
        <v>62.805599999999998</v>
      </c>
      <c r="BG92" s="51">
        <f t="shared" ca="1" si="41"/>
        <v>15.189859154929577</v>
      </c>
      <c r="BH92" s="51">
        <f t="shared" ca="1" si="42"/>
        <v>588.03960396039599</v>
      </c>
      <c r="BI92" s="51">
        <v>0</v>
      </c>
      <c r="BJ92" s="57">
        <f t="shared" ca="1" si="49"/>
        <v>276</v>
      </c>
      <c r="BK92" s="51">
        <f t="shared" ca="1" si="43"/>
        <v>646.47</v>
      </c>
      <c r="BL92" s="57">
        <f t="shared" ca="1" si="50"/>
        <v>148</v>
      </c>
      <c r="BM92" s="57">
        <f t="shared" ca="1" si="44"/>
        <v>163.18985915492956</v>
      </c>
      <c r="BN92" s="57">
        <f t="shared" ca="1" si="51"/>
        <v>662</v>
      </c>
      <c r="BO92" s="57">
        <f t="shared" ca="1" si="45"/>
        <v>724.80560000000003</v>
      </c>
      <c r="BP92" s="57">
        <f t="shared" ca="1" si="52"/>
        <v>517</v>
      </c>
      <c r="BQ92" s="57">
        <f t="shared" ca="1" si="46"/>
        <v>1105.0396039603961</v>
      </c>
      <c r="BR92" s="51">
        <v>0</v>
      </c>
      <c r="BS92" s="51">
        <v>0</v>
      </c>
    </row>
    <row r="93" spans="1:71" ht="15.75" customHeight="1">
      <c r="A93" s="8" t="s">
        <v>239</v>
      </c>
      <c r="B93">
        <v>703</v>
      </c>
      <c r="C93" s="8">
        <v>202</v>
      </c>
      <c r="E93" s="8">
        <v>115.7</v>
      </c>
      <c r="F93" s="8" t="s">
        <v>240</v>
      </c>
      <c r="G93" s="55">
        <f t="shared" ca="1" si="34"/>
        <v>42298</v>
      </c>
      <c r="H93" s="8">
        <v>77777</v>
      </c>
      <c r="J93" t="str">
        <f t="shared" ca="1" si="53"/>
        <v>자가</v>
      </c>
      <c r="K93" s="8" t="s">
        <v>242</v>
      </c>
      <c r="L93" s="65">
        <v>44986</v>
      </c>
      <c r="M93" s="65">
        <v>45036</v>
      </c>
      <c r="N93" s="65">
        <v>44986</v>
      </c>
      <c r="O93" s="65">
        <v>45016</v>
      </c>
      <c r="P93" s="51">
        <f t="shared" ca="1" si="35"/>
        <v>552199</v>
      </c>
      <c r="Q93" s="57">
        <f t="shared" ca="1" si="36"/>
        <v>563242.98</v>
      </c>
      <c r="R93" s="51">
        <f t="shared" ca="1" si="37"/>
        <v>552199</v>
      </c>
      <c r="S93" s="57">
        <f t="shared" ca="1" si="47"/>
        <v>291004</v>
      </c>
      <c r="T93" s="57">
        <f t="shared" ca="1" si="38"/>
        <v>261195</v>
      </c>
      <c r="U93" s="57">
        <f t="shared" ca="1" si="54"/>
        <v>75301</v>
      </c>
      <c r="V93" s="57">
        <f t="shared" ca="1" si="57"/>
        <v>33418</v>
      </c>
      <c r="W93" s="57">
        <f t="shared" ca="1" si="57"/>
        <v>353</v>
      </c>
      <c r="X93" s="57">
        <f t="shared" ca="1" si="57"/>
        <v>4412</v>
      </c>
      <c r="Y93" s="57">
        <f t="shared" ca="1" si="57"/>
        <v>3786</v>
      </c>
      <c r="Z93" s="57">
        <f t="shared" ca="1" si="57"/>
        <v>58481</v>
      </c>
      <c r="AA93" s="57">
        <f t="shared" ca="1" si="57"/>
        <v>2967</v>
      </c>
      <c r="AB93" s="57">
        <f t="shared" ca="1" si="57"/>
        <v>29995</v>
      </c>
      <c r="AC93" s="57">
        <f t="shared" ca="1" si="57"/>
        <v>977</v>
      </c>
      <c r="AD93" s="57">
        <f t="shared" ca="1" si="57"/>
        <v>6146</v>
      </c>
      <c r="AE93" s="57">
        <f t="shared" ca="1" si="57"/>
        <v>22678</v>
      </c>
      <c r="AF93" s="57">
        <f t="shared" ca="1" si="57"/>
        <v>622</v>
      </c>
      <c r="AG93" s="57">
        <f t="shared" ca="1" si="57"/>
        <v>45060</v>
      </c>
      <c r="AH93" s="57">
        <f t="shared" ca="1" si="57"/>
        <v>937</v>
      </c>
      <c r="AI93" s="57">
        <f t="shared" ca="1" si="57"/>
        <v>0</v>
      </c>
      <c r="AJ93" s="57">
        <f t="shared" ca="1" si="57"/>
        <v>49929</v>
      </c>
      <c r="AK93" s="57">
        <f t="shared" ca="1" si="57"/>
        <v>51319</v>
      </c>
      <c r="AL93" s="57">
        <f t="shared" ca="1" si="56"/>
        <v>38291</v>
      </c>
      <c r="AM93" s="57">
        <f t="shared" ca="1" si="56"/>
        <v>614</v>
      </c>
      <c r="AN93" s="57">
        <f t="shared" ca="1" si="56"/>
        <v>96489</v>
      </c>
      <c r="AO93" s="57">
        <f t="shared" ca="1" si="56"/>
        <v>0</v>
      </c>
      <c r="AP93" s="57">
        <f t="shared" ca="1" si="56"/>
        <v>40532</v>
      </c>
      <c r="AQ93" s="57">
        <f t="shared" ca="1" si="56"/>
        <v>9775</v>
      </c>
      <c r="AR93" s="57">
        <f t="shared" ca="1" si="56"/>
        <v>7456</v>
      </c>
      <c r="AS93" s="57">
        <f t="shared" ca="1" si="56"/>
        <v>762</v>
      </c>
      <c r="AT93" s="57">
        <f t="shared" ca="1" si="56"/>
        <v>0</v>
      </c>
      <c r="AU93" s="51">
        <v>0</v>
      </c>
      <c r="AV93" s="57">
        <v>0</v>
      </c>
      <c r="AW93" s="51">
        <f t="shared" ca="1" si="39"/>
        <v>11043.98</v>
      </c>
      <c r="AX93" s="57">
        <f t="shared" ca="1" si="32"/>
        <v>-6628</v>
      </c>
      <c r="AY93" s="57">
        <f t="shared" ca="1" si="32"/>
        <v>0</v>
      </c>
      <c r="AZ93" s="57">
        <f t="shared" ca="1" si="32"/>
        <v>0</v>
      </c>
      <c r="BA93" s="51">
        <v>0</v>
      </c>
      <c r="BB93" s="51">
        <v>0</v>
      </c>
      <c r="BC93" s="57">
        <f t="shared" ca="1" si="32"/>
        <v>-20488</v>
      </c>
      <c r="BD93" s="57">
        <f t="shared" ca="1" si="32"/>
        <v>-985</v>
      </c>
      <c r="BE93" s="57">
        <f t="shared" ca="1" si="48"/>
        <v>249.64500000000001</v>
      </c>
      <c r="BF93" s="51">
        <f t="shared" ca="1" si="40"/>
        <v>30.6328</v>
      </c>
      <c r="BG93" s="51">
        <f t="shared" ca="1" si="41"/>
        <v>13.59</v>
      </c>
      <c r="BH93" s="51">
        <f t="shared" ca="1" si="42"/>
        <v>401.30693069306932</v>
      </c>
      <c r="BI93" s="51">
        <v>0</v>
      </c>
      <c r="BJ93" s="57">
        <f t="shared" ca="1" si="49"/>
        <v>839</v>
      </c>
      <c r="BK93" s="51">
        <f t="shared" ca="1" si="43"/>
        <v>1088.645</v>
      </c>
      <c r="BL93" s="57">
        <f t="shared" ca="1" si="50"/>
        <v>453</v>
      </c>
      <c r="BM93" s="57">
        <f t="shared" ca="1" si="44"/>
        <v>466.59</v>
      </c>
      <c r="BN93" s="57">
        <f t="shared" ca="1" si="51"/>
        <v>722</v>
      </c>
      <c r="BO93" s="57">
        <f t="shared" ca="1" si="45"/>
        <v>752.63279999999997</v>
      </c>
      <c r="BP93" s="57">
        <f t="shared" ca="1" si="52"/>
        <v>427</v>
      </c>
      <c r="BQ93" s="57">
        <f t="shared" ca="1" si="46"/>
        <v>828.30693069306926</v>
      </c>
      <c r="BR93" s="51">
        <v>0</v>
      </c>
      <c r="BS93" s="51">
        <v>0</v>
      </c>
    </row>
    <row r="94" spans="1:71" ht="15.75" customHeight="1">
      <c r="A94" s="8" t="s">
        <v>239</v>
      </c>
      <c r="B94">
        <v>703</v>
      </c>
      <c r="C94" s="8">
        <v>301</v>
      </c>
      <c r="E94" s="8">
        <v>115.7</v>
      </c>
      <c r="F94" s="8" t="s">
        <v>240</v>
      </c>
      <c r="G94" s="55">
        <f t="shared" ca="1" si="34"/>
        <v>42073</v>
      </c>
      <c r="H94" s="8">
        <v>77777</v>
      </c>
      <c r="J94" t="str">
        <f t="shared" ca="1" si="53"/>
        <v>월세</v>
      </c>
      <c r="K94" s="8" t="s">
        <v>242</v>
      </c>
      <c r="L94" s="65">
        <v>44986</v>
      </c>
      <c r="M94" s="65">
        <v>45036</v>
      </c>
      <c r="N94" s="65">
        <v>44986</v>
      </c>
      <c r="O94" s="65">
        <v>45016</v>
      </c>
      <c r="P94" s="51">
        <f t="shared" ca="1" si="35"/>
        <v>525130</v>
      </c>
      <c r="Q94" s="57">
        <f t="shared" ca="1" si="36"/>
        <v>535632.6</v>
      </c>
      <c r="R94" s="51">
        <f t="shared" ca="1" si="37"/>
        <v>525130</v>
      </c>
      <c r="S94" s="57">
        <f t="shared" ca="1" si="47"/>
        <v>214671</v>
      </c>
      <c r="T94" s="57">
        <f t="shared" ca="1" si="38"/>
        <v>310459</v>
      </c>
      <c r="U94" s="57">
        <f t="shared" ca="1" si="54"/>
        <v>31786</v>
      </c>
      <c r="V94" s="57">
        <f t="shared" ca="1" si="57"/>
        <v>13698</v>
      </c>
      <c r="W94" s="57">
        <f t="shared" ca="1" si="57"/>
        <v>1819</v>
      </c>
      <c r="X94" s="57">
        <f t="shared" ca="1" si="57"/>
        <v>3906</v>
      </c>
      <c r="Y94" s="57">
        <f t="shared" ca="1" si="57"/>
        <v>3190</v>
      </c>
      <c r="Z94" s="57">
        <f t="shared" ca="1" si="57"/>
        <v>36388</v>
      </c>
      <c r="AA94" s="57">
        <f t="shared" ca="1" si="57"/>
        <v>20361</v>
      </c>
      <c r="AB94" s="57">
        <f t="shared" ca="1" si="57"/>
        <v>57613</v>
      </c>
      <c r="AC94" s="57">
        <f t="shared" ca="1" si="57"/>
        <v>532</v>
      </c>
      <c r="AD94" s="57">
        <f t="shared" ca="1" si="57"/>
        <v>4965</v>
      </c>
      <c r="AE94" s="57">
        <f t="shared" ca="1" si="57"/>
        <v>26947</v>
      </c>
      <c r="AF94" s="57">
        <f t="shared" ca="1" si="57"/>
        <v>907</v>
      </c>
      <c r="AG94" s="57">
        <f t="shared" ca="1" si="57"/>
        <v>29536</v>
      </c>
      <c r="AH94" s="57">
        <f t="shared" ca="1" si="57"/>
        <v>788</v>
      </c>
      <c r="AI94" s="57">
        <f t="shared" ca="1" si="57"/>
        <v>0</v>
      </c>
      <c r="AJ94" s="57">
        <f t="shared" ca="1" si="57"/>
        <v>70030</v>
      </c>
      <c r="AK94" s="57">
        <f t="shared" ca="1" si="57"/>
        <v>18410</v>
      </c>
      <c r="AL94" s="57">
        <f t="shared" ca="1" si="56"/>
        <v>69319</v>
      </c>
      <c r="AM94" s="57">
        <f t="shared" ca="1" si="56"/>
        <v>8934</v>
      </c>
      <c r="AN94" s="57">
        <f t="shared" ca="1" si="56"/>
        <v>105217</v>
      </c>
      <c r="AO94" s="57">
        <f t="shared" ca="1" si="56"/>
        <v>0</v>
      </c>
      <c r="AP94" s="57">
        <f t="shared" ca="1" si="56"/>
        <v>49441</v>
      </c>
      <c r="AQ94" s="57">
        <f t="shared" ca="1" si="56"/>
        <v>3384</v>
      </c>
      <c r="AR94" s="57">
        <f t="shared" ca="1" si="56"/>
        <v>8680</v>
      </c>
      <c r="AS94" s="57">
        <f t="shared" ca="1" si="56"/>
        <v>2134</v>
      </c>
      <c r="AT94" s="57">
        <f t="shared" ca="1" si="56"/>
        <v>0</v>
      </c>
      <c r="AU94" s="51">
        <v>0</v>
      </c>
      <c r="AV94" s="57">
        <v>0</v>
      </c>
      <c r="AW94" s="51">
        <f t="shared" ca="1" si="39"/>
        <v>10502.6</v>
      </c>
      <c r="AX94" s="57">
        <f t="shared" ca="1" si="32"/>
        <v>-23919</v>
      </c>
      <c r="AY94" s="57">
        <f t="shared" ca="1" si="32"/>
        <v>0</v>
      </c>
      <c r="AZ94" s="57">
        <f t="shared" ca="1" si="32"/>
        <v>0</v>
      </c>
      <c r="BA94" s="51">
        <v>0</v>
      </c>
      <c r="BB94" s="51">
        <v>0</v>
      </c>
      <c r="BC94" s="57">
        <f t="shared" ca="1" si="32"/>
        <v>-8114</v>
      </c>
      <c r="BD94" s="57">
        <f t="shared" ca="1" si="32"/>
        <v>-10822</v>
      </c>
      <c r="BE94" s="57">
        <f t="shared" ca="1" si="48"/>
        <v>350.15</v>
      </c>
      <c r="BF94" s="51">
        <f t="shared" ca="1" si="40"/>
        <v>55.455199999999998</v>
      </c>
      <c r="BG94" s="51">
        <f t="shared" ca="1" si="41"/>
        <v>14.819295774647887</v>
      </c>
      <c r="BH94" s="51">
        <f t="shared" ca="1" si="42"/>
        <v>489.51485148514854</v>
      </c>
      <c r="BI94" s="51">
        <v>0</v>
      </c>
      <c r="BJ94" s="57">
        <f t="shared" ca="1" si="49"/>
        <v>608</v>
      </c>
      <c r="BK94" s="51">
        <f t="shared" ca="1" si="43"/>
        <v>958.15</v>
      </c>
      <c r="BL94" s="57">
        <f t="shared" ca="1" si="50"/>
        <v>747</v>
      </c>
      <c r="BM94" s="57">
        <f t="shared" ca="1" si="44"/>
        <v>761.81929577464791</v>
      </c>
      <c r="BN94" s="57">
        <f t="shared" ca="1" si="51"/>
        <v>633</v>
      </c>
      <c r="BO94" s="57">
        <f t="shared" ca="1" si="45"/>
        <v>688.45519999999999</v>
      </c>
      <c r="BP94" s="57">
        <f t="shared" ca="1" si="52"/>
        <v>734</v>
      </c>
      <c r="BQ94" s="57">
        <f t="shared" ca="1" si="46"/>
        <v>1223.5148514851485</v>
      </c>
      <c r="BR94" s="51">
        <v>0</v>
      </c>
      <c r="BS94" s="51">
        <v>0</v>
      </c>
    </row>
    <row r="95" spans="1:71" ht="15.75" customHeight="1">
      <c r="A95" s="8" t="s">
        <v>239</v>
      </c>
      <c r="B95">
        <v>703</v>
      </c>
      <c r="C95" s="8">
        <v>302</v>
      </c>
      <c r="E95" s="8">
        <v>115.7</v>
      </c>
      <c r="F95" s="8" t="s">
        <v>240</v>
      </c>
      <c r="G95" s="55">
        <f t="shared" ca="1" si="34"/>
        <v>43350</v>
      </c>
      <c r="H95" s="8">
        <v>77777</v>
      </c>
      <c r="J95" t="str">
        <f t="shared" ca="1" si="53"/>
        <v>자가</v>
      </c>
      <c r="K95" s="8" t="s">
        <v>242</v>
      </c>
      <c r="L95" s="65">
        <v>44986</v>
      </c>
      <c r="M95" s="65">
        <v>45036</v>
      </c>
      <c r="N95" s="65">
        <v>44986</v>
      </c>
      <c r="O95" s="65">
        <v>45016</v>
      </c>
      <c r="P95" s="51">
        <f t="shared" ca="1" si="35"/>
        <v>565435</v>
      </c>
      <c r="Q95" s="57">
        <f t="shared" ca="1" si="36"/>
        <v>576743.69999999995</v>
      </c>
      <c r="R95" s="51">
        <f t="shared" ca="1" si="37"/>
        <v>565435</v>
      </c>
      <c r="S95" s="57">
        <f t="shared" ca="1" si="47"/>
        <v>211415</v>
      </c>
      <c r="T95" s="57">
        <f t="shared" ca="1" si="38"/>
        <v>354020</v>
      </c>
      <c r="U95" s="57">
        <f t="shared" ca="1" si="54"/>
        <v>55412</v>
      </c>
      <c r="V95" s="57">
        <f t="shared" ca="1" si="57"/>
        <v>16131</v>
      </c>
      <c r="W95" s="57">
        <f t="shared" ca="1" si="57"/>
        <v>569</v>
      </c>
      <c r="X95" s="57">
        <f t="shared" ca="1" si="57"/>
        <v>2179</v>
      </c>
      <c r="Y95" s="57">
        <f t="shared" ca="1" si="57"/>
        <v>3370</v>
      </c>
      <c r="Z95" s="57">
        <f t="shared" ca="1" si="57"/>
        <v>23269</v>
      </c>
      <c r="AA95" s="57">
        <f t="shared" ca="1" si="57"/>
        <v>8945</v>
      </c>
      <c r="AB95" s="57">
        <f t="shared" ca="1" si="57"/>
        <v>77403</v>
      </c>
      <c r="AC95" s="57">
        <f t="shared" ca="1" si="57"/>
        <v>2234</v>
      </c>
      <c r="AD95" s="57">
        <f t="shared" ca="1" si="57"/>
        <v>6754</v>
      </c>
      <c r="AE95" s="57">
        <f t="shared" ca="1" si="57"/>
        <v>15729</v>
      </c>
      <c r="AF95" s="57">
        <f t="shared" ca="1" si="57"/>
        <v>280</v>
      </c>
      <c r="AG95" s="57">
        <f t="shared" ca="1" si="57"/>
        <v>3849</v>
      </c>
      <c r="AH95" s="57">
        <f t="shared" ca="1" si="57"/>
        <v>838</v>
      </c>
      <c r="AI95" s="57">
        <f t="shared" ca="1" si="57"/>
        <v>0</v>
      </c>
      <c r="AJ95" s="57">
        <f t="shared" ca="1" si="57"/>
        <v>63580</v>
      </c>
      <c r="AK95" s="57">
        <f t="shared" ca="1" si="57"/>
        <v>38321</v>
      </c>
      <c r="AL95" s="57">
        <f t="shared" ca="1" si="56"/>
        <v>48684</v>
      </c>
      <c r="AM95" s="57">
        <f t="shared" ca="1" si="56"/>
        <v>3434</v>
      </c>
      <c r="AN95" s="57">
        <f t="shared" ca="1" si="56"/>
        <v>109272</v>
      </c>
      <c r="AO95" s="57">
        <f t="shared" ca="1" si="56"/>
        <v>0</v>
      </c>
      <c r="AP95" s="57">
        <f t="shared" ca="1" si="56"/>
        <v>95535</v>
      </c>
      <c r="AQ95" s="57">
        <f t="shared" ca="1" si="56"/>
        <v>4236</v>
      </c>
      <c r="AR95" s="57">
        <f t="shared" ca="1" si="56"/>
        <v>284</v>
      </c>
      <c r="AS95" s="57">
        <f t="shared" ca="1" si="56"/>
        <v>1775</v>
      </c>
      <c r="AT95" s="57">
        <f t="shared" ca="1" si="56"/>
        <v>0</v>
      </c>
      <c r="AU95" s="51">
        <v>0</v>
      </c>
      <c r="AV95" s="57">
        <v>0</v>
      </c>
      <c r="AW95" s="51">
        <f t="shared" ca="1" si="39"/>
        <v>11308.7</v>
      </c>
      <c r="AX95" s="57">
        <f t="shared" ca="1" si="32"/>
        <v>-11212</v>
      </c>
      <c r="AY95" s="57">
        <f t="shared" ca="1" si="32"/>
        <v>0</v>
      </c>
      <c r="AZ95" s="57">
        <f t="shared" ca="1" si="32"/>
        <v>0</v>
      </c>
      <c r="BA95" s="51">
        <v>0</v>
      </c>
      <c r="BB95" s="51">
        <v>0</v>
      </c>
      <c r="BC95" s="57">
        <f t="shared" ca="1" si="32"/>
        <v>-1126</v>
      </c>
      <c r="BD95" s="57">
        <f t="shared" ca="1" si="32"/>
        <v>-4310</v>
      </c>
      <c r="BE95" s="57">
        <f t="shared" ca="1" si="48"/>
        <v>317.89999999999998</v>
      </c>
      <c r="BF95" s="51">
        <f t="shared" ca="1" si="40"/>
        <v>38.947200000000002</v>
      </c>
      <c r="BG95" s="51">
        <f t="shared" ca="1" si="41"/>
        <v>15.390422535211268</v>
      </c>
      <c r="BH95" s="51">
        <f t="shared" ca="1" si="42"/>
        <v>945.89108910891093</v>
      </c>
      <c r="BI95" s="51">
        <v>0</v>
      </c>
      <c r="BJ95" s="57">
        <f t="shared" ca="1" si="49"/>
        <v>554</v>
      </c>
      <c r="BK95" s="51">
        <f t="shared" ca="1" si="43"/>
        <v>871.9</v>
      </c>
      <c r="BL95" s="57">
        <f t="shared" ca="1" si="50"/>
        <v>327</v>
      </c>
      <c r="BM95" s="57">
        <f t="shared" ca="1" si="44"/>
        <v>342.39042253521126</v>
      </c>
      <c r="BN95" s="57">
        <f t="shared" ca="1" si="51"/>
        <v>433</v>
      </c>
      <c r="BO95" s="57">
        <f t="shared" ca="1" si="45"/>
        <v>471.94720000000001</v>
      </c>
      <c r="BP95" s="57">
        <f t="shared" ca="1" si="52"/>
        <v>401</v>
      </c>
      <c r="BQ95" s="57">
        <f t="shared" ca="1" si="46"/>
        <v>1346.8910891089108</v>
      </c>
      <c r="BR95" s="51">
        <v>0</v>
      </c>
      <c r="BS95" s="51">
        <v>0</v>
      </c>
    </row>
    <row r="96" spans="1:71" ht="15.75" customHeight="1">
      <c r="A96" s="8" t="s">
        <v>239</v>
      </c>
      <c r="B96">
        <v>703</v>
      </c>
      <c r="C96" s="8">
        <v>401</v>
      </c>
      <c r="E96" s="8">
        <v>115.7</v>
      </c>
      <c r="F96" s="8" t="s">
        <v>240</v>
      </c>
      <c r="G96" s="55">
        <f t="shared" ca="1" si="34"/>
        <v>44194</v>
      </c>
      <c r="H96" s="8">
        <v>77777</v>
      </c>
      <c r="J96" t="str">
        <f t="shared" ca="1" si="53"/>
        <v>월세</v>
      </c>
      <c r="K96" s="8" t="s">
        <v>242</v>
      </c>
      <c r="L96" s="65">
        <v>44986</v>
      </c>
      <c r="M96" s="65">
        <v>45036</v>
      </c>
      <c r="N96" s="65">
        <v>44986</v>
      </c>
      <c r="O96" s="65">
        <v>45016</v>
      </c>
      <c r="P96" s="51">
        <f t="shared" ca="1" si="35"/>
        <v>557778</v>
      </c>
      <c r="Q96" s="57">
        <f t="shared" ca="1" si="36"/>
        <v>568933.56000000006</v>
      </c>
      <c r="R96" s="51">
        <f t="shared" ca="1" si="37"/>
        <v>557778</v>
      </c>
      <c r="S96" s="57">
        <f t="shared" ca="1" si="47"/>
        <v>188964</v>
      </c>
      <c r="T96" s="57">
        <f t="shared" ca="1" si="38"/>
        <v>368814</v>
      </c>
      <c r="U96" s="57">
        <f t="shared" ca="1" si="54"/>
        <v>74322</v>
      </c>
      <c r="V96" s="57">
        <f t="shared" ca="1" si="57"/>
        <v>17456</v>
      </c>
      <c r="W96" s="57">
        <f t="shared" ca="1" si="57"/>
        <v>1440</v>
      </c>
      <c r="X96" s="57">
        <f t="shared" ca="1" si="57"/>
        <v>3663</v>
      </c>
      <c r="Y96" s="57">
        <f t="shared" ca="1" si="57"/>
        <v>3368</v>
      </c>
      <c r="Z96" s="57">
        <f t="shared" ca="1" si="57"/>
        <v>15111</v>
      </c>
      <c r="AA96" s="57">
        <f t="shared" ca="1" si="57"/>
        <v>16973</v>
      </c>
      <c r="AB96" s="57">
        <f t="shared" ca="1" si="57"/>
        <v>38147</v>
      </c>
      <c r="AC96" s="57">
        <f t="shared" ca="1" si="57"/>
        <v>2689</v>
      </c>
      <c r="AD96" s="57">
        <f t="shared" ca="1" si="57"/>
        <v>4221</v>
      </c>
      <c r="AE96" s="57">
        <f t="shared" ca="1" si="57"/>
        <v>12699</v>
      </c>
      <c r="AF96" s="57">
        <f t="shared" ca="1" si="57"/>
        <v>701</v>
      </c>
      <c r="AG96" s="57">
        <f t="shared" ca="1" si="57"/>
        <v>11688</v>
      </c>
      <c r="AH96" s="57">
        <f t="shared" ca="1" si="57"/>
        <v>908</v>
      </c>
      <c r="AI96" s="57">
        <f t="shared" ca="1" si="57"/>
        <v>0</v>
      </c>
      <c r="AJ96" s="57">
        <f t="shared" ca="1" si="57"/>
        <v>114209</v>
      </c>
      <c r="AK96" s="57">
        <f t="shared" ca="1" si="57"/>
        <v>41511</v>
      </c>
      <c r="AL96" s="57">
        <f t="shared" ca="1" si="56"/>
        <v>31006</v>
      </c>
      <c r="AM96" s="57">
        <f t="shared" ca="1" si="56"/>
        <v>2805</v>
      </c>
      <c r="AN96" s="57">
        <f t="shared" ca="1" si="56"/>
        <v>118092</v>
      </c>
      <c r="AO96" s="57">
        <f t="shared" ca="1" si="56"/>
        <v>0</v>
      </c>
      <c r="AP96" s="57">
        <f t="shared" ca="1" si="56"/>
        <v>77165</v>
      </c>
      <c r="AQ96" s="57">
        <f t="shared" ca="1" si="56"/>
        <v>3459</v>
      </c>
      <c r="AR96" s="57">
        <f t="shared" ca="1" si="56"/>
        <v>2787</v>
      </c>
      <c r="AS96" s="57">
        <f t="shared" ca="1" si="56"/>
        <v>1063</v>
      </c>
      <c r="AT96" s="57">
        <f t="shared" ca="1" si="56"/>
        <v>0</v>
      </c>
      <c r="AU96" s="51">
        <v>0</v>
      </c>
      <c r="AV96" s="57">
        <v>0</v>
      </c>
      <c r="AW96" s="51">
        <f t="shared" ca="1" si="39"/>
        <v>11155.56</v>
      </c>
      <c r="AX96" s="57">
        <f t="shared" ca="1" si="32"/>
        <v>-13256</v>
      </c>
      <c r="AY96" s="57">
        <f t="shared" ca="1" si="32"/>
        <v>0</v>
      </c>
      <c r="AZ96" s="57">
        <f t="shared" ca="1" si="32"/>
        <v>0</v>
      </c>
      <c r="BA96" s="51">
        <v>0</v>
      </c>
      <c r="BB96" s="51">
        <v>0</v>
      </c>
      <c r="BC96" s="57">
        <f t="shared" ca="1" si="32"/>
        <v>-13944</v>
      </c>
      <c r="BD96" s="57">
        <f t="shared" ca="1" si="32"/>
        <v>-10505</v>
      </c>
      <c r="BE96" s="57">
        <f t="shared" ca="1" si="48"/>
        <v>571.04499999999996</v>
      </c>
      <c r="BF96" s="51">
        <f t="shared" ca="1" si="40"/>
        <v>24.8048</v>
      </c>
      <c r="BG96" s="51">
        <f t="shared" ca="1" si="41"/>
        <v>16.632676056338028</v>
      </c>
      <c r="BH96" s="51">
        <f t="shared" ca="1" si="42"/>
        <v>764.00990099009903</v>
      </c>
      <c r="BI96" s="51">
        <v>0</v>
      </c>
      <c r="BJ96" s="57">
        <f t="shared" ca="1" si="49"/>
        <v>384</v>
      </c>
      <c r="BK96" s="51">
        <f t="shared" ca="1" si="43"/>
        <v>955.04499999999996</v>
      </c>
      <c r="BL96" s="57">
        <f t="shared" ca="1" si="50"/>
        <v>262</v>
      </c>
      <c r="BM96" s="57">
        <f t="shared" ca="1" si="44"/>
        <v>278.63267605633803</v>
      </c>
      <c r="BN96" s="57">
        <f t="shared" ca="1" si="51"/>
        <v>152</v>
      </c>
      <c r="BO96" s="57">
        <f t="shared" ca="1" si="45"/>
        <v>176.8048</v>
      </c>
      <c r="BP96" s="57">
        <f t="shared" ca="1" si="52"/>
        <v>441</v>
      </c>
      <c r="BQ96" s="57">
        <f t="shared" ca="1" si="46"/>
        <v>1205.0099009900991</v>
      </c>
      <c r="BR96" s="51">
        <v>0</v>
      </c>
      <c r="BS96" s="51">
        <v>0</v>
      </c>
    </row>
    <row r="97" spans="1:71" ht="15.75" customHeight="1">
      <c r="A97" s="8" t="s">
        <v>239</v>
      </c>
      <c r="B97">
        <v>703</v>
      </c>
      <c r="C97" s="8">
        <v>402</v>
      </c>
      <c r="E97" s="8">
        <v>115.7</v>
      </c>
      <c r="F97" s="8" t="s">
        <v>240</v>
      </c>
      <c r="G97" s="55">
        <f t="shared" ca="1" si="34"/>
        <v>44000</v>
      </c>
      <c r="H97" s="8">
        <v>77777</v>
      </c>
      <c r="J97" t="str">
        <f t="shared" ca="1" si="53"/>
        <v>전세</v>
      </c>
      <c r="K97" s="8" t="s">
        <v>242</v>
      </c>
      <c r="L97" s="65">
        <v>44986</v>
      </c>
      <c r="M97" s="65">
        <v>45036</v>
      </c>
      <c r="N97" s="65">
        <v>44986</v>
      </c>
      <c r="O97" s="65">
        <v>45016</v>
      </c>
      <c r="P97" s="51">
        <f t="shared" ca="1" si="35"/>
        <v>592695</v>
      </c>
      <c r="Q97" s="57">
        <f t="shared" ca="1" si="36"/>
        <v>604548.9</v>
      </c>
      <c r="R97" s="51">
        <f t="shared" ca="1" si="37"/>
        <v>592695</v>
      </c>
      <c r="S97" s="57">
        <f t="shared" ca="1" si="47"/>
        <v>207107</v>
      </c>
      <c r="T97" s="57">
        <f t="shared" ca="1" si="38"/>
        <v>385588</v>
      </c>
      <c r="U97" s="57">
        <f t="shared" ca="1" si="54"/>
        <v>55854</v>
      </c>
      <c r="V97" s="57">
        <f t="shared" ca="1" si="57"/>
        <v>32854</v>
      </c>
      <c r="W97" s="57">
        <f t="shared" ca="1" si="57"/>
        <v>931</v>
      </c>
      <c r="X97" s="57">
        <f t="shared" ca="1" si="57"/>
        <v>4483</v>
      </c>
      <c r="Y97" s="57">
        <f t="shared" ca="1" si="57"/>
        <v>3761</v>
      </c>
      <c r="Z97" s="57">
        <f t="shared" ca="1" si="57"/>
        <v>32217</v>
      </c>
      <c r="AA97" s="57">
        <f t="shared" ca="1" si="57"/>
        <v>5637</v>
      </c>
      <c r="AB97" s="57">
        <f t="shared" ca="1" si="57"/>
        <v>19205</v>
      </c>
      <c r="AC97" s="57">
        <f t="shared" ca="1" si="57"/>
        <v>1136</v>
      </c>
      <c r="AD97" s="57">
        <f t="shared" ca="1" si="57"/>
        <v>8805</v>
      </c>
      <c r="AE97" s="57">
        <f t="shared" ca="1" si="57"/>
        <v>17133</v>
      </c>
      <c r="AF97" s="57">
        <f t="shared" ca="1" si="57"/>
        <v>314</v>
      </c>
      <c r="AG97" s="57">
        <f t="shared" ca="1" si="57"/>
        <v>25748</v>
      </c>
      <c r="AH97" s="57">
        <f t="shared" ca="1" si="57"/>
        <v>75</v>
      </c>
      <c r="AI97" s="57">
        <f t="shared" ca="1" si="57"/>
        <v>0</v>
      </c>
      <c r="AJ97" s="57">
        <f t="shared" ca="1" si="57"/>
        <v>99326</v>
      </c>
      <c r="AK97" s="57">
        <f t="shared" ca="1" si="57"/>
        <v>34255</v>
      </c>
      <c r="AL97" s="57">
        <f t="shared" ca="1" si="56"/>
        <v>67668</v>
      </c>
      <c r="AM97" s="57">
        <f t="shared" ca="1" si="56"/>
        <v>3743</v>
      </c>
      <c r="AN97" s="57">
        <f t="shared" ca="1" si="56"/>
        <v>115907</v>
      </c>
      <c r="AO97" s="57">
        <f t="shared" ca="1" si="56"/>
        <v>0</v>
      </c>
      <c r="AP97" s="57">
        <f t="shared" ca="1" si="56"/>
        <v>98295</v>
      </c>
      <c r="AQ97" s="57">
        <f t="shared" ca="1" si="56"/>
        <v>4666</v>
      </c>
      <c r="AR97" s="57">
        <f t="shared" ca="1" si="56"/>
        <v>5141</v>
      </c>
      <c r="AS97" s="57">
        <f t="shared" ca="1" si="56"/>
        <v>1107</v>
      </c>
      <c r="AT97" s="57">
        <f t="shared" ca="1" si="56"/>
        <v>0</v>
      </c>
      <c r="AU97" s="51">
        <v>0</v>
      </c>
      <c r="AV97" s="57">
        <v>0</v>
      </c>
      <c r="AW97" s="51">
        <f t="shared" ca="1" si="39"/>
        <v>11853.9</v>
      </c>
      <c r="AX97" s="57">
        <f t="shared" ca="1" si="32"/>
        <v>-17867</v>
      </c>
      <c r="AY97" s="57">
        <f t="shared" ca="1" si="32"/>
        <v>0</v>
      </c>
      <c r="AZ97" s="57">
        <f t="shared" ca="1" si="32"/>
        <v>0</v>
      </c>
      <c r="BA97" s="51">
        <v>0</v>
      </c>
      <c r="BB97" s="51">
        <v>0</v>
      </c>
      <c r="BC97" s="57">
        <f t="shared" ca="1" si="32"/>
        <v>-14175</v>
      </c>
      <c r="BD97" s="57">
        <f t="shared" ca="1" si="32"/>
        <v>-13524</v>
      </c>
      <c r="BE97" s="57">
        <f t="shared" ca="1" si="48"/>
        <v>496.63</v>
      </c>
      <c r="BF97" s="51">
        <f t="shared" ca="1" si="40"/>
        <v>54.134399999999999</v>
      </c>
      <c r="BG97" s="51">
        <f t="shared" ca="1" si="41"/>
        <v>16.32492957746479</v>
      </c>
      <c r="BH97" s="51">
        <f t="shared" ca="1" si="42"/>
        <v>973.21782178217825</v>
      </c>
      <c r="BI97" s="51">
        <v>0</v>
      </c>
      <c r="BJ97" s="57">
        <f t="shared" ca="1" si="49"/>
        <v>928</v>
      </c>
      <c r="BK97" s="51">
        <f t="shared" ca="1" si="43"/>
        <v>1424.63</v>
      </c>
      <c r="BL97" s="57">
        <f t="shared" ca="1" si="50"/>
        <v>729</v>
      </c>
      <c r="BM97" s="57">
        <f t="shared" ca="1" si="44"/>
        <v>745.32492957746479</v>
      </c>
      <c r="BN97" s="57">
        <f t="shared" ca="1" si="51"/>
        <v>1000</v>
      </c>
      <c r="BO97" s="57">
        <f t="shared" ca="1" si="45"/>
        <v>1054.1343999999999</v>
      </c>
      <c r="BP97" s="57">
        <f t="shared" ca="1" si="52"/>
        <v>346</v>
      </c>
      <c r="BQ97" s="57">
        <f t="shared" ca="1" si="46"/>
        <v>1319.2178217821784</v>
      </c>
      <c r="BR97" s="51">
        <v>0</v>
      </c>
      <c r="BS97" s="51">
        <v>0</v>
      </c>
    </row>
    <row r="98" spans="1:71" ht="15.75" customHeight="1">
      <c r="A98" s="8" t="s">
        <v>239</v>
      </c>
      <c r="B98">
        <v>703</v>
      </c>
      <c r="C98" s="8">
        <v>501</v>
      </c>
      <c r="E98" s="8">
        <v>115.7</v>
      </c>
      <c r="F98" s="8" t="s">
        <v>240</v>
      </c>
      <c r="G98" s="55">
        <f t="shared" ca="1" si="34"/>
        <v>44177</v>
      </c>
      <c r="H98" s="8">
        <v>77777</v>
      </c>
      <c r="J98" t="str">
        <f t="shared" ca="1" si="53"/>
        <v>자가</v>
      </c>
      <c r="K98" s="8" t="s">
        <v>242</v>
      </c>
      <c r="L98" s="65">
        <v>44986</v>
      </c>
      <c r="M98" s="65">
        <v>45036</v>
      </c>
      <c r="N98" s="65">
        <v>44986</v>
      </c>
      <c r="O98" s="65">
        <v>45016</v>
      </c>
      <c r="P98" s="51">
        <f t="shared" ca="1" si="35"/>
        <v>496210</v>
      </c>
      <c r="Q98" s="57">
        <f t="shared" ca="1" si="36"/>
        <v>506134.2</v>
      </c>
      <c r="R98" s="51">
        <f t="shared" ca="1" si="37"/>
        <v>496210</v>
      </c>
      <c r="S98" s="57">
        <f t="shared" ca="1" si="47"/>
        <v>236275</v>
      </c>
      <c r="T98" s="57">
        <f t="shared" ca="1" si="38"/>
        <v>259935</v>
      </c>
      <c r="U98" s="57">
        <f t="shared" ca="1" si="54"/>
        <v>59085</v>
      </c>
      <c r="V98" s="57">
        <f t="shared" ca="1" si="57"/>
        <v>18370</v>
      </c>
      <c r="W98" s="57">
        <f t="shared" ca="1" si="57"/>
        <v>1811</v>
      </c>
      <c r="X98" s="57">
        <f t="shared" ca="1" si="57"/>
        <v>4455</v>
      </c>
      <c r="Y98" s="57">
        <f t="shared" ca="1" si="57"/>
        <v>3874</v>
      </c>
      <c r="Z98" s="57">
        <f t="shared" ca="1" si="57"/>
        <v>45697</v>
      </c>
      <c r="AA98" s="57">
        <f t="shared" ca="1" si="57"/>
        <v>1778</v>
      </c>
      <c r="AB98" s="57">
        <f t="shared" ca="1" si="57"/>
        <v>69464</v>
      </c>
      <c r="AC98" s="57">
        <f t="shared" ca="1" si="57"/>
        <v>2860</v>
      </c>
      <c r="AD98" s="57">
        <f t="shared" ca="1" si="57"/>
        <v>9975</v>
      </c>
      <c r="AE98" s="57">
        <f t="shared" ca="1" si="57"/>
        <v>1907</v>
      </c>
      <c r="AF98" s="57">
        <f t="shared" ca="1" si="57"/>
        <v>558</v>
      </c>
      <c r="AG98" s="57">
        <f t="shared" ca="1" si="57"/>
        <v>16435</v>
      </c>
      <c r="AH98" s="57">
        <f t="shared" ca="1" si="57"/>
        <v>449</v>
      </c>
      <c r="AI98" s="57">
        <f t="shared" ca="1" si="57"/>
        <v>0</v>
      </c>
      <c r="AJ98" s="57">
        <f t="shared" ca="1" si="57"/>
        <v>53281</v>
      </c>
      <c r="AK98" s="57">
        <f t="shared" ca="1" si="57"/>
        <v>25398</v>
      </c>
      <c r="AL98" s="57">
        <f t="shared" ca="1" si="56"/>
        <v>34021</v>
      </c>
      <c r="AM98" s="57">
        <f t="shared" ca="1" si="56"/>
        <v>2294</v>
      </c>
      <c r="AN98" s="57">
        <f t="shared" ca="1" si="56"/>
        <v>93657</v>
      </c>
      <c r="AO98" s="57">
        <f t="shared" ca="1" si="56"/>
        <v>0</v>
      </c>
      <c r="AP98" s="57">
        <f t="shared" ca="1" si="56"/>
        <v>88405</v>
      </c>
      <c r="AQ98" s="57">
        <f t="shared" ca="1" si="56"/>
        <v>1784</v>
      </c>
      <c r="AR98" s="57">
        <f t="shared" ca="1" si="56"/>
        <v>8440</v>
      </c>
      <c r="AS98" s="57">
        <f t="shared" ca="1" si="56"/>
        <v>1115</v>
      </c>
      <c r="AT98" s="57">
        <f t="shared" ca="1" si="56"/>
        <v>0</v>
      </c>
      <c r="AU98" s="51">
        <v>0</v>
      </c>
      <c r="AV98" s="57">
        <v>0</v>
      </c>
      <c r="AW98" s="51">
        <f t="shared" ca="1" si="39"/>
        <v>9924.2000000000007</v>
      </c>
      <c r="AX98" s="57">
        <f t="shared" ca="1" si="32"/>
        <v>-17724</v>
      </c>
      <c r="AY98" s="57">
        <f t="shared" ca="1" si="32"/>
        <v>0</v>
      </c>
      <c r="AZ98" s="57">
        <f t="shared" ca="1" si="32"/>
        <v>0</v>
      </c>
      <c r="BA98" s="51">
        <v>0</v>
      </c>
      <c r="BB98" s="51">
        <v>0</v>
      </c>
      <c r="BC98" s="57">
        <f t="shared" ca="1" si="32"/>
        <v>-7396</v>
      </c>
      <c r="BD98" s="57">
        <f t="shared" ca="1" si="32"/>
        <v>-23783</v>
      </c>
      <c r="BE98" s="57">
        <f t="shared" ca="1" si="48"/>
        <v>266.40499999999997</v>
      </c>
      <c r="BF98" s="51">
        <f t="shared" ca="1" si="40"/>
        <v>27.216799999999999</v>
      </c>
      <c r="BG98" s="51">
        <f t="shared" ca="1" si="41"/>
        <v>13.19112676056338</v>
      </c>
      <c r="BH98" s="51">
        <f t="shared" ca="1" si="42"/>
        <v>875.29702970297035</v>
      </c>
      <c r="BI98" s="51">
        <v>0</v>
      </c>
      <c r="BJ98" s="57">
        <f t="shared" ca="1" si="49"/>
        <v>812</v>
      </c>
      <c r="BK98" s="51">
        <f t="shared" ca="1" si="43"/>
        <v>1078.405</v>
      </c>
      <c r="BL98" s="57">
        <f t="shared" ca="1" si="50"/>
        <v>837</v>
      </c>
      <c r="BM98" s="57">
        <f t="shared" ca="1" si="44"/>
        <v>850.19112676056341</v>
      </c>
      <c r="BN98" s="57">
        <f t="shared" ca="1" si="51"/>
        <v>787</v>
      </c>
      <c r="BO98" s="57">
        <f t="shared" ca="1" si="45"/>
        <v>814.21680000000003</v>
      </c>
      <c r="BP98" s="57">
        <f t="shared" ca="1" si="52"/>
        <v>704</v>
      </c>
      <c r="BQ98" s="57">
        <f t="shared" ca="1" si="46"/>
        <v>1579.2970297029703</v>
      </c>
      <c r="BR98" s="51">
        <v>0</v>
      </c>
      <c r="BS98" s="51">
        <v>0</v>
      </c>
    </row>
    <row r="99" spans="1:71" ht="15.75" customHeight="1">
      <c r="A99" s="8" t="s">
        <v>239</v>
      </c>
      <c r="B99">
        <v>703</v>
      </c>
      <c r="C99" s="8">
        <v>502</v>
      </c>
      <c r="E99" s="8">
        <v>115.7</v>
      </c>
      <c r="F99" s="8" t="s">
        <v>240</v>
      </c>
      <c r="G99" s="55">
        <f t="shared" ca="1" si="34"/>
        <v>44876</v>
      </c>
      <c r="H99" s="8">
        <v>77777</v>
      </c>
      <c r="J99" t="str">
        <f t="shared" ca="1" si="53"/>
        <v>월세</v>
      </c>
      <c r="K99" s="8" t="s">
        <v>242</v>
      </c>
      <c r="L99" s="65">
        <v>44986</v>
      </c>
      <c r="M99" s="65">
        <v>45036</v>
      </c>
      <c r="N99" s="65">
        <v>44986</v>
      </c>
      <c r="O99" s="65">
        <v>45016</v>
      </c>
      <c r="P99" s="51">
        <f t="shared" ca="1" si="35"/>
        <v>519525</v>
      </c>
      <c r="Q99" s="57">
        <f t="shared" ca="1" si="36"/>
        <v>529915.5</v>
      </c>
      <c r="R99" s="51">
        <f t="shared" ca="1" si="37"/>
        <v>519525</v>
      </c>
      <c r="S99" s="57">
        <f t="shared" ca="1" si="47"/>
        <v>201029</v>
      </c>
      <c r="T99" s="57">
        <f t="shared" ca="1" si="38"/>
        <v>318496</v>
      </c>
      <c r="U99" s="57">
        <f t="shared" ca="1" si="54"/>
        <v>75422</v>
      </c>
      <c r="V99" s="57">
        <f t="shared" ca="1" si="57"/>
        <v>21274</v>
      </c>
      <c r="W99" s="57">
        <f t="shared" ca="1" si="57"/>
        <v>1630</v>
      </c>
      <c r="X99" s="57">
        <f t="shared" ca="1" si="57"/>
        <v>1682</v>
      </c>
      <c r="Y99" s="57">
        <f t="shared" ca="1" si="57"/>
        <v>3913</v>
      </c>
      <c r="Z99" s="57">
        <f t="shared" ca="1" si="57"/>
        <v>18288</v>
      </c>
      <c r="AA99" s="57">
        <f t="shared" ca="1" si="57"/>
        <v>22338</v>
      </c>
      <c r="AB99" s="57">
        <f t="shared" ca="1" si="57"/>
        <v>18407</v>
      </c>
      <c r="AC99" s="57">
        <f t="shared" ca="1" si="57"/>
        <v>1253</v>
      </c>
      <c r="AD99" s="57">
        <f t="shared" ca="1" si="57"/>
        <v>7094</v>
      </c>
      <c r="AE99" s="57">
        <f t="shared" ca="1" si="57"/>
        <v>12482</v>
      </c>
      <c r="AF99" s="57">
        <f t="shared" ca="1" si="57"/>
        <v>945</v>
      </c>
      <c r="AG99" s="57">
        <f t="shared" ca="1" si="57"/>
        <v>34845</v>
      </c>
      <c r="AH99" s="57">
        <f t="shared" ca="1" si="57"/>
        <v>612</v>
      </c>
      <c r="AI99" s="57">
        <f t="shared" ca="1" si="57"/>
        <v>0</v>
      </c>
      <c r="AJ99" s="57">
        <f t="shared" ca="1" si="57"/>
        <v>84144</v>
      </c>
      <c r="AK99" s="57">
        <f t="shared" ca="1" si="57"/>
        <v>22359</v>
      </c>
      <c r="AL99" s="57">
        <f t="shared" ca="1" si="56"/>
        <v>36523</v>
      </c>
      <c r="AM99" s="57">
        <f t="shared" ca="1" si="56"/>
        <v>7497</v>
      </c>
      <c r="AN99" s="57">
        <f t="shared" ca="1" si="56"/>
        <v>91446</v>
      </c>
      <c r="AO99" s="57">
        <f t="shared" ca="1" si="56"/>
        <v>0</v>
      </c>
      <c r="AP99" s="57">
        <f t="shared" ca="1" si="56"/>
        <v>70441</v>
      </c>
      <c r="AQ99" s="57">
        <f t="shared" ca="1" si="56"/>
        <v>3794</v>
      </c>
      <c r="AR99" s="57">
        <f t="shared" ca="1" si="56"/>
        <v>5780</v>
      </c>
      <c r="AS99" s="57">
        <f t="shared" ca="1" si="56"/>
        <v>596</v>
      </c>
      <c r="AT99" s="57">
        <f t="shared" ca="1" si="56"/>
        <v>0</v>
      </c>
      <c r="AU99" s="51">
        <v>0</v>
      </c>
      <c r="AV99" s="57">
        <v>0</v>
      </c>
      <c r="AW99" s="51">
        <f t="shared" ca="1" si="39"/>
        <v>10390.5</v>
      </c>
      <c r="AX99" s="57">
        <f t="shared" ca="1" si="32"/>
        <v>-11778</v>
      </c>
      <c r="AY99" s="57">
        <f t="shared" ca="1" si="32"/>
        <v>0</v>
      </c>
      <c r="AZ99" s="57">
        <f t="shared" ca="1" si="32"/>
        <v>0</v>
      </c>
      <c r="BA99" s="51">
        <v>0</v>
      </c>
      <c r="BB99" s="51">
        <v>0</v>
      </c>
      <c r="BC99" s="57">
        <f t="shared" ca="1" si="32"/>
        <v>-5007</v>
      </c>
      <c r="BD99" s="57">
        <f t="shared" ca="1" si="32"/>
        <v>-6455</v>
      </c>
      <c r="BE99" s="57">
        <f t="shared" ca="1" si="48"/>
        <v>420.72</v>
      </c>
      <c r="BF99" s="51">
        <f t="shared" ca="1" si="40"/>
        <v>29.218399999999999</v>
      </c>
      <c r="BG99" s="51">
        <f t="shared" ca="1" si="41"/>
        <v>12.879718309859156</v>
      </c>
      <c r="BH99" s="51">
        <f t="shared" ca="1" si="42"/>
        <v>697.43564356435638</v>
      </c>
      <c r="BI99" s="51">
        <v>0</v>
      </c>
      <c r="BJ99" s="57">
        <f t="shared" ca="1" si="49"/>
        <v>383</v>
      </c>
      <c r="BK99" s="51">
        <f t="shared" ca="1" si="43"/>
        <v>803.72</v>
      </c>
      <c r="BL99" s="57">
        <f t="shared" ca="1" si="50"/>
        <v>697</v>
      </c>
      <c r="BM99" s="57">
        <f t="shared" ca="1" si="44"/>
        <v>709.87971830985919</v>
      </c>
      <c r="BN99" s="57">
        <f t="shared" ca="1" si="51"/>
        <v>47</v>
      </c>
      <c r="BO99" s="57">
        <f t="shared" ca="1" si="45"/>
        <v>76.218400000000003</v>
      </c>
      <c r="BP99" s="57">
        <f t="shared" ca="1" si="52"/>
        <v>973</v>
      </c>
      <c r="BQ99" s="57">
        <f t="shared" ca="1" si="46"/>
        <v>1670.4356435643563</v>
      </c>
      <c r="BR99" s="51">
        <v>0</v>
      </c>
      <c r="BS99" s="51">
        <v>0</v>
      </c>
    </row>
    <row r="100" spans="1:71" ht="15.75" customHeight="1">
      <c r="A100" s="8" t="s">
        <v>239</v>
      </c>
      <c r="B100">
        <v>703</v>
      </c>
      <c r="C100" s="53">
        <v>601</v>
      </c>
      <c r="E100" s="8">
        <v>115.7</v>
      </c>
      <c r="F100" s="8" t="s">
        <v>240</v>
      </c>
      <c r="G100" s="55">
        <f t="shared" ca="1" si="34"/>
        <v>43398</v>
      </c>
      <c r="H100" s="8">
        <v>77777</v>
      </c>
      <c r="J100" t="str">
        <f t="shared" ca="1" si="53"/>
        <v>전세</v>
      </c>
      <c r="K100" s="8" t="s">
        <v>242</v>
      </c>
      <c r="L100" s="65">
        <v>44986</v>
      </c>
      <c r="M100" s="65">
        <v>45036</v>
      </c>
      <c r="N100" s="65">
        <v>44986</v>
      </c>
      <c r="O100" s="65">
        <v>45016</v>
      </c>
      <c r="P100" s="51">
        <f t="shared" ca="1" si="35"/>
        <v>454422</v>
      </c>
      <c r="Q100" s="57">
        <f t="shared" ca="1" si="36"/>
        <v>463510.44</v>
      </c>
      <c r="R100" s="51">
        <f t="shared" ca="1" si="37"/>
        <v>454422</v>
      </c>
      <c r="S100" s="57">
        <f t="shared" ca="1" si="47"/>
        <v>233978</v>
      </c>
      <c r="T100" s="57">
        <f t="shared" ca="1" si="38"/>
        <v>220444</v>
      </c>
      <c r="U100" s="57">
        <f t="shared" ca="1" si="54"/>
        <v>45319</v>
      </c>
      <c r="V100" s="57">
        <f t="shared" ca="1" si="57"/>
        <v>19001</v>
      </c>
      <c r="W100" s="57">
        <f t="shared" ca="1" si="57"/>
        <v>1530</v>
      </c>
      <c r="X100" s="57">
        <f t="shared" ca="1" si="57"/>
        <v>2697</v>
      </c>
      <c r="Y100" s="57">
        <f t="shared" ca="1" si="57"/>
        <v>3367</v>
      </c>
      <c r="Z100" s="57">
        <f t="shared" ca="1" si="57"/>
        <v>49188</v>
      </c>
      <c r="AA100" s="57">
        <f t="shared" ca="1" si="57"/>
        <v>2423</v>
      </c>
      <c r="AB100" s="57">
        <f t="shared" ca="1" si="57"/>
        <v>69155</v>
      </c>
      <c r="AC100" s="57">
        <f t="shared" ca="1" si="57"/>
        <v>2669</v>
      </c>
      <c r="AD100" s="57">
        <f t="shared" ca="1" si="57"/>
        <v>7333</v>
      </c>
      <c r="AE100" s="57">
        <f t="shared" ca="1" si="57"/>
        <v>25116</v>
      </c>
      <c r="AF100" s="57">
        <f t="shared" ca="1" si="57"/>
        <v>792</v>
      </c>
      <c r="AG100" s="57">
        <f t="shared" ca="1" si="57"/>
        <v>2852</v>
      </c>
      <c r="AH100" s="57">
        <f t="shared" ca="1" si="57"/>
        <v>822</v>
      </c>
      <c r="AI100" s="57">
        <f t="shared" ca="1" si="57"/>
        <v>0</v>
      </c>
      <c r="AJ100" s="57">
        <f t="shared" ca="1" si="57"/>
        <v>37966</v>
      </c>
      <c r="AK100" s="57">
        <f t="shared" ca="1" si="57"/>
        <v>46255</v>
      </c>
      <c r="AL100" s="57">
        <f t="shared" ca="1" si="56"/>
        <v>25880</v>
      </c>
      <c r="AM100" s="57">
        <f t="shared" ca="1" si="56"/>
        <v>5672</v>
      </c>
      <c r="AN100" s="57">
        <f t="shared" ca="1" si="56"/>
        <v>92404</v>
      </c>
      <c r="AO100" s="57">
        <f t="shared" ca="1" si="56"/>
        <v>0</v>
      </c>
      <c r="AP100" s="57">
        <f t="shared" ca="1" si="56"/>
        <v>49505</v>
      </c>
      <c r="AQ100" s="57">
        <f t="shared" ca="1" si="56"/>
        <v>4959</v>
      </c>
      <c r="AR100" s="57">
        <f t="shared" ca="1" si="56"/>
        <v>6560</v>
      </c>
      <c r="AS100" s="57">
        <f t="shared" ca="1" si="56"/>
        <v>2099</v>
      </c>
      <c r="AT100" s="57">
        <f t="shared" ca="1" si="56"/>
        <v>0</v>
      </c>
      <c r="AU100" s="51">
        <v>0</v>
      </c>
      <c r="AV100" s="57">
        <v>0</v>
      </c>
      <c r="AW100" s="51">
        <f t="shared" ca="1" si="39"/>
        <v>9088.44</v>
      </c>
      <c r="AX100" s="57">
        <f t="shared" ca="1" si="32"/>
        <v>-19680</v>
      </c>
      <c r="AY100" s="57">
        <f t="shared" ca="1" si="32"/>
        <v>0</v>
      </c>
      <c r="AZ100" s="57">
        <f t="shared" ca="1" si="32"/>
        <v>0</v>
      </c>
      <c r="BA100" s="51">
        <v>0</v>
      </c>
      <c r="BB100" s="51">
        <v>0</v>
      </c>
      <c r="BC100" s="57">
        <f t="shared" ca="1" si="32"/>
        <v>-11627</v>
      </c>
      <c r="BD100" s="57">
        <f t="shared" ca="1" si="32"/>
        <v>-17835</v>
      </c>
      <c r="BE100" s="57">
        <f t="shared" ca="1" si="48"/>
        <v>189.83</v>
      </c>
      <c r="BF100" s="51">
        <f t="shared" ca="1" si="40"/>
        <v>20.704000000000001</v>
      </c>
      <c r="BG100" s="51">
        <f t="shared" ca="1" si="41"/>
        <v>13.014647887323944</v>
      </c>
      <c r="BH100" s="51">
        <f t="shared" ca="1" si="42"/>
        <v>490.14851485148517</v>
      </c>
      <c r="BI100" s="51">
        <v>0</v>
      </c>
      <c r="BJ100" s="57">
        <f t="shared" ca="1" si="49"/>
        <v>422</v>
      </c>
      <c r="BK100" s="51">
        <f t="shared" ca="1" si="43"/>
        <v>611.83000000000004</v>
      </c>
      <c r="BL100" s="57">
        <f t="shared" ca="1" si="50"/>
        <v>822</v>
      </c>
      <c r="BM100" s="57">
        <f t="shared" ca="1" si="44"/>
        <v>835.01464788732392</v>
      </c>
      <c r="BN100" s="57">
        <f t="shared" ca="1" si="51"/>
        <v>267</v>
      </c>
      <c r="BO100" s="57">
        <f t="shared" ca="1" si="45"/>
        <v>287.70400000000001</v>
      </c>
      <c r="BP100" s="57">
        <f t="shared" ca="1" si="52"/>
        <v>573</v>
      </c>
      <c r="BQ100" s="57">
        <f t="shared" ca="1" si="46"/>
        <v>1063.1485148514853</v>
      </c>
      <c r="BR100" s="51">
        <v>0</v>
      </c>
      <c r="BS100" s="51">
        <v>0</v>
      </c>
    </row>
    <row r="101" spans="1:71" ht="15.75" customHeight="1">
      <c r="A101" s="8" t="s">
        <v>239</v>
      </c>
      <c r="B101">
        <v>703</v>
      </c>
      <c r="C101" s="53">
        <v>602</v>
      </c>
      <c r="E101" s="8">
        <v>115.7</v>
      </c>
      <c r="F101" s="8" t="s">
        <v>240</v>
      </c>
      <c r="G101" s="55">
        <f t="shared" ca="1" si="34"/>
        <v>42314</v>
      </c>
      <c r="H101" s="8">
        <v>77777</v>
      </c>
      <c r="J101" t="str">
        <f t="shared" ca="1" si="53"/>
        <v>전세</v>
      </c>
      <c r="K101" s="8" t="s">
        <v>242</v>
      </c>
      <c r="L101" s="65">
        <v>44986</v>
      </c>
      <c r="M101" s="65">
        <v>45036</v>
      </c>
      <c r="N101" s="65">
        <v>44986</v>
      </c>
      <c r="O101" s="65">
        <v>45016</v>
      </c>
      <c r="P101" s="51">
        <f t="shared" ca="1" si="35"/>
        <v>430795</v>
      </c>
      <c r="Q101" s="57">
        <f t="shared" ca="1" si="36"/>
        <v>439410.9</v>
      </c>
      <c r="R101" s="51">
        <f t="shared" ca="1" si="37"/>
        <v>430795</v>
      </c>
      <c r="S101" s="57">
        <f t="shared" ca="1" si="47"/>
        <v>134376</v>
      </c>
      <c r="T101" s="57">
        <f t="shared" ca="1" si="38"/>
        <v>296419</v>
      </c>
      <c r="U101" s="57">
        <f t="shared" ca="1" si="54"/>
        <v>35422</v>
      </c>
      <c r="V101" s="57">
        <f t="shared" ca="1" si="57"/>
        <v>20113</v>
      </c>
      <c r="W101" s="57">
        <f t="shared" ca="1" si="57"/>
        <v>524</v>
      </c>
      <c r="X101" s="57">
        <f t="shared" ca="1" si="57"/>
        <v>4700</v>
      </c>
      <c r="Y101" s="57">
        <f t="shared" ca="1" si="57"/>
        <v>3847</v>
      </c>
      <c r="Z101" s="57">
        <f t="shared" ca="1" si="57"/>
        <v>21030</v>
      </c>
      <c r="AA101" s="57">
        <f t="shared" ca="1" si="57"/>
        <v>18242</v>
      </c>
      <c r="AB101" s="57">
        <f t="shared" ca="1" si="57"/>
        <v>21122</v>
      </c>
      <c r="AC101" s="57">
        <f t="shared" ca="1" si="57"/>
        <v>1393</v>
      </c>
      <c r="AD101" s="57">
        <f t="shared" ca="1" si="57"/>
        <v>6233</v>
      </c>
      <c r="AE101" s="57">
        <f t="shared" ca="1" si="57"/>
        <v>10695</v>
      </c>
      <c r="AF101" s="57">
        <f t="shared" ca="1" si="57"/>
        <v>398</v>
      </c>
      <c r="AG101" s="57">
        <f t="shared" ca="1" si="57"/>
        <v>3925</v>
      </c>
      <c r="AH101" s="57">
        <f t="shared" ca="1" si="57"/>
        <v>107</v>
      </c>
      <c r="AI101" s="57">
        <f t="shared" ca="1" si="57"/>
        <v>0</v>
      </c>
      <c r="AJ101" s="57">
        <f t="shared" ca="1" si="57"/>
        <v>97345</v>
      </c>
      <c r="AK101" s="57">
        <f t="shared" ca="1" si="57"/>
        <v>2375</v>
      </c>
      <c r="AL101" s="57">
        <f t="shared" ca="1" si="56"/>
        <v>50905</v>
      </c>
      <c r="AM101" s="57">
        <f t="shared" ca="1" si="56"/>
        <v>3345</v>
      </c>
      <c r="AN101" s="57">
        <f t="shared" ca="1" si="56"/>
        <v>93115</v>
      </c>
      <c r="AO101" s="57">
        <f t="shared" ca="1" si="56"/>
        <v>0</v>
      </c>
      <c r="AP101" s="57">
        <f t="shared" ca="1" si="56"/>
        <v>59990</v>
      </c>
      <c r="AQ101" s="57">
        <f t="shared" ca="1" si="56"/>
        <v>4974</v>
      </c>
      <c r="AR101" s="57">
        <f t="shared" ca="1" si="56"/>
        <v>7886</v>
      </c>
      <c r="AS101" s="57">
        <f t="shared" ca="1" si="56"/>
        <v>1636</v>
      </c>
      <c r="AT101" s="57">
        <f t="shared" ca="1" si="56"/>
        <v>0</v>
      </c>
      <c r="AU101" s="51">
        <v>0</v>
      </c>
      <c r="AV101" s="57">
        <v>0</v>
      </c>
      <c r="AW101" s="51">
        <f t="shared" ca="1" si="39"/>
        <v>8615.9</v>
      </c>
      <c r="AX101" s="57">
        <f t="shared" ca="1" si="32"/>
        <v>-11309</v>
      </c>
      <c r="AY101" s="57">
        <f t="shared" ca="1" si="32"/>
        <v>0</v>
      </c>
      <c r="AZ101" s="57">
        <f t="shared" ca="1" si="32"/>
        <v>0</v>
      </c>
      <c r="BA101" s="51">
        <v>0</v>
      </c>
      <c r="BB101" s="51">
        <v>0</v>
      </c>
      <c r="BC101" s="57">
        <f t="shared" ca="1" si="32"/>
        <v>-13734</v>
      </c>
      <c r="BD101" s="57">
        <f t="shared" ca="1" si="32"/>
        <v>-13484</v>
      </c>
      <c r="BE101" s="57">
        <f t="shared" ca="1" si="48"/>
        <v>486.72500000000002</v>
      </c>
      <c r="BF101" s="51">
        <f t="shared" ca="1" si="40"/>
        <v>40.723999999999997</v>
      </c>
      <c r="BG101" s="51">
        <f t="shared" ca="1" si="41"/>
        <v>13.114788732394366</v>
      </c>
      <c r="BH101" s="51">
        <f t="shared" ca="1" si="42"/>
        <v>593.96039603960401</v>
      </c>
      <c r="BI101" s="51">
        <v>0</v>
      </c>
      <c r="BJ101" s="57">
        <f t="shared" ca="1" si="49"/>
        <v>934</v>
      </c>
      <c r="BK101" s="51">
        <f t="shared" ca="1" si="43"/>
        <v>1420.7249999999999</v>
      </c>
      <c r="BL101" s="57">
        <f t="shared" ca="1" si="50"/>
        <v>449</v>
      </c>
      <c r="BM101" s="57">
        <f t="shared" ca="1" si="44"/>
        <v>462.11478873239435</v>
      </c>
      <c r="BN101" s="57">
        <f t="shared" ca="1" si="51"/>
        <v>729</v>
      </c>
      <c r="BO101" s="57">
        <f t="shared" ca="1" si="45"/>
        <v>769.72400000000005</v>
      </c>
      <c r="BP101" s="57">
        <f t="shared" ca="1" si="52"/>
        <v>698</v>
      </c>
      <c r="BQ101" s="57">
        <f t="shared" ca="1" si="46"/>
        <v>1291.9603960396039</v>
      </c>
      <c r="BR101" s="51">
        <v>0</v>
      </c>
      <c r="BS101" s="51">
        <v>0</v>
      </c>
    </row>
    <row r="102" spans="1:71" ht="15.75" customHeight="1">
      <c r="A102" s="8" t="s">
        <v>239</v>
      </c>
      <c r="B102">
        <v>703</v>
      </c>
      <c r="C102" s="53">
        <v>701</v>
      </c>
      <c r="E102" s="8">
        <v>115.7</v>
      </c>
      <c r="F102" s="8" t="s">
        <v>240</v>
      </c>
      <c r="G102" s="55">
        <f t="shared" ca="1" si="34"/>
        <v>43541</v>
      </c>
      <c r="H102" s="8">
        <v>77777</v>
      </c>
      <c r="J102" t="str">
        <f t="shared" ca="1" si="53"/>
        <v>자가</v>
      </c>
      <c r="K102" s="8" t="s">
        <v>242</v>
      </c>
      <c r="L102" s="65">
        <v>44986</v>
      </c>
      <c r="M102" s="65">
        <v>45036</v>
      </c>
      <c r="N102" s="65">
        <v>44986</v>
      </c>
      <c r="O102" s="65">
        <v>45016</v>
      </c>
      <c r="P102" s="51">
        <f t="shared" ca="1" si="35"/>
        <v>472731</v>
      </c>
      <c r="Q102" s="57">
        <f t="shared" ca="1" si="36"/>
        <v>482185.62</v>
      </c>
      <c r="R102" s="51">
        <f t="shared" ca="1" si="37"/>
        <v>472731</v>
      </c>
      <c r="S102" s="57">
        <f t="shared" ca="1" si="47"/>
        <v>247758</v>
      </c>
      <c r="T102" s="57">
        <f t="shared" ca="1" si="38"/>
        <v>224973</v>
      </c>
      <c r="U102" s="57">
        <f t="shared" ca="1" si="54"/>
        <v>58829</v>
      </c>
      <c r="V102" s="57">
        <f t="shared" ca="1" si="57"/>
        <v>33552</v>
      </c>
      <c r="W102" s="57">
        <f t="shared" ca="1" si="57"/>
        <v>733</v>
      </c>
      <c r="X102" s="57">
        <f t="shared" ca="1" si="57"/>
        <v>3501</v>
      </c>
      <c r="Y102" s="57">
        <f t="shared" ca="1" si="57"/>
        <v>3123</v>
      </c>
      <c r="Z102" s="57">
        <f t="shared" ca="1" si="57"/>
        <v>43159</v>
      </c>
      <c r="AA102" s="57">
        <f t="shared" ca="1" si="57"/>
        <v>5361</v>
      </c>
      <c r="AB102" s="57">
        <f t="shared" ca="1" si="57"/>
        <v>40427</v>
      </c>
      <c r="AC102" s="57">
        <f t="shared" ca="1" si="57"/>
        <v>1164</v>
      </c>
      <c r="AD102" s="57">
        <f t="shared" ca="1" si="57"/>
        <v>2374</v>
      </c>
      <c r="AE102" s="57">
        <f t="shared" ca="1" si="57"/>
        <v>10804</v>
      </c>
      <c r="AF102" s="57">
        <f t="shared" ca="1" si="57"/>
        <v>331</v>
      </c>
      <c r="AG102" s="57">
        <f t="shared" ca="1" si="57"/>
        <v>40459</v>
      </c>
      <c r="AH102" s="57">
        <f t="shared" ca="1" si="57"/>
        <v>410</v>
      </c>
      <c r="AI102" s="57">
        <f t="shared" ca="1" si="57"/>
        <v>0</v>
      </c>
      <c r="AJ102" s="57">
        <f t="shared" ca="1" si="57"/>
        <v>33803</v>
      </c>
      <c r="AK102" s="57">
        <f t="shared" ca="1" si="57"/>
        <v>41193</v>
      </c>
      <c r="AL102" s="57">
        <f t="shared" ca="1" si="56"/>
        <v>60381</v>
      </c>
      <c r="AM102" s="57">
        <f t="shared" ca="1" si="56"/>
        <v>8657</v>
      </c>
      <c r="AN102" s="57">
        <f t="shared" ca="1" si="56"/>
        <v>80852</v>
      </c>
      <c r="AO102" s="57">
        <f t="shared" ca="1" si="56"/>
        <v>0</v>
      </c>
      <c r="AP102" s="57">
        <f t="shared" ca="1" si="56"/>
        <v>51587</v>
      </c>
      <c r="AQ102" s="57">
        <f t="shared" ca="1" si="56"/>
        <v>9302</v>
      </c>
      <c r="AR102" s="57">
        <f t="shared" ca="1" si="56"/>
        <v>9276</v>
      </c>
      <c r="AS102" s="57">
        <f t="shared" ca="1" si="56"/>
        <v>1322</v>
      </c>
      <c r="AT102" s="57">
        <f t="shared" ca="1" si="56"/>
        <v>0</v>
      </c>
      <c r="AU102" s="51">
        <v>0</v>
      </c>
      <c r="AV102" s="57">
        <v>0</v>
      </c>
      <c r="AW102" s="51">
        <f t="shared" ca="1" si="39"/>
        <v>9454.6200000000008</v>
      </c>
      <c r="AX102" s="57">
        <f t="shared" ca="1" si="32"/>
        <v>-12971</v>
      </c>
      <c r="AY102" s="57">
        <f t="shared" ca="1" si="32"/>
        <v>0</v>
      </c>
      <c r="AZ102" s="57">
        <f t="shared" ca="1" si="32"/>
        <v>0</v>
      </c>
      <c r="BA102" s="51">
        <v>0</v>
      </c>
      <c r="BB102" s="51">
        <v>0</v>
      </c>
      <c r="BC102" s="57">
        <f t="shared" ca="1" si="32"/>
        <v>-26496</v>
      </c>
      <c r="BD102" s="57">
        <f t="shared" ca="1" si="32"/>
        <v>-28402</v>
      </c>
      <c r="BE102" s="57">
        <f t="shared" ca="1" si="48"/>
        <v>169.01499999999999</v>
      </c>
      <c r="BF102" s="51">
        <f t="shared" ca="1" si="40"/>
        <v>48.3048</v>
      </c>
      <c r="BG102" s="51">
        <f t="shared" ca="1" si="41"/>
        <v>11.387605633802817</v>
      </c>
      <c r="BH102" s="51">
        <f t="shared" ca="1" si="42"/>
        <v>510.76237623762376</v>
      </c>
      <c r="BI102" s="51">
        <v>0</v>
      </c>
      <c r="BJ102" s="57">
        <f t="shared" ca="1" si="49"/>
        <v>840</v>
      </c>
      <c r="BK102" s="51">
        <f t="shared" ca="1" si="43"/>
        <v>1009.015</v>
      </c>
      <c r="BL102" s="57">
        <f t="shared" ca="1" si="50"/>
        <v>268</v>
      </c>
      <c r="BM102" s="57">
        <f t="shared" ca="1" si="44"/>
        <v>279.38760563380282</v>
      </c>
      <c r="BN102" s="57">
        <f t="shared" ca="1" si="51"/>
        <v>151</v>
      </c>
      <c r="BO102" s="57">
        <f t="shared" ca="1" si="45"/>
        <v>199.3048</v>
      </c>
      <c r="BP102" s="57">
        <f t="shared" ca="1" si="52"/>
        <v>679</v>
      </c>
      <c r="BQ102" s="57">
        <f t="shared" ca="1" si="46"/>
        <v>1189.7623762376238</v>
      </c>
      <c r="BR102" s="51">
        <v>0</v>
      </c>
      <c r="BS102" s="51">
        <v>0</v>
      </c>
    </row>
    <row r="103" spans="1:71" ht="15.75" customHeight="1">
      <c r="A103" s="8" t="s">
        <v>239</v>
      </c>
      <c r="B103">
        <v>703</v>
      </c>
      <c r="C103" s="53">
        <v>702</v>
      </c>
      <c r="E103" s="8">
        <v>115.7</v>
      </c>
      <c r="F103" s="8" t="s">
        <v>240</v>
      </c>
      <c r="G103" s="55">
        <f t="shared" ca="1" si="34"/>
        <v>42779</v>
      </c>
      <c r="H103" s="8">
        <v>77777</v>
      </c>
      <c r="J103" t="str">
        <f t="shared" ca="1" si="53"/>
        <v>전세</v>
      </c>
      <c r="K103" s="8" t="s">
        <v>242</v>
      </c>
      <c r="L103" s="65">
        <v>44986</v>
      </c>
      <c r="M103" s="65">
        <v>45036</v>
      </c>
      <c r="N103" s="65">
        <v>44986</v>
      </c>
      <c r="O103" s="65">
        <v>45016</v>
      </c>
      <c r="P103" s="51">
        <f t="shared" ca="1" si="35"/>
        <v>459932</v>
      </c>
      <c r="Q103" s="57">
        <f t="shared" ca="1" si="36"/>
        <v>469130.64</v>
      </c>
      <c r="R103" s="51">
        <f t="shared" ca="1" si="37"/>
        <v>459932</v>
      </c>
      <c r="S103" s="57">
        <f t="shared" ca="1" si="47"/>
        <v>216141</v>
      </c>
      <c r="T103" s="57">
        <f t="shared" ca="1" si="38"/>
        <v>243791</v>
      </c>
      <c r="U103" s="57">
        <f t="shared" ca="1" si="54"/>
        <v>62649</v>
      </c>
      <c r="V103" s="57">
        <f t="shared" ca="1" si="57"/>
        <v>31649</v>
      </c>
      <c r="W103" s="57">
        <f t="shared" ca="1" si="57"/>
        <v>942</v>
      </c>
      <c r="X103" s="57">
        <f t="shared" ca="1" si="57"/>
        <v>2942</v>
      </c>
      <c r="Y103" s="57">
        <f t="shared" ca="1" si="57"/>
        <v>3831</v>
      </c>
      <c r="Z103" s="57">
        <f t="shared" ca="1" si="57"/>
        <v>51171</v>
      </c>
      <c r="AA103" s="57">
        <f t="shared" ca="1" si="57"/>
        <v>22369</v>
      </c>
      <c r="AB103" s="57">
        <f t="shared" ca="1" si="57"/>
        <v>13980</v>
      </c>
      <c r="AC103" s="57">
        <f t="shared" ca="1" si="57"/>
        <v>1727</v>
      </c>
      <c r="AD103" s="57">
        <f t="shared" ca="1" si="57"/>
        <v>2546</v>
      </c>
      <c r="AE103" s="57">
        <f t="shared" ca="1" si="57"/>
        <v>26810</v>
      </c>
      <c r="AF103" s="57">
        <f t="shared" ca="1" si="57"/>
        <v>440</v>
      </c>
      <c r="AG103" s="57">
        <f t="shared" ca="1" si="57"/>
        <v>12092</v>
      </c>
      <c r="AH103" s="57">
        <f t="shared" ca="1" si="57"/>
        <v>304</v>
      </c>
      <c r="AI103" s="57">
        <f t="shared" ca="1" si="57"/>
        <v>0</v>
      </c>
      <c r="AJ103" s="57">
        <f t="shared" ca="1" si="57"/>
        <v>87911</v>
      </c>
      <c r="AK103" s="57">
        <f t="shared" ca="1" si="57"/>
        <v>39023</v>
      </c>
      <c r="AL103" s="57">
        <f t="shared" ca="1" si="56"/>
        <v>34855</v>
      </c>
      <c r="AM103" s="57">
        <f t="shared" ca="1" si="56"/>
        <v>2825</v>
      </c>
      <c r="AN103" s="57">
        <f t="shared" ca="1" si="56"/>
        <v>74099</v>
      </c>
      <c r="AO103" s="57">
        <f t="shared" ca="1" si="56"/>
        <v>0</v>
      </c>
      <c r="AP103" s="57">
        <f t="shared" ca="1" si="56"/>
        <v>16182</v>
      </c>
      <c r="AQ103" s="57">
        <f t="shared" ca="1" si="56"/>
        <v>5362</v>
      </c>
      <c r="AR103" s="57">
        <f t="shared" ca="1" si="56"/>
        <v>8368</v>
      </c>
      <c r="AS103" s="57">
        <f t="shared" ca="1" si="56"/>
        <v>110</v>
      </c>
      <c r="AT103" s="57">
        <f t="shared" ca="1" si="56"/>
        <v>0</v>
      </c>
      <c r="AU103" s="51">
        <v>0</v>
      </c>
      <c r="AV103" s="57">
        <v>0</v>
      </c>
      <c r="AW103" s="51">
        <f t="shared" ca="1" si="39"/>
        <v>9198.64</v>
      </c>
      <c r="AX103" s="57">
        <f t="shared" ca="1" si="32"/>
        <v>-15934</v>
      </c>
      <c r="AY103" s="57">
        <f t="shared" ca="1" si="32"/>
        <v>0</v>
      </c>
      <c r="AZ103" s="57">
        <f t="shared" ca="1" si="32"/>
        <v>0</v>
      </c>
      <c r="BA103" s="51">
        <v>0</v>
      </c>
      <c r="BB103" s="51">
        <v>0</v>
      </c>
      <c r="BC103" s="57">
        <f t="shared" ca="1" si="32"/>
        <v>-23001</v>
      </c>
      <c r="BD103" s="57">
        <f t="shared" ca="1" si="32"/>
        <v>-3320</v>
      </c>
      <c r="BE103" s="57">
        <f t="shared" ca="1" si="48"/>
        <v>439.55500000000001</v>
      </c>
      <c r="BF103" s="51">
        <f t="shared" ca="1" si="40"/>
        <v>27.884</v>
      </c>
      <c r="BG103" s="51">
        <f t="shared" ca="1" si="41"/>
        <v>10.436478873239437</v>
      </c>
      <c r="BH103" s="51">
        <f t="shared" ca="1" si="42"/>
        <v>160.21782178217822</v>
      </c>
      <c r="BI103" s="51">
        <v>0</v>
      </c>
      <c r="BJ103" s="57">
        <f t="shared" ca="1" si="49"/>
        <v>154</v>
      </c>
      <c r="BK103" s="51">
        <f t="shared" ca="1" si="43"/>
        <v>593.55500000000006</v>
      </c>
      <c r="BL103" s="57">
        <f t="shared" ca="1" si="50"/>
        <v>370</v>
      </c>
      <c r="BM103" s="57">
        <f t="shared" ca="1" si="44"/>
        <v>380.43647887323942</v>
      </c>
      <c r="BN103" s="57">
        <f t="shared" ca="1" si="51"/>
        <v>280</v>
      </c>
      <c r="BO103" s="57">
        <f t="shared" ca="1" si="45"/>
        <v>307.88400000000001</v>
      </c>
      <c r="BP103" s="57">
        <f t="shared" ca="1" si="52"/>
        <v>120</v>
      </c>
      <c r="BQ103" s="57">
        <f t="shared" ca="1" si="46"/>
        <v>280.21782178217825</v>
      </c>
      <c r="BR103" s="51">
        <v>0</v>
      </c>
      <c r="BS103" s="51">
        <v>0</v>
      </c>
    </row>
    <row r="104" spans="1:71" ht="15.75" customHeight="1">
      <c r="A104" s="8" t="s">
        <v>239</v>
      </c>
      <c r="B104">
        <v>703</v>
      </c>
      <c r="C104" s="53">
        <v>801</v>
      </c>
      <c r="E104" s="8">
        <v>115.7</v>
      </c>
      <c r="F104" s="8" t="s">
        <v>240</v>
      </c>
      <c r="G104" s="55">
        <f t="shared" ca="1" si="34"/>
        <v>44428</v>
      </c>
      <c r="H104" s="8">
        <v>77777</v>
      </c>
      <c r="J104" t="str">
        <f t="shared" ca="1" si="53"/>
        <v>자가</v>
      </c>
      <c r="K104" s="8" t="s">
        <v>242</v>
      </c>
      <c r="L104" s="65">
        <v>44986</v>
      </c>
      <c r="M104" s="65">
        <v>45036</v>
      </c>
      <c r="N104" s="65">
        <v>44986</v>
      </c>
      <c r="O104" s="65">
        <v>45016</v>
      </c>
      <c r="P104" s="51">
        <f t="shared" ca="1" si="35"/>
        <v>471371</v>
      </c>
      <c r="Q104" s="57">
        <f t="shared" ca="1" si="36"/>
        <v>480798.42</v>
      </c>
      <c r="R104" s="51">
        <f t="shared" ca="1" si="37"/>
        <v>471371</v>
      </c>
      <c r="S104" s="57">
        <f t="shared" ca="1" si="47"/>
        <v>215423</v>
      </c>
      <c r="T104" s="57">
        <f t="shared" ca="1" si="38"/>
        <v>255948</v>
      </c>
      <c r="U104" s="57">
        <f t="shared" ca="1" si="54"/>
        <v>53695</v>
      </c>
      <c r="V104" s="57">
        <f t="shared" ca="1" si="57"/>
        <v>13233</v>
      </c>
      <c r="W104" s="57">
        <f t="shared" ca="1" si="57"/>
        <v>1692</v>
      </c>
      <c r="X104" s="57">
        <f t="shared" ca="1" si="57"/>
        <v>2321</v>
      </c>
      <c r="Y104" s="57">
        <f t="shared" ca="1" si="57"/>
        <v>3707</v>
      </c>
      <c r="Z104" s="57">
        <f t="shared" ca="1" si="57"/>
        <v>46792</v>
      </c>
      <c r="AA104" s="57">
        <f t="shared" ca="1" si="57"/>
        <v>9003</v>
      </c>
      <c r="AB104" s="57">
        <f t="shared" ca="1" si="57"/>
        <v>78819</v>
      </c>
      <c r="AC104" s="57">
        <f t="shared" ca="1" si="57"/>
        <v>1497</v>
      </c>
      <c r="AD104" s="57">
        <f t="shared" ca="1" si="57"/>
        <v>2062</v>
      </c>
      <c r="AE104" s="57">
        <f t="shared" ca="1" si="57"/>
        <v>760</v>
      </c>
      <c r="AF104" s="57">
        <f t="shared" ca="1" si="57"/>
        <v>601</v>
      </c>
      <c r="AG104" s="57">
        <f t="shared" ca="1" si="57"/>
        <v>6644</v>
      </c>
      <c r="AH104" s="57">
        <f t="shared" ca="1" si="57"/>
        <v>686</v>
      </c>
      <c r="AI104" s="57">
        <f t="shared" ca="1" si="57"/>
        <v>0</v>
      </c>
      <c r="AJ104" s="57">
        <f t="shared" ca="1" si="57"/>
        <v>44296</v>
      </c>
      <c r="AK104" s="57">
        <f t="shared" ref="AK104:AT119" ca="1" si="58">RANDBETWEEN(AK$2,AK$3)</f>
        <v>8135</v>
      </c>
      <c r="AL104" s="57">
        <f t="shared" ca="1" si="58"/>
        <v>30705</v>
      </c>
      <c r="AM104" s="57">
        <f t="shared" ca="1" si="58"/>
        <v>1235</v>
      </c>
      <c r="AN104" s="57">
        <f t="shared" ca="1" si="58"/>
        <v>103544</v>
      </c>
      <c r="AO104" s="57">
        <f t="shared" ca="1" si="58"/>
        <v>0</v>
      </c>
      <c r="AP104" s="57">
        <f t="shared" ca="1" si="58"/>
        <v>87074</v>
      </c>
      <c r="AQ104" s="57">
        <f t="shared" ca="1" si="58"/>
        <v>3600</v>
      </c>
      <c r="AR104" s="57">
        <f t="shared" ca="1" si="58"/>
        <v>2630</v>
      </c>
      <c r="AS104" s="57">
        <f t="shared" ca="1" si="58"/>
        <v>2457</v>
      </c>
      <c r="AT104" s="57">
        <f t="shared" ca="1" si="58"/>
        <v>0</v>
      </c>
      <c r="AU104" s="51">
        <v>0</v>
      </c>
      <c r="AV104" s="57">
        <v>0</v>
      </c>
      <c r="AW104" s="51">
        <f t="shared" ca="1" si="39"/>
        <v>9427.42</v>
      </c>
      <c r="AX104" s="57">
        <f t="shared" ca="1" si="32"/>
        <v>-12441</v>
      </c>
      <c r="AY104" s="57">
        <f t="shared" ca="1" si="32"/>
        <v>0</v>
      </c>
      <c r="AZ104" s="57">
        <f t="shared" ca="1" si="32"/>
        <v>0</v>
      </c>
      <c r="BA104" s="51">
        <v>0</v>
      </c>
      <c r="BB104" s="51">
        <v>0</v>
      </c>
      <c r="BC104" s="57">
        <f t="shared" ca="1" si="32"/>
        <v>-11009</v>
      </c>
      <c r="BD104" s="57">
        <f t="shared" ca="1" si="32"/>
        <v>-10367</v>
      </c>
      <c r="BE104" s="57">
        <f t="shared" ca="1" si="48"/>
        <v>221.48</v>
      </c>
      <c r="BF104" s="51">
        <f t="shared" ca="1" si="40"/>
        <v>24.564</v>
      </c>
      <c r="BG104" s="51">
        <f t="shared" ca="1" si="41"/>
        <v>14.583661971830987</v>
      </c>
      <c r="BH104" s="51">
        <f t="shared" ca="1" si="42"/>
        <v>862.11881188118809</v>
      </c>
      <c r="BI104" s="51">
        <v>0</v>
      </c>
      <c r="BJ104" s="57">
        <f t="shared" ca="1" si="49"/>
        <v>331</v>
      </c>
      <c r="BK104" s="51">
        <f t="shared" ca="1" si="43"/>
        <v>552.48</v>
      </c>
      <c r="BL104" s="57">
        <f t="shared" ca="1" si="50"/>
        <v>878</v>
      </c>
      <c r="BM104" s="57">
        <f t="shared" ca="1" si="44"/>
        <v>892.58366197183102</v>
      </c>
      <c r="BN104" s="57">
        <f t="shared" ca="1" si="51"/>
        <v>15</v>
      </c>
      <c r="BO104" s="57">
        <f t="shared" ca="1" si="45"/>
        <v>39.564</v>
      </c>
      <c r="BP104" s="57">
        <f t="shared" ca="1" si="52"/>
        <v>759</v>
      </c>
      <c r="BQ104" s="57">
        <f t="shared" ca="1" si="46"/>
        <v>1621.1188118811881</v>
      </c>
      <c r="BR104" s="51">
        <v>0</v>
      </c>
      <c r="BS104" s="51">
        <v>0</v>
      </c>
    </row>
    <row r="105" spans="1:71" ht="15.75" customHeight="1">
      <c r="A105" s="8" t="s">
        <v>239</v>
      </c>
      <c r="B105">
        <v>703</v>
      </c>
      <c r="C105" s="53">
        <v>802</v>
      </c>
      <c r="E105" s="8">
        <v>115.7</v>
      </c>
      <c r="F105" s="8" t="s">
        <v>240</v>
      </c>
      <c r="G105" s="55">
        <f t="shared" ca="1" si="34"/>
        <v>44165</v>
      </c>
      <c r="H105" s="8">
        <v>77777</v>
      </c>
      <c r="J105" t="str">
        <f t="shared" ca="1" si="53"/>
        <v>전세</v>
      </c>
      <c r="K105" s="8" t="s">
        <v>242</v>
      </c>
      <c r="L105" s="65">
        <v>44986</v>
      </c>
      <c r="M105" s="65">
        <v>45036</v>
      </c>
      <c r="N105" s="65">
        <v>44986</v>
      </c>
      <c r="O105" s="65">
        <v>45016</v>
      </c>
      <c r="P105" s="51">
        <f t="shared" ca="1" si="35"/>
        <v>475457</v>
      </c>
      <c r="Q105" s="57">
        <f t="shared" ca="1" si="36"/>
        <v>484966.14</v>
      </c>
      <c r="R105" s="51">
        <f t="shared" ca="1" si="37"/>
        <v>475457</v>
      </c>
      <c r="S105" s="57">
        <f t="shared" ca="1" si="47"/>
        <v>180498</v>
      </c>
      <c r="T105" s="57">
        <f t="shared" ca="1" si="38"/>
        <v>294959</v>
      </c>
      <c r="U105" s="57">
        <f t="shared" ca="1" si="54"/>
        <v>46722</v>
      </c>
      <c r="V105" s="57">
        <f t="shared" ref="V105:AK120" ca="1" si="59">RANDBETWEEN(V$2,V$3)</f>
        <v>13982</v>
      </c>
      <c r="W105" s="57">
        <f t="shared" ca="1" si="59"/>
        <v>1362</v>
      </c>
      <c r="X105" s="57">
        <f t="shared" ca="1" si="59"/>
        <v>1247</v>
      </c>
      <c r="Y105" s="57">
        <f t="shared" ca="1" si="59"/>
        <v>3440</v>
      </c>
      <c r="Z105" s="57">
        <f t="shared" ca="1" si="59"/>
        <v>44295</v>
      </c>
      <c r="AA105" s="57">
        <f t="shared" ca="1" si="59"/>
        <v>7227</v>
      </c>
      <c r="AB105" s="57">
        <f t="shared" ca="1" si="59"/>
        <v>42425</v>
      </c>
      <c r="AC105" s="57">
        <f t="shared" ca="1" si="59"/>
        <v>2065</v>
      </c>
      <c r="AD105" s="57">
        <f t="shared" ca="1" si="59"/>
        <v>8423</v>
      </c>
      <c r="AE105" s="57">
        <f t="shared" ca="1" si="59"/>
        <v>933</v>
      </c>
      <c r="AF105" s="57">
        <f t="shared" ca="1" si="59"/>
        <v>563</v>
      </c>
      <c r="AG105" s="57">
        <f t="shared" ca="1" si="59"/>
        <v>7959</v>
      </c>
      <c r="AH105" s="57">
        <f t="shared" ca="1" si="59"/>
        <v>24</v>
      </c>
      <c r="AI105" s="57">
        <f t="shared" ca="1" si="59"/>
        <v>0</v>
      </c>
      <c r="AJ105" s="57">
        <f t="shared" ca="1" si="59"/>
        <v>62410</v>
      </c>
      <c r="AK105" s="57">
        <f t="shared" ca="1" si="59"/>
        <v>38960</v>
      </c>
      <c r="AL105" s="57">
        <f t="shared" ca="1" si="58"/>
        <v>40575</v>
      </c>
      <c r="AM105" s="57">
        <f t="shared" ca="1" si="58"/>
        <v>5210</v>
      </c>
      <c r="AN105" s="57">
        <f t="shared" ca="1" si="58"/>
        <v>118160</v>
      </c>
      <c r="AO105" s="57">
        <f t="shared" ca="1" si="58"/>
        <v>0</v>
      </c>
      <c r="AP105" s="57">
        <f t="shared" ca="1" si="58"/>
        <v>62225</v>
      </c>
      <c r="AQ105" s="57">
        <f t="shared" ca="1" si="58"/>
        <v>7082</v>
      </c>
      <c r="AR105" s="57">
        <f t="shared" ca="1" si="58"/>
        <v>7263</v>
      </c>
      <c r="AS105" s="57">
        <f t="shared" ca="1" si="58"/>
        <v>559</v>
      </c>
      <c r="AT105" s="57">
        <f t="shared" ca="1" si="58"/>
        <v>0</v>
      </c>
      <c r="AU105" s="51">
        <v>0</v>
      </c>
      <c r="AV105" s="57">
        <v>0</v>
      </c>
      <c r="AW105" s="51">
        <f t="shared" ca="1" si="39"/>
        <v>9509.14</v>
      </c>
      <c r="AX105" s="57">
        <f t="shared" ref="AX105:BD147" ca="1" si="60">RANDBETWEEN(AX$2,AX$3)</f>
        <v>-15293</v>
      </c>
      <c r="AY105" s="57">
        <f t="shared" ca="1" si="60"/>
        <v>0</v>
      </c>
      <c r="AZ105" s="57">
        <f t="shared" ca="1" si="60"/>
        <v>0</v>
      </c>
      <c r="BA105" s="51">
        <v>-5000</v>
      </c>
      <c r="BB105" s="51">
        <v>0</v>
      </c>
      <c r="BC105" s="57">
        <f t="shared" ca="1" si="60"/>
        <v>-16312</v>
      </c>
      <c r="BD105" s="57">
        <f t="shared" ca="1" si="60"/>
        <v>-16049</v>
      </c>
      <c r="BE105" s="57">
        <f t="shared" ca="1" si="48"/>
        <v>312.05</v>
      </c>
      <c r="BF105" s="51">
        <f t="shared" ca="1" si="40"/>
        <v>32.46</v>
      </c>
      <c r="BG105" s="51">
        <f t="shared" ca="1" si="41"/>
        <v>16.642253521126761</v>
      </c>
      <c r="BH105" s="51">
        <f t="shared" ca="1" si="42"/>
        <v>616.08910891089113</v>
      </c>
      <c r="BI105" s="51">
        <v>0</v>
      </c>
      <c r="BJ105" s="57">
        <f t="shared" ca="1" si="49"/>
        <v>844</v>
      </c>
      <c r="BK105" s="51">
        <f t="shared" ca="1" si="43"/>
        <v>1156.05</v>
      </c>
      <c r="BL105" s="57">
        <f t="shared" ca="1" si="50"/>
        <v>432</v>
      </c>
      <c r="BM105" s="57">
        <f t="shared" ca="1" si="44"/>
        <v>448.64225352112675</v>
      </c>
      <c r="BN105" s="57">
        <f t="shared" ca="1" si="51"/>
        <v>281</v>
      </c>
      <c r="BO105" s="57">
        <f t="shared" ca="1" si="45"/>
        <v>313.45999999999998</v>
      </c>
      <c r="BP105" s="57">
        <f t="shared" ca="1" si="52"/>
        <v>438</v>
      </c>
      <c r="BQ105" s="57">
        <f t="shared" ca="1" si="46"/>
        <v>1054.0891089108911</v>
      </c>
      <c r="BR105" s="51">
        <v>0</v>
      </c>
      <c r="BS105" s="51">
        <v>0</v>
      </c>
    </row>
    <row r="106" spans="1:71" ht="15.75" customHeight="1">
      <c r="A106" s="8" t="s">
        <v>239</v>
      </c>
      <c r="B106">
        <v>703</v>
      </c>
      <c r="C106" s="53">
        <v>901</v>
      </c>
      <c r="E106" s="8">
        <v>115.7</v>
      </c>
      <c r="F106" s="8" t="s">
        <v>240</v>
      </c>
      <c r="G106" s="55">
        <f t="shared" ca="1" si="34"/>
        <v>43872</v>
      </c>
      <c r="H106" s="8">
        <v>77777</v>
      </c>
      <c r="J106" t="str">
        <f t="shared" ca="1" si="53"/>
        <v>전세</v>
      </c>
      <c r="K106" s="8" t="s">
        <v>242</v>
      </c>
      <c r="L106" s="65">
        <v>44986</v>
      </c>
      <c r="M106" s="65">
        <v>45036</v>
      </c>
      <c r="N106" s="65">
        <v>44986</v>
      </c>
      <c r="O106" s="65">
        <v>45016</v>
      </c>
      <c r="P106" s="51">
        <f t="shared" ca="1" si="35"/>
        <v>465609</v>
      </c>
      <c r="Q106" s="57">
        <f t="shared" ca="1" si="36"/>
        <v>474921.18</v>
      </c>
      <c r="R106" s="51">
        <f t="shared" ca="1" si="37"/>
        <v>465609</v>
      </c>
      <c r="S106" s="57">
        <f t="shared" ca="1" si="47"/>
        <v>155000</v>
      </c>
      <c r="T106" s="57">
        <f t="shared" ca="1" si="38"/>
        <v>310609</v>
      </c>
      <c r="U106" s="57">
        <f t="shared" ca="1" si="54"/>
        <v>38248</v>
      </c>
      <c r="V106" s="57">
        <f t="shared" ca="1" si="59"/>
        <v>36267</v>
      </c>
      <c r="W106" s="57">
        <f t="shared" ca="1" si="59"/>
        <v>899</v>
      </c>
      <c r="X106" s="57">
        <f t="shared" ca="1" si="59"/>
        <v>1485</v>
      </c>
      <c r="Y106" s="57">
        <f t="shared" ca="1" si="59"/>
        <v>3920</v>
      </c>
      <c r="Z106" s="57">
        <f t="shared" ca="1" si="59"/>
        <v>17152</v>
      </c>
      <c r="AA106" s="57">
        <f t="shared" ca="1" si="59"/>
        <v>17851</v>
      </c>
      <c r="AB106" s="57">
        <f t="shared" ca="1" si="59"/>
        <v>11082</v>
      </c>
      <c r="AC106" s="57">
        <f t="shared" ca="1" si="59"/>
        <v>1941</v>
      </c>
      <c r="AD106" s="57">
        <f t="shared" ca="1" si="59"/>
        <v>8721</v>
      </c>
      <c r="AE106" s="57">
        <f t="shared" ca="1" si="59"/>
        <v>16862</v>
      </c>
      <c r="AF106" s="57">
        <f t="shared" ca="1" si="59"/>
        <v>582</v>
      </c>
      <c r="AG106" s="57">
        <f t="shared" ca="1" si="59"/>
        <v>10815</v>
      </c>
      <c r="AH106" s="57">
        <f t="shared" ca="1" si="59"/>
        <v>254</v>
      </c>
      <c r="AI106" s="57">
        <f t="shared" ca="1" si="59"/>
        <v>0</v>
      </c>
      <c r="AJ106" s="57">
        <f t="shared" ca="1" si="59"/>
        <v>61398</v>
      </c>
      <c r="AK106" s="57">
        <f t="shared" ca="1" si="59"/>
        <v>32721</v>
      </c>
      <c r="AL106" s="57">
        <f t="shared" ca="1" si="58"/>
        <v>92305</v>
      </c>
      <c r="AM106" s="57">
        <f t="shared" ca="1" si="58"/>
        <v>7670</v>
      </c>
      <c r="AN106" s="57">
        <f t="shared" ca="1" si="58"/>
        <v>75619</v>
      </c>
      <c r="AO106" s="57">
        <f t="shared" ca="1" si="58"/>
        <v>0</v>
      </c>
      <c r="AP106" s="57">
        <f t="shared" ca="1" si="58"/>
        <v>56075</v>
      </c>
      <c r="AQ106" s="57">
        <f t="shared" ca="1" si="58"/>
        <v>7026</v>
      </c>
      <c r="AR106" s="57">
        <f t="shared" ca="1" si="58"/>
        <v>7726</v>
      </c>
      <c r="AS106" s="57">
        <f t="shared" ca="1" si="58"/>
        <v>2080</v>
      </c>
      <c r="AT106" s="57">
        <f t="shared" ca="1" si="58"/>
        <v>0</v>
      </c>
      <c r="AU106" s="51">
        <v>0</v>
      </c>
      <c r="AV106" s="57">
        <v>0</v>
      </c>
      <c r="AW106" s="51">
        <f t="shared" ca="1" si="39"/>
        <v>9312.18</v>
      </c>
      <c r="AX106" s="57">
        <f t="shared" ca="1" si="60"/>
        <v>-19252</v>
      </c>
      <c r="AY106" s="57">
        <f t="shared" ca="1" si="60"/>
        <v>0</v>
      </c>
      <c r="AZ106" s="57">
        <f t="shared" ca="1" si="60"/>
        <v>0</v>
      </c>
      <c r="BA106" s="51">
        <v>0</v>
      </c>
      <c r="BB106" s="51">
        <v>0</v>
      </c>
      <c r="BC106" s="57">
        <f t="shared" ca="1" si="60"/>
        <v>-719</v>
      </c>
      <c r="BD106" s="57">
        <f t="shared" ca="1" si="60"/>
        <v>-23119</v>
      </c>
      <c r="BE106" s="57">
        <f t="shared" ca="1" si="48"/>
        <v>306.99</v>
      </c>
      <c r="BF106" s="51">
        <f t="shared" ca="1" si="40"/>
        <v>73.843999999999994</v>
      </c>
      <c r="BG106" s="51">
        <f t="shared" ca="1" si="41"/>
        <v>10.650563380281691</v>
      </c>
      <c r="BH106" s="51">
        <f t="shared" ca="1" si="42"/>
        <v>555.19801980198019</v>
      </c>
      <c r="BI106" s="51">
        <v>0</v>
      </c>
      <c r="BJ106" s="57">
        <f t="shared" ca="1" si="49"/>
        <v>270</v>
      </c>
      <c r="BK106" s="51">
        <f t="shared" ca="1" si="43"/>
        <v>576.99</v>
      </c>
      <c r="BL106" s="57">
        <f t="shared" ca="1" si="50"/>
        <v>687</v>
      </c>
      <c r="BM106" s="57">
        <f t="shared" ca="1" si="44"/>
        <v>697.65056338028171</v>
      </c>
      <c r="BN106" s="57">
        <f t="shared" ca="1" si="51"/>
        <v>220</v>
      </c>
      <c r="BO106" s="57">
        <f t="shared" ca="1" si="45"/>
        <v>293.84399999999999</v>
      </c>
      <c r="BP106" s="57">
        <f t="shared" ca="1" si="52"/>
        <v>557</v>
      </c>
      <c r="BQ106" s="57">
        <f t="shared" ca="1" si="46"/>
        <v>1112.1980198019801</v>
      </c>
      <c r="BR106" s="51">
        <v>0</v>
      </c>
      <c r="BS106" s="51">
        <v>0</v>
      </c>
    </row>
    <row r="107" spans="1:71" ht="15.75" customHeight="1">
      <c r="A107" s="8" t="s">
        <v>239</v>
      </c>
      <c r="B107">
        <v>703</v>
      </c>
      <c r="C107" s="53">
        <v>902</v>
      </c>
      <c r="E107" s="8">
        <v>115.7</v>
      </c>
      <c r="F107" s="8" t="s">
        <v>240</v>
      </c>
      <c r="G107" s="55">
        <f t="shared" ca="1" si="34"/>
        <v>43818</v>
      </c>
      <c r="H107" s="8">
        <v>77777</v>
      </c>
      <c r="J107" t="str">
        <f t="shared" ca="1" si="53"/>
        <v>자가</v>
      </c>
      <c r="K107" s="8" t="s">
        <v>242</v>
      </c>
      <c r="L107" s="65">
        <v>44986</v>
      </c>
      <c r="M107" s="65">
        <v>45036</v>
      </c>
      <c r="N107" s="65">
        <v>44986</v>
      </c>
      <c r="O107" s="65">
        <v>45016</v>
      </c>
      <c r="P107" s="51">
        <f t="shared" ca="1" si="35"/>
        <v>548889</v>
      </c>
      <c r="Q107" s="57">
        <f t="shared" ca="1" si="36"/>
        <v>559866.78</v>
      </c>
      <c r="R107" s="51">
        <f t="shared" ca="1" si="37"/>
        <v>548889</v>
      </c>
      <c r="S107" s="57">
        <f t="shared" ca="1" si="47"/>
        <v>210113</v>
      </c>
      <c r="T107" s="57">
        <f t="shared" ca="1" si="38"/>
        <v>338776</v>
      </c>
      <c r="U107" s="57">
        <f t="shared" ca="1" si="54"/>
        <v>76531</v>
      </c>
      <c r="V107" s="57">
        <f t="shared" ca="1" si="59"/>
        <v>6778</v>
      </c>
      <c r="W107" s="57">
        <f t="shared" ca="1" si="59"/>
        <v>1266</v>
      </c>
      <c r="X107" s="57">
        <f t="shared" ca="1" si="59"/>
        <v>2734</v>
      </c>
      <c r="Y107" s="57">
        <f t="shared" ca="1" si="59"/>
        <v>3185</v>
      </c>
      <c r="Z107" s="57">
        <f t="shared" ca="1" si="59"/>
        <v>20844</v>
      </c>
      <c r="AA107" s="57">
        <f t="shared" ca="1" si="59"/>
        <v>13063</v>
      </c>
      <c r="AB107" s="57">
        <f t="shared" ca="1" si="59"/>
        <v>79518</v>
      </c>
      <c r="AC107" s="57">
        <f t="shared" ca="1" si="59"/>
        <v>1540</v>
      </c>
      <c r="AD107" s="57">
        <f t="shared" ca="1" si="59"/>
        <v>3317</v>
      </c>
      <c r="AE107" s="57">
        <f t="shared" ca="1" si="59"/>
        <v>2778</v>
      </c>
      <c r="AF107" s="57">
        <f t="shared" ca="1" si="59"/>
        <v>986</v>
      </c>
      <c r="AG107" s="57">
        <f t="shared" ca="1" si="59"/>
        <v>5896</v>
      </c>
      <c r="AH107" s="57">
        <f t="shared" ca="1" si="59"/>
        <v>534</v>
      </c>
      <c r="AI107" s="57">
        <f t="shared" ca="1" si="59"/>
        <v>0</v>
      </c>
      <c r="AJ107" s="57">
        <f t="shared" ca="1" si="59"/>
        <v>71342</v>
      </c>
      <c r="AK107" s="57">
        <f t="shared" ca="1" si="59"/>
        <v>25293</v>
      </c>
      <c r="AL107" s="57">
        <f t="shared" ca="1" si="58"/>
        <v>93968</v>
      </c>
      <c r="AM107" s="57">
        <f t="shared" ca="1" si="58"/>
        <v>5158</v>
      </c>
      <c r="AN107" s="57">
        <f t="shared" ca="1" si="58"/>
        <v>91492</v>
      </c>
      <c r="AO107" s="57">
        <f t="shared" ca="1" si="58"/>
        <v>0</v>
      </c>
      <c r="AP107" s="57">
        <f t="shared" ca="1" si="58"/>
        <v>57609</v>
      </c>
      <c r="AQ107" s="57">
        <f t="shared" ca="1" si="58"/>
        <v>4740</v>
      </c>
      <c r="AR107" s="57">
        <f t="shared" ca="1" si="58"/>
        <v>8890</v>
      </c>
      <c r="AS107" s="57">
        <f t="shared" ca="1" si="58"/>
        <v>102</v>
      </c>
      <c r="AT107" s="57">
        <f t="shared" ca="1" si="58"/>
        <v>0</v>
      </c>
      <c r="AU107" s="51">
        <v>0</v>
      </c>
      <c r="AV107" s="57">
        <v>0</v>
      </c>
      <c r="AW107" s="51">
        <f t="shared" ca="1" si="39"/>
        <v>10977.78</v>
      </c>
      <c r="AX107" s="57">
        <f t="shared" ca="1" si="60"/>
        <v>-12482</v>
      </c>
      <c r="AY107" s="57">
        <f t="shared" ca="1" si="60"/>
        <v>0</v>
      </c>
      <c r="AZ107" s="57">
        <f t="shared" ca="1" si="60"/>
        <v>0</v>
      </c>
      <c r="BA107" s="51">
        <v>0</v>
      </c>
      <c r="BB107" s="51">
        <v>0</v>
      </c>
      <c r="BC107" s="57">
        <f t="shared" ca="1" si="60"/>
        <v>-719</v>
      </c>
      <c r="BD107" s="57">
        <f t="shared" ca="1" si="60"/>
        <v>-15474</v>
      </c>
      <c r="BE107" s="57">
        <f t="shared" ca="1" si="48"/>
        <v>356.71</v>
      </c>
      <c r="BF107" s="51">
        <f t="shared" ca="1" si="40"/>
        <v>75.174400000000006</v>
      </c>
      <c r="BG107" s="51">
        <f t="shared" ca="1" si="41"/>
        <v>12.886197183098592</v>
      </c>
      <c r="BH107" s="51">
        <f t="shared" ca="1" si="42"/>
        <v>570.38613861386136</v>
      </c>
      <c r="BI107" s="51">
        <v>0</v>
      </c>
      <c r="BJ107" s="57">
        <f t="shared" ca="1" si="49"/>
        <v>433</v>
      </c>
      <c r="BK107" s="51">
        <f t="shared" ca="1" si="43"/>
        <v>789.71</v>
      </c>
      <c r="BL107" s="57">
        <f t="shared" ca="1" si="50"/>
        <v>44</v>
      </c>
      <c r="BM107" s="57">
        <f t="shared" ca="1" si="44"/>
        <v>56.886197183098588</v>
      </c>
      <c r="BN107" s="57">
        <f t="shared" ca="1" si="51"/>
        <v>155</v>
      </c>
      <c r="BO107" s="57">
        <f t="shared" ca="1" si="45"/>
        <v>230.17439999999999</v>
      </c>
      <c r="BP107" s="57">
        <f t="shared" ca="1" si="52"/>
        <v>649</v>
      </c>
      <c r="BQ107" s="57">
        <f t="shared" ca="1" si="46"/>
        <v>1219.3861386138615</v>
      </c>
      <c r="BR107" s="51">
        <v>0</v>
      </c>
      <c r="BS107" s="51">
        <v>0</v>
      </c>
    </row>
    <row r="108" spans="1:71" ht="15.75" customHeight="1">
      <c r="A108" s="8" t="s">
        <v>239</v>
      </c>
      <c r="B108">
        <v>703</v>
      </c>
      <c r="C108">
        <f t="shared" ref="C108:C133" si="61">C106+100</f>
        <v>1001</v>
      </c>
      <c r="E108" s="8">
        <v>115.7</v>
      </c>
      <c r="F108" s="8" t="s">
        <v>240</v>
      </c>
      <c r="G108" s="55">
        <f t="shared" ca="1" si="34"/>
        <v>42374</v>
      </c>
      <c r="H108" s="8">
        <v>77777</v>
      </c>
      <c r="J108" t="str">
        <f t="shared" ca="1" si="53"/>
        <v>자가</v>
      </c>
      <c r="K108" s="8" t="s">
        <v>242</v>
      </c>
      <c r="L108" s="65">
        <v>44986</v>
      </c>
      <c r="M108" s="65">
        <v>45036</v>
      </c>
      <c r="N108" s="65">
        <v>44986</v>
      </c>
      <c r="O108" s="65">
        <v>45016</v>
      </c>
      <c r="P108" s="51">
        <f t="shared" ca="1" si="35"/>
        <v>547072</v>
      </c>
      <c r="Q108" s="57">
        <f t="shared" ca="1" si="36"/>
        <v>558013.43999999994</v>
      </c>
      <c r="R108" s="51">
        <f t="shared" ca="1" si="37"/>
        <v>547072</v>
      </c>
      <c r="S108" s="57">
        <f t="shared" ca="1" si="47"/>
        <v>217334</v>
      </c>
      <c r="T108" s="57">
        <f t="shared" ca="1" si="38"/>
        <v>329738</v>
      </c>
      <c r="U108" s="57">
        <f t="shared" ca="1" si="54"/>
        <v>68135</v>
      </c>
      <c r="V108" s="57">
        <f t="shared" ca="1" si="59"/>
        <v>27782</v>
      </c>
      <c r="W108" s="57">
        <f t="shared" ca="1" si="59"/>
        <v>1600</v>
      </c>
      <c r="X108" s="57">
        <f t="shared" ca="1" si="59"/>
        <v>2805</v>
      </c>
      <c r="Y108" s="57">
        <f t="shared" ca="1" si="59"/>
        <v>3627</v>
      </c>
      <c r="Z108" s="57">
        <f t="shared" ca="1" si="59"/>
        <v>48887</v>
      </c>
      <c r="AA108" s="57">
        <f t="shared" ca="1" si="59"/>
        <v>982</v>
      </c>
      <c r="AB108" s="57">
        <f t="shared" ca="1" si="59"/>
        <v>37237</v>
      </c>
      <c r="AC108" s="57">
        <f t="shared" ca="1" si="59"/>
        <v>1186</v>
      </c>
      <c r="AD108" s="57">
        <f t="shared" ca="1" si="59"/>
        <v>3228</v>
      </c>
      <c r="AE108" s="57">
        <f t="shared" ca="1" si="59"/>
        <v>16819</v>
      </c>
      <c r="AF108" s="57">
        <f t="shared" ca="1" si="59"/>
        <v>593</v>
      </c>
      <c r="AG108" s="57">
        <f t="shared" ca="1" si="59"/>
        <v>4387</v>
      </c>
      <c r="AH108" s="57">
        <f t="shared" ca="1" si="59"/>
        <v>672</v>
      </c>
      <c r="AI108" s="57">
        <f t="shared" ca="1" si="59"/>
        <v>0</v>
      </c>
      <c r="AJ108" s="57">
        <f t="shared" ca="1" si="59"/>
        <v>97931</v>
      </c>
      <c r="AK108" s="57">
        <f t="shared" ca="1" si="59"/>
        <v>54930</v>
      </c>
      <c r="AL108" s="57">
        <f t="shared" ca="1" si="58"/>
        <v>48463</v>
      </c>
      <c r="AM108" s="57">
        <f t="shared" ca="1" si="58"/>
        <v>9753</v>
      </c>
      <c r="AN108" s="57">
        <f t="shared" ca="1" si="58"/>
        <v>97431</v>
      </c>
      <c r="AO108" s="57">
        <f t="shared" ca="1" si="58"/>
        <v>0</v>
      </c>
      <c r="AP108" s="57">
        <f t="shared" ca="1" si="58"/>
        <v>28630</v>
      </c>
      <c r="AQ108" s="57">
        <f t="shared" ca="1" si="58"/>
        <v>1048</v>
      </c>
      <c r="AR108" s="57">
        <f t="shared" ca="1" si="58"/>
        <v>8780</v>
      </c>
      <c r="AS108" s="57">
        <f t="shared" ca="1" si="58"/>
        <v>1708</v>
      </c>
      <c r="AT108" s="57">
        <f t="shared" ca="1" si="58"/>
        <v>0</v>
      </c>
      <c r="AU108" s="51">
        <v>0</v>
      </c>
      <c r="AV108" s="57">
        <v>0</v>
      </c>
      <c r="AW108" s="51">
        <f t="shared" ca="1" si="39"/>
        <v>10941.44</v>
      </c>
      <c r="AX108" s="57">
        <f t="shared" ca="1" si="60"/>
        <v>-15235</v>
      </c>
      <c r="AY108" s="57">
        <f t="shared" ca="1" si="60"/>
        <v>0</v>
      </c>
      <c r="AZ108" s="57">
        <f t="shared" ca="1" si="60"/>
        <v>0</v>
      </c>
      <c r="BA108" s="51">
        <v>0</v>
      </c>
      <c r="BB108" s="51">
        <v>0</v>
      </c>
      <c r="BC108" s="57">
        <f t="shared" ca="1" si="60"/>
        <v>-147</v>
      </c>
      <c r="BD108" s="57">
        <f t="shared" ca="1" si="60"/>
        <v>-4160</v>
      </c>
      <c r="BE108" s="57">
        <f t="shared" ca="1" si="48"/>
        <v>489.65499999999997</v>
      </c>
      <c r="BF108" s="51">
        <f t="shared" ca="1" si="40"/>
        <v>38.770400000000002</v>
      </c>
      <c r="BG108" s="51">
        <f t="shared" ca="1" si="41"/>
        <v>13.722676056338027</v>
      </c>
      <c r="BH108" s="51">
        <f t="shared" ca="1" si="42"/>
        <v>283.46534653465346</v>
      </c>
      <c r="BI108" s="51">
        <v>0</v>
      </c>
      <c r="BJ108" s="57">
        <f t="shared" ca="1" si="49"/>
        <v>840</v>
      </c>
      <c r="BK108" s="51">
        <f t="shared" ca="1" si="43"/>
        <v>1329.655</v>
      </c>
      <c r="BL108" s="57">
        <f t="shared" ca="1" si="50"/>
        <v>385</v>
      </c>
      <c r="BM108" s="57">
        <f t="shared" ca="1" si="44"/>
        <v>398.722676056338</v>
      </c>
      <c r="BN108" s="57">
        <f t="shared" ca="1" si="51"/>
        <v>798</v>
      </c>
      <c r="BO108" s="57">
        <f t="shared" ca="1" si="45"/>
        <v>836.7704</v>
      </c>
      <c r="BP108" s="57">
        <f t="shared" ca="1" si="52"/>
        <v>269</v>
      </c>
      <c r="BQ108" s="57">
        <f t="shared" ca="1" si="46"/>
        <v>552.46534653465346</v>
      </c>
      <c r="BR108" s="51">
        <v>0</v>
      </c>
      <c r="BS108" s="51">
        <v>0</v>
      </c>
    </row>
    <row r="109" spans="1:71" ht="15.75" customHeight="1">
      <c r="A109" s="8" t="s">
        <v>239</v>
      </c>
      <c r="B109">
        <v>703</v>
      </c>
      <c r="C109">
        <f t="shared" si="61"/>
        <v>1002</v>
      </c>
      <c r="E109" s="8">
        <v>115.7</v>
      </c>
      <c r="F109" s="8" t="s">
        <v>240</v>
      </c>
      <c r="G109" s="55">
        <f t="shared" ca="1" si="34"/>
        <v>43317</v>
      </c>
      <c r="H109" s="8">
        <v>77777</v>
      </c>
      <c r="J109" t="str">
        <f t="shared" ca="1" si="53"/>
        <v>전세</v>
      </c>
      <c r="K109" s="8" t="s">
        <v>242</v>
      </c>
      <c r="L109" s="65">
        <v>44986</v>
      </c>
      <c r="M109" s="65">
        <v>45036</v>
      </c>
      <c r="N109" s="65">
        <v>44986</v>
      </c>
      <c r="O109" s="65">
        <v>45016</v>
      </c>
      <c r="P109" s="51">
        <f t="shared" ca="1" si="35"/>
        <v>599815</v>
      </c>
      <c r="Q109" s="57">
        <f t="shared" ca="1" si="36"/>
        <v>611811.30000000005</v>
      </c>
      <c r="R109" s="51">
        <f t="shared" ca="1" si="37"/>
        <v>599815</v>
      </c>
      <c r="S109" s="57">
        <f t="shared" ca="1" si="47"/>
        <v>254067</v>
      </c>
      <c r="T109" s="57">
        <f t="shared" ca="1" si="38"/>
        <v>345748</v>
      </c>
      <c r="U109" s="57">
        <f t="shared" ca="1" si="54"/>
        <v>79808</v>
      </c>
      <c r="V109" s="57">
        <f t="shared" ca="1" si="59"/>
        <v>7081</v>
      </c>
      <c r="W109" s="57">
        <f t="shared" ca="1" si="59"/>
        <v>1575</v>
      </c>
      <c r="X109" s="57">
        <f t="shared" ca="1" si="59"/>
        <v>1082</v>
      </c>
      <c r="Y109" s="57">
        <f t="shared" ca="1" si="59"/>
        <v>3088</v>
      </c>
      <c r="Z109" s="57">
        <f t="shared" ca="1" si="59"/>
        <v>51451</v>
      </c>
      <c r="AA109" s="57">
        <f t="shared" ca="1" si="59"/>
        <v>25907</v>
      </c>
      <c r="AB109" s="57">
        <f t="shared" ca="1" si="59"/>
        <v>78101</v>
      </c>
      <c r="AC109" s="57">
        <f t="shared" ca="1" si="59"/>
        <v>714</v>
      </c>
      <c r="AD109" s="57">
        <f t="shared" ca="1" si="59"/>
        <v>6415</v>
      </c>
      <c r="AE109" s="57">
        <f t="shared" ca="1" si="59"/>
        <v>10812</v>
      </c>
      <c r="AF109" s="57">
        <f t="shared" ca="1" si="59"/>
        <v>412</v>
      </c>
      <c r="AG109" s="57">
        <f t="shared" ca="1" si="59"/>
        <v>12029</v>
      </c>
      <c r="AH109" s="57">
        <f t="shared" ca="1" si="59"/>
        <v>395</v>
      </c>
      <c r="AI109" s="57">
        <f t="shared" ca="1" si="59"/>
        <v>0</v>
      </c>
      <c r="AJ109" s="57">
        <f t="shared" ca="1" si="59"/>
        <v>52383</v>
      </c>
      <c r="AK109" s="57">
        <f t="shared" ca="1" si="59"/>
        <v>16382</v>
      </c>
      <c r="AL109" s="57">
        <f t="shared" ca="1" si="58"/>
        <v>101114</v>
      </c>
      <c r="AM109" s="57">
        <f t="shared" ca="1" si="58"/>
        <v>3126</v>
      </c>
      <c r="AN109" s="57">
        <f t="shared" ca="1" si="58"/>
        <v>103032</v>
      </c>
      <c r="AO109" s="57">
        <f t="shared" ca="1" si="58"/>
        <v>0</v>
      </c>
      <c r="AP109" s="57">
        <f t="shared" ca="1" si="58"/>
        <v>83230</v>
      </c>
      <c r="AQ109" s="57">
        <f t="shared" ca="1" si="58"/>
        <v>1499</v>
      </c>
      <c r="AR109" s="57">
        <f t="shared" ca="1" si="58"/>
        <v>9123</v>
      </c>
      <c r="AS109" s="57">
        <f t="shared" ca="1" si="58"/>
        <v>2073</v>
      </c>
      <c r="AT109" s="57">
        <f t="shared" ca="1" si="58"/>
        <v>0</v>
      </c>
      <c r="AU109" s="51">
        <v>0</v>
      </c>
      <c r="AV109" s="57">
        <v>0</v>
      </c>
      <c r="AW109" s="51">
        <f t="shared" ca="1" si="39"/>
        <v>11996.300000000001</v>
      </c>
      <c r="AX109" s="57">
        <f t="shared" ca="1" si="60"/>
        <v>-14622</v>
      </c>
      <c r="AY109" s="57">
        <f t="shared" ca="1" si="60"/>
        <v>0</v>
      </c>
      <c r="AZ109" s="57">
        <f t="shared" ca="1" si="60"/>
        <v>0</v>
      </c>
      <c r="BA109" s="51">
        <v>0</v>
      </c>
      <c r="BB109" s="51">
        <v>0</v>
      </c>
      <c r="BC109" s="57">
        <f t="shared" ca="1" si="60"/>
        <v>-29428</v>
      </c>
      <c r="BD109" s="57">
        <f t="shared" ca="1" si="60"/>
        <v>-6967</v>
      </c>
      <c r="BE109" s="57">
        <f t="shared" ca="1" si="48"/>
        <v>261.91500000000002</v>
      </c>
      <c r="BF109" s="51">
        <f t="shared" ca="1" si="40"/>
        <v>80.891199999999998</v>
      </c>
      <c r="BG109" s="51">
        <f t="shared" ca="1" si="41"/>
        <v>14.511549295774648</v>
      </c>
      <c r="BH109" s="51">
        <f t="shared" ca="1" si="42"/>
        <v>824.05940594059405</v>
      </c>
      <c r="BI109" s="51">
        <v>0</v>
      </c>
      <c r="BJ109" s="57">
        <f t="shared" ca="1" si="49"/>
        <v>696</v>
      </c>
      <c r="BK109" s="51">
        <f t="shared" ca="1" si="43"/>
        <v>957.91499999999996</v>
      </c>
      <c r="BL109" s="57">
        <f t="shared" ca="1" si="50"/>
        <v>238</v>
      </c>
      <c r="BM109" s="57">
        <f t="shared" ca="1" si="44"/>
        <v>252.51154929577464</v>
      </c>
      <c r="BN109" s="57">
        <f t="shared" ca="1" si="51"/>
        <v>603</v>
      </c>
      <c r="BO109" s="57">
        <f t="shared" ca="1" si="45"/>
        <v>683.89120000000003</v>
      </c>
      <c r="BP109" s="57">
        <f t="shared" ca="1" si="52"/>
        <v>238</v>
      </c>
      <c r="BQ109" s="57">
        <f t="shared" ca="1" si="46"/>
        <v>1062.0594059405939</v>
      </c>
      <c r="BR109" s="51">
        <v>0</v>
      </c>
      <c r="BS109" s="51">
        <v>0</v>
      </c>
    </row>
    <row r="110" spans="1:71" ht="15.75" customHeight="1">
      <c r="A110" s="8" t="s">
        <v>239</v>
      </c>
      <c r="B110">
        <v>703</v>
      </c>
      <c r="C110">
        <f t="shared" si="61"/>
        <v>1101</v>
      </c>
      <c r="E110" s="8">
        <v>115.7</v>
      </c>
      <c r="F110" s="8" t="s">
        <v>240</v>
      </c>
      <c r="G110" s="55">
        <f t="shared" ca="1" si="34"/>
        <v>43629</v>
      </c>
      <c r="H110" s="8">
        <v>77777</v>
      </c>
      <c r="J110" t="str">
        <f t="shared" ca="1" si="53"/>
        <v>자가</v>
      </c>
      <c r="K110" s="8" t="s">
        <v>242</v>
      </c>
      <c r="L110" s="65">
        <v>44986</v>
      </c>
      <c r="M110" s="65">
        <v>45036</v>
      </c>
      <c r="N110" s="65">
        <v>44986</v>
      </c>
      <c r="O110" s="65">
        <v>45016</v>
      </c>
      <c r="P110" s="51">
        <f t="shared" ca="1" si="35"/>
        <v>558385</v>
      </c>
      <c r="Q110" s="57">
        <f t="shared" ca="1" si="36"/>
        <v>569552.69999999995</v>
      </c>
      <c r="R110" s="51">
        <f t="shared" ca="1" si="37"/>
        <v>558385</v>
      </c>
      <c r="S110" s="57">
        <f t="shared" ca="1" si="47"/>
        <v>270402</v>
      </c>
      <c r="T110" s="57">
        <f t="shared" ca="1" si="38"/>
        <v>287983</v>
      </c>
      <c r="U110" s="57">
        <f t="shared" ca="1" si="54"/>
        <v>76837</v>
      </c>
      <c r="V110" s="57">
        <f t="shared" ca="1" si="59"/>
        <v>38481</v>
      </c>
      <c r="W110" s="57">
        <f t="shared" ca="1" si="59"/>
        <v>339</v>
      </c>
      <c r="X110" s="57">
        <f t="shared" ca="1" si="59"/>
        <v>3172</v>
      </c>
      <c r="Y110" s="57">
        <f t="shared" ca="1" si="59"/>
        <v>3237</v>
      </c>
      <c r="Z110" s="57">
        <f t="shared" ca="1" si="59"/>
        <v>44838</v>
      </c>
      <c r="AA110" s="57">
        <f t="shared" ca="1" si="59"/>
        <v>13132</v>
      </c>
      <c r="AB110" s="57">
        <f t="shared" ca="1" si="59"/>
        <v>34769</v>
      </c>
      <c r="AC110" s="57">
        <f t="shared" ca="1" si="59"/>
        <v>2659</v>
      </c>
      <c r="AD110" s="57">
        <f t="shared" ca="1" si="59"/>
        <v>2830</v>
      </c>
      <c r="AE110" s="57">
        <f t="shared" ca="1" si="59"/>
        <v>22752</v>
      </c>
      <c r="AF110" s="57">
        <f t="shared" ca="1" si="59"/>
        <v>843</v>
      </c>
      <c r="AG110" s="57">
        <f t="shared" ca="1" si="59"/>
        <v>36385</v>
      </c>
      <c r="AH110" s="57">
        <f t="shared" ca="1" si="59"/>
        <v>694</v>
      </c>
      <c r="AI110" s="57">
        <f t="shared" ca="1" si="59"/>
        <v>0</v>
      </c>
      <c r="AJ110" s="57">
        <f t="shared" ca="1" si="59"/>
        <v>95559</v>
      </c>
      <c r="AK110" s="57">
        <f t="shared" ca="1" si="59"/>
        <v>6985</v>
      </c>
      <c r="AL110" s="57">
        <f t="shared" ca="1" si="58"/>
        <v>21168</v>
      </c>
      <c r="AM110" s="57">
        <f t="shared" ca="1" si="58"/>
        <v>7359</v>
      </c>
      <c r="AN110" s="57">
        <f t="shared" ca="1" si="58"/>
        <v>96041</v>
      </c>
      <c r="AO110" s="57">
        <f t="shared" ca="1" si="58"/>
        <v>0</v>
      </c>
      <c r="AP110" s="57">
        <f t="shared" ca="1" si="58"/>
        <v>83451</v>
      </c>
      <c r="AQ110" s="57">
        <f t="shared" ca="1" si="58"/>
        <v>3260</v>
      </c>
      <c r="AR110" s="57">
        <f t="shared" ca="1" si="58"/>
        <v>3430</v>
      </c>
      <c r="AS110" s="57">
        <f t="shared" ca="1" si="58"/>
        <v>608</v>
      </c>
      <c r="AT110" s="57">
        <f t="shared" ca="1" si="58"/>
        <v>0</v>
      </c>
      <c r="AU110" s="51">
        <v>0</v>
      </c>
      <c r="AV110" s="57">
        <v>0</v>
      </c>
      <c r="AW110" s="51">
        <f t="shared" ca="1" si="39"/>
        <v>11167.7</v>
      </c>
      <c r="AX110" s="57">
        <f t="shared" ca="1" si="60"/>
        <v>-24133</v>
      </c>
      <c r="AY110" s="57">
        <f t="shared" ca="1" si="60"/>
        <v>0</v>
      </c>
      <c r="AZ110" s="57">
        <f t="shared" ca="1" si="60"/>
        <v>0</v>
      </c>
      <c r="BA110" s="51">
        <v>0</v>
      </c>
      <c r="BB110" s="51">
        <v>0</v>
      </c>
      <c r="BC110" s="57">
        <f t="shared" ca="1" si="60"/>
        <v>-9249</v>
      </c>
      <c r="BD110" s="57">
        <f t="shared" ca="1" si="60"/>
        <v>-7062</v>
      </c>
      <c r="BE110" s="57">
        <f t="shared" ca="1" si="48"/>
        <v>477.79500000000002</v>
      </c>
      <c r="BF110" s="51">
        <f t="shared" ca="1" si="40"/>
        <v>16.9344</v>
      </c>
      <c r="BG110" s="51">
        <f t="shared" ca="1" si="41"/>
        <v>13.526901408450705</v>
      </c>
      <c r="BH110" s="51">
        <f t="shared" ca="1" si="42"/>
        <v>826.24752475247521</v>
      </c>
      <c r="BI110" s="51">
        <v>0</v>
      </c>
      <c r="BJ110" s="57">
        <f t="shared" ca="1" si="49"/>
        <v>893</v>
      </c>
      <c r="BK110" s="51">
        <f t="shared" ca="1" si="43"/>
        <v>1370.7950000000001</v>
      </c>
      <c r="BL110" s="57">
        <f t="shared" ca="1" si="50"/>
        <v>746</v>
      </c>
      <c r="BM110" s="57">
        <f t="shared" ca="1" si="44"/>
        <v>759.52690140845073</v>
      </c>
      <c r="BN110" s="57">
        <f t="shared" ca="1" si="51"/>
        <v>320</v>
      </c>
      <c r="BO110" s="57">
        <f t="shared" ca="1" si="45"/>
        <v>336.93439999999998</v>
      </c>
      <c r="BP110" s="57">
        <f t="shared" ca="1" si="52"/>
        <v>346</v>
      </c>
      <c r="BQ110" s="57">
        <f t="shared" ca="1" si="46"/>
        <v>1172.2475247524753</v>
      </c>
      <c r="BR110" s="51">
        <v>0</v>
      </c>
      <c r="BS110" s="51">
        <v>0</v>
      </c>
    </row>
    <row r="111" spans="1:71" ht="15.75" customHeight="1">
      <c r="A111" s="8" t="s">
        <v>239</v>
      </c>
      <c r="B111">
        <v>703</v>
      </c>
      <c r="C111">
        <f t="shared" si="61"/>
        <v>1102</v>
      </c>
      <c r="E111" s="8">
        <v>115.7</v>
      </c>
      <c r="F111" s="8" t="s">
        <v>240</v>
      </c>
      <c r="G111" s="55">
        <f t="shared" ca="1" si="34"/>
        <v>44355</v>
      </c>
      <c r="H111" s="8">
        <v>77777</v>
      </c>
      <c r="J111" t="str">
        <f t="shared" ca="1" si="53"/>
        <v>자가</v>
      </c>
      <c r="K111" s="8" t="s">
        <v>242</v>
      </c>
      <c r="L111" s="65">
        <v>44986</v>
      </c>
      <c r="M111" s="65">
        <v>45036</v>
      </c>
      <c r="N111" s="65">
        <v>44986</v>
      </c>
      <c r="O111" s="65">
        <v>45016</v>
      </c>
      <c r="P111" s="51">
        <f t="shared" ca="1" si="35"/>
        <v>498577</v>
      </c>
      <c r="Q111" s="57">
        <f t="shared" ca="1" si="36"/>
        <v>508548.54</v>
      </c>
      <c r="R111" s="51">
        <f t="shared" ca="1" si="37"/>
        <v>498577</v>
      </c>
      <c r="S111" s="57">
        <f t="shared" ca="1" si="47"/>
        <v>259431</v>
      </c>
      <c r="T111" s="57">
        <f t="shared" ca="1" si="38"/>
        <v>239146</v>
      </c>
      <c r="U111" s="57">
        <f t="shared" ca="1" si="54"/>
        <v>31900</v>
      </c>
      <c r="V111" s="57">
        <f t="shared" ca="1" si="59"/>
        <v>38315</v>
      </c>
      <c r="W111" s="57">
        <f t="shared" ca="1" si="59"/>
        <v>1633</v>
      </c>
      <c r="X111" s="57">
        <f t="shared" ca="1" si="59"/>
        <v>4104</v>
      </c>
      <c r="Y111" s="57">
        <f t="shared" ca="1" si="59"/>
        <v>3010</v>
      </c>
      <c r="Z111" s="57">
        <f t="shared" ca="1" si="59"/>
        <v>19324</v>
      </c>
      <c r="AA111" s="57">
        <f t="shared" ca="1" si="59"/>
        <v>4800</v>
      </c>
      <c r="AB111" s="57">
        <f t="shared" ca="1" si="59"/>
        <v>69218</v>
      </c>
      <c r="AC111" s="57">
        <f t="shared" ca="1" si="59"/>
        <v>2140</v>
      </c>
      <c r="AD111" s="57">
        <f t="shared" ca="1" si="59"/>
        <v>9308</v>
      </c>
      <c r="AE111" s="57">
        <f t="shared" ca="1" si="59"/>
        <v>21032</v>
      </c>
      <c r="AF111" s="57">
        <f t="shared" ca="1" si="59"/>
        <v>675</v>
      </c>
      <c r="AG111" s="57">
        <f t="shared" ca="1" si="59"/>
        <v>49632</v>
      </c>
      <c r="AH111" s="57">
        <f t="shared" ca="1" si="59"/>
        <v>584</v>
      </c>
      <c r="AI111" s="57">
        <f t="shared" ca="1" si="59"/>
        <v>0</v>
      </c>
      <c r="AJ111" s="57">
        <f t="shared" ca="1" si="59"/>
        <v>33077</v>
      </c>
      <c r="AK111" s="57">
        <f t="shared" ca="1" si="59"/>
        <v>24046</v>
      </c>
      <c r="AL111" s="57">
        <f t="shared" ca="1" si="58"/>
        <v>99503</v>
      </c>
      <c r="AM111" s="57">
        <f t="shared" ca="1" si="58"/>
        <v>206</v>
      </c>
      <c r="AN111" s="57">
        <f t="shared" ca="1" si="58"/>
        <v>86777</v>
      </c>
      <c r="AO111" s="57">
        <f t="shared" ca="1" si="58"/>
        <v>0</v>
      </c>
      <c r="AP111" s="57">
        <f t="shared" ca="1" si="58"/>
        <v>42062</v>
      </c>
      <c r="AQ111" s="57">
        <f t="shared" ca="1" si="58"/>
        <v>9140</v>
      </c>
      <c r="AR111" s="57">
        <f t="shared" ca="1" si="58"/>
        <v>8643</v>
      </c>
      <c r="AS111" s="57">
        <f t="shared" ca="1" si="58"/>
        <v>1340</v>
      </c>
      <c r="AT111" s="57">
        <f t="shared" ca="1" si="58"/>
        <v>0</v>
      </c>
      <c r="AU111" s="51">
        <v>0</v>
      </c>
      <c r="AV111" s="57">
        <v>0</v>
      </c>
      <c r="AW111" s="51">
        <f t="shared" ca="1" si="39"/>
        <v>9971.5400000000009</v>
      </c>
      <c r="AX111" s="57">
        <f t="shared" ca="1" si="60"/>
        <v>-15446</v>
      </c>
      <c r="AY111" s="57">
        <f t="shared" ca="1" si="60"/>
        <v>0</v>
      </c>
      <c r="AZ111" s="57">
        <f t="shared" ca="1" si="60"/>
        <v>0</v>
      </c>
      <c r="BA111" s="51">
        <v>0</v>
      </c>
      <c r="BB111" s="51">
        <v>0</v>
      </c>
      <c r="BC111" s="57">
        <f t="shared" ca="1" si="60"/>
        <v>-26016</v>
      </c>
      <c r="BD111" s="57">
        <f t="shared" ca="1" si="60"/>
        <v>-20430</v>
      </c>
      <c r="BE111" s="57">
        <f t="shared" ca="1" si="48"/>
        <v>165.38499999999999</v>
      </c>
      <c r="BF111" s="51">
        <f t="shared" ca="1" si="40"/>
        <v>79.602400000000003</v>
      </c>
      <c r="BG111" s="51">
        <f t="shared" ca="1" si="41"/>
        <v>12.222112676056337</v>
      </c>
      <c r="BH111" s="51">
        <f t="shared" ca="1" si="42"/>
        <v>416.45544554455444</v>
      </c>
      <c r="BI111" s="51">
        <v>0</v>
      </c>
      <c r="BJ111" s="57">
        <f t="shared" ca="1" si="49"/>
        <v>869</v>
      </c>
      <c r="BK111" s="51">
        <f t="shared" ca="1" si="43"/>
        <v>1034.385</v>
      </c>
      <c r="BL111" s="57">
        <f t="shared" ca="1" si="50"/>
        <v>376</v>
      </c>
      <c r="BM111" s="57">
        <f t="shared" ca="1" si="44"/>
        <v>388.22211267605633</v>
      </c>
      <c r="BN111" s="57">
        <f t="shared" ca="1" si="51"/>
        <v>227</v>
      </c>
      <c r="BO111" s="57">
        <f t="shared" ca="1" si="45"/>
        <v>306.60239999999999</v>
      </c>
      <c r="BP111" s="57">
        <f t="shared" ca="1" si="52"/>
        <v>999</v>
      </c>
      <c r="BQ111" s="57">
        <f t="shared" ca="1" si="46"/>
        <v>1415.4554455445545</v>
      </c>
      <c r="BR111" s="51">
        <v>0</v>
      </c>
      <c r="BS111" s="51">
        <v>0</v>
      </c>
    </row>
    <row r="112" spans="1:71" ht="15.75" customHeight="1">
      <c r="A112" s="8" t="s">
        <v>239</v>
      </c>
      <c r="B112">
        <v>703</v>
      </c>
      <c r="C112">
        <f t="shared" si="61"/>
        <v>1201</v>
      </c>
      <c r="E112" s="8">
        <v>115.7</v>
      </c>
      <c r="F112" s="8" t="s">
        <v>240</v>
      </c>
      <c r="G112" s="55">
        <f t="shared" ca="1" si="34"/>
        <v>44671</v>
      </c>
      <c r="H112" s="8">
        <v>77777</v>
      </c>
      <c r="J112" t="str">
        <f t="shared" ca="1" si="53"/>
        <v>자가</v>
      </c>
      <c r="K112" s="8" t="s">
        <v>242</v>
      </c>
      <c r="L112" s="65">
        <v>44986</v>
      </c>
      <c r="M112" s="65">
        <v>45036</v>
      </c>
      <c r="N112" s="65">
        <v>44986</v>
      </c>
      <c r="O112" s="65">
        <v>45016</v>
      </c>
      <c r="P112" s="51">
        <f t="shared" ca="1" si="35"/>
        <v>507885</v>
      </c>
      <c r="Q112" s="57">
        <f t="shared" ca="1" si="36"/>
        <v>518042.7</v>
      </c>
      <c r="R112" s="51">
        <f t="shared" ca="1" si="37"/>
        <v>507885</v>
      </c>
      <c r="S112" s="57">
        <f t="shared" ca="1" si="47"/>
        <v>156648</v>
      </c>
      <c r="T112" s="57">
        <f t="shared" ca="1" si="38"/>
        <v>351237</v>
      </c>
      <c r="U112" s="57">
        <f t="shared" ca="1" si="54"/>
        <v>42267</v>
      </c>
      <c r="V112" s="57">
        <f t="shared" ca="1" si="59"/>
        <v>17293</v>
      </c>
      <c r="W112" s="57">
        <f t="shared" ca="1" si="59"/>
        <v>1144</v>
      </c>
      <c r="X112" s="57">
        <f t="shared" ca="1" si="59"/>
        <v>3215</v>
      </c>
      <c r="Y112" s="57">
        <f t="shared" ca="1" si="59"/>
        <v>3532</v>
      </c>
      <c r="Z112" s="57">
        <f t="shared" ca="1" si="59"/>
        <v>29061</v>
      </c>
      <c r="AA112" s="57">
        <f t="shared" ca="1" si="59"/>
        <v>21041</v>
      </c>
      <c r="AB112" s="57">
        <f t="shared" ca="1" si="59"/>
        <v>20356</v>
      </c>
      <c r="AC112" s="57">
        <f t="shared" ca="1" si="59"/>
        <v>1335</v>
      </c>
      <c r="AD112" s="57">
        <f t="shared" ca="1" si="59"/>
        <v>4033</v>
      </c>
      <c r="AE112" s="57">
        <f t="shared" ca="1" si="59"/>
        <v>4112</v>
      </c>
      <c r="AF112" s="57">
        <f t="shared" ca="1" si="59"/>
        <v>995</v>
      </c>
      <c r="AG112" s="57">
        <f t="shared" ca="1" si="59"/>
        <v>22134</v>
      </c>
      <c r="AH112" s="57">
        <f t="shared" ca="1" si="59"/>
        <v>294</v>
      </c>
      <c r="AI112" s="57">
        <f t="shared" ca="1" si="59"/>
        <v>0</v>
      </c>
      <c r="AJ112" s="57">
        <f t="shared" ca="1" si="59"/>
        <v>104375</v>
      </c>
      <c r="AK112" s="57">
        <f t="shared" ca="1" si="59"/>
        <v>40435</v>
      </c>
      <c r="AL112" s="57">
        <f t="shared" ca="1" si="58"/>
        <v>74878</v>
      </c>
      <c r="AM112" s="57">
        <f t="shared" ca="1" si="58"/>
        <v>8449</v>
      </c>
      <c r="AN112" s="57">
        <f t="shared" ca="1" si="58"/>
        <v>79940</v>
      </c>
      <c r="AO112" s="57">
        <f t="shared" ca="1" si="58"/>
        <v>0</v>
      </c>
      <c r="AP112" s="57">
        <f t="shared" ca="1" si="58"/>
        <v>45546</v>
      </c>
      <c r="AQ112" s="57">
        <f t="shared" ca="1" si="58"/>
        <v>7171</v>
      </c>
      <c r="AR112" s="57">
        <f t="shared" ca="1" si="58"/>
        <v>6173</v>
      </c>
      <c r="AS112" s="57">
        <f t="shared" ca="1" si="58"/>
        <v>297</v>
      </c>
      <c r="AT112" s="57">
        <f t="shared" ca="1" si="58"/>
        <v>0</v>
      </c>
      <c r="AU112" s="51">
        <v>0</v>
      </c>
      <c r="AV112" s="57">
        <v>0</v>
      </c>
      <c r="AW112" s="51">
        <f t="shared" ca="1" si="39"/>
        <v>10157.700000000001</v>
      </c>
      <c r="AX112" s="57">
        <f t="shared" ca="1" si="60"/>
        <v>-18543</v>
      </c>
      <c r="AY112" s="57">
        <f t="shared" ca="1" si="60"/>
        <v>0</v>
      </c>
      <c r="AZ112" s="57">
        <f t="shared" ca="1" si="60"/>
        <v>0</v>
      </c>
      <c r="BA112" s="51">
        <v>0</v>
      </c>
      <c r="BB112" s="51">
        <v>0</v>
      </c>
      <c r="BC112" s="57">
        <f t="shared" ca="1" si="60"/>
        <v>-6276</v>
      </c>
      <c r="BD112" s="57">
        <f t="shared" ca="1" si="60"/>
        <v>-5372</v>
      </c>
      <c r="BE112" s="57">
        <f t="shared" ca="1" si="48"/>
        <v>521.875</v>
      </c>
      <c r="BF112" s="51">
        <f t="shared" ca="1" si="40"/>
        <v>59.9024</v>
      </c>
      <c r="BG112" s="51">
        <f t="shared" ca="1" si="41"/>
        <v>11.259154929577464</v>
      </c>
      <c r="BH112" s="51">
        <f t="shared" ca="1" si="42"/>
        <v>450.95049504950492</v>
      </c>
      <c r="BI112" s="51">
        <v>0</v>
      </c>
      <c r="BJ112" s="57">
        <f t="shared" ca="1" si="49"/>
        <v>274</v>
      </c>
      <c r="BK112" s="51">
        <f t="shared" ca="1" si="43"/>
        <v>795.875</v>
      </c>
      <c r="BL112" s="57">
        <f t="shared" ca="1" si="50"/>
        <v>211</v>
      </c>
      <c r="BM112" s="57">
        <f t="shared" ca="1" si="44"/>
        <v>222.25915492957748</v>
      </c>
      <c r="BN112" s="57">
        <f t="shared" ca="1" si="51"/>
        <v>962</v>
      </c>
      <c r="BO112" s="57">
        <f t="shared" ca="1" si="45"/>
        <v>1021.9023999999999</v>
      </c>
      <c r="BP112" s="57">
        <f t="shared" ca="1" si="52"/>
        <v>569</v>
      </c>
      <c r="BQ112" s="57">
        <f t="shared" ca="1" si="46"/>
        <v>1019.950495049505</v>
      </c>
      <c r="BR112" s="51">
        <v>0</v>
      </c>
      <c r="BS112" s="51">
        <v>0</v>
      </c>
    </row>
    <row r="113" spans="1:71" ht="15.75" customHeight="1">
      <c r="A113" s="8" t="s">
        <v>239</v>
      </c>
      <c r="B113">
        <v>703</v>
      </c>
      <c r="C113">
        <f t="shared" si="61"/>
        <v>1202</v>
      </c>
      <c r="E113" s="8">
        <v>115.7</v>
      </c>
      <c r="F113" s="8" t="s">
        <v>240</v>
      </c>
      <c r="G113" s="55">
        <f t="shared" ca="1" si="34"/>
        <v>43157</v>
      </c>
      <c r="H113" s="8">
        <v>77777</v>
      </c>
      <c r="J113" t="str">
        <f t="shared" ca="1" si="53"/>
        <v>자가</v>
      </c>
      <c r="K113" s="8" t="s">
        <v>242</v>
      </c>
      <c r="L113" s="65">
        <v>44986</v>
      </c>
      <c r="M113" s="65">
        <v>45036</v>
      </c>
      <c r="N113" s="65">
        <v>44986</v>
      </c>
      <c r="O113" s="65">
        <v>45016</v>
      </c>
      <c r="P113" s="51">
        <f t="shared" ca="1" si="35"/>
        <v>494359</v>
      </c>
      <c r="Q113" s="57">
        <f t="shared" ca="1" si="36"/>
        <v>504246.18</v>
      </c>
      <c r="R113" s="51">
        <f t="shared" ca="1" si="37"/>
        <v>494359</v>
      </c>
      <c r="S113" s="57">
        <f t="shared" ca="1" si="47"/>
        <v>202507</v>
      </c>
      <c r="T113" s="57">
        <f t="shared" ca="1" si="38"/>
        <v>291852</v>
      </c>
      <c r="U113" s="57">
        <f t="shared" ca="1" si="54"/>
        <v>36108</v>
      </c>
      <c r="V113" s="57">
        <f t="shared" ca="1" si="59"/>
        <v>39425</v>
      </c>
      <c r="W113" s="57">
        <f t="shared" ca="1" si="59"/>
        <v>922</v>
      </c>
      <c r="X113" s="57">
        <f t="shared" ca="1" si="59"/>
        <v>1228</v>
      </c>
      <c r="Y113" s="57">
        <f t="shared" ca="1" si="59"/>
        <v>3577</v>
      </c>
      <c r="Z113" s="57">
        <f t="shared" ca="1" si="59"/>
        <v>25793</v>
      </c>
      <c r="AA113" s="57">
        <f t="shared" ca="1" si="59"/>
        <v>2139</v>
      </c>
      <c r="AB113" s="57">
        <f t="shared" ca="1" si="59"/>
        <v>29956</v>
      </c>
      <c r="AC113" s="57">
        <f t="shared" ca="1" si="59"/>
        <v>1030</v>
      </c>
      <c r="AD113" s="57">
        <f t="shared" ca="1" si="59"/>
        <v>6585</v>
      </c>
      <c r="AE113" s="57">
        <f t="shared" ca="1" si="59"/>
        <v>727</v>
      </c>
      <c r="AF113" s="57">
        <f t="shared" ca="1" si="59"/>
        <v>483</v>
      </c>
      <c r="AG113" s="57">
        <f t="shared" ca="1" si="59"/>
        <v>49761</v>
      </c>
      <c r="AH113" s="57">
        <f t="shared" ca="1" si="59"/>
        <v>580</v>
      </c>
      <c r="AI113" s="57">
        <f t="shared" ca="1" si="59"/>
        <v>0</v>
      </c>
      <c r="AJ113" s="57">
        <f t="shared" ca="1" si="59"/>
        <v>79107</v>
      </c>
      <c r="AK113" s="57">
        <f t="shared" ca="1" si="59"/>
        <v>14465</v>
      </c>
      <c r="AL113" s="57">
        <f t="shared" ca="1" si="58"/>
        <v>47001</v>
      </c>
      <c r="AM113" s="57">
        <f t="shared" ca="1" si="58"/>
        <v>9949</v>
      </c>
      <c r="AN113" s="57">
        <f t="shared" ca="1" si="58"/>
        <v>90884</v>
      </c>
      <c r="AO113" s="57">
        <f t="shared" ca="1" si="58"/>
        <v>0</v>
      </c>
      <c r="AP113" s="57">
        <f t="shared" ca="1" si="58"/>
        <v>79850</v>
      </c>
      <c r="AQ113" s="57">
        <f t="shared" ca="1" si="58"/>
        <v>6912</v>
      </c>
      <c r="AR113" s="57">
        <f t="shared" ca="1" si="58"/>
        <v>2184</v>
      </c>
      <c r="AS113" s="57">
        <f t="shared" ca="1" si="58"/>
        <v>379</v>
      </c>
      <c r="AT113" s="57">
        <f t="shared" ca="1" si="58"/>
        <v>0</v>
      </c>
      <c r="AU113" s="51">
        <v>0</v>
      </c>
      <c r="AV113" s="57">
        <v>0</v>
      </c>
      <c r="AW113" s="51">
        <f t="shared" ca="1" si="39"/>
        <v>9887.18</v>
      </c>
      <c r="AX113" s="57">
        <f t="shared" ca="1" si="60"/>
        <v>-6202</v>
      </c>
      <c r="AY113" s="57">
        <f t="shared" ca="1" si="60"/>
        <v>0</v>
      </c>
      <c r="AZ113" s="57">
        <f t="shared" ca="1" si="60"/>
        <v>0</v>
      </c>
      <c r="BA113" s="51">
        <v>0</v>
      </c>
      <c r="BB113" s="51">
        <v>0</v>
      </c>
      <c r="BC113" s="57">
        <f t="shared" ca="1" si="60"/>
        <v>-9998</v>
      </c>
      <c r="BD113" s="57">
        <f t="shared" ca="1" si="60"/>
        <v>-18486</v>
      </c>
      <c r="BE113" s="57">
        <f t="shared" ca="1" si="48"/>
        <v>395.53500000000003</v>
      </c>
      <c r="BF113" s="51">
        <f t="shared" ca="1" si="40"/>
        <v>37.6008</v>
      </c>
      <c r="BG113" s="51">
        <f t="shared" ca="1" si="41"/>
        <v>12.800563380281691</v>
      </c>
      <c r="BH113" s="51">
        <f t="shared" ca="1" si="42"/>
        <v>790.59405940594058</v>
      </c>
      <c r="BI113" s="51">
        <v>0</v>
      </c>
      <c r="BJ113" s="57">
        <f t="shared" ca="1" si="49"/>
        <v>781</v>
      </c>
      <c r="BK113" s="51">
        <f t="shared" ca="1" si="43"/>
        <v>1176.5350000000001</v>
      </c>
      <c r="BL113" s="57">
        <f t="shared" ca="1" si="50"/>
        <v>368</v>
      </c>
      <c r="BM113" s="57">
        <f t="shared" ca="1" si="44"/>
        <v>380.80056338028169</v>
      </c>
      <c r="BN113" s="57">
        <f t="shared" ca="1" si="51"/>
        <v>383</v>
      </c>
      <c r="BO113" s="57">
        <f t="shared" ca="1" si="45"/>
        <v>420.60079999999999</v>
      </c>
      <c r="BP113" s="57">
        <f t="shared" ca="1" si="52"/>
        <v>801</v>
      </c>
      <c r="BQ113" s="57">
        <f t="shared" ca="1" si="46"/>
        <v>1591.5940594059407</v>
      </c>
      <c r="BR113" s="51">
        <v>0</v>
      </c>
      <c r="BS113" s="51">
        <v>0</v>
      </c>
    </row>
    <row r="114" spans="1:71" ht="15.75" customHeight="1">
      <c r="A114" s="8" t="s">
        <v>239</v>
      </c>
      <c r="B114">
        <v>703</v>
      </c>
      <c r="C114">
        <f t="shared" si="61"/>
        <v>1301</v>
      </c>
      <c r="E114" s="8">
        <v>115.7</v>
      </c>
      <c r="F114" s="8" t="s">
        <v>240</v>
      </c>
      <c r="G114" s="55">
        <f t="shared" ca="1" si="34"/>
        <v>43659</v>
      </c>
      <c r="H114" s="8">
        <v>77777</v>
      </c>
      <c r="J114" t="str">
        <f t="shared" ca="1" si="53"/>
        <v>월세</v>
      </c>
      <c r="K114" s="8" t="s">
        <v>242</v>
      </c>
      <c r="L114" s="65">
        <v>44986</v>
      </c>
      <c r="M114" s="65">
        <v>45036</v>
      </c>
      <c r="N114" s="65">
        <v>44986</v>
      </c>
      <c r="O114" s="65">
        <v>45016</v>
      </c>
      <c r="P114" s="51">
        <f t="shared" ca="1" si="35"/>
        <v>520182</v>
      </c>
      <c r="Q114" s="57">
        <f t="shared" ca="1" si="36"/>
        <v>530585.64</v>
      </c>
      <c r="R114" s="51">
        <f t="shared" ca="1" si="37"/>
        <v>520182</v>
      </c>
      <c r="S114" s="57">
        <f t="shared" ca="1" si="47"/>
        <v>238950</v>
      </c>
      <c r="T114" s="57">
        <f t="shared" ca="1" si="38"/>
        <v>281232</v>
      </c>
      <c r="U114" s="57">
        <f t="shared" ca="1" si="54"/>
        <v>71399</v>
      </c>
      <c r="V114" s="57">
        <f t="shared" ca="1" si="59"/>
        <v>8537</v>
      </c>
      <c r="W114" s="57">
        <f t="shared" ca="1" si="59"/>
        <v>1531</v>
      </c>
      <c r="X114" s="57">
        <f t="shared" ca="1" si="59"/>
        <v>3508</v>
      </c>
      <c r="Y114" s="57">
        <f t="shared" ca="1" si="59"/>
        <v>3523</v>
      </c>
      <c r="Z114" s="57">
        <f t="shared" ca="1" si="59"/>
        <v>23770</v>
      </c>
      <c r="AA114" s="57">
        <f t="shared" ca="1" si="59"/>
        <v>18658</v>
      </c>
      <c r="AB114" s="57">
        <f t="shared" ca="1" si="59"/>
        <v>44467</v>
      </c>
      <c r="AC114" s="57">
        <f t="shared" ca="1" si="59"/>
        <v>1548</v>
      </c>
      <c r="AD114" s="57">
        <f t="shared" ca="1" si="59"/>
        <v>2709</v>
      </c>
      <c r="AE114" s="57">
        <f t="shared" ca="1" si="59"/>
        <v>20568</v>
      </c>
      <c r="AF114" s="57">
        <f t="shared" ca="1" si="59"/>
        <v>783</v>
      </c>
      <c r="AG114" s="57">
        <f t="shared" ca="1" si="59"/>
        <v>48177</v>
      </c>
      <c r="AH114" s="57">
        <f t="shared" ca="1" si="59"/>
        <v>455</v>
      </c>
      <c r="AI114" s="57">
        <f t="shared" ca="1" si="59"/>
        <v>0</v>
      </c>
      <c r="AJ114" s="57">
        <f t="shared" ca="1" si="59"/>
        <v>70351</v>
      </c>
      <c r="AK114" s="57">
        <f t="shared" ca="1" si="59"/>
        <v>28721</v>
      </c>
      <c r="AL114" s="57">
        <f t="shared" ca="1" si="58"/>
        <v>76273</v>
      </c>
      <c r="AM114" s="57">
        <f t="shared" ca="1" si="58"/>
        <v>4208</v>
      </c>
      <c r="AN114" s="57">
        <f t="shared" ca="1" si="58"/>
        <v>83651</v>
      </c>
      <c r="AO114" s="57">
        <f t="shared" ca="1" si="58"/>
        <v>0</v>
      </c>
      <c r="AP114" s="57">
        <f t="shared" ca="1" si="58"/>
        <v>42598</v>
      </c>
      <c r="AQ114" s="57">
        <f t="shared" ca="1" si="58"/>
        <v>8430</v>
      </c>
      <c r="AR114" s="57">
        <f t="shared" ca="1" si="58"/>
        <v>8011</v>
      </c>
      <c r="AS114" s="57">
        <f t="shared" ca="1" si="58"/>
        <v>1960</v>
      </c>
      <c r="AT114" s="57">
        <f t="shared" ca="1" si="58"/>
        <v>0</v>
      </c>
      <c r="AU114" s="51">
        <v>0</v>
      </c>
      <c r="AV114" s="57">
        <v>0</v>
      </c>
      <c r="AW114" s="51">
        <f t="shared" ca="1" si="39"/>
        <v>10403.64</v>
      </c>
      <c r="AX114" s="57">
        <f t="shared" ca="1" si="60"/>
        <v>-14237</v>
      </c>
      <c r="AY114" s="57">
        <f t="shared" ca="1" si="60"/>
        <v>0</v>
      </c>
      <c r="AZ114" s="57">
        <f t="shared" ca="1" si="60"/>
        <v>0</v>
      </c>
      <c r="BA114" s="51">
        <v>0</v>
      </c>
      <c r="BB114" s="51">
        <v>0</v>
      </c>
      <c r="BC114" s="57">
        <f t="shared" ca="1" si="60"/>
        <v>-22557</v>
      </c>
      <c r="BD114" s="57">
        <f t="shared" ca="1" si="60"/>
        <v>-16860</v>
      </c>
      <c r="BE114" s="57">
        <f t="shared" ca="1" si="48"/>
        <v>351.755</v>
      </c>
      <c r="BF114" s="51">
        <f t="shared" ca="1" si="40"/>
        <v>61.0184</v>
      </c>
      <c r="BG114" s="51">
        <f t="shared" ca="1" si="41"/>
        <v>11.781830985915493</v>
      </c>
      <c r="BH114" s="51">
        <f t="shared" ca="1" si="42"/>
        <v>421.76237623762376</v>
      </c>
      <c r="BI114" s="51">
        <v>0</v>
      </c>
      <c r="BJ114" s="57">
        <f t="shared" ca="1" si="49"/>
        <v>531</v>
      </c>
      <c r="BK114" s="51">
        <f t="shared" ca="1" si="43"/>
        <v>882.755</v>
      </c>
      <c r="BL114" s="57">
        <f t="shared" ca="1" si="50"/>
        <v>870</v>
      </c>
      <c r="BM114" s="57">
        <f t="shared" ca="1" si="44"/>
        <v>881.78183098591546</v>
      </c>
      <c r="BN114" s="57">
        <f t="shared" ca="1" si="51"/>
        <v>289</v>
      </c>
      <c r="BO114" s="57">
        <f t="shared" ca="1" si="45"/>
        <v>350.01839999999999</v>
      </c>
      <c r="BP114" s="57">
        <f t="shared" ca="1" si="52"/>
        <v>90</v>
      </c>
      <c r="BQ114" s="57">
        <f t="shared" ca="1" si="46"/>
        <v>511.76237623762376</v>
      </c>
      <c r="BR114" s="51">
        <v>0</v>
      </c>
      <c r="BS114" s="51">
        <v>0</v>
      </c>
    </row>
    <row r="115" spans="1:71" ht="15.75" customHeight="1">
      <c r="A115" s="8" t="s">
        <v>239</v>
      </c>
      <c r="B115">
        <v>703</v>
      </c>
      <c r="C115">
        <f t="shared" si="61"/>
        <v>1302</v>
      </c>
      <c r="E115" s="8">
        <v>115.7</v>
      </c>
      <c r="F115" s="8" t="s">
        <v>240</v>
      </c>
      <c r="G115" s="55">
        <f t="shared" ca="1" si="34"/>
        <v>43677</v>
      </c>
      <c r="H115" s="8">
        <v>77777</v>
      </c>
      <c r="J115" t="str">
        <f t="shared" ca="1" si="53"/>
        <v>자가</v>
      </c>
      <c r="K115" s="8" t="s">
        <v>242</v>
      </c>
      <c r="L115" s="65">
        <v>44986</v>
      </c>
      <c r="M115" s="65">
        <v>45036</v>
      </c>
      <c r="N115" s="65">
        <v>44986</v>
      </c>
      <c r="O115" s="65">
        <v>45016</v>
      </c>
      <c r="P115" s="51">
        <f t="shared" ca="1" si="35"/>
        <v>444982</v>
      </c>
      <c r="Q115" s="57">
        <f t="shared" ca="1" si="36"/>
        <v>453881.64</v>
      </c>
      <c r="R115" s="51">
        <f t="shared" ca="1" si="37"/>
        <v>444982</v>
      </c>
      <c r="S115" s="57">
        <f t="shared" ca="1" si="47"/>
        <v>200789</v>
      </c>
      <c r="T115" s="57">
        <f t="shared" ca="1" si="38"/>
        <v>244193</v>
      </c>
      <c r="U115" s="57">
        <f t="shared" ca="1" si="54"/>
        <v>68155</v>
      </c>
      <c r="V115" s="57">
        <f t="shared" ca="1" si="59"/>
        <v>15501</v>
      </c>
      <c r="W115" s="57">
        <f t="shared" ca="1" si="59"/>
        <v>1024</v>
      </c>
      <c r="X115" s="57">
        <f t="shared" ca="1" si="59"/>
        <v>1204</v>
      </c>
      <c r="Y115" s="57">
        <f t="shared" ca="1" si="59"/>
        <v>3944</v>
      </c>
      <c r="Z115" s="57">
        <f t="shared" ca="1" si="59"/>
        <v>36150</v>
      </c>
      <c r="AA115" s="57">
        <f t="shared" ca="1" si="59"/>
        <v>29743</v>
      </c>
      <c r="AB115" s="57">
        <f t="shared" ca="1" si="59"/>
        <v>31504</v>
      </c>
      <c r="AC115" s="57">
        <f t="shared" ca="1" si="59"/>
        <v>287</v>
      </c>
      <c r="AD115" s="57">
        <f t="shared" ca="1" si="59"/>
        <v>8702</v>
      </c>
      <c r="AE115" s="57">
        <f t="shared" ca="1" si="59"/>
        <v>27312</v>
      </c>
      <c r="AF115" s="57">
        <f t="shared" ca="1" si="59"/>
        <v>354</v>
      </c>
      <c r="AG115" s="57">
        <f t="shared" ca="1" si="59"/>
        <v>1857</v>
      </c>
      <c r="AH115" s="57">
        <f t="shared" ca="1" si="59"/>
        <v>913</v>
      </c>
      <c r="AI115" s="57">
        <f t="shared" ca="1" si="59"/>
        <v>0</v>
      </c>
      <c r="AJ115" s="57">
        <f t="shared" ca="1" si="59"/>
        <v>31161</v>
      </c>
      <c r="AK115" s="57">
        <f t="shared" ca="1" si="59"/>
        <v>42376</v>
      </c>
      <c r="AL115" s="57">
        <f t="shared" ca="1" si="58"/>
        <v>30626</v>
      </c>
      <c r="AM115" s="57">
        <f t="shared" ca="1" si="58"/>
        <v>6351</v>
      </c>
      <c r="AN115" s="57">
        <f t="shared" ca="1" si="58"/>
        <v>92143</v>
      </c>
      <c r="AO115" s="57">
        <f t="shared" ca="1" si="58"/>
        <v>0</v>
      </c>
      <c r="AP115" s="57">
        <f t="shared" ca="1" si="58"/>
        <v>67921</v>
      </c>
      <c r="AQ115" s="57">
        <f t="shared" ca="1" si="58"/>
        <v>4795</v>
      </c>
      <c r="AR115" s="57">
        <f t="shared" ca="1" si="58"/>
        <v>974</v>
      </c>
      <c r="AS115" s="57">
        <f t="shared" ca="1" si="58"/>
        <v>1975</v>
      </c>
      <c r="AT115" s="57">
        <f t="shared" ca="1" si="58"/>
        <v>0</v>
      </c>
      <c r="AU115" s="51">
        <v>0</v>
      </c>
      <c r="AV115" s="57">
        <v>0</v>
      </c>
      <c r="AW115" s="51">
        <f t="shared" ca="1" si="39"/>
        <v>8899.64</v>
      </c>
      <c r="AX115" s="57">
        <f t="shared" ca="1" si="60"/>
        <v>-18896</v>
      </c>
      <c r="AY115" s="57">
        <f t="shared" ca="1" si="60"/>
        <v>0</v>
      </c>
      <c r="AZ115" s="57">
        <f t="shared" ca="1" si="60"/>
        <v>0</v>
      </c>
      <c r="BA115" s="51">
        <v>0</v>
      </c>
      <c r="BB115" s="51">
        <v>0</v>
      </c>
      <c r="BC115" s="57">
        <f t="shared" ca="1" si="60"/>
        <v>-19908</v>
      </c>
      <c r="BD115" s="57">
        <f t="shared" ca="1" si="60"/>
        <v>-21186</v>
      </c>
      <c r="BE115" s="57">
        <f t="shared" ca="1" si="48"/>
        <v>155.80500000000001</v>
      </c>
      <c r="BF115" s="51">
        <f t="shared" ca="1" si="40"/>
        <v>24.500800000000002</v>
      </c>
      <c r="BG115" s="51">
        <f t="shared" ca="1" si="41"/>
        <v>12.977887323943662</v>
      </c>
      <c r="BH115" s="51">
        <f t="shared" ca="1" si="42"/>
        <v>672.48514851485152</v>
      </c>
      <c r="BI115" s="51">
        <v>0</v>
      </c>
      <c r="BJ115" s="57">
        <f t="shared" ca="1" si="49"/>
        <v>367</v>
      </c>
      <c r="BK115" s="51">
        <f t="shared" ca="1" si="43"/>
        <v>522.80500000000006</v>
      </c>
      <c r="BL115" s="57">
        <f t="shared" ca="1" si="50"/>
        <v>159</v>
      </c>
      <c r="BM115" s="57">
        <f t="shared" ca="1" si="44"/>
        <v>171.97788732394366</v>
      </c>
      <c r="BN115" s="57">
        <f t="shared" ca="1" si="51"/>
        <v>159</v>
      </c>
      <c r="BO115" s="57">
        <f t="shared" ca="1" si="45"/>
        <v>183.5008</v>
      </c>
      <c r="BP115" s="57">
        <f t="shared" ca="1" si="52"/>
        <v>905</v>
      </c>
      <c r="BQ115" s="57">
        <f t="shared" ca="1" si="46"/>
        <v>1577.4851485148515</v>
      </c>
      <c r="BR115" s="51">
        <v>0</v>
      </c>
      <c r="BS115" s="51">
        <v>0</v>
      </c>
    </row>
    <row r="116" spans="1:71" ht="15.75" customHeight="1">
      <c r="A116" s="8" t="s">
        <v>239</v>
      </c>
      <c r="B116">
        <v>703</v>
      </c>
      <c r="C116">
        <f t="shared" si="61"/>
        <v>1401</v>
      </c>
      <c r="E116" s="8">
        <v>115.7</v>
      </c>
      <c r="F116" s="8" t="s">
        <v>240</v>
      </c>
      <c r="G116" s="55">
        <f t="shared" ca="1" si="34"/>
        <v>42586</v>
      </c>
      <c r="H116" s="8">
        <v>77777</v>
      </c>
      <c r="J116" t="str">
        <f t="shared" ca="1" si="53"/>
        <v>전세</v>
      </c>
      <c r="K116" s="8" t="s">
        <v>242</v>
      </c>
      <c r="L116" s="65">
        <v>44986</v>
      </c>
      <c r="M116" s="65">
        <v>45036</v>
      </c>
      <c r="N116" s="65">
        <v>44986</v>
      </c>
      <c r="O116" s="65">
        <v>45016</v>
      </c>
      <c r="P116" s="51">
        <f t="shared" ca="1" si="35"/>
        <v>505390</v>
      </c>
      <c r="Q116" s="57">
        <f t="shared" ca="1" si="36"/>
        <v>515497.8</v>
      </c>
      <c r="R116" s="51">
        <f t="shared" ca="1" si="37"/>
        <v>505390</v>
      </c>
      <c r="S116" s="57">
        <f t="shared" ca="1" si="47"/>
        <v>287877</v>
      </c>
      <c r="T116" s="57">
        <f t="shared" ca="1" si="38"/>
        <v>217513</v>
      </c>
      <c r="U116" s="57">
        <f t="shared" ca="1" si="54"/>
        <v>74564</v>
      </c>
      <c r="V116" s="57">
        <f t="shared" ca="1" si="59"/>
        <v>30868</v>
      </c>
      <c r="W116" s="57">
        <f t="shared" ca="1" si="59"/>
        <v>1325</v>
      </c>
      <c r="X116" s="57">
        <f t="shared" ca="1" si="59"/>
        <v>4032</v>
      </c>
      <c r="Y116" s="57">
        <f t="shared" ca="1" si="59"/>
        <v>3837</v>
      </c>
      <c r="Z116" s="57">
        <f t="shared" ca="1" si="59"/>
        <v>54984</v>
      </c>
      <c r="AA116" s="57">
        <f t="shared" ca="1" si="59"/>
        <v>20299</v>
      </c>
      <c r="AB116" s="57">
        <f t="shared" ca="1" si="59"/>
        <v>65320</v>
      </c>
      <c r="AC116" s="57">
        <f t="shared" ca="1" si="59"/>
        <v>271</v>
      </c>
      <c r="AD116" s="57">
        <f t="shared" ca="1" si="59"/>
        <v>3306</v>
      </c>
      <c r="AE116" s="57">
        <f t="shared" ca="1" si="59"/>
        <v>19888</v>
      </c>
      <c r="AF116" s="57">
        <f t="shared" ca="1" si="59"/>
        <v>450</v>
      </c>
      <c r="AG116" s="57">
        <f t="shared" ca="1" si="59"/>
        <v>20628</v>
      </c>
      <c r="AH116" s="57">
        <f t="shared" ca="1" si="59"/>
        <v>283</v>
      </c>
      <c r="AI116" s="57">
        <f t="shared" ca="1" si="59"/>
        <v>0</v>
      </c>
      <c r="AJ116" s="57">
        <f t="shared" ca="1" si="59"/>
        <v>37209</v>
      </c>
      <c r="AK116" s="57">
        <f t="shared" ca="1" si="59"/>
        <v>19679</v>
      </c>
      <c r="AL116" s="57">
        <f t="shared" ca="1" si="58"/>
        <v>23270</v>
      </c>
      <c r="AM116" s="57">
        <f t="shared" ca="1" si="58"/>
        <v>1054</v>
      </c>
      <c r="AN116" s="57">
        <f t="shared" ca="1" si="58"/>
        <v>103081</v>
      </c>
      <c r="AO116" s="57">
        <f t="shared" ca="1" si="58"/>
        <v>0</v>
      </c>
      <c r="AP116" s="57">
        <f t="shared" ca="1" si="58"/>
        <v>66724</v>
      </c>
      <c r="AQ116" s="57">
        <f t="shared" ca="1" si="58"/>
        <v>8404</v>
      </c>
      <c r="AR116" s="57">
        <f t="shared" ca="1" si="58"/>
        <v>2257</v>
      </c>
      <c r="AS116" s="57">
        <f t="shared" ca="1" si="58"/>
        <v>1807</v>
      </c>
      <c r="AT116" s="57">
        <f t="shared" ca="1" si="58"/>
        <v>0</v>
      </c>
      <c r="AU116" s="51">
        <v>0</v>
      </c>
      <c r="AV116" s="57">
        <v>0</v>
      </c>
      <c r="AW116" s="51">
        <f t="shared" ca="1" si="39"/>
        <v>10107.800000000001</v>
      </c>
      <c r="AX116" s="57">
        <f t="shared" ca="1" si="60"/>
        <v>-23093</v>
      </c>
      <c r="AY116" s="57">
        <f t="shared" ca="1" si="60"/>
        <v>0</v>
      </c>
      <c r="AZ116" s="57">
        <f t="shared" ca="1" si="60"/>
        <v>0</v>
      </c>
      <c r="BA116" s="51">
        <v>0</v>
      </c>
      <c r="BB116" s="51">
        <v>0</v>
      </c>
      <c r="BC116" s="57">
        <f t="shared" ca="1" si="60"/>
        <v>-23429</v>
      </c>
      <c r="BD116" s="57">
        <f t="shared" ca="1" si="60"/>
        <v>-11628</v>
      </c>
      <c r="BE116" s="57">
        <f t="shared" ca="1" si="48"/>
        <v>186.04499999999999</v>
      </c>
      <c r="BF116" s="51">
        <f t="shared" ca="1" si="40"/>
        <v>18.616</v>
      </c>
      <c r="BG116" s="51">
        <f t="shared" ca="1" si="41"/>
        <v>14.518450704225351</v>
      </c>
      <c r="BH116" s="51">
        <f t="shared" ca="1" si="42"/>
        <v>660.63366336633658</v>
      </c>
      <c r="BI116" s="51">
        <v>0</v>
      </c>
      <c r="BJ116" s="57">
        <f t="shared" ca="1" si="49"/>
        <v>149</v>
      </c>
      <c r="BK116" s="51">
        <f t="shared" ca="1" si="43"/>
        <v>335.04499999999996</v>
      </c>
      <c r="BL116" s="57">
        <f t="shared" ca="1" si="50"/>
        <v>9</v>
      </c>
      <c r="BM116" s="57">
        <f t="shared" ca="1" si="44"/>
        <v>23.518450704225351</v>
      </c>
      <c r="BN116" s="57">
        <f t="shared" ca="1" si="51"/>
        <v>788</v>
      </c>
      <c r="BO116" s="57">
        <f t="shared" ca="1" si="45"/>
        <v>806.61599999999999</v>
      </c>
      <c r="BP116" s="57">
        <f t="shared" ca="1" si="52"/>
        <v>576</v>
      </c>
      <c r="BQ116" s="57">
        <f t="shared" ca="1" si="46"/>
        <v>1236.6336633663366</v>
      </c>
      <c r="BR116" s="51">
        <v>0</v>
      </c>
      <c r="BS116" s="51">
        <v>0</v>
      </c>
    </row>
    <row r="117" spans="1:71" ht="15.75" customHeight="1">
      <c r="A117" s="8" t="s">
        <v>239</v>
      </c>
      <c r="B117">
        <v>703</v>
      </c>
      <c r="C117">
        <f t="shared" si="61"/>
        <v>1402</v>
      </c>
      <c r="E117" s="8">
        <v>115.7</v>
      </c>
      <c r="F117" s="8" t="s">
        <v>240</v>
      </c>
      <c r="G117" s="55">
        <f t="shared" ca="1" si="34"/>
        <v>42360</v>
      </c>
      <c r="H117" s="8">
        <v>77777</v>
      </c>
      <c r="J117" t="str">
        <f t="shared" ca="1" si="53"/>
        <v>월세</v>
      </c>
      <c r="K117" s="8" t="s">
        <v>242</v>
      </c>
      <c r="L117" s="65">
        <v>44986</v>
      </c>
      <c r="M117" s="65">
        <v>45036</v>
      </c>
      <c r="N117" s="65">
        <v>44986</v>
      </c>
      <c r="O117" s="65">
        <v>45016</v>
      </c>
      <c r="P117" s="51">
        <f t="shared" ca="1" si="35"/>
        <v>628031</v>
      </c>
      <c r="Q117" s="57">
        <f t="shared" ca="1" si="36"/>
        <v>640591.62</v>
      </c>
      <c r="R117" s="51">
        <f t="shared" ca="1" si="37"/>
        <v>628031</v>
      </c>
      <c r="S117" s="57">
        <f t="shared" ca="1" si="47"/>
        <v>279980</v>
      </c>
      <c r="T117" s="57">
        <f t="shared" ca="1" si="38"/>
        <v>348051</v>
      </c>
      <c r="U117" s="57">
        <f t="shared" ca="1" si="54"/>
        <v>78697</v>
      </c>
      <c r="V117" s="57">
        <f t="shared" ca="1" si="59"/>
        <v>36633</v>
      </c>
      <c r="W117" s="57">
        <f t="shared" ca="1" si="59"/>
        <v>1217</v>
      </c>
      <c r="X117" s="57">
        <f t="shared" ca="1" si="59"/>
        <v>2280</v>
      </c>
      <c r="Y117" s="57">
        <f t="shared" ca="1" si="59"/>
        <v>3568</v>
      </c>
      <c r="Z117" s="57">
        <f t="shared" ca="1" si="59"/>
        <v>46484</v>
      </c>
      <c r="AA117" s="57">
        <f t="shared" ca="1" si="59"/>
        <v>28909</v>
      </c>
      <c r="AB117" s="57">
        <f t="shared" ca="1" si="59"/>
        <v>46062</v>
      </c>
      <c r="AC117" s="57">
        <f t="shared" ca="1" si="59"/>
        <v>2604</v>
      </c>
      <c r="AD117" s="57">
        <f t="shared" ca="1" si="59"/>
        <v>4427</v>
      </c>
      <c r="AE117" s="57">
        <f t="shared" ca="1" si="59"/>
        <v>25953</v>
      </c>
      <c r="AF117" s="57">
        <f t="shared" ca="1" si="59"/>
        <v>713</v>
      </c>
      <c r="AG117" s="57">
        <f t="shared" ca="1" si="59"/>
        <v>22764</v>
      </c>
      <c r="AH117" s="57">
        <f t="shared" ca="1" si="59"/>
        <v>762</v>
      </c>
      <c r="AI117" s="57">
        <f t="shared" ca="1" si="59"/>
        <v>0</v>
      </c>
      <c r="AJ117" s="57">
        <f t="shared" ca="1" si="59"/>
        <v>113987</v>
      </c>
      <c r="AK117" s="57">
        <f t="shared" ca="1" si="59"/>
        <v>53479</v>
      </c>
      <c r="AL117" s="57">
        <f t="shared" ca="1" si="58"/>
        <v>43387</v>
      </c>
      <c r="AM117" s="57">
        <f t="shared" ca="1" si="58"/>
        <v>474</v>
      </c>
      <c r="AN117" s="57">
        <f t="shared" ca="1" si="58"/>
        <v>114565</v>
      </c>
      <c r="AO117" s="57">
        <f t="shared" ca="1" si="58"/>
        <v>0</v>
      </c>
      <c r="AP117" s="57">
        <f t="shared" ca="1" si="58"/>
        <v>40268</v>
      </c>
      <c r="AQ117" s="57">
        <f t="shared" ca="1" si="58"/>
        <v>8578</v>
      </c>
      <c r="AR117" s="57">
        <f t="shared" ca="1" si="58"/>
        <v>1980</v>
      </c>
      <c r="AS117" s="57">
        <f t="shared" ca="1" si="58"/>
        <v>2202</v>
      </c>
      <c r="AT117" s="57">
        <f t="shared" ca="1" si="58"/>
        <v>0</v>
      </c>
      <c r="AU117" s="51">
        <v>0</v>
      </c>
      <c r="AV117" s="57">
        <v>0</v>
      </c>
      <c r="AW117" s="51">
        <f t="shared" ca="1" si="39"/>
        <v>12560.62</v>
      </c>
      <c r="AX117" s="57">
        <f t="shared" ca="1" si="60"/>
        <v>-14507</v>
      </c>
      <c r="AY117" s="57">
        <f t="shared" ca="1" si="60"/>
        <v>0</v>
      </c>
      <c r="AZ117" s="57">
        <f t="shared" ca="1" si="60"/>
        <v>0</v>
      </c>
      <c r="BA117" s="51">
        <v>0</v>
      </c>
      <c r="BB117" s="51">
        <v>0</v>
      </c>
      <c r="BC117" s="57">
        <f t="shared" ca="1" si="60"/>
        <v>-12648</v>
      </c>
      <c r="BD117" s="57">
        <f t="shared" ca="1" si="60"/>
        <v>-24807</v>
      </c>
      <c r="BE117" s="57">
        <f t="shared" ca="1" si="48"/>
        <v>569.93499999999995</v>
      </c>
      <c r="BF117" s="51">
        <f t="shared" ca="1" si="40"/>
        <v>34.709600000000002</v>
      </c>
      <c r="BG117" s="51">
        <f t="shared" ca="1" si="41"/>
        <v>16.135915492957746</v>
      </c>
      <c r="BH117" s="51">
        <f t="shared" ca="1" si="42"/>
        <v>398.69306930693068</v>
      </c>
      <c r="BI117" s="51">
        <v>0</v>
      </c>
      <c r="BJ117" s="57">
        <f t="shared" ca="1" si="49"/>
        <v>207</v>
      </c>
      <c r="BK117" s="51">
        <f t="shared" ca="1" si="43"/>
        <v>776.93499999999995</v>
      </c>
      <c r="BL117" s="57">
        <f t="shared" ca="1" si="50"/>
        <v>763</v>
      </c>
      <c r="BM117" s="57">
        <f t="shared" ca="1" si="44"/>
        <v>779.13591549295779</v>
      </c>
      <c r="BN117" s="57">
        <f t="shared" ca="1" si="51"/>
        <v>201</v>
      </c>
      <c r="BO117" s="57">
        <f t="shared" ca="1" si="45"/>
        <v>235.70959999999999</v>
      </c>
      <c r="BP117" s="57">
        <f t="shared" ca="1" si="52"/>
        <v>581</v>
      </c>
      <c r="BQ117" s="57">
        <f t="shared" ca="1" si="46"/>
        <v>979.69306930693074</v>
      </c>
      <c r="BR117" s="51">
        <v>0</v>
      </c>
      <c r="BS117" s="51">
        <v>0</v>
      </c>
    </row>
    <row r="118" spans="1:71" ht="15.75" customHeight="1">
      <c r="A118" s="8" t="s">
        <v>239</v>
      </c>
      <c r="B118">
        <v>703</v>
      </c>
      <c r="C118">
        <f t="shared" si="61"/>
        <v>1501</v>
      </c>
      <c r="E118" s="8">
        <v>115.7</v>
      </c>
      <c r="F118" s="8" t="s">
        <v>240</v>
      </c>
      <c r="G118" s="55">
        <f t="shared" ca="1" si="34"/>
        <v>42736</v>
      </c>
      <c r="H118" s="8">
        <v>77777</v>
      </c>
      <c r="J118" t="str">
        <f t="shared" ca="1" si="53"/>
        <v>전세</v>
      </c>
      <c r="K118" s="8" t="s">
        <v>242</v>
      </c>
      <c r="L118" s="65">
        <v>44986</v>
      </c>
      <c r="M118" s="65">
        <v>45036</v>
      </c>
      <c r="N118" s="65">
        <v>44986</v>
      </c>
      <c r="O118" s="65">
        <v>45016</v>
      </c>
      <c r="P118" s="51">
        <f t="shared" ca="1" si="35"/>
        <v>435425</v>
      </c>
      <c r="Q118" s="57">
        <f t="shared" ca="1" si="36"/>
        <v>444133.5</v>
      </c>
      <c r="R118" s="51">
        <f t="shared" ca="1" si="37"/>
        <v>435425</v>
      </c>
      <c r="S118" s="57">
        <f t="shared" ca="1" si="47"/>
        <v>214525</v>
      </c>
      <c r="T118" s="57">
        <f t="shared" ca="1" si="38"/>
        <v>220900</v>
      </c>
      <c r="U118" s="57">
        <f t="shared" ca="1" si="54"/>
        <v>31919</v>
      </c>
      <c r="V118" s="57">
        <f t="shared" ca="1" si="59"/>
        <v>31040</v>
      </c>
      <c r="W118" s="57">
        <f t="shared" ca="1" si="59"/>
        <v>1272</v>
      </c>
      <c r="X118" s="57">
        <f t="shared" ca="1" si="59"/>
        <v>2647</v>
      </c>
      <c r="Y118" s="57">
        <f t="shared" ca="1" si="59"/>
        <v>3958</v>
      </c>
      <c r="Z118" s="57">
        <f t="shared" ca="1" si="59"/>
        <v>17535</v>
      </c>
      <c r="AA118" s="57">
        <f t="shared" ca="1" si="59"/>
        <v>23112</v>
      </c>
      <c r="AB118" s="57">
        <f t="shared" ca="1" si="59"/>
        <v>42815</v>
      </c>
      <c r="AC118" s="57">
        <f t="shared" ca="1" si="59"/>
        <v>1114</v>
      </c>
      <c r="AD118" s="57">
        <f t="shared" ca="1" si="59"/>
        <v>5187</v>
      </c>
      <c r="AE118" s="57">
        <f t="shared" ca="1" si="59"/>
        <v>28805</v>
      </c>
      <c r="AF118" s="57">
        <f t="shared" ca="1" si="59"/>
        <v>334</v>
      </c>
      <c r="AG118" s="57">
        <f t="shared" ca="1" si="59"/>
        <v>44659</v>
      </c>
      <c r="AH118" s="57">
        <f t="shared" ca="1" si="59"/>
        <v>839</v>
      </c>
      <c r="AI118" s="57">
        <f t="shared" ca="1" si="59"/>
        <v>0</v>
      </c>
      <c r="AJ118" s="57">
        <f t="shared" ca="1" si="59"/>
        <v>31054</v>
      </c>
      <c r="AK118" s="57">
        <f t="shared" ca="1" si="59"/>
        <v>41210</v>
      </c>
      <c r="AL118" s="57">
        <f t="shared" ca="1" si="58"/>
        <v>72401</v>
      </c>
      <c r="AM118" s="57">
        <f t="shared" ca="1" si="58"/>
        <v>6533</v>
      </c>
      <c r="AN118" s="57">
        <f t="shared" ca="1" si="58"/>
        <v>91380</v>
      </c>
      <c r="AO118" s="57">
        <f t="shared" ca="1" si="58"/>
        <v>0</v>
      </c>
      <c r="AP118" s="57">
        <f t="shared" ca="1" si="58"/>
        <v>5167</v>
      </c>
      <c r="AQ118" s="57">
        <f t="shared" ca="1" si="58"/>
        <v>3240</v>
      </c>
      <c r="AR118" s="57">
        <f t="shared" ca="1" si="58"/>
        <v>989</v>
      </c>
      <c r="AS118" s="57">
        <f t="shared" ca="1" si="58"/>
        <v>1109</v>
      </c>
      <c r="AT118" s="57">
        <f t="shared" ca="1" si="58"/>
        <v>0</v>
      </c>
      <c r="AU118" s="51">
        <v>0</v>
      </c>
      <c r="AV118" s="57">
        <v>0</v>
      </c>
      <c r="AW118" s="51">
        <f t="shared" ca="1" si="39"/>
        <v>8708.5</v>
      </c>
      <c r="AX118" s="57">
        <f t="shared" ca="1" si="60"/>
        <v>-4430</v>
      </c>
      <c r="AY118" s="57">
        <f t="shared" ca="1" si="60"/>
        <v>0</v>
      </c>
      <c r="AZ118" s="57">
        <f t="shared" ca="1" si="60"/>
        <v>0</v>
      </c>
      <c r="BA118" s="51">
        <v>0</v>
      </c>
      <c r="BB118" s="51">
        <v>0</v>
      </c>
      <c r="BC118" s="57">
        <f t="shared" ca="1" si="60"/>
        <v>-29471</v>
      </c>
      <c r="BD118" s="57">
        <f t="shared" ca="1" si="60"/>
        <v>-18993</v>
      </c>
      <c r="BE118" s="57">
        <f t="shared" ca="1" si="48"/>
        <v>155.27000000000001</v>
      </c>
      <c r="BF118" s="51">
        <f t="shared" ca="1" si="40"/>
        <v>57.9208</v>
      </c>
      <c r="BG118" s="51">
        <f t="shared" ca="1" si="41"/>
        <v>12.870422535211267</v>
      </c>
      <c r="BH118" s="51">
        <f t="shared" ca="1" si="42"/>
        <v>51.158415841584159</v>
      </c>
      <c r="BI118" s="51">
        <v>0</v>
      </c>
      <c r="BJ118" s="57">
        <f t="shared" ca="1" si="49"/>
        <v>568</v>
      </c>
      <c r="BK118" s="51">
        <f t="shared" ca="1" si="43"/>
        <v>723.27</v>
      </c>
      <c r="BL118" s="57">
        <f t="shared" ca="1" si="50"/>
        <v>335</v>
      </c>
      <c r="BM118" s="57">
        <f t="shared" ca="1" si="44"/>
        <v>347.87042253521128</v>
      </c>
      <c r="BN118" s="57">
        <f t="shared" ca="1" si="51"/>
        <v>442</v>
      </c>
      <c r="BO118" s="57">
        <f t="shared" ca="1" si="45"/>
        <v>499.92079999999999</v>
      </c>
      <c r="BP118" s="57">
        <f t="shared" ca="1" si="52"/>
        <v>465</v>
      </c>
      <c r="BQ118" s="57">
        <f t="shared" ca="1" si="46"/>
        <v>516.1584158415842</v>
      </c>
      <c r="BR118" s="51">
        <v>0</v>
      </c>
      <c r="BS118" s="51">
        <v>0</v>
      </c>
    </row>
    <row r="119" spans="1:71" ht="15.75" customHeight="1">
      <c r="A119" s="8" t="s">
        <v>239</v>
      </c>
      <c r="B119">
        <v>703</v>
      </c>
      <c r="C119">
        <f t="shared" si="61"/>
        <v>1502</v>
      </c>
      <c r="E119" s="8">
        <v>115.7</v>
      </c>
      <c r="F119" s="8" t="s">
        <v>240</v>
      </c>
      <c r="G119" s="55">
        <f t="shared" ca="1" si="34"/>
        <v>44150</v>
      </c>
      <c r="H119" s="8">
        <v>77777</v>
      </c>
      <c r="J119" t="str">
        <f t="shared" ca="1" si="53"/>
        <v>전세</v>
      </c>
      <c r="K119" s="8" t="s">
        <v>242</v>
      </c>
      <c r="L119" s="65">
        <v>44986</v>
      </c>
      <c r="M119" s="65">
        <v>45036</v>
      </c>
      <c r="N119" s="65">
        <v>44986</v>
      </c>
      <c r="O119" s="65">
        <v>45016</v>
      </c>
      <c r="P119" s="51">
        <f t="shared" ca="1" si="35"/>
        <v>508838</v>
      </c>
      <c r="Q119" s="57">
        <f t="shared" ca="1" si="36"/>
        <v>519014.76</v>
      </c>
      <c r="R119" s="51">
        <f t="shared" ca="1" si="37"/>
        <v>508838</v>
      </c>
      <c r="S119" s="57">
        <f t="shared" ca="1" si="47"/>
        <v>169039</v>
      </c>
      <c r="T119" s="57">
        <f t="shared" ca="1" si="38"/>
        <v>339799</v>
      </c>
      <c r="U119" s="57">
        <f t="shared" ca="1" si="54"/>
        <v>31171</v>
      </c>
      <c r="V119" s="57">
        <f t="shared" ca="1" si="59"/>
        <v>26111</v>
      </c>
      <c r="W119" s="57">
        <f t="shared" ca="1" si="59"/>
        <v>1738</v>
      </c>
      <c r="X119" s="57">
        <f t="shared" ca="1" si="59"/>
        <v>2131</v>
      </c>
      <c r="Y119" s="57">
        <f t="shared" ca="1" si="59"/>
        <v>3308</v>
      </c>
      <c r="Z119" s="57">
        <f t="shared" ca="1" si="59"/>
        <v>38083</v>
      </c>
      <c r="AA119" s="57">
        <f t="shared" ca="1" si="59"/>
        <v>28286</v>
      </c>
      <c r="AB119" s="57">
        <f t="shared" ca="1" si="59"/>
        <v>11959</v>
      </c>
      <c r="AC119" s="57">
        <f t="shared" ca="1" si="59"/>
        <v>1831</v>
      </c>
      <c r="AD119" s="57">
        <f t="shared" ca="1" si="59"/>
        <v>9674</v>
      </c>
      <c r="AE119" s="57">
        <f t="shared" ca="1" si="59"/>
        <v>13322</v>
      </c>
      <c r="AF119" s="57">
        <f t="shared" ca="1" si="59"/>
        <v>273</v>
      </c>
      <c r="AG119" s="57">
        <f t="shared" ca="1" si="59"/>
        <v>21824</v>
      </c>
      <c r="AH119" s="57">
        <f t="shared" ca="1" si="59"/>
        <v>62</v>
      </c>
      <c r="AI119" s="57">
        <f t="shared" ca="1" si="59"/>
        <v>0</v>
      </c>
      <c r="AJ119" s="57">
        <f t="shared" ca="1" si="59"/>
        <v>93964</v>
      </c>
      <c r="AK119" s="57">
        <f t="shared" ca="1" si="59"/>
        <v>49197</v>
      </c>
      <c r="AL119" s="57">
        <f t="shared" ca="1" si="58"/>
        <v>42860</v>
      </c>
      <c r="AM119" s="57">
        <f t="shared" ca="1" si="58"/>
        <v>8879</v>
      </c>
      <c r="AN119" s="57">
        <f t="shared" ca="1" si="58"/>
        <v>75792</v>
      </c>
      <c r="AO119" s="57">
        <f t="shared" ca="1" si="58"/>
        <v>0</v>
      </c>
      <c r="AP119" s="57">
        <f t="shared" ca="1" si="58"/>
        <v>66500</v>
      </c>
      <c r="AQ119" s="57">
        <f t="shared" ca="1" si="58"/>
        <v>7614</v>
      </c>
      <c r="AR119" s="57">
        <f t="shared" ca="1" si="58"/>
        <v>8206</v>
      </c>
      <c r="AS119" s="57">
        <f t="shared" ca="1" si="58"/>
        <v>1603</v>
      </c>
      <c r="AT119" s="57">
        <f t="shared" ca="1" si="58"/>
        <v>0</v>
      </c>
      <c r="AU119" s="51">
        <v>0</v>
      </c>
      <c r="AV119" s="57">
        <v>0</v>
      </c>
      <c r="AW119" s="51">
        <f t="shared" ca="1" si="39"/>
        <v>10176.76</v>
      </c>
      <c r="AX119" s="57">
        <f t="shared" ca="1" si="60"/>
        <v>-4742</v>
      </c>
      <c r="AY119" s="57">
        <f t="shared" ca="1" si="60"/>
        <v>0</v>
      </c>
      <c r="AZ119" s="57">
        <f t="shared" ca="1" si="60"/>
        <v>0</v>
      </c>
      <c r="BA119" s="51">
        <v>0</v>
      </c>
      <c r="BB119" s="51">
        <v>0</v>
      </c>
      <c r="BC119" s="57">
        <f t="shared" ca="1" si="60"/>
        <v>-5723</v>
      </c>
      <c r="BD119" s="57">
        <f t="shared" ca="1" si="60"/>
        <v>-25085</v>
      </c>
      <c r="BE119" s="57">
        <f t="shared" ca="1" si="48"/>
        <v>469.82</v>
      </c>
      <c r="BF119" s="51">
        <f t="shared" ca="1" si="40"/>
        <v>34.287999999999997</v>
      </c>
      <c r="BG119" s="51">
        <f t="shared" ca="1" si="41"/>
        <v>10.674929577464789</v>
      </c>
      <c r="BH119" s="51">
        <f t="shared" ca="1" si="42"/>
        <v>658.41584158415844</v>
      </c>
      <c r="BI119" s="51">
        <v>0</v>
      </c>
      <c r="BJ119" s="57">
        <f t="shared" ca="1" si="49"/>
        <v>889</v>
      </c>
      <c r="BK119" s="51">
        <f t="shared" ca="1" si="43"/>
        <v>1358.82</v>
      </c>
      <c r="BL119" s="57">
        <f t="shared" ca="1" si="50"/>
        <v>802</v>
      </c>
      <c r="BM119" s="57">
        <f t="shared" ca="1" si="44"/>
        <v>812.67492957746481</v>
      </c>
      <c r="BN119" s="57">
        <f t="shared" ca="1" si="51"/>
        <v>636</v>
      </c>
      <c r="BO119" s="57">
        <f t="shared" ca="1" si="45"/>
        <v>670.28800000000001</v>
      </c>
      <c r="BP119" s="57">
        <f t="shared" ca="1" si="52"/>
        <v>661</v>
      </c>
      <c r="BQ119" s="57">
        <f t="shared" ca="1" si="46"/>
        <v>1319.4158415841584</v>
      </c>
      <c r="BR119" s="51">
        <v>0</v>
      </c>
      <c r="BS119" s="51">
        <v>0</v>
      </c>
    </row>
    <row r="120" spans="1:71" ht="15.75" customHeight="1">
      <c r="A120" s="8" t="s">
        <v>239</v>
      </c>
      <c r="B120">
        <v>703</v>
      </c>
      <c r="C120">
        <f t="shared" si="61"/>
        <v>1601</v>
      </c>
      <c r="E120" s="8">
        <v>115.7</v>
      </c>
      <c r="F120" s="8" t="s">
        <v>240</v>
      </c>
      <c r="G120" s="55">
        <f t="shared" ca="1" si="34"/>
        <v>43421</v>
      </c>
      <c r="H120" s="8">
        <v>77777</v>
      </c>
      <c r="J120" t="str">
        <f t="shared" ca="1" si="53"/>
        <v>전세</v>
      </c>
      <c r="K120" s="8" t="s">
        <v>242</v>
      </c>
      <c r="L120" s="65">
        <v>44986</v>
      </c>
      <c r="M120" s="65">
        <v>45036</v>
      </c>
      <c r="N120" s="65">
        <v>44986</v>
      </c>
      <c r="O120" s="65">
        <v>45016</v>
      </c>
      <c r="P120" s="51">
        <f t="shared" ca="1" si="35"/>
        <v>523039</v>
      </c>
      <c r="Q120" s="57">
        <f t="shared" ca="1" si="36"/>
        <v>533499.78</v>
      </c>
      <c r="R120" s="51">
        <f t="shared" ca="1" si="37"/>
        <v>523039</v>
      </c>
      <c r="S120" s="57">
        <f t="shared" ca="1" si="47"/>
        <v>191108</v>
      </c>
      <c r="T120" s="57">
        <f t="shared" ca="1" si="38"/>
        <v>331931</v>
      </c>
      <c r="U120" s="57">
        <f t="shared" ca="1" si="54"/>
        <v>36829</v>
      </c>
      <c r="V120" s="57">
        <f t="shared" ca="1" si="59"/>
        <v>39817</v>
      </c>
      <c r="W120" s="57">
        <f t="shared" ca="1" si="59"/>
        <v>1629</v>
      </c>
      <c r="X120" s="57">
        <f t="shared" ca="1" si="59"/>
        <v>2698</v>
      </c>
      <c r="Y120" s="57">
        <f t="shared" ca="1" si="59"/>
        <v>3804</v>
      </c>
      <c r="Z120" s="57">
        <f t="shared" ca="1" si="59"/>
        <v>59390</v>
      </c>
      <c r="AA120" s="57">
        <f t="shared" ca="1" si="59"/>
        <v>17177</v>
      </c>
      <c r="AB120" s="57">
        <f t="shared" ca="1" si="59"/>
        <v>16192</v>
      </c>
      <c r="AC120" s="57">
        <f t="shared" ca="1" si="59"/>
        <v>2673</v>
      </c>
      <c r="AD120" s="57">
        <f t="shared" ca="1" si="59"/>
        <v>8039</v>
      </c>
      <c r="AE120" s="57">
        <f t="shared" ca="1" si="59"/>
        <v>1692</v>
      </c>
      <c r="AF120" s="57">
        <f t="shared" ca="1" si="59"/>
        <v>854</v>
      </c>
      <c r="AG120" s="57">
        <f t="shared" ca="1" si="59"/>
        <v>10140</v>
      </c>
      <c r="AH120" s="57">
        <f t="shared" ca="1" si="59"/>
        <v>165</v>
      </c>
      <c r="AI120" s="57">
        <f t="shared" ca="1" si="59"/>
        <v>0</v>
      </c>
      <c r="AJ120" s="57">
        <f t="shared" ca="1" si="59"/>
        <v>46935</v>
      </c>
      <c r="AK120" s="57">
        <f t="shared" ref="AK120:AT135" ca="1" si="62">RANDBETWEEN(AK$2,AK$3)</f>
        <v>22188</v>
      </c>
      <c r="AL120" s="57">
        <f t="shared" ca="1" si="62"/>
        <v>102492</v>
      </c>
      <c r="AM120" s="57">
        <f t="shared" ca="1" si="62"/>
        <v>6541</v>
      </c>
      <c r="AN120" s="57">
        <f t="shared" ca="1" si="62"/>
        <v>109376</v>
      </c>
      <c r="AO120" s="57">
        <f t="shared" ca="1" si="62"/>
        <v>0</v>
      </c>
      <c r="AP120" s="57">
        <f t="shared" ca="1" si="62"/>
        <v>51428</v>
      </c>
      <c r="AQ120" s="57">
        <f t="shared" ca="1" si="62"/>
        <v>7351</v>
      </c>
      <c r="AR120" s="57">
        <f t="shared" ca="1" si="62"/>
        <v>1221</v>
      </c>
      <c r="AS120" s="57">
        <f t="shared" ca="1" si="62"/>
        <v>1083</v>
      </c>
      <c r="AT120" s="57">
        <f t="shared" ca="1" si="62"/>
        <v>0</v>
      </c>
      <c r="AU120" s="51">
        <v>0</v>
      </c>
      <c r="AV120" s="57">
        <v>0</v>
      </c>
      <c r="AW120" s="51">
        <f t="shared" ca="1" si="39"/>
        <v>10460.780000000001</v>
      </c>
      <c r="AX120" s="57">
        <f t="shared" ca="1" si="60"/>
        <v>-3676</v>
      </c>
      <c r="AY120" s="57">
        <f t="shared" ca="1" si="60"/>
        <v>0</v>
      </c>
      <c r="AZ120" s="57">
        <f t="shared" ca="1" si="60"/>
        <v>0</v>
      </c>
      <c r="BA120" s="51">
        <v>0</v>
      </c>
      <c r="BB120" s="51">
        <v>0</v>
      </c>
      <c r="BC120" s="57">
        <f t="shared" ca="1" si="60"/>
        <v>-9683</v>
      </c>
      <c r="BD120" s="57">
        <f t="shared" ca="1" si="60"/>
        <v>-13316</v>
      </c>
      <c r="BE120" s="57">
        <f t="shared" ca="1" si="48"/>
        <v>234.67500000000001</v>
      </c>
      <c r="BF120" s="51">
        <f t="shared" ca="1" si="40"/>
        <v>81.993600000000001</v>
      </c>
      <c r="BG120" s="51">
        <f t="shared" ca="1" si="41"/>
        <v>15.405070422535211</v>
      </c>
      <c r="BH120" s="51">
        <f t="shared" ca="1" si="42"/>
        <v>509.18811881188117</v>
      </c>
      <c r="BI120" s="51">
        <v>0</v>
      </c>
      <c r="BJ120" s="57">
        <f t="shared" ca="1" si="49"/>
        <v>269</v>
      </c>
      <c r="BK120" s="51">
        <f t="shared" ca="1" si="43"/>
        <v>503.67500000000001</v>
      </c>
      <c r="BL120" s="57">
        <f t="shared" ca="1" si="50"/>
        <v>209</v>
      </c>
      <c r="BM120" s="57">
        <f t="shared" ca="1" si="44"/>
        <v>224.4050704225352</v>
      </c>
      <c r="BN120" s="57">
        <f t="shared" ca="1" si="51"/>
        <v>896</v>
      </c>
      <c r="BO120" s="57">
        <f t="shared" ca="1" si="45"/>
        <v>977.99360000000001</v>
      </c>
      <c r="BP120" s="57">
        <f t="shared" ca="1" si="52"/>
        <v>281</v>
      </c>
      <c r="BQ120" s="57">
        <f t="shared" ca="1" si="46"/>
        <v>790.18811881188117</v>
      </c>
      <c r="BR120" s="51">
        <v>0</v>
      </c>
      <c r="BS120" s="51">
        <v>0</v>
      </c>
    </row>
    <row r="121" spans="1:71" ht="15.75" customHeight="1">
      <c r="A121" s="8" t="s">
        <v>239</v>
      </c>
      <c r="B121">
        <v>703</v>
      </c>
      <c r="C121">
        <f t="shared" si="61"/>
        <v>1602</v>
      </c>
      <c r="E121" s="8">
        <v>115.7</v>
      </c>
      <c r="F121" s="8" t="s">
        <v>240</v>
      </c>
      <c r="G121" s="55">
        <f t="shared" ca="1" si="34"/>
        <v>43702</v>
      </c>
      <c r="H121" s="8">
        <v>77777</v>
      </c>
      <c r="J121" t="str">
        <f t="shared" ca="1" si="53"/>
        <v>자가</v>
      </c>
      <c r="K121" s="8" t="s">
        <v>242</v>
      </c>
      <c r="L121" s="65">
        <v>44986</v>
      </c>
      <c r="M121" s="65">
        <v>45036</v>
      </c>
      <c r="N121" s="65">
        <v>44986</v>
      </c>
      <c r="O121" s="65">
        <v>45016</v>
      </c>
      <c r="P121" s="51">
        <f t="shared" ca="1" si="35"/>
        <v>419604</v>
      </c>
      <c r="Q121" s="57">
        <f t="shared" ca="1" si="36"/>
        <v>427996.08</v>
      </c>
      <c r="R121" s="51">
        <f t="shared" ca="1" si="37"/>
        <v>419604</v>
      </c>
      <c r="S121" s="57">
        <f t="shared" ca="1" si="47"/>
        <v>173444</v>
      </c>
      <c r="T121" s="57">
        <f t="shared" ca="1" si="38"/>
        <v>246160</v>
      </c>
      <c r="U121" s="57">
        <f t="shared" ca="1" si="54"/>
        <v>45260</v>
      </c>
      <c r="V121" s="57">
        <f t="shared" ref="V121:AK136" ca="1" si="63">RANDBETWEEN(V$2,V$3)</f>
        <v>15896</v>
      </c>
      <c r="W121" s="57">
        <f t="shared" ca="1" si="63"/>
        <v>340</v>
      </c>
      <c r="X121" s="57">
        <f t="shared" ca="1" si="63"/>
        <v>3071</v>
      </c>
      <c r="Y121" s="57">
        <f t="shared" ca="1" si="63"/>
        <v>3518</v>
      </c>
      <c r="Z121" s="57">
        <f t="shared" ca="1" si="63"/>
        <v>31681</v>
      </c>
      <c r="AA121" s="57">
        <f t="shared" ca="1" si="63"/>
        <v>14499</v>
      </c>
      <c r="AB121" s="57">
        <f t="shared" ca="1" si="63"/>
        <v>25669</v>
      </c>
      <c r="AC121" s="57">
        <f t="shared" ca="1" si="63"/>
        <v>1612</v>
      </c>
      <c r="AD121" s="57">
        <f t="shared" ca="1" si="63"/>
        <v>2189</v>
      </c>
      <c r="AE121" s="57">
        <f t="shared" ca="1" si="63"/>
        <v>23364</v>
      </c>
      <c r="AF121" s="57">
        <f t="shared" ca="1" si="63"/>
        <v>787</v>
      </c>
      <c r="AG121" s="57">
        <f t="shared" ca="1" si="63"/>
        <v>13589</v>
      </c>
      <c r="AH121" s="57">
        <f t="shared" ca="1" si="63"/>
        <v>963</v>
      </c>
      <c r="AI121" s="57">
        <f t="shared" ca="1" si="63"/>
        <v>0</v>
      </c>
      <c r="AJ121" s="57">
        <f t="shared" ca="1" si="63"/>
        <v>108483</v>
      </c>
      <c r="AK121" s="57">
        <f t="shared" ca="1" si="63"/>
        <v>6278</v>
      </c>
      <c r="AL121" s="57">
        <f t="shared" ca="1" si="62"/>
        <v>37713</v>
      </c>
      <c r="AM121" s="57">
        <f t="shared" ca="1" si="62"/>
        <v>6704</v>
      </c>
      <c r="AN121" s="57">
        <f t="shared" ca="1" si="62"/>
        <v>84394</v>
      </c>
      <c r="AO121" s="57">
        <f t="shared" ca="1" si="62"/>
        <v>0</v>
      </c>
      <c r="AP121" s="57">
        <f t="shared" ca="1" si="62"/>
        <v>41514</v>
      </c>
      <c r="AQ121" s="57">
        <f t="shared" ca="1" si="62"/>
        <v>6468</v>
      </c>
      <c r="AR121" s="57">
        <f t="shared" ca="1" si="62"/>
        <v>4842</v>
      </c>
      <c r="AS121" s="57">
        <f t="shared" ca="1" si="62"/>
        <v>1494</v>
      </c>
      <c r="AT121" s="57">
        <f t="shared" ca="1" si="62"/>
        <v>0</v>
      </c>
      <c r="AU121" s="51">
        <v>0</v>
      </c>
      <c r="AV121" s="57">
        <v>0</v>
      </c>
      <c r="AW121" s="51">
        <f t="shared" ca="1" si="39"/>
        <v>8392.08</v>
      </c>
      <c r="AX121" s="57">
        <f t="shared" ca="1" si="60"/>
        <v>-18864</v>
      </c>
      <c r="AY121" s="57">
        <f t="shared" ca="1" si="60"/>
        <v>0</v>
      </c>
      <c r="AZ121" s="57">
        <f t="shared" ca="1" si="60"/>
        <v>0</v>
      </c>
      <c r="BA121" s="51">
        <v>0</v>
      </c>
      <c r="BB121" s="51">
        <v>0</v>
      </c>
      <c r="BC121" s="57">
        <f t="shared" ca="1" si="60"/>
        <v>-26478</v>
      </c>
      <c r="BD121" s="57">
        <f t="shared" ca="1" si="60"/>
        <v>-15382</v>
      </c>
      <c r="BE121" s="57">
        <f t="shared" ca="1" si="48"/>
        <v>542.41499999999996</v>
      </c>
      <c r="BF121" s="51">
        <f t="shared" ca="1" si="40"/>
        <v>30.170400000000001</v>
      </c>
      <c r="BG121" s="51">
        <f t="shared" ca="1" si="41"/>
        <v>11.886478873239437</v>
      </c>
      <c r="BH121" s="51">
        <f t="shared" ca="1" si="42"/>
        <v>411.02970297029702</v>
      </c>
      <c r="BI121" s="51">
        <v>0</v>
      </c>
      <c r="BJ121" s="57">
        <f t="shared" ca="1" si="49"/>
        <v>798</v>
      </c>
      <c r="BK121" s="51">
        <f t="shared" ca="1" si="43"/>
        <v>1340.415</v>
      </c>
      <c r="BL121" s="57">
        <f t="shared" ca="1" si="50"/>
        <v>106</v>
      </c>
      <c r="BM121" s="57">
        <f t="shared" ca="1" si="44"/>
        <v>117.88647887323944</v>
      </c>
      <c r="BN121" s="57">
        <f t="shared" ca="1" si="51"/>
        <v>997</v>
      </c>
      <c r="BO121" s="57">
        <f t="shared" ca="1" si="45"/>
        <v>1027.1704</v>
      </c>
      <c r="BP121" s="57">
        <f t="shared" ca="1" si="52"/>
        <v>225</v>
      </c>
      <c r="BQ121" s="57">
        <f t="shared" ca="1" si="46"/>
        <v>636.02970297029697</v>
      </c>
      <c r="BR121" s="51">
        <v>0</v>
      </c>
      <c r="BS121" s="51">
        <v>0</v>
      </c>
    </row>
    <row r="122" spans="1:71" ht="15.75" customHeight="1">
      <c r="A122" s="8" t="s">
        <v>239</v>
      </c>
      <c r="B122">
        <v>703</v>
      </c>
      <c r="C122">
        <f t="shared" si="61"/>
        <v>1701</v>
      </c>
      <c r="E122" s="8">
        <v>115.7</v>
      </c>
      <c r="F122" s="8" t="s">
        <v>240</v>
      </c>
      <c r="G122" s="55">
        <f t="shared" ca="1" si="34"/>
        <v>42487</v>
      </c>
      <c r="H122" s="8">
        <v>77777</v>
      </c>
      <c r="J122" t="str">
        <f t="shared" ca="1" si="53"/>
        <v>전세</v>
      </c>
      <c r="K122" s="8" t="s">
        <v>242</v>
      </c>
      <c r="L122" s="65">
        <v>44986</v>
      </c>
      <c r="M122" s="65">
        <v>45036</v>
      </c>
      <c r="N122" s="65">
        <v>44986</v>
      </c>
      <c r="O122" s="65">
        <v>45016</v>
      </c>
      <c r="P122" s="51">
        <f t="shared" ca="1" si="35"/>
        <v>558547</v>
      </c>
      <c r="Q122" s="57">
        <f t="shared" ca="1" si="36"/>
        <v>569717.93999999994</v>
      </c>
      <c r="R122" s="51">
        <f t="shared" ca="1" si="37"/>
        <v>558547</v>
      </c>
      <c r="S122" s="57">
        <f t="shared" ca="1" si="47"/>
        <v>241619</v>
      </c>
      <c r="T122" s="57">
        <f t="shared" ca="1" si="38"/>
        <v>316928</v>
      </c>
      <c r="U122" s="57">
        <f t="shared" ca="1" si="54"/>
        <v>59154</v>
      </c>
      <c r="V122" s="57">
        <f t="shared" ca="1" si="63"/>
        <v>20808</v>
      </c>
      <c r="W122" s="57">
        <f t="shared" ca="1" si="63"/>
        <v>1659</v>
      </c>
      <c r="X122" s="57">
        <f t="shared" ca="1" si="63"/>
        <v>4594</v>
      </c>
      <c r="Y122" s="57">
        <f t="shared" ca="1" si="63"/>
        <v>3181</v>
      </c>
      <c r="Z122" s="57">
        <f t="shared" ca="1" si="63"/>
        <v>18948</v>
      </c>
      <c r="AA122" s="57">
        <f t="shared" ca="1" si="63"/>
        <v>3613</v>
      </c>
      <c r="AB122" s="57">
        <f t="shared" ca="1" si="63"/>
        <v>60883</v>
      </c>
      <c r="AC122" s="57">
        <f t="shared" ca="1" si="63"/>
        <v>888</v>
      </c>
      <c r="AD122" s="57">
        <f t="shared" ca="1" si="63"/>
        <v>3741</v>
      </c>
      <c r="AE122" s="57">
        <f t="shared" ca="1" si="63"/>
        <v>27151</v>
      </c>
      <c r="AF122" s="57">
        <f t="shared" ca="1" si="63"/>
        <v>896</v>
      </c>
      <c r="AG122" s="57">
        <f t="shared" ca="1" si="63"/>
        <v>35599</v>
      </c>
      <c r="AH122" s="57">
        <f t="shared" ca="1" si="63"/>
        <v>890</v>
      </c>
      <c r="AI122" s="57">
        <f t="shared" ca="1" si="63"/>
        <v>0</v>
      </c>
      <c r="AJ122" s="57">
        <f t="shared" ca="1" si="63"/>
        <v>89339</v>
      </c>
      <c r="AK122" s="57">
        <f t="shared" ca="1" si="63"/>
        <v>37977</v>
      </c>
      <c r="AL122" s="57">
        <f t="shared" ca="1" si="62"/>
        <v>54742</v>
      </c>
      <c r="AM122" s="57">
        <f t="shared" ca="1" si="62"/>
        <v>6448</v>
      </c>
      <c r="AN122" s="57">
        <f t="shared" ca="1" si="62"/>
        <v>104805</v>
      </c>
      <c r="AO122" s="57">
        <f t="shared" ca="1" si="62"/>
        <v>0</v>
      </c>
      <c r="AP122" s="57">
        <f t="shared" ca="1" si="62"/>
        <v>87541</v>
      </c>
      <c r="AQ122" s="57">
        <f t="shared" ca="1" si="62"/>
        <v>4117</v>
      </c>
      <c r="AR122" s="57">
        <f t="shared" ca="1" si="62"/>
        <v>303</v>
      </c>
      <c r="AS122" s="57">
        <f t="shared" ca="1" si="62"/>
        <v>1986</v>
      </c>
      <c r="AT122" s="57">
        <f t="shared" ca="1" si="62"/>
        <v>0</v>
      </c>
      <c r="AU122" s="51">
        <v>0</v>
      </c>
      <c r="AV122" s="57">
        <v>0</v>
      </c>
      <c r="AW122" s="51">
        <f t="shared" ca="1" si="39"/>
        <v>11170.94</v>
      </c>
      <c r="AX122" s="57">
        <f t="shared" ca="1" si="60"/>
        <v>-21609</v>
      </c>
      <c r="AY122" s="57">
        <f t="shared" ca="1" si="60"/>
        <v>0</v>
      </c>
      <c r="AZ122" s="57">
        <f t="shared" ca="1" si="60"/>
        <v>0</v>
      </c>
      <c r="BA122" s="51">
        <v>0</v>
      </c>
      <c r="BB122" s="51">
        <v>0</v>
      </c>
      <c r="BC122" s="57">
        <f t="shared" ca="1" si="60"/>
        <v>-29139</v>
      </c>
      <c r="BD122" s="57">
        <f t="shared" ca="1" si="60"/>
        <v>-19968</v>
      </c>
      <c r="BE122" s="57">
        <f t="shared" ca="1" si="48"/>
        <v>446.69499999999999</v>
      </c>
      <c r="BF122" s="51">
        <f t="shared" ca="1" si="40"/>
        <v>43.793599999999998</v>
      </c>
      <c r="BG122" s="51">
        <f t="shared" ca="1" si="41"/>
        <v>14.761267605633803</v>
      </c>
      <c r="BH122" s="51">
        <f t="shared" ca="1" si="42"/>
        <v>866.74257425742576</v>
      </c>
      <c r="BI122" s="51">
        <v>0</v>
      </c>
      <c r="BJ122" s="57">
        <f t="shared" ca="1" si="49"/>
        <v>955</v>
      </c>
      <c r="BK122" s="51">
        <f t="shared" ca="1" si="43"/>
        <v>1401.6949999999999</v>
      </c>
      <c r="BL122" s="57">
        <f t="shared" ca="1" si="50"/>
        <v>982</v>
      </c>
      <c r="BM122" s="57">
        <f t="shared" ca="1" si="44"/>
        <v>996.76126760563375</v>
      </c>
      <c r="BN122" s="57">
        <f t="shared" ca="1" si="51"/>
        <v>371</v>
      </c>
      <c r="BO122" s="57">
        <f t="shared" ca="1" si="45"/>
        <v>414.79359999999997</v>
      </c>
      <c r="BP122" s="57">
        <f t="shared" ca="1" si="52"/>
        <v>468</v>
      </c>
      <c r="BQ122" s="57">
        <f t="shared" ca="1" si="46"/>
        <v>1334.7425742574258</v>
      </c>
      <c r="BR122" s="51">
        <v>0</v>
      </c>
      <c r="BS122" s="51">
        <v>0</v>
      </c>
    </row>
    <row r="123" spans="1:71" ht="15.75" customHeight="1">
      <c r="A123" s="8" t="s">
        <v>239</v>
      </c>
      <c r="B123">
        <v>703</v>
      </c>
      <c r="C123">
        <f t="shared" si="61"/>
        <v>1702</v>
      </c>
      <c r="E123" s="8">
        <v>115.7</v>
      </c>
      <c r="F123" s="8" t="s">
        <v>240</v>
      </c>
      <c r="G123" s="55">
        <f t="shared" ca="1" si="34"/>
        <v>44532</v>
      </c>
      <c r="H123" s="8">
        <v>77777</v>
      </c>
      <c r="J123" t="str">
        <f t="shared" ca="1" si="53"/>
        <v>월세</v>
      </c>
      <c r="K123" s="8" t="s">
        <v>242</v>
      </c>
      <c r="L123" s="65">
        <v>44986</v>
      </c>
      <c r="M123" s="65">
        <v>45036</v>
      </c>
      <c r="N123" s="65">
        <v>44986</v>
      </c>
      <c r="O123" s="65">
        <v>45016</v>
      </c>
      <c r="P123" s="51">
        <f t="shared" ca="1" si="35"/>
        <v>642224</v>
      </c>
      <c r="Q123" s="57">
        <f t="shared" ca="1" si="36"/>
        <v>655068.48</v>
      </c>
      <c r="R123" s="51">
        <f t="shared" ca="1" si="37"/>
        <v>642224</v>
      </c>
      <c r="S123" s="57">
        <f t="shared" ca="1" si="47"/>
        <v>240307</v>
      </c>
      <c r="T123" s="57">
        <f t="shared" ca="1" si="38"/>
        <v>401917</v>
      </c>
      <c r="U123" s="57">
        <f t="shared" ca="1" si="54"/>
        <v>63134</v>
      </c>
      <c r="V123" s="57">
        <f t="shared" ca="1" si="63"/>
        <v>5497</v>
      </c>
      <c r="W123" s="57">
        <f t="shared" ca="1" si="63"/>
        <v>1045</v>
      </c>
      <c r="X123" s="57">
        <f t="shared" ca="1" si="63"/>
        <v>2578</v>
      </c>
      <c r="Y123" s="57">
        <f t="shared" ca="1" si="63"/>
        <v>3618</v>
      </c>
      <c r="Z123" s="57">
        <f t="shared" ca="1" si="63"/>
        <v>40288</v>
      </c>
      <c r="AA123" s="57">
        <f t="shared" ca="1" si="63"/>
        <v>6356</v>
      </c>
      <c r="AB123" s="57">
        <f t="shared" ca="1" si="63"/>
        <v>79377</v>
      </c>
      <c r="AC123" s="57">
        <f t="shared" ca="1" si="63"/>
        <v>228</v>
      </c>
      <c r="AD123" s="57">
        <f t="shared" ca="1" si="63"/>
        <v>5334</v>
      </c>
      <c r="AE123" s="57">
        <f t="shared" ca="1" si="63"/>
        <v>10663</v>
      </c>
      <c r="AF123" s="57">
        <f t="shared" ca="1" si="63"/>
        <v>669</v>
      </c>
      <c r="AG123" s="57">
        <f t="shared" ca="1" si="63"/>
        <v>19429</v>
      </c>
      <c r="AH123" s="57">
        <f t="shared" ca="1" si="63"/>
        <v>952</v>
      </c>
      <c r="AI123" s="57">
        <f t="shared" ca="1" si="63"/>
        <v>0</v>
      </c>
      <c r="AJ123" s="57">
        <f t="shared" ca="1" si="63"/>
        <v>112322</v>
      </c>
      <c r="AK123" s="57">
        <f t="shared" ca="1" si="63"/>
        <v>54753</v>
      </c>
      <c r="AL123" s="57">
        <f t="shared" ca="1" si="62"/>
        <v>96360</v>
      </c>
      <c r="AM123" s="57">
        <f t="shared" ca="1" si="62"/>
        <v>8041</v>
      </c>
      <c r="AN123" s="57">
        <f t="shared" ca="1" si="62"/>
        <v>91252</v>
      </c>
      <c r="AO123" s="57">
        <f t="shared" ca="1" si="62"/>
        <v>0</v>
      </c>
      <c r="AP123" s="57">
        <f t="shared" ca="1" si="62"/>
        <v>89270</v>
      </c>
      <c r="AQ123" s="57">
        <f t="shared" ca="1" si="62"/>
        <v>8447</v>
      </c>
      <c r="AR123" s="57">
        <f t="shared" ca="1" si="62"/>
        <v>1936</v>
      </c>
      <c r="AS123" s="57">
        <f t="shared" ca="1" si="62"/>
        <v>1347</v>
      </c>
      <c r="AT123" s="57">
        <f t="shared" ca="1" si="62"/>
        <v>0</v>
      </c>
      <c r="AU123" s="51">
        <v>0</v>
      </c>
      <c r="AV123" s="57">
        <v>0</v>
      </c>
      <c r="AW123" s="51">
        <f t="shared" ca="1" si="39"/>
        <v>12844.48</v>
      </c>
      <c r="AX123" s="57">
        <f t="shared" ca="1" si="60"/>
        <v>-13688</v>
      </c>
      <c r="AY123" s="57">
        <f t="shared" ca="1" si="60"/>
        <v>0</v>
      </c>
      <c r="AZ123" s="57">
        <f t="shared" ca="1" si="60"/>
        <v>0</v>
      </c>
      <c r="BA123" s="51">
        <v>0</v>
      </c>
      <c r="BB123" s="51">
        <v>0</v>
      </c>
      <c r="BC123" s="57">
        <f t="shared" ca="1" si="60"/>
        <v>-27527</v>
      </c>
      <c r="BD123" s="57">
        <f t="shared" ca="1" si="60"/>
        <v>-19457</v>
      </c>
      <c r="BE123" s="57">
        <f t="shared" ca="1" si="48"/>
        <v>561.61</v>
      </c>
      <c r="BF123" s="51">
        <f t="shared" ca="1" si="40"/>
        <v>77.087999999999994</v>
      </c>
      <c r="BG123" s="51">
        <f t="shared" ca="1" si="41"/>
        <v>12.852394366197183</v>
      </c>
      <c r="BH123" s="51">
        <f t="shared" ca="1" si="42"/>
        <v>883.86138613861385</v>
      </c>
      <c r="BI123" s="51">
        <v>0</v>
      </c>
      <c r="BJ123" s="57">
        <f t="shared" ca="1" si="49"/>
        <v>385</v>
      </c>
      <c r="BK123" s="51">
        <f t="shared" ca="1" si="43"/>
        <v>946.61</v>
      </c>
      <c r="BL123" s="57">
        <f t="shared" ca="1" si="50"/>
        <v>426</v>
      </c>
      <c r="BM123" s="57">
        <f t="shared" ca="1" si="44"/>
        <v>438.85239436619719</v>
      </c>
      <c r="BN123" s="57">
        <f t="shared" ca="1" si="51"/>
        <v>687</v>
      </c>
      <c r="BO123" s="57">
        <f t="shared" ca="1" si="45"/>
        <v>764.08799999999997</v>
      </c>
      <c r="BP123" s="57">
        <f t="shared" ca="1" si="52"/>
        <v>910</v>
      </c>
      <c r="BQ123" s="57">
        <f t="shared" ca="1" si="46"/>
        <v>1793.8613861386139</v>
      </c>
      <c r="BR123" s="51">
        <v>0</v>
      </c>
      <c r="BS123" s="51">
        <v>0</v>
      </c>
    </row>
    <row r="124" spans="1:71" ht="15.75" customHeight="1">
      <c r="A124" s="8" t="s">
        <v>239</v>
      </c>
      <c r="B124">
        <v>703</v>
      </c>
      <c r="C124">
        <f t="shared" si="61"/>
        <v>1801</v>
      </c>
      <c r="E124" s="8">
        <v>115.7</v>
      </c>
      <c r="F124" s="8" t="s">
        <v>240</v>
      </c>
      <c r="G124" s="55">
        <f t="shared" ca="1" si="34"/>
        <v>42866</v>
      </c>
      <c r="H124" s="8">
        <v>77777</v>
      </c>
      <c r="J124" t="str">
        <f t="shared" ca="1" si="53"/>
        <v>월세</v>
      </c>
      <c r="K124" s="8" t="s">
        <v>242</v>
      </c>
      <c r="L124" s="65">
        <v>44986</v>
      </c>
      <c r="M124" s="65">
        <v>45036</v>
      </c>
      <c r="N124" s="65">
        <v>44986</v>
      </c>
      <c r="O124" s="65">
        <v>45016</v>
      </c>
      <c r="P124" s="51">
        <f t="shared" ca="1" si="35"/>
        <v>535807</v>
      </c>
      <c r="Q124" s="57">
        <f t="shared" ca="1" si="36"/>
        <v>546523.14</v>
      </c>
      <c r="R124" s="51">
        <f t="shared" ca="1" si="37"/>
        <v>535807</v>
      </c>
      <c r="S124" s="57">
        <f t="shared" ca="1" si="47"/>
        <v>257417</v>
      </c>
      <c r="T124" s="57">
        <f t="shared" ca="1" si="38"/>
        <v>278390</v>
      </c>
      <c r="U124" s="57">
        <f t="shared" ca="1" si="54"/>
        <v>50709</v>
      </c>
      <c r="V124" s="57">
        <f t="shared" ca="1" si="63"/>
        <v>25290</v>
      </c>
      <c r="W124" s="57">
        <f t="shared" ca="1" si="63"/>
        <v>1183</v>
      </c>
      <c r="X124" s="57">
        <f t="shared" ca="1" si="63"/>
        <v>3097</v>
      </c>
      <c r="Y124" s="57">
        <f t="shared" ca="1" si="63"/>
        <v>3127</v>
      </c>
      <c r="Z124" s="57">
        <f t="shared" ca="1" si="63"/>
        <v>37536</v>
      </c>
      <c r="AA124" s="57">
        <f t="shared" ca="1" si="63"/>
        <v>6346</v>
      </c>
      <c r="AB124" s="57">
        <f t="shared" ca="1" si="63"/>
        <v>68674</v>
      </c>
      <c r="AC124" s="57">
        <f t="shared" ca="1" si="63"/>
        <v>2708</v>
      </c>
      <c r="AD124" s="57">
        <f t="shared" ca="1" si="63"/>
        <v>4127</v>
      </c>
      <c r="AE124" s="57">
        <f t="shared" ca="1" si="63"/>
        <v>18371</v>
      </c>
      <c r="AF124" s="57">
        <f t="shared" ca="1" si="63"/>
        <v>202</v>
      </c>
      <c r="AG124" s="57">
        <f t="shared" ca="1" si="63"/>
        <v>39266</v>
      </c>
      <c r="AH124" s="57">
        <f t="shared" ca="1" si="63"/>
        <v>749</v>
      </c>
      <c r="AI124" s="57">
        <f t="shared" ca="1" si="63"/>
        <v>0</v>
      </c>
      <c r="AJ124" s="57">
        <f t="shared" ca="1" si="63"/>
        <v>74011</v>
      </c>
      <c r="AK124" s="57">
        <f t="shared" ca="1" si="63"/>
        <v>19872</v>
      </c>
      <c r="AL124" s="57">
        <f t="shared" ca="1" si="62"/>
        <v>33675</v>
      </c>
      <c r="AM124" s="57">
        <f t="shared" ca="1" si="62"/>
        <v>5105</v>
      </c>
      <c r="AN124" s="57">
        <f t="shared" ca="1" si="62"/>
        <v>93116</v>
      </c>
      <c r="AO124" s="57">
        <f t="shared" ca="1" si="62"/>
        <v>0</v>
      </c>
      <c r="AP124" s="57">
        <f t="shared" ca="1" si="62"/>
        <v>75533</v>
      </c>
      <c r="AQ124" s="57">
        <f t="shared" ca="1" si="62"/>
        <v>3127</v>
      </c>
      <c r="AR124" s="57">
        <f t="shared" ca="1" si="62"/>
        <v>1819</v>
      </c>
      <c r="AS124" s="57">
        <f t="shared" ca="1" si="62"/>
        <v>371</v>
      </c>
      <c r="AT124" s="57">
        <f t="shared" ca="1" si="62"/>
        <v>0</v>
      </c>
      <c r="AU124" s="51">
        <v>0</v>
      </c>
      <c r="AV124" s="57">
        <v>0</v>
      </c>
      <c r="AW124" s="51">
        <f t="shared" ca="1" si="39"/>
        <v>10716.14</v>
      </c>
      <c r="AX124" s="57">
        <f t="shared" ca="1" si="60"/>
        <v>-452</v>
      </c>
      <c r="AY124" s="57">
        <f t="shared" ca="1" si="60"/>
        <v>0</v>
      </c>
      <c r="AZ124" s="57">
        <f t="shared" ca="1" si="60"/>
        <v>0</v>
      </c>
      <c r="BA124" s="51">
        <v>0</v>
      </c>
      <c r="BB124" s="51">
        <v>0</v>
      </c>
      <c r="BC124" s="57">
        <f t="shared" ca="1" si="60"/>
        <v>-28749</v>
      </c>
      <c r="BD124" s="57">
        <f t="shared" ca="1" si="60"/>
        <v>-3006</v>
      </c>
      <c r="BE124" s="57">
        <f t="shared" ca="1" si="48"/>
        <v>370.05500000000001</v>
      </c>
      <c r="BF124" s="51">
        <f t="shared" ca="1" si="40"/>
        <v>26.94</v>
      </c>
      <c r="BG124" s="51">
        <f t="shared" ca="1" si="41"/>
        <v>13.114929577464789</v>
      </c>
      <c r="BH124" s="51">
        <f t="shared" ca="1" si="42"/>
        <v>747.85148514851483</v>
      </c>
      <c r="BI124" s="51">
        <v>0</v>
      </c>
      <c r="BJ124" s="57">
        <f t="shared" ca="1" si="49"/>
        <v>795</v>
      </c>
      <c r="BK124" s="51">
        <f t="shared" ca="1" si="43"/>
        <v>1165.0550000000001</v>
      </c>
      <c r="BL124" s="57">
        <f t="shared" ca="1" si="50"/>
        <v>975</v>
      </c>
      <c r="BM124" s="57">
        <f t="shared" ca="1" si="44"/>
        <v>988.11492957746475</v>
      </c>
      <c r="BN124" s="57">
        <f t="shared" ca="1" si="51"/>
        <v>452</v>
      </c>
      <c r="BO124" s="57">
        <f t="shared" ca="1" si="45"/>
        <v>478.94</v>
      </c>
      <c r="BP124" s="57">
        <f t="shared" ca="1" si="52"/>
        <v>64</v>
      </c>
      <c r="BQ124" s="57">
        <f t="shared" ca="1" si="46"/>
        <v>811.85148514851483</v>
      </c>
      <c r="BR124" s="51">
        <v>0</v>
      </c>
      <c r="BS124" s="51">
        <v>0</v>
      </c>
    </row>
    <row r="125" spans="1:71" ht="15.75" customHeight="1">
      <c r="A125" s="8" t="s">
        <v>239</v>
      </c>
      <c r="B125">
        <v>703</v>
      </c>
      <c r="C125">
        <f t="shared" si="61"/>
        <v>1802</v>
      </c>
      <c r="E125" s="8">
        <v>115.7</v>
      </c>
      <c r="F125" s="8" t="s">
        <v>240</v>
      </c>
      <c r="G125" s="55">
        <f t="shared" ca="1" si="34"/>
        <v>43224</v>
      </c>
      <c r="H125" s="8">
        <v>77777</v>
      </c>
      <c r="J125" t="str">
        <f t="shared" ca="1" si="53"/>
        <v>월세</v>
      </c>
      <c r="K125" s="8" t="s">
        <v>242</v>
      </c>
      <c r="L125" s="65">
        <v>44986</v>
      </c>
      <c r="M125" s="65">
        <v>45036</v>
      </c>
      <c r="N125" s="65">
        <v>44986</v>
      </c>
      <c r="O125" s="65">
        <v>45016</v>
      </c>
      <c r="P125" s="51">
        <f t="shared" ca="1" si="35"/>
        <v>521534</v>
      </c>
      <c r="Q125" s="57">
        <f t="shared" ca="1" si="36"/>
        <v>531964.68000000005</v>
      </c>
      <c r="R125" s="51">
        <f t="shared" ca="1" si="37"/>
        <v>521534</v>
      </c>
      <c r="S125" s="57">
        <f t="shared" ca="1" si="47"/>
        <v>224951</v>
      </c>
      <c r="T125" s="57">
        <f t="shared" ca="1" si="38"/>
        <v>296583</v>
      </c>
      <c r="U125" s="57">
        <f t="shared" ca="1" si="54"/>
        <v>35272</v>
      </c>
      <c r="V125" s="57">
        <f t="shared" ca="1" si="63"/>
        <v>12443</v>
      </c>
      <c r="W125" s="57">
        <f t="shared" ca="1" si="63"/>
        <v>1674</v>
      </c>
      <c r="X125" s="57">
        <f t="shared" ca="1" si="63"/>
        <v>4439</v>
      </c>
      <c r="Y125" s="57">
        <f t="shared" ca="1" si="63"/>
        <v>3944</v>
      </c>
      <c r="Z125" s="57">
        <f t="shared" ca="1" si="63"/>
        <v>43112</v>
      </c>
      <c r="AA125" s="57">
        <f t="shared" ca="1" si="63"/>
        <v>29912</v>
      </c>
      <c r="AB125" s="57">
        <f t="shared" ca="1" si="63"/>
        <v>71384</v>
      </c>
      <c r="AC125" s="57">
        <f t="shared" ca="1" si="63"/>
        <v>29</v>
      </c>
      <c r="AD125" s="57">
        <f t="shared" ca="1" si="63"/>
        <v>9087</v>
      </c>
      <c r="AE125" s="57">
        <f t="shared" ca="1" si="63"/>
        <v>9712</v>
      </c>
      <c r="AF125" s="57">
        <f t="shared" ca="1" si="63"/>
        <v>709</v>
      </c>
      <c r="AG125" s="57">
        <f t="shared" ca="1" si="63"/>
        <v>25932</v>
      </c>
      <c r="AH125" s="57">
        <f t="shared" ca="1" si="63"/>
        <v>317</v>
      </c>
      <c r="AI125" s="57">
        <f t="shared" ca="1" si="63"/>
        <v>0</v>
      </c>
      <c r="AJ125" s="57">
        <f t="shared" ca="1" si="63"/>
        <v>43410</v>
      </c>
      <c r="AK125" s="57">
        <f t="shared" ca="1" si="63"/>
        <v>34522</v>
      </c>
      <c r="AL125" s="57">
        <f t="shared" ca="1" si="62"/>
        <v>53971</v>
      </c>
      <c r="AM125" s="57">
        <f t="shared" ca="1" si="62"/>
        <v>2040</v>
      </c>
      <c r="AN125" s="57">
        <f t="shared" ca="1" si="62"/>
        <v>93086</v>
      </c>
      <c r="AO125" s="57">
        <f t="shared" ca="1" si="62"/>
        <v>0</v>
      </c>
      <c r="AP125" s="57">
        <f t="shared" ca="1" si="62"/>
        <v>69037</v>
      </c>
      <c r="AQ125" s="57">
        <f t="shared" ca="1" si="62"/>
        <v>7214</v>
      </c>
      <c r="AR125" s="57">
        <f t="shared" ca="1" si="62"/>
        <v>9303</v>
      </c>
      <c r="AS125" s="57">
        <f t="shared" ca="1" si="62"/>
        <v>2292</v>
      </c>
      <c r="AT125" s="57">
        <f t="shared" ca="1" si="62"/>
        <v>0</v>
      </c>
      <c r="AU125" s="51">
        <v>0</v>
      </c>
      <c r="AV125" s="57">
        <v>0</v>
      </c>
      <c r="AW125" s="51">
        <f t="shared" ca="1" si="39"/>
        <v>10430.68</v>
      </c>
      <c r="AX125" s="57">
        <f t="shared" ca="1" si="60"/>
        <v>-5258</v>
      </c>
      <c r="AY125" s="57">
        <f t="shared" ca="1" si="60"/>
        <v>0</v>
      </c>
      <c r="AZ125" s="57">
        <f t="shared" ca="1" si="60"/>
        <v>0</v>
      </c>
      <c r="BA125" s="51">
        <v>0</v>
      </c>
      <c r="BB125" s="51">
        <v>0</v>
      </c>
      <c r="BC125" s="57">
        <f t="shared" ca="1" si="60"/>
        <v>-18568</v>
      </c>
      <c r="BD125" s="57">
        <f t="shared" ca="1" si="60"/>
        <v>-17481</v>
      </c>
      <c r="BE125" s="57">
        <f t="shared" ca="1" si="48"/>
        <v>217.05</v>
      </c>
      <c r="BF125" s="51">
        <f t="shared" ca="1" si="40"/>
        <v>43.1768</v>
      </c>
      <c r="BG125" s="51">
        <f t="shared" ca="1" si="41"/>
        <v>13.110704225352112</v>
      </c>
      <c r="BH125" s="51">
        <f t="shared" ca="1" si="42"/>
        <v>683.53465346534654</v>
      </c>
      <c r="BI125" s="51">
        <v>0</v>
      </c>
      <c r="BJ125" s="57">
        <f t="shared" ca="1" si="49"/>
        <v>646</v>
      </c>
      <c r="BK125" s="51">
        <f t="shared" ca="1" si="43"/>
        <v>863.05</v>
      </c>
      <c r="BL125" s="57">
        <f t="shared" ca="1" si="50"/>
        <v>5</v>
      </c>
      <c r="BM125" s="57">
        <f t="shared" ca="1" si="44"/>
        <v>18.110704225352112</v>
      </c>
      <c r="BN125" s="57">
        <f t="shared" ca="1" si="51"/>
        <v>456</v>
      </c>
      <c r="BO125" s="57">
        <f t="shared" ca="1" si="45"/>
        <v>499.17680000000001</v>
      </c>
      <c r="BP125" s="57">
        <f t="shared" ca="1" si="52"/>
        <v>243</v>
      </c>
      <c r="BQ125" s="57">
        <f t="shared" ca="1" si="46"/>
        <v>926.53465346534654</v>
      </c>
      <c r="BR125" s="51">
        <v>0</v>
      </c>
      <c r="BS125" s="51">
        <v>0</v>
      </c>
    </row>
    <row r="126" spans="1:71" ht="15.75" customHeight="1">
      <c r="A126" s="8" t="s">
        <v>239</v>
      </c>
      <c r="B126">
        <v>703</v>
      </c>
      <c r="C126">
        <f t="shared" si="61"/>
        <v>1901</v>
      </c>
      <c r="E126" s="8">
        <v>115.7</v>
      </c>
      <c r="F126" s="8" t="s">
        <v>240</v>
      </c>
      <c r="G126" s="55">
        <f t="shared" ca="1" si="34"/>
        <v>43703</v>
      </c>
      <c r="H126" s="8">
        <v>77777</v>
      </c>
      <c r="J126" t="str">
        <f t="shared" ca="1" si="53"/>
        <v>전세</v>
      </c>
      <c r="K126" s="8" t="s">
        <v>242</v>
      </c>
      <c r="L126" s="65">
        <v>44986</v>
      </c>
      <c r="M126" s="65">
        <v>45036</v>
      </c>
      <c r="N126" s="65">
        <v>44986</v>
      </c>
      <c r="O126" s="65">
        <v>45016</v>
      </c>
      <c r="P126" s="51">
        <f t="shared" ca="1" si="35"/>
        <v>585104</v>
      </c>
      <c r="Q126" s="57">
        <f t="shared" ca="1" si="36"/>
        <v>596806.07999999996</v>
      </c>
      <c r="R126" s="51">
        <f t="shared" ca="1" si="37"/>
        <v>585104</v>
      </c>
      <c r="S126" s="57">
        <f t="shared" ca="1" si="47"/>
        <v>239769</v>
      </c>
      <c r="T126" s="57">
        <f t="shared" ca="1" si="38"/>
        <v>345335</v>
      </c>
      <c r="U126" s="57">
        <f t="shared" ca="1" si="54"/>
        <v>74223</v>
      </c>
      <c r="V126" s="57">
        <f t="shared" ca="1" si="63"/>
        <v>37179</v>
      </c>
      <c r="W126" s="57">
        <f t="shared" ca="1" si="63"/>
        <v>1560</v>
      </c>
      <c r="X126" s="57">
        <f t="shared" ca="1" si="63"/>
        <v>2141</v>
      </c>
      <c r="Y126" s="57">
        <f t="shared" ca="1" si="63"/>
        <v>3424</v>
      </c>
      <c r="Z126" s="57">
        <f t="shared" ca="1" si="63"/>
        <v>50685</v>
      </c>
      <c r="AA126" s="57">
        <f t="shared" ca="1" si="63"/>
        <v>9470</v>
      </c>
      <c r="AB126" s="57">
        <f t="shared" ca="1" si="63"/>
        <v>21663</v>
      </c>
      <c r="AC126" s="57">
        <f t="shared" ca="1" si="63"/>
        <v>2272</v>
      </c>
      <c r="AD126" s="57">
        <f t="shared" ca="1" si="63"/>
        <v>8181</v>
      </c>
      <c r="AE126" s="57">
        <f t="shared" ca="1" si="63"/>
        <v>13778</v>
      </c>
      <c r="AF126" s="57">
        <f t="shared" ca="1" si="63"/>
        <v>927</v>
      </c>
      <c r="AG126" s="57">
        <f t="shared" ca="1" si="63"/>
        <v>20083</v>
      </c>
      <c r="AH126" s="57">
        <f t="shared" ca="1" si="63"/>
        <v>392</v>
      </c>
      <c r="AI126" s="57">
        <f t="shared" ca="1" si="63"/>
        <v>0</v>
      </c>
      <c r="AJ126" s="57">
        <f t="shared" ca="1" si="63"/>
        <v>39840</v>
      </c>
      <c r="AK126" s="57">
        <f t="shared" ca="1" si="63"/>
        <v>49830</v>
      </c>
      <c r="AL126" s="57">
        <f t="shared" ca="1" si="62"/>
        <v>81432</v>
      </c>
      <c r="AM126" s="57">
        <f t="shared" ca="1" si="62"/>
        <v>6015</v>
      </c>
      <c r="AN126" s="57">
        <f t="shared" ca="1" si="62"/>
        <v>117728</v>
      </c>
      <c r="AO126" s="57">
        <f t="shared" ca="1" si="62"/>
        <v>0</v>
      </c>
      <c r="AP126" s="57">
        <f t="shared" ca="1" si="62"/>
        <v>79263</v>
      </c>
      <c r="AQ126" s="57">
        <f t="shared" ca="1" si="62"/>
        <v>3653</v>
      </c>
      <c r="AR126" s="57">
        <f t="shared" ca="1" si="62"/>
        <v>4070</v>
      </c>
      <c r="AS126" s="57">
        <f t="shared" ca="1" si="62"/>
        <v>330</v>
      </c>
      <c r="AT126" s="57">
        <f t="shared" ca="1" si="62"/>
        <v>0</v>
      </c>
      <c r="AU126" s="51">
        <v>0</v>
      </c>
      <c r="AV126" s="57">
        <v>0</v>
      </c>
      <c r="AW126" s="51">
        <f t="shared" ca="1" si="39"/>
        <v>11702.08</v>
      </c>
      <c r="AX126" s="57">
        <f t="shared" ca="1" si="60"/>
        <v>-24747</v>
      </c>
      <c r="AY126" s="57">
        <f t="shared" ca="1" si="60"/>
        <v>0</v>
      </c>
      <c r="AZ126" s="57">
        <f t="shared" ca="1" si="60"/>
        <v>0</v>
      </c>
      <c r="BA126" s="51">
        <v>0</v>
      </c>
      <c r="BB126" s="51">
        <v>0</v>
      </c>
      <c r="BC126" s="57">
        <f t="shared" ca="1" si="60"/>
        <v>-870</v>
      </c>
      <c r="BD126" s="57">
        <f t="shared" ca="1" si="60"/>
        <v>-17418</v>
      </c>
      <c r="BE126" s="57">
        <f t="shared" ca="1" si="48"/>
        <v>199.2</v>
      </c>
      <c r="BF126" s="51">
        <f t="shared" ca="1" si="40"/>
        <v>65.145600000000002</v>
      </c>
      <c r="BG126" s="51">
        <f t="shared" ca="1" si="41"/>
        <v>16.581408450704224</v>
      </c>
      <c r="BH126" s="51">
        <f t="shared" ca="1" si="42"/>
        <v>784.78217821782175</v>
      </c>
      <c r="BI126" s="51">
        <v>0</v>
      </c>
      <c r="BJ126" s="57">
        <f t="shared" ca="1" si="49"/>
        <v>311</v>
      </c>
      <c r="BK126" s="51">
        <f t="shared" ca="1" si="43"/>
        <v>510.2</v>
      </c>
      <c r="BL126" s="57">
        <f t="shared" ca="1" si="50"/>
        <v>985</v>
      </c>
      <c r="BM126" s="57">
        <f t="shared" ca="1" si="44"/>
        <v>1001.5814084507042</v>
      </c>
      <c r="BN126" s="57">
        <f t="shared" ca="1" si="51"/>
        <v>451</v>
      </c>
      <c r="BO126" s="57">
        <f t="shared" ca="1" si="45"/>
        <v>516.14560000000006</v>
      </c>
      <c r="BP126" s="57">
        <f t="shared" ca="1" si="52"/>
        <v>566</v>
      </c>
      <c r="BQ126" s="57">
        <f t="shared" ca="1" si="46"/>
        <v>1350.7821782178216</v>
      </c>
      <c r="BR126" s="51">
        <v>0</v>
      </c>
      <c r="BS126" s="51">
        <v>0</v>
      </c>
    </row>
    <row r="127" spans="1:71" ht="15.75" customHeight="1">
      <c r="A127" s="8" t="s">
        <v>239</v>
      </c>
      <c r="B127">
        <v>703</v>
      </c>
      <c r="C127">
        <f t="shared" si="61"/>
        <v>1902</v>
      </c>
      <c r="E127" s="8">
        <v>115.7</v>
      </c>
      <c r="F127" s="8" t="s">
        <v>240</v>
      </c>
      <c r="G127" s="55">
        <f t="shared" ca="1" si="34"/>
        <v>42617</v>
      </c>
      <c r="H127" s="8">
        <v>77777</v>
      </c>
      <c r="J127" t="str">
        <f t="shared" ca="1" si="53"/>
        <v>전세</v>
      </c>
      <c r="K127" s="8" t="s">
        <v>242</v>
      </c>
      <c r="L127" s="65">
        <v>44986</v>
      </c>
      <c r="M127" s="65">
        <v>45036</v>
      </c>
      <c r="N127" s="65">
        <v>44986</v>
      </c>
      <c r="O127" s="65">
        <v>45016</v>
      </c>
      <c r="P127" s="51">
        <f t="shared" ca="1" si="35"/>
        <v>608650</v>
      </c>
      <c r="Q127" s="57">
        <f t="shared" ca="1" si="36"/>
        <v>620823</v>
      </c>
      <c r="R127" s="51">
        <f t="shared" ca="1" si="37"/>
        <v>608650</v>
      </c>
      <c r="S127" s="57">
        <f t="shared" ca="1" si="47"/>
        <v>236437</v>
      </c>
      <c r="T127" s="57">
        <f t="shared" ca="1" si="38"/>
        <v>372213</v>
      </c>
      <c r="U127" s="57">
        <f t="shared" ca="1" si="54"/>
        <v>37946</v>
      </c>
      <c r="V127" s="57">
        <f t="shared" ca="1" si="63"/>
        <v>29210</v>
      </c>
      <c r="W127" s="57">
        <f t="shared" ca="1" si="63"/>
        <v>1638</v>
      </c>
      <c r="X127" s="57">
        <f t="shared" ca="1" si="63"/>
        <v>3486</v>
      </c>
      <c r="Y127" s="57">
        <f t="shared" ca="1" si="63"/>
        <v>3847</v>
      </c>
      <c r="Z127" s="57">
        <f t="shared" ca="1" si="63"/>
        <v>59217</v>
      </c>
      <c r="AA127" s="57">
        <f t="shared" ca="1" si="63"/>
        <v>22153</v>
      </c>
      <c r="AB127" s="57">
        <f t="shared" ca="1" si="63"/>
        <v>68637</v>
      </c>
      <c r="AC127" s="57">
        <f t="shared" ca="1" si="63"/>
        <v>495</v>
      </c>
      <c r="AD127" s="57">
        <f t="shared" ca="1" si="63"/>
        <v>8696</v>
      </c>
      <c r="AE127" s="57">
        <f t="shared" ca="1" si="63"/>
        <v>2437</v>
      </c>
      <c r="AF127" s="57">
        <f t="shared" ca="1" si="63"/>
        <v>458</v>
      </c>
      <c r="AG127" s="57">
        <f t="shared" ca="1" si="63"/>
        <v>16282</v>
      </c>
      <c r="AH127" s="57">
        <f t="shared" ca="1" si="63"/>
        <v>293</v>
      </c>
      <c r="AI127" s="57">
        <f t="shared" ca="1" si="63"/>
        <v>0</v>
      </c>
      <c r="AJ127" s="57">
        <f t="shared" ca="1" si="63"/>
        <v>54617</v>
      </c>
      <c r="AK127" s="57">
        <f t="shared" ca="1" si="63"/>
        <v>11825</v>
      </c>
      <c r="AL127" s="57">
        <f t="shared" ca="1" si="62"/>
        <v>98369</v>
      </c>
      <c r="AM127" s="57">
        <f t="shared" ca="1" si="62"/>
        <v>6190</v>
      </c>
      <c r="AN127" s="57">
        <f t="shared" ca="1" si="62"/>
        <v>118769</v>
      </c>
      <c r="AO127" s="57">
        <f t="shared" ca="1" si="62"/>
        <v>0</v>
      </c>
      <c r="AP127" s="57">
        <f t="shared" ca="1" si="62"/>
        <v>95172</v>
      </c>
      <c r="AQ127" s="57">
        <f t="shared" ca="1" si="62"/>
        <v>4088</v>
      </c>
      <c r="AR127" s="57">
        <f t="shared" ca="1" si="62"/>
        <v>660</v>
      </c>
      <c r="AS127" s="57">
        <f t="shared" ca="1" si="62"/>
        <v>1510</v>
      </c>
      <c r="AT127" s="57">
        <f t="shared" ca="1" si="62"/>
        <v>0</v>
      </c>
      <c r="AU127" s="51">
        <v>0</v>
      </c>
      <c r="AV127" s="57">
        <v>0</v>
      </c>
      <c r="AW127" s="51">
        <f t="shared" ca="1" si="39"/>
        <v>12173</v>
      </c>
      <c r="AX127" s="57">
        <f t="shared" ca="1" si="60"/>
        <v>-4831</v>
      </c>
      <c r="AY127" s="57">
        <f t="shared" ca="1" si="60"/>
        <v>0</v>
      </c>
      <c r="AZ127" s="57">
        <f t="shared" ca="1" si="60"/>
        <v>0</v>
      </c>
      <c r="BA127" s="51">
        <v>0</v>
      </c>
      <c r="BB127" s="51">
        <v>0</v>
      </c>
      <c r="BC127" s="57">
        <f t="shared" ca="1" si="60"/>
        <v>-27683</v>
      </c>
      <c r="BD127" s="57">
        <f t="shared" ca="1" si="60"/>
        <v>-4831</v>
      </c>
      <c r="BE127" s="57">
        <f t="shared" ca="1" si="48"/>
        <v>273.08499999999998</v>
      </c>
      <c r="BF127" s="51">
        <f t="shared" ca="1" si="40"/>
        <v>78.6952</v>
      </c>
      <c r="BG127" s="51">
        <f t="shared" ca="1" si="41"/>
        <v>16.728028169014085</v>
      </c>
      <c r="BH127" s="51">
        <f t="shared" ca="1" si="42"/>
        <v>942.29702970297035</v>
      </c>
      <c r="BI127" s="51">
        <v>0</v>
      </c>
      <c r="BJ127" s="57">
        <f t="shared" ca="1" si="49"/>
        <v>743</v>
      </c>
      <c r="BK127" s="51">
        <f t="shared" ca="1" si="43"/>
        <v>1016.085</v>
      </c>
      <c r="BL127" s="57">
        <f t="shared" ca="1" si="50"/>
        <v>932</v>
      </c>
      <c r="BM127" s="57">
        <f t="shared" ca="1" si="44"/>
        <v>948.72802816901412</v>
      </c>
      <c r="BN127" s="57">
        <f t="shared" ca="1" si="51"/>
        <v>488</v>
      </c>
      <c r="BO127" s="57">
        <f t="shared" ca="1" si="45"/>
        <v>566.6952</v>
      </c>
      <c r="BP127" s="57">
        <f t="shared" ca="1" si="52"/>
        <v>275</v>
      </c>
      <c r="BQ127" s="57">
        <f t="shared" ca="1" si="46"/>
        <v>1217.2970297029703</v>
      </c>
      <c r="BR127" s="51">
        <v>0</v>
      </c>
      <c r="BS127" s="51">
        <v>0</v>
      </c>
    </row>
    <row r="128" spans="1:71" ht="15.75" customHeight="1">
      <c r="A128" s="8" t="s">
        <v>239</v>
      </c>
      <c r="B128">
        <v>703</v>
      </c>
      <c r="C128">
        <f t="shared" si="61"/>
        <v>2001</v>
      </c>
      <c r="E128" s="8">
        <v>115.7</v>
      </c>
      <c r="F128" s="8" t="s">
        <v>240</v>
      </c>
      <c r="G128" s="55">
        <f t="shared" ca="1" si="34"/>
        <v>42953</v>
      </c>
      <c r="H128" s="8">
        <v>77777</v>
      </c>
      <c r="J128" t="str">
        <f t="shared" ca="1" si="53"/>
        <v>자가</v>
      </c>
      <c r="K128" s="8" t="s">
        <v>242</v>
      </c>
      <c r="L128" s="65">
        <v>44986</v>
      </c>
      <c r="M128" s="65">
        <v>45036</v>
      </c>
      <c r="N128" s="65">
        <v>44986</v>
      </c>
      <c r="O128" s="65">
        <v>45016</v>
      </c>
      <c r="P128" s="51">
        <f t="shared" ca="1" si="35"/>
        <v>456151</v>
      </c>
      <c r="Q128" s="57">
        <f t="shared" ca="1" si="36"/>
        <v>465274.02</v>
      </c>
      <c r="R128" s="51">
        <f t="shared" ca="1" si="37"/>
        <v>456151</v>
      </c>
      <c r="S128" s="57">
        <f t="shared" ca="1" si="47"/>
        <v>230309</v>
      </c>
      <c r="T128" s="57">
        <f t="shared" ca="1" si="38"/>
        <v>225842</v>
      </c>
      <c r="U128" s="57">
        <f t="shared" ca="1" si="54"/>
        <v>30095</v>
      </c>
      <c r="V128" s="57">
        <f t="shared" ca="1" si="63"/>
        <v>24539</v>
      </c>
      <c r="W128" s="57">
        <f t="shared" ca="1" si="63"/>
        <v>1209</v>
      </c>
      <c r="X128" s="57">
        <f t="shared" ca="1" si="63"/>
        <v>4421</v>
      </c>
      <c r="Y128" s="57">
        <f t="shared" ca="1" si="63"/>
        <v>3589</v>
      </c>
      <c r="Z128" s="57">
        <f t="shared" ca="1" si="63"/>
        <v>47745</v>
      </c>
      <c r="AA128" s="57">
        <f t="shared" ca="1" si="63"/>
        <v>28013</v>
      </c>
      <c r="AB128" s="57">
        <f t="shared" ca="1" si="63"/>
        <v>40547</v>
      </c>
      <c r="AC128" s="57">
        <f t="shared" ca="1" si="63"/>
        <v>1549</v>
      </c>
      <c r="AD128" s="57">
        <f t="shared" ca="1" si="63"/>
        <v>3592</v>
      </c>
      <c r="AE128" s="57">
        <f t="shared" ca="1" si="63"/>
        <v>25604</v>
      </c>
      <c r="AF128" s="57">
        <f t="shared" ca="1" si="63"/>
        <v>286</v>
      </c>
      <c r="AG128" s="57">
        <f t="shared" ca="1" si="63"/>
        <v>40614</v>
      </c>
      <c r="AH128" s="57">
        <f t="shared" ca="1" si="63"/>
        <v>124</v>
      </c>
      <c r="AI128" s="57">
        <f t="shared" ca="1" si="63"/>
        <v>0</v>
      </c>
      <c r="AJ128" s="57">
        <f t="shared" ca="1" si="63"/>
        <v>57842</v>
      </c>
      <c r="AK128" s="57">
        <f t="shared" ca="1" si="63"/>
        <v>54228</v>
      </c>
      <c r="AL128" s="57">
        <f t="shared" ca="1" si="62"/>
        <v>17876</v>
      </c>
      <c r="AM128" s="57">
        <f t="shared" ca="1" si="62"/>
        <v>5333</v>
      </c>
      <c r="AN128" s="57">
        <f t="shared" ca="1" si="62"/>
        <v>75567</v>
      </c>
      <c r="AO128" s="57">
        <f t="shared" ca="1" si="62"/>
        <v>0</v>
      </c>
      <c r="AP128" s="57">
        <f t="shared" ca="1" si="62"/>
        <v>28486</v>
      </c>
      <c r="AQ128" s="57">
        <f t="shared" ca="1" si="62"/>
        <v>6519</v>
      </c>
      <c r="AR128" s="57">
        <f t="shared" ca="1" si="62"/>
        <v>2551</v>
      </c>
      <c r="AS128" s="57">
        <f t="shared" ca="1" si="62"/>
        <v>715</v>
      </c>
      <c r="AT128" s="57">
        <f t="shared" ca="1" si="62"/>
        <v>0</v>
      </c>
      <c r="AU128" s="51">
        <v>0</v>
      </c>
      <c r="AV128" s="57">
        <v>0</v>
      </c>
      <c r="AW128" s="51">
        <f t="shared" ca="1" si="39"/>
        <v>9123.02</v>
      </c>
      <c r="AX128" s="57">
        <f t="shared" ca="1" si="60"/>
        <v>-8246</v>
      </c>
      <c r="AY128" s="57">
        <f t="shared" ca="1" si="60"/>
        <v>0</v>
      </c>
      <c r="AZ128" s="57">
        <f t="shared" ca="1" si="60"/>
        <v>0</v>
      </c>
      <c r="BA128" s="51">
        <v>0</v>
      </c>
      <c r="BB128" s="51">
        <v>0</v>
      </c>
      <c r="BC128" s="57">
        <f t="shared" ca="1" si="60"/>
        <v>-18356</v>
      </c>
      <c r="BD128" s="57">
        <f t="shared" ca="1" si="60"/>
        <v>-18291</v>
      </c>
      <c r="BE128" s="57">
        <f t="shared" ca="1" si="48"/>
        <v>289.20999999999998</v>
      </c>
      <c r="BF128" s="51">
        <f t="shared" ca="1" si="40"/>
        <v>14.300800000000001</v>
      </c>
      <c r="BG128" s="51">
        <f t="shared" ca="1" si="41"/>
        <v>10.643239436619718</v>
      </c>
      <c r="BH128" s="51">
        <f t="shared" ca="1" si="42"/>
        <v>282.03960396039605</v>
      </c>
      <c r="BI128" s="51">
        <v>0</v>
      </c>
      <c r="BJ128" s="57">
        <f t="shared" ca="1" si="49"/>
        <v>547</v>
      </c>
      <c r="BK128" s="51">
        <f t="shared" ca="1" si="43"/>
        <v>836.21</v>
      </c>
      <c r="BL128" s="57">
        <f t="shared" ca="1" si="50"/>
        <v>104</v>
      </c>
      <c r="BM128" s="57">
        <f t="shared" ca="1" si="44"/>
        <v>114.64323943661972</v>
      </c>
      <c r="BN128" s="57">
        <f t="shared" ca="1" si="51"/>
        <v>210</v>
      </c>
      <c r="BO128" s="57">
        <f t="shared" ca="1" si="45"/>
        <v>224.30080000000001</v>
      </c>
      <c r="BP128" s="57">
        <f t="shared" ca="1" si="52"/>
        <v>641</v>
      </c>
      <c r="BQ128" s="57">
        <f t="shared" ca="1" si="46"/>
        <v>923.03960396039611</v>
      </c>
      <c r="BR128" s="51">
        <v>0</v>
      </c>
      <c r="BS128" s="51">
        <v>0</v>
      </c>
    </row>
    <row r="129" spans="1:71" ht="15.75" customHeight="1">
      <c r="A129" s="8" t="s">
        <v>239</v>
      </c>
      <c r="B129">
        <v>703</v>
      </c>
      <c r="C129">
        <f t="shared" si="61"/>
        <v>2002</v>
      </c>
      <c r="E129" s="8">
        <v>115.7</v>
      </c>
      <c r="F129" s="8" t="s">
        <v>240</v>
      </c>
      <c r="G129" s="55">
        <f t="shared" ca="1" si="34"/>
        <v>42947</v>
      </c>
      <c r="H129" s="8">
        <v>77777</v>
      </c>
      <c r="J129" t="str">
        <f t="shared" ca="1" si="53"/>
        <v>전세</v>
      </c>
      <c r="K129" s="8" t="s">
        <v>242</v>
      </c>
      <c r="L129" s="65">
        <v>44986</v>
      </c>
      <c r="M129" s="65">
        <v>45036</v>
      </c>
      <c r="N129" s="65">
        <v>44986</v>
      </c>
      <c r="O129" s="65">
        <v>45016</v>
      </c>
      <c r="P129" s="51">
        <f t="shared" ca="1" si="35"/>
        <v>487550</v>
      </c>
      <c r="Q129" s="57">
        <f t="shared" ca="1" si="36"/>
        <v>497301</v>
      </c>
      <c r="R129" s="51">
        <f t="shared" ca="1" si="37"/>
        <v>487550</v>
      </c>
      <c r="S129" s="57">
        <f t="shared" ca="1" si="47"/>
        <v>188270</v>
      </c>
      <c r="T129" s="57">
        <f t="shared" ca="1" si="38"/>
        <v>299280</v>
      </c>
      <c r="U129" s="57">
        <f t="shared" ca="1" si="54"/>
        <v>44944</v>
      </c>
      <c r="V129" s="57">
        <f t="shared" ca="1" si="63"/>
        <v>10091</v>
      </c>
      <c r="W129" s="57">
        <f t="shared" ca="1" si="63"/>
        <v>406</v>
      </c>
      <c r="X129" s="57">
        <f t="shared" ca="1" si="63"/>
        <v>1759</v>
      </c>
      <c r="Y129" s="57">
        <f t="shared" ca="1" si="63"/>
        <v>3846</v>
      </c>
      <c r="Z129" s="57">
        <f t="shared" ca="1" si="63"/>
        <v>31739</v>
      </c>
      <c r="AA129" s="57">
        <f t="shared" ca="1" si="63"/>
        <v>9466</v>
      </c>
      <c r="AB129" s="57">
        <f t="shared" ca="1" si="63"/>
        <v>28257</v>
      </c>
      <c r="AC129" s="57">
        <f t="shared" ca="1" si="63"/>
        <v>523</v>
      </c>
      <c r="AD129" s="57">
        <f t="shared" ca="1" si="63"/>
        <v>8616</v>
      </c>
      <c r="AE129" s="57">
        <f t="shared" ca="1" si="63"/>
        <v>29240</v>
      </c>
      <c r="AF129" s="57">
        <f t="shared" ca="1" si="63"/>
        <v>968</v>
      </c>
      <c r="AG129" s="57">
        <f t="shared" ca="1" si="63"/>
        <v>24952</v>
      </c>
      <c r="AH129" s="57">
        <f t="shared" ca="1" si="63"/>
        <v>948</v>
      </c>
      <c r="AI129" s="57">
        <f t="shared" ca="1" si="63"/>
        <v>0</v>
      </c>
      <c r="AJ129" s="57">
        <f t="shared" ca="1" si="63"/>
        <v>62452</v>
      </c>
      <c r="AK129" s="57">
        <f t="shared" ca="1" si="63"/>
        <v>38958</v>
      </c>
      <c r="AL129" s="57">
        <f t="shared" ca="1" si="62"/>
        <v>42387</v>
      </c>
      <c r="AM129" s="57">
        <f t="shared" ca="1" si="62"/>
        <v>4056</v>
      </c>
      <c r="AN129" s="57">
        <f t="shared" ca="1" si="62"/>
        <v>79628</v>
      </c>
      <c r="AO129" s="57">
        <f t="shared" ca="1" si="62"/>
        <v>0</v>
      </c>
      <c r="AP129" s="57">
        <f t="shared" ca="1" si="62"/>
        <v>84601</v>
      </c>
      <c r="AQ129" s="57">
        <f t="shared" ca="1" si="62"/>
        <v>2929</v>
      </c>
      <c r="AR129" s="57">
        <f t="shared" ca="1" si="62"/>
        <v>9059</v>
      </c>
      <c r="AS129" s="57">
        <f t="shared" ca="1" si="62"/>
        <v>1452</v>
      </c>
      <c r="AT129" s="57">
        <f t="shared" ca="1" si="62"/>
        <v>0</v>
      </c>
      <c r="AU129" s="51">
        <v>0</v>
      </c>
      <c r="AV129" s="57">
        <v>0</v>
      </c>
      <c r="AW129" s="51">
        <f t="shared" ca="1" si="39"/>
        <v>9751</v>
      </c>
      <c r="AX129" s="57">
        <f t="shared" ca="1" si="60"/>
        <v>-5466</v>
      </c>
      <c r="AY129" s="57">
        <f t="shared" ca="1" si="60"/>
        <v>0</v>
      </c>
      <c r="AZ129" s="57">
        <f t="shared" ca="1" si="60"/>
        <v>0</v>
      </c>
      <c r="BA129" s="51">
        <v>0</v>
      </c>
      <c r="BB129" s="51">
        <v>0</v>
      </c>
      <c r="BC129" s="57">
        <f t="shared" ca="1" si="60"/>
        <v>-25640</v>
      </c>
      <c r="BD129" s="57">
        <f t="shared" ca="1" si="60"/>
        <v>-2621</v>
      </c>
      <c r="BE129" s="57">
        <f t="shared" ca="1" si="48"/>
        <v>312.26</v>
      </c>
      <c r="BF129" s="51">
        <f t="shared" ca="1" si="40"/>
        <v>33.909599999999998</v>
      </c>
      <c r="BG129" s="51">
        <f t="shared" ca="1" si="41"/>
        <v>11.215211267605634</v>
      </c>
      <c r="BH129" s="51">
        <f t="shared" ca="1" si="42"/>
        <v>837.63366336633658</v>
      </c>
      <c r="BI129" s="51">
        <v>0</v>
      </c>
      <c r="BJ129" s="57">
        <f t="shared" ca="1" si="49"/>
        <v>620</v>
      </c>
      <c r="BK129" s="51">
        <f t="shared" ca="1" si="43"/>
        <v>932.26</v>
      </c>
      <c r="BL129" s="57">
        <f t="shared" ca="1" si="50"/>
        <v>399</v>
      </c>
      <c r="BM129" s="57">
        <f t="shared" ca="1" si="44"/>
        <v>410.21521126760564</v>
      </c>
      <c r="BN129" s="57">
        <f t="shared" ca="1" si="51"/>
        <v>224</v>
      </c>
      <c r="BO129" s="57">
        <f t="shared" ca="1" si="45"/>
        <v>257.90960000000001</v>
      </c>
      <c r="BP129" s="57">
        <f t="shared" ca="1" si="52"/>
        <v>382</v>
      </c>
      <c r="BQ129" s="57">
        <f t="shared" ca="1" si="46"/>
        <v>1219.6336633663366</v>
      </c>
      <c r="BR129" s="51">
        <v>0</v>
      </c>
      <c r="BS129" s="51">
        <v>0</v>
      </c>
    </row>
    <row r="130" spans="1:71" ht="15.75" customHeight="1">
      <c r="A130" s="8" t="s">
        <v>239</v>
      </c>
      <c r="B130">
        <v>703</v>
      </c>
      <c r="C130">
        <f t="shared" si="61"/>
        <v>2101</v>
      </c>
      <c r="E130" s="8">
        <v>115.7</v>
      </c>
      <c r="F130" s="8" t="s">
        <v>240</v>
      </c>
      <c r="G130" s="55">
        <f t="shared" ca="1" si="34"/>
        <v>42700</v>
      </c>
      <c r="H130" s="8">
        <v>77777</v>
      </c>
      <c r="J130" t="str">
        <f t="shared" ca="1" si="53"/>
        <v>전세</v>
      </c>
      <c r="K130" s="8" t="s">
        <v>242</v>
      </c>
      <c r="L130" s="65">
        <v>44986</v>
      </c>
      <c r="M130" s="65">
        <v>45036</v>
      </c>
      <c r="N130" s="65">
        <v>44986</v>
      </c>
      <c r="O130" s="65">
        <v>45016</v>
      </c>
      <c r="P130" s="51">
        <f t="shared" ca="1" si="35"/>
        <v>427302</v>
      </c>
      <c r="Q130" s="57">
        <f t="shared" ca="1" si="36"/>
        <v>435848.04</v>
      </c>
      <c r="R130" s="51">
        <f t="shared" ca="1" si="37"/>
        <v>427302</v>
      </c>
      <c r="S130" s="57">
        <f t="shared" ca="1" si="47"/>
        <v>222400</v>
      </c>
      <c r="T130" s="57">
        <f t="shared" ca="1" si="38"/>
        <v>204902</v>
      </c>
      <c r="U130" s="57">
        <f t="shared" ca="1" si="54"/>
        <v>74567</v>
      </c>
      <c r="V130" s="57">
        <f t="shared" ca="1" si="63"/>
        <v>6732</v>
      </c>
      <c r="W130" s="57">
        <f t="shared" ca="1" si="63"/>
        <v>959</v>
      </c>
      <c r="X130" s="57">
        <f t="shared" ca="1" si="63"/>
        <v>3463</v>
      </c>
      <c r="Y130" s="57">
        <f t="shared" ca="1" si="63"/>
        <v>3172</v>
      </c>
      <c r="Z130" s="57">
        <f t="shared" ca="1" si="63"/>
        <v>34675</v>
      </c>
      <c r="AA130" s="57">
        <f t="shared" ca="1" si="63"/>
        <v>4211</v>
      </c>
      <c r="AB130" s="57">
        <f t="shared" ca="1" si="63"/>
        <v>23413</v>
      </c>
      <c r="AC130" s="57">
        <f t="shared" ca="1" si="63"/>
        <v>34</v>
      </c>
      <c r="AD130" s="57">
        <f t="shared" ca="1" si="63"/>
        <v>3088</v>
      </c>
      <c r="AE130" s="57">
        <f t="shared" ca="1" si="63"/>
        <v>24542</v>
      </c>
      <c r="AF130" s="57">
        <f t="shared" ca="1" si="63"/>
        <v>557</v>
      </c>
      <c r="AG130" s="57">
        <f t="shared" ca="1" si="63"/>
        <v>46177</v>
      </c>
      <c r="AH130" s="57">
        <f t="shared" ca="1" si="63"/>
        <v>983</v>
      </c>
      <c r="AI130" s="57">
        <f t="shared" ca="1" si="63"/>
        <v>0</v>
      </c>
      <c r="AJ130" s="57">
        <f t="shared" ca="1" si="63"/>
        <v>87311</v>
      </c>
      <c r="AK130" s="57">
        <f t="shared" ca="1" si="63"/>
        <v>10399</v>
      </c>
      <c r="AL130" s="57">
        <f t="shared" ca="1" si="62"/>
        <v>45132</v>
      </c>
      <c r="AM130" s="57">
        <f t="shared" ca="1" si="62"/>
        <v>2190</v>
      </c>
      <c r="AN130" s="57">
        <f t="shared" ca="1" si="62"/>
        <v>76966</v>
      </c>
      <c r="AO130" s="57">
        <f t="shared" ca="1" si="62"/>
        <v>0</v>
      </c>
      <c r="AP130" s="57">
        <f t="shared" ca="1" si="62"/>
        <v>20011</v>
      </c>
      <c r="AQ130" s="57">
        <f t="shared" ca="1" si="62"/>
        <v>1021</v>
      </c>
      <c r="AR130" s="57">
        <f t="shared" ca="1" si="62"/>
        <v>3218</v>
      </c>
      <c r="AS130" s="57">
        <f t="shared" ca="1" si="62"/>
        <v>2309</v>
      </c>
      <c r="AT130" s="57">
        <f t="shared" ca="1" si="62"/>
        <v>0</v>
      </c>
      <c r="AU130" s="51">
        <v>0</v>
      </c>
      <c r="AV130" s="57">
        <v>0</v>
      </c>
      <c r="AW130" s="51">
        <f t="shared" ca="1" si="39"/>
        <v>8546.0400000000009</v>
      </c>
      <c r="AX130" s="57">
        <f t="shared" ca="1" si="60"/>
        <v>-3984</v>
      </c>
      <c r="AY130" s="57">
        <f t="shared" ca="1" si="60"/>
        <v>0</v>
      </c>
      <c r="AZ130" s="57">
        <f t="shared" ca="1" si="60"/>
        <v>0</v>
      </c>
      <c r="BA130" s="51">
        <v>0</v>
      </c>
      <c r="BB130" s="51">
        <v>0</v>
      </c>
      <c r="BC130" s="57">
        <f t="shared" ca="1" si="60"/>
        <v>-25216</v>
      </c>
      <c r="BD130" s="57">
        <f t="shared" ca="1" si="60"/>
        <v>-18628</v>
      </c>
      <c r="BE130" s="57">
        <f t="shared" ca="1" si="48"/>
        <v>436.55500000000001</v>
      </c>
      <c r="BF130" s="51">
        <f t="shared" ca="1" si="40"/>
        <v>36.105600000000003</v>
      </c>
      <c r="BG130" s="51">
        <f t="shared" ca="1" si="41"/>
        <v>10.840281690140845</v>
      </c>
      <c r="BH130" s="51">
        <f t="shared" ca="1" si="42"/>
        <v>198.12871287128712</v>
      </c>
      <c r="BI130" s="51">
        <v>0</v>
      </c>
      <c r="BJ130" s="57">
        <f t="shared" ca="1" si="49"/>
        <v>515</v>
      </c>
      <c r="BK130" s="51">
        <f t="shared" ca="1" si="43"/>
        <v>951.55500000000006</v>
      </c>
      <c r="BL130" s="57">
        <f t="shared" ca="1" si="50"/>
        <v>868</v>
      </c>
      <c r="BM130" s="57">
        <f t="shared" ca="1" si="44"/>
        <v>878.84028169014084</v>
      </c>
      <c r="BN130" s="57">
        <f t="shared" ca="1" si="51"/>
        <v>168</v>
      </c>
      <c r="BO130" s="57">
        <f t="shared" ca="1" si="45"/>
        <v>204.10560000000001</v>
      </c>
      <c r="BP130" s="57">
        <f t="shared" ca="1" si="52"/>
        <v>600</v>
      </c>
      <c r="BQ130" s="57">
        <f t="shared" ca="1" si="46"/>
        <v>798.12871287128712</v>
      </c>
      <c r="BR130" s="51">
        <v>0</v>
      </c>
      <c r="BS130" s="51">
        <v>0</v>
      </c>
    </row>
    <row r="131" spans="1:71" ht="15.75" customHeight="1">
      <c r="A131" s="8" t="s">
        <v>239</v>
      </c>
      <c r="B131">
        <v>703</v>
      </c>
      <c r="C131">
        <f t="shared" si="61"/>
        <v>2102</v>
      </c>
      <c r="E131" s="8">
        <v>115.7</v>
      </c>
      <c r="F131" s="8" t="s">
        <v>240</v>
      </c>
      <c r="G131" s="55">
        <f t="shared" ref="G131:G194" ca="1" si="64">RANDBETWEEN(DATE(2014,1,1), DATE(2023,1,1))</f>
        <v>44726</v>
      </c>
      <c r="H131" s="8">
        <v>77777</v>
      </c>
      <c r="J131" t="str">
        <f t="shared" ca="1" si="53"/>
        <v>전세</v>
      </c>
      <c r="K131" s="8" t="s">
        <v>242</v>
      </c>
      <c r="L131" s="65">
        <v>44986</v>
      </c>
      <c r="M131" s="65">
        <v>45036</v>
      </c>
      <c r="N131" s="65">
        <v>44986</v>
      </c>
      <c r="O131" s="65">
        <v>45016</v>
      </c>
      <c r="P131" s="51">
        <f t="shared" ref="P131:P194" ca="1" si="65">R131+AU131</f>
        <v>489079</v>
      </c>
      <c r="Q131" s="57">
        <f t="shared" ref="Q131:Q194" ca="1" si="66">P131+AW131</f>
        <v>498860.58</v>
      </c>
      <c r="R131" s="51">
        <f t="shared" ref="R131:R194" ca="1" si="67">S131+T131</f>
        <v>489079</v>
      </c>
      <c r="S131" s="57">
        <f t="shared" ca="1" si="47"/>
        <v>251617</v>
      </c>
      <c r="T131" s="57">
        <f t="shared" ref="T131:T194" ca="1" si="68">SUM(AA131,AH131,AJ131,AK131,AL131,AM131,AN131,AP131,AR131,AS131,AX131,BC131,BD131)</f>
        <v>237462</v>
      </c>
      <c r="U131" s="57">
        <f t="shared" ca="1" si="54"/>
        <v>51537</v>
      </c>
      <c r="V131" s="57">
        <f t="shared" ca="1" si="63"/>
        <v>28530</v>
      </c>
      <c r="W131" s="57">
        <f t="shared" ca="1" si="63"/>
        <v>1657</v>
      </c>
      <c r="X131" s="57">
        <f t="shared" ca="1" si="63"/>
        <v>2358</v>
      </c>
      <c r="Y131" s="57">
        <f t="shared" ca="1" si="63"/>
        <v>3253</v>
      </c>
      <c r="Z131" s="57">
        <f t="shared" ca="1" si="63"/>
        <v>46441</v>
      </c>
      <c r="AA131" s="57">
        <f t="shared" ca="1" si="63"/>
        <v>5480</v>
      </c>
      <c r="AB131" s="57">
        <f t="shared" ca="1" si="63"/>
        <v>57870</v>
      </c>
      <c r="AC131" s="57">
        <f t="shared" ca="1" si="63"/>
        <v>515</v>
      </c>
      <c r="AD131" s="57">
        <f t="shared" ca="1" si="63"/>
        <v>9932</v>
      </c>
      <c r="AE131" s="57">
        <f t="shared" ca="1" si="63"/>
        <v>20427</v>
      </c>
      <c r="AF131" s="57">
        <f t="shared" ca="1" si="63"/>
        <v>614</v>
      </c>
      <c r="AG131" s="57">
        <f t="shared" ca="1" si="63"/>
        <v>22408</v>
      </c>
      <c r="AH131" s="57">
        <f t="shared" ca="1" si="63"/>
        <v>195</v>
      </c>
      <c r="AI131" s="57">
        <f t="shared" ca="1" si="63"/>
        <v>0</v>
      </c>
      <c r="AJ131" s="57">
        <f t="shared" ca="1" si="63"/>
        <v>90510</v>
      </c>
      <c r="AK131" s="57">
        <f t="shared" ca="1" si="63"/>
        <v>17885</v>
      </c>
      <c r="AL131" s="57">
        <f t="shared" ca="1" si="62"/>
        <v>16671</v>
      </c>
      <c r="AM131" s="57">
        <f t="shared" ca="1" si="62"/>
        <v>6636</v>
      </c>
      <c r="AN131" s="57">
        <f t="shared" ca="1" si="62"/>
        <v>103343</v>
      </c>
      <c r="AO131" s="57">
        <f t="shared" ca="1" si="62"/>
        <v>0</v>
      </c>
      <c r="AP131" s="57">
        <f t="shared" ca="1" si="62"/>
        <v>21946</v>
      </c>
      <c r="AQ131" s="57">
        <f t="shared" ca="1" si="62"/>
        <v>6075</v>
      </c>
      <c r="AR131" s="57">
        <f t="shared" ca="1" si="62"/>
        <v>4739</v>
      </c>
      <c r="AS131" s="57">
        <f t="shared" ca="1" si="62"/>
        <v>1136</v>
      </c>
      <c r="AT131" s="57">
        <f t="shared" ca="1" si="62"/>
        <v>0</v>
      </c>
      <c r="AU131" s="51">
        <v>0</v>
      </c>
      <c r="AV131" s="57">
        <v>0</v>
      </c>
      <c r="AW131" s="51">
        <f t="shared" ref="AW131:AW194" ca="1" si="69">P131*0.02</f>
        <v>9781.58</v>
      </c>
      <c r="AX131" s="57">
        <f t="shared" ca="1" si="60"/>
        <v>-21416</v>
      </c>
      <c r="AY131" s="57">
        <f t="shared" ca="1" si="60"/>
        <v>0</v>
      </c>
      <c r="AZ131" s="57">
        <f t="shared" ca="1" si="60"/>
        <v>0</v>
      </c>
      <c r="BA131" s="51">
        <v>0</v>
      </c>
      <c r="BB131" s="51">
        <v>0</v>
      </c>
      <c r="BC131" s="57">
        <f t="shared" ca="1" si="60"/>
        <v>-6964</v>
      </c>
      <c r="BD131" s="57">
        <f t="shared" ca="1" si="60"/>
        <v>-2699</v>
      </c>
      <c r="BE131" s="57">
        <f t="shared" ca="1" si="48"/>
        <v>452.55</v>
      </c>
      <c r="BF131" s="51">
        <f t="shared" ref="BF131:BF194" ca="1" si="70">AL131/1250</f>
        <v>13.3368</v>
      </c>
      <c r="BG131" s="51">
        <f t="shared" ref="BG131:BG194" ca="1" si="71">AN131/7100</f>
        <v>14.555352112676056</v>
      </c>
      <c r="BH131" s="51">
        <f t="shared" ref="BH131:BH194" ca="1" si="72">AP131/101</f>
        <v>217.28712871287129</v>
      </c>
      <c r="BI131" s="51">
        <v>0</v>
      </c>
      <c r="BJ131" s="57">
        <f t="shared" ca="1" si="49"/>
        <v>496</v>
      </c>
      <c r="BK131" s="51">
        <f t="shared" ref="BK131:BK194" ca="1" si="73">BJ131+BE131</f>
        <v>948.55</v>
      </c>
      <c r="BL131" s="57">
        <f t="shared" ca="1" si="50"/>
        <v>365</v>
      </c>
      <c r="BM131" s="57">
        <f t="shared" ref="BM131:BM194" ca="1" si="74">BL131+BG131</f>
        <v>379.55535211267608</v>
      </c>
      <c r="BN131" s="57">
        <f t="shared" ca="1" si="51"/>
        <v>792</v>
      </c>
      <c r="BO131" s="57">
        <f t="shared" ref="BO131:BO194" ca="1" si="75">BN131+BF131</f>
        <v>805.33680000000004</v>
      </c>
      <c r="BP131" s="57">
        <f t="shared" ca="1" si="52"/>
        <v>449</v>
      </c>
      <c r="BQ131" s="57">
        <f t="shared" ref="BQ131:BQ194" ca="1" si="76">BP131+BH131</f>
        <v>666.28712871287132</v>
      </c>
      <c r="BR131" s="51">
        <v>0</v>
      </c>
      <c r="BS131" s="51">
        <v>0</v>
      </c>
    </row>
    <row r="132" spans="1:71" ht="15.75" customHeight="1">
      <c r="A132" s="8" t="s">
        <v>239</v>
      </c>
      <c r="B132">
        <v>703</v>
      </c>
      <c r="C132">
        <f t="shared" si="61"/>
        <v>2201</v>
      </c>
      <c r="E132" s="8">
        <v>115.7</v>
      </c>
      <c r="F132" s="8" t="s">
        <v>240</v>
      </c>
      <c r="G132" s="55">
        <f t="shared" ca="1" si="64"/>
        <v>44469</v>
      </c>
      <c r="H132" s="8">
        <v>77777</v>
      </c>
      <c r="J132" t="str">
        <f t="shared" ca="1" si="53"/>
        <v>월세</v>
      </c>
      <c r="K132" s="8" t="s">
        <v>242</v>
      </c>
      <c r="L132" s="65">
        <v>44986</v>
      </c>
      <c r="M132" s="65">
        <v>45036</v>
      </c>
      <c r="N132" s="65">
        <v>44986</v>
      </c>
      <c r="O132" s="65">
        <v>45016</v>
      </c>
      <c r="P132" s="51">
        <f t="shared" ca="1" si="65"/>
        <v>576489</v>
      </c>
      <c r="Q132" s="57">
        <f t="shared" ca="1" si="66"/>
        <v>588018.78</v>
      </c>
      <c r="R132" s="51">
        <f t="shared" ca="1" si="67"/>
        <v>576489</v>
      </c>
      <c r="S132" s="57">
        <f t="shared" ref="S132:S195" ca="1" si="77">SUM(U132,V132,W132,X132,Y132,Z132,AB132,AC132,AD132,AE132,AF132,AG132,AQ132)</f>
        <v>256163</v>
      </c>
      <c r="T132" s="57">
        <f t="shared" ca="1" si="68"/>
        <v>320326</v>
      </c>
      <c r="U132" s="57">
        <f t="shared" ca="1" si="54"/>
        <v>73874</v>
      </c>
      <c r="V132" s="57">
        <f t="shared" ca="1" si="63"/>
        <v>34074</v>
      </c>
      <c r="W132" s="57">
        <f t="shared" ca="1" si="63"/>
        <v>1788</v>
      </c>
      <c r="X132" s="57">
        <f t="shared" ca="1" si="63"/>
        <v>1373</v>
      </c>
      <c r="Y132" s="57">
        <f t="shared" ca="1" si="63"/>
        <v>3128</v>
      </c>
      <c r="Z132" s="57">
        <f t="shared" ca="1" si="63"/>
        <v>53602</v>
      </c>
      <c r="AA132" s="57">
        <f t="shared" ca="1" si="63"/>
        <v>14217</v>
      </c>
      <c r="AB132" s="57">
        <f t="shared" ca="1" si="63"/>
        <v>18634</v>
      </c>
      <c r="AC132" s="57">
        <f t="shared" ca="1" si="63"/>
        <v>1788</v>
      </c>
      <c r="AD132" s="57">
        <f t="shared" ca="1" si="63"/>
        <v>8861</v>
      </c>
      <c r="AE132" s="57">
        <f t="shared" ca="1" si="63"/>
        <v>6265</v>
      </c>
      <c r="AF132" s="57">
        <f t="shared" ca="1" si="63"/>
        <v>883</v>
      </c>
      <c r="AG132" s="57">
        <f t="shared" ca="1" si="63"/>
        <v>44945</v>
      </c>
      <c r="AH132" s="57">
        <f t="shared" ca="1" si="63"/>
        <v>38</v>
      </c>
      <c r="AI132" s="57">
        <f t="shared" ca="1" si="63"/>
        <v>0</v>
      </c>
      <c r="AJ132" s="57">
        <f t="shared" ca="1" si="63"/>
        <v>39464</v>
      </c>
      <c r="AK132" s="57">
        <f t="shared" ca="1" si="63"/>
        <v>29923</v>
      </c>
      <c r="AL132" s="57">
        <f t="shared" ca="1" si="62"/>
        <v>80606</v>
      </c>
      <c r="AM132" s="57">
        <f t="shared" ca="1" si="62"/>
        <v>2676</v>
      </c>
      <c r="AN132" s="57">
        <f t="shared" ca="1" si="62"/>
        <v>95755</v>
      </c>
      <c r="AO132" s="57">
        <f t="shared" ca="1" si="62"/>
        <v>0</v>
      </c>
      <c r="AP132" s="57">
        <f t="shared" ca="1" si="62"/>
        <v>81467</v>
      </c>
      <c r="AQ132" s="57">
        <f t="shared" ca="1" si="62"/>
        <v>6948</v>
      </c>
      <c r="AR132" s="57">
        <f t="shared" ca="1" si="62"/>
        <v>3779</v>
      </c>
      <c r="AS132" s="57">
        <f t="shared" ca="1" si="62"/>
        <v>1510</v>
      </c>
      <c r="AT132" s="57">
        <f t="shared" ca="1" si="62"/>
        <v>0</v>
      </c>
      <c r="AU132" s="51">
        <v>0</v>
      </c>
      <c r="AV132" s="57">
        <v>0</v>
      </c>
      <c r="AW132" s="51">
        <f t="shared" ca="1" si="69"/>
        <v>11529.78</v>
      </c>
      <c r="AX132" s="57">
        <f t="shared" ca="1" si="60"/>
        <v>-7546</v>
      </c>
      <c r="AY132" s="57">
        <f t="shared" ca="1" si="60"/>
        <v>0</v>
      </c>
      <c r="AZ132" s="57">
        <f t="shared" ca="1" si="60"/>
        <v>0</v>
      </c>
      <c r="BA132" s="51">
        <v>-5000</v>
      </c>
      <c r="BB132" s="51">
        <v>0</v>
      </c>
      <c r="BC132" s="57">
        <f t="shared" ca="1" si="60"/>
        <v>-6305</v>
      </c>
      <c r="BD132" s="57">
        <f t="shared" ca="1" si="60"/>
        <v>-15258</v>
      </c>
      <c r="BE132" s="57">
        <f t="shared" ca="1" si="48"/>
        <v>197.32</v>
      </c>
      <c r="BF132" s="51">
        <f t="shared" ca="1" si="70"/>
        <v>64.484800000000007</v>
      </c>
      <c r="BG132" s="51">
        <f t="shared" ca="1" si="71"/>
        <v>13.486619718309859</v>
      </c>
      <c r="BH132" s="51">
        <f t="shared" ca="1" si="72"/>
        <v>806.60396039603961</v>
      </c>
      <c r="BI132" s="51">
        <v>0</v>
      </c>
      <c r="BJ132" s="57">
        <f t="shared" ca="1" si="49"/>
        <v>722</v>
      </c>
      <c r="BK132" s="51">
        <f t="shared" ca="1" si="73"/>
        <v>919.31999999999994</v>
      </c>
      <c r="BL132" s="57">
        <f t="shared" ca="1" si="50"/>
        <v>42</v>
      </c>
      <c r="BM132" s="57">
        <f t="shared" ca="1" si="74"/>
        <v>55.486619718309861</v>
      </c>
      <c r="BN132" s="57">
        <f t="shared" ca="1" si="51"/>
        <v>75</v>
      </c>
      <c r="BO132" s="57">
        <f t="shared" ca="1" si="75"/>
        <v>139.48480000000001</v>
      </c>
      <c r="BP132" s="57">
        <f t="shared" ca="1" si="52"/>
        <v>782</v>
      </c>
      <c r="BQ132" s="57">
        <f t="shared" ca="1" si="76"/>
        <v>1588.6039603960396</v>
      </c>
      <c r="BR132" s="51">
        <v>0</v>
      </c>
      <c r="BS132" s="51">
        <v>0</v>
      </c>
    </row>
    <row r="133" spans="1:71" ht="15.75" customHeight="1">
      <c r="A133" s="8" t="s">
        <v>239</v>
      </c>
      <c r="B133">
        <v>703</v>
      </c>
      <c r="C133">
        <f t="shared" si="61"/>
        <v>2202</v>
      </c>
      <c r="E133" s="8">
        <v>115.7</v>
      </c>
      <c r="F133" s="8" t="s">
        <v>240</v>
      </c>
      <c r="G133" s="55">
        <f t="shared" ca="1" si="64"/>
        <v>43590</v>
      </c>
      <c r="H133" s="8">
        <v>77777</v>
      </c>
      <c r="J133" t="str">
        <f t="shared" ca="1" si="53"/>
        <v>전세</v>
      </c>
      <c r="K133" s="8" t="s">
        <v>242</v>
      </c>
      <c r="L133" s="65">
        <v>44986</v>
      </c>
      <c r="M133" s="65">
        <v>45036</v>
      </c>
      <c r="N133" s="65">
        <v>44986</v>
      </c>
      <c r="O133" s="65">
        <v>45016</v>
      </c>
      <c r="P133" s="51">
        <f t="shared" ca="1" si="65"/>
        <v>543108</v>
      </c>
      <c r="Q133" s="57">
        <f t="shared" ca="1" si="66"/>
        <v>553970.16</v>
      </c>
      <c r="R133" s="51">
        <f t="shared" ca="1" si="67"/>
        <v>543108</v>
      </c>
      <c r="S133" s="57">
        <f t="shared" ca="1" si="77"/>
        <v>278801</v>
      </c>
      <c r="T133" s="57">
        <f t="shared" ca="1" si="68"/>
        <v>264307</v>
      </c>
      <c r="U133" s="57">
        <f t="shared" ca="1" si="54"/>
        <v>62740</v>
      </c>
      <c r="V133" s="57">
        <f t="shared" ca="1" si="63"/>
        <v>10269</v>
      </c>
      <c r="W133" s="57">
        <f t="shared" ca="1" si="63"/>
        <v>1253</v>
      </c>
      <c r="X133" s="57">
        <f t="shared" ca="1" si="63"/>
        <v>4055</v>
      </c>
      <c r="Y133" s="57">
        <f t="shared" ca="1" si="63"/>
        <v>3697</v>
      </c>
      <c r="Z133" s="57">
        <f t="shared" ca="1" si="63"/>
        <v>59438</v>
      </c>
      <c r="AA133" s="57">
        <f t="shared" ca="1" si="63"/>
        <v>5824</v>
      </c>
      <c r="AB133" s="57">
        <f t="shared" ca="1" si="63"/>
        <v>64307</v>
      </c>
      <c r="AC133" s="57">
        <f t="shared" ca="1" si="63"/>
        <v>1941</v>
      </c>
      <c r="AD133" s="57">
        <f t="shared" ca="1" si="63"/>
        <v>6532</v>
      </c>
      <c r="AE133" s="57">
        <f t="shared" ca="1" si="63"/>
        <v>13340</v>
      </c>
      <c r="AF133" s="57">
        <f t="shared" ca="1" si="63"/>
        <v>681</v>
      </c>
      <c r="AG133" s="57">
        <f t="shared" ca="1" si="63"/>
        <v>46851</v>
      </c>
      <c r="AH133" s="57">
        <f t="shared" ca="1" si="63"/>
        <v>873</v>
      </c>
      <c r="AI133" s="57">
        <f t="shared" ca="1" si="63"/>
        <v>0</v>
      </c>
      <c r="AJ133" s="57">
        <f t="shared" ca="1" si="63"/>
        <v>49273</v>
      </c>
      <c r="AK133" s="57">
        <f t="shared" ca="1" si="63"/>
        <v>47951</v>
      </c>
      <c r="AL133" s="57">
        <f t="shared" ca="1" si="62"/>
        <v>46634</v>
      </c>
      <c r="AM133" s="57">
        <f t="shared" ca="1" si="62"/>
        <v>4481</v>
      </c>
      <c r="AN133" s="57">
        <f t="shared" ca="1" si="62"/>
        <v>118563</v>
      </c>
      <c r="AO133" s="57">
        <f t="shared" ca="1" si="62"/>
        <v>0</v>
      </c>
      <c r="AP133" s="57">
        <f t="shared" ca="1" si="62"/>
        <v>21700</v>
      </c>
      <c r="AQ133" s="57">
        <f t="shared" ca="1" si="62"/>
        <v>3697</v>
      </c>
      <c r="AR133" s="57">
        <f t="shared" ca="1" si="62"/>
        <v>6940</v>
      </c>
      <c r="AS133" s="57">
        <f t="shared" ca="1" si="62"/>
        <v>1686</v>
      </c>
      <c r="AT133" s="57">
        <f t="shared" ca="1" si="62"/>
        <v>0</v>
      </c>
      <c r="AU133" s="51">
        <v>0</v>
      </c>
      <c r="AV133" s="57">
        <v>0</v>
      </c>
      <c r="AW133" s="51">
        <f t="shared" ca="1" si="69"/>
        <v>10862.16</v>
      </c>
      <c r="AX133" s="57">
        <f t="shared" ca="1" si="60"/>
        <v>-21043</v>
      </c>
      <c r="AY133" s="57">
        <f t="shared" ca="1" si="60"/>
        <v>0</v>
      </c>
      <c r="AZ133" s="57">
        <f t="shared" ca="1" si="60"/>
        <v>0</v>
      </c>
      <c r="BA133" s="51">
        <v>0</v>
      </c>
      <c r="BB133" s="51">
        <v>0</v>
      </c>
      <c r="BC133" s="57">
        <f t="shared" ca="1" si="60"/>
        <v>-16253</v>
      </c>
      <c r="BD133" s="57">
        <f t="shared" ca="1" si="60"/>
        <v>-2322</v>
      </c>
      <c r="BE133" s="57">
        <f t="shared" ref="BE133:BE196" ca="1" si="78">AJ133/200</f>
        <v>246.36500000000001</v>
      </c>
      <c r="BF133" s="51">
        <f t="shared" ca="1" si="70"/>
        <v>37.307200000000002</v>
      </c>
      <c r="BG133" s="51">
        <f t="shared" ca="1" si="71"/>
        <v>16.699014084507041</v>
      </c>
      <c r="BH133" s="51">
        <f t="shared" ca="1" si="72"/>
        <v>214.85148514851485</v>
      </c>
      <c r="BI133" s="51">
        <v>0</v>
      </c>
      <c r="BJ133" s="57">
        <f t="shared" ref="BJ133:BJ196" ca="1" si="79">RANDBETWEEN(BJ$2,BJ$3)</f>
        <v>558</v>
      </c>
      <c r="BK133" s="51">
        <f t="shared" ca="1" si="73"/>
        <v>804.36500000000001</v>
      </c>
      <c r="BL133" s="57">
        <f t="shared" ref="BL133:BL196" ca="1" si="80">RANDBETWEEN(BL$2,BL$3)</f>
        <v>528</v>
      </c>
      <c r="BM133" s="57">
        <f t="shared" ca="1" si="74"/>
        <v>544.6990140845071</v>
      </c>
      <c r="BN133" s="57">
        <f t="shared" ref="BN133:BN196" ca="1" si="81">RANDBETWEEN(BN$2,BN$3)</f>
        <v>513</v>
      </c>
      <c r="BO133" s="57">
        <f t="shared" ca="1" si="75"/>
        <v>550.30719999999997</v>
      </c>
      <c r="BP133" s="57">
        <f t="shared" ref="BP133:BP196" ca="1" si="82">RANDBETWEEN(BP$2, BP$3)</f>
        <v>522</v>
      </c>
      <c r="BQ133" s="57">
        <f t="shared" ca="1" si="76"/>
        <v>736.85148514851483</v>
      </c>
      <c r="BR133" s="51">
        <v>0</v>
      </c>
      <c r="BS133" s="51">
        <v>0</v>
      </c>
    </row>
    <row r="134" spans="1:71" ht="15.75" customHeight="1">
      <c r="A134" s="8" t="s">
        <v>239</v>
      </c>
      <c r="B134">
        <v>704</v>
      </c>
      <c r="C134" s="8">
        <v>101</v>
      </c>
      <c r="E134" s="8">
        <v>115.7</v>
      </c>
      <c r="F134" s="8" t="s">
        <v>240</v>
      </c>
      <c r="G134" s="55">
        <f t="shared" ca="1" si="64"/>
        <v>43640</v>
      </c>
      <c r="H134" s="8">
        <v>77777</v>
      </c>
      <c r="J134" t="str">
        <f t="shared" ref="J134:J197" ca="1" si="83">IF(RANDBETWEEN(0, 1) &lt; 0.33, "전세", IF(RANDBETWEEN(0, 1) &lt; 0.5, "월세", "자가"))</f>
        <v>자가</v>
      </c>
      <c r="K134" s="8" t="s">
        <v>242</v>
      </c>
      <c r="L134" s="65">
        <v>44986</v>
      </c>
      <c r="M134" s="65">
        <v>45036</v>
      </c>
      <c r="N134" s="65">
        <v>44986</v>
      </c>
      <c r="O134" s="65">
        <v>45016</v>
      </c>
      <c r="P134" s="51">
        <f t="shared" ca="1" si="65"/>
        <v>562418</v>
      </c>
      <c r="Q134" s="57">
        <f t="shared" ca="1" si="66"/>
        <v>573666.36</v>
      </c>
      <c r="R134" s="51">
        <f t="shared" ca="1" si="67"/>
        <v>562418</v>
      </c>
      <c r="S134" s="57">
        <f t="shared" ca="1" si="77"/>
        <v>213234</v>
      </c>
      <c r="T134" s="57">
        <f t="shared" ca="1" si="68"/>
        <v>349184</v>
      </c>
      <c r="U134" s="57">
        <f t="shared" ref="U134:AJ197" ca="1" si="84">RANDBETWEEN(U$2,U$3)</f>
        <v>45348</v>
      </c>
      <c r="V134" s="57">
        <f t="shared" ca="1" si="63"/>
        <v>11227</v>
      </c>
      <c r="W134" s="57">
        <f t="shared" ca="1" si="63"/>
        <v>605</v>
      </c>
      <c r="X134" s="57">
        <f t="shared" ca="1" si="63"/>
        <v>1614</v>
      </c>
      <c r="Y134" s="57">
        <f t="shared" ca="1" si="63"/>
        <v>3469</v>
      </c>
      <c r="Z134" s="57">
        <f t="shared" ca="1" si="63"/>
        <v>18403</v>
      </c>
      <c r="AA134" s="57">
        <f t="shared" ca="1" si="63"/>
        <v>4114</v>
      </c>
      <c r="AB134" s="57">
        <f t="shared" ca="1" si="63"/>
        <v>54243</v>
      </c>
      <c r="AC134" s="57">
        <f t="shared" ca="1" si="63"/>
        <v>2227</v>
      </c>
      <c r="AD134" s="57">
        <f t="shared" ca="1" si="63"/>
        <v>9544</v>
      </c>
      <c r="AE134" s="57">
        <f t="shared" ca="1" si="63"/>
        <v>15390</v>
      </c>
      <c r="AF134" s="57">
        <f t="shared" ca="1" si="63"/>
        <v>254</v>
      </c>
      <c r="AG134" s="57">
        <f t="shared" ca="1" si="63"/>
        <v>42481</v>
      </c>
      <c r="AH134" s="57">
        <f t="shared" ca="1" si="63"/>
        <v>755</v>
      </c>
      <c r="AI134" s="57">
        <f t="shared" ca="1" si="63"/>
        <v>0</v>
      </c>
      <c r="AJ134" s="57">
        <f t="shared" ca="1" si="63"/>
        <v>78013</v>
      </c>
      <c r="AK134" s="57">
        <f t="shared" ca="1" si="63"/>
        <v>50869</v>
      </c>
      <c r="AL134" s="57">
        <f t="shared" ca="1" si="62"/>
        <v>59725</v>
      </c>
      <c r="AM134" s="57">
        <f t="shared" ca="1" si="62"/>
        <v>5019</v>
      </c>
      <c r="AN134" s="57">
        <f t="shared" ca="1" si="62"/>
        <v>114577</v>
      </c>
      <c r="AO134" s="57">
        <f t="shared" ca="1" si="62"/>
        <v>0</v>
      </c>
      <c r="AP134" s="57">
        <f t="shared" ca="1" si="62"/>
        <v>75126</v>
      </c>
      <c r="AQ134" s="57">
        <f t="shared" ca="1" si="62"/>
        <v>8429</v>
      </c>
      <c r="AR134" s="57">
        <f t="shared" ca="1" si="62"/>
        <v>1661</v>
      </c>
      <c r="AS134" s="57">
        <f t="shared" ca="1" si="62"/>
        <v>1040</v>
      </c>
      <c r="AT134" s="57">
        <f t="shared" ca="1" si="62"/>
        <v>0</v>
      </c>
      <c r="AU134" s="51">
        <v>0</v>
      </c>
      <c r="AV134" s="57">
        <v>0</v>
      </c>
      <c r="AW134" s="51">
        <f t="shared" ca="1" si="69"/>
        <v>11248.36</v>
      </c>
      <c r="AX134" s="57">
        <f t="shared" ca="1" si="60"/>
        <v>-9318</v>
      </c>
      <c r="AY134" s="57">
        <f t="shared" ca="1" si="60"/>
        <v>0</v>
      </c>
      <c r="AZ134" s="57">
        <f t="shared" ca="1" si="60"/>
        <v>0</v>
      </c>
      <c r="BA134" s="51">
        <v>0</v>
      </c>
      <c r="BB134" s="51">
        <v>0</v>
      </c>
      <c r="BC134" s="57">
        <f t="shared" ca="1" si="60"/>
        <v>-14153</v>
      </c>
      <c r="BD134" s="57">
        <f t="shared" ca="1" si="60"/>
        <v>-18244</v>
      </c>
      <c r="BE134" s="57">
        <f t="shared" ca="1" si="78"/>
        <v>390.065</v>
      </c>
      <c r="BF134" s="51">
        <f t="shared" ca="1" si="70"/>
        <v>47.78</v>
      </c>
      <c r="BG134" s="51">
        <f t="shared" ca="1" si="71"/>
        <v>16.137605633802817</v>
      </c>
      <c r="BH134" s="51">
        <f t="shared" ca="1" si="72"/>
        <v>743.82178217821786</v>
      </c>
      <c r="BI134" s="51">
        <v>0</v>
      </c>
      <c r="BJ134" s="57">
        <f t="shared" ca="1" si="79"/>
        <v>925</v>
      </c>
      <c r="BK134" s="51">
        <f t="shared" ca="1" si="73"/>
        <v>1315.0650000000001</v>
      </c>
      <c r="BL134" s="57">
        <f t="shared" ca="1" si="80"/>
        <v>883</v>
      </c>
      <c r="BM134" s="57">
        <f t="shared" ca="1" si="74"/>
        <v>899.13760563380276</v>
      </c>
      <c r="BN134" s="57">
        <f t="shared" ca="1" si="81"/>
        <v>144</v>
      </c>
      <c r="BO134" s="57">
        <f t="shared" ca="1" si="75"/>
        <v>191.78</v>
      </c>
      <c r="BP134" s="57">
        <f t="shared" ca="1" si="82"/>
        <v>916</v>
      </c>
      <c r="BQ134" s="57">
        <f t="shared" ca="1" si="76"/>
        <v>1659.8217821782177</v>
      </c>
      <c r="BR134" s="51">
        <v>0</v>
      </c>
      <c r="BS134" s="51">
        <v>0</v>
      </c>
    </row>
    <row r="135" spans="1:71" ht="15.75" customHeight="1">
      <c r="A135" s="8" t="s">
        <v>239</v>
      </c>
      <c r="B135">
        <v>704</v>
      </c>
      <c r="C135" s="8">
        <v>102</v>
      </c>
      <c r="E135" s="8">
        <v>115.7</v>
      </c>
      <c r="F135" s="8" t="s">
        <v>240</v>
      </c>
      <c r="G135" s="55">
        <f t="shared" ca="1" si="64"/>
        <v>42779</v>
      </c>
      <c r="H135" s="8">
        <v>77777</v>
      </c>
      <c r="J135" t="str">
        <f t="shared" ca="1" si="83"/>
        <v>전세</v>
      </c>
      <c r="K135" s="8" t="s">
        <v>242</v>
      </c>
      <c r="L135" s="65">
        <v>44986</v>
      </c>
      <c r="M135" s="65">
        <v>45036</v>
      </c>
      <c r="N135" s="65">
        <v>44986</v>
      </c>
      <c r="O135" s="65">
        <v>45016</v>
      </c>
      <c r="P135" s="51">
        <f t="shared" ca="1" si="65"/>
        <v>383284</v>
      </c>
      <c r="Q135" s="57">
        <f t="shared" ca="1" si="66"/>
        <v>390949.68</v>
      </c>
      <c r="R135" s="51">
        <f t="shared" ca="1" si="67"/>
        <v>383284</v>
      </c>
      <c r="S135" s="57">
        <f t="shared" ca="1" si="77"/>
        <v>173607</v>
      </c>
      <c r="T135" s="57">
        <f t="shared" ca="1" si="68"/>
        <v>209677</v>
      </c>
      <c r="U135" s="57">
        <f t="shared" ca="1" si="84"/>
        <v>37058</v>
      </c>
      <c r="V135" s="57">
        <f t="shared" ca="1" si="63"/>
        <v>12281</v>
      </c>
      <c r="W135" s="57">
        <f t="shared" ca="1" si="63"/>
        <v>1806</v>
      </c>
      <c r="X135" s="57">
        <f t="shared" ca="1" si="63"/>
        <v>2759</v>
      </c>
      <c r="Y135" s="57">
        <f t="shared" ca="1" si="63"/>
        <v>3513</v>
      </c>
      <c r="Z135" s="57">
        <f t="shared" ca="1" si="63"/>
        <v>44416</v>
      </c>
      <c r="AA135" s="57">
        <f t="shared" ca="1" si="63"/>
        <v>16645</v>
      </c>
      <c r="AB135" s="57">
        <f t="shared" ca="1" si="63"/>
        <v>29760</v>
      </c>
      <c r="AC135" s="57">
        <f t="shared" ca="1" si="63"/>
        <v>1595</v>
      </c>
      <c r="AD135" s="57">
        <f t="shared" ca="1" si="63"/>
        <v>2009</v>
      </c>
      <c r="AE135" s="57">
        <f t="shared" ca="1" si="63"/>
        <v>25908</v>
      </c>
      <c r="AF135" s="57">
        <f t="shared" ca="1" si="63"/>
        <v>476</v>
      </c>
      <c r="AG135" s="57">
        <f t="shared" ca="1" si="63"/>
        <v>9392</v>
      </c>
      <c r="AH135" s="57">
        <f t="shared" ca="1" si="63"/>
        <v>527</v>
      </c>
      <c r="AI135" s="57">
        <f t="shared" ca="1" si="63"/>
        <v>0</v>
      </c>
      <c r="AJ135" s="57">
        <f t="shared" ca="1" si="63"/>
        <v>31653</v>
      </c>
      <c r="AK135" s="57">
        <f t="shared" ca="1" si="63"/>
        <v>5282</v>
      </c>
      <c r="AL135" s="57">
        <f t="shared" ca="1" si="62"/>
        <v>83713</v>
      </c>
      <c r="AM135" s="57">
        <f t="shared" ca="1" si="62"/>
        <v>700</v>
      </c>
      <c r="AN135" s="57">
        <f t="shared" ca="1" si="62"/>
        <v>86947</v>
      </c>
      <c r="AO135" s="57">
        <f t="shared" ca="1" si="62"/>
        <v>0</v>
      </c>
      <c r="AP135" s="57">
        <f t="shared" ca="1" si="62"/>
        <v>23346</v>
      </c>
      <c r="AQ135" s="57">
        <f t="shared" ca="1" si="62"/>
        <v>2634</v>
      </c>
      <c r="AR135" s="57">
        <f t="shared" ca="1" si="62"/>
        <v>3646</v>
      </c>
      <c r="AS135" s="57">
        <f t="shared" ca="1" si="62"/>
        <v>2000</v>
      </c>
      <c r="AT135" s="57">
        <f t="shared" ca="1" si="62"/>
        <v>0</v>
      </c>
      <c r="AU135" s="51">
        <v>0</v>
      </c>
      <c r="AV135" s="57">
        <v>0</v>
      </c>
      <c r="AW135" s="51">
        <f t="shared" ca="1" si="69"/>
        <v>7665.68</v>
      </c>
      <c r="AX135" s="57">
        <f t="shared" ca="1" si="60"/>
        <v>-24297</v>
      </c>
      <c r="AY135" s="57">
        <f t="shared" ca="1" si="60"/>
        <v>0</v>
      </c>
      <c r="AZ135" s="57">
        <f t="shared" ca="1" si="60"/>
        <v>0</v>
      </c>
      <c r="BA135" s="51">
        <v>0</v>
      </c>
      <c r="BB135" s="51">
        <v>0</v>
      </c>
      <c r="BC135" s="57">
        <f t="shared" ca="1" si="60"/>
        <v>-18431</v>
      </c>
      <c r="BD135" s="57">
        <f t="shared" ca="1" si="60"/>
        <v>-2054</v>
      </c>
      <c r="BE135" s="57">
        <f t="shared" ca="1" si="78"/>
        <v>158.26499999999999</v>
      </c>
      <c r="BF135" s="51">
        <f t="shared" ca="1" si="70"/>
        <v>66.970399999999998</v>
      </c>
      <c r="BG135" s="51">
        <f t="shared" ca="1" si="71"/>
        <v>12.246056338028168</v>
      </c>
      <c r="BH135" s="51">
        <f t="shared" ca="1" si="72"/>
        <v>231.14851485148515</v>
      </c>
      <c r="BI135" s="51">
        <v>0</v>
      </c>
      <c r="BJ135" s="57">
        <f t="shared" ca="1" si="79"/>
        <v>298</v>
      </c>
      <c r="BK135" s="51">
        <f t="shared" ca="1" si="73"/>
        <v>456.26499999999999</v>
      </c>
      <c r="BL135" s="57">
        <f t="shared" ca="1" si="80"/>
        <v>739</v>
      </c>
      <c r="BM135" s="57">
        <f t="shared" ca="1" si="74"/>
        <v>751.24605633802821</v>
      </c>
      <c r="BN135" s="57">
        <f t="shared" ca="1" si="81"/>
        <v>456</v>
      </c>
      <c r="BO135" s="57">
        <f t="shared" ca="1" si="75"/>
        <v>522.97040000000004</v>
      </c>
      <c r="BP135" s="57">
        <f t="shared" ca="1" si="82"/>
        <v>344</v>
      </c>
      <c r="BQ135" s="57">
        <f t="shared" ca="1" si="76"/>
        <v>575.14851485148517</v>
      </c>
      <c r="BR135" s="51">
        <v>0</v>
      </c>
      <c r="BS135" s="51">
        <v>0</v>
      </c>
    </row>
    <row r="136" spans="1:71" ht="15.75" customHeight="1">
      <c r="A136" s="8" t="s">
        <v>239</v>
      </c>
      <c r="B136">
        <v>704</v>
      </c>
      <c r="C136" s="8">
        <v>201</v>
      </c>
      <c r="E136" s="8">
        <v>115.7</v>
      </c>
      <c r="F136" s="8" t="s">
        <v>240</v>
      </c>
      <c r="G136" s="55">
        <f t="shared" ca="1" si="64"/>
        <v>43222</v>
      </c>
      <c r="H136" s="8">
        <v>77777</v>
      </c>
      <c r="J136" t="str">
        <f t="shared" ca="1" si="83"/>
        <v>월세</v>
      </c>
      <c r="K136" s="8" t="s">
        <v>242</v>
      </c>
      <c r="L136" s="65">
        <v>44986</v>
      </c>
      <c r="M136" s="65">
        <v>45036</v>
      </c>
      <c r="N136" s="65">
        <v>44986</v>
      </c>
      <c r="O136" s="65">
        <v>45016</v>
      </c>
      <c r="P136" s="51">
        <f t="shared" ca="1" si="65"/>
        <v>516549</v>
      </c>
      <c r="Q136" s="57">
        <f t="shared" ca="1" si="66"/>
        <v>526879.98</v>
      </c>
      <c r="R136" s="51">
        <f t="shared" ca="1" si="67"/>
        <v>516549</v>
      </c>
      <c r="S136" s="57">
        <f t="shared" ca="1" si="77"/>
        <v>263879</v>
      </c>
      <c r="T136" s="57">
        <f t="shared" ca="1" si="68"/>
        <v>252670</v>
      </c>
      <c r="U136" s="57">
        <f t="shared" ca="1" si="84"/>
        <v>62716</v>
      </c>
      <c r="V136" s="57">
        <f t="shared" ca="1" si="63"/>
        <v>28141</v>
      </c>
      <c r="W136" s="57">
        <f t="shared" ca="1" si="63"/>
        <v>502</v>
      </c>
      <c r="X136" s="57">
        <f t="shared" ca="1" si="63"/>
        <v>4135</v>
      </c>
      <c r="Y136" s="57">
        <f t="shared" ca="1" si="63"/>
        <v>3292</v>
      </c>
      <c r="Z136" s="57">
        <f t="shared" ca="1" si="63"/>
        <v>49510</v>
      </c>
      <c r="AA136" s="57">
        <f t="shared" ca="1" si="63"/>
        <v>25652</v>
      </c>
      <c r="AB136" s="57">
        <f t="shared" ca="1" si="63"/>
        <v>72641</v>
      </c>
      <c r="AC136" s="57">
        <f t="shared" ca="1" si="63"/>
        <v>868</v>
      </c>
      <c r="AD136" s="57">
        <f t="shared" ca="1" si="63"/>
        <v>3299</v>
      </c>
      <c r="AE136" s="57">
        <f t="shared" ca="1" si="63"/>
        <v>2182</v>
      </c>
      <c r="AF136" s="57">
        <f t="shared" ca="1" si="63"/>
        <v>593</v>
      </c>
      <c r="AG136" s="57">
        <f t="shared" ca="1" si="63"/>
        <v>32442</v>
      </c>
      <c r="AH136" s="57">
        <f t="shared" ca="1" si="63"/>
        <v>620</v>
      </c>
      <c r="AI136" s="57">
        <f t="shared" ca="1" si="63"/>
        <v>0</v>
      </c>
      <c r="AJ136" s="57">
        <f t="shared" ca="1" si="63"/>
        <v>51463</v>
      </c>
      <c r="AK136" s="57">
        <f t="shared" ref="AK136:AT148" ca="1" si="85">RANDBETWEEN(AK$2,AK$3)</f>
        <v>9924</v>
      </c>
      <c r="AL136" s="57">
        <f t="shared" ca="1" si="85"/>
        <v>52785</v>
      </c>
      <c r="AM136" s="57">
        <f t="shared" ca="1" si="85"/>
        <v>8998</v>
      </c>
      <c r="AN136" s="57">
        <f t="shared" ca="1" si="85"/>
        <v>97175</v>
      </c>
      <c r="AO136" s="57">
        <f t="shared" ca="1" si="85"/>
        <v>0</v>
      </c>
      <c r="AP136" s="57">
        <f t="shared" ca="1" si="85"/>
        <v>40411</v>
      </c>
      <c r="AQ136" s="57">
        <f t="shared" ca="1" si="85"/>
        <v>3558</v>
      </c>
      <c r="AR136" s="57">
        <f t="shared" ca="1" si="85"/>
        <v>8430</v>
      </c>
      <c r="AS136" s="57">
        <f t="shared" ca="1" si="85"/>
        <v>302</v>
      </c>
      <c r="AT136" s="57">
        <f t="shared" ca="1" si="85"/>
        <v>0</v>
      </c>
      <c r="AU136" s="51">
        <v>0</v>
      </c>
      <c r="AV136" s="57">
        <v>0</v>
      </c>
      <c r="AW136" s="51">
        <f t="shared" ca="1" si="69"/>
        <v>10330.98</v>
      </c>
      <c r="AX136" s="57">
        <f t="shared" ca="1" si="60"/>
        <v>-12739</v>
      </c>
      <c r="AY136" s="57">
        <f t="shared" ca="1" si="60"/>
        <v>0</v>
      </c>
      <c r="AZ136" s="57">
        <f t="shared" ca="1" si="60"/>
        <v>0</v>
      </c>
      <c r="BA136" s="51">
        <v>0</v>
      </c>
      <c r="BB136" s="51">
        <v>0</v>
      </c>
      <c r="BC136" s="57">
        <f t="shared" ca="1" si="60"/>
        <v>-28078</v>
      </c>
      <c r="BD136" s="57">
        <f t="shared" ca="1" si="60"/>
        <v>-2273</v>
      </c>
      <c r="BE136" s="57">
        <f t="shared" ca="1" si="78"/>
        <v>257.315</v>
      </c>
      <c r="BF136" s="51">
        <f t="shared" ca="1" si="70"/>
        <v>42.228000000000002</v>
      </c>
      <c r="BG136" s="51">
        <f t="shared" ca="1" si="71"/>
        <v>13.68661971830986</v>
      </c>
      <c r="BH136" s="51">
        <f t="shared" ca="1" si="72"/>
        <v>400.10891089108912</v>
      </c>
      <c r="BI136" s="51">
        <v>0</v>
      </c>
      <c r="BJ136" s="57">
        <f t="shared" ca="1" si="79"/>
        <v>658</v>
      </c>
      <c r="BK136" s="51">
        <f t="shared" ca="1" si="73"/>
        <v>915.31500000000005</v>
      </c>
      <c r="BL136" s="57">
        <f t="shared" ca="1" si="80"/>
        <v>893</v>
      </c>
      <c r="BM136" s="57">
        <f t="shared" ca="1" si="74"/>
        <v>906.68661971830988</v>
      </c>
      <c r="BN136" s="57">
        <f t="shared" ca="1" si="81"/>
        <v>152</v>
      </c>
      <c r="BO136" s="57">
        <f t="shared" ca="1" si="75"/>
        <v>194.22800000000001</v>
      </c>
      <c r="BP136" s="57">
        <f t="shared" ca="1" si="82"/>
        <v>831</v>
      </c>
      <c r="BQ136" s="57">
        <f t="shared" ca="1" si="76"/>
        <v>1231.1089108910892</v>
      </c>
      <c r="BR136" s="51">
        <v>0</v>
      </c>
      <c r="BS136" s="51">
        <v>0</v>
      </c>
    </row>
    <row r="137" spans="1:71" ht="15.75" customHeight="1">
      <c r="A137" s="8" t="s">
        <v>239</v>
      </c>
      <c r="B137">
        <v>704</v>
      </c>
      <c r="C137" s="8">
        <v>202</v>
      </c>
      <c r="E137" s="8">
        <v>115.7</v>
      </c>
      <c r="F137" s="8" t="s">
        <v>240</v>
      </c>
      <c r="G137" s="55">
        <f t="shared" ca="1" si="64"/>
        <v>42161</v>
      </c>
      <c r="H137" s="8">
        <v>77777</v>
      </c>
      <c r="J137" t="str">
        <f t="shared" ca="1" si="83"/>
        <v>전세</v>
      </c>
      <c r="K137" s="8" t="s">
        <v>242</v>
      </c>
      <c r="L137" s="65">
        <v>44986</v>
      </c>
      <c r="M137" s="65">
        <v>45036</v>
      </c>
      <c r="N137" s="65">
        <v>44986</v>
      </c>
      <c r="O137" s="65">
        <v>45016</v>
      </c>
      <c r="P137" s="51">
        <f t="shared" ca="1" si="65"/>
        <v>595001</v>
      </c>
      <c r="Q137" s="57">
        <f t="shared" ca="1" si="66"/>
        <v>606901.02</v>
      </c>
      <c r="R137" s="51">
        <f t="shared" ca="1" si="67"/>
        <v>595001</v>
      </c>
      <c r="S137" s="57">
        <f t="shared" ca="1" si="77"/>
        <v>228542</v>
      </c>
      <c r="T137" s="57">
        <f t="shared" ca="1" si="68"/>
        <v>366459</v>
      </c>
      <c r="U137" s="57">
        <f t="shared" ca="1" si="84"/>
        <v>60401</v>
      </c>
      <c r="V137" s="57">
        <f t="shared" ca="1" si="84"/>
        <v>26709</v>
      </c>
      <c r="W137" s="57">
        <f t="shared" ca="1" si="84"/>
        <v>503</v>
      </c>
      <c r="X137" s="57">
        <f t="shared" ca="1" si="84"/>
        <v>1153</v>
      </c>
      <c r="Y137" s="57">
        <f t="shared" ca="1" si="84"/>
        <v>3674</v>
      </c>
      <c r="Z137" s="57">
        <f t="shared" ca="1" si="84"/>
        <v>41640</v>
      </c>
      <c r="AA137" s="57">
        <f t="shared" ca="1" si="84"/>
        <v>25817</v>
      </c>
      <c r="AB137" s="57">
        <f t="shared" ca="1" si="84"/>
        <v>57695</v>
      </c>
      <c r="AC137" s="57">
        <f t="shared" ca="1" si="84"/>
        <v>1561</v>
      </c>
      <c r="AD137" s="57">
        <f t="shared" ca="1" si="84"/>
        <v>3461</v>
      </c>
      <c r="AE137" s="57">
        <f t="shared" ca="1" si="84"/>
        <v>23484</v>
      </c>
      <c r="AF137" s="57">
        <f t="shared" ca="1" si="84"/>
        <v>989</v>
      </c>
      <c r="AG137" s="57">
        <f t="shared" ca="1" si="84"/>
        <v>2609</v>
      </c>
      <c r="AH137" s="57">
        <f t="shared" ca="1" si="84"/>
        <v>886</v>
      </c>
      <c r="AI137" s="57">
        <f t="shared" ca="1" si="84"/>
        <v>0</v>
      </c>
      <c r="AJ137" s="57">
        <f t="shared" ca="1" si="84"/>
        <v>36115</v>
      </c>
      <c r="AK137" s="57">
        <f t="shared" ca="1" si="85"/>
        <v>50888</v>
      </c>
      <c r="AL137" s="57">
        <f t="shared" ca="1" si="85"/>
        <v>102944</v>
      </c>
      <c r="AM137" s="57">
        <f t="shared" ca="1" si="85"/>
        <v>9387</v>
      </c>
      <c r="AN137" s="57">
        <f t="shared" ca="1" si="85"/>
        <v>100428</v>
      </c>
      <c r="AO137" s="57">
        <f t="shared" ca="1" si="85"/>
        <v>0</v>
      </c>
      <c r="AP137" s="57">
        <f t="shared" ca="1" si="85"/>
        <v>47597</v>
      </c>
      <c r="AQ137" s="57">
        <f t="shared" ca="1" si="85"/>
        <v>4663</v>
      </c>
      <c r="AR137" s="57">
        <f t="shared" ca="1" si="85"/>
        <v>1230</v>
      </c>
      <c r="AS137" s="57">
        <f t="shared" ca="1" si="85"/>
        <v>253</v>
      </c>
      <c r="AT137" s="57">
        <f t="shared" ca="1" si="85"/>
        <v>0</v>
      </c>
      <c r="AU137" s="51">
        <v>0</v>
      </c>
      <c r="AV137" s="57">
        <v>0</v>
      </c>
      <c r="AW137" s="51">
        <f t="shared" ca="1" si="69"/>
        <v>11900.02</v>
      </c>
      <c r="AX137" s="57">
        <f t="shared" ca="1" si="60"/>
        <v>-1771</v>
      </c>
      <c r="AY137" s="57">
        <f t="shared" ca="1" si="60"/>
        <v>0</v>
      </c>
      <c r="AZ137" s="57">
        <f t="shared" ca="1" si="60"/>
        <v>0</v>
      </c>
      <c r="BA137" s="51">
        <v>0</v>
      </c>
      <c r="BB137" s="51">
        <v>0</v>
      </c>
      <c r="BC137" s="57">
        <f t="shared" ca="1" si="60"/>
        <v>-679</v>
      </c>
      <c r="BD137" s="57">
        <f t="shared" ca="1" si="60"/>
        <v>-6636</v>
      </c>
      <c r="BE137" s="57">
        <f t="shared" ca="1" si="78"/>
        <v>180.57499999999999</v>
      </c>
      <c r="BF137" s="51">
        <f t="shared" ca="1" si="70"/>
        <v>82.355199999999996</v>
      </c>
      <c r="BG137" s="51">
        <f t="shared" ca="1" si="71"/>
        <v>14.144788732394366</v>
      </c>
      <c r="BH137" s="51">
        <f t="shared" ca="1" si="72"/>
        <v>471.25742574257424</v>
      </c>
      <c r="BI137" s="51">
        <v>0</v>
      </c>
      <c r="BJ137" s="57">
        <f t="shared" ca="1" si="79"/>
        <v>356</v>
      </c>
      <c r="BK137" s="51">
        <f t="shared" ca="1" si="73"/>
        <v>536.57500000000005</v>
      </c>
      <c r="BL137" s="57">
        <f t="shared" ca="1" si="80"/>
        <v>743</v>
      </c>
      <c r="BM137" s="57">
        <f t="shared" ca="1" si="74"/>
        <v>757.14478873239432</v>
      </c>
      <c r="BN137" s="57">
        <f t="shared" ca="1" si="81"/>
        <v>727</v>
      </c>
      <c r="BO137" s="57">
        <f t="shared" ca="1" si="75"/>
        <v>809.35519999999997</v>
      </c>
      <c r="BP137" s="57">
        <f t="shared" ca="1" si="82"/>
        <v>219</v>
      </c>
      <c r="BQ137" s="57">
        <f t="shared" ca="1" si="76"/>
        <v>690.25742574257424</v>
      </c>
      <c r="BR137" s="51">
        <v>0</v>
      </c>
      <c r="BS137" s="51">
        <v>0</v>
      </c>
    </row>
    <row r="138" spans="1:71" ht="15.75" customHeight="1">
      <c r="A138" s="8" t="s">
        <v>239</v>
      </c>
      <c r="B138">
        <v>704</v>
      </c>
      <c r="C138" s="8">
        <v>301</v>
      </c>
      <c r="E138" s="8">
        <v>115.7</v>
      </c>
      <c r="F138" s="8" t="s">
        <v>240</v>
      </c>
      <c r="G138" s="55">
        <f t="shared" ca="1" si="64"/>
        <v>44806</v>
      </c>
      <c r="H138" s="8">
        <v>77777</v>
      </c>
      <c r="J138" t="str">
        <f t="shared" ca="1" si="83"/>
        <v>전세</v>
      </c>
      <c r="K138" s="8" t="s">
        <v>242</v>
      </c>
      <c r="L138" s="65">
        <v>44986</v>
      </c>
      <c r="M138" s="65">
        <v>45036</v>
      </c>
      <c r="N138" s="65">
        <v>44986</v>
      </c>
      <c r="O138" s="65">
        <v>45016</v>
      </c>
      <c r="P138" s="51">
        <f t="shared" ca="1" si="65"/>
        <v>508500</v>
      </c>
      <c r="Q138" s="57">
        <f t="shared" ca="1" si="66"/>
        <v>518670</v>
      </c>
      <c r="R138" s="51">
        <f t="shared" ca="1" si="67"/>
        <v>508500</v>
      </c>
      <c r="S138" s="57">
        <f t="shared" ca="1" si="77"/>
        <v>190203</v>
      </c>
      <c r="T138" s="57">
        <f t="shared" ca="1" si="68"/>
        <v>318297</v>
      </c>
      <c r="U138" s="57">
        <f t="shared" ca="1" si="84"/>
        <v>53464</v>
      </c>
      <c r="V138" s="57">
        <f t="shared" ca="1" si="84"/>
        <v>24559</v>
      </c>
      <c r="W138" s="57">
        <f t="shared" ca="1" si="84"/>
        <v>1790</v>
      </c>
      <c r="X138" s="57">
        <f t="shared" ca="1" si="84"/>
        <v>4240</v>
      </c>
      <c r="Y138" s="57">
        <f t="shared" ca="1" si="84"/>
        <v>3425</v>
      </c>
      <c r="Z138" s="57">
        <f t="shared" ca="1" si="84"/>
        <v>30372</v>
      </c>
      <c r="AA138" s="57">
        <f t="shared" ca="1" si="84"/>
        <v>17394</v>
      </c>
      <c r="AB138" s="57">
        <f t="shared" ca="1" si="84"/>
        <v>35669</v>
      </c>
      <c r="AC138" s="57">
        <f t="shared" ca="1" si="84"/>
        <v>2886</v>
      </c>
      <c r="AD138" s="57">
        <f t="shared" ca="1" si="84"/>
        <v>9575</v>
      </c>
      <c r="AE138" s="57">
        <f t="shared" ca="1" si="84"/>
        <v>3200</v>
      </c>
      <c r="AF138" s="57">
        <f t="shared" ca="1" si="84"/>
        <v>204</v>
      </c>
      <c r="AG138" s="57">
        <f t="shared" ca="1" si="84"/>
        <v>17694</v>
      </c>
      <c r="AH138" s="57">
        <f t="shared" ca="1" si="84"/>
        <v>834</v>
      </c>
      <c r="AI138" s="57">
        <f t="shared" ca="1" si="84"/>
        <v>0</v>
      </c>
      <c r="AJ138" s="57">
        <f t="shared" ca="1" si="84"/>
        <v>53551</v>
      </c>
      <c r="AK138" s="57">
        <f t="shared" ca="1" si="85"/>
        <v>25232</v>
      </c>
      <c r="AL138" s="57">
        <f t="shared" ca="1" si="85"/>
        <v>75500</v>
      </c>
      <c r="AM138" s="57">
        <f t="shared" ca="1" si="85"/>
        <v>9791</v>
      </c>
      <c r="AN138" s="57">
        <f t="shared" ca="1" si="85"/>
        <v>113293</v>
      </c>
      <c r="AO138" s="57">
        <f t="shared" ca="1" si="85"/>
        <v>0</v>
      </c>
      <c r="AP138" s="57">
        <f t="shared" ca="1" si="85"/>
        <v>43414</v>
      </c>
      <c r="AQ138" s="57">
        <f t="shared" ca="1" si="85"/>
        <v>3125</v>
      </c>
      <c r="AR138" s="57">
        <f t="shared" ca="1" si="85"/>
        <v>1029</v>
      </c>
      <c r="AS138" s="57">
        <f t="shared" ca="1" si="85"/>
        <v>200</v>
      </c>
      <c r="AT138" s="57">
        <f t="shared" ca="1" si="85"/>
        <v>0</v>
      </c>
      <c r="AU138" s="51">
        <v>0</v>
      </c>
      <c r="AV138" s="57">
        <v>0</v>
      </c>
      <c r="AW138" s="51">
        <f t="shared" ca="1" si="69"/>
        <v>10170</v>
      </c>
      <c r="AX138" s="57">
        <f t="shared" ca="1" si="60"/>
        <v>-2956</v>
      </c>
      <c r="AY138" s="57">
        <f t="shared" ca="1" si="60"/>
        <v>0</v>
      </c>
      <c r="AZ138" s="57">
        <f t="shared" ca="1" si="60"/>
        <v>0</v>
      </c>
      <c r="BA138" s="51">
        <v>0</v>
      </c>
      <c r="BB138" s="51">
        <v>0</v>
      </c>
      <c r="BC138" s="57">
        <f t="shared" ca="1" si="60"/>
        <v>-6149</v>
      </c>
      <c r="BD138" s="57">
        <f t="shared" ca="1" si="60"/>
        <v>-12836</v>
      </c>
      <c r="BE138" s="57">
        <f t="shared" ca="1" si="78"/>
        <v>267.755</v>
      </c>
      <c r="BF138" s="51">
        <f t="shared" ca="1" si="70"/>
        <v>60.4</v>
      </c>
      <c r="BG138" s="51">
        <f t="shared" ca="1" si="71"/>
        <v>15.956760563380282</v>
      </c>
      <c r="BH138" s="51">
        <f t="shared" ca="1" si="72"/>
        <v>429.84158415841586</v>
      </c>
      <c r="BI138" s="51">
        <v>0</v>
      </c>
      <c r="BJ138" s="57">
        <f t="shared" ca="1" si="79"/>
        <v>714</v>
      </c>
      <c r="BK138" s="51">
        <f t="shared" ca="1" si="73"/>
        <v>981.755</v>
      </c>
      <c r="BL138" s="57">
        <f t="shared" ca="1" si="80"/>
        <v>413</v>
      </c>
      <c r="BM138" s="57">
        <f t="shared" ca="1" si="74"/>
        <v>428.95676056338027</v>
      </c>
      <c r="BN138" s="57">
        <f t="shared" ca="1" si="81"/>
        <v>587</v>
      </c>
      <c r="BO138" s="57">
        <f t="shared" ca="1" si="75"/>
        <v>647.4</v>
      </c>
      <c r="BP138" s="57">
        <f t="shared" ca="1" si="82"/>
        <v>789</v>
      </c>
      <c r="BQ138" s="57">
        <f t="shared" ca="1" si="76"/>
        <v>1218.8415841584158</v>
      </c>
      <c r="BR138" s="51">
        <v>0</v>
      </c>
      <c r="BS138" s="51">
        <v>0</v>
      </c>
    </row>
    <row r="139" spans="1:71" ht="15.75" customHeight="1">
      <c r="A139" s="8" t="s">
        <v>239</v>
      </c>
      <c r="B139">
        <v>704</v>
      </c>
      <c r="C139" s="8">
        <v>302</v>
      </c>
      <c r="E139" s="8">
        <v>115.7</v>
      </c>
      <c r="F139" s="8" t="s">
        <v>240</v>
      </c>
      <c r="G139" s="55">
        <f t="shared" ca="1" si="64"/>
        <v>44182</v>
      </c>
      <c r="H139" s="8">
        <v>77777</v>
      </c>
      <c r="J139" t="str">
        <f t="shared" ca="1" si="83"/>
        <v>전세</v>
      </c>
      <c r="K139" s="8" t="s">
        <v>242</v>
      </c>
      <c r="L139" s="65">
        <v>44986</v>
      </c>
      <c r="M139" s="65">
        <v>45036</v>
      </c>
      <c r="N139" s="65">
        <v>44986</v>
      </c>
      <c r="O139" s="65">
        <v>45016</v>
      </c>
      <c r="P139" s="51">
        <f t="shared" ca="1" si="65"/>
        <v>533107</v>
      </c>
      <c r="Q139" s="57">
        <f t="shared" ca="1" si="66"/>
        <v>543769.14</v>
      </c>
      <c r="R139" s="51">
        <f t="shared" ca="1" si="67"/>
        <v>533107</v>
      </c>
      <c r="S139" s="57">
        <f t="shared" ca="1" si="77"/>
        <v>206275</v>
      </c>
      <c r="T139" s="57">
        <f t="shared" ca="1" si="68"/>
        <v>326832</v>
      </c>
      <c r="U139" s="57">
        <f t="shared" ca="1" si="84"/>
        <v>69434</v>
      </c>
      <c r="V139" s="57">
        <f t="shared" ca="1" si="84"/>
        <v>11062</v>
      </c>
      <c r="W139" s="57">
        <f t="shared" ca="1" si="84"/>
        <v>669</v>
      </c>
      <c r="X139" s="57">
        <f t="shared" ca="1" si="84"/>
        <v>1670</v>
      </c>
      <c r="Y139" s="57">
        <f t="shared" ca="1" si="84"/>
        <v>3315</v>
      </c>
      <c r="Z139" s="57">
        <f t="shared" ca="1" si="84"/>
        <v>54239</v>
      </c>
      <c r="AA139" s="57">
        <f t="shared" ca="1" si="84"/>
        <v>11142</v>
      </c>
      <c r="AB139" s="57">
        <f t="shared" ca="1" si="84"/>
        <v>20812</v>
      </c>
      <c r="AC139" s="57">
        <f t="shared" ca="1" si="84"/>
        <v>96</v>
      </c>
      <c r="AD139" s="57">
        <f t="shared" ca="1" si="84"/>
        <v>4495</v>
      </c>
      <c r="AE139" s="57">
        <f t="shared" ca="1" si="84"/>
        <v>20860</v>
      </c>
      <c r="AF139" s="57">
        <f t="shared" ca="1" si="84"/>
        <v>707</v>
      </c>
      <c r="AG139" s="57">
        <f t="shared" ca="1" si="84"/>
        <v>15396</v>
      </c>
      <c r="AH139" s="57">
        <f t="shared" ca="1" si="84"/>
        <v>899</v>
      </c>
      <c r="AI139" s="57">
        <f t="shared" ca="1" si="84"/>
        <v>0</v>
      </c>
      <c r="AJ139" s="57">
        <f t="shared" ca="1" si="84"/>
        <v>65957</v>
      </c>
      <c r="AK139" s="57">
        <f t="shared" ca="1" si="85"/>
        <v>33294</v>
      </c>
      <c r="AL139" s="57">
        <f t="shared" ca="1" si="85"/>
        <v>64040</v>
      </c>
      <c r="AM139" s="57">
        <f t="shared" ca="1" si="85"/>
        <v>3022</v>
      </c>
      <c r="AN139" s="57">
        <f t="shared" ca="1" si="85"/>
        <v>114504</v>
      </c>
      <c r="AO139" s="57">
        <f t="shared" ca="1" si="85"/>
        <v>0</v>
      </c>
      <c r="AP139" s="57">
        <f t="shared" ca="1" si="85"/>
        <v>80461</v>
      </c>
      <c r="AQ139" s="57">
        <f t="shared" ca="1" si="85"/>
        <v>3520</v>
      </c>
      <c r="AR139" s="57">
        <f t="shared" ca="1" si="85"/>
        <v>1673</v>
      </c>
      <c r="AS139" s="57">
        <f t="shared" ca="1" si="85"/>
        <v>1163</v>
      </c>
      <c r="AT139" s="57">
        <f t="shared" ca="1" si="85"/>
        <v>0</v>
      </c>
      <c r="AU139" s="51">
        <v>0</v>
      </c>
      <c r="AV139" s="57">
        <v>0</v>
      </c>
      <c r="AW139" s="51">
        <f t="shared" ca="1" si="69"/>
        <v>10662.14</v>
      </c>
      <c r="AX139" s="57">
        <f t="shared" ca="1" si="60"/>
        <v>-13703</v>
      </c>
      <c r="AY139" s="57">
        <f t="shared" ca="1" si="60"/>
        <v>0</v>
      </c>
      <c r="AZ139" s="57">
        <f t="shared" ca="1" si="60"/>
        <v>0</v>
      </c>
      <c r="BA139" s="51">
        <v>0</v>
      </c>
      <c r="BB139" s="51">
        <v>0</v>
      </c>
      <c r="BC139" s="57">
        <f t="shared" ca="1" si="60"/>
        <v>-22002</v>
      </c>
      <c r="BD139" s="57">
        <f t="shared" ca="1" si="60"/>
        <v>-13618</v>
      </c>
      <c r="BE139" s="57">
        <f t="shared" ca="1" si="78"/>
        <v>329.78500000000003</v>
      </c>
      <c r="BF139" s="51">
        <f t="shared" ca="1" si="70"/>
        <v>51.231999999999999</v>
      </c>
      <c r="BG139" s="51">
        <f t="shared" ca="1" si="71"/>
        <v>16.12732394366197</v>
      </c>
      <c r="BH139" s="51">
        <f t="shared" ca="1" si="72"/>
        <v>796.6435643564356</v>
      </c>
      <c r="BI139" s="51">
        <v>0</v>
      </c>
      <c r="BJ139" s="57">
        <f t="shared" ca="1" si="79"/>
        <v>198</v>
      </c>
      <c r="BK139" s="51">
        <f t="shared" ca="1" si="73"/>
        <v>527.78500000000008</v>
      </c>
      <c r="BL139" s="57">
        <f t="shared" ca="1" si="80"/>
        <v>514</v>
      </c>
      <c r="BM139" s="57">
        <f t="shared" ca="1" si="74"/>
        <v>530.12732394366196</v>
      </c>
      <c r="BN139" s="57">
        <f t="shared" ca="1" si="81"/>
        <v>884</v>
      </c>
      <c r="BO139" s="57">
        <f t="shared" ca="1" si="75"/>
        <v>935.23199999999997</v>
      </c>
      <c r="BP139" s="57">
        <f t="shared" ca="1" si="82"/>
        <v>331</v>
      </c>
      <c r="BQ139" s="57">
        <f t="shared" ca="1" si="76"/>
        <v>1127.6435643564355</v>
      </c>
      <c r="BR139" s="51">
        <v>0</v>
      </c>
      <c r="BS139" s="51">
        <v>0</v>
      </c>
    </row>
    <row r="140" spans="1:71" ht="15.75" customHeight="1">
      <c r="A140" s="8" t="s">
        <v>239</v>
      </c>
      <c r="B140">
        <v>704</v>
      </c>
      <c r="C140" s="8">
        <v>401</v>
      </c>
      <c r="E140" s="8">
        <v>115.7</v>
      </c>
      <c r="F140" s="8" t="s">
        <v>240</v>
      </c>
      <c r="G140" s="55">
        <f t="shared" ca="1" si="64"/>
        <v>43039</v>
      </c>
      <c r="H140" s="8">
        <v>77777</v>
      </c>
      <c r="J140" t="str">
        <f t="shared" ca="1" si="83"/>
        <v>월세</v>
      </c>
      <c r="K140" s="8" t="s">
        <v>242</v>
      </c>
      <c r="L140" s="65">
        <v>44986</v>
      </c>
      <c r="M140" s="65">
        <v>45036</v>
      </c>
      <c r="N140" s="65">
        <v>44986</v>
      </c>
      <c r="O140" s="65">
        <v>45016</v>
      </c>
      <c r="P140" s="51">
        <f t="shared" ca="1" si="65"/>
        <v>497925</v>
      </c>
      <c r="Q140" s="57">
        <f t="shared" ca="1" si="66"/>
        <v>507883.5</v>
      </c>
      <c r="R140" s="51">
        <f t="shared" ca="1" si="67"/>
        <v>497925</v>
      </c>
      <c r="S140" s="57">
        <f t="shared" ca="1" si="77"/>
        <v>201179</v>
      </c>
      <c r="T140" s="57">
        <f t="shared" ca="1" si="68"/>
        <v>296746</v>
      </c>
      <c r="U140" s="57">
        <f t="shared" ca="1" si="84"/>
        <v>72090</v>
      </c>
      <c r="V140" s="57">
        <f t="shared" ca="1" si="84"/>
        <v>22489</v>
      </c>
      <c r="W140" s="57">
        <f t="shared" ca="1" si="84"/>
        <v>397</v>
      </c>
      <c r="X140" s="57">
        <f t="shared" ca="1" si="84"/>
        <v>3812</v>
      </c>
      <c r="Y140" s="57">
        <f t="shared" ca="1" si="84"/>
        <v>3518</v>
      </c>
      <c r="Z140" s="57">
        <f t="shared" ca="1" si="84"/>
        <v>47999</v>
      </c>
      <c r="AA140" s="57">
        <f t="shared" ca="1" si="84"/>
        <v>16706</v>
      </c>
      <c r="AB140" s="57">
        <f t="shared" ca="1" si="84"/>
        <v>11911</v>
      </c>
      <c r="AC140" s="57">
        <f t="shared" ca="1" si="84"/>
        <v>2638</v>
      </c>
      <c r="AD140" s="57">
        <f t="shared" ca="1" si="84"/>
        <v>5721</v>
      </c>
      <c r="AE140" s="57">
        <f t="shared" ca="1" si="84"/>
        <v>2713</v>
      </c>
      <c r="AF140" s="57">
        <f t="shared" ca="1" si="84"/>
        <v>414</v>
      </c>
      <c r="AG140" s="57">
        <f t="shared" ca="1" si="84"/>
        <v>19220</v>
      </c>
      <c r="AH140" s="57">
        <f t="shared" ca="1" si="84"/>
        <v>146</v>
      </c>
      <c r="AI140" s="57">
        <f t="shared" ca="1" si="84"/>
        <v>0</v>
      </c>
      <c r="AJ140" s="57">
        <f t="shared" ca="1" si="84"/>
        <v>57380</v>
      </c>
      <c r="AK140" s="57">
        <f t="shared" ca="1" si="85"/>
        <v>47669</v>
      </c>
      <c r="AL140" s="57">
        <f t="shared" ca="1" si="85"/>
        <v>48537</v>
      </c>
      <c r="AM140" s="57">
        <f t="shared" ca="1" si="85"/>
        <v>2095</v>
      </c>
      <c r="AN140" s="57">
        <f t="shared" ca="1" si="85"/>
        <v>86198</v>
      </c>
      <c r="AO140" s="57">
        <f t="shared" ca="1" si="85"/>
        <v>0</v>
      </c>
      <c r="AP140" s="57">
        <f t="shared" ca="1" si="85"/>
        <v>76167</v>
      </c>
      <c r="AQ140" s="57">
        <f t="shared" ca="1" si="85"/>
        <v>8257</v>
      </c>
      <c r="AR140" s="57">
        <f t="shared" ca="1" si="85"/>
        <v>9993</v>
      </c>
      <c r="AS140" s="57">
        <f t="shared" ca="1" si="85"/>
        <v>1796</v>
      </c>
      <c r="AT140" s="57">
        <f t="shared" ca="1" si="85"/>
        <v>0</v>
      </c>
      <c r="AU140" s="51">
        <v>0</v>
      </c>
      <c r="AV140" s="57">
        <v>0</v>
      </c>
      <c r="AW140" s="51">
        <f t="shared" ca="1" si="69"/>
        <v>9958.5</v>
      </c>
      <c r="AX140" s="57">
        <f t="shared" ca="1" si="60"/>
        <v>-864</v>
      </c>
      <c r="AY140" s="57">
        <f t="shared" ca="1" si="60"/>
        <v>0</v>
      </c>
      <c r="AZ140" s="57">
        <f t="shared" ca="1" si="60"/>
        <v>0</v>
      </c>
      <c r="BA140" s="51">
        <v>0</v>
      </c>
      <c r="BB140" s="51">
        <v>0</v>
      </c>
      <c r="BC140" s="57">
        <f t="shared" ca="1" si="60"/>
        <v>-25340</v>
      </c>
      <c r="BD140" s="57">
        <f t="shared" ca="1" si="60"/>
        <v>-23737</v>
      </c>
      <c r="BE140" s="57">
        <f t="shared" ca="1" si="78"/>
        <v>286.89999999999998</v>
      </c>
      <c r="BF140" s="51">
        <f t="shared" ca="1" si="70"/>
        <v>38.829599999999999</v>
      </c>
      <c r="BG140" s="51">
        <f t="shared" ca="1" si="71"/>
        <v>12.140563380281691</v>
      </c>
      <c r="BH140" s="51">
        <f t="shared" ca="1" si="72"/>
        <v>754.12871287128712</v>
      </c>
      <c r="BI140" s="51">
        <v>0</v>
      </c>
      <c r="BJ140" s="57">
        <f t="shared" ca="1" si="79"/>
        <v>389</v>
      </c>
      <c r="BK140" s="51">
        <f t="shared" ca="1" si="73"/>
        <v>675.9</v>
      </c>
      <c r="BL140" s="57">
        <f t="shared" ca="1" si="80"/>
        <v>171</v>
      </c>
      <c r="BM140" s="57">
        <f t="shared" ca="1" si="74"/>
        <v>183.14056338028169</v>
      </c>
      <c r="BN140" s="57">
        <f t="shared" ca="1" si="81"/>
        <v>276</v>
      </c>
      <c r="BO140" s="57">
        <f t="shared" ca="1" si="75"/>
        <v>314.82960000000003</v>
      </c>
      <c r="BP140" s="57">
        <f t="shared" ca="1" si="82"/>
        <v>874</v>
      </c>
      <c r="BQ140" s="57">
        <f t="shared" ca="1" si="76"/>
        <v>1628.128712871287</v>
      </c>
      <c r="BR140" s="51">
        <v>0</v>
      </c>
      <c r="BS140" s="51">
        <v>0</v>
      </c>
    </row>
    <row r="141" spans="1:71" ht="15.75" customHeight="1">
      <c r="A141" s="8" t="s">
        <v>239</v>
      </c>
      <c r="B141">
        <v>704</v>
      </c>
      <c r="C141" s="8">
        <v>402</v>
      </c>
      <c r="E141" s="8">
        <v>115.7</v>
      </c>
      <c r="F141" s="8" t="s">
        <v>240</v>
      </c>
      <c r="G141" s="55">
        <f t="shared" ca="1" si="64"/>
        <v>42508</v>
      </c>
      <c r="H141" s="8">
        <v>77777</v>
      </c>
      <c r="J141" t="str">
        <f t="shared" ca="1" si="83"/>
        <v>자가</v>
      </c>
      <c r="K141" s="8" t="s">
        <v>242</v>
      </c>
      <c r="L141" s="65">
        <v>44986</v>
      </c>
      <c r="M141" s="65">
        <v>45036</v>
      </c>
      <c r="N141" s="65">
        <v>44986</v>
      </c>
      <c r="O141" s="65">
        <v>45016</v>
      </c>
      <c r="P141" s="51">
        <f t="shared" ca="1" si="65"/>
        <v>511746</v>
      </c>
      <c r="Q141" s="57">
        <f t="shared" ca="1" si="66"/>
        <v>521980.92</v>
      </c>
      <c r="R141" s="51">
        <f t="shared" ca="1" si="67"/>
        <v>511746</v>
      </c>
      <c r="S141" s="57">
        <f t="shared" ca="1" si="77"/>
        <v>210372</v>
      </c>
      <c r="T141" s="57">
        <f t="shared" ca="1" si="68"/>
        <v>301374</v>
      </c>
      <c r="U141" s="57">
        <f t="shared" ca="1" si="84"/>
        <v>54765</v>
      </c>
      <c r="V141" s="57">
        <f t="shared" ca="1" si="84"/>
        <v>23252</v>
      </c>
      <c r="W141" s="57">
        <f t="shared" ca="1" si="84"/>
        <v>831</v>
      </c>
      <c r="X141" s="57">
        <f t="shared" ca="1" si="84"/>
        <v>4793</v>
      </c>
      <c r="Y141" s="57">
        <f t="shared" ca="1" si="84"/>
        <v>3112</v>
      </c>
      <c r="Z141" s="57">
        <f t="shared" ca="1" si="84"/>
        <v>38938</v>
      </c>
      <c r="AA141" s="57">
        <f t="shared" ca="1" si="84"/>
        <v>15613</v>
      </c>
      <c r="AB141" s="57">
        <f t="shared" ca="1" si="84"/>
        <v>52301</v>
      </c>
      <c r="AC141" s="57">
        <f t="shared" ca="1" si="84"/>
        <v>445</v>
      </c>
      <c r="AD141" s="57">
        <f t="shared" ca="1" si="84"/>
        <v>3970</v>
      </c>
      <c r="AE141" s="57">
        <f t="shared" ca="1" si="84"/>
        <v>16205</v>
      </c>
      <c r="AF141" s="57">
        <f t="shared" ca="1" si="84"/>
        <v>655</v>
      </c>
      <c r="AG141" s="57">
        <f t="shared" ca="1" si="84"/>
        <v>4842</v>
      </c>
      <c r="AH141" s="57">
        <f t="shared" ca="1" si="84"/>
        <v>143</v>
      </c>
      <c r="AI141" s="57">
        <f t="shared" ca="1" si="84"/>
        <v>0</v>
      </c>
      <c r="AJ141" s="57">
        <f t="shared" ca="1" si="84"/>
        <v>82139</v>
      </c>
      <c r="AK141" s="57">
        <f t="shared" ca="1" si="85"/>
        <v>3885</v>
      </c>
      <c r="AL141" s="57">
        <f t="shared" ca="1" si="85"/>
        <v>51503</v>
      </c>
      <c r="AM141" s="57">
        <f t="shared" ca="1" si="85"/>
        <v>6773</v>
      </c>
      <c r="AN141" s="57">
        <f t="shared" ca="1" si="85"/>
        <v>81082</v>
      </c>
      <c r="AO141" s="57">
        <f t="shared" ca="1" si="85"/>
        <v>0</v>
      </c>
      <c r="AP141" s="57">
        <f t="shared" ca="1" si="85"/>
        <v>77703</v>
      </c>
      <c r="AQ141" s="57">
        <f t="shared" ca="1" si="85"/>
        <v>6263</v>
      </c>
      <c r="AR141" s="57">
        <f t="shared" ca="1" si="85"/>
        <v>5185</v>
      </c>
      <c r="AS141" s="57">
        <f t="shared" ca="1" si="85"/>
        <v>480</v>
      </c>
      <c r="AT141" s="57">
        <f t="shared" ca="1" si="85"/>
        <v>0</v>
      </c>
      <c r="AU141" s="51">
        <v>0</v>
      </c>
      <c r="AV141" s="57">
        <v>0</v>
      </c>
      <c r="AW141" s="51">
        <f t="shared" ca="1" si="69"/>
        <v>10234.92</v>
      </c>
      <c r="AX141" s="57">
        <f t="shared" ca="1" si="60"/>
        <v>-1966</v>
      </c>
      <c r="AY141" s="57">
        <f t="shared" ca="1" si="60"/>
        <v>0</v>
      </c>
      <c r="AZ141" s="57">
        <f t="shared" ca="1" si="60"/>
        <v>0</v>
      </c>
      <c r="BA141" s="51">
        <v>0</v>
      </c>
      <c r="BB141" s="51">
        <v>0</v>
      </c>
      <c r="BC141" s="57">
        <f t="shared" ca="1" si="60"/>
        <v>-6428</v>
      </c>
      <c r="BD141" s="57">
        <f t="shared" ca="1" si="60"/>
        <v>-14738</v>
      </c>
      <c r="BE141" s="57">
        <f t="shared" ca="1" si="78"/>
        <v>410.69499999999999</v>
      </c>
      <c r="BF141" s="51">
        <f t="shared" ca="1" si="70"/>
        <v>41.202399999999997</v>
      </c>
      <c r="BG141" s="51">
        <f t="shared" ca="1" si="71"/>
        <v>11.42</v>
      </c>
      <c r="BH141" s="51">
        <f t="shared" ca="1" si="72"/>
        <v>769.33663366336634</v>
      </c>
      <c r="BI141" s="51">
        <v>0</v>
      </c>
      <c r="BJ141" s="57">
        <f t="shared" ca="1" si="79"/>
        <v>393</v>
      </c>
      <c r="BK141" s="51">
        <f t="shared" ca="1" si="73"/>
        <v>803.69499999999994</v>
      </c>
      <c r="BL141" s="57">
        <f t="shared" ca="1" si="80"/>
        <v>824</v>
      </c>
      <c r="BM141" s="57">
        <f t="shared" ca="1" si="74"/>
        <v>835.42</v>
      </c>
      <c r="BN141" s="57">
        <f t="shared" ca="1" si="81"/>
        <v>656</v>
      </c>
      <c r="BO141" s="57">
        <f t="shared" ca="1" si="75"/>
        <v>697.20240000000001</v>
      </c>
      <c r="BP141" s="57">
        <f t="shared" ca="1" si="82"/>
        <v>720</v>
      </c>
      <c r="BQ141" s="57">
        <f t="shared" ca="1" si="76"/>
        <v>1489.3366336633662</v>
      </c>
      <c r="BR141" s="51">
        <v>0</v>
      </c>
      <c r="BS141" s="51">
        <v>0</v>
      </c>
    </row>
    <row r="142" spans="1:71" ht="15.75" customHeight="1">
      <c r="A142" s="8" t="s">
        <v>239</v>
      </c>
      <c r="B142">
        <v>704</v>
      </c>
      <c r="C142" s="8">
        <v>501</v>
      </c>
      <c r="E142" s="8">
        <v>115.7</v>
      </c>
      <c r="F142" s="8" t="s">
        <v>240</v>
      </c>
      <c r="G142" s="55">
        <f t="shared" ca="1" si="64"/>
        <v>43357</v>
      </c>
      <c r="H142" s="8">
        <v>77777</v>
      </c>
      <c r="J142" t="str">
        <f t="shared" ca="1" si="83"/>
        <v>월세</v>
      </c>
      <c r="K142" s="8" t="s">
        <v>242</v>
      </c>
      <c r="L142" s="65">
        <v>44986</v>
      </c>
      <c r="M142" s="65">
        <v>45036</v>
      </c>
      <c r="N142" s="65">
        <v>44986</v>
      </c>
      <c r="O142" s="65">
        <v>45016</v>
      </c>
      <c r="P142" s="51">
        <f t="shared" ca="1" si="65"/>
        <v>464152</v>
      </c>
      <c r="Q142" s="57">
        <f t="shared" ca="1" si="66"/>
        <v>473435.04</v>
      </c>
      <c r="R142" s="51">
        <f t="shared" ca="1" si="67"/>
        <v>464152</v>
      </c>
      <c r="S142" s="57">
        <f t="shared" ca="1" si="77"/>
        <v>215407</v>
      </c>
      <c r="T142" s="57">
        <f t="shared" ca="1" si="68"/>
        <v>248745</v>
      </c>
      <c r="U142" s="57">
        <f t="shared" ca="1" si="84"/>
        <v>69233</v>
      </c>
      <c r="V142" s="57">
        <f t="shared" ca="1" si="84"/>
        <v>27213</v>
      </c>
      <c r="W142" s="57">
        <f t="shared" ca="1" si="84"/>
        <v>966</v>
      </c>
      <c r="X142" s="57">
        <f t="shared" ca="1" si="84"/>
        <v>2699</v>
      </c>
      <c r="Y142" s="57">
        <f t="shared" ca="1" si="84"/>
        <v>3808</v>
      </c>
      <c r="Z142" s="57">
        <f t="shared" ca="1" si="84"/>
        <v>24847</v>
      </c>
      <c r="AA142" s="57">
        <f t="shared" ca="1" si="84"/>
        <v>28907</v>
      </c>
      <c r="AB142" s="57">
        <f t="shared" ca="1" si="84"/>
        <v>38707</v>
      </c>
      <c r="AC142" s="57">
        <f t="shared" ca="1" si="84"/>
        <v>207</v>
      </c>
      <c r="AD142" s="57">
        <f t="shared" ca="1" si="84"/>
        <v>3112</v>
      </c>
      <c r="AE142" s="57">
        <f t="shared" ca="1" si="84"/>
        <v>25910</v>
      </c>
      <c r="AF142" s="57">
        <f t="shared" ca="1" si="84"/>
        <v>814</v>
      </c>
      <c r="AG142" s="57">
        <f t="shared" ca="1" si="84"/>
        <v>10816</v>
      </c>
      <c r="AH142" s="57">
        <f t="shared" ca="1" si="84"/>
        <v>688</v>
      </c>
      <c r="AI142" s="57">
        <f t="shared" ca="1" si="84"/>
        <v>0</v>
      </c>
      <c r="AJ142" s="57">
        <f t="shared" ca="1" si="84"/>
        <v>73456</v>
      </c>
      <c r="AK142" s="57">
        <f t="shared" ca="1" si="85"/>
        <v>12832</v>
      </c>
      <c r="AL142" s="57">
        <f t="shared" ca="1" si="85"/>
        <v>36415</v>
      </c>
      <c r="AM142" s="57">
        <f t="shared" ca="1" si="85"/>
        <v>9574</v>
      </c>
      <c r="AN142" s="57">
        <f t="shared" ca="1" si="85"/>
        <v>109161</v>
      </c>
      <c r="AO142" s="57">
        <f t="shared" ca="1" si="85"/>
        <v>0</v>
      </c>
      <c r="AP142" s="57">
        <f t="shared" ca="1" si="85"/>
        <v>21838</v>
      </c>
      <c r="AQ142" s="57">
        <f t="shared" ca="1" si="85"/>
        <v>7075</v>
      </c>
      <c r="AR142" s="57">
        <f t="shared" ca="1" si="85"/>
        <v>6180</v>
      </c>
      <c r="AS142" s="57">
        <f t="shared" ca="1" si="85"/>
        <v>699</v>
      </c>
      <c r="AT142" s="57">
        <f t="shared" ca="1" si="85"/>
        <v>0</v>
      </c>
      <c r="AU142" s="51">
        <v>0</v>
      </c>
      <c r="AV142" s="57">
        <v>0</v>
      </c>
      <c r="AW142" s="51">
        <f t="shared" ca="1" si="69"/>
        <v>9283.0400000000009</v>
      </c>
      <c r="AX142" s="57">
        <f t="shared" ca="1" si="60"/>
        <v>-12734</v>
      </c>
      <c r="AY142" s="57">
        <f t="shared" ca="1" si="60"/>
        <v>0</v>
      </c>
      <c r="AZ142" s="57">
        <f t="shared" ca="1" si="60"/>
        <v>0</v>
      </c>
      <c r="BA142" s="51">
        <v>0</v>
      </c>
      <c r="BB142" s="51">
        <v>0</v>
      </c>
      <c r="BC142" s="57">
        <f t="shared" ca="1" si="60"/>
        <v>-19359</v>
      </c>
      <c r="BD142" s="57">
        <f t="shared" ca="1" si="60"/>
        <v>-18912</v>
      </c>
      <c r="BE142" s="57">
        <f t="shared" ca="1" si="78"/>
        <v>367.28</v>
      </c>
      <c r="BF142" s="51">
        <f t="shared" ca="1" si="70"/>
        <v>29.132000000000001</v>
      </c>
      <c r="BG142" s="51">
        <f t="shared" ca="1" si="71"/>
        <v>15.374788732394366</v>
      </c>
      <c r="BH142" s="51">
        <f t="shared" ca="1" si="72"/>
        <v>216.21782178217822</v>
      </c>
      <c r="BI142" s="51">
        <v>0</v>
      </c>
      <c r="BJ142" s="57">
        <f t="shared" ca="1" si="79"/>
        <v>949</v>
      </c>
      <c r="BK142" s="51">
        <f t="shared" ca="1" si="73"/>
        <v>1316.28</v>
      </c>
      <c r="BL142" s="57">
        <f t="shared" ca="1" si="80"/>
        <v>953</v>
      </c>
      <c r="BM142" s="57">
        <f t="shared" ca="1" si="74"/>
        <v>968.37478873239434</v>
      </c>
      <c r="BN142" s="57">
        <f t="shared" ca="1" si="81"/>
        <v>639</v>
      </c>
      <c r="BO142" s="57">
        <f t="shared" ca="1" si="75"/>
        <v>668.13199999999995</v>
      </c>
      <c r="BP142" s="57">
        <f t="shared" ca="1" si="82"/>
        <v>453</v>
      </c>
      <c r="BQ142" s="57">
        <f t="shared" ca="1" si="76"/>
        <v>669.21782178217825</v>
      </c>
      <c r="BR142" s="51">
        <v>0</v>
      </c>
      <c r="BS142" s="51">
        <v>0</v>
      </c>
    </row>
    <row r="143" spans="1:71" ht="15.75" customHeight="1">
      <c r="A143" s="8" t="s">
        <v>239</v>
      </c>
      <c r="B143">
        <v>704</v>
      </c>
      <c r="C143" s="8">
        <v>502</v>
      </c>
      <c r="E143" s="8">
        <v>115.7</v>
      </c>
      <c r="F143" s="8" t="s">
        <v>240</v>
      </c>
      <c r="G143" s="55">
        <f t="shared" ca="1" si="64"/>
        <v>43092</v>
      </c>
      <c r="H143" s="8">
        <v>77777</v>
      </c>
      <c r="J143" t="str">
        <f t="shared" ca="1" si="83"/>
        <v>전세</v>
      </c>
      <c r="K143" s="8" t="s">
        <v>242</v>
      </c>
      <c r="L143" s="65">
        <v>44986</v>
      </c>
      <c r="M143" s="65">
        <v>45036</v>
      </c>
      <c r="N143" s="65">
        <v>44986</v>
      </c>
      <c r="O143" s="65">
        <v>45016</v>
      </c>
      <c r="P143" s="51">
        <f t="shared" ca="1" si="65"/>
        <v>560275</v>
      </c>
      <c r="Q143" s="57">
        <f t="shared" ca="1" si="66"/>
        <v>571480.5</v>
      </c>
      <c r="R143" s="51">
        <f t="shared" ca="1" si="67"/>
        <v>560275</v>
      </c>
      <c r="S143" s="57">
        <f t="shared" ca="1" si="77"/>
        <v>235047</v>
      </c>
      <c r="T143" s="57">
        <f t="shared" ca="1" si="68"/>
        <v>325228</v>
      </c>
      <c r="U143" s="57">
        <f t="shared" ca="1" si="84"/>
        <v>63155</v>
      </c>
      <c r="V143" s="57">
        <f t="shared" ca="1" si="84"/>
        <v>21954</v>
      </c>
      <c r="W143" s="57">
        <f t="shared" ca="1" si="84"/>
        <v>931</v>
      </c>
      <c r="X143" s="57">
        <f t="shared" ca="1" si="84"/>
        <v>3479</v>
      </c>
      <c r="Y143" s="57">
        <f t="shared" ca="1" si="84"/>
        <v>3621</v>
      </c>
      <c r="Z143" s="57">
        <f t="shared" ca="1" si="84"/>
        <v>55906</v>
      </c>
      <c r="AA143" s="57">
        <f t="shared" ca="1" si="84"/>
        <v>25627</v>
      </c>
      <c r="AB143" s="57">
        <f t="shared" ca="1" si="84"/>
        <v>26563</v>
      </c>
      <c r="AC143" s="57">
        <f t="shared" ca="1" si="84"/>
        <v>2692</v>
      </c>
      <c r="AD143" s="57">
        <f t="shared" ca="1" si="84"/>
        <v>8505</v>
      </c>
      <c r="AE143" s="57">
        <f t="shared" ca="1" si="84"/>
        <v>9629</v>
      </c>
      <c r="AF143" s="57">
        <f t="shared" ca="1" si="84"/>
        <v>597</v>
      </c>
      <c r="AG143" s="57">
        <f t="shared" ca="1" si="84"/>
        <v>30503</v>
      </c>
      <c r="AH143" s="57">
        <f t="shared" ca="1" si="84"/>
        <v>292</v>
      </c>
      <c r="AI143" s="57">
        <f t="shared" ca="1" si="84"/>
        <v>0</v>
      </c>
      <c r="AJ143" s="57">
        <f t="shared" ca="1" si="84"/>
        <v>44842</v>
      </c>
      <c r="AK143" s="57">
        <f t="shared" ca="1" si="85"/>
        <v>43423</v>
      </c>
      <c r="AL143" s="57">
        <f t="shared" ca="1" si="85"/>
        <v>47291</v>
      </c>
      <c r="AM143" s="57">
        <f t="shared" ca="1" si="85"/>
        <v>3091</v>
      </c>
      <c r="AN143" s="57">
        <f t="shared" ca="1" si="85"/>
        <v>82381</v>
      </c>
      <c r="AO143" s="57">
        <f t="shared" ca="1" si="85"/>
        <v>0</v>
      </c>
      <c r="AP143" s="57">
        <f t="shared" ca="1" si="85"/>
        <v>90595</v>
      </c>
      <c r="AQ143" s="57">
        <f t="shared" ca="1" si="85"/>
        <v>7512</v>
      </c>
      <c r="AR143" s="57">
        <f t="shared" ca="1" si="85"/>
        <v>9133</v>
      </c>
      <c r="AS143" s="57">
        <f t="shared" ca="1" si="85"/>
        <v>1089</v>
      </c>
      <c r="AT143" s="57">
        <f t="shared" ca="1" si="85"/>
        <v>0</v>
      </c>
      <c r="AU143" s="51">
        <v>0</v>
      </c>
      <c r="AV143" s="57">
        <v>0</v>
      </c>
      <c r="AW143" s="51">
        <f t="shared" ca="1" si="69"/>
        <v>11205.5</v>
      </c>
      <c r="AX143" s="57">
        <f t="shared" ca="1" si="60"/>
        <v>-10854</v>
      </c>
      <c r="AY143" s="57">
        <f t="shared" ca="1" si="60"/>
        <v>0</v>
      </c>
      <c r="AZ143" s="57">
        <f t="shared" ca="1" si="60"/>
        <v>0</v>
      </c>
      <c r="BA143" s="51">
        <v>0</v>
      </c>
      <c r="BB143" s="51">
        <v>0</v>
      </c>
      <c r="BC143" s="57">
        <f t="shared" ca="1" si="60"/>
        <v>-9326</v>
      </c>
      <c r="BD143" s="57">
        <f t="shared" ca="1" si="60"/>
        <v>-2356</v>
      </c>
      <c r="BE143" s="57">
        <f t="shared" ca="1" si="78"/>
        <v>224.21</v>
      </c>
      <c r="BF143" s="51">
        <f t="shared" ca="1" si="70"/>
        <v>37.832799999999999</v>
      </c>
      <c r="BG143" s="51">
        <f t="shared" ca="1" si="71"/>
        <v>11.602957746478873</v>
      </c>
      <c r="BH143" s="51">
        <f t="shared" ca="1" si="72"/>
        <v>896.98019801980195</v>
      </c>
      <c r="BI143" s="51">
        <v>0</v>
      </c>
      <c r="BJ143" s="57">
        <f t="shared" ca="1" si="79"/>
        <v>965</v>
      </c>
      <c r="BK143" s="51">
        <f t="shared" ca="1" si="73"/>
        <v>1189.21</v>
      </c>
      <c r="BL143" s="57">
        <f t="shared" ca="1" si="80"/>
        <v>31</v>
      </c>
      <c r="BM143" s="57">
        <f t="shared" ca="1" si="74"/>
        <v>42.602957746478872</v>
      </c>
      <c r="BN143" s="57">
        <f t="shared" ca="1" si="81"/>
        <v>683</v>
      </c>
      <c r="BO143" s="57">
        <f t="shared" ca="1" si="75"/>
        <v>720.83280000000002</v>
      </c>
      <c r="BP143" s="57">
        <f t="shared" ca="1" si="82"/>
        <v>300</v>
      </c>
      <c r="BQ143" s="57">
        <f t="shared" ca="1" si="76"/>
        <v>1196.9801980198019</v>
      </c>
      <c r="BR143" s="51">
        <v>0</v>
      </c>
      <c r="BS143" s="51">
        <v>0</v>
      </c>
    </row>
    <row r="144" spans="1:71" ht="15.75" customHeight="1">
      <c r="A144" s="8" t="s">
        <v>239</v>
      </c>
      <c r="B144">
        <v>704</v>
      </c>
      <c r="C144" s="53">
        <v>601</v>
      </c>
      <c r="E144" s="8">
        <v>115.7</v>
      </c>
      <c r="F144" s="8" t="s">
        <v>240</v>
      </c>
      <c r="G144" s="55">
        <f t="shared" ca="1" si="64"/>
        <v>43616</v>
      </c>
      <c r="H144" s="8">
        <v>77777</v>
      </c>
      <c r="J144" t="str">
        <f t="shared" ca="1" si="83"/>
        <v>전세</v>
      </c>
      <c r="K144" s="8" t="s">
        <v>242</v>
      </c>
      <c r="L144" s="65">
        <v>44986</v>
      </c>
      <c r="M144" s="65">
        <v>45036</v>
      </c>
      <c r="N144" s="65">
        <v>44986</v>
      </c>
      <c r="O144" s="65">
        <v>45016</v>
      </c>
      <c r="P144" s="51">
        <f t="shared" ca="1" si="65"/>
        <v>618048</v>
      </c>
      <c r="Q144" s="57">
        <f t="shared" ca="1" si="66"/>
        <v>630408.95999999996</v>
      </c>
      <c r="R144" s="51">
        <f t="shared" ca="1" si="67"/>
        <v>618048</v>
      </c>
      <c r="S144" s="57">
        <f t="shared" ca="1" si="77"/>
        <v>245125</v>
      </c>
      <c r="T144" s="57">
        <f t="shared" ca="1" si="68"/>
        <v>372923</v>
      </c>
      <c r="U144" s="57">
        <f t="shared" ca="1" si="84"/>
        <v>55765</v>
      </c>
      <c r="V144" s="57">
        <f t="shared" ca="1" si="84"/>
        <v>6399</v>
      </c>
      <c r="W144" s="57">
        <f t="shared" ca="1" si="84"/>
        <v>766</v>
      </c>
      <c r="X144" s="57">
        <f t="shared" ca="1" si="84"/>
        <v>3794</v>
      </c>
      <c r="Y144" s="57">
        <f t="shared" ca="1" si="84"/>
        <v>3474</v>
      </c>
      <c r="Z144" s="57">
        <f t="shared" ca="1" si="84"/>
        <v>36160</v>
      </c>
      <c r="AA144" s="57">
        <f t="shared" ca="1" si="84"/>
        <v>26879</v>
      </c>
      <c r="AB144" s="57">
        <f t="shared" ca="1" si="84"/>
        <v>70614</v>
      </c>
      <c r="AC144" s="57">
        <f t="shared" ca="1" si="84"/>
        <v>2016</v>
      </c>
      <c r="AD144" s="57">
        <f t="shared" ca="1" si="84"/>
        <v>3837</v>
      </c>
      <c r="AE144" s="57">
        <f t="shared" ca="1" si="84"/>
        <v>14484</v>
      </c>
      <c r="AF144" s="57">
        <f t="shared" ca="1" si="84"/>
        <v>625</v>
      </c>
      <c r="AG144" s="57">
        <f t="shared" ca="1" si="84"/>
        <v>39845</v>
      </c>
      <c r="AH144" s="57">
        <f t="shared" ca="1" si="84"/>
        <v>702</v>
      </c>
      <c r="AI144" s="57">
        <f t="shared" ca="1" si="84"/>
        <v>0</v>
      </c>
      <c r="AJ144" s="57">
        <f t="shared" ca="1" si="84"/>
        <v>43104</v>
      </c>
      <c r="AK144" s="57">
        <f t="shared" ca="1" si="85"/>
        <v>42414</v>
      </c>
      <c r="AL144" s="57">
        <f t="shared" ca="1" si="85"/>
        <v>102631</v>
      </c>
      <c r="AM144" s="57">
        <f t="shared" ca="1" si="85"/>
        <v>5688</v>
      </c>
      <c r="AN144" s="57">
        <f t="shared" ca="1" si="85"/>
        <v>96680</v>
      </c>
      <c r="AO144" s="57">
        <f t="shared" ca="1" si="85"/>
        <v>0</v>
      </c>
      <c r="AP144" s="57">
        <f t="shared" ca="1" si="85"/>
        <v>67000</v>
      </c>
      <c r="AQ144" s="57">
        <f t="shared" ca="1" si="85"/>
        <v>7346</v>
      </c>
      <c r="AR144" s="57">
        <f t="shared" ca="1" si="85"/>
        <v>676</v>
      </c>
      <c r="AS144" s="57">
        <f t="shared" ca="1" si="85"/>
        <v>2038</v>
      </c>
      <c r="AT144" s="57">
        <f t="shared" ca="1" si="85"/>
        <v>0</v>
      </c>
      <c r="AU144" s="51">
        <v>0</v>
      </c>
      <c r="AV144" s="57">
        <v>0</v>
      </c>
      <c r="AW144" s="51">
        <f t="shared" ca="1" si="69"/>
        <v>12360.960000000001</v>
      </c>
      <c r="AX144" s="57">
        <f t="shared" ca="1" si="60"/>
        <v>-2571</v>
      </c>
      <c r="AY144" s="57">
        <f t="shared" ca="1" si="60"/>
        <v>0</v>
      </c>
      <c r="AZ144" s="57">
        <f t="shared" ca="1" si="60"/>
        <v>0</v>
      </c>
      <c r="BA144" s="51">
        <v>0</v>
      </c>
      <c r="BB144" s="51">
        <v>0</v>
      </c>
      <c r="BC144" s="57">
        <f t="shared" ca="1" si="60"/>
        <v>-7672</v>
      </c>
      <c r="BD144" s="57">
        <f t="shared" ca="1" si="60"/>
        <v>-4646</v>
      </c>
      <c r="BE144" s="57">
        <f t="shared" ca="1" si="78"/>
        <v>215.52</v>
      </c>
      <c r="BF144" s="51">
        <f t="shared" ca="1" si="70"/>
        <v>82.104799999999997</v>
      </c>
      <c r="BG144" s="51">
        <f t="shared" ca="1" si="71"/>
        <v>13.616901408450705</v>
      </c>
      <c r="BH144" s="51">
        <f t="shared" ca="1" si="72"/>
        <v>663.36633663366342</v>
      </c>
      <c r="BI144" s="51">
        <v>0</v>
      </c>
      <c r="BJ144" s="57">
        <f t="shared" ca="1" si="79"/>
        <v>997</v>
      </c>
      <c r="BK144" s="51">
        <f t="shared" ca="1" si="73"/>
        <v>1212.52</v>
      </c>
      <c r="BL144" s="57">
        <f t="shared" ca="1" si="80"/>
        <v>243</v>
      </c>
      <c r="BM144" s="57">
        <f t="shared" ca="1" si="74"/>
        <v>256.6169014084507</v>
      </c>
      <c r="BN144" s="57">
        <f t="shared" ca="1" si="81"/>
        <v>918</v>
      </c>
      <c r="BO144" s="57">
        <f t="shared" ca="1" si="75"/>
        <v>1000.1048</v>
      </c>
      <c r="BP144" s="57">
        <f t="shared" ca="1" si="82"/>
        <v>87</v>
      </c>
      <c r="BQ144" s="57">
        <f t="shared" ca="1" si="76"/>
        <v>750.36633663366342</v>
      </c>
      <c r="BR144" s="51">
        <v>0</v>
      </c>
      <c r="BS144" s="51">
        <v>0</v>
      </c>
    </row>
    <row r="145" spans="1:71" ht="15.75" customHeight="1">
      <c r="A145" s="8" t="s">
        <v>239</v>
      </c>
      <c r="B145">
        <v>704</v>
      </c>
      <c r="C145" s="53">
        <v>602</v>
      </c>
      <c r="E145" s="8">
        <v>115.7</v>
      </c>
      <c r="F145" s="8" t="s">
        <v>240</v>
      </c>
      <c r="G145" s="55">
        <f t="shared" ca="1" si="64"/>
        <v>44196</v>
      </c>
      <c r="H145" s="8">
        <v>77777</v>
      </c>
      <c r="J145" t="str">
        <f t="shared" ca="1" si="83"/>
        <v>자가</v>
      </c>
      <c r="K145" s="8" t="s">
        <v>242</v>
      </c>
      <c r="L145" s="65">
        <v>44986</v>
      </c>
      <c r="M145" s="65">
        <v>45036</v>
      </c>
      <c r="N145" s="65">
        <v>44986</v>
      </c>
      <c r="O145" s="65">
        <v>45016</v>
      </c>
      <c r="P145" s="51">
        <f t="shared" ca="1" si="65"/>
        <v>545444</v>
      </c>
      <c r="Q145" s="57">
        <f t="shared" ca="1" si="66"/>
        <v>556352.88</v>
      </c>
      <c r="R145" s="51">
        <f t="shared" ca="1" si="67"/>
        <v>545444</v>
      </c>
      <c r="S145" s="57">
        <f t="shared" ca="1" si="77"/>
        <v>254690</v>
      </c>
      <c r="T145" s="57">
        <f t="shared" ca="1" si="68"/>
        <v>290754</v>
      </c>
      <c r="U145" s="57">
        <f t="shared" ca="1" si="84"/>
        <v>54355</v>
      </c>
      <c r="V145" s="57">
        <f t="shared" ca="1" si="84"/>
        <v>24127</v>
      </c>
      <c r="W145" s="57">
        <f t="shared" ca="1" si="84"/>
        <v>704</v>
      </c>
      <c r="X145" s="57">
        <f t="shared" ca="1" si="84"/>
        <v>2612</v>
      </c>
      <c r="Y145" s="57">
        <f t="shared" ca="1" si="84"/>
        <v>3316</v>
      </c>
      <c r="Z145" s="57">
        <f t="shared" ca="1" si="84"/>
        <v>44093</v>
      </c>
      <c r="AA145" s="57">
        <f t="shared" ca="1" si="84"/>
        <v>6927</v>
      </c>
      <c r="AB145" s="57">
        <f t="shared" ca="1" si="84"/>
        <v>66612</v>
      </c>
      <c r="AC145" s="57">
        <f t="shared" ca="1" si="84"/>
        <v>1725</v>
      </c>
      <c r="AD145" s="57">
        <f t="shared" ca="1" si="84"/>
        <v>3761</v>
      </c>
      <c r="AE145" s="57">
        <f t="shared" ca="1" si="84"/>
        <v>23441</v>
      </c>
      <c r="AF145" s="57">
        <f t="shared" ca="1" si="84"/>
        <v>661</v>
      </c>
      <c r="AG145" s="57">
        <f t="shared" ca="1" si="84"/>
        <v>21762</v>
      </c>
      <c r="AH145" s="57">
        <f t="shared" ca="1" si="84"/>
        <v>94</v>
      </c>
      <c r="AI145" s="57">
        <f t="shared" ca="1" si="84"/>
        <v>0</v>
      </c>
      <c r="AJ145" s="57">
        <f t="shared" ca="1" si="84"/>
        <v>45330</v>
      </c>
      <c r="AK145" s="57">
        <f t="shared" ca="1" si="85"/>
        <v>13865</v>
      </c>
      <c r="AL145" s="57">
        <f t="shared" ca="1" si="85"/>
        <v>59328</v>
      </c>
      <c r="AM145" s="57">
        <f t="shared" ca="1" si="85"/>
        <v>2638</v>
      </c>
      <c r="AN145" s="57">
        <f t="shared" ca="1" si="85"/>
        <v>117901</v>
      </c>
      <c r="AO145" s="57">
        <f t="shared" ca="1" si="85"/>
        <v>0</v>
      </c>
      <c r="AP145" s="57">
        <f t="shared" ca="1" si="85"/>
        <v>84348</v>
      </c>
      <c r="AQ145" s="57">
        <f t="shared" ca="1" si="85"/>
        <v>7521</v>
      </c>
      <c r="AR145" s="57">
        <f t="shared" ca="1" si="85"/>
        <v>3321</v>
      </c>
      <c r="AS145" s="57">
        <f t="shared" ca="1" si="85"/>
        <v>1350</v>
      </c>
      <c r="AT145" s="57">
        <f t="shared" ca="1" si="85"/>
        <v>0</v>
      </c>
      <c r="AU145" s="51">
        <v>0</v>
      </c>
      <c r="AV145" s="57">
        <v>0</v>
      </c>
      <c r="AW145" s="51">
        <f t="shared" ca="1" si="69"/>
        <v>10908.880000000001</v>
      </c>
      <c r="AX145" s="57">
        <f t="shared" ca="1" si="60"/>
        <v>-14718</v>
      </c>
      <c r="AY145" s="57">
        <f t="shared" ca="1" si="60"/>
        <v>0</v>
      </c>
      <c r="AZ145" s="57">
        <f t="shared" ca="1" si="60"/>
        <v>0</v>
      </c>
      <c r="BA145" s="51">
        <v>0</v>
      </c>
      <c r="BB145" s="51">
        <v>0</v>
      </c>
      <c r="BC145" s="57">
        <f t="shared" ca="1" si="60"/>
        <v>-26856</v>
      </c>
      <c r="BD145" s="57">
        <f t="shared" ca="1" si="60"/>
        <v>-2774</v>
      </c>
      <c r="BE145" s="57">
        <f t="shared" ca="1" si="78"/>
        <v>226.65</v>
      </c>
      <c r="BF145" s="51">
        <f t="shared" ca="1" si="70"/>
        <v>47.462400000000002</v>
      </c>
      <c r="BG145" s="51">
        <f t="shared" ca="1" si="71"/>
        <v>16.605774647887323</v>
      </c>
      <c r="BH145" s="51">
        <f t="shared" ca="1" si="72"/>
        <v>835.12871287128712</v>
      </c>
      <c r="BI145" s="51">
        <v>0</v>
      </c>
      <c r="BJ145" s="57">
        <f t="shared" ca="1" si="79"/>
        <v>801</v>
      </c>
      <c r="BK145" s="51">
        <f t="shared" ca="1" si="73"/>
        <v>1027.6500000000001</v>
      </c>
      <c r="BL145" s="57">
        <f t="shared" ca="1" si="80"/>
        <v>840</v>
      </c>
      <c r="BM145" s="57">
        <f t="shared" ca="1" si="74"/>
        <v>856.6057746478873</v>
      </c>
      <c r="BN145" s="57">
        <f t="shared" ca="1" si="81"/>
        <v>855</v>
      </c>
      <c r="BO145" s="57">
        <f t="shared" ca="1" si="75"/>
        <v>902.4624</v>
      </c>
      <c r="BP145" s="57">
        <f t="shared" ca="1" si="82"/>
        <v>684</v>
      </c>
      <c r="BQ145" s="57">
        <f t="shared" ca="1" si="76"/>
        <v>1519.128712871287</v>
      </c>
      <c r="BR145" s="51">
        <v>0</v>
      </c>
      <c r="BS145" s="51">
        <v>0</v>
      </c>
    </row>
    <row r="146" spans="1:71" ht="15.75" customHeight="1">
      <c r="A146" s="8" t="s">
        <v>239</v>
      </c>
      <c r="B146">
        <v>704</v>
      </c>
      <c r="C146" s="53">
        <v>701</v>
      </c>
      <c r="E146" s="8">
        <v>115.7</v>
      </c>
      <c r="F146" s="8" t="s">
        <v>240</v>
      </c>
      <c r="G146" s="55">
        <f t="shared" ca="1" si="64"/>
        <v>44018</v>
      </c>
      <c r="H146" s="8">
        <v>77777</v>
      </c>
      <c r="J146" t="str">
        <f t="shared" ca="1" si="83"/>
        <v>자가</v>
      </c>
      <c r="K146" s="8" t="s">
        <v>242</v>
      </c>
      <c r="L146" s="65">
        <v>44986</v>
      </c>
      <c r="M146" s="65">
        <v>45036</v>
      </c>
      <c r="N146" s="65">
        <v>44986</v>
      </c>
      <c r="O146" s="65">
        <v>45016</v>
      </c>
      <c r="P146" s="51">
        <f t="shared" ca="1" si="65"/>
        <v>468155</v>
      </c>
      <c r="Q146" s="57">
        <f t="shared" ca="1" si="66"/>
        <v>477518.1</v>
      </c>
      <c r="R146" s="51">
        <f t="shared" ca="1" si="67"/>
        <v>468155</v>
      </c>
      <c r="S146" s="57">
        <f t="shared" ca="1" si="77"/>
        <v>230555</v>
      </c>
      <c r="T146" s="57">
        <f t="shared" ca="1" si="68"/>
        <v>237600</v>
      </c>
      <c r="U146" s="57">
        <f t="shared" ca="1" si="84"/>
        <v>35353</v>
      </c>
      <c r="V146" s="57">
        <f t="shared" ca="1" si="84"/>
        <v>34822</v>
      </c>
      <c r="W146" s="57">
        <f t="shared" ca="1" si="84"/>
        <v>902</v>
      </c>
      <c r="X146" s="57">
        <f t="shared" ca="1" si="84"/>
        <v>2441</v>
      </c>
      <c r="Y146" s="57">
        <f t="shared" ca="1" si="84"/>
        <v>3644</v>
      </c>
      <c r="Z146" s="57">
        <f t="shared" ca="1" si="84"/>
        <v>48002</v>
      </c>
      <c r="AA146" s="57">
        <f t="shared" ca="1" si="84"/>
        <v>2910</v>
      </c>
      <c r="AB146" s="57">
        <f t="shared" ca="1" si="84"/>
        <v>36419</v>
      </c>
      <c r="AC146" s="57">
        <f t="shared" ca="1" si="84"/>
        <v>71</v>
      </c>
      <c r="AD146" s="57">
        <f t="shared" ca="1" si="84"/>
        <v>4283</v>
      </c>
      <c r="AE146" s="57">
        <f t="shared" ca="1" si="84"/>
        <v>22538</v>
      </c>
      <c r="AF146" s="57">
        <f t="shared" ca="1" si="84"/>
        <v>529</v>
      </c>
      <c r="AG146" s="57">
        <f t="shared" ca="1" si="84"/>
        <v>38910</v>
      </c>
      <c r="AH146" s="57">
        <f t="shared" ca="1" si="84"/>
        <v>183</v>
      </c>
      <c r="AI146" s="57">
        <f t="shared" ca="1" si="84"/>
        <v>0</v>
      </c>
      <c r="AJ146" s="57">
        <f t="shared" ca="1" si="84"/>
        <v>84005</v>
      </c>
      <c r="AK146" s="57">
        <f t="shared" ca="1" si="85"/>
        <v>2200</v>
      </c>
      <c r="AL146" s="57">
        <f t="shared" ca="1" si="85"/>
        <v>32843</v>
      </c>
      <c r="AM146" s="57">
        <f t="shared" ca="1" si="85"/>
        <v>1995</v>
      </c>
      <c r="AN146" s="57">
        <f t="shared" ca="1" si="85"/>
        <v>115532</v>
      </c>
      <c r="AO146" s="57">
        <f t="shared" ca="1" si="85"/>
        <v>0</v>
      </c>
      <c r="AP146" s="57">
        <f t="shared" ca="1" si="85"/>
        <v>40494</v>
      </c>
      <c r="AQ146" s="57">
        <f t="shared" ca="1" si="85"/>
        <v>2641</v>
      </c>
      <c r="AR146" s="57">
        <f t="shared" ca="1" si="85"/>
        <v>380</v>
      </c>
      <c r="AS146" s="57">
        <f t="shared" ca="1" si="85"/>
        <v>863</v>
      </c>
      <c r="AT146" s="57">
        <f t="shared" ca="1" si="85"/>
        <v>0</v>
      </c>
      <c r="AU146" s="51">
        <v>0</v>
      </c>
      <c r="AV146" s="57">
        <v>0</v>
      </c>
      <c r="AW146" s="51">
        <f t="shared" ca="1" si="69"/>
        <v>9363.1</v>
      </c>
      <c r="AX146" s="57">
        <f t="shared" ca="1" si="60"/>
        <v>-21231</v>
      </c>
      <c r="AY146" s="57">
        <f t="shared" ca="1" si="60"/>
        <v>0</v>
      </c>
      <c r="AZ146" s="57">
        <f t="shared" ca="1" si="60"/>
        <v>0</v>
      </c>
      <c r="BA146" s="51">
        <v>0</v>
      </c>
      <c r="BB146" s="51">
        <v>0</v>
      </c>
      <c r="BC146" s="57">
        <f t="shared" ca="1" si="60"/>
        <v>-21603</v>
      </c>
      <c r="BD146" s="57">
        <f t="shared" ca="1" si="60"/>
        <v>-971</v>
      </c>
      <c r="BE146" s="57">
        <f t="shared" ca="1" si="78"/>
        <v>420.02499999999998</v>
      </c>
      <c r="BF146" s="51">
        <f t="shared" ca="1" si="70"/>
        <v>26.2744</v>
      </c>
      <c r="BG146" s="51">
        <f t="shared" ca="1" si="71"/>
        <v>16.272112676056338</v>
      </c>
      <c r="BH146" s="51">
        <f t="shared" ca="1" si="72"/>
        <v>400.93069306930693</v>
      </c>
      <c r="BI146" s="51">
        <v>0</v>
      </c>
      <c r="BJ146" s="57">
        <f t="shared" ca="1" si="79"/>
        <v>923</v>
      </c>
      <c r="BK146" s="51">
        <f t="shared" ca="1" si="73"/>
        <v>1343.0250000000001</v>
      </c>
      <c r="BL146" s="57">
        <f t="shared" ca="1" si="80"/>
        <v>595</v>
      </c>
      <c r="BM146" s="57">
        <f t="shared" ca="1" si="74"/>
        <v>611.27211267605639</v>
      </c>
      <c r="BN146" s="57">
        <f t="shared" ca="1" si="81"/>
        <v>775</v>
      </c>
      <c r="BO146" s="57">
        <f t="shared" ca="1" si="75"/>
        <v>801.27440000000001</v>
      </c>
      <c r="BP146" s="57">
        <f t="shared" ca="1" si="82"/>
        <v>345</v>
      </c>
      <c r="BQ146" s="57">
        <f t="shared" ca="1" si="76"/>
        <v>745.93069306930693</v>
      </c>
      <c r="BR146" s="51">
        <v>0</v>
      </c>
      <c r="BS146" s="51">
        <v>0</v>
      </c>
    </row>
    <row r="147" spans="1:71" ht="15.75" customHeight="1">
      <c r="A147" s="8" t="s">
        <v>239</v>
      </c>
      <c r="B147">
        <v>704</v>
      </c>
      <c r="C147" s="53">
        <v>702</v>
      </c>
      <c r="E147" s="8">
        <v>115.7</v>
      </c>
      <c r="F147" s="8" t="s">
        <v>240</v>
      </c>
      <c r="G147" s="55">
        <f t="shared" ca="1" si="64"/>
        <v>42800</v>
      </c>
      <c r="H147" s="8">
        <v>77777</v>
      </c>
      <c r="J147" t="str">
        <f t="shared" ca="1" si="83"/>
        <v>전세</v>
      </c>
      <c r="K147" s="8" t="s">
        <v>242</v>
      </c>
      <c r="L147" s="65">
        <v>44986</v>
      </c>
      <c r="M147" s="65">
        <v>45036</v>
      </c>
      <c r="N147" s="65">
        <v>44986</v>
      </c>
      <c r="O147" s="65">
        <v>45016</v>
      </c>
      <c r="P147" s="51">
        <f t="shared" ca="1" si="65"/>
        <v>478918</v>
      </c>
      <c r="Q147" s="57">
        <f t="shared" ca="1" si="66"/>
        <v>488496.36</v>
      </c>
      <c r="R147" s="51">
        <f t="shared" ca="1" si="67"/>
        <v>478918</v>
      </c>
      <c r="S147" s="57">
        <f t="shared" ca="1" si="77"/>
        <v>224946</v>
      </c>
      <c r="T147" s="57">
        <f t="shared" ca="1" si="68"/>
        <v>253972</v>
      </c>
      <c r="U147" s="57">
        <f t="shared" ca="1" si="84"/>
        <v>53202</v>
      </c>
      <c r="V147" s="57">
        <f t="shared" ca="1" si="84"/>
        <v>34159</v>
      </c>
      <c r="W147" s="57">
        <f t="shared" ca="1" si="84"/>
        <v>1776</v>
      </c>
      <c r="X147" s="57">
        <f t="shared" ca="1" si="84"/>
        <v>1476</v>
      </c>
      <c r="Y147" s="57">
        <f t="shared" ca="1" si="84"/>
        <v>3833</v>
      </c>
      <c r="Z147" s="57">
        <f t="shared" ca="1" si="84"/>
        <v>40998</v>
      </c>
      <c r="AA147" s="57">
        <f t="shared" ca="1" si="84"/>
        <v>18071</v>
      </c>
      <c r="AB147" s="57">
        <f t="shared" ca="1" si="84"/>
        <v>29382</v>
      </c>
      <c r="AC147" s="57">
        <f t="shared" ca="1" si="84"/>
        <v>2675</v>
      </c>
      <c r="AD147" s="57">
        <f t="shared" ca="1" si="84"/>
        <v>2676</v>
      </c>
      <c r="AE147" s="57">
        <f t="shared" ca="1" si="84"/>
        <v>24578</v>
      </c>
      <c r="AF147" s="57">
        <f t="shared" ca="1" si="84"/>
        <v>875</v>
      </c>
      <c r="AG147" s="57">
        <f t="shared" ca="1" si="84"/>
        <v>26661</v>
      </c>
      <c r="AH147" s="57">
        <f t="shared" ca="1" si="84"/>
        <v>10</v>
      </c>
      <c r="AI147" s="57">
        <f t="shared" ca="1" si="84"/>
        <v>0</v>
      </c>
      <c r="AJ147" s="57">
        <f t="shared" ca="1" si="84"/>
        <v>109564</v>
      </c>
      <c r="AK147" s="57">
        <f t="shared" ca="1" si="85"/>
        <v>37203</v>
      </c>
      <c r="AL147" s="57">
        <f t="shared" ca="1" si="85"/>
        <v>19708</v>
      </c>
      <c r="AM147" s="57">
        <f t="shared" ca="1" si="85"/>
        <v>7036</v>
      </c>
      <c r="AN147" s="57">
        <f t="shared" ca="1" si="85"/>
        <v>116127</v>
      </c>
      <c r="AO147" s="57">
        <f t="shared" ca="1" si="85"/>
        <v>0</v>
      </c>
      <c r="AP147" s="57">
        <f t="shared" ca="1" si="85"/>
        <v>11703</v>
      </c>
      <c r="AQ147" s="57">
        <f t="shared" ca="1" si="85"/>
        <v>2655</v>
      </c>
      <c r="AR147" s="57">
        <f t="shared" ca="1" si="85"/>
        <v>7194</v>
      </c>
      <c r="AS147" s="57">
        <f t="shared" ca="1" si="85"/>
        <v>2481</v>
      </c>
      <c r="AT147" s="57">
        <f t="shared" ca="1" si="85"/>
        <v>0</v>
      </c>
      <c r="AU147" s="51">
        <v>0</v>
      </c>
      <c r="AV147" s="57">
        <v>0</v>
      </c>
      <c r="AW147" s="51">
        <f t="shared" ca="1" si="69"/>
        <v>9578.36</v>
      </c>
      <c r="AX147" s="57">
        <f t="shared" ca="1" si="60"/>
        <v>-21609</v>
      </c>
      <c r="AY147" s="57">
        <f t="shared" ca="1" si="60"/>
        <v>0</v>
      </c>
      <c r="AZ147" s="57">
        <f t="shared" ca="1" si="60"/>
        <v>0</v>
      </c>
      <c r="BA147" s="51">
        <v>0</v>
      </c>
      <c r="BB147" s="51">
        <v>0</v>
      </c>
      <c r="BC147" s="57">
        <f t="shared" ref="AX147:BD189" ca="1" si="86">RANDBETWEEN(BC$2,BC$3)</f>
        <v>-28662</v>
      </c>
      <c r="BD147" s="57">
        <f t="shared" ca="1" si="86"/>
        <v>-24854</v>
      </c>
      <c r="BE147" s="57">
        <f t="shared" ca="1" si="78"/>
        <v>547.82000000000005</v>
      </c>
      <c r="BF147" s="51">
        <f t="shared" ca="1" si="70"/>
        <v>15.766400000000001</v>
      </c>
      <c r="BG147" s="51">
        <f t="shared" ca="1" si="71"/>
        <v>16.355915492957745</v>
      </c>
      <c r="BH147" s="51">
        <f t="shared" ca="1" si="72"/>
        <v>115.87128712871286</v>
      </c>
      <c r="BI147" s="51">
        <v>0</v>
      </c>
      <c r="BJ147" s="57">
        <f t="shared" ca="1" si="79"/>
        <v>174</v>
      </c>
      <c r="BK147" s="51">
        <f t="shared" ca="1" si="73"/>
        <v>721.82</v>
      </c>
      <c r="BL147" s="57">
        <f t="shared" ca="1" si="80"/>
        <v>599</v>
      </c>
      <c r="BM147" s="57">
        <f t="shared" ca="1" si="74"/>
        <v>615.35591549295771</v>
      </c>
      <c r="BN147" s="57">
        <f t="shared" ca="1" si="81"/>
        <v>532</v>
      </c>
      <c r="BO147" s="57">
        <f t="shared" ca="1" si="75"/>
        <v>547.76639999999998</v>
      </c>
      <c r="BP147" s="57">
        <f t="shared" ca="1" si="82"/>
        <v>814</v>
      </c>
      <c r="BQ147" s="57">
        <f t="shared" ca="1" si="76"/>
        <v>929.87128712871288</v>
      </c>
      <c r="BR147" s="51">
        <v>0</v>
      </c>
      <c r="BS147" s="51">
        <v>0</v>
      </c>
    </row>
    <row r="148" spans="1:71" ht="15.75" customHeight="1">
      <c r="A148" s="8" t="s">
        <v>239</v>
      </c>
      <c r="B148">
        <v>704</v>
      </c>
      <c r="C148" s="53">
        <v>801</v>
      </c>
      <c r="E148" s="8">
        <v>115.7</v>
      </c>
      <c r="F148" s="8" t="s">
        <v>240</v>
      </c>
      <c r="G148" s="55">
        <f t="shared" ca="1" si="64"/>
        <v>44880</v>
      </c>
      <c r="H148" s="8">
        <v>77777</v>
      </c>
      <c r="J148" t="str">
        <f t="shared" ca="1" si="83"/>
        <v>전세</v>
      </c>
      <c r="K148" s="8" t="s">
        <v>242</v>
      </c>
      <c r="L148" s="65">
        <v>44986</v>
      </c>
      <c r="M148" s="65">
        <v>45036</v>
      </c>
      <c r="N148" s="65">
        <v>44986</v>
      </c>
      <c r="O148" s="65">
        <v>45016</v>
      </c>
      <c r="P148" s="51">
        <f t="shared" ca="1" si="65"/>
        <v>454989</v>
      </c>
      <c r="Q148" s="57">
        <f t="shared" ca="1" si="66"/>
        <v>464088.78</v>
      </c>
      <c r="R148" s="51">
        <f t="shared" ca="1" si="67"/>
        <v>454989</v>
      </c>
      <c r="S148" s="57">
        <f t="shared" ca="1" si="77"/>
        <v>199759</v>
      </c>
      <c r="T148" s="57">
        <f t="shared" ca="1" si="68"/>
        <v>255230</v>
      </c>
      <c r="U148" s="57">
        <f t="shared" ca="1" si="84"/>
        <v>60539</v>
      </c>
      <c r="V148" s="57">
        <f t="shared" ca="1" si="84"/>
        <v>17026</v>
      </c>
      <c r="W148" s="57">
        <f t="shared" ca="1" si="84"/>
        <v>1111</v>
      </c>
      <c r="X148" s="57">
        <f t="shared" ca="1" si="84"/>
        <v>1686</v>
      </c>
      <c r="Y148" s="57">
        <f t="shared" ca="1" si="84"/>
        <v>3865</v>
      </c>
      <c r="Z148" s="57">
        <f t="shared" ca="1" si="84"/>
        <v>41977</v>
      </c>
      <c r="AA148" s="57">
        <f t="shared" ca="1" si="84"/>
        <v>9792</v>
      </c>
      <c r="AB148" s="57">
        <f t="shared" ca="1" si="84"/>
        <v>19567</v>
      </c>
      <c r="AC148" s="57">
        <f t="shared" ca="1" si="84"/>
        <v>1157</v>
      </c>
      <c r="AD148" s="57">
        <f t="shared" ca="1" si="84"/>
        <v>9805</v>
      </c>
      <c r="AE148" s="57">
        <f t="shared" ca="1" si="84"/>
        <v>17116</v>
      </c>
      <c r="AF148" s="57">
        <f t="shared" ca="1" si="84"/>
        <v>583</v>
      </c>
      <c r="AG148" s="57">
        <f t="shared" ca="1" si="84"/>
        <v>21014</v>
      </c>
      <c r="AH148" s="57">
        <f t="shared" ca="1" si="84"/>
        <v>522</v>
      </c>
      <c r="AI148" s="57">
        <f t="shared" ca="1" si="84"/>
        <v>0</v>
      </c>
      <c r="AJ148" s="57">
        <f t="shared" ca="1" si="84"/>
        <v>53966</v>
      </c>
      <c r="AK148" s="57">
        <f t="shared" ca="1" si="85"/>
        <v>32887</v>
      </c>
      <c r="AL148" s="57">
        <f t="shared" ca="1" si="85"/>
        <v>62687</v>
      </c>
      <c r="AM148" s="57">
        <f t="shared" ca="1" si="85"/>
        <v>9389</v>
      </c>
      <c r="AN148" s="57">
        <f t="shared" ca="1" si="85"/>
        <v>84067</v>
      </c>
      <c r="AO148" s="57">
        <f t="shared" ca="1" si="85"/>
        <v>0</v>
      </c>
      <c r="AP148" s="57">
        <f t="shared" ca="1" si="85"/>
        <v>30679</v>
      </c>
      <c r="AQ148" s="57">
        <f t="shared" ca="1" si="85"/>
        <v>4313</v>
      </c>
      <c r="AR148" s="57">
        <f t="shared" ca="1" si="85"/>
        <v>9138</v>
      </c>
      <c r="AS148" s="57">
        <f t="shared" ca="1" si="85"/>
        <v>1096</v>
      </c>
      <c r="AT148" s="57">
        <f t="shared" ca="1" si="85"/>
        <v>0</v>
      </c>
      <c r="AU148" s="51">
        <v>0</v>
      </c>
      <c r="AV148" s="57">
        <v>0</v>
      </c>
      <c r="AW148" s="51">
        <f t="shared" ca="1" si="69"/>
        <v>9099.7800000000007</v>
      </c>
      <c r="AX148" s="57">
        <f t="shared" ca="1" si="86"/>
        <v>-11609</v>
      </c>
      <c r="AY148" s="57">
        <f t="shared" ca="1" si="86"/>
        <v>0</v>
      </c>
      <c r="AZ148" s="57">
        <f t="shared" ca="1" si="86"/>
        <v>0</v>
      </c>
      <c r="BA148" s="51">
        <v>0</v>
      </c>
      <c r="BB148" s="51">
        <v>0</v>
      </c>
      <c r="BC148" s="57">
        <f t="shared" ca="1" si="86"/>
        <v>-101</v>
      </c>
      <c r="BD148" s="57">
        <f t="shared" ca="1" si="86"/>
        <v>-27283</v>
      </c>
      <c r="BE148" s="57">
        <f t="shared" ca="1" si="78"/>
        <v>269.83</v>
      </c>
      <c r="BF148" s="51">
        <f t="shared" ca="1" si="70"/>
        <v>50.1496</v>
      </c>
      <c r="BG148" s="51">
        <f t="shared" ca="1" si="71"/>
        <v>11.840422535211268</v>
      </c>
      <c r="BH148" s="51">
        <f t="shared" ca="1" si="72"/>
        <v>303.75247524752473</v>
      </c>
      <c r="BI148" s="51">
        <v>0</v>
      </c>
      <c r="BJ148" s="57">
        <f t="shared" ca="1" si="79"/>
        <v>884</v>
      </c>
      <c r="BK148" s="51">
        <f t="shared" ca="1" si="73"/>
        <v>1153.83</v>
      </c>
      <c r="BL148" s="57">
        <f t="shared" ca="1" si="80"/>
        <v>550</v>
      </c>
      <c r="BM148" s="57">
        <f t="shared" ca="1" si="74"/>
        <v>561.84042253521125</v>
      </c>
      <c r="BN148" s="57">
        <f t="shared" ca="1" si="81"/>
        <v>796</v>
      </c>
      <c r="BO148" s="57">
        <f t="shared" ca="1" si="75"/>
        <v>846.14959999999996</v>
      </c>
      <c r="BP148" s="57">
        <f t="shared" ca="1" si="82"/>
        <v>340</v>
      </c>
      <c r="BQ148" s="57">
        <f t="shared" ca="1" si="76"/>
        <v>643.75247524752467</v>
      </c>
      <c r="BR148" s="51">
        <v>0</v>
      </c>
      <c r="BS148" s="51">
        <v>0</v>
      </c>
    </row>
    <row r="149" spans="1:71" ht="15.75" customHeight="1">
      <c r="A149" s="8" t="s">
        <v>239</v>
      </c>
      <c r="B149">
        <v>704</v>
      </c>
      <c r="C149" s="53">
        <v>802</v>
      </c>
      <c r="E149" s="8">
        <v>115.7</v>
      </c>
      <c r="F149" s="8" t="s">
        <v>240</v>
      </c>
      <c r="G149" s="55">
        <f t="shared" ca="1" si="64"/>
        <v>42236</v>
      </c>
      <c r="H149" s="8">
        <v>77777</v>
      </c>
      <c r="J149" t="str">
        <f t="shared" ca="1" si="83"/>
        <v>전세</v>
      </c>
      <c r="K149" s="8" t="s">
        <v>242</v>
      </c>
      <c r="L149" s="65">
        <v>44986</v>
      </c>
      <c r="M149" s="65">
        <v>45036</v>
      </c>
      <c r="N149" s="65">
        <v>44986</v>
      </c>
      <c r="O149" s="65">
        <v>45016</v>
      </c>
      <c r="P149" s="51">
        <f t="shared" ca="1" si="65"/>
        <v>549019</v>
      </c>
      <c r="Q149" s="57">
        <f t="shared" ca="1" si="66"/>
        <v>559999.38</v>
      </c>
      <c r="R149" s="51">
        <f t="shared" ca="1" si="67"/>
        <v>549019</v>
      </c>
      <c r="S149" s="57">
        <f t="shared" ca="1" si="77"/>
        <v>251821</v>
      </c>
      <c r="T149" s="57">
        <f t="shared" ca="1" si="68"/>
        <v>297198</v>
      </c>
      <c r="U149" s="57">
        <f t="shared" ca="1" si="84"/>
        <v>60526</v>
      </c>
      <c r="V149" s="57">
        <f t="shared" ca="1" si="84"/>
        <v>23576</v>
      </c>
      <c r="W149" s="57">
        <f t="shared" ca="1" si="84"/>
        <v>1381</v>
      </c>
      <c r="X149" s="57">
        <f t="shared" ca="1" si="84"/>
        <v>4341</v>
      </c>
      <c r="Y149" s="57">
        <f t="shared" ca="1" si="84"/>
        <v>3640</v>
      </c>
      <c r="Z149" s="57">
        <f t="shared" ca="1" si="84"/>
        <v>26868</v>
      </c>
      <c r="AA149" s="57">
        <f t="shared" ca="1" si="84"/>
        <v>3064</v>
      </c>
      <c r="AB149" s="57">
        <f t="shared" ca="1" si="84"/>
        <v>67947</v>
      </c>
      <c r="AC149" s="57">
        <f t="shared" ca="1" si="84"/>
        <v>2889</v>
      </c>
      <c r="AD149" s="57">
        <f t="shared" ca="1" si="84"/>
        <v>5616</v>
      </c>
      <c r="AE149" s="57">
        <f t="shared" ca="1" si="84"/>
        <v>20593</v>
      </c>
      <c r="AF149" s="57">
        <f t="shared" ca="1" si="84"/>
        <v>982</v>
      </c>
      <c r="AG149" s="57">
        <f t="shared" ref="AG149:AT164" ca="1" si="87">RANDBETWEEN(AG$2,AG$3)</f>
        <v>30743</v>
      </c>
      <c r="AH149" s="57">
        <f t="shared" ca="1" si="87"/>
        <v>991</v>
      </c>
      <c r="AI149" s="57">
        <f t="shared" ca="1" si="87"/>
        <v>0</v>
      </c>
      <c r="AJ149" s="57">
        <f t="shared" ca="1" si="87"/>
        <v>83096</v>
      </c>
      <c r="AK149" s="57">
        <f t="shared" ca="1" si="87"/>
        <v>5063</v>
      </c>
      <c r="AL149" s="57">
        <f t="shared" ca="1" si="87"/>
        <v>85819</v>
      </c>
      <c r="AM149" s="57">
        <f t="shared" ca="1" si="87"/>
        <v>8635</v>
      </c>
      <c r="AN149" s="57">
        <f t="shared" ca="1" si="87"/>
        <v>102510</v>
      </c>
      <c r="AO149" s="57">
        <f t="shared" ca="1" si="87"/>
        <v>0</v>
      </c>
      <c r="AP149" s="57">
        <f t="shared" ca="1" si="87"/>
        <v>54418</v>
      </c>
      <c r="AQ149" s="57">
        <f t="shared" ca="1" si="87"/>
        <v>2719</v>
      </c>
      <c r="AR149" s="57">
        <f t="shared" ca="1" si="87"/>
        <v>8675</v>
      </c>
      <c r="AS149" s="57">
        <f t="shared" ca="1" si="87"/>
        <v>1119</v>
      </c>
      <c r="AT149" s="57">
        <f t="shared" ca="1" si="87"/>
        <v>0</v>
      </c>
      <c r="AU149" s="51">
        <v>0</v>
      </c>
      <c r="AV149" s="57">
        <v>0</v>
      </c>
      <c r="AW149" s="51">
        <f t="shared" ca="1" si="69"/>
        <v>10980.380000000001</v>
      </c>
      <c r="AX149" s="57">
        <f t="shared" ca="1" si="86"/>
        <v>-21406</v>
      </c>
      <c r="AY149" s="57">
        <f t="shared" ca="1" si="86"/>
        <v>0</v>
      </c>
      <c r="AZ149" s="57">
        <f t="shared" ca="1" si="86"/>
        <v>0</v>
      </c>
      <c r="BA149" s="51">
        <v>0</v>
      </c>
      <c r="BB149" s="51">
        <v>0</v>
      </c>
      <c r="BC149" s="57">
        <f t="shared" ca="1" si="86"/>
        <v>-11977</v>
      </c>
      <c r="BD149" s="57">
        <f t="shared" ca="1" si="86"/>
        <v>-22809</v>
      </c>
      <c r="BE149" s="57">
        <f t="shared" ca="1" si="78"/>
        <v>415.48</v>
      </c>
      <c r="BF149" s="51">
        <f t="shared" ca="1" si="70"/>
        <v>68.655199999999994</v>
      </c>
      <c r="BG149" s="51">
        <f t="shared" ca="1" si="71"/>
        <v>14.438028169014084</v>
      </c>
      <c r="BH149" s="51">
        <f t="shared" ca="1" si="72"/>
        <v>538.79207920792078</v>
      </c>
      <c r="BI149" s="51">
        <v>0</v>
      </c>
      <c r="BJ149" s="57">
        <f t="shared" ca="1" si="79"/>
        <v>110</v>
      </c>
      <c r="BK149" s="51">
        <f t="shared" ca="1" si="73"/>
        <v>525.48</v>
      </c>
      <c r="BL149" s="57">
        <f t="shared" ca="1" si="80"/>
        <v>101</v>
      </c>
      <c r="BM149" s="57">
        <f t="shared" ca="1" si="74"/>
        <v>115.43802816901409</v>
      </c>
      <c r="BN149" s="57">
        <f t="shared" ca="1" si="81"/>
        <v>303</v>
      </c>
      <c r="BO149" s="57">
        <f t="shared" ca="1" si="75"/>
        <v>371.65519999999998</v>
      </c>
      <c r="BP149" s="57">
        <f t="shared" ca="1" si="82"/>
        <v>185</v>
      </c>
      <c r="BQ149" s="57">
        <f t="shared" ca="1" si="76"/>
        <v>723.79207920792078</v>
      </c>
      <c r="BR149" s="51">
        <v>0</v>
      </c>
      <c r="BS149" s="51">
        <v>0</v>
      </c>
    </row>
    <row r="150" spans="1:71" ht="15.75" customHeight="1">
      <c r="A150" s="8" t="s">
        <v>239</v>
      </c>
      <c r="B150">
        <v>704</v>
      </c>
      <c r="C150" s="53">
        <v>901</v>
      </c>
      <c r="E150" s="8">
        <v>115.7</v>
      </c>
      <c r="F150" s="8" t="s">
        <v>240</v>
      </c>
      <c r="G150" s="55">
        <f t="shared" ca="1" si="64"/>
        <v>44878</v>
      </c>
      <c r="H150" s="8">
        <v>77777</v>
      </c>
      <c r="J150" t="str">
        <f t="shared" ca="1" si="83"/>
        <v>자가</v>
      </c>
      <c r="K150" s="8" t="s">
        <v>242</v>
      </c>
      <c r="L150" s="65">
        <v>44986</v>
      </c>
      <c r="M150" s="65">
        <v>45036</v>
      </c>
      <c r="N150" s="65">
        <v>44986</v>
      </c>
      <c r="O150" s="65">
        <v>45016</v>
      </c>
      <c r="P150" s="51">
        <f t="shared" ca="1" si="65"/>
        <v>686637</v>
      </c>
      <c r="Q150" s="57">
        <f t="shared" ca="1" si="66"/>
        <v>700369.74</v>
      </c>
      <c r="R150" s="51">
        <f t="shared" ca="1" si="67"/>
        <v>686637</v>
      </c>
      <c r="S150" s="57">
        <f t="shared" ca="1" si="77"/>
        <v>270909</v>
      </c>
      <c r="T150" s="57">
        <f t="shared" ca="1" si="68"/>
        <v>415728</v>
      </c>
      <c r="U150" s="57">
        <f t="shared" ca="1" si="84"/>
        <v>68278</v>
      </c>
      <c r="V150" s="57">
        <f t="shared" ref="V150:AK165" ca="1" si="88">RANDBETWEEN(V$2,V$3)</f>
        <v>33271</v>
      </c>
      <c r="W150" s="57">
        <f t="shared" ca="1" si="88"/>
        <v>1285</v>
      </c>
      <c r="X150" s="57">
        <f t="shared" ca="1" si="88"/>
        <v>4026</v>
      </c>
      <c r="Y150" s="57">
        <f t="shared" ca="1" si="88"/>
        <v>3326</v>
      </c>
      <c r="Z150" s="57">
        <f t="shared" ca="1" si="88"/>
        <v>52603</v>
      </c>
      <c r="AA150" s="57">
        <f t="shared" ca="1" si="88"/>
        <v>12778</v>
      </c>
      <c r="AB150" s="57">
        <f t="shared" ca="1" si="88"/>
        <v>32332</v>
      </c>
      <c r="AC150" s="57">
        <f t="shared" ca="1" si="88"/>
        <v>729</v>
      </c>
      <c r="AD150" s="57">
        <f t="shared" ca="1" si="88"/>
        <v>3531</v>
      </c>
      <c r="AE150" s="57">
        <f t="shared" ca="1" si="88"/>
        <v>17719</v>
      </c>
      <c r="AF150" s="57">
        <f t="shared" ca="1" si="88"/>
        <v>883</v>
      </c>
      <c r="AG150" s="57">
        <f t="shared" ca="1" si="88"/>
        <v>49750</v>
      </c>
      <c r="AH150" s="57">
        <f t="shared" ca="1" si="88"/>
        <v>780</v>
      </c>
      <c r="AI150" s="57">
        <f t="shared" ca="1" si="88"/>
        <v>0</v>
      </c>
      <c r="AJ150" s="57">
        <f t="shared" ca="1" si="88"/>
        <v>107071</v>
      </c>
      <c r="AK150" s="57">
        <f t="shared" ca="1" si="88"/>
        <v>44288</v>
      </c>
      <c r="AL150" s="57">
        <f t="shared" ca="1" si="87"/>
        <v>99515</v>
      </c>
      <c r="AM150" s="57">
        <f t="shared" ca="1" si="87"/>
        <v>9943</v>
      </c>
      <c r="AN150" s="57">
        <f t="shared" ca="1" si="87"/>
        <v>92678</v>
      </c>
      <c r="AO150" s="57">
        <f t="shared" ca="1" si="87"/>
        <v>0</v>
      </c>
      <c r="AP150" s="57">
        <f t="shared" ca="1" si="87"/>
        <v>91303</v>
      </c>
      <c r="AQ150" s="57">
        <f t="shared" ca="1" si="87"/>
        <v>3176</v>
      </c>
      <c r="AR150" s="57">
        <f t="shared" ca="1" si="87"/>
        <v>5264</v>
      </c>
      <c r="AS150" s="57">
        <f t="shared" ca="1" si="87"/>
        <v>789</v>
      </c>
      <c r="AT150" s="57">
        <f t="shared" ca="1" si="87"/>
        <v>0</v>
      </c>
      <c r="AU150" s="51">
        <v>0</v>
      </c>
      <c r="AV150" s="57">
        <v>0</v>
      </c>
      <c r="AW150" s="51">
        <f t="shared" ca="1" si="69"/>
        <v>13732.74</v>
      </c>
      <c r="AX150" s="57">
        <f t="shared" ca="1" si="86"/>
        <v>-15497</v>
      </c>
      <c r="AY150" s="57">
        <f t="shared" ca="1" si="86"/>
        <v>0</v>
      </c>
      <c r="AZ150" s="57">
        <f t="shared" ca="1" si="86"/>
        <v>0</v>
      </c>
      <c r="BA150" s="51">
        <v>0</v>
      </c>
      <c r="BB150" s="51">
        <v>0</v>
      </c>
      <c r="BC150" s="57">
        <f t="shared" ca="1" si="86"/>
        <v>-13399</v>
      </c>
      <c r="BD150" s="57">
        <f t="shared" ca="1" si="86"/>
        <v>-19785</v>
      </c>
      <c r="BE150" s="57">
        <f t="shared" ca="1" si="78"/>
        <v>535.35500000000002</v>
      </c>
      <c r="BF150" s="51">
        <f t="shared" ca="1" si="70"/>
        <v>79.611999999999995</v>
      </c>
      <c r="BG150" s="51">
        <f t="shared" ca="1" si="71"/>
        <v>13.053239436619718</v>
      </c>
      <c r="BH150" s="51">
        <f t="shared" ca="1" si="72"/>
        <v>903.99009900990097</v>
      </c>
      <c r="BI150" s="51">
        <v>0</v>
      </c>
      <c r="BJ150" s="57">
        <f t="shared" ca="1" si="79"/>
        <v>36</v>
      </c>
      <c r="BK150" s="51">
        <f t="shared" ca="1" si="73"/>
        <v>571.35500000000002</v>
      </c>
      <c r="BL150" s="57">
        <f t="shared" ca="1" si="80"/>
        <v>662</v>
      </c>
      <c r="BM150" s="57">
        <f t="shared" ca="1" si="74"/>
        <v>675.05323943661972</v>
      </c>
      <c r="BN150" s="57">
        <f t="shared" ca="1" si="81"/>
        <v>303</v>
      </c>
      <c r="BO150" s="57">
        <f t="shared" ca="1" si="75"/>
        <v>382.61199999999997</v>
      </c>
      <c r="BP150" s="57">
        <f t="shared" ca="1" si="82"/>
        <v>450</v>
      </c>
      <c r="BQ150" s="57">
        <f t="shared" ca="1" si="76"/>
        <v>1353.9900990099009</v>
      </c>
      <c r="BR150" s="51">
        <v>0</v>
      </c>
      <c r="BS150" s="51">
        <v>0</v>
      </c>
    </row>
    <row r="151" spans="1:71" ht="15.75" customHeight="1">
      <c r="A151" s="8" t="s">
        <v>239</v>
      </c>
      <c r="B151">
        <v>704</v>
      </c>
      <c r="C151" s="53">
        <v>902</v>
      </c>
      <c r="E151" s="8">
        <v>115.7</v>
      </c>
      <c r="F151" s="8" t="s">
        <v>240</v>
      </c>
      <c r="G151" s="55">
        <f t="shared" ca="1" si="64"/>
        <v>43366</v>
      </c>
      <c r="H151" s="8">
        <v>77777</v>
      </c>
      <c r="J151" t="str">
        <f t="shared" ca="1" si="83"/>
        <v>전세</v>
      </c>
      <c r="K151" s="8" t="s">
        <v>242</v>
      </c>
      <c r="L151" s="65">
        <v>44986</v>
      </c>
      <c r="M151" s="65">
        <v>45036</v>
      </c>
      <c r="N151" s="65">
        <v>44986</v>
      </c>
      <c r="O151" s="65">
        <v>45016</v>
      </c>
      <c r="P151" s="51">
        <f t="shared" ca="1" si="65"/>
        <v>481694</v>
      </c>
      <c r="Q151" s="57">
        <f t="shared" ca="1" si="66"/>
        <v>491327.88</v>
      </c>
      <c r="R151" s="51">
        <f t="shared" ca="1" si="67"/>
        <v>481694</v>
      </c>
      <c r="S151" s="57">
        <f t="shared" ca="1" si="77"/>
        <v>239333</v>
      </c>
      <c r="T151" s="57">
        <f t="shared" ca="1" si="68"/>
        <v>242361</v>
      </c>
      <c r="U151" s="57">
        <f t="shared" ca="1" si="84"/>
        <v>74879</v>
      </c>
      <c r="V151" s="57">
        <f t="shared" ca="1" si="88"/>
        <v>38017</v>
      </c>
      <c r="W151" s="57">
        <f t="shared" ca="1" si="88"/>
        <v>430</v>
      </c>
      <c r="X151" s="57">
        <f t="shared" ca="1" si="88"/>
        <v>4279</v>
      </c>
      <c r="Y151" s="57">
        <f t="shared" ca="1" si="88"/>
        <v>3397</v>
      </c>
      <c r="Z151" s="57">
        <f t="shared" ca="1" si="88"/>
        <v>18820</v>
      </c>
      <c r="AA151" s="57">
        <f t="shared" ca="1" si="88"/>
        <v>15334</v>
      </c>
      <c r="AB151" s="57">
        <f t="shared" ca="1" si="88"/>
        <v>75297</v>
      </c>
      <c r="AC151" s="57">
        <f t="shared" ca="1" si="88"/>
        <v>890</v>
      </c>
      <c r="AD151" s="57">
        <f t="shared" ca="1" si="88"/>
        <v>5017</v>
      </c>
      <c r="AE151" s="57">
        <f t="shared" ca="1" si="88"/>
        <v>5583</v>
      </c>
      <c r="AF151" s="57">
        <f t="shared" ca="1" si="88"/>
        <v>835</v>
      </c>
      <c r="AG151" s="57">
        <f t="shared" ca="1" si="88"/>
        <v>7374</v>
      </c>
      <c r="AH151" s="57">
        <f t="shared" ca="1" si="88"/>
        <v>912</v>
      </c>
      <c r="AI151" s="57">
        <f t="shared" ca="1" si="88"/>
        <v>0</v>
      </c>
      <c r="AJ151" s="57">
        <f t="shared" ca="1" si="88"/>
        <v>39874</v>
      </c>
      <c r="AK151" s="57">
        <f t="shared" ca="1" si="88"/>
        <v>9784</v>
      </c>
      <c r="AL151" s="57">
        <f t="shared" ca="1" si="87"/>
        <v>21017</v>
      </c>
      <c r="AM151" s="57">
        <f t="shared" ca="1" si="87"/>
        <v>5627</v>
      </c>
      <c r="AN151" s="57">
        <f t="shared" ca="1" si="87"/>
        <v>119260</v>
      </c>
      <c r="AO151" s="57">
        <f t="shared" ca="1" si="87"/>
        <v>0</v>
      </c>
      <c r="AP151" s="57">
        <f t="shared" ca="1" si="87"/>
        <v>63182</v>
      </c>
      <c r="AQ151" s="57">
        <f t="shared" ca="1" si="87"/>
        <v>4515</v>
      </c>
      <c r="AR151" s="57">
        <f t="shared" ca="1" si="87"/>
        <v>6864</v>
      </c>
      <c r="AS151" s="57">
        <f t="shared" ca="1" si="87"/>
        <v>1150</v>
      </c>
      <c r="AT151" s="57">
        <f t="shared" ca="1" si="87"/>
        <v>0</v>
      </c>
      <c r="AU151" s="51">
        <v>0</v>
      </c>
      <c r="AV151" s="57">
        <v>0</v>
      </c>
      <c r="AW151" s="51">
        <f t="shared" ca="1" si="69"/>
        <v>9633.880000000001</v>
      </c>
      <c r="AX151" s="57">
        <f t="shared" ca="1" si="86"/>
        <v>-2820</v>
      </c>
      <c r="AY151" s="57">
        <f t="shared" ca="1" si="86"/>
        <v>0</v>
      </c>
      <c r="AZ151" s="57">
        <f t="shared" ca="1" si="86"/>
        <v>0</v>
      </c>
      <c r="BA151" s="51">
        <v>0</v>
      </c>
      <c r="BB151" s="51">
        <v>0</v>
      </c>
      <c r="BC151" s="57">
        <f t="shared" ca="1" si="86"/>
        <v>-8060</v>
      </c>
      <c r="BD151" s="57">
        <f t="shared" ca="1" si="86"/>
        <v>-29763</v>
      </c>
      <c r="BE151" s="57">
        <f t="shared" ca="1" si="78"/>
        <v>199.37</v>
      </c>
      <c r="BF151" s="51">
        <f t="shared" ca="1" si="70"/>
        <v>16.813600000000001</v>
      </c>
      <c r="BG151" s="51">
        <f t="shared" ca="1" si="71"/>
        <v>16.79718309859155</v>
      </c>
      <c r="BH151" s="51">
        <f t="shared" ca="1" si="72"/>
        <v>625.56435643564362</v>
      </c>
      <c r="BI151" s="51">
        <v>0</v>
      </c>
      <c r="BJ151" s="57">
        <f t="shared" ca="1" si="79"/>
        <v>31</v>
      </c>
      <c r="BK151" s="51">
        <f t="shared" ca="1" si="73"/>
        <v>230.37</v>
      </c>
      <c r="BL151" s="57">
        <f t="shared" ca="1" si="80"/>
        <v>979</v>
      </c>
      <c r="BM151" s="57">
        <f t="shared" ca="1" si="74"/>
        <v>995.79718309859152</v>
      </c>
      <c r="BN151" s="57">
        <f t="shared" ca="1" si="81"/>
        <v>7</v>
      </c>
      <c r="BO151" s="57">
        <f t="shared" ca="1" si="75"/>
        <v>23.813600000000001</v>
      </c>
      <c r="BP151" s="57">
        <f t="shared" ca="1" si="82"/>
        <v>137</v>
      </c>
      <c r="BQ151" s="57">
        <f t="shared" ca="1" si="76"/>
        <v>762.56435643564362</v>
      </c>
      <c r="BR151" s="51">
        <v>0</v>
      </c>
      <c r="BS151" s="51">
        <v>0</v>
      </c>
    </row>
    <row r="152" spans="1:71" ht="15.75" customHeight="1">
      <c r="A152" s="8" t="s">
        <v>239</v>
      </c>
      <c r="B152">
        <v>704</v>
      </c>
      <c r="C152">
        <f t="shared" ref="C152:C177" si="89">C150+100</f>
        <v>1001</v>
      </c>
      <c r="E152" s="8">
        <v>115.7</v>
      </c>
      <c r="F152" s="8" t="s">
        <v>240</v>
      </c>
      <c r="G152" s="55">
        <f t="shared" ca="1" si="64"/>
        <v>43478</v>
      </c>
      <c r="H152" s="8">
        <v>77777</v>
      </c>
      <c r="J152" t="str">
        <f t="shared" ca="1" si="83"/>
        <v>자가</v>
      </c>
      <c r="K152" s="8" t="s">
        <v>242</v>
      </c>
      <c r="L152" s="65">
        <v>44986</v>
      </c>
      <c r="M152" s="65">
        <v>45036</v>
      </c>
      <c r="N152" s="65">
        <v>44986</v>
      </c>
      <c r="O152" s="65">
        <v>45016</v>
      </c>
      <c r="P152" s="51">
        <f t="shared" ca="1" si="65"/>
        <v>584109</v>
      </c>
      <c r="Q152" s="57">
        <f t="shared" ca="1" si="66"/>
        <v>595791.18000000005</v>
      </c>
      <c r="R152" s="51">
        <f t="shared" ca="1" si="67"/>
        <v>584109</v>
      </c>
      <c r="S152" s="57">
        <f t="shared" ca="1" si="77"/>
        <v>227655</v>
      </c>
      <c r="T152" s="57">
        <f t="shared" ca="1" si="68"/>
        <v>356454</v>
      </c>
      <c r="U152" s="57">
        <f t="shared" ca="1" si="84"/>
        <v>70968</v>
      </c>
      <c r="V152" s="57">
        <f t="shared" ca="1" si="88"/>
        <v>15041</v>
      </c>
      <c r="W152" s="57">
        <f t="shared" ca="1" si="88"/>
        <v>1307</v>
      </c>
      <c r="X152" s="57">
        <f t="shared" ca="1" si="88"/>
        <v>1439</v>
      </c>
      <c r="Y152" s="57">
        <f t="shared" ca="1" si="88"/>
        <v>3965</v>
      </c>
      <c r="Z152" s="57">
        <f t="shared" ca="1" si="88"/>
        <v>39847</v>
      </c>
      <c r="AA152" s="57">
        <f t="shared" ca="1" si="88"/>
        <v>27601</v>
      </c>
      <c r="AB152" s="57">
        <f t="shared" ca="1" si="88"/>
        <v>33483</v>
      </c>
      <c r="AC152" s="57">
        <f t="shared" ca="1" si="88"/>
        <v>2459</v>
      </c>
      <c r="AD152" s="57">
        <f t="shared" ca="1" si="88"/>
        <v>8878</v>
      </c>
      <c r="AE152" s="57">
        <f t="shared" ca="1" si="88"/>
        <v>2722</v>
      </c>
      <c r="AF152" s="57">
        <f t="shared" ca="1" si="88"/>
        <v>618</v>
      </c>
      <c r="AG152" s="57">
        <f t="shared" ca="1" si="88"/>
        <v>40455</v>
      </c>
      <c r="AH152" s="57">
        <f t="shared" ca="1" si="88"/>
        <v>438</v>
      </c>
      <c r="AI152" s="57">
        <f t="shared" ca="1" si="88"/>
        <v>0</v>
      </c>
      <c r="AJ152" s="57">
        <f t="shared" ca="1" si="88"/>
        <v>52459</v>
      </c>
      <c r="AK152" s="57">
        <f t="shared" ca="1" si="88"/>
        <v>17143</v>
      </c>
      <c r="AL152" s="57">
        <f t="shared" ca="1" si="87"/>
        <v>102426</v>
      </c>
      <c r="AM152" s="57">
        <f t="shared" ca="1" si="87"/>
        <v>8485</v>
      </c>
      <c r="AN152" s="57">
        <f t="shared" ca="1" si="87"/>
        <v>111858</v>
      </c>
      <c r="AO152" s="57">
        <f t="shared" ca="1" si="87"/>
        <v>0</v>
      </c>
      <c r="AP152" s="57">
        <f t="shared" ca="1" si="87"/>
        <v>54534</v>
      </c>
      <c r="AQ152" s="57">
        <f t="shared" ca="1" si="87"/>
        <v>6473</v>
      </c>
      <c r="AR152" s="57">
        <f t="shared" ca="1" si="87"/>
        <v>646</v>
      </c>
      <c r="AS152" s="57">
        <f t="shared" ca="1" si="87"/>
        <v>78</v>
      </c>
      <c r="AT152" s="57">
        <f t="shared" ca="1" si="87"/>
        <v>0</v>
      </c>
      <c r="AU152" s="51">
        <v>0</v>
      </c>
      <c r="AV152" s="57">
        <v>0</v>
      </c>
      <c r="AW152" s="51">
        <f t="shared" ca="1" si="69"/>
        <v>11682.18</v>
      </c>
      <c r="AX152" s="57">
        <f t="shared" ca="1" si="86"/>
        <v>-3786</v>
      </c>
      <c r="AY152" s="57">
        <f t="shared" ca="1" si="86"/>
        <v>0</v>
      </c>
      <c r="AZ152" s="57">
        <f t="shared" ca="1" si="86"/>
        <v>0</v>
      </c>
      <c r="BA152" s="51">
        <v>0</v>
      </c>
      <c r="BB152" s="51">
        <v>0</v>
      </c>
      <c r="BC152" s="57">
        <f t="shared" ca="1" si="86"/>
        <v>-5406</v>
      </c>
      <c r="BD152" s="57">
        <f t="shared" ca="1" si="86"/>
        <v>-10022</v>
      </c>
      <c r="BE152" s="57">
        <f t="shared" ca="1" si="78"/>
        <v>262.29500000000002</v>
      </c>
      <c r="BF152" s="51">
        <f t="shared" ca="1" si="70"/>
        <v>81.940799999999996</v>
      </c>
      <c r="BG152" s="51">
        <f t="shared" ca="1" si="71"/>
        <v>15.754647887323944</v>
      </c>
      <c r="BH152" s="51">
        <f t="shared" ca="1" si="72"/>
        <v>539.94059405940595</v>
      </c>
      <c r="BI152" s="51">
        <v>0</v>
      </c>
      <c r="BJ152" s="57">
        <f t="shared" ca="1" si="79"/>
        <v>328</v>
      </c>
      <c r="BK152" s="51">
        <f t="shared" ca="1" si="73"/>
        <v>590.29500000000007</v>
      </c>
      <c r="BL152" s="57">
        <f t="shared" ca="1" si="80"/>
        <v>648</v>
      </c>
      <c r="BM152" s="57">
        <f t="shared" ca="1" si="74"/>
        <v>663.75464788732393</v>
      </c>
      <c r="BN152" s="57">
        <f t="shared" ca="1" si="81"/>
        <v>517</v>
      </c>
      <c r="BO152" s="57">
        <f t="shared" ca="1" si="75"/>
        <v>598.94079999999997</v>
      </c>
      <c r="BP152" s="57">
        <f t="shared" ca="1" si="82"/>
        <v>580</v>
      </c>
      <c r="BQ152" s="57">
        <f t="shared" ca="1" si="76"/>
        <v>1119.9405940594061</v>
      </c>
      <c r="BR152" s="51">
        <v>0</v>
      </c>
      <c r="BS152" s="51">
        <v>0</v>
      </c>
    </row>
    <row r="153" spans="1:71" ht="15.75" customHeight="1">
      <c r="A153" s="8" t="s">
        <v>239</v>
      </c>
      <c r="B153">
        <v>704</v>
      </c>
      <c r="C153">
        <f t="shared" si="89"/>
        <v>1002</v>
      </c>
      <c r="E153" s="8">
        <v>115.7</v>
      </c>
      <c r="F153" s="8" t="s">
        <v>240</v>
      </c>
      <c r="G153" s="55">
        <f t="shared" ca="1" si="64"/>
        <v>43174</v>
      </c>
      <c r="H153" s="8">
        <v>77777</v>
      </c>
      <c r="J153" t="str">
        <f t="shared" ca="1" si="83"/>
        <v>월세</v>
      </c>
      <c r="K153" s="8" t="s">
        <v>242</v>
      </c>
      <c r="L153" s="65">
        <v>44986</v>
      </c>
      <c r="M153" s="65">
        <v>45036</v>
      </c>
      <c r="N153" s="65">
        <v>44986</v>
      </c>
      <c r="O153" s="65">
        <v>45016</v>
      </c>
      <c r="P153" s="51">
        <f t="shared" ca="1" si="65"/>
        <v>487238</v>
      </c>
      <c r="Q153" s="57">
        <f t="shared" ca="1" si="66"/>
        <v>496982.76</v>
      </c>
      <c r="R153" s="51">
        <f t="shared" ca="1" si="67"/>
        <v>487238</v>
      </c>
      <c r="S153" s="57">
        <f t="shared" ca="1" si="77"/>
        <v>222931</v>
      </c>
      <c r="T153" s="57">
        <f t="shared" ca="1" si="68"/>
        <v>264307</v>
      </c>
      <c r="U153" s="57">
        <f t="shared" ca="1" si="84"/>
        <v>43962</v>
      </c>
      <c r="V153" s="57">
        <f t="shared" ca="1" si="88"/>
        <v>22399</v>
      </c>
      <c r="W153" s="57">
        <f t="shared" ca="1" si="88"/>
        <v>885</v>
      </c>
      <c r="X153" s="57">
        <f t="shared" ca="1" si="88"/>
        <v>3457</v>
      </c>
      <c r="Y153" s="57">
        <f t="shared" ca="1" si="88"/>
        <v>3934</v>
      </c>
      <c r="Z153" s="57">
        <f t="shared" ca="1" si="88"/>
        <v>40143</v>
      </c>
      <c r="AA153" s="57">
        <f t="shared" ca="1" si="88"/>
        <v>6062</v>
      </c>
      <c r="AB153" s="57">
        <f t="shared" ca="1" si="88"/>
        <v>53834</v>
      </c>
      <c r="AC153" s="57">
        <f t="shared" ca="1" si="88"/>
        <v>1861</v>
      </c>
      <c r="AD153" s="57">
        <f t="shared" ca="1" si="88"/>
        <v>4695</v>
      </c>
      <c r="AE153" s="57">
        <f t="shared" ca="1" si="88"/>
        <v>25979</v>
      </c>
      <c r="AF153" s="57">
        <f t="shared" ca="1" si="88"/>
        <v>850</v>
      </c>
      <c r="AG153" s="57">
        <f t="shared" ca="1" si="88"/>
        <v>12500</v>
      </c>
      <c r="AH153" s="57">
        <f t="shared" ca="1" si="88"/>
        <v>178</v>
      </c>
      <c r="AI153" s="57">
        <f t="shared" ca="1" si="88"/>
        <v>0</v>
      </c>
      <c r="AJ153" s="57">
        <f t="shared" ca="1" si="88"/>
        <v>78245</v>
      </c>
      <c r="AK153" s="57">
        <f t="shared" ca="1" si="88"/>
        <v>12829</v>
      </c>
      <c r="AL153" s="57">
        <f t="shared" ca="1" si="87"/>
        <v>30542</v>
      </c>
      <c r="AM153" s="57">
        <f t="shared" ca="1" si="87"/>
        <v>5262</v>
      </c>
      <c r="AN153" s="57">
        <f t="shared" ca="1" si="87"/>
        <v>88499</v>
      </c>
      <c r="AO153" s="57">
        <f t="shared" ca="1" si="87"/>
        <v>0</v>
      </c>
      <c r="AP153" s="57">
        <f t="shared" ca="1" si="87"/>
        <v>59452</v>
      </c>
      <c r="AQ153" s="57">
        <f t="shared" ca="1" si="87"/>
        <v>8432</v>
      </c>
      <c r="AR153" s="57">
        <f t="shared" ca="1" si="87"/>
        <v>5578</v>
      </c>
      <c r="AS153" s="57">
        <f t="shared" ca="1" si="87"/>
        <v>2149</v>
      </c>
      <c r="AT153" s="57">
        <f t="shared" ca="1" si="87"/>
        <v>0</v>
      </c>
      <c r="AU153" s="51">
        <v>0</v>
      </c>
      <c r="AV153" s="57">
        <v>0</v>
      </c>
      <c r="AW153" s="51">
        <f t="shared" ca="1" si="69"/>
        <v>9744.76</v>
      </c>
      <c r="AX153" s="57">
        <f t="shared" ca="1" si="86"/>
        <v>-13562</v>
      </c>
      <c r="AY153" s="57">
        <f t="shared" ca="1" si="86"/>
        <v>0</v>
      </c>
      <c r="AZ153" s="57">
        <f t="shared" ca="1" si="86"/>
        <v>0</v>
      </c>
      <c r="BA153" s="51">
        <v>0</v>
      </c>
      <c r="BB153" s="51">
        <v>0</v>
      </c>
      <c r="BC153" s="57">
        <f t="shared" ca="1" si="86"/>
        <v>-252</v>
      </c>
      <c r="BD153" s="57">
        <f t="shared" ca="1" si="86"/>
        <v>-10675</v>
      </c>
      <c r="BE153" s="57">
        <f t="shared" ca="1" si="78"/>
        <v>391.22500000000002</v>
      </c>
      <c r="BF153" s="51">
        <f t="shared" ca="1" si="70"/>
        <v>24.433599999999998</v>
      </c>
      <c r="BG153" s="51">
        <f t="shared" ca="1" si="71"/>
        <v>12.464647887323943</v>
      </c>
      <c r="BH153" s="51">
        <f t="shared" ca="1" si="72"/>
        <v>588.63366336633658</v>
      </c>
      <c r="BI153" s="51">
        <v>0</v>
      </c>
      <c r="BJ153" s="57">
        <f t="shared" ca="1" si="79"/>
        <v>393</v>
      </c>
      <c r="BK153" s="51">
        <f t="shared" ca="1" si="73"/>
        <v>784.22500000000002</v>
      </c>
      <c r="BL153" s="57">
        <f t="shared" ca="1" si="80"/>
        <v>55</v>
      </c>
      <c r="BM153" s="57">
        <f t="shared" ca="1" si="74"/>
        <v>67.464647887323949</v>
      </c>
      <c r="BN153" s="57">
        <f t="shared" ca="1" si="81"/>
        <v>717</v>
      </c>
      <c r="BO153" s="57">
        <f t="shared" ca="1" si="75"/>
        <v>741.43359999999996</v>
      </c>
      <c r="BP153" s="57">
        <f t="shared" ca="1" si="82"/>
        <v>479</v>
      </c>
      <c r="BQ153" s="57">
        <f t="shared" ca="1" si="76"/>
        <v>1067.6336633663366</v>
      </c>
      <c r="BR153" s="51">
        <v>0</v>
      </c>
      <c r="BS153" s="51">
        <v>0</v>
      </c>
    </row>
    <row r="154" spans="1:71" ht="15.75" customHeight="1">
      <c r="A154" s="8" t="s">
        <v>239</v>
      </c>
      <c r="B154">
        <v>704</v>
      </c>
      <c r="C154">
        <f t="shared" si="89"/>
        <v>1101</v>
      </c>
      <c r="E154" s="8">
        <v>115.7</v>
      </c>
      <c r="F154" s="8" t="s">
        <v>240</v>
      </c>
      <c r="G154" s="55">
        <f t="shared" ca="1" si="64"/>
        <v>44438</v>
      </c>
      <c r="H154" s="8">
        <v>77777</v>
      </c>
      <c r="J154" t="str">
        <f t="shared" ca="1" si="83"/>
        <v>월세</v>
      </c>
      <c r="K154" s="8" t="s">
        <v>242</v>
      </c>
      <c r="L154" s="65">
        <v>44986</v>
      </c>
      <c r="M154" s="65">
        <v>45036</v>
      </c>
      <c r="N154" s="65">
        <v>44986</v>
      </c>
      <c r="O154" s="65">
        <v>45016</v>
      </c>
      <c r="P154" s="51">
        <f t="shared" ca="1" si="65"/>
        <v>452178</v>
      </c>
      <c r="Q154" s="57">
        <f t="shared" ca="1" si="66"/>
        <v>461221.56</v>
      </c>
      <c r="R154" s="51">
        <f t="shared" ca="1" si="67"/>
        <v>452178</v>
      </c>
      <c r="S154" s="57">
        <f t="shared" ca="1" si="77"/>
        <v>171808</v>
      </c>
      <c r="T154" s="57">
        <f t="shared" ca="1" si="68"/>
        <v>280370</v>
      </c>
      <c r="U154" s="57">
        <f t="shared" ca="1" si="84"/>
        <v>68386</v>
      </c>
      <c r="V154" s="57">
        <f t="shared" ca="1" si="88"/>
        <v>27378</v>
      </c>
      <c r="W154" s="57">
        <f t="shared" ca="1" si="88"/>
        <v>1880</v>
      </c>
      <c r="X154" s="57">
        <f t="shared" ca="1" si="88"/>
        <v>1579</v>
      </c>
      <c r="Y154" s="57">
        <f t="shared" ca="1" si="88"/>
        <v>3403</v>
      </c>
      <c r="Z154" s="57">
        <f t="shared" ca="1" si="88"/>
        <v>34590</v>
      </c>
      <c r="AA154" s="57">
        <f t="shared" ca="1" si="88"/>
        <v>24796</v>
      </c>
      <c r="AB154" s="57">
        <f t="shared" ca="1" si="88"/>
        <v>19739</v>
      </c>
      <c r="AC154" s="57">
        <f t="shared" ca="1" si="88"/>
        <v>2371</v>
      </c>
      <c r="AD154" s="57">
        <f t="shared" ca="1" si="88"/>
        <v>3425</v>
      </c>
      <c r="AE154" s="57">
        <f t="shared" ca="1" si="88"/>
        <v>5096</v>
      </c>
      <c r="AF154" s="57">
        <f t="shared" ca="1" si="88"/>
        <v>853</v>
      </c>
      <c r="AG154" s="57">
        <f t="shared" ca="1" si="88"/>
        <v>1023</v>
      </c>
      <c r="AH154" s="57">
        <f t="shared" ca="1" si="88"/>
        <v>833</v>
      </c>
      <c r="AI154" s="57">
        <f t="shared" ca="1" si="88"/>
        <v>0</v>
      </c>
      <c r="AJ154" s="57">
        <f t="shared" ca="1" si="88"/>
        <v>78651</v>
      </c>
      <c r="AK154" s="57">
        <f t="shared" ca="1" si="88"/>
        <v>24694</v>
      </c>
      <c r="AL154" s="57">
        <f t="shared" ca="1" si="87"/>
        <v>72662</v>
      </c>
      <c r="AM154" s="57">
        <f t="shared" ca="1" si="87"/>
        <v>1745</v>
      </c>
      <c r="AN154" s="57">
        <f t="shared" ca="1" si="87"/>
        <v>114225</v>
      </c>
      <c r="AO154" s="57">
        <f t="shared" ca="1" si="87"/>
        <v>0</v>
      </c>
      <c r="AP154" s="57">
        <f t="shared" ca="1" si="87"/>
        <v>13183</v>
      </c>
      <c r="AQ154" s="57">
        <f t="shared" ca="1" si="87"/>
        <v>2085</v>
      </c>
      <c r="AR154" s="57">
        <f t="shared" ca="1" si="87"/>
        <v>3978</v>
      </c>
      <c r="AS154" s="57">
        <f t="shared" ca="1" si="87"/>
        <v>2262</v>
      </c>
      <c r="AT154" s="57">
        <f t="shared" ca="1" si="87"/>
        <v>0</v>
      </c>
      <c r="AU154" s="51">
        <v>0</v>
      </c>
      <c r="AV154" s="57">
        <v>0</v>
      </c>
      <c r="AW154" s="51">
        <f t="shared" ca="1" si="69"/>
        <v>9043.56</v>
      </c>
      <c r="AX154" s="57">
        <f t="shared" ca="1" si="86"/>
        <v>-24230</v>
      </c>
      <c r="AY154" s="57">
        <f t="shared" ca="1" si="86"/>
        <v>0</v>
      </c>
      <c r="AZ154" s="57">
        <f t="shared" ca="1" si="86"/>
        <v>0</v>
      </c>
      <c r="BA154" s="51">
        <v>0</v>
      </c>
      <c r="BB154" s="51">
        <v>0</v>
      </c>
      <c r="BC154" s="57">
        <f t="shared" ca="1" si="86"/>
        <v>-12043</v>
      </c>
      <c r="BD154" s="57">
        <f t="shared" ca="1" si="86"/>
        <v>-20386</v>
      </c>
      <c r="BE154" s="57">
        <f t="shared" ca="1" si="78"/>
        <v>393.255</v>
      </c>
      <c r="BF154" s="51">
        <f t="shared" ca="1" si="70"/>
        <v>58.129600000000003</v>
      </c>
      <c r="BG154" s="51">
        <f t="shared" ca="1" si="71"/>
        <v>16.088028169014084</v>
      </c>
      <c r="BH154" s="51">
        <f t="shared" ca="1" si="72"/>
        <v>130.52475247524754</v>
      </c>
      <c r="BI154" s="51">
        <v>0</v>
      </c>
      <c r="BJ154" s="57">
        <f t="shared" ca="1" si="79"/>
        <v>544</v>
      </c>
      <c r="BK154" s="51">
        <f t="shared" ca="1" si="73"/>
        <v>937.255</v>
      </c>
      <c r="BL154" s="57">
        <f t="shared" ca="1" si="80"/>
        <v>853</v>
      </c>
      <c r="BM154" s="57">
        <f t="shared" ca="1" si="74"/>
        <v>869.08802816901414</v>
      </c>
      <c r="BN154" s="57">
        <f t="shared" ca="1" si="81"/>
        <v>308</v>
      </c>
      <c r="BO154" s="57">
        <f t="shared" ca="1" si="75"/>
        <v>366.12959999999998</v>
      </c>
      <c r="BP154" s="57">
        <f t="shared" ca="1" si="82"/>
        <v>397</v>
      </c>
      <c r="BQ154" s="57">
        <f t="shared" ca="1" si="76"/>
        <v>527.52475247524751</v>
      </c>
      <c r="BR154" s="51">
        <v>0</v>
      </c>
      <c r="BS154" s="51">
        <v>0</v>
      </c>
    </row>
    <row r="155" spans="1:71" ht="15.75" customHeight="1">
      <c r="A155" s="8" t="s">
        <v>239</v>
      </c>
      <c r="B155">
        <v>704</v>
      </c>
      <c r="C155">
        <f t="shared" si="89"/>
        <v>1102</v>
      </c>
      <c r="E155" s="8">
        <v>115.7</v>
      </c>
      <c r="F155" s="8" t="s">
        <v>240</v>
      </c>
      <c r="G155" s="55">
        <f t="shared" ca="1" si="64"/>
        <v>44529</v>
      </c>
      <c r="H155" s="8">
        <v>77777</v>
      </c>
      <c r="J155" t="str">
        <f t="shared" ca="1" si="83"/>
        <v>월세</v>
      </c>
      <c r="K155" s="8" t="s">
        <v>242</v>
      </c>
      <c r="L155" s="65">
        <v>44986</v>
      </c>
      <c r="M155" s="65">
        <v>45036</v>
      </c>
      <c r="N155" s="65">
        <v>44986</v>
      </c>
      <c r="O155" s="65">
        <v>45016</v>
      </c>
      <c r="P155" s="51">
        <f t="shared" ca="1" si="65"/>
        <v>435812</v>
      </c>
      <c r="Q155" s="57">
        <f t="shared" ca="1" si="66"/>
        <v>444528.24</v>
      </c>
      <c r="R155" s="51">
        <f t="shared" ca="1" si="67"/>
        <v>435812</v>
      </c>
      <c r="S155" s="57">
        <f t="shared" ca="1" si="77"/>
        <v>242710</v>
      </c>
      <c r="T155" s="57">
        <f t="shared" ca="1" si="68"/>
        <v>193102</v>
      </c>
      <c r="U155" s="57">
        <f t="shared" ca="1" si="84"/>
        <v>75054</v>
      </c>
      <c r="V155" s="57">
        <f t="shared" ca="1" si="88"/>
        <v>19893</v>
      </c>
      <c r="W155" s="57">
        <f t="shared" ca="1" si="88"/>
        <v>306</v>
      </c>
      <c r="X155" s="57">
        <f t="shared" ca="1" si="88"/>
        <v>1534</v>
      </c>
      <c r="Y155" s="57">
        <f t="shared" ca="1" si="88"/>
        <v>3141</v>
      </c>
      <c r="Z155" s="57">
        <f t="shared" ca="1" si="88"/>
        <v>47373</v>
      </c>
      <c r="AA155" s="57">
        <f t="shared" ca="1" si="88"/>
        <v>10479</v>
      </c>
      <c r="AB155" s="57">
        <f t="shared" ca="1" si="88"/>
        <v>61434</v>
      </c>
      <c r="AC155" s="57">
        <f t="shared" ca="1" si="88"/>
        <v>2568</v>
      </c>
      <c r="AD155" s="57">
        <f t="shared" ca="1" si="88"/>
        <v>3048</v>
      </c>
      <c r="AE155" s="57">
        <f t="shared" ca="1" si="88"/>
        <v>526</v>
      </c>
      <c r="AF155" s="57">
        <f t="shared" ca="1" si="88"/>
        <v>425</v>
      </c>
      <c r="AG155" s="57">
        <f t="shared" ca="1" si="88"/>
        <v>25290</v>
      </c>
      <c r="AH155" s="57">
        <f t="shared" ca="1" si="88"/>
        <v>896</v>
      </c>
      <c r="AI155" s="57">
        <f t="shared" ca="1" si="88"/>
        <v>0</v>
      </c>
      <c r="AJ155" s="57">
        <f t="shared" ca="1" si="88"/>
        <v>67425</v>
      </c>
      <c r="AK155" s="57">
        <f t="shared" ca="1" si="88"/>
        <v>47343</v>
      </c>
      <c r="AL155" s="57">
        <f t="shared" ca="1" si="87"/>
        <v>31332</v>
      </c>
      <c r="AM155" s="57">
        <f t="shared" ca="1" si="87"/>
        <v>4234</v>
      </c>
      <c r="AN155" s="57">
        <f t="shared" ca="1" si="87"/>
        <v>88079</v>
      </c>
      <c r="AO155" s="57">
        <f t="shared" ca="1" si="87"/>
        <v>0</v>
      </c>
      <c r="AP155" s="57">
        <f t="shared" ca="1" si="87"/>
        <v>10566</v>
      </c>
      <c r="AQ155" s="57">
        <f t="shared" ca="1" si="87"/>
        <v>2118</v>
      </c>
      <c r="AR155" s="57">
        <f t="shared" ca="1" si="87"/>
        <v>1304</v>
      </c>
      <c r="AS155" s="57">
        <f t="shared" ca="1" si="87"/>
        <v>2050</v>
      </c>
      <c r="AT155" s="57">
        <f t="shared" ca="1" si="87"/>
        <v>0</v>
      </c>
      <c r="AU155" s="51">
        <v>0</v>
      </c>
      <c r="AV155" s="57">
        <v>0</v>
      </c>
      <c r="AW155" s="51">
        <f t="shared" ca="1" si="69"/>
        <v>8716.24</v>
      </c>
      <c r="AX155" s="57">
        <f t="shared" ca="1" si="86"/>
        <v>-23825</v>
      </c>
      <c r="AY155" s="57">
        <f t="shared" ca="1" si="86"/>
        <v>0</v>
      </c>
      <c r="AZ155" s="57">
        <f t="shared" ca="1" si="86"/>
        <v>0</v>
      </c>
      <c r="BA155" s="51">
        <v>0</v>
      </c>
      <c r="BB155" s="51">
        <v>0</v>
      </c>
      <c r="BC155" s="57">
        <f t="shared" ca="1" si="86"/>
        <v>-18575</v>
      </c>
      <c r="BD155" s="57">
        <f t="shared" ca="1" si="86"/>
        <v>-28206</v>
      </c>
      <c r="BE155" s="57">
        <f t="shared" ca="1" si="78"/>
        <v>337.125</v>
      </c>
      <c r="BF155" s="51">
        <f t="shared" ca="1" si="70"/>
        <v>25.0656</v>
      </c>
      <c r="BG155" s="51">
        <f t="shared" ca="1" si="71"/>
        <v>12.405492957746478</v>
      </c>
      <c r="BH155" s="51">
        <f t="shared" ca="1" si="72"/>
        <v>104.61386138613861</v>
      </c>
      <c r="BI155" s="51">
        <v>0</v>
      </c>
      <c r="BJ155" s="57">
        <f t="shared" ca="1" si="79"/>
        <v>594</v>
      </c>
      <c r="BK155" s="51">
        <f t="shared" ca="1" si="73"/>
        <v>931.125</v>
      </c>
      <c r="BL155" s="57">
        <f t="shared" ca="1" si="80"/>
        <v>192</v>
      </c>
      <c r="BM155" s="57">
        <f t="shared" ca="1" si="74"/>
        <v>204.40549295774647</v>
      </c>
      <c r="BN155" s="57">
        <f t="shared" ca="1" si="81"/>
        <v>110</v>
      </c>
      <c r="BO155" s="57">
        <f t="shared" ca="1" si="75"/>
        <v>135.06559999999999</v>
      </c>
      <c r="BP155" s="57">
        <f t="shared" ca="1" si="82"/>
        <v>571</v>
      </c>
      <c r="BQ155" s="57">
        <f t="shared" ca="1" si="76"/>
        <v>675.61386138613864</v>
      </c>
      <c r="BR155" s="51">
        <v>0</v>
      </c>
      <c r="BS155" s="51">
        <v>0</v>
      </c>
    </row>
    <row r="156" spans="1:71" ht="15.75" customHeight="1">
      <c r="A156" s="8" t="s">
        <v>239</v>
      </c>
      <c r="B156">
        <v>704</v>
      </c>
      <c r="C156">
        <f t="shared" si="89"/>
        <v>1201</v>
      </c>
      <c r="E156" s="8">
        <v>115.7</v>
      </c>
      <c r="F156" s="8" t="s">
        <v>240</v>
      </c>
      <c r="G156" s="55">
        <f t="shared" ca="1" si="64"/>
        <v>42817</v>
      </c>
      <c r="H156" s="8">
        <v>77777</v>
      </c>
      <c r="J156" t="str">
        <f t="shared" ca="1" si="83"/>
        <v>월세</v>
      </c>
      <c r="K156" s="8" t="s">
        <v>242</v>
      </c>
      <c r="L156" s="65">
        <v>44986</v>
      </c>
      <c r="M156" s="65">
        <v>45036</v>
      </c>
      <c r="N156" s="65">
        <v>44986</v>
      </c>
      <c r="O156" s="65">
        <v>45016</v>
      </c>
      <c r="P156" s="51">
        <f t="shared" ca="1" si="65"/>
        <v>595633</v>
      </c>
      <c r="Q156" s="57">
        <f t="shared" ca="1" si="66"/>
        <v>607545.66</v>
      </c>
      <c r="R156" s="51">
        <f t="shared" ca="1" si="67"/>
        <v>595633</v>
      </c>
      <c r="S156" s="57">
        <f t="shared" ca="1" si="77"/>
        <v>294128</v>
      </c>
      <c r="T156" s="57">
        <f t="shared" ca="1" si="68"/>
        <v>301505</v>
      </c>
      <c r="U156" s="57">
        <f t="shared" ca="1" si="84"/>
        <v>79850</v>
      </c>
      <c r="V156" s="57">
        <f t="shared" ca="1" si="88"/>
        <v>34287</v>
      </c>
      <c r="W156" s="57">
        <f t="shared" ca="1" si="88"/>
        <v>1827</v>
      </c>
      <c r="X156" s="57">
        <f t="shared" ca="1" si="88"/>
        <v>4215</v>
      </c>
      <c r="Y156" s="57">
        <f t="shared" ca="1" si="88"/>
        <v>3790</v>
      </c>
      <c r="Z156" s="57">
        <f t="shared" ca="1" si="88"/>
        <v>36828</v>
      </c>
      <c r="AA156" s="57">
        <f t="shared" ca="1" si="88"/>
        <v>12774</v>
      </c>
      <c r="AB156" s="57">
        <f t="shared" ca="1" si="88"/>
        <v>62270</v>
      </c>
      <c r="AC156" s="57">
        <f t="shared" ca="1" si="88"/>
        <v>666</v>
      </c>
      <c r="AD156" s="57">
        <f t="shared" ca="1" si="88"/>
        <v>8101</v>
      </c>
      <c r="AE156" s="57">
        <f t="shared" ca="1" si="88"/>
        <v>11665</v>
      </c>
      <c r="AF156" s="57">
        <f t="shared" ca="1" si="88"/>
        <v>644</v>
      </c>
      <c r="AG156" s="57">
        <f t="shared" ca="1" si="88"/>
        <v>41740</v>
      </c>
      <c r="AH156" s="57">
        <f t="shared" ca="1" si="88"/>
        <v>13</v>
      </c>
      <c r="AI156" s="57">
        <f t="shared" ca="1" si="88"/>
        <v>0</v>
      </c>
      <c r="AJ156" s="57">
        <f t="shared" ca="1" si="88"/>
        <v>54141</v>
      </c>
      <c r="AK156" s="57">
        <f t="shared" ca="1" si="88"/>
        <v>52818</v>
      </c>
      <c r="AL156" s="57">
        <f t="shared" ca="1" si="87"/>
        <v>42865</v>
      </c>
      <c r="AM156" s="57">
        <f t="shared" ca="1" si="87"/>
        <v>8057</v>
      </c>
      <c r="AN156" s="57">
        <f t="shared" ca="1" si="87"/>
        <v>105508</v>
      </c>
      <c r="AO156" s="57">
        <f t="shared" ca="1" si="87"/>
        <v>0</v>
      </c>
      <c r="AP156" s="57">
        <f t="shared" ca="1" si="87"/>
        <v>67709</v>
      </c>
      <c r="AQ156" s="57">
        <f t="shared" ca="1" si="87"/>
        <v>8245</v>
      </c>
      <c r="AR156" s="57">
        <f t="shared" ca="1" si="87"/>
        <v>9343</v>
      </c>
      <c r="AS156" s="57">
        <f t="shared" ca="1" si="87"/>
        <v>818</v>
      </c>
      <c r="AT156" s="57">
        <f t="shared" ca="1" si="87"/>
        <v>0</v>
      </c>
      <c r="AU156" s="51">
        <v>0</v>
      </c>
      <c r="AV156" s="57">
        <v>0</v>
      </c>
      <c r="AW156" s="51">
        <f t="shared" ca="1" si="69"/>
        <v>11912.66</v>
      </c>
      <c r="AX156" s="57">
        <f t="shared" ca="1" si="86"/>
        <v>-264</v>
      </c>
      <c r="AY156" s="57">
        <f t="shared" ca="1" si="86"/>
        <v>0</v>
      </c>
      <c r="AZ156" s="57">
        <f t="shared" ca="1" si="86"/>
        <v>0</v>
      </c>
      <c r="BA156" s="51">
        <v>0</v>
      </c>
      <c r="BB156" s="51">
        <v>0</v>
      </c>
      <c r="BC156" s="57">
        <f t="shared" ca="1" si="86"/>
        <v>-23063</v>
      </c>
      <c r="BD156" s="57">
        <f t="shared" ca="1" si="86"/>
        <v>-29214</v>
      </c>
      <c r="BE156" s="57">
        <f t="shared" ca="1" si="78"/>
        <v>270.70499999999998</v>
      </c>
      <c r="BF156" s="51">
        <f t="shared" ca="1" si="70"/>
        <v>34.292000000000002</v>
      </c>
      <c r="BG156" s="51">
        <f t="shared" ca="1" si="71"/>
        <v>14.860281690140845</v>
      </c>
      <c r="BH156" s="51">
        <f t="shared" ca="1" si="72"/>
        <v>670.38613861386136</v>
      </c>
      <c r="BI156" s="51">
        <v>0</v>
      </c>
      <c r="BJ156" s="57">
        <f t="shared" ca="1" si="79"/>
        <v>250</v>
      </c>
      <c r="BK156" s="51">
        <f t="shared" ca="1" si="73"/>
        <v>520.70499999999993</v>
      </c>
      <c r="BL156" s="57">
        <f t="shared" ca="1" si="80"/>
        <v>760</v>
      </c>
      <c r="BM156" s="57">
        <f t="shared" ca="1" si="74"/>
        <v>774.86028169014082</v>
      </c>
      <c r="BN156" s="57">
        <f t="shared" ca="1" si="81"/>
        <v>710</v>
      </c>
      <c r="BO156" s="57">
        <f t="shared" ca="1" si="75"/>
        <v>744.29200000000003</v>
      </c>
      <c r="BP156" s="57">
        <f t="shared" ca="1" si="82"/>
        <v>937</v>
      </c>
      <c r="BQ156" s="57">
        <f t="shared" ca="1" si="76"/>
        <v>1607.3861386138615</v>
      </c>
      <c r="BR156" s="51">
        <v>0</v>
      </c>
      <c r="BS156" s="51">
        <v>0</v>
      </c>
    </row>
    <row r="157" spans="1:71" ht="15.75" customHeight="1">
      <c r="A157" s="8" t="s">
        <v>239</v>
      </c>
      <c r="B157">
        <v>704</v>
      </c>
      <c r="C157">
        <f t="shared" si="89"/>
        <v>1202</v>
      </c>
      <c r="E157" s="8">
        <v>115.7</v>
      </c>
      <c r="F157" s="8" t="s">
        <v>240</v>
      </c>
      <c r="G157" s="55">
        <f t="shared" ca="1" si="64"/>
        <v>42237</v>
      </c>
      <c r="H157" s="8">
        <v>77777</v>
      </c>
      <c r="J157" t="str">
        <f t="shared" ca="1" si="83"/>
        <v>전세</v>
      </c>
      <c r="K157" s="8" t="s">
        <v>242</v>
      </c>
      <c r="L157" s="65">
        <v>44986</v>
      </c>
      <c r="M157" s="65">
        <v>45036</v>
      </c>
      <c r="N157" s="65">
        <v>44986</v>
      </c>
      <c r="O157" s="65">
        <v>45016</v>
      </c>
      <c r="P157" s="51">
        <f t="shared" ca="1" si="65"/>
        <v>532283</v>
      </c>
      <c r="Q157" s="57">
        <f t="shared" ca="1" si="66"/>
        <v>542928.66</v>
      </c>
      <c r="R157" s="51">
        <f t="shared" ca="1" si="67"/>
        <v>532283</v>
      </c>
      <c r="S157" s="57">
        <f t="shared" ca="1" si="77"/>
        <v>241814</v>
      </c>
      <c r="T157" s="57">
        <f t="shared" ca="1" si="68"/>
        <v>290469</v>
      </c>
      <c r="U157" s="57">
        <f t="shared" ca="1" si="84"/>
        <v>73466</v>
      </c>
      <c r="V157" s="57">
        <f t="shared" ca="1" si="88"/>
        <v>27853</v>
      </c>
      <c r="W157" s="57">
        <f t="shared" ca="1" si="88"/>
        <v>459</v>
      </c>
      <c r="X157" s="57">
        <f t="shared" ca="1" si="88"/>
        <v>3270</v>
      </c>
      <c r="Y157" s="57">
        <f t="shared" ca="1" si="88"/>
        <v>3947</v>
      </c>
      <c r="Z157" s="57">
        <f t="shared" ca="1" si="88"/>
        <v>25231</v>
      </c>
      <c r="AA157" s="57">
        <f t="shared" ca="1" si="88"/>
        <v>23901</v>
      </c>
      <c r="AB157" s="57">
        <f t="shared" ca="1" si="88"/>
        <v>78374</v>
      </c>
      <c r="AC157" s="57">
        <f t="shared" ca="1" si="88"/>
        <v>1135</v>
      </c>
      <c r="AD157" s="57">
        <f t="shared" ca="1" si="88"/>
        <v>8150</v>
      </c>
      <c r="AE157" s="57">
        <f t="shared" ca="1" si="88"/>
        <v>11031</v>
      </c>
      <c r="AF157" s="57">
        <f t="shared" ca="1" si="88"/>
        <v>990</v>
      </c>
      <c r="AG157" s="57">
        <f t="shared" ca="1" si="88"/>
        <v>4773</v>
      </c>
      <c r="AH157" s="57">
        <f t="shared" ca="1" si="88"/>
        <v>371</v>
      </c>
      <c r="AI157" s="57">
        <f t="shared" ca="1" si="88"/>
        <v>0</v>
      </c>
      <c r="AJ157" s="57">
        <f t="shared" ca="1" si="88"/>
        <v>93312</v>
      </c>
      <c r="AK157" s="57">
        <f t="shared" ca="1" si="88"/>
        <v>40296</v>
      </c>
      <c r="AL157" s="57">
        <f t="shared" ca="1" si="87"/>
        <v>34284</v>
      </c>
      <c r="AM157" s="57">
        <f t="shared" ca="1" si="87"/>
        <v>7568</v>
      </c>
      <c r="AN157" s="57">
        <f t="shared" ca="1" si="87"/>
        <v>97914</v>
      </c>
      <c r="AO157" s="57">
        <f t="shared" ca="1" si="87"/>
        <v>0</v>
      </c>
      <c r="AP157" s="57">
        <f t="shared" ca="1" si="87"/>
        <v>24285</v>
      </c>
      <c r="AQ157" s="57">
        <f t="shared" ca="1" si="87"/>
        <v>3135</v>
      </c>
      <c r="AR157" s="57">
        <f t="shared" ca="1" si="87"/>
        <v>1191</v>
      </c>
      <c r="AS157" s="57">
        <f t="shared" ca="1" si="87"/>
        <v>1720</v>
      </c>
      <c r="AT157" s="57">
        <f t="shared" ca="1" si="87"/>
        <v>0</v>
      </c>
      <c r="AU157" s="51">
        <v>0</v>
      </c>
      <c r="AV157" s="57">
        <v>0</v>
      </c>
      <c r="AW157" s="51">
        <f t="shared" ca="1" si="69"/>
        <v>10645.66</v>
      </c>
      <c r="AX157" s="57">
        <f t="shared" ca="1" si="86"/>
        <v>-5123</v>
      </c>
      <c r="AY157" s="57">
        <f t="shared" ca="1" si="86"/>
        <v>0</v>
      </c>
      <c r="AZ157" s="57">
        <f t="shared" ca="1" si="86"/>
        <v>0</v>
      </c>
      <c r="BA157" s="51">
        <v>0</v>
      </c>
      <c r="BB157" s="51">
        <v>0</v>
      </c>
      <c r="BC157" s="57">
        <f t="shared" ca="1" si="86"/>
        <v>-8573</v>
      </c>
      <c r="BD157" s="57">
        <f t="shared" ca="1" si="86"/>
        <v>-20677</v>
      </c>
      <c r="BE157" s="57">
        <f t="shared" ca="1" si="78"/>
        <v>466.56</v>
      </c>
      <c r="BF157" s="51">
        <f t="shared" ca="1" si="70"/>
        <v>27.427199999999999</v>
      </c>
      <c r="BG157" s="51">
        <f t="shared" ca="1" si="71"/>
        <v>13.790704225352112</v>
      </c>
      <c r="BH157" s="51">
        <f t="shared" ca="1" si="72"/>
        <v>240.44554455445544</v>
      </c>
      <c r="BI157" s="51">
        <v>0</v>
      </c>
      <c r="BJ157" s="57">
        <f t="shared" ca="1" si="79"/>
        <v>691</v>
      </c>
      <c r="BK157" s="51">
        <f t="shared" ca="1" si="73"/>
        <v>1157.56</v>
      </c>
      <c r="BL157" s="57">
        <f t="shared" ca="1" si="80"/>
        <v>755</v>
      </c>
      <c r="BM157" s="57">
        <f t="shared" ca="1" si="74"/>
        <v>768.7907042253521</v>
      </c>
      <c r="BN157" s="57">
        <f t="shared" ca="1" si="81"/>
        <v>732</v>
      </c>
      <c r="BO157" s="57">
        <f t="shared" ca="1" si="75"/>
        <v>759.42719999999997</v>
      </c>
      <c r="BP157" s="57">
        <f t="shared" ca="1" si="82"/>
        <v>29</v>
      </c>
      <c r="BQ157" s="57">
        <f t="shared" ca="1" si="76"/>
        <v>269.44554455445541</v>
      </c>
      <c r="BR157" s="51">
        <v>0</v>
      </c>
      <c r="BS157" s="51">
        <v>0</v>
      </c>
    </row>
    <row r="158" spans="1:71" ht="15.75" customHeight="1">
      <c r="A158" s="8" t="s">
        <v>239</v>
      </c>
      <c r="B158">
        <v>704</v>
      </c>
      <c r="C158">
        <f t="shared" si="89"/>
        <v>1301</v>
      </c>
      <c r="E158" s="8">
        <v>115.7</v>
      </c>
      <c r="F158" s="8" t="s">
        <v>240</v>
      </c>
      <c r="G158" s="55">
        <f t="shared" ca="1" si="64"/>
        <v>44681</v>
      </c>
      <c r="H158" s="8">
        <v>77777</v>
      </c>
      <c r="J158" t="str">
        <f t="shared" ca="1" si="83"/>
        <v>전세</v>
      </c>
      <c r="K158" s="8" t="s">
        <v>242</v>
      </c>
      <c r="L158" s="65">
        <v>44986</v>
      </c>
      <c r="M158" s="65">
        <v>45036</v>
      </c>
      <c r="N158" s="65">
        <v>44986</v>
      </c>
      <c r="O158" s="65">
        <v>45016</v>
      </c>
      <c r="P158" s="51">
        <f t="shared" ca="1" si="65"/>
        <v>585656</v>
      </c>
      <c r="Q158" s="57">
        <f t="shared" ca="1" si="66"/>
        <v>597369.12</v>
      </c>
      <c r="R158" s="51">
        <f t="shared" ca="1" si="67"/>
        <v>585656</v>
      </c>
      <c r="S158" s="57">
        <f t="shared" ca="1" si="77"/>
        <v>222256</v>
      </c>
      <c r="T158" s="57">
        <f t="shared" ca="1" si="68"/>
        <v>363400</v>
      </c>
      <c r="U158" s="57">
        <f t="shared" ca="1" si="84"/>
        <v>71736</v>
      </c>
      <c r="V158" s="57">
        <f t="shared" ca="1" si="88"/>
        <v>14540</v>
      </c>
      <c r="W158" s="57">
        <f t="shared" ca="1" si="88"/>
        <v>1599</v>
      </c>
      <c r="X158" s="57">
        <f t="shared" ca="1" si="88"/>
        <v>3434</v>
      </c>
      <c r="Y158" s="57">
        <f t="shared" ca="1" si="88"/>
        <v>3785</v>
      </c>
      <c r="Z158" s="57">
        <f t="shared" ca="1" si="88"/>
        <v>35472</v>
      </c>
      <c r="AA158" s="57">
        <f t="shared" ca="1" si="88"/>
        <v>18628</v>
      </c>
      <c r="AB158" s="57">
        <f t="shared" ca="1" si="88"/>
        <v>26154</v>
      </c>
      <c r="AC158" s="57">
        <f t="shared" ca="1" si="88"/>
        <v>2894</v>
      </c>
      <c r="AD158" s="57">
        <f t="shared" ca="1" si="88"/>
        <v>2409</v>
      </c>
      <c r="AE158" s="57">
        <f t="shared" ca="1" si="88"/>
        <v>23443</v>
      </c>
      <c r="AF158" s="57">
        <f t="shared" ca="1" si="88"/>
        <v>380</v>
      </c>
      <c r="AG158" s="57">
        <f t="shared" ca="1" si="88"/>
        <v>33851</v>
      </c>
      <c r="AH158" s="57">
        <f t="shared" ca="1" si="88"/>
        <v>837</v>
      </c>
      <c r="AI158" s="57">
        <f t="shared" ca="1" si="88"/>
        <v>0</v>
      </c>
      <c r="AJ158" s="57">
        <f t="shared" ca="1" si="88"/>
        <v>71297</v>
      </c>
      <c r="AK158" s="57">
        <f t="shared" ca="1" si="88"/>
        <v>38242</v>
      </c>
      <c r="AL158" s="57">
        <f t="shared" ca="1" si="87"/>
        <v>62802</v>
      </c>
      <c r="AM158" s="57">
        <f t="shared" ca="1" si="87"/>
        <v>7561</v>
      </c>
      <c r="AN158" s="57">
        <f t="shared" ca="1" si="87"/>
        <v>107457</v>
      </c>
      <c r="AO158" s="57">
        <f t="shared" ca="1" si="87"/>
        <v>0</v>
      </c>
      <c r="AP158" s="57">
        <f t="shared" ca="1" si="87"/>
        <v>99611</v>
      </c>
      <c r="AQ158" s="57">
        <f t="shared" ca="1" si="87"/>
        <v>2559</v>
      </c>
      <c r="AR158" s="57">
        <f t="shared" ca="1" si="87"/>
        <v>707</v>
      </c>
      <c r="AS158" s="57">
        <f t="shared" ca="1" si="87"/>
        <v>938</v>
      </c>
      <c r="AT158" s="57">
        <f t="shared" ca="1" si="87"/>
        <v>0</v>
      </c>
      <c r="AU158" s="51">
        <v>0</v>
      </c>
      <c r="AV158" s="57">
        <v>0</v>
      </c>
      <c r="AW158" s="51">
        <f t="shared" ca="1" si="69"/>
        <v>11713.12</v>
      </c>
      <c r="AX158" s="57">
        <f t="shared" ca="1" si="86"/>
        <v>-7076</v>
      </c>
      <c r="AY158" s="57">
        <f t="shared" ca="1" si="86"/>
        <v>0</v>
      </c>
      <c r="AZ158" s="57">
        <f t="shared" ca="1" si="86"/>
        <v>0</v>
      </c>
      <c r="BA158" s="51">
        <v>0</v>
      </c>
      <c r="BB158" s="51">
        <v>0</v>
      </c>
      <c r="BC158" s="57">
        <f t="shared" ca="1" si="86"/>
        <v>-10190</v>
      </c>
      <c r="BD158" s="57">
        <f t="shared" ca="1" si="86"/>
        <v>-27414</v>
      </c>
      <c r="BE158" s="57">
        <f t="shared" ca="1" si="78"/>
        <v>356.48500000000001</v>
      </c>
      <c r="BF158" s="51">
        <f t="shared" ca="1" si="70"/>
        <v>50.241599999999998</v>
      </c>
      <c r="BG158" s="51">
        <f t="shared" ca="1" si="71"/>
        <v>15.134788732394366</v>
      </c>
      <c r="BH158" s="51">
        <f t="shared" ca="1" si="72"/>
        <v>986.24752475247521</v>
      </c>
      <c r="BI158" s="51">
        <v>0</v>
      </c>
      <c r="BJ158" s="57">
        <f t="shared" ca="1" si="79"/>
        <v>928</v>
      </c>
      <c r="BK158" s="51">
        <f t="shared" ca="1" si="73"/>
        <v>1284.4850000000001</v>
      </c>
      <c r="BL158" s="57">
        <f t="shared" ca="1" si="80"/>
        <v>574</v>
      </c>
      <c r="BM158" s="57">
        <f t="shared" ca="1" si="74"/>
        <v>589.13478873239433</v>
      </c>
      <c r="BN158" s="57">
        <f t="shared" ca="1" si="81"/>
        <v>200</v>
      </c>
      <c r="BO158" s="57">
        <f t="shared" ca="1" si="75"/>
        <v>250.24160000000001</v>
      </c>
      <c r="BP158" s="57">
        <f t="shared" ca="1" si="82"/>
        <v>156</v>
      </c>
      <c r="BQ158" s="57">
        <f t="shared" ca="1" si="76"/>
        <v>1142.2475247524753</v>
      </c>
      <c r="BR158" s="51">
        <v>0</v>
      </c>
      <c r="BS158" s="51">
        <v>0</v>
      </c>
    </row>
    <row r="159" spans="1:71" ht="15.75" customHeight="1">
      <c r="A159" s="8" t="s">
        <v>239</v>
      </c>
      <c r="B159">
        <v>704</v>
      </c>
      <c r="C159">
        <f t="shared" si="89"/>
        <v>1302</v>
      </c>
      <c r="E159" s="8">
        <v>115.7</v>
      </c>
      <c r="F159" s="8" t="s">
        <v>240</v>
      </c>
      <c r="G159" s="55">
        <f t="shared" ca="1" si="64"/>
        <v>42239</v>
      </c>
      <c r="H159" s="8">
        <v>77777</v>
      </c>
      <c r="J159" t="str">
        <f t="shared" ca="1" si="83"/>
        <v>전세</v>
      </c>
      <c r="K159" s="8" t="s">
        <v>242</v>
      </c>
      <c r="L159" s="65">
        <v>44986</v>
      </c>
      <c r="M159" s="65">
        <v>45036</v>
      </c>
      <c r="N159" s="65">
        <v>44986</v>
      </c>
      <c r="O159" s="65">
        <v>45016</v>
      </c>
      <c r="P159" s="51">
        <f t="shared" ca="1" si="65"/>
        <v>501265</v>
      </c>
      <c r="Q159" s="57">
        <f t="shared" ca="1" si="66"/>
        <v>511290.3</v>
      </c>
      <c r="R159" s="51">
        <f t="shared" ca="1" si="67"/>
        <v>501265</v>
      </c>
      <c r="S159" s="57">
        <f t="shared" ca="1" si="77"/>
        <v>237534</v>
      </c>
      <c r="T159" s="57">
        <f t="shared" ca="1" si="68"/>
        <v>263731</v>
      </c>
      <c r="U159" s="57">
        <f t="shared" ca="1" si="84"/>
        <v>78874</v>
      </c>
      <c r="V159" s="57">
        <f t="shared" ca="1" si="88"/>
        <v>9727</v>
      </c>
      <c r="W159" s="57">
        <f t="shared" ca="1" si="88"/>
        <v>1297</v>
      </c>
      <c r="X159" s="57">
        <f t="shared" ca="1" si="88"/>
        <v>1249</v>
      </c>
      <c r="Y159" s="57">
        <f t="shared" ca="1" si="88"/>
        <v>3470</v>
      </c>
      <c r="Z159" s="57">
        <f t="shared" ca="1" si="88"/>
        <v>15522</v>
      </c>
      <c r="AA159" s="57">
        <f t="shared" ca="1" si="88"/>
        <v>17750</v>
      </c>
      <c r="AB159" s="57">
        <f t="shared" ca="1" si="88"/>
        <v>73607</v>
      </c>
      <c r="AC159" s="57">
        <f t="shared" ca="1" si="88"/>
        <v>1595</v>
      </c>
      <c r="AD159" s="57">
        <f t="shared" ca="1" si="88"/>
        <v>9413</v>
      </c>
      <c r="AE159" s="57">
        <f t="shared" ca="1" si="88"/>
        <v>25420</v>
      </c>
      <c r="AF159" s="57">
        <f t="shared" ca="1" si="88"/>
        <v>575</v>
      </c>
      <c r="AG159" s="57">
        <f t="shared" ca="1" si="88"/>
        <v>7305</v>
      </c>
      <c r="AH159" s="57">
        <f t="shared" ca="1" si="88"/>
        <v>206</v>
      </c>
      <c r="AI159" s="57">
        <f t="shared" ca="1" si="88"/>
        <v>0</v>
      </c>
      <c r="AJ159" s="57">
        <f t="shared" ca="1" si="88"/>
        <v>78173</v>
      </c>
      <c r="AK159" s="57">
        <f t="shared" ca="1" si="88"/>
        <v>25847</v>
      </c>
      <c r="AL159" s="57">
        <f t="shared" ca="1" si="87"/>
        <v>57195</v>
      </c>
      <c r="AM159" s="57">
        <f t="shared" ca="1" si="87"/>
        <v>3395</v>
      </c>
      <c r="AN159" s="57">
        <f t="shared" ca="1" si="87"/>
        <v>72788</v>
      </c>
      <c r="AO159" s="57">
        <f t="shared" ca="1" si="87"/>
        <v>0</v>
      </c>
      <c r="AP159" s="57">
        <f t="shared" ca="1" si="87"/>
        <v>41177</v>
      </c>
      <c r="AQ159" s="57">
        <f t="shared" ca="1" si="87"/>
        <v>9480</v>
      </c>
      <c r="AR159" s="57">
        <f t="shared" ca="1" si="87"/>
        <v>7627</v>
      </c>
      <c r="AS159" s="57">
        <f t="shared" ca="1" si="87"/>
        <v>160</v>
      </c>
      <c r="AT159" s="57">
        <f t="shared" ca="1" si="87"/>
        <v>0</v>
      </c>
      <c r="AU159" s="51">
        <v>0</v>
      </c>
      <c r="AV159" s="57">
        <v>0</v>
      </c>
      <c r="AW159" s="51">
        <f t="shared" ca="1" si="69"/>
        <v>10025.300000000001</v>
      </c>
      <c r="AX159" s="57">
        <f t="shared" ca="1" si="86"/>
        <v>-9121</v>
      </c>
      <c r="AY159" s="57">
        <f t="shared" ca="1" si="86"/>
        <v>0</v>
      </c>
      <c r="AZ159" s="57">
        <f t="shared" ca="1" si="86"/>
        <v>0</v>
      </c>
      <c r="BA159" s="51">
        <v>0</v>
      </c>
      <c r="BB159" s="51">
        <v>0</v>
      </c>
      <c r="BC159" s="57">
        <f t="shared" ca="1" si="86"/>
        <v>-8788</v>
      </c>
      <c r="BD159" s="57">
        <f t="shared" ca="1" si="86"/>
        <v>-22678</v>
      </c>
      <c r="BE159" s="57">
        <f t="shared" ca="1" si="78"/>
        <v>390.86500000000001</v>
      </c>
      <c r="BF159" s="51">
        <f t="shared" ca="1" si="70"/>
        <v>45.756</v>
      </c>
      <c r="BG159" s="51">
        <f t="shared" ca="1" si="71"/>
        <v>10.251830985915493</v>
      </c>
      <c r="BH159" s="51">
        <f t="shared" ca="1" si="72"/>
        <v>407.69306930693068</v>
      </c>
      <c r="BI159" s="51">
        <v>0</v>
      </c>
      <c r="BJ159" s="57">
        <f t="shared" ca="1" si="79"/>
        <v>613</v>
      </c>
      <c r="BK159" s="51">
        <f t="shared" ca="1" si="73"/>
        <v>1003.865</v>
      </c>
      <c r="BL159" s="57">
        <f t="shared" ca="1" si="80"/>
        <v>116</v>
      </c>
      <c r="BM159" s="57">
        <f t="shared" ca="1" si="74"/>
        <v>126.25183098591549</v>
      </c>
      <c r="BN159" s="57">
        <f t="shared" ca="1" si="81"/>
        <v>510</v>
      </c>
      <c r="BO159" s="57">
        <f t="shared" ca="1" si="75"/>
        <v>555.75599999999997</v>
      </c>
      <c r="BP159" s="57">
        <f t="shared" ca="1" si="82"/>
        <v>833</v>
      </c>
      <c r="BQ159" s="57">
        <f t="shared" ca="1" si="76"/>
        <v>1240.6930693069307</v>
      </c>
      <c r="BR159" s="51">
        <v>0</v>
      </c>
      <c r="BS159" s="51">
        <v>0</v>
      </c>
    </row>
    <row r="160" spans="1:71" ht="15.75" customHeight="1">
      <c r="A160" s="8" t="s">
        <v>239</v>
      </c>
      <c r="B160">
        <v>704</v>
      </c>
      <c r="C160">
        <f t="shared" si="89"/>
        <v>1401</v>
      </c>
      <c r="E160" s="8">
        <v>115.7</v>
      </c>
      <c r="F160" s="8" t="s">
        <v>240</v>
      </c>
      <c r="G160" s="55">
        <f t="shared" ca="1" si="64"/>
        <v>44380</v>
      </c>
      <c r="H160" s="8">
        <v>77777</v>
      </c>
      <c r="J160" t="str">
        <f t="shared" ca="1" si="83"/>
        <v>월세</v>
      </c>
      <c r="K160" s="8" t="s">
        <v>242</v>
      </c>
      <c r="L160" s="65">
        <v>44986</v>
      </c>
      <c r="M160" s="65">
        <v>45036</v>
      </c>
      <c r="N160" s="65">
        <v>44986</v>
      </c>
      <c r="O160" s="65">
        <v>45016</v>
      </c>
      <c r="P160" s="51">
        <f t="shared" ca="1" si="65"/>
        <v>629356</v>
      </c>
      <c r="Q160" s="57">
        <f t="shared" ca="1" si="66"/>
        <v>641943.12</v>
      </c>
      <c r="R160" s="51">
        <f t="shared" ca="1" si="67"/>
        <v>629356</v>
      </c>
      <c r="S160" s="57">
        <f t="shared" ca="1" si="77"/>
        <v>238212</v>
      </c>
      <c r="T160" s="57">
        <f t="shared" ca="1" si="68"/>
        <v>391144</v>
      </c>
      <c r="U160" s="57">
        <f t="shared" ca="1" si="84"/>
        <v>37764</v>
      </c>
      <c r="V160" s="57">
        <f t="shared" ca="1" si="88"/>
        <v>13940</v>
      </c>
      <c r="W160" s="57">
        <f t="shared" ca="1" si="88"/>
        <v>1448</v>
      </c>
      <c r="X160" s="57">
        <f t="shared" ca="1" si="88"/>
        <v>1281</v>
      </c>
      <c r="Y160" s="57">
        <f t="shared" ca="1" si="88"/>
        <v>3925</v>
      </c>
      <c r="Z160" s="57">
        <f t="shared" ca="1" si="88"/>
        <v>34404</v>
      </c>
      <c r="AA160" s="57">
        <f t="shared" ca="1" si="88"/>
        <v>323</v>
      </c>
      <c r="AB160" s="57">
        <f t="shared" ca="1" si="88"/>
        <v>61597</v>
      </c>
      <c r="AC160" s="57">
        <f t="shared" ca="1" si="88"/>
        <v>2197</v>
      </c>
      <c r="AD160" s="57">
        <f t="shared" ca="1" si="88"/>
        <v>6556</v>
      </c>
      <c r="AE160" s="57">
        <f t="shared" ca="1" si="88"/>
        <v>18825</v>
      </c>
      <c r="AF160" s="57">
        <f t="shared" ca="1" si="88"/>
        <v>392</v>
      </c>
      <c r="AG160" s="57">
        <f t="shared" ca="1" si="88"/>
        <v>49327</v>
      </c>
      <c r="AH160" s="57">
        <f t="shared" ca="1" si="88"/>
        <v>711</v>
      </c>
      <c r="AI160" s="57">
        <f t="shared" ca="1" si="88"/>
        <v>0</v>
      </c>
      <c r="AJ160" s="57">
        <f t="shared" ca="1" si="88"/>
        <v>105073</v>
      </c>
      <c r="AK160" s="57">
        <f t="shared" ca="1" si="88"/>
        <v>54025</v>
      </c>
      <c r="AL160" s="57">
        <f t="shared" ca="1" si="87"/>
        <v>101203</v>
      </c>
      <c r="AM160" s="57">
        <f t="shared" ca="1" si="87"/>
        <v>6353</v>
      </c>
      <c r="AN160" s="57">
        <f t="shared" ca="1" si="87"/>
        <v>113398</v>
      </c>
      <c r="AO160" s="57">
        <f t="shared" ca="1" si="87"/>
        <v>0</v>
      </c>
      <c r="AP160" s="57">
        <f t="shared" ca="1" si="87"/>
        <v>52898</v>
      </c>
      <c r="AQ160" s="57">
        <f t="shared" ca="1" si="87"/>
        <v>6556</v>
      </c>
      <c r="AR160" s="57">
        <f t="shared" ca="1" si="87"/>
        <v>5683</v>
      </c>
      <c r="AS160" s="57">
        <f t="shared" ca="1" si="87"/>
        <v>429</v>
      </c>
      <c r="AT160" s="57">
        <f t="shared" ca="1" si="87"/>
        <v>0</v>
      </c>
      <c r="AU160" s="51">
        <v>0</v>
      </c>
      <c r="AV160" s="57">
        <v>0</v>
      </c>
      <c r="AW160" s="51">
        <f t="shared" ca="1" si="69"/>
        <v>12587.12</v>
      </c>
      <c r="AX160" s="57">
        <f t="shared" ca="1" si="86"/>
        <v>-21655</v>
      </c>
      <c r="AY160" s="57">
        <f t="shared" ca="1" si="86"/>
        <v>0</v>
      </c>
      <c r="AZ160" s="57">
        <f t="shared" ca="1" si="86"/>
        <v>0</v>
      </c>
      <c r="BA160" s="51">
        <v>0</v>
      </c>
      <c r="BB160" s="51">
        <v>0</v>
      </c>
      <c r="BC160" s="57">
        <f t="shared" ca="1" si="86"/>
        <v>-25485</v>
      </c>
      <c r="BD160" s="57">
        <f t="shared" ca="1" si="86"/>
        <v>-1812</v>
      </c>
      <c r="BE160" s="57">
        <f t="shared" ca="1" si="78"/>
        <v>525.36500000000001</v>
      </c>
      <c r="BF160" s="51">
        <f t="shared" ca="1" si="70"/>
        <v>80.962400000000002</v>
      </c>
      <c r="BG160" s="51">
        <f t="shared" ca="1" si="71"/>
        <v>15.971549295774649</v>
      </c>
      <c r="BH160" s="51">
        <f t="shared" ca="1" si="72"/>
        <v>523.74257425742576</v>
      </c>
      <c r="BI160" s="51">
        <v>0</v>
      </c>
      <c r="BJ160" s="57">
        <f t="shared" ca="1" si="79"/>
        <v>232</v>
      </c>
      <c r="BK160" s="51">
        <f t="shared" ca="1" si="73"/>
        <v>757.36500000000001</v>
      </c>
      <c r="BL160" s="57">
        <f t="shared" ca="1" si="80"/>
        <v>694</v>
      </c>
      <c r="BM160" s="57">
        <f t="shared" ca="1" si="74"/>
        <v>709.97154929577459</v>
      </c>
      <c r="BN160" s="57">
        <f t="shared" ca="1" si="81"/>
        <v>286</v>
      </c>
      <c r="BO160" s="57">
        <f t="shared" ca="1" si="75"/>
        <v>366.9624</v>
      </c>
      <c r="BP160" s="57">
        <f t="shared" ca="1" si="82"/>
        <v>364</v>
      </c>
      <c r="BQ160" s="57">
        <f t="shared" ca="1" si="76"/>
        <v>887.74257425742576</v>
      </c>
      <c r="BR160" s="51">
        <v>0</v>
      </c>
      <c r="BS160" s="51">
        <v>0</v>
      </c>
    </row>
    <row r="161" spans="1:71" ht="15.75" customHeight="1">
      <c r="A161" s="8" t="s">
        <v>239</v>
      </c>
      <c r="B161">
        <v>704</v>
      </c>
      <c r="C161">
        <f t="shared" si="89"/>
        <v>1402</v>
      </c>
      <c r="E161" s="8">
        <v>115.7</v>
      </c>
      <c r="F161" s="8" t="s">
        <v>240</v>
      </c>
      <c r="G161" s="55">
        <f t="shared" ca="1" si="64"/>
        <v>42467</v>
      </c>
      <c r="H161" s="8">
        <v>77777</v>
      </c>
      <c r="J161" t="str">
        <f t="shared" ca="1" si="83"/>
        <v>월세</v>
      </c>
      <c r="K161" s="8" t="s">
        <v>242</v>
      </c>
      <c r="L161" s="65">
        <v>44986</v>
      </c>
      <c r="M161" s="65">
        <v>45036</v>
      </c>
      <c r="N161" s="65">
        <v>44986</v>
      </c>
      <c r="O161" s="65">
        <v>45016</v>
      </c>
      <c r="P161" s="51">
        <f t="shared" ca="1" si="65"/>
        <v>475519</v>
      </c>
      <c r="Q161" s="57">
        <f t="shared" ca="1" si="66"/>
        <v>485029.38</v>
      </c>
      <c r="R161" s="51">
        <f t="shared" ca="1" si="67"/>
        <v>475519</v>
      </c>
      <c r="S161" s="57">
        <f t="shared" ca="1" si="77"/>
        <v>221806</v>
      </c>
      <c r="T161" s="57">
        <f t="shared" ca="1" si="68"/>
        <v>253713</v>
      </c>
      <c r="U161" s="57">
        <f t="shared" ca="1" si="84"/>
        <v>63717</v>
      </c>
      <c r="V161" s="57">
        <f t="shared" ca="1" si="88"/>
        <v>38728</v>
      </c>
      <c r="W161" s="57">
        <f t="shared" ca="1" si="88"/>
        <v>1526</v>
      </c>
      <c r="X161" s="57">
        <f t="shared" ca="1" si="88"/>
        <v>3533</v>
      </c>
      <c r="Y161" s="57">
        <f t="shared" ca="1" si="88"/>
        <v>3258</v>
      </c>
      <c r="Z161" s="57">
        <f t="shared" ca="1" si="88"/>
        <v>33616</v>
      </c>
      <c r="AA161" s="57">
        <f t="shared" ca="1" si="88"/>
        <v>27160</v>
      </c>
      <c r="AB161" s="57">
        <f t="shared" ca="1" si="88"/>
        <v>29661</v>
      </c>
      <c r="AC161" s="57">
        <f t="shared" ca="1" si="88"/>
        <v>209</v>
      </c>
      <c r="AD161" s="57">
        <f t="shared" ca="1" si="88"/>
        <v>9021</v>
      </c>
      <c r="AE161" s="57">
        <f t="shared" ca="1" si="88"/>
        <v>21565</v>
      </c>
      <c r="AF161" s="57">
        <f t="shared" ca="1" si="88"/>
        <v>348</v>
      </c>
      <c r="AG161" s="57">
        <f t="shared" ca="1" si="88"/>
        <v>14643</v>
      </c>
      <c r="AH161" s="57">
        <f t="shared" ca="1" si="88"/>
        <v>902</v>
      </c>
      <c r="AI161" s="57">
        <f t="shared" ca="1" si="88"/>
        <v>0</v>
      </c>
      <c r="AJ161" s="57">
        <f t="shared" ca="1" si="88"/>
        <v>33945</v>
      </c>
      <c r="AK161" s="57">
        <f t="shared" ca="1" si="88"/>
        <v>20102</v>
      </c>
      <c r="AL161" s="57">
        <f t="shared" ca="1" si="87"/>
        <v>80502</v>
      </c>
      <c r="AM161" s="57">
        <f t="shared" ca="1" si="87"/>
        <v>1687</v>
      </c>
      <c r="AN161" s="57">
        <f t="shared" ca="1" si="87"/>
        <v>77669</v>
      </c>
      <c r="AO161" s="57">
        <f t="shared" ca="1" si="87"/>
        <v>0</v>
      </c>
      <c r="AP161" s="57">
        <f t="shared" ca="1" si="87"/>
        <v>48728</v>
      </c>
      <c r="AQ161" s="57">
        <f t="shared" ca="1" si="87"/>
        <v>1981</v>
      </c>
      <c r="AR161" s="57">
        <f t="shared" ca="1" si="87"/>
        <v>1558</v>
      </c>
      <c r="AS161" s="57">
        <f t="shared" ca="1" si="87"/>
        <v>1539</v>
      </c>
      <c r="AT161" s="57">
        <f t="shared" ca="1" si="87"/>
        <v>0</v>
      </c>
      <c r="AU161" s="51">
        <v>0</v>
      </c>
      <c r="AV161" s="57">
        <v>0</v>
      </c>
      <c r="AW161" s="51">
        <f t="shared" ca="1" si="69"/>
        <v>9510.380000000001</v>
      </c>
      <c r="AX161" s="57">
        <f t="shared" ca="1" si="86"/>
        <v>-3447</v>
      </c>
      <c r="AY161" s="57">
        <f t="shared" ca="1" si="86"/>
        <v>0</v>
      </c>
      <c r="AZ161" s="57">
        <f t="shared" ca="1" si="86"/>
        <v>0</v>
      </c>
      <c r="BA161" s="51">
        <v>0</v>
      </c>
      <c r="BB161" s="51">
        <v>0</v>
      </c>
      <c r="BC161" s="57">
        <f t="shared" ca="1" si="86"/>
        <v>-6814</v>
      </c>
      <c r="BD161" s="57">
        <f t="shared" ca="1" si="86"/>
        <v>-29818</v>
      </c>
      <c r="BE161" s="57">
        <f t="shared" ca="1" si="78"/>
        <v>169.72499999999999</v>
      </c>
      <c r="BF161" s="51">
        <f t="shared" ca="1" si="70"/>
        <v>64.401600000000002</v>
      </c>
      <c r="BG161" s="51">
        <f t="shared" ca="1" si="71"/>
        <v>10.939295774647887</v>
      </c>
      <c r="BH161" s="51">
        <f t="shared" ca="1" si="72"/>
        <v>482.45544554455444</v>
      </c>
      <c r="BI161" s="51">
        <v>0</v>
      </c>
      <c r="BJ161" s="57">
        <f t="shared" ca="1" si="79"/>
        <v>846</v>
      </c>
      <c r="BK161" s="51">
        <f t="shared" ca="1" si="73"/>
        <v>1015.725</v>
      </c>
      <c r="BL161" s="57">
        <f t="shared" ca="1" si="80"/>
        <v>580</v>
      </c>
      <c r="BM161" s="57">
        <f t="shared" ca="1" si="74"/>
        <v>590.93929577464792</v>
      </c>
      <c r="BN161" s="57">
        <f t="shared" ca="1" si="81"/>
        <v>828</v>
      </c>
      <c r="BO161" s="57">
        <f t="shared" ca="1" si="75"/>
        <v>892.40160000000003</v>
      </c>
      <c r="BP161" s="57">
        <f t="shared" ca="1" si="82"/>
        <v>519</v>
      </c>
      <c r="BQ161" s="57">
        <f t="shared" ca="1" si="76"/>
        <v>1001.4554455445544</v>
      </c>
      <c r="BR161" s="51">
        <v>0</v>
      </c>
      <c r="BS161" s="51">
        <v>0</v>
      </c>
    </row>
    <row r="162" spans="1:71" ht="15.75" customHeight="1">
      <c r="A162" s="8" t="s">
        <v>239</v>
      </c>
      <c r="B162">
        <v>704</v>
      </c>
      <c r="C162">
        <f t="shared" si="89"/>
        <v>1501</v>
      </c>
      <c r="E162" s="8">
        <v>115.7</v>
      </c>
      <c r="F162" s="8" t="s">
        <v>240</v>
      </c>
      <c r="G162" s="55">
        <f t="shared" ca="1" si="64"/>
        <v>41784</v>
      </c>
      <c r="H162" s="8">
        <v>77777</v>
      </c>
      <c r="J162" t="str">
        <f t="shared" ca="1" si="83"/>
        <v>전세</v>
      </c>
      <c r="K162" s="8" t="s">
        <v>242</v>
      </c>
      <c r="L162" s="65">
        <v>44986</v>
      </c>
      <c r="M162" s="65">
        <v>45036</v>
      </c>
      <c r="N162" s="65">
        <v>44986</v>
      </c>
      <c r="O162" s="65">
        <v>45016</v>
      </c>
      <c r="P162" s="51">
        <f t="shared" ca="1" si="65"/>
        <v>465061</v>
      </c>
      <c r="Q162" s="57">
        <f t="shared" ca="1" si="66"/>
        <v>474362.22</v>
      </c>
      <c r="R162" s="51">
        <f t="shared" ca="1" si="67"/>
        <v>465061</v>
      </c>
      <c r="S162" s="57">
        <f t="shared" ca="1" si="77"/>
        <v>188495</v>
      </c>
      <c r="T162" s="57">
        <f t="shared" ca="1" si="68"/>
        <v>276566</v>
      </c>
      <c r="U162" s="57">
        <f t="shared" ca="1" si="84"/>
        <v>70241</v>
      </c>
      <c r="V162" s="57">
        <f t="shared" ca="1" si="88"/>
        <v>26216</v>
      </c>
      <c r="W162" s="57">
        <f t="shared" ca="1" si="88"/>
        <v>1551</v>
      </c>
      <c r="X162" s="57">
        <f t="shared" ca="1" si="88"/>
        <v>1253</v>
      </c>
      <c r="Y162" s="57">
        <f t="shared" ca="1" si="88"/>
        <v>3828</v>
      </c>
      <c r="Z162" s="57">
        <f t="shared" ca="1" si="88"/>
        <v>26500</v>
      </c>
      <c r="AA162" s="57">
        <f t="shared" ca="1" si="88"/>
        <v>9363</v>
      </c>
      <c r="AB162" s="57">
        <f t="shared" ca="1" si="88"/>
        <v>35996</v>
      </c>
      <c r="AC162" s="57">
        <f t="shared" ca="1" si="88"/>
        <v>1172</v>
      </c>
      <c r="AD162" s="57">
        <f t="shared" ca="1" si="88"/>
        <v>4947</v>
      </c>
      <c r="AE162" s="57">
        <f t="shared" ca="1" si="88"/>
        <v>6246</v>
      </c>
      <c r="AF162" s="57">
        <f t="shared" ca="1" si="88"/>
        <v>865</v>
      </c>
      <c r="AG162" s="57">
        <f t="shared" ca="1" si="88"/>
        <v>6349</v>
      </c>
      <c r="AH162" s="57">
        <f t="shared" ca="1" si="88"/>
        <v>881</v>
      </c>
      <c r="AI162" s="57">
        <f t="shared" ca="1" si="88"/>
        <v>0</v>
      </c>
      <c r="AJ162" s="57">
        <f t="shared" ca="1" si="88"/>
        <v>67575</v>
      </c>
      <c r="AK162" s="57">
        <f t="shared" ca="1" si="88"/>
        <v>50686</v>
      </c>
      <c r="AL162" s="57">
        <f t="shared" ca="1" si="87"/>
        <v>65088</v>
      </c>
      <c r="AM162" s="57">
        <f t="shared" ca="1" si="87"/>
        <v>8924</v>
      </c>
      <c r="AN162" s="57">
        <f t="shared" ca="1" si="87"/>
        <v>99605</v>
      </c>
      <c r="AO162" s="57">
        <f t="shared" ca="1" si="87"/>
        <v>0</v>
      </c>
      <c r="AP162" s="57">
        <f t="shared" ca="1" si="87"/>
        <v>30625</v>
      </c>
      <c r="AQ162" s="57">
        <f t="shared" ca="1" si="87"/>
        <v>3331</v>
      </c>
      <c r="AR162" s="57">
        <f t="shared" ca="1" si="87"/>
        <v>1418</v>
      </c>
      <c r="AS162" s="57">
        <f t="shared" ca="1" si="87"/>
        <v>436</v>
      </c>
      <c r="AT162" s="57">
        <f t="shared" ca="1" si="87"/>
        <v>0</v>
      </c>
      <c r="AU162" s="51">
        <v>0</v>
      </c>
      <c r="AV162" s="57">
        <v>0</v>
      </c>
      <c r="AW162" s="51">
        <f t="shared" ca="1" si="69"/>
        <v>9301.2199999999993</v>
      </c>
      <c r="AX162" s="57">
        <f t="shared" ca="1" si="86"/>
        <v>-20638</v>
      </c>
      <c r="AY162" s="57">
        <f t="shared" ca="1" si="86"/>
        <v>0</v>
      </c>
      <c r="AZ162" s="57">
        <f t="shared" ca="1" si="86"/>
        <v>0</v>
      </c>
      <c r="BA162" s="51">
        <v>-5000</v>
      </c>
      <c r="BB162" s="51">
        <v>0</v>
      </c>
      <c r="BC162" s="57">
        <f t="shared" ca="1" si="86"/>
        <v>-13695</v>
      </c>
      <c r="BD162" s="57">
        <f t="shared" ca="1" si="86"/>
        <v>-23702</v>
      </c>
      <c r="BE162" s="57">
        <f t="shared" ca="1" si="78"/>
        <v>337.875</v>
      </c>
      <c r="BF162" s="51">
        <f t="shared" ca="1" si="70"/>
        <v>52.070399999999999</v>
      </c>
      <c r="BG162" s="51">
        <f t="shared" ca="1" si="71"/>
        <v>14.028873239436619</v>
      </c>
      <c r="BH162" s="51">
        <f t="shared" ca="1" si="72"/>
        <v>303.21782178217819</v>
      </c>
      <c r="BI162" s="51">
        <v>0</v>
      </c>
      <c r="BJ162" s="57">
        <f t="shared" ca="1" si="79"/>
        <v>339</v>
      </c>
      <c r="BK162" s="51">
        <f t="shared" ca="1" si="73"/>
        <v>676.875</v>
      </c>
      <c r="BL162" s="57">
        <f t="shared" ca="1" si="80"/>
        <v>852</v>
      </c>
      <c r="BM162" s="57">
        <f t="shared" ca="1" si="74"/>
        <v>866.02887323943662</v>
      </c>
      <c r="BN162" s="57">
        <f t="shared" ca="1" si="81"/>
        <v>471</v>
      </c>
      <c r="BO162" s="57">
        <f t="shared" ca="1" si="75"/>
        <v>523.07039999999995</v>
      </c>
      <c r="BP162" s="57">
        <f t="shared" ca="1" si="82"/>
        <v>943</v>
      </c>
      <c r="BQ162" s="57">
        <f t="shared" ca="1" si="76"/>
        <v>1246.2178217821781</v>
      </c>
      <c r="BR162" s="51">
        <v>0</v>
      </c>
      <c r="BS162" s="51">
        <v>0</v>
      </c>
    </row>
    <row r="163" spans="1:71" ht="15.75" customHeight="1">
      <c r="A163" s="8" t="s">
        <v>239</v>
      </c>
      <c r="B163">
        <v>704</v>
      </c>
      <c r="C163">
        <f t="shared" si="89"/>
        <v>1502</v>
      </c>
      <c r="E163" s="8">
        <v>115.7</v>
      </c>
      <c r="F163" s="8" t="s">
        <v>240</v>
      </c>
      <c r="G163" s="55">
        <f t="shared" ca="1" si="64"/>
        <v>44624</v>
      </c>
      <c r="H163" s="8">
        <v>77777</v>
      </c>
      <c r="J163" t="str">
        <f t="shared" ca="1" si="83"/>
        <v>월세</v>
      </c>
      <c r="K163" s="8" t="s">
        <v>242</v>
      </c>
      <c r="L163" s="65">
        <v>44986</v>
      </c>
      <c r="M163" s="65">
        <v>45036</v>
      </c>
      <c r="N163" s="65">
        <v>44986</v>
      </c>
      <c r="O163" s="65">
        <v>45016</v>
      </c>
      <c r="P163" s="51">
        <f t="shared" ca="1" si="65"/>
        <v>561936</v>
      </c>
      <c r="Q163" s="57">
        <f t="shared" ca="1" si="66"/>
        <v>573174.72</v>
      </c>
      <c r="R163" s="51">
        <f t="shared" ca="1" si="67"/>
        <v>561936</v>
      </c>
      <c r="S163" s="57">
        <f t="shared" ca="1" si="77"/>
        <v>221334</v>
      </c>
      <c r="T163" s="57">
        <f t="shared" ca="1" si="68"/>
        <v>340602</v>
      </c>
      <c r="U163" s="57">
        <f t="shared" ca="1" si="84"/>
        <v>44784</v>
      </c>
      <c r="V163" s="57">
        <f t="shared" ca="1" si="88"/>
        <v>20806</v>
      </c>
      <c r="W163" s="57">
        <f t="shared" ca="1" si="88"/>
        <v>1702</v>
      </c>
      <c r="X163" s="57">
        <f t="shared" ca="1" si="88"/>
        <v>1368</v>
      </c>
      <c r="Y163" s="57">
        <f t="shared" ca="1" si="88"/>
        <v>3158</v>
      </c>
      <c r="Z163" s="57">
        <f t="shared" ca="1" si="88"/>
        <v>40675</v>
      </c>
      <c r="AA163" s="57">
        <f t="shared" ca="1" si="88"/>
        <v>25997</v>
      </c>
      <c r="AB163" s="57">
        <f t="shared" ca="1" si="88"/>
        <v>63753</v>
      </c>
      <c r="AC163" s="57">
        <f t="shared" ca="1" si="88"/>
        <v>925</v>
      </c>
      <c r="AD163" s="57">
        <f t="shared" ca="1" si="88"/>
        <v>7185</v>
      </c>
      <c r="AE163" s="57">
        <f t="shared" ca="1" si="88"/>
        <v>28083</v>
      </c>
      <c r="AF163" s="57">
        <f t="shared" ca="1" si="88"/>
        <v>785</v>
      </c>
      <c r="AG163" s="57">
        <f t="shared" ca="1" si="88"/>
        <v>1287</v>
      </c>
      <c r="AH163" s="57">
        <f t="shared" ca="1" si="88"/>
        <v>7</v>
      </c>
      <c r="AI163" s="57">
        <f t="shared" ca="1" si="88"/>
        <v>0</v>
      </c>
      <c r="AJ163" s="57">
        <f t="shared" ca="1" si="88"/>
        <v>76369</v>
      </c>
      <c r="AK163" s="57">
        <f t="shared" ca="1" si="88"/>
        <v>25153</v>
      </c>
      <c r="AL163" s="57">
        <f t="shared" ca="1" si="87"/>
        <v>81067</v>
      </c>
      <c r="AM163" s="57">
        <f t="shared" ca="1" si="87"/>
        <v>8263</v>
      </c>
      <c r="AN163" s="57">
        <f t="shared" ca="1" si="87"/>
        <v>92281</v>
      </c>
      <c r="AO163" s="57">
        <f t="shared" ca="1" si="87"/>
        <v>0</v>
      </c>
      <c r="AP163" s="57">
        <f t="shared" ca="1" si="87"/>
        <v>80227</v>
      </c>
      <c r="AQ163" s="57">
        <f t="shared" ca="1" si="87"/>
        <v>6823</v>
      </c>
      <c r="AR163" s="57">
        <f t="shared" ca="1" si="87"/>
        <v>4720</v>
      </c>
      <c r="AS163" s="57">
        <f t="shared" ca="1" si="87"/>
        <v>1063</v>
      </c>
      <c r="AT163" s="57">
        <f t="shared" ca="1" si="87"/>
        <v>0</v>
      </c>
      <c r="AU163" s="51">
        <v>0</v>
      </c>
      <c r="AV163" s="57">
        <v>0</v>
      </c>
      <c r="AW163" s="51">
        <f t="shared" ca="1" si="69"/>
        <v>11238.72</v>
      </c>
      <c r="AX163" s="57">
        <f t="shared" ca="1" si="86"/>
        <v>-14842</v>
      </c>
      <c r="AY163" s="57">
        <f t="shared" ca="1" si="86"/>
        <v>0</v>
      </c>
      <c r="AZ163" s="57">
        <f t="shared" ca="1" si="86"/>
        <v>0</v>
      </c>
      <c r="BA163" s="51">
        <v>0</v>
      </c>
      <c r="BB163" s="51">
        <v>0</v>
      </c>
      <c r="BC163" s="57">
        <f t="shared" ca="1" si="86"/>
        <v>-20896</v>
      </c>
      <c r="BD163" s="57">
        <f t="shared" ca="1" si="86"/>
        <v>-18807</v>
      </c>
      <c r="BE163" s="57">
        <f t="shared" ca="1" si="78"/>
        <v>381.84500000000003</v>
      </c>
      <c r="BF163" s="51">
        <f t="shared" ca="1" si="70"/>
        <v>64.8536</v>
      </c>
      <c r="BG163" s="51">
        <f t="shared" ca="1" si="71"/>
        <v>12.997323943661971</v>
      </c>
      <c r="BH163" s="51">
        <f t="shared" ca="1" si="72"/>
        <v>794.32673267326732</v>
      </c>
      <c r="BI163" s="51">
        <v>0</v>
      </c>
      <c r="BJ163" s="57">
        <f t="shared" ca="1" si="79"/>
        <v>891</v>
      </c>
      <c r="BK163" s="51">
        <f t="shared" ca="1" si="73"/>
        <v>1272.845</v>
      </c>
      <c r="BL163" s="57">
        <f t="shared" ca="1" si="80"/>
        <v>151</v>
      </c>
      <c r="BM163" s="57">
        <f t="shared" ca="1" si="74"/>
        <v>163.99732394366197</v>
      </c>
      <c r="BN163" s="57">
        <f t="shared" ca="1" si="81"/>
        <v>303</v>
      </c>
      <c r="BO163" s="57">
        <f t="shared" ca="1" si="75"/>
        <v>367.85360000000003</v>
      </c>
      <c r="BP163" s="57">
        <f t="shared" ca="1" si="82"/>
        <v>472</v>
      </c>
      <c r="BQ163" s="57">
        <f t="shared" ca="1" si="76"/>
        <v>1266.3267326732673</v>
      </c>
      <c r="BR163" s="51">
        <v>0</v>
      </c>
      <c r="BS163" s="51">
        <v>0</v>
      </c>
    </row>
    <row r="164" spans="1:71" ht="15.75" customHeight="1">
      <c r="A164" s="8" t="s">
        <v>239</v>
      </c>
      <c r="B164">
        <v>704</v>
      </c>
      <c r="C164">
        <f t="shared" si="89"/>
        <v>1601</v>
      </c>
      <c r="E164" s="8">
        <v>115.7</v>
      </c>
      <c r="F164" s="8" t="s">
        <v>240</v>
      </c>
      <c r="G164" s="55">
        <f t="shared" ca="1" si="64"/>
        <v>42390</v>
      </c>
      <c r="H164" s="8">
        <v>77777</v>
      </c>
      <c r="J164" t="str">
        <f t="shared" ca="1" si="83"/>
        <v>자가</v>
      </c>
      <c r="K164" s="8" t="s">
        <v>242</v>
      </c>
      <c r="L164" s="65">
        <v>44986</v>
      </c>
      <c r="M164" s="65">
        <v>45036</v>
      </c>
      <c r="N164" s="65">
        <v>44986</v>
      </c>
      <c r="O164" s="65">
        <v>45016</v>
      </c>
      <c r="P164" s="51">
        <f t="shared" ca="1" si="65"/>
        <v>465262</v>
      </c>
      <c r="Q164" s="57">
        <f t="shared" ca="1" si="66"/>
        <v>474567.24</v>
      </c>
      <c r="R164" s="51">
        <f t="shared" ca="1" si="67"/>
        <v>465262</v>
      </c>
      <c r="S164" s="57">
        <f t="shared" ca="1" si="77"/>
        <v>234039</v>
      </c>
      <c r="T164" s="57">
        <f t="shared" ca="1" si="68"/>
        <v>231223</v>
      </c>
      <c r="U164" s="57">
        <f t="shared" ca="1" si="84"/>
        <v>36372</v>
      </c>
      <c r="V164" s="57">
        <f t="shared" ca="1" si="88"/>
        <v>34789</v>
      </c>
      <c r="W164" s="57">
        <f t="shared" ca="1" si="88"/>
        <v>1259</v>
      </c>
      <c r="X164" s="57">
        <f t="shared" ca="1" si="88"/>
        <v>3001</v>
      </c>
      <c r="Y164" s="57">
        <f t="shared" ca="1" si="88"/>
        <v>3064</v>
      </c>
      <c r="Z164" s="57">
        <f t="shared" ca="1" si="88"/>
        <v>37515</v>
      </c>
      <c r="AA164" s="57">
        <f t="shared" ca="1" si="88"/>
        <v>17650</v>
      </c>
      <c r="AB164" s="57">
        <f t="shared" ca="1" si="88"/>
        <v>40992</v>
      </c>
      <c r="AC164" s="57">
        <f t="shared" ca="1" si="88"/>
        <v>282</v>
      </c>
      <c r="AD164" s="57">
        <f t="shared" ca="1" si="88"/>
        <v>5924</v>
      </c>
      <c r="AE164" s="57">
        <f t="shared" ca="1" si="88"/>
        <v>26526</v>
      </c>
      <c r="AF164" s="57">
        <f t="shared" ca="1" si="88"/>
        <v>812</v>
      </c>
      <c r="AG164" s="57">
        <f t="shared" ca="1" si="88"/>
        <v>39789</v>
      </c>
      <c r="AH164" s="57">
        <f t="shared" ca="1" si="88"/>
        <v>788</v>
      </c>
      <c r="AI164" s="57">
        <f t="shared" ca="1" si="88"/>
        <v>0</v>
      </c>
      <c r="AJ164" s="57">
        <f t="shared" ca="1" si="88"/>
        <v>53398</v>
      </c>
      <c r="AK164" s="57">
        <f t="shared" ca="1" si="88"/>
        <v>6631</v>
      </c>
      <c r="AL164" s="57">
        <f t="shared" ca="1" si="87"/>
        <v>34611</v>
      </c>
      <c r="AM164" s="57">
        <f t="shared" ca="1" si="87"/>
        <v>4396</v>
      </c>
      <c r="AN164" s="57">
        <f t="shared" ca="1" si="87"/>
        <v>103238</v>
      </c>
      <c r="AO164" s="57">
        <f t="shared" ca="1" si="87"/>
        <v>0</v>
      </c>
      <c r="AP164" s="57">
        <f t="shared" ca="1" si="87"/>
        <v>32539</v>
      </c>
      <c r="AQ164" s="57">
        <f t="shared" ca="1" si="87"/>
        <v>3714</v>
      </c>
      <c r="AR164" s="57">
        <f t="shared" ca="1" si="87"/>
        <v>4261</v>
      </c>
      <c r="AS164" s="57">
        <f t="shared" ca="1" si="87"/>
        <v>1278</v>
      </c>
      <c r="AT164" s="57">
        <f t="shared" ca="1" si="87"/>
        <v>0</v>
      </c>
      <c r="AU164" s="51">
        <v>0</v>
      </c>
      <c r="AV164" s="57">
        <v>0</v>
      </c>
      <c r="AW164" s="51">
        <f t="shared" ca="1" si="69"/>
        <v>9305.24</v>
      </c>
      <c r="AX164" s="57">
        <f t="shared" ca="1" si="86"/>
        <v>-10451</v>
      </c>
      <c r="AY164" s="57">
        <f t="shared" ca="1" si="86"/>
        <v>0</v>
      </c>
      <c r="AZ164" s="57">
        <f t="shared" ca="1" si="86"/>
        <v>0</v>
      </c>
      <c r="BA164" s="51">
        <v>0</v>
      </c>
      <c r="BB164" s="51">
        <v>0</v>
      </c>
      <c r="BC164" s="57">
        <f t="shared" ca="1" si="86"/>
        <v>-11484</v>
      </c>
      <c r="BD164" s="57">
        <f t="shared" ca="1" si="86"/>
        <v>-5632</v>
      </c>
      <c r="BE164" s="57">
        <f t="shared" ca="1" si="78"/>
        <v>266.99</v>
      </c>
      <c r="BF164" s="51">
        <f t="shared" ca="1" si="70"/>
        <v>27.688800000000001</v>
      </c>
      <c r="BG164" s="51">
        <f t="shared" ca="1" si="71"/>
        <v>14.540563380281689</v>
      </c>
      <c r="BH164" s="51">
        <f t="shared" ca="1" si="72"/>
        <v>322.16831683168317</v>
      </c>
      <c r="BI164" s="51">
        <v>0</v>
      </c>
      <c r="BJ164" s="57">
        <f t="shared" ca="1" si="79"/>
        <v>707</v>
      </c>
      <c r="BK164" s="51">
        <f t="shared" ca="1" si="73"/>
        <v>973.99</v>
      </c>
      <c r="BL164" s="57">
        <f t="shared" ca="1" si="80"/>
        <v>953</v>
      </c>
      <c r="BM164" s="57">
        <f t="shared" ca="1" si="74"/>
        <v>967.5405633802817</v>
      </c>
      <c r="BN164" s="57">
        <f t="shared" ca="1" si="81"/>
        <v>344</v>
      </c>
      <c r="BO164" s="57">
        <f t="shared" ca="1" si="75"/>
        <v>371.68880000000001</v>
      </c>
      <c r="BP164" s="57">
        <f t="shared" ca="1" si="82"/>
        <v>76</v>
      </c>
      <c r="BQ164" s="57">
        <f t="shared" ca="1" si="76"/>
        <v>398.16831683168317</v>
      </c>
      <c r="BR164" s="51">
        <v>0</v>
      </c>
      <c r="BS164" s="51">
        <v>0</v>
      </c>
    </row>
    <row r="165" spans="1:71" ht="15.75" customHeight="1">
      <c r="A165" s="8" t="s">
        <v>239</v>
      </c>
      <c r="B165">
        <v>704</v>
      </c>
      <c r="C165">
        <f t="shared" si="89"/>
        <v>1602</v>
      </c>
      <c r="E165" s="8">
        <v>115.7</v>
      </c>
      <c r="F165" s="8" t="s">
        <v>240</v>
      </c>
      <c r="G165" s="55">
        <f t="shared" ca="1" si="64"/>
        <v>42899</v>
      </c>
      <c r="H165" s="8">
        <v>77777</v>
      </c>
      <c r="J165" t="str">
        <f t="shared" ca="1" si="83"/>
        <v>월세</v>
      </c>
      <c r="K165" s="8" t="s">
        <v>242</v>
      </c>
      <c r="L165" s="65">
        <v>44986</v>
      </c>
      <c r="M165" s="65">
        <v>45036</v>
      </c>
      <c r="N165" s="65">
        <v>44986</v>
      </c>
      <c r="O165" s="65">
        <v>45016</v>
      </c>
      <c r="P165" s="51">
        <f t="shared" ca="1" si="65"/>
        <v>582776</v>
      </c>
      <c r="Q165" s="57">
        <f t="shared" ca="1" si="66"/>
        <v>594431.52</v>
      </c>
      <c r="R165" s="51">
        <f t="shared" ca="1" si="67"/>
        <v>582776</v>
      </c>
      <c r="S165" s="57">
        <f t="shared" ca="1" si="77"/>
        <v>240792</v>
      </c>
      <c r="T165" s="57">
        <f t="shared" ca="1" si="68"/>
        <v>341984</v>
      </c>
      <c r="U165" s="57">
        <f t="shared" ca="1" si="84"/>
        <v>72076</v>
      </c>
      <c r="V165" s="57">
        <f t="shared" ca="1" si="88"/>
        <v>5338</v>
      </c>
      <c r="W165" s="57">
        <f t="shared" ca="1" si="88"/>
        <v>597</v>
      </c>
      <c r="X165" s="57">
        <f t="shared" ca="1" si="88"/>
        <v>4061</v>
      </c>
      <c r="Y165" s="57">
        <f t="shared" ca="1" si="88"/>
        <v>3388</v>
      </c>
      <c r="Z165" s="57">
        <f t="shared" ca="1" si="88"/>
        <v>59610</v>
      </c>
      <c r="AA165" s="57">
        <f t="shared" ca="1" si="88"/>
        <v>21125</v>
      </c>
      <c r="AB165" s="57">
        <f t="shared" ca="1" si="88"/>
        <v>78027</v>
      </c>
      <c r="AC165" s="57">
        <f t="shared" ca="1" si="88"/>
        <v>313</v>
      </c>
      <c r="AD165" s="57">
        <f t="shared" ca="1" si="88"/>
        <v>6135</v>
      </c>
      <c r="AE165" s="57">
        <f t="shared" ca="1" si="88"/>
        <v>6541</v>
      </c>
      <c r="AF165" s="57">
        <f t="shared" ca="1" si="88"/>
        <v>935</v>
      </c>
      <c r="AG165" s="57">
        <f t="shared" ca="1" si="88"/>
        <v>867</v>
      </c>
      <c r="AH165" s="57">
        <f t="shared" ca="1" si="88"/>
        <v>828</v>
      </c>
      <c r="AI165" s="57">
        <f t="shared" ca="1" si="88"/>
        <v>0</v>
      </c>
      <c r="AJ165" s="57">
        <f t="shared" ca="1" si="88"/>
        <v>65517</v>
      </c>
      <c r="AK165" s="57">
        <f t="shared" ref="AK165:AT180" ca="1" si="90">RANDBETWEEN(AK$2,AK$3)</f>
        <v>48640</v>
      </c>
      <c r="AL165" s="57">
        <f t="shared" ca="1" si="90"/>
        <v>60435</v>
      </c>
      <c r="AM165" s="57">
        <f t="shared" ca="1" si="90"/>
        <v>4485</v>
      </c>
      <c r="AN165" s="57">
        <f t="shared" ca="1" si="90"/>
        <v>81177</v>
      </c>
      <c r="AO165" s="57">
        <f t="shared" ca="1" si="90"/>
        <v>0</v>
      </c>
      <c r="AP165" s="57">
        <f t="shared" ca="1" si="90"/>
        <v>81607</v>
      </c>
      <c r="AQ165" s="57">
        <f t="shared" ca="1" si="90"/>
        <v>2904</v>
      </c>
      <c r="AR165" s="57">
        <f t="shared" ca="1" si="90"/>
        <v>9838</v>
      </c>
      <c r="AS165" s="57">
        <f t="shared" ca="1" si="90"/>
        <v>272</v>
      </c>
      <c r="AT165" s="57">
        <f t="shared" ca="1" si="90"/>
        <v>0</v>
      </c>
      <c r="AU165" s="51">
        <v>0</v>
      </c>
      <c r="AV165" s="57">
        <v>0</v>
      </c>
      <c r="AW165" s="51">
        <f t="shared" ca="1" si="69"/>
        <v>11655.52</v>
      </c>
      <c r="AX165" s="57">
        <f t="shared" ca="1" si="86"/>
        <v>-1436</v>
      </c>
      <c r="AY165" s="57">
        <f t="shared" ca="1" si="86"/>
        <v>0</v>
      </c>
      <c r="AZ165" s="57">
        <f t="shared" ca="1" si="86"/>
        <v>0</v>
      </c>
      <c r="BA165" s="51">
        <v>0</v>
      </c>
      <c r="BB165" s="51">
        <v>0</v>
      </c>
      <c r="BC165" s="57">
        <f t="shared" ca="1" si="86"/>
        <v>-18586</v>
      </c>
      <c r="BD165" s="57">
        <f t="shared" ca="1" si="86"/>
        <v>-11918</v>
      </c>
      <c r="BE165" s="57">
        <f t="shared" ca="1" si="78"/>
        <v>327.58499999999998</v>
      </c>
      <c r="BF165" s="51">
        <f t="shared" ca="1" si="70"/>
        <v>48.347999999999999</v>
      </c>
      <c r="BG165" s="51">
        <f t="shared" ca="1" si="71"/>
        <v>11.433380281690141</v>
      </c>
      <c r="BH165" s="51">
        <f t="shared" ca="1" si="72"/>
        <v>807.99009900990097</v>
      </c>
      <c r="BI165" s="51">
        <v>0</v>
      </c>
      <c r="BJ165" s="57">
        <f t="shared" ca="1" si="79"/>
        <v>718</v>
      </c>
      <c r="BK165" s="51">
        <f t="shared" ca="1" si="73"/>
        <v>1045.585</v>
      </c>
      <c r="BL165" s="57">
        <f t="shared" ca="1" si="80"/>
        <v>505</v>
      </c>
      <c r="BM165" s="57">
        <f t="shared" ca="1" si="74"/>
        <v>516.43338028169012</v>
      </c>
      <c r="BN165" s="57">
        <f t="shared" ca="1" si="81"/>
        <v>669</v>
      </c>
      <c r="BO165" s="57">
        <f t="shared" ca="1" si="75"/>
        <v>717.34799999999996</v>
      </c>
      <c r="BP165" s="57">
        <f t="shared" ca="1" si="82"/>
        <v>442</v>
      </c>
      <c r="BQ165" s="57">
        <f t="shared" ca="1" si="76"/>
        <v>1249.9900990099009</v>
      </c>
      <c r="BR165" s="51">
        <v>0</v>
      </c>
      <c r="BS165" s="51">
        <v>0</v>
      </c>
    </row>
    <row r="166" spans="1:71" ht="15.75" customHeight="1">
      <c r="A166" s="8" t="s">
        <v>239</v>
      </c>
      <c r="B166">
        <v>704</v>
      </c>
      <c r="C166">
        <f t="shared" si="89"/>
        <v>1701</v>
      </c>
      <c r="E166" s="8">
        <v>115.7</v>
      </c>
      <c r="F166" s="8" t="s">
        <v>240</v>
      </c>
      <c r="G166" s="55">
        <f t="shared" ca="1" si="64"/>
        <v>43060</v>
      </c>
      <c r="H166" s="8">
        <v>77777</v>
      </c>
      <c r="J166" t="str">
        <f t="shared" ca="1" si="83"/>
        <v>전세</v>
      </c>
      <c r="K166" s="8" t="s">
        <v>242</v>
      </c>
      <c r="L166" s="65">
        <v>44986</v>
      </c>
      <c r="M166" s="65">
        <v>45036</v>
      </c>
      <c r="N166" s="65">
        <v>44986</v>
      </c>
      <c r="O166" s="65">
        <v>45016</v>
      </c>
      <c r="P166" s="51">
        <f t="shared" ca="1" si="65"/>
        <v>511574</v>
      </c>
      <c r="Q166" s="57">
        <f t="shared" ca="1" si="66"/>
        <v>521805.48</v>
      </c>
      <c r="R166" s="51">
        <f t="shared" ca="1" si="67"/>
        <v>511574</v>
      </c>
      <c r="S166" s="57">
        <f t="shared" ca="1" si="77"/>
        <v>258931</v>
      </c>
      <c r="T166" s="57">
        <f t="shared" ca="1" si="68"/>
        <v>252643</v>
      </c>
      <c r="U166" s="57">
        <f t="shared" ca="1" si="84"/>
        <v>44719</v>
      </c>
      <c r="V166" s="57">
        <f t="shared" ref="V166:AK181" ca="1" si="91">RANDBETWEEN(V$2,V$3)</f>
        <v>39947</v>
      </c>
      <c r="W166" s="57">
        <f t="shared" ca="1" si="91"/>
        <v>1817</v>
      </c>
      <c r="X166" s="57">
        <f t="shared" ca="1" si="91"/>
        <v>2202</v>
      </c>
      <c r="Y166" s="57">
        <f t="shared" ca="1" si="91"/>
        <v>3033</v>
      </c>
      <c r="Z166" s="57">
        <f t="shared" ca="1" si="91"/>
        <v>39445</v>
      </c>
      <c r="AA166" s="57">
        <f t="shared" ca="1" si="91"/>
        <v>29566</v>
      </c>
      <c r="AB166" s="57">
        <f t="shared" ca="1" si="91"/>
        <v>51103</v>
      </c>
      <c r="AC166" s="57">
        <f t="shared" ca="1" si="91"/>
        <v>952</v>
      </c>
      <c r="AD166" s="57">
        <f t="shared" ca="1" si="91"/>
        <v>8570</v>
      </c>
      <c r="AE166" s="57">
        <f t="shared" ca="1" si="91"/>
        <v>29203</v>
      </c>
      <c r="AF166" s="57">
        <f t="shared" ca="1" si="91"/>
        <v>545</v>
      </c>
      <c r="AG166" s="57">
        <f t="shared" ca="1" si="91"/>
        <v>27482</v>
      </c>
      <c r="AH166" s="57">
        <f t="shared" ca="1" si="91"/>
        <v>94</v>
      </c>
      <c r="AI166" s="57">
        <f t="shared" ca="1" si="91"/>
        <v>0</v>
      </c>
      <c r="AJ166" s="57">
        <f t="shared" ca="1" si="91"/>
        <v>64100</v>
      </c>
      <c r="AK166" s="57">
        <f t="shared" ca="1" si="91"/>
        <v>11777</v>
      </c>
      <c r="AL166" s="57">
        <f t="shared" ca="1" si="90"/>
        <v>51890</v>
      </c>
      <c r="AM166" s="57">
        <f t="shared" ca="1" si="90"/>
        <v>1909</v>
      </c>
      <c r="AN166" s="57">
        <f t="shared" ca="1" si="90"/>
        <v>88728</v>
      </c>
      <c r="AO166" s="57">
        <f t="shared" ca="1" si="90"/>
        <v>0</v>
      </c>
      <c r="AP166" s="57">
        <f t="shared" ca="1" si="90"/>
        <v>18071</v>
      </c>
      <c r="AQ166" s="57">
        <f t="shared" ca="1" si="90"/>
        <v>9913</v>
      </c>
      <c r="AR166" s="57">
        <f t="shared" ca="1" si="90"/>
        <v>8632</v>
      </c>
      <c r="AS166" s="57">
        <f t="shared" ca="1" si="90"/>
        <v>976</v>
      </c>
      <c r="AT166" s="57">
        <f t="shared" ca="1" si="90"/>
        <v>0</v>
      </c>
      <c r="AU166" s="51">
        <v>0</v>
      </c>
      <c r="AV166" s="57">
        <v>0</v>
      </c>
      <c r="AW166" s="51">
        <f t="shared" ca="1" si="69"/>
        <v>10231.48</v>
      </c>
      <c r="AX166" s="57">
        <f t="shared" ca="1" si="86"/>
        <v>-966</v>
      </c>
      <c r="AY166" s="57">
        <f t="shared" ca="1" si="86"/>
        <v>0</v>
      </c>
      <c r="AZ166" s="57">
        <f t="shared" ca="1" si="86"/>
        <v>0</v>
      </c>
      <c r="BA166" s="51">
        <v>0</v>
      </c>
      <c r="BB166" s="51">
        <v>0</v>
      </c>
      <c r="BC166" s="57">
        <f t="shared" ca="1" si="86"/>
        <v>-6391</v>
      </c>
      <c r="BD166" s="57">
        <f t="shared" ca="1" si="86"/>
        <v>-15743</v>
      </c>
      <c r="BE166" s="57">
        <f t="shared" ca="1" si="78"/>
        <v>320.5</v>
      </c>
      <c r="BF166" s="51">
        <f t="shared" ca="1" si="70"/>
        <v>41.512</v>
      </c>
      <c r="BG166" s="51">
        <f t="shared" ca="1" si="71"/>
        <v>12.496901408450704</v>
      </c>
      <c r="BH166" s="51">
        <f t="shared" ca="1" si="72"/>
        <v>178.92079207920793</v>
      </c>
      <c r="BI166" s="51">
        <v>0</v>
      </c>
      <c r="BJ166" s="57">
        <f t="shared" ca="1" si="79"/>
        <v>606</v>
      </c>
      <c r="BK166" s="51">
        <f t="shared" ca="1" si="73"/>
        <v>926.5</v>
      </c>
      <c r="BL166" s="57">
        <f t="shared" ca="1" si="80"/>
        <v>804</v>
      </c>
      <c r="BM166" s="57">
        <f t="shared" ca="1" si="74"/>
        <v>816.49690140845075</v>
      </c>
      <c r="BN166" s="57">
        <f t="shared" ca="1" si="81"/>
        <v>602</v>
      </c>
      <c r="BO166" s="57">
        <f t="shared" ca="1" si="75"/>
        <v>643.51199999999994</v>
      </c>
      <c r="BP166" s="57">
        <f t="shared" ca="1" si="82"/>
        <v>558</v>
      </c>
      <c r="BQ166" s="57">
        <f t="shared" ca="1" si="76"/>
        <v>736.9207920792079</v>
      </c>
      <c r="BR166" s="51">
        <v>0</v>
      </c>
      <c r="BS166" s="51">
        <v>0</v>
      </c>
    </row>
    <row r="167" spans="1:71" ht="15.75" customHeight="1">
      <c r="A167" s="8" t="s">
        <v>239</v>
      </c>
      <c r="B167">
        <v>704</v>
      </c>
      <c r="C167">
        <f t="shared" si="89"/>
        <v>1702</v>
      </c>
      <c r="E167" s="8">
        <v>115.7</v>
      </c>
      <c r="F167" s="8" t="s">
        <v>240</v>
      </c>
      <c r="G167" s="55">
        <f t="shared" ca="1" si="64"/>
        <v>44507</v>
      </c>
      <c r="H167" s="8">
        <v>77777</v>
      </c>
      <c r="J167" t="str">
        <f t="shared" ca="1" si="83"/>
        <v>자가</v>
      </c>
      <c r="K167" s="8" t="s">
        <v>242</v>
      </c>
      <c r="L167" s="65">
        <v>44986</v>
      </c>
      <c r="M167" s="65">
        <v>45036</v>
      </c>
      <c r="N167" s="65">
        <v>44986</v>
      </c>
      <c r="O167" s="65">
        <v>45016</v>
      </c>
      <c r="P167" s="51">
        <f t="shared" ca="1" si="65"/>
        <v>493222</v>
      </c>
      <c r="Q167" s="57">
        <f t="shared" ca="1" si="66"/>
        <v>503086.44</v>
      </c>
      <c r="R167" s="51">
        <f t="shared" ca="1" si="67"/>
        <v>493222</v>
      </c>
      <c r="S167" s="57">
        <f t="shared" ca="1" si="77"/>
        <v>230904</v>
      </c>
      <c r="T167" s="57">
        <f t="shared" ca="1" si="68"/>
        <v>262318</v>
      </c>
      <c r="U167" s="57">
        <f t="shared" ca="1" si="84"/>
        <v>63274</v>
      </c>
      <c r="V167" s="57">
        <f t="shared" ca="1" si="91"/>
        <v>32383</v>
      </c>
      <c r="W167" s="57">
        <f t="shared" ca="1" si="91"/>
        <v>609</v>
      </c>
      <c r="X167" s="57">
        <f t="shared" ca="1" si="91"/>
        <v>2957</v>
      </c>
      <c r="Y167" s="57">
        <f t="shared" ca="1" si="91"/>
        <v>3845</v>
      </c>
      <c r="Z167" s="57">
        <f t="shared" ca="1" si="91"/>
        <v>38688</v>
      </c>
      <c r="AA167" s="57">
        <f t="shared" ca="1" si="91"/>
        <v>11076</v>
      </c>
      <c r="AB167" s="57">
        <f t="shared" ca="1" si="91"/>
        <v>40901</v>
      </c>
      <c r="AC167" s="57">
        <f t="shared" ca="1" si="91"/>
        <v>671</v>
      </c>
      <c r="AD167" s="57">
        <f t="shared" ca="1" si="91"/>
        <v>3544</v>
      </c>
      <c r="AE167" s="57">
        <f t="shared" ca="1" si="91"/>
        <v>7472</v>
      </c>
      <c r="AF167" s="57">
        <f t="shared" ca="1" si="91"/>
        <v>775</v>
      </c>
      <c r="AG167" s="57">
        <f t="shared" ca="1" si="91"/>
        <v>34466</v>
      </c>
      <c r="AH167" s="57">
        <f t="shared" ca="1" si="91"/>
        <v>647</v>
      </c>
      <c r="AI167" s="57">
        <f t="shared" ca="1" si="91"/>
        <v>0</v>
      </c>
      <c r="AJ167" s="57">
        <f t="shared" ca="1" si="91"/>
        <v>88757</v>
      </c>
      <c r="AK167" s="57">
        <f t="shared" ca="1" si="91"/>
        <v>26507</v>
      </c>
      <c r="AL167" s="57">
        <f t="shared" ca="1" si="90"/>
        <v>68810</v>
      </c>
      <c r="AM167" s="57">
        <f t="shared" ca="1" si="90"/>
        <v>7388</v>
      </c>
      <c r="AN167" s="57">
        <f t="shared" ca="1" si="90"/>
        <v>78888</v>
      </c>
      <c r="AO167" s="57">
        <f t="shared" ca="1" si="90"/>
        <v>0</v>
      </c>
      <c r="AP167" s="57">
        <f t="shared" ca="1" si="90"/>
        <v>15072</v>
      </c>
      <c r="AQ167" s="57">
        <f t="shared" ca="1" si="90"/>
        <v>1319</v>
      </c>
      <c r="AR167" s="57">
        <f t="shared" ca="1" si="90"/>
        <v>9415</v>
      </c>
      <c r="AS167" s="57">
        <f t="shared" ca="1" si="90"/>
        <v>993</v>
      </c>
      <c r="AT167" s="57">
        <f t="shared" ca="1" si="90"/>
        <v>0</v>
      </c>
      <c r="AU167" s="51">
        <v>0</v>
      </c>
      <c r="AV167" s="57">
        <v>0</v>
      </c>
      <c r="AW167" s="51">
        <f t="shared" ca="1" si="69"/>
        <v>9864.44</v>
      </c>
      <c r="AX167" s="57">
        <f t="shared" ca="1" si="86"/>
        <v>-17582</v>
      </c>
      <c r="AY167" s="57">
        <f t="shared" ca="1" si="86"/>
        <v>0</v>
      </c>
      <c r="AZ167" s="57">
        <f t="shared" ca="1" si="86"/>
        <v>0</v>
      </c>
      <c r="BA167" s="51">
        <v>0</v>
      </c>
      <c r="BB167" s="51">
        <v>0</v>
      </c>
      <c r="BC167" s="57">
        <f t="shared" ca="1" si="86"/>
        <v>-7718</v>
      </c>
      <c r="BD167" s="57">
        <f t="shared" ca="1" si="86"/>
        <v>-19935</v>
      </c>
      <c r="BE167" s="57">
        <f t="shared" ca="1" si="78"/>
        <v>443.78500000000003</v>
      </c>
      <c r="BF167" s="51">
        <f t="shared" ca="1" si="70"/>
        <v>55.048000000000002</v>
      </c>
      <c r="BG167" s="51">
        <f t="shared" ca="1" si="71"/>
        <v>11.110985915492957</v>
      </c>
      <c r="BH167" s="51">
        <f t="shared" ca="1" si="72"/>
        <v>149.22772277227722</v>
      </c>
      <c r="BI167" s="51">
        <v>0</v>
      </c>
      <c r="BJ167" s="57">
        <f t="shared" ca="1" si="79"/>
        <v>428</v>
      </c>
      <c r="BK167" s="51">
        <f t="shared" ca="1" si="73"/>
        <v>871.78500000000008</v>
      </c>
      <c r="BL167" s="57">
        <f t="shared" ca="1" si="80"/>
        <v>741</v>
      </c>
      <c r="BM167" s="57">
        <f t="shared" ca="1" si="74"/>
        <v>752.11098591549296</v>
      </c>
      <c r="BN167" s="57">
        <f t="shared" ca="1" si="81"/>
        <v>889</v>
      </c>
      <c r="BO167" s="57">
        <f t="shared" ca="1" si="75"/>
        <v>944.048</v>
      </c>
      <c r="BP167" s="57">
        <f t="shared" ca="1" si="82"/>
        <v>300</v>
      </c>
      <c r="BQ167" s="57">
        <f t="shared" ca="1" si="76"/>
        <v>449.22772277227722</v>
      </c>
      <c r="BR167" s="51">
        <v>0</v>
      </c>
      <c r="BS167" s="51">
        <v>0</v>
      </c>
    </row>
    <row r="168" spans="1:71" ht="15.75" customHeight="1">
      <c r="A168" s="8" t="s">
        <v>239</v>
      </c>
      <c r="B168">
        <v>704</v>
      </c>
      <c r="C168">
        <f t="shared" si="89"/>
        <v>1801</v>
      </c>
      <c r="E168" s="8">
        <v>115.7</v>
      </c>
      <c r="F168" s="8" t="s">
        <v>240</v>
      </c>
      <c r="G168" s="55">
        <f t="shared" ca="1" si="64"/>
        <v>42445</v>
      </c>
      <c r="H168" s="8">
        <v>77777</v>
      </c>
      <c r="J168" t="str">
        <f t="shared" ca="1" si="83"/>
        <v>자가</v>
      </c>
      <c r="K168" s="8" t="s">
        <v>242</v>
      </c>
      <c r="L168" s="65">
        <v>44986</v>
      </c>
      <c r="M168" s="65">
        <v>45036</v>
      </c>
      <c r="N168" s="65">
        <v>44986</v>
      </c>
      <c r="O168" s="65">
        <v>45016</v>
      </c>
      <c r="P168" s="51">
        <f t="shared" ca="1" si="65"/>
        <v>492152</v>
      </c>
      <c r="Q168" s="57">
        <f t="shared" ca="1" si="66"/>
        <v>501995.04</v>
      </c>
      <c r="R168" s="51">
        <f t="shared" ca="1" si="67"/>
        <v>492152</v>
      </c>
      <c r="S168" s="57">
        <f t="shared" ca="1" si="77"/>
        <v>240939</v>
      </c>
      <c r="T168" s="57">
        <f t="shared" ca="1" si="68"/>
        <v>251213</v>
      </c>
      <c r="U168" s="57">
        <f t="shared" ca="1" si="84"/>
        <v>63049</v>
      </c>
      <c r="V168" s="57">
        <f t="shared" ca="1" si="91"/>
        <v>5029</v>
      </c>
      <c r="W168" s="57">
        <f t="shared" ca="1" si="91"/>
        <v>724</v>
      </c>
      <c r="X168" s="57">
        <f t="shared" ca="1" si="91"/>
        <v>1575</v>
      </c>
      <c r="Y168" s="57">
        <f t="shared" ca="1" si="91"/>
        <v>3587</v>
      </c>
      <c r="Z168" s="57">
        <f t="shared" ca="1" si="91"/>
        <v>46080</v>
      </c>
      <c r="AA168" s="57">
        <f t="shared" ca="1" si="91"/>
        <v>21338</v>
      </c>
      <c r="AB168" s="57">
        <f t="shared" ca="1" si="91"/>
        <v>70322</v>
      </c>
      <c r="AC168" s="57">
        <f t="shared" ca="1" si="91"/>
        <v>1939</v>
      </c>
      <c r="AD168" s="57">
        <f t="shared" ca="1" si="91"/>
        <v>2756</v>
      </c>
      <c r="AE168" s="57">
        <f t="shared" ca="1" si="91"/>
        <v>19724</v>
      </c>
      <c r="AF168" s="57">
        <f t="shared" ca="1" si="91"/>
        <v>307</v>
      </c>
      <c r="AG168" s="57">
        <f t="shared" ca="1" si="91"/>
        <v>20770</v>
      </c>
      <c r="AH168" s="57">
        <f t="shared" ca="1" si="91"/>
        <v>387</v>
      </c>
      <c r="AI168" s="57">
        <f t="shared" ca="1" si="91"/>
        <v>0</v>
      </c>
      <c r="AJ168" s="57">
        <f t="shared" ca="1" si="91"/>
        <v>93560</v>
      </c>
      <c r="AK168" s="57">
        <f t="shared" ca="1" si="91"/>
        <v>45462</v>
      </c>
      <c r="AL168" s="57">
        <f t="shared" ca="1" si="90"/>
        <v>67968</v>
      </c>
      <c r="AM168" s="57">
        <f t="shared" ca="1" si="90"/>
        <v>771</v>
      </c>
      <c r="AN168" s="57">
        <f t="shared" ca="1" si="90"/>
        <v>84969</v>
      </c>
      <c r="AO168" s="57">
        <f t="shared" ca="1" si="90"/>
        <v>0</v>
      </c>
      <c r="AP168" s="57">
        <f t="shared" ca="1" si="90"/>
        <v>7733</v>
      </c>
      <c r="AQ168" s="57">
        <f t="shared" ca="1" si="90"/>
        <v>5077</v>
      </c>
      <c r="AR168" s="57">
        <f t="shared" ca="1" si="90"/>
        <v>454</v>
      </c>
      <c r="AS168" s="57">
        <f t="shared" ca="1" si="90"/>
        <v>1893</v>
      </c>
      <c r="AT168" s="57">
        <f t="shared" ca="1" si="90"/>
        <v>0</v>
      </c>
      <c r="AU168" s="51">
        <v>0</v>
      </c>
      <c r="AV168" s="57">
        <v>0</v>
      </c>
      <c r="AW168" s="51">
        <f t="shared" ca="1" si="69"/>
        <v>9843.0400000000009</v>
      </c>
      <c r="AX168" s="57">
        <f t="shared" ca="1" si="86"/>
        <v>-22808</v>
      </c>
      <c r="AY168" s="57">
        <f t="shared" ca="1" si="86"/>
        <v>0</v>
      </c>
      <c r="AZ168" s="57">
        <f t="shared" ca="1" si="86"/>
        <v>0</v>
      </c>
      <c r="BA168" s="51">
        <v>0</v>
      </c>
      <c r="BB168" s="51">
        <v>0</v>
      </c>
      <c r="BC168" s="57">
        <f t="shared" ca="1" si="86"/>
        <v>-22381</v>
      </c>
      <c r="BD168" s="57">
        <f t="shared" ca="1" si="86"/>
        <v>-28133</v>
      </c>
      <c r="BE168" s="57">
        <f t="shared" ca="1" si="78"/>
        <v>467.8</v>
      </c>
      <c r="BF168" s="51">
        <f t="shared" ca="1" si="70"/>
        <v>54.374400000000001</v>
      </c>
      <c r="BG168" s="51">
        <f t="shared" ca="1" si="71"/>
        <v>11.967464788732395</v>
      </c>
      <c r="BH168" s="51">
        <f t="shared" ca="1" si="72"/>
        <v>76.56435643564356</v>
      </c>
      <c r="BI168" s="51">
        <v>0</v>
      </c>
      <c r="BJ168" s="57">
        <f t="shared" ca="1" si="79"/>
        <v>59</v>
      </c>
      <c r="BK168" s="51">
        <f t="shared" ca="1" si="73"/>
        <v>526.79999999999995</v>
      </c>
      <c r="BL168" s="57">
        <f t="shared" ca="1" si="80"/>
        <v>897</v>
      </c>
      <c r="BM168" s="57">
        <f t="shared" ca="1" si="74"/>
        <v>908.9674647887324</v>
      </c>
      <c r="BN168" s="57">
        <f t="shared" ca="1" si="81"/>
        <v>579</v>
      </c>
      <c r="BO168" s="57">
        <f t="shared" ca="1" si="75"/>
        <v>633.37440000000004</v>
      </c>
      <c r="BP168" s="57">
        <f t="shared" ca="1" si="82"/>
        <v>268</v>
      </c>
      <c r="BQ168" s="57">
        <f t="shared" ca="1" si="76"/>
        <v>344.56435643564356</v>
      </c>
      <c r="BR168" s="51">
        <v>0</v>
      </c>
      <c r="BS168" s="51">
        <v>0</v>
      </c>
    </row>
    <row r="169" spans="1:71" ht="15.75" customHeight="1">
      <c r="A169" s="8" t="s">
        <v>239</v>
      </c>
      <c r="B169">
        <v>704</v>
      </c>
      <c r="C169">
        <f t="shared" si="89"/>
        <v>1802</v>
      </c>
      <c r="E169" s="8">
        <v>115.7</v>
      </c>
      <c r="F169" s="8" t="s">
        <v>240</v>
      </c>
      <c r="G169" s="55">
        <f t="shared" ca="1" si="64"/>
        <v>44927</v>
      </c>
      <c r="H169" s="8">
        <v>77777</v>
      </c>
      <c r="J169" t="str">
        <f t="shared" ca="1" si="83"/>
        <v>전세</v>
      </c>
      <c r="K169" s="8" t="s">
        <v>242</v>
      </c>
      <c r="L169" s="65">
        <v>44986</v>
      </c>
      <c r="M169" s="65">
        <v>45036</v>
      </c>
      <c r="N169" s="65">
        <v>44986</v>
      </c>
      <c r="O169" s="65">
        <v>45016</v>
      </c>
      <c r="P169" s="51">
        <f t="shared" ca="1" si="65"/>
        <v>609006</v>
      </c>
      <c r="Q169" s="57">
        <f t="shared" ca="1" si="66"/>
        <v>621186.12</v>
      </c>
      <c r="R169" s="51">
        <f t="shared" ca="1" si="67"/>
        <v>609006</v>
      </c>
      <c r="S169" s="57">
        <f t="shared" ca="1" si="77"/>
        <v>260454</v>
      </c>
      <c r="T169" s="57">
        <f t="shared" ca="1" si="68"/>
        <v>348552</v>
      </c>
      <c r="U169" s="57">
        <f t="shared" ca="1" si="84"/>
        <v>76846</v>
      </c>
      <c r="V169" s="57">
        <f t="shared" ca="1" si="91"/>
        <v>8409</v>
      </c>
      <c r="W169" s="57">
        <f t="shared" ca="1" si="91"/>
        <v>617</v>
      </c>
      <c r="X169" s="57">
        <f t="shared" ca="1" si="91"/>
        <v>4163</v>
      </c>
      <c r="Y169" s="57">
        <f t="shared" ca="1" si="91"/>
        <v>3447</v>
      </c>
      <c r="Z169" s="57">
        <f t="shared" ca="1" si="91"/>
        <v>52464</v>
      </c>
      <c r="AA169" s="57">
        <f t="shared" ca="1" si="91"/>
        <v>26201</v>
      </c>
      <c r="AB169" s="57">
        <f t="shared" ca="1" si="91"/>
        <v>57744</v>
      </c>
      <c r="AC169" s="57">
        <f t="shared" ca="1" si="91"/>
        <v>950</v>
      </c>
      <c r="AD169" s="57">
        <f t="shared" ca="1" si="91"/>
        <v>3400</v>
      </c>
      <c r="AE169" s="57">
        <f t="shared" ca="1" si="91"/>
        <v>26168</v>
      </c>
      <c r="AF169" s="57">
        <f t="shared" ca="1" si="91"/>
        <v>784</v>
      </c>
      <c r="AG169" s="57">
        <f t="shared" ca="1" si="91"/>
        <v>20132</v>
      </c>
      <c r="AH169" s="57">
        <f t="shared" ca="1" si="91"/>
        <v>163</v>
      </c>
      <c r="AI169" s="57">
        <f t="shared" ca="1" si="91"/>
        <v>0</v>
      </c>
      <c r="AJ169" s="57">
        <f t="shared" ca="1" si="91"/>
        <v>102708</v>
      </c>
      <c r="AK169" s="57">
        <f t="shared" ca="1" si="91"/>
        <v>9182</v>
      </c>
      <c r="AL169" s="57">
        <f t="shared" ca="1" si="90"/>
        <v>94982</v>
      </c>
      <c r="AM169" s="57">
        <f t="shared" ca="1" si="90"/>
        <v>7626</v>
      </c>
      <c r="AN169" s="57">
        <f t="shared" ca="1" si="90"/>
        <v>89610</v>
      </c>
      <c r="AO169" s="57">
        <f t="shared" ca="1" si="90"/>
        <v>0</v>
      </c>
      <c r="AP169" s="57">
        <f t="shared" ca="1" si="90"/>
        <v>54616</v>
      </c>
      <c r="AQ169" s="57">
        <f t="shared" ca="1" si="90"/>
        <v>5330</v>
      </c>
      <c r="AR169" s="57">
        <f t="shared" ca="1" si="90"/>
        <v>6706</v>
      </c>
      <c r="AS169" s="57">
        <f t="shared" ca="1" si="90"/>
        <v>586</v>
      </c>
      <c r="AT169" s="57">
        <f t="shared" ca="1" si="90"/>
        <v>0</v>
      </c>
      <c r="AU169" s="51">
        <v>0</v>
      </c>
      <c r="AV169" s="57">
        <v>0</v>
      </c>
      <c r="AW169" s="51">
        <f t="shared" ca="1" si="69"/>
        <v>12180.12</v>
      </c>
      <c r="AX169" s="57">
        <f t="shared" ca="1" si="86"/>
        <v>-21550</v>
      </c>
      <c r="AY169" s="57">
        <f t="shared" ca="1" si="86"/>
        <v>0</v>
      </c>
      <c r="AZ169" s="57">
        <f t="shared" ca="1" si="86"/>
        <v>0</v>
      </c>
      <c r="BA169" s="51">
        <v>0</v>
      </c>
      <c r="BB169" s="51">
        <v>0</v>
      </c>
      <c r="BC169" s="57">
        <f t="shared" ca="1" si="86"/>
        <v>-15367</v>
      </c>
      <c r="BD169" s="57">
        <f t="shared" ca="1" si="86"/>
        <v>-6911</v>
      </c>
      <c r="BE169" s="57">
        <f t="shared" ca="1" si="78"/>
        <v>513.54</v>
      </c>
      <c r="BF169" s="51">
        <f t="shared" ca="1" si="70"/>
        <v>75.985600000000005</v>
      </c>
      <c r="BG169" s="51">
        <f t="shared" ca="1" si="71"/>
        <v>12.62112676056338</v>
      </c>
      <c r="BH169" s="51">
        <f t="shared" ca="1" si="72"/>
        <v>540.75247524752479</v>
      </c>
      <c r="BI169" s="51">
        <v>0</v>
      </c>
      <c r="BJ169" s="57">
        <f t="shared" ca="1" si="79"/>
        <v>967</v>
      </c>
      <c r="BK169" s="51">
        <f t="shared" ca="1" si="73"/>
        <v>1480.54</v>
      </c>
      <c r="BL169" s="57">
        <f t="shared" ca="1" si="80"/>
        <v>506</v>
      </c>
      <c r="BM169" s="57">
        <f t="shared" ca="1" si="74"/>
        <v>518.62112676056336</v>
      </c>
      <c r="BN169" s="57">
        <f t="shared" ca="1" si="81"/>
        <v>822</v>
      </c>
      <c r="BO169" s="57">
        <f t="shared" ca="1" si="75"/>
        <v>897.98559999999998</v>
      </c>
      <c r="BP169" s="57">
        <f t="shared" ca="1" si="82"/>
        <v>689</v>
      </c>
      <c r="BQ169" s="57">
        <f t="shared" ca="1" si="76"/>
        <v>1229.7524752475247</v>
      </c>
      <c r="BR169" s="51">
        <v>0</v>
      </c>
      <c r="BS169" s="51">
        <v>0</v>
      </c>
    </row>
    <row r="170" spans="1:71" ht="15.75" customHeight="1">
      <c r="A170" s="8" t="s">
        <v>239</v>
      </c>
      <c r="B170">
        <v>704</v>
      </c>
      <c r="C170">
        <f t="shared" si="89"/>
        <v>1901</v>
      </c>
      <c r="E170" s="8">
        <v>115.7</v>
      </c>
      <c r="F170" s="8" t="s">
        <v>240</v>
      </c>
      <c r="G170" s="55">
        <f t="shared" ca="1" si="64"/>
        <v>43169</v>
      </c>
      <c r="H170" s="8">
        <v>77777</v>
      </c>
      <c r="J170" t="str">
        <f t="shared" ca="1" si="83"/>
        <v>전세</v>
      </c>
      <c r="K170" s="8" t="s">
        <v>242</v>
      </c>
      <c r="L170" s="65">
        <v>44986</v>
      </c>
      <c r="M170" s="65">
        <v>45036</v>
      </c>
      <c r="N170" s="65">
        <v>44986</v>
      </c>
      <c r="O170" s="65">
        <v>45016</v>
      </c>
      <c r="P170" s="51">
        <f t="shared" ca="1" si="65"/>
        <v>567966</v>
      </c>
      <c r="Q170" s="57">
        <f t="shared" ca="1" si="66"/>
        <v>579325.31999999995</v>
      </c>
      <c r="R170" s="51">
        <f t="shared" ca="1" si="67"/>
        <v>567966</v>
      </c>
      <c r="S170" s="57">
        <f t="shared" ca="1" si="77"/>
        <v>207696</v>
      </c>
      <c r="T170" s="57">
        <f t="shared" ca="1" si="68"/>
        <v>360270</v>
      </c>
      <c r="U170" s="57">
        <f t="shared" ca="1" si="84"/>
        <v>63459</v>
      </c>
      <c r="V170" s="57">
        <f t="shared" ca="1" si="91"/>
        <v>22229</v>
      </c>
      <c r="W170" s="57">
        <f t="shared" ca="1" si="91"/>
        <v>840</v>
      </c>
      <c r="X170" s="57">
        <f t="shared" ca="1" si="91"/>
        <v>1946</v>
      </c>
      <c r="Y170" s="57">
        <f t="shared" ca="1" si="91"/>
        <v>3166</v>
      </c>
      <c r="Z170" s="57">
        <f t="shared" ca="1" si="91"/>
        <v>38955</v>
      </c>
      <c r="AA170" s="57">
        <f t="shared" ca="1" si="91"/>
        <v>1340</v>
      </c>
      <c r="AB170" s="57">
        <f t="shared" ca="1" si="91"/>
        <v>15339</v>
      </c>
      <c r="AC170" s="57">
        <f t="shared" ca="1" si="91"/>
        <v>159</v>
      </c>
      <c r="AD170" s="57">
        <f t="shared" ca="1" si="91"/>
        <v>3210</v>
      </c>
      <c r="AE170" s="57">
        <f t="shared" ca="1" si="91"/>
        <v>16892</v>
      </c>
      <c r="AF170" s="57">
        <f t="shared" ca="1" si="91"/>
        <v>342</v>
      </c>
      <c r="AG170" s="57">
        <f t="shared" ca="1" si="91"/>
        <v>36791</v>
      </c>
      <c r="AH170" s="57">
        <f t="shared" ca="1" si="91"/>
        <v>701</v>
      </c>
      <c r="AI170" s="57">
        <f t="shared" ca="1" si="91"/>
        <v>0</v>
      </c>
      <c r="AJ170" s="57">
        <f t="shared" ca="1" si="91"/>
        <v>107368</v>
      </c>
      <c r="AK170" s="57">
        <f t="shared" ca="1" si="91"/>
        <v>46296</v>
      </c>
      <c r="AL170" s="57">
        <f t="shared" ca="1" si="90"/>
        <v>51695</v>
      </c>
      <c r="AM170" s="57">
        <f t="shared" ca="1" si="90"/>
        <v>898</v>
      </c>
      <c r="AN170" s="57">
        <f t="shared" ca="1" si="90"/>
        <v>93845</v>
      </c>
      <c r="AO170" s="57">
        <f t="shared" ca="1" si="90"/>
        <v>0</v>
      </c>
      <c r="AP170" s="57">
        <f t="shared" ca="1" si="90"/>
        <v>76879</v>
      </c>
      <c r="AQ170" s="57">
        <f t="shared" ca="1" si="90"/>
        <v>4368</v>
      </c>
      <c r="AR170" s="57">
        <f t="shared" ca="1" si="90"/>
        <v>6867</v>
      </c>
      <c r="AS170" s="57">
        <f t="shared" ca="1" si="90"/>
        <v>682</v>
      </c>
      <c r="AT170" s="57">
        <f t="shared" ca="1" si="90"/>
        <v>0</v>
      </c>
      <c r="AU170" s="51">
        <v>0</v>
      </c>
      <c r="AV170" s="57">
        <v>0</v>
      </c>
      <c r="AW170" s="51">
        <f t="shared" ca="1" si="69"/>
        <v>11359.32</v>
      </c>
      <c r="AX170" s="57">
        <f t="shared" ca="1" si="86"/>
        <v>-2876</v>
      </c>
      <c r="AY170" s="57">
        <f t="shared" ca="1" si="86"/>
        <v>0</v>
      </c>
      <c r="AZ170" s="57">
        <f t="shared" ca="1" si="86"/>
        <v>0</v>
      </c>
      <c r="BA170" s="51">
        <v>0</v>
      </c>
      <c r="BB170" s="51">
        <v>0</v>
      </c>
      <c r="BC170" s="57">
        <f t="shared" ca="1" si="86"/>
        <v>-220</v>
      </c>
      <c r="BD170" s="57">
        <f t="shared" ca="1" si="86"/>
        <v>-23205</v>
      </c>
      <c r="BE170" s="57">
        <f t="shared" ca="1" si="78"/>
        <v>536.84</v>
      </c>
      <c r="BF170" s="51">
        <f t="shared" ca="1" si="70"/>
        <v>41.356000000000002</v>
      </c>
      <c r="BG170" s="51">
        <f t="shared" ca="1" si="71"/>
        <v>13.217605633802817</v>
      </c>
      <c r="BH170" s="51">
        <f t="shared" ca="1" si="72"/>
        <v>761.17821782178214</v>
      </c>
      <c r="BI170" s="51">
        <v>0</v>
      </c>
      <c r="BJ170" s="57">
        <f t="shared" ca="1" si="79"/>
        <v>225</v>
      </c>
      <c r="BK170" s="51">
        <f t="shared" ca="1" si="73"/>
        <v>761.84</v>
      </c>
      <c r="BL170" s="57">
        <f t="shared" ca="1" si="80"/>
        <v>110</v>
      </c>
      <c r="BM170" s="57">
        <f t="shared" ca="1" si="74"/>
        <v>123.21760563380282</v>
      </c>
      <c r="BN170" s="57">
        <f t="shared" ca="1" si="81"/>
        <v>408</v>
      </c>
      <c r="BO170" s="57">
        <f t="shared" ca="1" si="75"/>
        <v>449.35599999999999</v>
      </c>
      <c r="BP170" s="57">
        <f t="shared" ca="1" si="82"/>
        <v>818</v>
      </c>
      <c r="BQ170" s="57">
        <f t="shared" ca="1" si="76"/>
        <v>1579.1782178217823</v>
      </c>
      <c r="BR170" s="51">
        <v>0</v>
      </c>
      <c r="BS170" s="51">
        <v>0</v>
      </c>
    </row>
    <row r="171" spans="1:71" ht="15.75" customHeight="1">
      <c r="A171" s="8" t="s">
        <v>239</v>
      </c>
      <c r="B171">
        <v>704</v>
      </c>
      <c r="C171">
        <f t="shared" si="89"/>
        <v>1902</v>
      </c>
      <c r="E171" s="8">
        <v>115.7</v>
      </c>
      <c r="F171" s="8" t="s">
        <v>240</v>
      </c>
      <c r="G171" s="55">
        <f t="shared" ca="1" si="64"/>
        <v>43882</v>
      </c>
      <c r="H171" s="8">
        <v>77777</v>
      </c>
      <c r="J171" t="str">
        <f t="shared" ca="1" si="83"/>
        <v>전세</v>
      </c>
      <c r="K171" s="8" t="s">
        <v>242</v>
      </c>
      <c r="L171" s="65">
        <v>44986</v>
      </c>
      <c r="M171" s="65">
        <v>45036</v>
      </c>
      <c r="N171" s="65">
        <v>44986</v>
      </c>
      <c r="O171" s="65">
        <v>45016</v>
      </c>
      <c r="P171" s="51">
        <f t="shared" ca="1" si="65"/>
        <v>486172</v>
      </c>
      <c r="Q171" s="57">
        <f t="shared" ca="1" si="66"/>
        <v>495895.44</v>
      </c>
      <c r="R171" s="51">
        <f t="shared" ca="1" si="67"/>
        <v>486172</v>
      </c>
      <c r="S171" s="57">
        <f t="shared" ca="1" si="77"/>
        <v>183392</v>
      </c>
      <c r="T171" s="57">
        <f t="shared" ca="1" si="68"/>
        <v>302780</v>
      </c>
      <c r="U171" s="57">
        <f t="shared" ca="1" si="84"/>
        <v>39458</v>
      </c>
      <c r="V171" s="57">
        <f t="shared" ca="1" si="91"/>
        <v>10085</v>
      </c>
      <c r="W171" s="57">
        <f t="shared" ca="1" si="91"/>
        <v>1067</v>
      </c>
      <c r="X171" s="57">
        <f t="shared" ca="1" si="91"/>
        <v>3576</v>
      </c>
      <c r="Y171" s="57">
        <f t="shared" ca="1" si="91"/>
        <v>3909</v>
      </c>
      <c r="Z171" s="57">
        <f t="shared" ca="1" si="91"/>
        <v>50497</v>
      </c>
      <c r="AA171" s="57">
        <f t="shared" ca="1" si="91"/>
        <v>24065</v>
      </c>
      <c r="AB171" s="57">
        <f t="shared" ca="1" si="91"/>
        <v>17992</v>
      </c>
      <c r="AC171" s="57">
        <f t="shared" ca="1" si="91"/>
        <v>1157</v>
      </c>
      <c r="AD171" s="57">
        <f t="shared" ca="1" si="91"/>
        <v>3728</v>
      </c>
      <c r="AE171" s="57">
        <f t="shared" ca="1" si="91"/>
        <v>15412</v>
      </c>
      <c r="AF171" s="57">
        <f t="shared" ca="1" si="91"/>
        <v>439</v>
      </c>
      <c r="AG171" s="57">
        <f t="shared" ca="1" si="91"/>
        <v>33307</v>
      </c>
      <c r="AH171" s="57">
        <f t="shared" ca="1" si="91"/>
        <v>740</v>
      </c>
      <c r="AI171" s="57">
        <f t="shared" ca="1" si="91"/>
        <v>0</v>
      </c>
      <c r="AJ171" s="57">
        <f t="shared" ca="1" si="91"/>
        <v>34722</v>
      </c>
      <c r="AK171" s="57">
        <f t="shared" ca="1" si="91"/>
        <v>49266</v>
      </c>
      <c r="AL171" s="57">
        <f t="shared" ca="1" si="90"/>
        <v>98769</v>
      </c>
      <c r="AM171" s="57">
        <f t="shared" ca="1" si="90"/>
        <v>9117</v>
      </c>
      <c r="AN171" s="57">
        <f t="shared" ca="1" si="90"/>
        <v>115217</v>
      </c>
      <c r="AO171" s="57">
        <f t="shared" ca="1" si="90"/>
        <v>0</v>
      </c>
      <c r="AP171" s="57">
        <f t="shared" ca="1" si="90"/>
        <v>16886</v>
      </c>
      <c r="AQ171" s="57">
        <f t="shared" ca="1" si="90"/>
        <v>2765</v>
      </c>
      <c r="AR171" s="57">
        <f t="shared" ca="1" si="90"/>
        <v>1225</v>
      </c>
      <c r="AS171" s="57">
        <f t="shared" ca="1" si="90"/>
        <v>1699</v>
      </c>
      <c r="AT171" s="57">
        <f t="shared" ca="1" si="90"/>
        <v>0</v>
      </c>
      <c r="AU171" s="51">
        <v>0</v>
      </c>
      <c r="AV171" s="57">
        <v>0</v>
      </c>
      <c r="AW171" s="51">
        <f t="shared" ca="1" si="69"/>
        <v>9723.44</v>
      </c>
      <c r="AX171" s="57">
        <f t="shared" ca="1" si="86"/>
        <v>-16245</v>
      </c>
      <c r="AY171" s="57">
        <f t="shared" ca="1" si="86"/>
        <v>0</v>
      </c>
      <c r="AZ171" s="57">
        <f t="shared" ca="1" si="86"/>
        <v>0</v>
      </c>
      <c r="BA171" s="51">
        <v>0</v>
      </c>
      <c r="BB171" s="51">
        <v>0</v>
      </c>
      <c r="BC171" s="57">
        <f t="shared" ca="1" si="86"/>
        <v>-4133</v>
      </c>
      <c r="BD171" s="57">
        <f t="shared" ca="1" si="86"/>
        <v>-28548</v>
      </c>
      <c r="BE171" s="57">
        <f t="shared" ca="1" si="78"/>
        <v>173.61</v>
      </c>
      <c r="BF171" s="51">
        <f t="shared" ca="1" si="70"/>
        <v>79.015199999999993</v>
      </c>
      <c r="BG171" s="51">
        <f t="shared" ca="1" si="71"/>
        <v>16.22774647887324</v>
      </c>
      <c r="BH171" s="51">
        <f t="shared" ca="1" si="72"/>
        <v>167.1881188118812</v>
      </c>
      <c r="BI171" s="51">
        <v>0</v>
      </c>
      <c r="BJ171" s="57">
        <f t="shared" ca="1" si="79"/>
        <v>988</v>
      </c>
      <c r="BK171" s="51">
        <f t="shared" ca="1" si="73"/>
        <v>1161.6100000000001</v>
      </c>
      <c r="BL171" s="57">
        <f t="shared" ca="1" si="80"/>
        <v>643</v>
      </c>
      <c r="BM171" s="57">
        <f t="shared" ca="1" si="74"/>
        <v>659.2277464788732</v>
      </c>
      <c r="BN171" s="57">
        <f t="shared" ca="1" si="81"/>
        <v>782</v>
      </c>
      <c r="BO171" s="57">
        <f t="shared" ca="1" si="75"/>
        <v>861.01520000000005</v>
      </c>
      <c r="BP171" s="57">
        <f t="shared" ca="1" si="82"/>
        <v>484</v>
      </c>
      <c r="BQ171" s="57">
        <f t="shared" ca="1" si="76"/>
        <v>651.18811881188117</v>
      </c>
      <c r="BR171" s="51">
        <v>0</v>
      </c>
      <c r="BS171" s="51">
        <v>0</v>
      </c>
    </row>
    <row r="172" spans="1:71" ht="15.75" customHeight="1">
      <c r="A172" s="8" t="s">
        <v>239</v>
      </c>
      <c r="B172">
        <v>704</v>
      </c>
      <c r="C172">
        <f t="shared" si="89"/>
        <v>2001</v>
      </c>
      <c r="E172" s="8">
        <v>115.7</v>
      </c>
      <c r="F172" s="8" t="s">
        <v>240</v>
      </c>
      <c r="G172" s="55">
        <f t="shared" ca="1" si="64"/>
        <v>41921</v>
      </c>
      <c r="H172" s="8">
        <v>77777</v>
      </c>
      <c r="J172" t="str">
        <f t="shared" ca="1" si="83"/>
        <v>전세</v>
      </c>
      <c r="K172" s="8" t="s">
        <v>242</v>
      </c>
      <c r="L172" s="65">
        <v>44986</v>
      </c>
      <c r="M172" s="65">
        <v>45036</v>
      </c>
      <c r="N172" s="65">
        <v>44986</v>
      </c>
      <c r="O172" s="65">
        <v>45016</v>
      </c>
      <c r="P172" s="51">
        <f t="shared" ca="1" si="65"/>
        <v>411834</v>
      </c>
      <c r="Q172" s="57">
        <f t="shared" ca="1" si="66"/>
        <v>420070.68</v>
      </c>
      <c r="R172" s="51">
        <f t="shared" ca="1" si="67"/>
        <v>411834</v>
      </c>
      <c r="S172" s="57">
        <f t="shared" ca="1" si="77"/>
        <v>201522</v>
      </c>
      <c r="T172" s="57">
        <f t="shared" ca="1" si="68"/>
        <v>210312</v>
      </c>
      <c r="U172" s="57">
        <f t="shared" ca="1" si="84"/>
        <v>73503</v>
      </c>
      <c r="V172" s="57">
        <f t="shared" ca="1" si="91"/>
        <v>21103</v>
      </c>
      <c r="W172" s="57">
        <f t="shared" ca="1" si="91"/>
        <v>986</v>
      </c>
      <c r="X172" s="57">
        <f t="shared" ca="1" si="91"/>
        <v>3548</v>
      </c>
      <c r="Y172" s="57">
        <f t="shared" ca="1" si="91"/>
        <v>3041</v>
      </c>
      <c r="Z172" s="57">
        <f t="shared" ca="1" si="91"/>
        <v>39887</v>
      </c>
      <c r="AA172" s="57">
        <f t="shared" ca="1" si="91"/>
        <v>29319</v>
      </c>
      <c r="AB172" s="57">
        <f t="shared" ca="1" si="91"/>
        <v>17897</v>
      </c>
      <c r="AC172" s="57">
        <f t="shared" ca="1" si="91"/>
        <v>151</v>
      </c>
      <c r="AD172" s="57">
        <f t="shared" ca="1" si="91"/>
        <v>8169</v>
      </c>
      <c r="AE172" s="57">
        <f t="shared" ca="1" si="91"/>
        <v>13460</v>
      </c>
      <c r="AF172" s="57">
        <f t="shared" ca="1" si="91"/>
        <v>825</v>
      </c>
      <c r="AG172" s="57">
        <f t="shared" ca="1" si="91"/>
        <v>16060</v>
      </c>
      <c r="AH172" s="57">
        <f t="shared" ca="1" si="91"/>
        <v>79</v>
      </c>
      <c r="AI172" s="57">
        <f t="shared" ca="1" si="91"/>
        <v>0</v>
      </c>
      <c r="AJ172" s="57">
        <f t="shared" ca="1" si="91"/>
        <v>42110</v>
      </c>
      <c r="AK172" s="57">
        <f t="shared" ca="1" si="91"/>
        <v>12731</v>
      </c>
      <c r="AL172" s="57">
        <f t="shared" ca="1" si="90"/>
        <v>31916</v>
      </c>
      <c r="AM172" s="57">
        <f t="shared" ca="1" si="90"/>
        <v>1398</v>
      </c>
      <c r="AN172" s="57">
        <f t="shared" ca="1" si="90"/>
        <v>75093</v>
      </c>
      <c r="AO172" s="57">
        <f t="shared" ca="1" si="90"/>
        <v>0</v>
      </c>
      <c r="AP172" s="57">
        <f t="shared" ca="1" si="90"/>
        <v>60555</v>
      </c>
      <c r="AQ172" s="57">
        <f t="shared" ca="1" si="90"/>
        <v>2892</v>
      </c>
      <c r="AR172" s="57">
        <f t="shared" ca="1" si="90"/>
        <v>5643</v>
      </c>
      <c r="AS172" s="57">
        <f t="shared" ca="1" si="90"/>
        <v>1786</v>
      </c>
      <c r="AT172" s="57">
        <f t="shared" ca="1" si="90"/>
        <v>0</v>
      </c>
      <c r="AU172" s="51">
        <v>0</v>
      </c>
      <c r="AV172" s="57">
        <v>0</v>
      </c>
      <c r="AW172" s="51">
        <f t="shared" ca="1" si="69"/>
        <v>8236.68</v>
      </c>
      <c r="AX172" s="57">
        <f t="shared" ca="1" si="86"/>
        <v>-17126</v>
      </c>
      <c r="AY172" s="57">
        <f t="shared" ca="1" si="86"/>
        <v>0</v>
      </c>
      <c r="AZ172" s="57">
        <f t="shared" ca="1" si="86"/>
        <v>0</v>
      </c>
      <c r="BA172" s="51">
        <v>0</v>
      </c>
      <c r="BB172" s="51">
        <v>0</v>
      </c>
      <c r="BC172" s="57">
        <f t="shared" ca="1" si="86"/>
        <v>-13655</v>
      </c>
      <c r="BD172" s="57">
        <f t="shared" ca="1" si="86"/>
        <v>-19537</v>
      </c>
      <c r="BE172" s="57">
        <f t="shared" ca="1" si="78"/>
        <v>210.55</v>
      </c>
      <c r="BF172" s="51">
        <f t="shared" ca="1" si="70"/>
        <v>25.532800000000002</v>
      </c>
      <c r="BG172" s="51">
        <f t="shared" ca="1" si="71"/>
        <v>10.576478873239436</v>
      </c>
      <c r="BH172" s="51">
        <f t="shared" ca="1" si="72"/>
        <v>599.55445544554459</v>
      </c>
      <c r="BI172" s="51">
        <v>0</v>
      </c>
      <c r="BJ172" s="57">
        <f t="shared" ca="1" si="79"/>
        <v>339</v>
      </c>
      <c r="BK172" s="51">
        <f t="shared" ca="1" si="73"/>
        <v>549.54999999999995</v>
      </c>
      <c r="BL172" s="57">
        <f t="shared" ca="1" si="80"/>
        <v>311</v>
      </c>
      <c r="BM172" s="57">
        <f t="shared" ca="1" si="74"/>
        <v>321.57647887323941</v>
      </c>
      <c r="BN172" s="57">
        <f t="shared" ca="1" si="81"/>
        <v>478</v>
      </c>
      <c r="BO172" s="57">
        <f t="shared" ca="1" si="75"/>
        <v>503.53280000000001</v>
      </c>
      <c r="BP172" s="57">
        <f t="shared" ca="1" si="82"/>
        <v>404</v>
      </c>
      <c r="BQ172" s="57">
        <f t="shared" ca="1" si="76"/>
        <v>1003.5544554455446</v>
      </c>
      <c r="BR172" s="51">
        <v>0</v>
      </c>
      <c r="BS172" s="51">
        <v>0</v>
      </c>
    </row>
    <row r="173" spans="1:71" ht="15.75" customHeight="1">
      <c r="A173" s="8" t="s">
        <v>239</v>
      </c>
      <c r="B173">
        <v>704</v>
      </c>
      <c r="C173">
        <f t="shared" si="89"/>
        <v>2002</v>
      </c>
      <c r="E173" s="8">
        <v>115.7</v>
      </c>
      <c r="F173" s="8" t="s">
        <v>240</v>
      </c>
      <c r="G173" s="55">
        <f t="shared" ca="1" si="64"/>
        <v>44753</v>
      </c>
      <c r="H173" s="8">
        <v>77777</v>
      </c>
      <c r="J173" t="str">
        <f t="shared" ca="1" si="83"/>
        <v>월세</v>
      </c>
      <c r="K173" s="8" t="s">
        <v>242</v>
      </c>
      <c r="L173" s="65">
        <v>44986</v>
      </c>
      <c r="M173" s="65">
        <v>45036</v>
      </c>
      <c r="N173" s="65">
        <v>44986</v>
      </c>
      <c r="O173" s="65">
        <v>45016</v>
      </c>
      <c r="P173" s="51">
        <f t="shared" ca="1" si="65"/>
        <v>581523</v>
      </c>
      <c r="Q173" s="57">
        <f t="shared" ca="1" si="66"/>
        <v>593153.46</v>
      </c>
      <c r="R173" s="51">
        <f t="shared" ca="1" si="67"/>
        <v>581523</v>
      </c>
      <c r="S173" s="57">
        <f t="shared" ca="1" si="77"/>
        <v>183110</v>
      </c>
      <c r="T173" s="57">
        <f t="shared" ca="1" si="68"/>
        <v>398413</v>
      </c>
      <c r="U173" s="57">
        <f t="shared" ca="1" si="84"/>
        <v>36369</v>
      </c>
      <c r="V173" s="57">
        <f t="shared" ca="1" si="91"/>
        <v>29597</v>
      </c>
      <c r="W173" s="57">
        <f t="shared" ca="1" si="91"/>
        <v>857</v>
      </c>
      <c r="X173" s="57">
        <f t="shared" ca="1" si="91"/>
        <v>2201</v>
      </c>
      <c r="Y173" s="57">
        <f t="shared" ca="1" si="91"/>
        <v>3562</v>
      </c>
      <c r="Z173" s="57">
        <f t="shared" ca="1" si="91"/>
        <v>33832</v>
      </c>
      <c r="AA173" s="57">
        <f t="shared" ca="1" si="91"/>
        <v>29741</v>
      </c>
      <c r="AB173" s="57">
        <f t="shared" ca="1" si="91"/>
        <v>10601</v>
      </c>
      <c r="AC173" s="57">
        <f t="shared" ca="1" si="91"/>
        <v>1188</v>
      </c>
      <c r="AD173" s="57">
        <f t="shared" ca="1" si="91"/>
        <v>4257</v>
      </c>
      <c r="AE173" s="57">
        <f t="shared" ca="1" si="91"/>
        <v>12760</v>
      </c>
      <c r="AF173" s="57">
        <f t="shared" ca="1" si="91"/>
        <v>378</v>
      </c>
      <c r="AG173" s="57">
        <f t="shared" ca="1" si="91"/>
        <v>40943</v>
      </c>
      <c r="AH173" s="57">
        <f t="shared" ca="1" si="91"/>
        <v>805</v>
      </c>
      <c r="AI173" s="57">
        <f t="shared" ca="1" si="91"/>
        <v>0</v>
      </c>
      <c r="AJ173" s="57">
        <f t="shared" ca="1" si="91"/>
        <v>79791</v>
      </c>
      <c r="AK173" s="57">
        <f t="shared" ca="1" si="91"/>
        <v>41546</v>
      </c>
      <c r="AL173" s="57">
        <f t="shared" ca="1" si="90"/>
        <v>99669</v>
      </c>
      <c r="AM173" s="57">
        <f t="shared" ca="1" si="90"/>
        <v>9149</v>
      </c>
      <c r="AN173" s="57">
        <f t="shared" ca="1" si="90"/>
        <v>104433</v>
      </c>
      <c r="AO173" s="57">
        <f t="shared" ca="1" si="90"/>
        <v>0</v>
      </c>
      <c r="AP173" s="57">
        <f t="shared" ca="1" si="90"/>
        <v>63887</v>
      </c>
      <c r="AQ173" s="57">
        <f t="shared" ca="1" si="90"/>
        <v>6565</v>
      </c>
      <c r="AR173" s="57">
        <f t="shared" ca="1" si="90"/>
        <v>8560</v>
      </c>
      <c r="AS173" s="57">
        <f t="shared" ca="1" si="90"/>
        <v>1978</v>
      </c>
      <c r="AT173" s="57">
        <f t="shared" ca="1" si="90"/>
        <v>0</v>
      </c>
      <c r="AU173" s="51">
        <v>0</v>
      </c>
      <c r="AV173" s="57">
        <v>0</v>
      </c>
      <c r="AW173" s="51">
        <f t="shared" ca="1" si="69"/>
        <v>11630.460000000001</v>
      </c>
      <c r="AX173" s="57">
        <f t="shared" ca="1" si="86"/>
        <v>-18113</v>
      </c>
      <c r="AY173" s="57">
        <f t="shared" ca="1" si="86"/>
        <v>0</v>
      </c>
      <c r="AZ173" s="57">
        <f t="shared" ca="1" si="86"/>
        <v>0</v>
      </c>
      <c r="BA173" s="51">
        <v>0</v>
      </c>
      <c r="BB173" s="51">
        <v>0</v>
      </c>
      <c r="BC173" s="57">
        <f t="shared" ca="1" si="86"/>
        <v>-15880</v>
      </c>
      <c r="BD173" s="57">
        <f t="shared" ca="1" si="86"/>
        <v>-7153</v>
      </c>
      <c r="BE173" s="57">
        <f t="shared" ca="1" si="78"/>
        <v>398.95499999999998</v>
      </c>
      <c r="BF173" s="51">
        <f t="shared" ca="1" si="70"/>
        <v>79.735200000000006</v>
      </c>
      <c r="BG173" s="51">
        <f t="shared" ca="1" si="71"/>
        <v>14.70887323943662</v>
      </c>
      <c r="BH173" s="51">
        <f t="shared" ca="1" si="72"/>
        <v>632.54455445544556</v>
      </c>
      <c r="BI173" s="51">
        <v>0</v>
      </c>
      <c r="BJ173" s="57">
        <f t="shared" ca="1" si="79"/>
        <v>698</v>
      </c>
      <c r="BK173" s="51">
        <f t="shared" ca="1" si="73"/>
        <v>1096.9549999999999</v>
      </c>
      <c r="BL173" s="57">
        <f t="shared" ca="1" si="80"/>
        <v>350</v>
      </c>
      <c r="BM173" s="57">
        <f t="shared" ca="1" si="74"/>
        <v>364.70887323943663</v>
      </c>
      <c r="BN173" s="57">
        <f t="shared" ca="1" si="81"/>
        <v>429</v>
      </c>
      <c r="BO173" s="57">
        <f t="shared" ca="1" si="75"/>
        <v>508.73520000000002</v>
      </c>
      <c r="BP173" s="57">
        <f t="shared" ca="1" si="82"/>
        <v>744</v>
      </c>
      <c r="BQ173" s="57">
        <f t="shared" ca="1" si="76"/>
        <v>1376.5445544554455</v>
      </c>
      <c r="BR173" s="51">
        <v>0</v>
      </c>
      <c r="BS173" s="51">
        <v>0</v>
      </c>
    </row>
    <row r="174" spans="1:71" ht="15.75" customHeight="1">
      <c r="A174" s="8" t="s">
        <v>239</v>
      </c>
      <c r="B174">
        <v>704</v>
      </c>
      <c r="C174">
        <f t="shared" si="89"/>
        <v>2101</v>
      </c>
      <c r="E174" s="8">
        <v>115.7</v>
      </c>
      <c r="F174" s="8" t="s">
        <v>240</v>
      </c>
      <c r="G174" s="55">
        <f t="shared" ca="1" si="64"/>
        <v>44360</v>
      </c>
      <c r="H174" s="8">
        <v>77777</v>
      </c>
      <c r="J174" t="str">
        <f t="shared" ca="1" si="83"/>
        <v>월세</v>
      </c>
      <c r="K174" s="8" t="s">
        <v>242</v>
      </c>
      <c r="L174" s="65">
        <v>44986</v>
      </c>
      <c r="M174" s="65">
        <v>45036</v>
      </c>
      <c r="N174" s="65">
        <v>44986</v>
      </c>
      <c r="O174" s="65">
        <v>45016</v>
      </c>
      <c r="P174" s="51">
        <f t="shared" ca="1" si="65"/>
        <v>525290</v>
      </c>
      <c r="Q174" s="57">
        <f t="shared" ca="1" si="66"/>
        <v>535795.80000000005</v>
      </c>
      <c r="R174" s="51">
        <f t="shared" ca="1" si="67"/>
        <v>525290</v>
      </c>
      <c r="S174" s="57">
        <f t="shared" ca="1" si="77"/>
        <v>162701</v>
      </c>
      <c r="T174" s="57">
        <f t="shared" ca="1" si="68"/>
        <v>362589</v>
      </c>
      <c r="U174" s="57">
        <f t="shared" ca="1" si="84"/>
        <v>39136</v>
      </c>
      <c r="V174" s="57">
        <f t="shared" ca="1" si="91"/>
        <v>11446</v>
      </c>
      <c r="W174" s="57">
        <f t="shared" ca="1" si="91"/>
        <v>938</v>
      </c>
      <c r="X174" s="57">
        <f t="shared" ca="1" si="91"/>
        <v>3984</v>
      </c>
      <c r="Y174" s="57">
        <f t="shared" ca="1" si="91"/>
        <v>3415</v>
      </c>
      <c r="Z174" s="57">
        <f t="shared" ca="1" si="91"/>
        <v>38160</v>
      </c>
      <c r="AA174" s="57">
        <f t="shared" ca="1" si="91"/>
        <v>20047</v>
      </c>
      <c r="AB174" s="57">
        <f t="shared" ca="1" si="91"/>
        <v>29661</v>
      </c>
      <c r="AC174" s="57">
        <f t="shared" ca="1" si="91"/>
        <v>2630</v>
      </c>
      <c r="AD174" s="57">
        <f t="shared" ca="1" si="91"/>
        <v>6250</v>
      </c>
      <c r="AE174" s="57">
        <f t="shared" ca="1" si="91"/>
        <v>13556</v>
      </c>
      <c r="AF174" s="57">
        <f t="shared" ca="1" si="91"/>
        <v>845</v>
      </c>
      <c r="AG174" s="57">
        <f t="shared" ca="1" si="91"/>
        <v>9452</v>
      </c>
      <c r="AH174" s="57">
        <f t="shared" ca="1" si="91"/>
        <v>320</v>
      </c>
      <c r="AI174" s="57">
        <f t="shared" ca="1" si="91"/>
        <v>0</v>
      </c>
      <c r="AJ174" s="57">
        <f t="shared" ca="1" si="91"/>
        <v>101989</v>
      </c>
      <c r="AK174" s="57">
        <f t="shared" ca="1" si="91"/>
        <v>47899</v>
      </c>
      <c r="AL174" s="57">
        <f t="shared" ca="1" si="90"/>
        <v>63860</v>
      </c>
      <c r="AM174" s="57">
        <f t="shared" ca="1" si="90"/>
        <v>5819</v>
      </c>
      <c r="AN174" s="57">
        <f t="shared" ca="1" si="90"/>
        <v>99919</v>
      </c>
      <c r="AO174" s="57">
        <f t="shared" ca="1" si="90"/>
        <v>0</v>
      </c>
      <c r="AP174" s="57">
        <f t="shared" ca="1" si="90"/>
        <v>79550</v>
      </c>
      <c r="AQ174" s="57">
        <f t="shared" ca="1" si="90"/>
        <v>3228</v>
      </c>
      <c r="AR174" s="57">
        <f t="shared" ca="1" si="90"/>
        <v>1305</v>
      </c>
      <c r="AS174" s="57">
        <f t="shared" ca="1" si="90"/>
        <v>834</v>
      </c>
      <c r="AT174" s="57">
        <f t="shared" ca="1" si="90"/>
        <v>0</v>
      </c>
      <c r="AU174" s="51">
        <v>0</v>
      </c>
      <c r="AV174" s="57">
        <v>0</v>
      </c>
      <c r="AW174" s="51">
        <f t="shared" ca="1" si="69"/>
        <v>10505.800000000001</v>
      </c>
      <c r="AX174" s="57">
        <f t="shared" ca="1" si="86"/>
        <v>-24365</v>
      </c>
      <c r="AY174" s="57">
        <f t="shared" ca="1" si="86"/>
        <v>0</v>
      </c>
      <c r="AZ174" s="57">
        <f t="shared" ca="1" si="86"/>
        <v>0</v>
      </c>
      <c r="BA174" s="51">
        <v>0</v>
      </c>
      <c r="BB174" s="51">
        <v>0</v>
      </c>
      <c r="BC174" s="57">
        <f t="shared" ca="1" si="86"/>
        <v>-8325</v>
      </c>
      <c r="BD174" s="57">
        <f t="shared" ca="1" si="86"/>
        <v>-26263</v>
      </c>
      <c r="BE174" s="57">
        <f t="shared" ca="1" si="78"/>
        <v>509.94499999999999</v>
      </c>
      <c r="BF174" s="51">
        <f t="shared" ca="1" si="70"/>
        <v>51.088000000000001</v>
      </c>
      <c r="BG174" s="51">
        <f t="shared" ca="1" si="71"/>
        <v>14.073098591549297</v>
      </c>
      <c r="BH174" s="51">
        <f t="shared" ca="1" si="72"/>
        <v>787.62376237623766</v>
      </c>
      <c r="BI174" s="51">
        <v>0</v>
      </c>
      <c r="BJ174" s="57">
        <f t="shared" ca="1" si="79"/>
        <v>593</v>
      </c>
      <c r="BK174" s="51">
        <f t="shared" ca="1" si="73"/>
        <v>1102.9449999999999</v>
      </c>
      <c r="BL174" s="57">
        <f t="shared" ca="1" si="80"/>
        <v>679</v>
      </c>
      <c r="BM174" s="57">
        <f t="shared" ca="1" si="74"/>
        <v>693.0730985915493</v>
      </c>
      <c r="BN174" s="57">
        <f t="shared" ca="1" si="81"/>
        <v>74</v>
      </c>
      <c r="BO174" s="57">
        <f t="shared" ca="1" si="75"/>
        <v>125.08799999999999</v>
      </c>
      <c r="BP174" s="57">
        <f t="shared" ca="1" si="82"/>
        <v>315</v>
      </c>
      <c r="BQ174" s="57">
        <f t="shared" ca="1" si="76"/>
        <v>1102.6237623762377</v>
      </c>
      <c r="BR174" s="51">
        <v>0</v>
      </c>
      <c r="BS174" s="51">
        <v>0</v>
      </c>
    </row>
    <row r="175" spans="1:71" ht="15.75" customHeight="1">
      <c r="A175" s="8" t="s">
        <v>239</v>
      </c>
      <c r="B175">
        <v>704</v>
      </c>
      <c r="C175">
        <f t="shared" si="89"/>
        <v>2102</v>
      </c>
      <c r="E175" s="8">
        <v>115.7</v>
      </c>
      <c r="F175" s="8" t="s">
        <v>240</v>
      </c>
      <c r="G175" s="55">
        <f t="shared" ca="1" si="64"/>
        <v>42474</v>
      </c>
      <c r="H175" s="8">
        <v>77777</v>
      </c>
      <c r="J175" t="str">
        <f t="shared" ca="1" si="83"/>
        <v>전세</v>
      </c>
      <c r="K175" s="8" t="s">
        <v>242</v>
      </c>
      <c r="L175" s="65">
        <v>44986</v>
      </c>
      <c r="M175" s="65">
        <v>45036</v>
      </c>
      <c r="N175" s="65">
        <v>44986</v>
      </c>
      <c r="O175" s="65">
        <v>45016</v>
      </c>
      <c r="P175" s="51">
        <f t="shared" ca="1" si="65"/>
        <v>436069</v>
      </c>
      <c r="Q175" s="57">
        <f t="shared" ca="1" si="66"/>
        <v>444790.38</v>
      </c>
      <c r="R175" s="51">
        <f t="shared" ca="1" si="67"/>
        <v>436069</v>
      </c>
      <c r="S175" s="57">
        <f t="shared" ca="1" si="77"/>
        <v>213021</v>
      </c>
      <c r="T175" s="57">
        <f t="shared" ca="1" si="68"/>
        <v>223048</v>
      </c>
      <c r="U175" s="57">
        <f t="shared" ca="1" si="84"/>
        <v>63011</v>
      </c>
      <c r="V175" s="57">
        <f t="shared" ca="1" si="91"/>
        <v>17722</v>
      </c>
      <c r="W175" s="57">
        <f t="shared" ca="1" si="91"/>
        <v>528</v>
      </c>
      <c r="X175" s="57">
        <f t="shared" ca="1" si="91"/>
        <v>1870</v>
      </c>
      <c r="Y175" s="57">
        <f t="shared" ca="1" si="91"/>
        <v>3092</v>
      </c>
      <c r="Z175" s="57">
        <f t="shared" ca="1" si="91"/>
        <v>38525</v>
      </c>
      <c r="AA175" s="57">
        <f t="shared" ca="1" si="91"/>
        <v>21663</v>
      </c>
      <c r="AB175" s="57">
        <f t="shared" ca="1" si="91"/>
        <v>21261</v>
      </c>
      <c r="AC175" s="57">
        <f t="shared" ca="1" si="91"/>
        <v>2114</v>
      </c>
      <c r="AD175" s="57">
        <f t="shared" ca="1" si="91"/>
        <v>5099</v>
      </c>
      <c r="AE175" s="57">
        <f t="shared" ca="1" si="91"/>
        <v>13249</v>
      </c>
      <c r="AF175" s="57">
        <f t="shared" ca="1" si="91"/>
        <v>821</v>
      </c>
      <c r="AG175" s="57">
        <f t="shared" ca="1" si="91"/>
        <v>41358</v>
      </c>
      <c r="AH175" s="57">
        <f t="shared" ca="1" si="91"/>
        <v>806</v>
      </c>
      <c r="AI175" s="57">
        <f t="shared" ca="1" si="91"/>
        <v>0</v>
      </c>
      <c r="AJ175" s="57">
        <f t="shared" ca="1" si="91"/>
        <v>33360</v>
      </c>
      <c r="AK175" s="57">
        <f t="shared" ca="1" si="91"/>
        <v>6971</v>
      </c>
      <c r="AL175" s="57">
        <f t="shared" ca="1" si="90"/>
        <v>33006</v>
      </c>
      <c r="AM175" s="57">
        <f t="shared" ca="1" si="90"/>
        <v>1029</v>
      </c>
      <c r="AN175" s="57">
        <f t="shared" ca="1" si="90"/>
        <v>116395</v>
      </c>
      <c r="AO175" s="57">
        <f t="shared" ca="1" si="90"/>
        <v>0</v>
      </c>
      <c r="AP175" s="57">
        <f t="shared" ca="1" si="90"/>
        <v>60764</v>
      </c>
      <c r="AQ175" s="57">
        <f t="shared" ca="1" si="90"/>
        <v>4371</v>
      </c>
      <c r="AR175" s="57">
        <f t="shared" ca="1" si="90"/>
        <v>9329</v>
      </c>
      <c r="AS175" s="57">
        <f t="shared" ca="1" si="90"/>
        <v>2374</v>
      </c>
      <c r="AT175" s="57">
        <f t="shared" ca="1" si="90"/>
        <v>0</v>
      </c>
      <c r="AU175" s="51">
        <v>0</v>
      </c>
      <c r="AV175" s="57">
        <v>0</v>
      </c>
      <c r="AW175" s="51">
        <f t="shared" ca="1" si="69"/>
        <v>8721.380000000001</v>
      </c>
      <c r="AX175" s="57">
        <f t="shared" ca="1" si="86"/>
        <v>-19120</v>
      </c>
      <c r="AY175" s="57">
        <f t="shared" ca="1" si="86"/>
        <v>0</v>
      </c>
      <c r="AZ175" s="57">
        <f t="shared" ca="1" si="86"/>
        <v>0</v>
      </c>
      <c r="BA175" s="51">
        <v>0</v>
      </c>
      <c r="BB175" s="51">
        <v>0</v>
      </c>
      <c r="BC175" s="57">
        <f t="shared" ca="1" si="86"/>
        <v>-14687</v>
      </c>
      <c r="BD175" s="57">
        <f t="shared" ca="1" si="86"/>
        <v>-28842</v>
      </c>
      <c r="BE175" s="57">
        <f t="shared" ca="1" si="78"/>
        <v>166.8</v>
      </c>
      <c r="BF175" s="51">
        <f t="shared" ca="1" si="70"/>
        <v>26.404800000000002</v>
      </c>
      <c r="BG175" s="51">
        <f t="shared" ca="1" si="71"/>
        <v>16.393661971830987</v>
      </c>
      <c r="BH175" s="51">
        <f t="shared" ca="1" si="72"/>
        <v>601.62376237623766</v>
      </c>
      <c r="BI175" s="51">
        <v>0</v>
      </c>
      <c r="BJ175" s="57">
        <f t="shared" ca="1" si="79"/>
        <v>609</v>
      </c>
      <c r="BK175" s="51">
        <f t="shared" ca="1" si="73"/>
        <v>775.8</v>
      </c>
      <c r="BL175" s="57">
        <f t="shared" ca="1" si="80"/>
        <v>671</v>
      </c>
      <c r="BM175" s="57">
        <f t="shared" ca="1" si="74"/>
        <v>687.39366197183097</v>
      </c>
      <c r="BN175" s="57">
        <f t="shared" ca="1" si="81"/>
        <v>593</v>
      </c>
      <c r="BO175" s="57">
        <f t="shared" ca="1" si="75"/>
        <v>619.40480000000002</v>
      </c>
      <c r="BP175" s="57">
        <f t="shared" ca="1" si="82"/>
        <v>685</v>
      </c>
      <c r="BQ175" s="57">
        <f t="shared" ca="1" si="76"/>
        <v>1286.6237623762377</v>
      </c>
      <c r="BR175" s="51">
        <v>0</v>
      </c>
      <c r="BS175" s="51">
        <v>0</v>
      </c>
    </row>
    <row r="176" spans="1:71" ht="15.75" customHeight="1">
      <c r="A176" s="8" t="s">
        <v>239</v>
      </c>
      <c r="B176">
        <v>704</v>
      </c>
      <c r="C176">
        <f t="shared" si="89"/>
        <v>2201</v>
      </c>
      <c r="E176" s="8">
        <v>115.7</v>
      </c>
      <c r="F176" s="8" t="s">
        <v>240</v>
      </c>
      <c r="G176" s="55">
        <f t="shared" ca="1" si="64"/>
        <v>41862</v>
      </c>
      <c r="H176" s="8">
        <v>77777</v>
      </c>
      <c r="J176" t="str">
        <f t="shared" ca="1" si="83"/>
        <v>월세</v>
      </c>
      <c r="K176" s="8" t="s">
        <v>242</v>
      </c>
      <c r="L176" s="65">
        <v>44986</v>
      </c>
      <c r="M176" s="65">
        <v>45036</v>
      </c>
      <c r="N176" s="65">
        <v>44986</v>
      </c>
      <c r="O176" s="65">
        <v>45016</v>
      </c>
      <c r="P176" s="51">
        <f t="shared" ca="1" si="65"/>
        <v>527353</v>
      </c>
      <c r="Q176" s="57">
        <f t="shared" ca="1" si="66"/>
        <v>537900.06000000006</v>
      </c>
      <c r="R176" s="51">
        <f t="shared" ca="1" si="67"/>
        <v>527353</v>
      </c>
      <c r="S176" s="57">
        <f t="shared" ca="1" si="77"/>
        <v>191824</v>
      </c>
      <c r="T176" s="57">
        <f t="shared" ca="1" si="68"/>
        <v>335529</v>
      </c>
      <c r="U176" s="57">
        <f t="shared" ca="1" si="84"/>
        <v>42419</v>
      </c>
      <c r="V176" s="57">
        <f t="shared" ca="1" si="91"/>
        <v>15744</v>
      </c>
      <c r="W176" s="57">
        <f t="shared" ca="1" si="91"/>
        <v>575</v>
      </c>
      <c r="X176" s="57">
        <f t="shared" ca="1" si="91"/>
        <v>3784</v>
      </c>
      <c r="Y176" s="57">
        <f t="shared" ca="1" si="91"/>
        <v>3128</v>
      </c>
      <c r="Z176" s="57">
        <f t="shared" ca="1" si="91"/>
        <v>16015</v>
      </c>
      <c r="AA176" s="57">
        <f t="shared" ca="1" si="91"/>
        <v>159</v>
      </c>
      <c r="AB176" s="57">
        <f t="shared" ca="1" si="91"/>
        <v>77228</v>
      </c>
      <c r="AC176" s="57">
        <f t="shared" ca="1" si="91"/>
        <v>1617</v>
      </c>
      <c r="AD176" s="57">
        <f t="shared" ca="1" si="91"/>
        <v>2027</v>
      </c>
      <c r="AE176" s="57">
        <f t="shared" ca="1" si="91"/>
        <v>12480</v>
      </c>
      <c r="AF176" s="57">
        <f t="shared" ca="1" si="91"/>
        <v>569</v>
      </c>
      <c r="AG176" s="57">
        <f t="shared" ca="1" si="91"/>
        <v>9476</v>
      </c>
      <c r="AH176" s="57">
        <f t="shared" ca="1" si="91"/>
        <v>323</v>
      </c>
      <c r="AI176" s="57">
        <f t="shared" ca="1" si="91"/>
        <v>0</v>
      </c>
      <c r="AJ176" s="57">
        <f t="shared" ca="1" si="91"/>
        <v>93587</v>
      </c>
      <c r="AK176" s="57">
        <f t="shared" ca="1" si="91"/>
        <v>24096</v>
      </c>
      <c r="AL176" s="57">
        <f t="shared" ca="1" si="90"/>
        <v>43951</v>
      </c>
      <c r="AM176" s="57">
        <f t="shared" ca="1" si="90"/>
        <v>9229</v>
      </c>
      <c r="AN176" s="57">
        <f t="shared" ca="1" si="90"/>
        <v>113553</v>
      </c>
      <c r="AO176" s="57">
        <f t="shared" ca="1" si="90"/>
        <v>0</v>
      </c>
      <c r="AP176" s="57">
        <f t="shared" ca="1" si="90"/>
        <v>86754</v>
      </c>
      <c r="AQ176" s="57">
        <f t="shared" ca="1" si="90"/>
        <v>6762</v>
      </c>
      <c r="AR176" s="57">
        <f t="shared" ca="1" si="90"/>
        <v>2259</v>
      </c>
      <c r="AS176" s="57">
        <f t="shared" ca="1" si="90"/>
        <v>1529</v>
      </c>
      <c r="AT176" s="57">
        <f t="shared" ca="1" si="90"/>
        <v>0</v>
      </c>
      <c r="AU176" s="51">
        <v>0</v>
      </c>
      <c r="AV176" s="57">
        <v>0</v>
      </c>
      <c r="AW176" s="51">
        <f t="shared" ca="1" si="69"/>
        <v>10547.06</v>
      </c>
      <c r="AX176" s="57">
        <f t="shared" ca="1" si="86"/>
        <v>-18319</v>
      </c>
      <c r="AY176" s="57">
        <f t="shared" ca="1" si="86"/>
        <v>0</v>
      </c>
      <c r="AZ176" s="57">
        <f t="shared" ca="1" si="86"/>
        <v>0</v>
      </c>
      <c r="BA176" s="51">
        <v>0</v>
      </c>
      <c r="BB176" s="51">
        <v>0</v>
      </c>
      <c r="BC176" s="57">
        <f t="shared" ca="1" si="86"/>
        <v>-4478</v>
      </c>
      <c r="BD176" s="57">
        <f t="shared" ca="1" si="86"/>
        <v>-17114</v>
      </c>
      <c r="BE176" s="57">
        <f t="shared" ca="1" si="78"/>
        <v>467.935</v>
      </c>
      <c r="BF176" s="51">
        <f t="shared" ca="1" si="70"/>
        <v>35.160800000000002</v>
      </c>
      <c r="BG176" s="51">
        <f t="shared" ca="1" si="71"/>
        <v>15.993380281690142</v>
      </c>
      <c r="BH176" s="51">
        <f t="shared" ca="1" si="72"/>
        <v>858.95049504950498</v>
      </c>
      <c r="BI176" s="51">
        <v>0</v>
      </c>
      <c r="BJ176" s="57">
        <f t="shared" ca="1" si="79"/>
        <v>728</v>
      </c>
      <c r="BK176" s="51">
        <f t="shared" ca="1" si="73"/>
        <v>1195.9349999999999</v>
      </c>
      <c r="BL176" s="57">
        <f t="shared" ca="1" si="80"/>
        <v>676</v>
      </c>
      <c r="BM176" s="57">
        <f t="shared" ca="1" si="74"/>
        <v>691.99338028169018</v>
      </c>
      <c r="BN176" s="57">
        <f t="shared" ca="1" si="81"/>
        <v>322</v>
      </c>
      <c r="BO176" s="57">
        <f t="shared" ca="1" si="75"/>
        <v>357.16079999999999</v>
      </c>
      <c r="BP176" s="57">
        <f t="shared" ca="1" si="82"/>
        <v>764</v>
      </c>
      <c r="BQ176" s="57">
        <f t="shared" ca="1" si="76"/>
        <v>1622.950495049505</v>
      </c>
      <c r="BR176" s="51">
        <v>0</v>
      </c>
      <c r="BS176" s="51">
        <v>0</v>
      </c>
    </row>
    <row r="177" spans="1:71" ht="15.75" customHeight="1">
      <c r="A177" s="8" t="s">
        <v>239</v>
      </c>
      <c r="B177">
        <v>704</v>
      </c>
      <c r="C177">
        <f t="shared" si="89"/>
        <v>2202</v>
      </c>
      <c r="E177" s="8">
        <v>115.7</v>
      </c>
      <c r="F177" s="8" t="s">
        <v>240</v>
      </c>
      <c r="G177" s="55">
        <f t="shared" ca="1" si="64"/>
        <v>44902</v>
      </c>
      <c r="H177" s="8">
        <v>77777</v>
      </c>
      <c r="J177" t="str">
        <f t="shared" ca="1" si="83"/>
        <v>월세</v>
      </c>
      <c r="K177" s="8" t="s">
        <v>242</v>
      </c>
      <c r="L177" s="65">
        <v>44986</v>
      </c>
      <c r="M177" s="65">
        <v>45036</v>
      </c>
      <c r="N177" s="65">
        <v>44986</v>
      </c>
      <c r="O177" s="65">
        <v>45016</v>
      </c>
      <c r="P177" s="51">
        <f t="shared" ca="1" si="65"/>
        <v>545365</v>
      </c>
      <c r="Q177" s="57">
        <f t="shared" ca="1" si="66"/>
        <v>556272.30000000005</v>
      </c>
      <c r="R177" s="51">
        <f t="shared" ca="1" si="67"/>
        <v>545365</v>
      </c>
      <c r="S177" s="57">
        <f t="shared" ca="1" si="77"/>
        <v>180822</v>
      </c>
      <c r="T177" s="57">
        <f t="shared" ca="1" si="68"/>
        <v>364543</v>
      </c>
      <c r="U177" s="57">
        <f t="shared" ca="1" si="84"/>
        <v>79257</v>
      </c>
      <c r="V177" s="57">
        <f t="shared" ca="1" si="91"/>
        <v>9887</v>
      </c>
      <c r="W177" s="57">
        <f t="shared" ca="1" si="91"/>
        <v>1214</v>
      </c>
      <c r="X177" s="57">
        <f t="shared" ca="1" si="91"/>
        <v>1843</v>
      </c>
      <c r="Y177" s="57">
        <f t="shared" ca="1" si="91"/>
        <v>3322</v>
      </c>
      <c r="Z177" s="57">
        <f t="shared" ca="1" si="91"/>
        <v>16405</v>
      </c>
      <c r="AA177" s="57">
        <f t="shared" ca="1" si="91"/>
        <v>28480</v>
      </c>
      <c r="AB177" s="57">
        <f t="shared" ca="1" si="91"/>
        <v>15494</v>
      </c>
      <c r="AC177" s="57">
        <f t="shared" ca="1" si="91"/>
        <v>1181</v>
      </c>
      <c r="AD177" s="57">
        <f t="shared" ca="1" si="91"/>
        <v>3696</v>
      </c>
      <c r="AE177" s="57">
        <f t="shared" ca="1" si="91"/>
        <v>2089</v>
      </c>
      <c r="AF177" s="57">
        <f t="shared" ca="1" si="91"/>
        <v>803</v>
      </c>
      <c r="AG177" s="57">
        <f t="shared" ca="1" si="91"/>
        <v>38994</v>
      </c>
      <c r="AH177" s="57">
        <f t="shared" ca="1" si="91"/>
        <v>337</v>
      </c>
      <c r="AI177" s="57">
        <f t="shared" ca="1" si="91"/>
        <v>0</v>
      </c>
      <c r="AJ177" s="57">
        <f t="shared" ca="1" si="91"/>
        <v>98040</v>
      </c>
      <c r="AK177" s="57">
        <f t="shared" ca="1" si="91"/>
        <v>35153</v>
      </c>
      <c r="AL177" s="57">
        <f t="shared" ca="1" si="90"/>
        <v>88681</v>
      </c>
      <c r="AM177" s="57">
        <f t="shared" ca="1" si="90"/>
        <v>3681</v>
      </c>
      <c r="AN177" s="57">
        <f t="shared" ca="1" si="90"/>
        <v>83038</v>
      </c>
      <c r="AO177" s="57">
        <f t="shared" ca="1" si="90"/>
        <v>0</v>
      </c>
      <c r="AP177" s="57">
        <f t="shared" ca="1" si="90"/>
        <v>51481</v>
      </c>
      <c r="AQ177" s="57">
        <f t="shared" ca="1" si="90"/>
        <v>6637</v>
      </c>
      <c r="AR177" s="57">
        <f t="shared" ca="1" si="90"/>
        <v>9016</v>
      </c>
      <c r="AS177" s="57">
        <f t="shared" ca="1" si="90"/>
        <v>1724</v>
      </c>
      <c r="AT177" s="57">
        <f t="shared" ca="1" si="90"/>
        <v>0</v>
      </c>
      <c r="AU177" s="51">
        <v>0</v>
      </c>
      <c r="AV177" s="57">
        <v>0</v>
      </c>
      <c r="AW177" s="51">
        <f t="shared" ca="1" si="69"/>
        <v>10907.300000000001</v>
      </c>
      <c r="AX177" s="57">
        <f t="shared" ca="1" si="86"/>
        <v>-16543</v>
      </c>
      <c r="AY177" s="57">
        <f t="shared" ca="1" si="86"/>
        <v>0</v>
      </c>
      <c r="AZ177" s="57">
        <f t="shared" ca="1" si="86"/>
        <v>0</v>
      </c>
      <c r="BA177" s="51">
        <v>0</v>
      </c>
      <c r="BB177" s="51">
        <v>0</v>
      </c>
      <c r="BC177" s="57">
        <f t="shared" ca="1" si="86"/>
        <v>-16136</v>
      </c>
      <c r="BD177" s="57">
        <f t="shared" ca="1" si="86"/>
        <v>-2409</v>
      </c>
      <c r="BE177" s="57">
        <f t="shared" ca="1" si="78"/>
        <v>490.2</v>
      </c>
      <c r="BF177" s="51">
        <f t="shared" ca="1" si="70"/>
        <v>70.944800000000001</v>
      </c>
      <c r="BG177" s="51">
        <f t="shared" ca="1" si="71"/>
        <v>11.695492957746479</v>
      </c>
      <c r="BH177" s="51">
        <f t="shared" ca="1" si="72"/>
        <v>509.71287128712873</v>
      </c>
      <c r="BI177" s="51">
        <v>0</v>
      </c>
      <c r="BJ177" s="57">
        <f t="shared" ca="1" si="79"/>
        <v>93</v>
      </c>
      <c r="BK177" s="51">
        <f t="shared" ca="1" si="73"/>
        <v>583.20000000000005</v>
      </c>
      <c r="BL177" s="57">
        <f t="shared" ca="1" si="80"/>
        <v>95</v>
      </c>
      <c r="BM177" s="57">
        <f t="shared" ca="1" si="74"/>
        <v>106.69549295774648</v>
      </c>
      <c r="BN177" s="57">
        <f t="shared" ca="1" si="81"/>
        <v>524</v>
      </c>
      <c r="BO177" s="57">
        <f t="shared" ca="1" si="75"/>
        <v>594.94479999999999</v>
      </c>
      <c r="BP177" s="57">
        <f t="shared" ca="1" si="82"/>
        <v>336</v>
      </c>
      <c r="BQ177" s="57">
        <f t="shared" ca="1" si="76"/>
        <v>845.71287128712879</v>
      </c>
      <c r="BR177" s="51">
        <v>0</v>
      </c>
      <c r="BS177" s="51">
        <v>0</v>
      </c>
    </row>
    <row r="178" spans="1:71" ht="15.75" customHeight="1">
      <c r="A178" s="8" t="s">
        <v>239</v>
      </c>
      <c r="B178">
        <v>705</v>
      </c>
      <c r="C178" s="54">
        <v>101</v>
      </c>
      <c r="E178" s="8">
        <v>115.7</v>
      </c>
      <c r="F178" s="8" t="s">
        <v>240</v>
      </c>
      <c r="G178" s="55">
        <f t="shared" ca="1" si="64"/>
        <v>44812</v>
      </c>
      <c r="H178" s="8">
        <v>77777</v>
      </c>
      <c r="J178" t="str">
        <f t="shared" ca="1" si="83"/>
        <v>자가</v>
      </c>
      <c r="K178" s="8" t="s">
        <v>242</v>
      </c>
      <c r="L178" s="65">
        <v>44986</v>
      </c>
      <c r="M178" s="65">
        <v>45036</v>
      </c>
      <c r="N178" s="65">
        <v>44986</v>
      </c>
      <c r="O178" s="65">
        <v>45016</v>
      </c>
      <c r="P178" s="51">
        <f t="shared" ca="1" si="65"/>
        <v>535505</v>
      </c>
      <c r="Q178" s="57">
        <f t="shared" ca="1" si="66"/>
        <v>546215.1</v>
      </c>
      <c r="R178" s="51">
        <f t="shared" ca="1" si="67"/>
        <v>535505</v>
      </c>
      <c r="S178" s="57">
        <f t="shared" ca="1" si="77"/>
        <v>198626</v>
      </c>
      <c r="T178" s="57">
        <f t="shared" ca="1" si="68"/>
        <v>336879</v>
      </c>
      <c r="U178" s="57">
        <f t="shared" ca="1" si="84"/>
        <v>73693</v>
      </c>
      <c r="V178" s="57">
        <f t="shared" ca="1" si="91"/>
        <v>10706</v>
      </c>
      <c r="W178" s="57">
        <f t="shared" ca="1" si="91"/>
        <v>731</v>
      </c>
      <c r="X178" s="57">
        <f t="shared" ca="1" si="91"/>
        <v>3011</v>
      </c>
      <c r="Y178" s="57">
        <f t="shared" ca="1" si="91"/>
        <v>3194</v>
      </c>
      <c r="Z178" s="57">
        <f t="shared" ca="1" si="91"/>
        <v>50159</v>
      </c>
      <c r="AA178" s="57">
        <f t="shared" ca="1" si="91"/>
        <v>2998</v>
      </c>
      <c r="AB178" s="57">
        <f t="shared" ca="1" si="91"/>
        <v>25518</v>
      </c>
      <c r="AC178" s="57">
        <f t="shared" ca="1" si="91"/>
        <v>1713</v>
      </c>
      <c r="AD178" s="57">
        <f t="shared" ca="1" si="91"/>
        <v>4185</v>
      </c>
      <c r="AE178" s="57">
        <f t="shared" ca="1" si="91"/>
        <v>9983</v>
      </c>
      <c r="AF178" s="57">
        <f t="shared" ca="1" si="91"/>
        <v>430</v>
      </c>
      <c r="AG178" s="57">
        <f t="shared" ca="1" si="91"/>
        <v>7359</v>
      </c>
      <c r="AH178" s="57">
        <f t="shared" ca="1" si="91"/>
        <v>69</v>
      </c>
      <c r="AI178" s="57">
        <f t="shared" ca="1" si="91"/>
        <v>0</v>
      </c>
      <c r="AJ178" s="57">
        <f t="shared" ca="1" si="91"/>
        <v>78295</v>
      </c>
      <c r="AK178" s="57">
        <f t="shared" ca="1" si="91"/>
        <v>51644</v>
      </c>
      <c r="AL178" s="57">
        <f t="shared" ca="1" si="90"/>
        <v>29775</v>
      </c>
      <c r="AM178" s="57">
        <f t="shared" ca="1" si="90"/>
        <v>2573</v>
      </c>
      <c r="AN178" s="57">
        <f t="shared" ca="1" si="90"/>
        <v>107854</v>
      </c>
      <c r="AO178" s="57">
        <f t="shared" ca="1" si="90"/>
        <v>0</v>
      </c>
      <c r="AP178" s="57">
        <f t="shared" ca="1" si="90"/>
        <v>85091</v>
      </c>
      <c r="AQ178" s="57">
        <f t="shared" ca="1" si="90"/>
        <v>7944</v>
      </c>
      <c r="AR178" s="57">
        <f t="shared" ca="1" si="90"/>
        <v>3085</v>
      </c>
      <c r="AS178" s="57">
        <f t="shared" ca="1" si="90"/>
        <v>482</v>
      </c>
      <c r="AT178" s="57">
        <f t="shared" ca="1" si="90"/>
        <v>0</v>
      </c>
      <c r="AU178" s="51">
        <v>0</v>
      </c>
      <c r="AV178" s="57">
        <v>0</v>
      </c>
      <c r="AW178" s="51">
        <f t="shared" ca="1" si="69"/>
        <v>10710.1</v>
      </c>
      <c r="AX178" s="57">
        <f t="shared" ca="1" si="86"/>
        <v>-3530</v>
      </c>
      <c r="AY178" s="57">
        <f t="shared" ca="1" si="86"/>
        <v>0</v>
      </c>
      <c r="AZ178" s="57">
        <f t="shared" ca="1" si="86"/>
        <v>0</v>
      </c>
      <c r="BA178" s="51">
        <v>0</v>
      </c>
      <c r="BB178" s="51">
        <v>0</v>
      </c>
      <c r="BC178" s="57">
        <f t="shared" ca="1" si="86"/>
        <v>-18257</v>
      </c>
      <c r="BD178" s="57">
        <f t="shared" ca="1" si="86"/>
        <v>-3200</v>
      </c>
      <c r="BE178" s="57">
        <f t="shared" ca="1" si="78"/>
        <v>391.47500000000002</v>
      </c>
      <c r="BF178" s="51">
        <f t="shared" ca="1" si="70"/>
        <v>23.82</v>
      </c>
      <c r="BG178" s="51">
        <f t="shared" ca="1" si="71"/>
        <v>15.190704225352112</v>
      </c>
      <c r="BH178" s="51">
        <f t="shared" ca="1" si="72"/>
        <v>842.48514851485152</v>
      </c>
      <c r="BI178" s="51">
        <v>0</v>
      </c>
      <c r="BJ178" s="57">
        <f t="shared" ca="1" si="79"/>
        <v>848</v>
      </c>
      <c r="BK178" s="51">
        <f t="shared" ca="1" si="73"/>
        <v>1239.4749999999999</v>
      </c>
      <c r="BL178" s="57">
        <f t="shared" ca="1" si="80"/>
        <v>538</v>
      </c>
      <c r="BM178" s="57">
        <f t="shared" ca="1" si="74"/>
        <v>553.19070422535208</v>
      </c>
      <c r="BN178" s="57">
        <f t="shared" ca="1" si="81"/>
        <v>128</v>
      </c>
      <c r="BO178" s="57">
        <f t="shared" ca="1" si="75"/>
        <v>151.82</v>
      </c>
      <c r="BP178" s="57">
        <f t="shared" ca="1" si="82"/>
        <v>132</v>
      </c>
      <c r="BQ178" s="57">
        <f t="shared" ca="1" si="76"/>
        <v>974.48514851485152</v>
      </c>
      <c r="BR178" s="51">
        <v>0</v>
      </c>
      <c r="BS178" s="51">
        <v>0</v>
      </c>
    </row>
    <row r="179" spans="1:71" ht="15.75" customHeight="1">
      <c r="A179" s="8" t="s">
        <v>239</v>
      </c>
      <c r="B179">
        <v>705</v>
      </c>
      <c r="C179" s="54">
        <v>102</v>
      </c>
      <c r="E179" s="8">
        <v>115.7</v>
      </c>
      <c r="F179" s="8" t="s">
        <v>240</v>
      </c>
      <c r="G179" s="55">
        <f t="shared" ca="1" si="64"/>
        <v>42799</v>
      </c>
      <c r="H179" s="8">
        <v>77777</v>
      </c>
      <c r="J179" t="str">
        <f t="shared" ca="1" si="83"/>
        <v>월세</v>
      </c>
      <c r="K179" s="8" t="s">
        <v>242</v>
      </c>
      <c r="L179" s="65">
        <v>44986</v>
      </c>
      <c r="M179" s="65">
        <v>45036</v>
      </c>
      <c r="N179" s="65">
        <v>44986</v>
      </c>
      <c r="O179" s="65">
        <v>45016</v>
      </c>
      <c r="P179" s="51">
        <f t="shared" ca="1" si="65"/>
        <v>528033</v>
      </c>
      <c r="Q179" s="57">
        <f t="shared" ca="1" si="66"/>
        <v>538593.66</v>
      </c>
      <c r="R179" s="51">
        <f t="shared" ca="1" si="67"/>
        <v>528033</v>
      </c>
      <c r="S179" s="57">
        <f t="shared" ca="1" si="77"/>
        <v>203539</v>
      </c>
      <c r="T179" s="57">
        <f t="shared" ca="1" si="68"/>
        <v>324494</v>
      </c>
      <c r="U179" s="57">
        <f t="shared" ca="1" si="84"/>
        <v>46130</v>
      </c>
      <c r="V179" s="57">
        <f t="shared" ca="1" si="91"/>
        <v>23767</v>
      </c>
      <c r="W179" s="57">
        <f t="shared" ca="1" si="91"/>
        <v>1032</v>
      </c>
      <c r="X179" s="57">
        <f t="shared" ca="1" si="91"/>
        <v>4737</v>
      </c>
      <c r="Y179" s="57">
        <f t="shared" ca="1" si="91"/>
        <v>3254</v>
      </c>
      <c r="Z179" s="57">
        <f t="shared" ca="1" si="91"/>
        <v>35142</v>
      </c>
      <c r="AA179" s="57">
        <f t="shared" ca="1" si="91"/>
        <v>22748</v>
      </c>
      <c r="AB179" s="57">
        <f t="shared" ca="1" si="91"/>
        <v>37130</v>
      </c>
      <c r="AC179" s="57">
        <f t="shared" ca="1" si="91"/>
        <v>442</v>
      </c>
      <c r="AD179" s="57">
        <f t="shared" ca="1" si="91"/>
        <v>4211</v>
      </c>
      <c r="AE179" s="57">
        <f t="shared" ca="1" si="91"/>
        <v>21792</v>
      </c>
      <c r="AF179" s="57">
        <f t="shared" ca="1" si="91"/>
        <v>886</v>
      </c>
      <c r="AG179" s="57">
        <f t="shared" ca="1" si="91"/>
        <v>22179</v>
      </c>
      <c r="AH179" s="57">
        <f t="shared" ca="1" si="91"/>
        <v>531</v>
      </c>
      <c r="AI179" s="57">
        <f t="shared" ca="1" si="91"/>
        <v>0</v>
      </c>
      <c r="AJ179" s="57">
        <f t="shared" ca="1" si="91"/>
        <v>72490</v>
      </c>
      <c r="AK179" s="57">
        <f t="shared" ca="1" si="91"/>
        <v>42210</v>
      </c>
      <c r="AL179" s="57">
        <f t="shared" ca="1" si="90"/>
        <v>56624</v>
      </c>
      <c r="AM179" s="57">
        <f t="shared" ca="1" si="90"/>
        <v>4607</v>
      </c>
      <c r="AN179" s="57">
        <f t="shared" ca="1" si="90"/>
        <v>108694</v>
      </c>
      <c r="AO179" s="57">
        <f t="shared" ca="1" si="90"/>
        <v>0</v>
      </c>
      <c r="AP179" s="57">
        <f t="shared" ca="1" si="90"/>
        <v>39664</v>
      </c>
      <c r="AQ179" s="57">
        <f t="shared" ca="1" si="90"/>
        <v>2837</v>
      </c>
      <c r="AR179" s="57">
        <f t="shared" ca="1" si="90"/>
        <v>4751</v>
      </c>
      <c r="AS179" s="57">
        <f t="shared" ca="1" si="90"/>
        <v>324</v>
      </c>
      <c r="AT179" s="57">
        <f t="shared" ca="1" si="90"/>
        <v>0</v>
      </c>
      <c r="AU179" s="51">
        <v>0</v>
      </c>
      <c r="AV179" s="57">
        <v>0</v>
      </c>
      <c r="AW179" s="51">
        <f t="shared" ca="1" si="69"/>
        <v>10560.66</v>
      </c>
      <c r="AX179" s="57">
        <f t="shared" ca="1" si="86"/>
        <v>-9644</v>
      </c>
      <c r="AY179" s="57">
        <f t="shared" ca="1" si="86"/>
        <v>0</v>
      </c>
      <c r="AZ179" s="57">
        <f t="shared" ca="1" si="86"/>
        <v>0</v>
      </c>
      <c r="BA179" s="51">
        <v>0</v>
      </c>
      <c r="BB179" s="51">
        <v>0</v>
      </c>
      <c r="BC179" s="57">
        <f t="shared" ca="1" si="86"/>
        <v>-11085</v>
      </c>
      <c r="BD179" s="57">
        <f t="shared" ca="1" si="86"/>
        <v>-7420</v>
      </c>
      <c r="BE179" s="57">
        <f t="shared" ca="1" si="78"/>
        <v>362.45</v>
      </c>
      <c r="BF179" s="51">
        <f t="shared" ca="1" si="70"/>
        <v>45.299199999999999</v>
      </c>
      <c r="BG179" s="51">
        <f t="shared" ca="1" si="71"/>
        <v>15.309014084507043</v>
      </c>
      <c r="BH179" s="51">
        <f t="shared" ca="1" si="72"/>
        <v>392.71287128712873</v>
      </c>
      <c r="BI179" s="51">
        <v>0</v>
      </c>
      <c r="BJ179" s="57">
        <f t="shared" ca="1" si="79"/>
        <v>365</v>
      </c>
      <c r="BK179" s="51">
        <f t="shared" ca="1" si="73"/>
        <v>727.45</v>
      </c>
      <c r="BL179" s="57">
        <f t="shared" ca="1" si="80"/>
        <v>986</v>
      </c>
      <c r="BM179" s="57">
        <f t="shared" ca="1" si="74"/>
        <v>1001.309014084507</v>
      </c>
      <c r="BN179" s="57">
        <f t="shared" ca="1" si="81"/>
        <v>987</v>
      </c>
      <c r="BO179" s="57">
        <f t="shared" ca="1" si="75"/>
        <v>1032.2991999999999</v>
      </c>
      <c r="BP179" s="57">
        <f t="shared" ca="1" si="82"/>
        <v>369</v>
      </c>
      <c r="BQ179" s="57">
        <f t="shared" ca="1" si="76"/>
        <v>761.71287128712879</v>
      </c>
      <c r="BR179" s="51">
        <v>0</v>
      </c>
      <c r="BS179" s="51">
        <v>0</v>
      </c>
    </row>
    <row r="180" spans="1:71" ht="15.75" customHeight="1">
      <c r="A180" s="8" t="s">
        <v>239</v>
      </c>
      <c r="B180">
        <v>705</v>
      </c>
      <c r="C180" s="54">
        <v>201</v>
      </c>
      <c r="E180" s="8">
        <v>115.7</v>
      </c>
      <c r="F180" s="8" t="s">
        <v>240</v>
      </c>
      <c r="G180" s="55">
        <f t="shared" ca="1" si="64"/>
        <v>42875</v>
      </c>
      <c r="H180" s="8">
        <v>77777</v>
      </c>
      <c r="J180" t="str">
        <f t="shared" ca="1" si="83"/>
        <v>전세</v>
      </c>
      <c r="K180" s="8" t="s">
        <v>242</v>
      </c>
      <c r="L180" s="65">
        <v>44986</v>
      </c>
      <c r="M180" s="65">
        <v>45036</v>
      </c>
      <c r="N180" s="65">
        <v>44986</v>
      </c>
      <c r="O180" s="65">
        <v>45016</v>
      </c>
      <c r="P180" s="51">
        <f t="shared" ca="1" si="65"/>
        <v>436179</v>
      </c>
      <c r="Q180" s="57">
        <f t="shared" ca="1" si="66"/>
        <v>444902.58</v>
      </c>
      <c r="R180" s="51">
        <f t="shared" ca="1" si="67"/>
        <v>436179</v>
      </c>
      <c r="S180" s="57">
        <f t="shared" ca="1" si="77"/>
        <v>217975</v>
      </c>
      <c r="T180" s="57">
        <f t="shared" ca="1" si="68"/>
        <v>218204</v>
      </c>
      <c r="U180" s="57">
        <f t="shared" ca="1" si="84"/>
        <v>55794</v>
      </c>
      <c r="V180" s="57">
        <f t="shared" ca="1" si="91"/>
        <v>39953</v>
      </c>
      <c r="W180" s="57">
        <f t="shared" ca="1" si="91"/>
        <v>549</v>
      </c>
      <c r="X180" s="57">
        <f t="shared" ca="1" si="91"/>
        <v>4413</v>
      </c>
      <c r="Y180" s="57">
        <f t="shared" ca="1" si="91"/>
        <v>3820</v>
      </c>
      <c r="Z180" s="57">
        <f t="shared" ca="1" si="91"/>
        <v>27528</v>
      </c>
      <c r="AA180" s="57">
        <f t="shared" ca="1" si="91"/>
        <v>6175</v>
      </c>
      <c r="AB180" s="57">
        <f t="shared" ca="1" si="91"/>
        <v>50232</v>
      </c>
      <c r="AC180" s="57">
        <f t="shared" ca="1" si="91"/>
        <v>2837</v>
      </c>
      <c r="AD180" s="57">
        <f t="shared" ca="1" si="91"/>
        <v>4222</v>
      </c>
      <c r="AE180" s="57">
        <f t="shared" ca="1" si="91"/>
        <v>6918</v>
      </c>
      <c r="AF180" s="57">
        <f t="shared" ca="1" si="91"/>
        <v>264</v>
      </c>
      <c r="AG180" s="57">
        <f t="shared" ca="1" si="91"/>
        <v>18501</v>
      </c>
      <c r="AH180" s="57">
        <f t="shared" ca="1" si="91"/>
        <v>465</v>
      </c>
      <c r="AI180" s="57">
        <f t="shared" ca="1" si="91"/>
        <v>0</v>
      </c>
      <c r="AJ180" s="57">
        <f t="shared" ca="1" si="91"/>
        <v>93401</v>
      </c>
      <c r="AK180" s="57">
        <f t="shared" ca="1" si="91"/>
        <v>10838</v>
      </c>
      <c r="AL180" s="57">
        <f t="shared" ca="1" si="90"/>
        <v>36181</v>
      </c>
      <c r="AM180" s="57">
        <f t="shared" ca="1" si="90"/>
        <v>8755</v>
      </c>
      <c r="AN180" s="57">
        <f t="shared" ca="1" si="90"/>
        <v>82035</v>
      </c>
      <c r="AO180" s="57">
        <f t="shared" ca="1" si="90"/>
        <v>0</v>
      </c>
      <c r="AP180" s="57">
        <f t="shared" ca="1" si="90"/>
        <v>9297</v>
      </c>
      <c r="AQ180" s="57">
        <f t="shared" ca="1" si="90"/>
        <v>2944</v>
      </c>
      <c r="AR180" s="57">
        <f t="shared" ca="1" si="90"/>
        <v>954</v>
      </c>
      <c r="AS180" s="57">
        <f t="shared" ca="1" si="90"/>
        <v>691</v>
      </c>
      <c r="AT180" s="57">
        <f t="shared" ca="1" si="90"/>
        <v>0</v>
      </c>
      <c r="AU180" s="51">
        <v>0</v>
      </c>
      <c r="AV180" s="57">
        <v>0</v>
      </c>
      <c r="AW180" s="51">
        <f t="shared" ca="1" si="69"/>
        <v>8723.58</v>
      </c>
      <c r="AX180" s="57">
        <f t="shared" ca="1" si="86"/>
        <v>-4368</v>
      </c>
      <c r="AY180" s="57">
        <f t="shared" ca="1" si="86"/>
        <v>0</v>
      </c>
      <c r="AZ180" s="57">
        <f t="shared" ca="1" si="86"/>
        <v>0</v>
      </c>
      <c r="BA180" s="51">
        <v>0</v>
      </c>
      <c r="BB180" s="51">
        <v>0</v>
      </c>
      <c r="BC180" s="57">
        <f t="shared" ca="1" si="86"/>
        <v>-13454</v>
      </c>
      <c r="BD180" s="57">
        <f t="shared" ca="1" si="86"/>
        <v>-12766</v>
      </c>
      <c r="BE180" s="57">
        <f t="shared" ca="1" si="78"/>
        <v>467.005</v>
      </c>
      <c r="BF180" s="51">
        <f t="shared" ca="1" si="70"/>
        <v>28.944800000000001</v>
      </c>
      <c r="BG180" s="51">
        <f t="shared" ca="1" si="71"/>
        <v>11.554225352112676</v>
      </c>
      <c r="BH180" s="51">
        <f t="shared" ca="1" si="72"/>
        <v>92.049504950495049</v>
      </c>
      <c r="BI180" s="51">
        <v>0</v>
      </c>
      <c r="BJ180" s="57">
        <f t="shared" ca="1" si="79"/>
        <v>587</v>
      </c>
      <c r="BK180" s="51">
        <f t="shared" ca="1" si="73"/>
        <v>1054.0050000000001</v>
      </c>
      <c r="BL180" s="57">
        <f t="shared" ca="1" si="80"/>
        <v>64</v>
      </c>
      <c r="BM180" s="57">
        <f t="shared" ca="1" si="74"/>
        <v>75.554225352112681</v>
      </c>
      <c r="BN180" s="57">
        <f t="shared" ca="1" si="81"/>
        <v>654</v>
      </c>
      <c r="BO180" s="57">
        <f t="shared" ca="1" si="75"/>
        <v>682.94479999999999</v>
      </c>
      <c r="BP180" s="57">
        <f t="shared" ca="1" si="82"/>
        <v>509</v>
      </c>
      <c r="BQ180" s="57">
        <f t="shared" ca="1" si="76"/>
        <v>601.04950495049502</v>
      </c>
      <c r="BR180" s="51">
        <v>0</v>
      </c>
      <c r="BS180" s="51">
        <v>0</v>
      </c>
    </row>
    <row r="181" spans="1:71" ht="15.75" customHeight="1">
      <c r="A181" s="8" t="s">
        <v>239</v>
      </c>
      <c r="B181">
        <v>705</v>
      </c>
      <c r="C181" s="54">
        <v>202</v>
      </c>
      <c r="E181" s="8">
        <v>115.7</v>
      </c>
      <c r="F181" s="8" t="s">
        <v>240</v>
      </c>
      <c r="G181" s="55">
        <f t="shared" ca="1" si="64"/>
        <v>41752</v>
      </c>
      <c r="H181" s="8">
        <v>77777</v>
      </c>
      <c r="J181" t="str">
        <f t="shared" ca="1" si="83"/>
        <v>전세</v>
      </c>
      <c r="K181" s="8" t="s">
        <v>242</v>
      </c>
      <c r="L181" s="65">
        <v>44986</v>
      </c>
      <c r="M181" s="65">
        <v>45036</v>
      </c>
      <c r="N181" s="65">
        <v>44986</v>
      </c>
      <c r="O181" s="65">
        <v>45016</v>
      </c>
      <c r="P181" s="51">
        <f t="shared" ca="1" si="65"/>
        <v>583129</v>
      </c>
      <c r="Q181" s="57">
        <f t="shared" ca="1" si="66"/>
        <v>594791.57999999996</v>
      </c>
      <c r="R181" s="51">
        <f t="shared" ca="1" si="67"/>
        <v>583129</v>
      </c>
      <c r="S181" s="57">
        <f t="shared" ca="1" si="77"/>
        <v>224648</v>
      </c>
      <c r="T181" s="57">
        <f t="shared" ca="1" si="68"/>
        <v>358481</v>
      </c>
      <c r="U181" s="57">
        <f t="shared" ca="1" si="84"/>
        <v>70401</v>
      </c>
      <c r="V181" s="57">
        <f t="shared" ca="1" si="91"/>
        <v>16352</v>
      </c>
      <c r="W181" s="57">
        <f t="shared" ca="1" si="91"/>
        <v>1030</v>
      </c>
      <c r="X181" s="57">
        <f t="shared" ca="1" si="91"/>
        <v>1618</v>
      </c>
      <c r="Y181" s="57">
        <f t="shared" ca="1" si="91"/>
        <v>3630</v>
      </c>
      <c r="Z181" s="57">
        <f t="shared" ca="1" si="91"/>
        <v>35307</v>
      </c>
      <c r="AA181" s="57">
        <f t="shared" ca="1" si="91"/>
        <v>24543</v>
      </c>
      <c r="AB181" s="57">
        <f t="shared" ca="1" si="91"/>
        <v>47829</v>
      </c>
      <c r="AC181" s="57">
        <f t="shared" ca="1" si="91"/>
        <v>1895</v>
      </c>
      <c r="AD181" s="57">
        <f t="shared" ca="1" si="91"/>
        <v>7687</v>
      </c>
      <c r="AE181" s="57">
        <f t="shared" ca="1" si="91"/>
        <v>9786</v>
      </c>
      <c r="AF181" s="57">
        <f t="shared" ca="1" si="91"/>
        <v>530</v>
      </c>
      <c r="AG181" s="57">
        <f t="shared" ca="1" si="91"/>
        <v>22293</v>
      </c>
      <c r="AH181" s="57">
        <f t="shared" ca="1" si="91"/>
        <v>613</v>
      </c>
      <c r="AI181" s="57">
        <f t="shared" ca="1" si="91"/>
        <v>0</v>
      </c>
      <c r="AJ181" s="57">
        <f t="shared" ca="1" si="91"/>
        <v>62862</v>
      </c>
      <c r="AK181" s="57">
        <f t="shared" ref="AK181:AT196" ca="1" si="92">RANDBETWEEN(AK$2,AK$3)</f>
        <v>31657</v>
      </c>
      <c r="AL181" s="57">
        <f t="shared" ca="1" si="92"/>
        <v>101334</v>
      </c>
      <c r="AM181" s="57">
        <f t="shared" ca="1" si="92"/>
        <v>7432</v>
      </c>
      <c r="AN181" s="57">
        <f t="shared" ca="1" si="92"/>
        <v>81644</v>
      </c>
      <c r="AO181" s="57">
        <f t="shared" ca="1" si="92"/>
        <v>0</v>
      </c>
      <c r="AP181" s="57">
        <f t="shared" ca="1" si="92"/>
        <v>54952</v>
      </c>
      <c r="AQ181" s="57">
        <f t="shared" ca="1" si="92"/>
        <v>6290</v>
      </c>
      <c r="AR181" s="57">
        <f t="shared" ca="1" si="92"/>
        <v>8316</v>
      </c>
      <c r="AS181" s="57">
        <f t="shared" ca="1" si="92"/>
        <v>2480</v>
      </c>
      <c r="AT181" s="57">
        <f t="shared" ca="1" si="92"/>
        <v>0</v>
      </c>
      <c r="AU181" s="51">
        <v>0</v>
      </c>
      <c r="AV181" s="57">
        <v>0</v>
      </c>
      <c r="AW181" s="51">
        <f t="shared" ca="1" si="69"/>
        <v>11662.58</v>
      </c>
      <c r="AX181" s="57">
        <f t="shared" ca="1" si="86"/>
        <v>-3907</v>
      </c>
      <c r="AY181" s="57">
        <f t="shared" ca="1" si="86"/>
        <v>0</v>
      </c>
      <c r="AZ181" s="57">
        <f t="shared" ca="1" si="86"/>
        <v>0</v>
      </c>
      <c r="BA181" s="51">
        <v>0</v>
      </c>
      <c r="BB181" s="51">
        <v>0</v>
      </c>
      <c r="BC181" s="57">
        <f t="shared" ca="1" si="86"/>
        <v>-610</v>
      </c>
      <c r="BD181" s="57">
        <f t="shared" ca="1" si="86"/>
        <v>-12835</v>
      </c>
      <c r="BE181" s="57">
        <f t="shared" ca="1" si="78"/>
        <v>314.31</v>
      </c>
      <c r="BF181" s="51">
        <f t="shared" ca="1" si="70"/>
        <v>81.0672</v>
      </c>
      <c r="BG181" s="51">
        <f t="shared" ca="1" si="71"/>
        <v>11.499154929577465</v>
      </c>
      <c r="BH181" s="51">
        <f t="shared" ca="1" si="72"/>
        <v>544.0792079207921</v>
      </c>
      <c r="BI181" s="51">
        <v>0</v>
      </c>
      <c r="BJ181" s="57">
        <f t="shared" ca="1" si="79"/>
        <v>364</v>
      </c>
      <c r="BK181" s="51">
        <f t="shared" ca="1" si="73"/>
        <v>678.31</v>
      </c>
      <c r="BL181" s="57">
        <f t="shared" ca="1" si="80"/>
        <v>110</v>
      </c>
      <c r="BM181" s="57">
        <f t="shared" ca="1" si="74"/>
        <v>121.49915492957746</v>
      </c>
      <c r="BN181" s="57">
        <f t="shared" ca="1" si="81"/>
        <v>884</v>
      </c>
      <c r="BO181" s="57">
        <f t="shared" ca="1" si="75"/>
        <v>965.06719999999996</v>
      </c>
      <c r="BP181" s="57">
        <f t="shared" ca="1" si="82"/>
        <v>98</v>
      </c>
      <c r="BQ181" s="57">
        <f t="shared" ca="1" si="76"/>
        <v>642.0792079207921</v>
      </c>
      <c r="BR181" s="51">
        <v>0</v>
      </c>
      <c r="BS181" s="51">
        <v>0</v>
      </c>
    </row>
    <row r="182" spans="1:71" ht="15.75" customHeight="1">
      <c r="A182" s="8" t="s">
        <v>239</v>
      </c>
      <c r="B182">
        <v>705</v>
      </c>
      <c r="C182" s="54">
        <v>301</v>
      </c>
      <c r="E182" s="8">
        <v>115.7</v>
      </c>
      <c r="F182" s="8" t="s">
        <v>240</v>
      </c>
      <c r="G182" s="55">
        <f t="shared" ca="1" si="64"/>
        <v>43667</v>
      </c>
      <c r="H182" s="8">
        <v>77777</v>
      </c>
      <c r="J182" t="str">
        <f t="shared" ca="1" si="83"/>
        <v>자가</v>
      </c>
      <c r="K182" s="8" t="s">
        <v>242</v>
      </c>
      <c r="L182" s="65">
        <v>44986</v>
      </c>
      <c r="M182" s="65">
        <v>45036</v>
      </c>
      <c r="N182" s="65">
        <v>44986</v>
      </c>
      <c r="O182" s="65">
        <v>45016</v>
      </c>
      <c r="P182" s="51">
        <f t="shared" ca="1" si="65"/>
        <v>471052</v>
      </c>
      <c r="Q182" s="57">
        <f t="shared" ca="1" si="66"/>
        <v>480473.04</v>
      </c>
      <c r="R182" s="51">
        <f t="shared" ca="1" si="67"/>
        <v>471052</v>
      </c>
      <c r="S182" s="57">
        <f t="shared" ca="1" si="77"/>
        <v>165840</v>
      </c>
      <c r="T182" s="57">
        <f t="shared" ca="1" si="68"/>
        <v>305212</v>
      </c>
      <c r="U182" s="57">
        <f t="shared" ca="1" si="84"/>
        <v>64014</v>
      </c>
      <c r="V182" s="57">
        <f t="shared" ref="V182:AK197" ca="1" si="93">RANDBETWEEN(V$2,V$3)</f>
        <v>14187</v>
      </c>
      <c r="W182" s="57">
        <f t="shared" ca="1" si="93"/>
        <v>1436</v>
      </c>
      <c r="X182" s="57">
        <f t="shared" ca="1" si="93"/>
        <v>3068</v>
      </c>
      <c r="Y182" s="57">
        <f t="shared" ca="1" si="93"/>
        <v>3783</v>
      </c>
      <c r="Z182" s="57">
        <f t="shared" ca="1" si="93"/>
        <v>22509</v>
      </c>
      <c r="AA182" s="57">
        <f t="shared" ca="1" si="93"/>
        <v>18631</v>
      </c>
      <c r="AB182" s="57">
        <f t="shared" ca="1" si="93"/>
        <v>34278</v>
      </c>
      <c r="AC182" s="57">
        <f t="shared" ca="1" si="93"/>
        <v>2153</v>
      </c>
      <c r="AD182" s="57">
        <f t="shared" ca="1" si="93"/>
        <v>6360</v>
      </c>
      <c r="AE182" s="57">
        <f t="shared" ca="1" si="93"/>
        <v>2345</v>
      </c>
      <c r="AF182" s="57">
        <f t="shared" ca="1" si="93"/>
        <v>364</v>
      </c>
      <c r="AG182" s="57">
        <f t="shared" ca="1" si="93"/>
        <v>4774</v>
      </c>
      <c r="AH182" s="57">
        <f t="shared" ca="1" si="93"/>
        <v>797</v>
      </c>
      <c r="AI182" s="57">
        <f t="shared" ca="1" si="93"/>
        <v>0</v>
      </c>
      <c r="AJ182" s="57">
        <f t="shared" ca="1" si="93"/>
        <v>92309</v>
      </c>
      <c r="AK182" s="57">
        <f t="shared" ca="1" si="93"/>
        <v>53574</v>
      </c>
      <c r="AL182" s="57">
        <f t="shared" ca="1" si="92"/>
        <v>67162</v>
      </c>
      <c r="AM182" s="57">
        <f t="shared" ca="1" si="92"/>
        <v>1830</v>
      </c>
      <c r="AN182" s="57">
        <f t="shared" ca="1" si="92"/>
        <v>111059</v>
      </c>
      <c r="AO182" s="57">
        <f t="shared" ca="1" si="92"/>
        <v>0</v>
      </c>
      <c r="AP182" s="57">
        <f t="shared" ca="1" si="92"/>
        <v>10778</v>
      </c>
      <c r="AQ182" s="57">
        <f t="shared" ca="1" si="92"/>
        <v>6569</v>
      </c>
      <c r="AR182" s="57">
        <f t="shared" ca="1" si="92"/>
        <v>9319</v>
      </c>
      <c r="AS182" s="57">
        <f t="shared" ca="1" si="92"/>
        <v>49</v>
      </c>
      <c r="AT182" s="57">
        <f t="shared" ca="1" si="92"/>
        <v>0</v>
      </c>
      <c r="AU182" s="51">
        <v>0</v>
      </c>
      <c r="AV182" s="57">
        <v>0</v>
      </c>
      <c r="AW182" s="51">
        <f t="shared" ca="1" si="69"/>
        <v>9421.0400000000009</v>
      </c>
      <c r="AX182" s="57">
        <f t="shared" ca="1" si="86"/>
        <v>-24158</v>
      </c>
      <c r="AY182" s="57">
        <f t="shared" ca="1" si="86"/>
        <v>0</v>
      </c>
      <c r="AZ182" s="57">
        <f t="shared" ca="1" si="86"/>
        <v>0</v>
      </c>
      <c r="BA182" s="51">
        <v>0</v>
      </c>
      <c r="BB182" s="51">
        <v>0</v>
      </c>
      <c r="BC182" s="57">
        <f t="shared" ca="1" si="86"/>
        <v>-11749</v>
      </c>
      <c r="BD182" s="57">
        <f t="shared" ca="1" si="86"/>
        <v>-24389</v>
      </c>
      <c r="BE182" s="57">
        <f t="shared" ca="1" si="78"/>
        <v>461.54500000000002</v>
      </c>
      <c r="BF182" s="51">
        <f t="shared" ca="1" si="70"/>
        <v>53.729599999999998</v>
      </c>
      <c r="BG182" s="51">
        <f t="shared" ca="1" si="71"/>
        <v>15.642112676056337</v>
      </c>
      <c r="BH182" s="51">
        <f t="shared" ca="1" si="72"/>
        <v>106.71287128712871</v>
      </c>
      <c r="BI182" s="51">
        <v>0</v>
      </c>
      <c r="BJ182" s="57">
        <f t="shared" ca="1" si="79"/>
        <v>353</v>
      </c>
      <c r="BK182" s="51">
        <f t="shared" ca="1" si="73"/>
        <v>814.54500000000007</v>
      </c>
      <c r="BL182" s="57">
        <f t="shared" ca="1" si="80"/>
        <v>271</v>
      </c>
      <c r="BM182" s="57">
        <f t="shared" ca="1" si="74"/>
        <v>286.64211267605634</v>
      </c>
      <c r="BN182" s="57">
        <f t="shared" ca="1" si="81"/>
        <v>180</v>
      </c>
      <c r="BO182" s="57">
        <f t="shared" ca="1" si="75"/>
        <v>233.7296</v>
      </c>
      <c r="BP182" s="57">
        <f t="shared" ca="1" si="82"/>
        <v>5</v>
      </c>
      <c r="BQ182" s="57">
        <f t="shared" ca="1" si="76"/>
        <v>111.71287128712871</v>
      </c>
      <c r="BR182" s="51">
        <v>0</v>
      </c>
      <c r="BS182" s="51">
        <v>0</v>
      </c>
    </row>
    <row r="183" spans="1:71" ht="15.75" customHeight="1">
      <c r="A183" s="8" t="s">
        <v>239</v>
      </c>
      <c r="B183">
        <v>705</v>
      </c>
      <c r="C183" s="54">
        <v>302</v>
      </c>
      <c r="E183" s="8">
        <v>115.7</v>
      </c>
      <c r="F183" s="8" t="s">
        <v>240</v>
      </c>
      <c r="G183" s="55">
        <f t="shared" ca="1" si="64"/>
        <v>43937</v>
      </c>
      <c r="H183" s="8">
        <v>77777</v>
      </c>
      <c r="J183" t="str">
        <f t="shared" ca="1" si="83"/>
        <v>전세</v>
      </c>
      <c r="K183" s="8" t="s">
        <v>242</v>
      </c>
      <c r="L183" s="65">
        <v>44986</v>
      </c>
      <c r="M183" s="65">
        <v>45036</v>
      </c>
      <c r="N183" s="65">
        <v>44986</v>
      </c>
      <c r="O183" s="65">
        <v>45016</v>
      </c>
      <c r="P183" s="51">
        <f t="shared" ca="1" si="65"/>
        <v>464414</v>
      </c>
      <c r="Q183" s="57">
        <f t="shared" ca="1" si="66"/>
        <v>473702.28</v>
      </c>
      <c r="R183" s="51">
        <f t="shared" ca="1" si="67"/>
        <v>464414</v>
      </c>
      <c r="S183" s="57">
        <f t="shared" ca="1" si="77"/>
        <v>228036</v>
      </c>
      <c r="T183" s="57">
        <f t="shared" ca="1" si="68"/>
        <v>236378</v>
      </c>
      <c r="U183" s="57">
        <f t="shared" ca="1" si="84"/>
        <v>69228</v>
      </c>
      <c r="V183" s="57">
        <f t="shared" ca="1" si="93"/>
        <v>14449</v>
      </c>
      <c r="W183" s="57">
        <f t="shared" ca="1" si="93"/>
        <v>335</v>
      </c>
      <c r="X183" s="57">
        <f t="shared" ca="1" si="93"/>
        <v>4688</v>
      </c>
      <c r="Y183" s="57">
        <f t="shared" ca="1" si="93"/>
        <v>3299</v>
      </c>
      <c r="Z183" s="57">
        <f t="shared" ca="1" si="93"/>
        <v>46689</v>
      </c>
      <c r="AA183" s="57">
        <f t="shared" ca="1" si="93"/>
        <v>10092</v>
      </c>
      <c r="AB183" s="57">
        <f t="shared" ca="1" si="93"/>
        <v>10490</v>
      </c>
      <c r="AC183" s="57">
        <f t="shared" ca="1" si="93"/>
        <v>1153</v>
      </c>
      <c r="AD183" s="57">
        <f t="shared" ca="1" si="93"/>
        <v>9093</v>
      </c>
      <c r="AE183" s="57">
        <f t="shared" ca="1" si="93"/>
        <v>24531</v>
      </c>
      <c r="AF183" s="57">
        <f t="shared" ca="1" si="93"/>
        <v>245</v>
      </c>
      <c r="AG183" s="57">
        <f t="shared" ca="1" si="93"/>
        <v>40490</v>
      </c>
      <c r="AH183" s="57">
        <f t="shared" ca="1" si="93"/>
        <v>14</v>
      </c>
      <c r="AI183" s="57">
        <f t="shared" ca="1" si="93"/>
        <v>0</v>
      </c>
      <c r="AJ183" s="57">
        <f t="shared" ca="1" si="93"/>
        <v>31180</v>
      </c>
      <c r="AK183" s="57">
        <f t="shared" ca="1" si="93"/>
        <v>28687</v>
      </c>
      <c r="AL183" s="57">
        <f t="shared" ca="1" si="92"/>
        <v>47551</v>
      </c>
      <c r="AM183" s="57">
        <f t="shared" ca="1" si="92"/>
        <v>3182</v>
      </c>
      <c r="AN183" s="57">
        <f t="shared" ca="1" si="92"/>
        <v>94118</v>
      </c>
      <c r="AO183" s="57">
        <f t="shared" ca="1" si="92"/>
        <v>0</v>
      </c>
      <c r="AP183" s="57">
        <f t="shared" ca="1" si="92"/>
        <v>65331</v>
      </c>
      <c r="AQ183" s="57">
        <f t="shared" ca="1" si="92"/>
        <v>3346</v>
      </c>
      <c r="AR183" s="57">
        <f t="shared" ca="1" si="92"/>
        <v>8392</v>
      </c>
      <c r="AS183" s="57">
        <f t="shared" ca="1" si="92"/>
        <v>2185</v>
      </c>
      <c r="AT183" s="57">
        <f t="shared" ca="1" si="92"/>
        <v>0</v>
      </c>
      <c r="AU183" s="51">
        <v>0</v>
      </c>
      <c r="AV183" s="57">
        <v>0</v>
      </c>
      <c r="AW183" s="51">
        <f t="shared" ca="1" si="69"/>
        <v>9288.2800000000007</v>
      </c>
      <c r="AX183" s="57">
        <f t="shared" ca="1" si="86"/>
        <v>-12691</v>
      </c>
      <c r="AY183" s="57">
        <f t="shared" ca="1" si="86"/>
        <v>0</v>
      </c>
      <c r="AZ183" s="57">
        <f t="shared" ca="1" si="86"/>
        <v>0</v>
      </c>
      <c r="BA183" s="51">
        <v>0</v>
      </c>
      <c r="BB183" s="51">
        <v>0</v>
      </c>
      <c r="BC183" s="57">
        <f t="shared" ca="1" si="86"/>
        <v>-27234</v>
      </c>
      <c r="BD183" s="57">
        <f t="shared" ca="1" si="86"/>
        <v>-14429</v>
      </c>
      <c r="BE183" s="57">
        <f t="shared" ca="1" si="78"/>
        <v>155.9</v>
      </c>
      <c r="BF183" s="51">
        <f t="shared" ca="1" si="70"/>
        <v>38.040799999999997</v>
      </c>
      <c r="BG183" s="51">
        <f t="shared" ca="1" si="71"/>
        <v>13.256056338028168</v>
      </c>
      <c r="BH183" s="51">
        <f t="shared" ca="1" si="72"/>
        <v>646.8415841584158</v>
      </c>
      <c r="BI183" s="51">
        <v>0</v>
      </c>
      <c r="BJ183" s="57">
        <f t="shared" ca="1" si="79"/>
        <v>39</v>
      </c>
      <c r="BK183" s="51">
        <f t="shared" ca="1" si="73"/>
        <v>194.9</v>
      </c>
      <c r="BL183" s="57">
        <f t="shared" ca="1" si="80"/>
        <v>678</v>
      </c>
      <c r="BM183" s="57">
        <f t="shared" ca="1" si="74"/>
        <v>691.2560563380282</v>
      </c>
      <c r="BN183" s="57">
        <f t="shared" ca="1" si="81"/>
        <v>454</v>
      </c>
      <c r="BO183" s="57">
        <f t="shared" ca="1" si="75"/>
        <v>492.04079999999999</v>
      </c>
      <c r="BP183" s="57">
        <f t="shared" ca="1" si="82"/>
        <v>431</v>
      </c>
      <c r="BQ183" s="57">
        <f t="shared" ca="1" si="76"/>
        <v>1077.8415841584158</v>
      </c>
      <c r="BR183" s="51">
        <v>0</v>
      </c>
      <c r="BS183" s="51">
        <v>0</v>
      </c>
    </row>
    <row r="184" spans="1:71" ht="15.75" customHeight="1">
      <c r="A184" s="8" t="s">
        <v>239</v>
      </c>
      <c r="B184">
        <v>705</v>
      </c>
      <c r="C184" s="54">
        <v>401</v>
      </c>
      <c r="E184" s="8">
        <v>115.7</v>
      </c>
      <c r="F184" s="8" t="s">
        <v>240</v>
      </c>
      <c r="G184" s="55">
        <f t="shared" ca="1" si="64"/>
        <v>44481</v>
      </c>
      <c r="H184" s="8">
        <v>77777</v>
      </c>
      <c r="J184" t="str">
        <f t="shared" ca="1" si="83"/>
        <v>월세</v>
      </c>
      <c r="K184" s="8" t="s">
        <v>242</v>
      </c>
      <c r="L184" s="65">
        <v>44986</v>
      </c>
      <c r="M184" s="65">
        <v>45036</v>
      </c>
      <c r="N184" s="65">
        <v>44986</v>
      </c>
      <c r="O184" s="65">
        <v>45016</v>
      </c>
      <c r="P184" s="51">
        <f t="shared" ca="1" si="65"/>
        <v>455400</v>
      </c>
      <c r="Q184" s="57">
        <f t="shared" ca="1" si="66"/>
        <v>464508</v>
      </c>
      <c r="R184" s="51">
        <f t="shared" ca="1" si="67"/>
        <v>455400</v>
      </c>
      <c r="S184" s="57">
        <f t="shared" ca="1" si="77"/>
        <v>212207</v>
      </c>
      <c r="T184" s="57">
        <f t="shared" ca="1" si="68"/>
        <v>243193</v>
      </c>
      <c r="U184" s="57">
        <f t="shared" ca="1" si="84"/>
        <v>50817</v>
      </c>
      <c r="V184" s="57">
        <f t="shared" ca="1" si="93"/>
        <v>29402</v>
      </c>
      <c r="W184" s="57">
        <f t="shared" ca="1" si="93"/>
        <v>1178</v>
      </c>
      <c r="X184" s="57">
        <f t="shared" ca="1" si="93"/>
        <v>3339</v>
      </c>
      <c r="Y184" s="57">
        <f t="shared" ca="1" si="93"/>
        <v>3583</v>
      </c>
      <c r="Z184" s="57">
        <f t="shared" ca="1" si="93"/>
        <v>20399</v>
      </c>
      <c r="AA184" s="57">
        <f t="shared" ca="1" si="93"/>
        <v>5606</v>
      </c>
      <c r="AB184" s="57">
        <f t="shared" ca="1" si="93"/>
        <v>23499</v>
      </c>
      <c r="AC184" s="57">
        <f t="shared" ca="1" si="93"/>
        <v>2673</v>
      </c>
      <c r="AD184" s="57">
        <f t="shared" ca="1" si="93"/>
        <v>9698</v>
      </c>
      <c r="AE184" s="57">
        <f t="shared" ca="1" si="93"/>
        <v>15417</v>
      </c>
      <c r="AF184" s="57">
        <f t="shared" ca="1" si="93"/>
        <v>284</v>
      </c>
      <c r="AG184" s="57">
        <f t="shared" ca="1" si="93"/>
        <v>44064</v>
      </c>
      <c r="AH184" s="57">
        <f t="shared" ca="1" si="93"/>
        <v>181</v>
      </c>
      <c r="AI184" s="57">
        <f t="shared" ca="1" si="93"/>
        <v>0</v>
      </c>
      <c r="AJ184" s="57">
        <f t="shared" ca="1" si="93"/>
        <v>75049</v>
      </c>
      <c r="AK184" s="57">
        <f t="shared" ca="1" si="93"/>
        <v>10402</v>
      </c>
      <c r="AL184" s="57">
        <f t="shared" ca="1" si="92"/>
        <v>40812</v>
      </c>
      <c r="AM184" s="57">
        <f t="shared" ca="1" si="92"/>
        <v>1812</v>
      </c>
      <c r="AN184" s="57">
        <f t="shared" ca="1" si="92"/>
        <v>96197</v>
      </c>
      <c r="AO184" s="57">
        <f t="shared" ca="1" si="92"/>
        <v>0</v>
      </c>
      <c r="AP184" s="57">
        <f t="shared" ca="1" si="92"/>
        <v>59686</v>
      </c>
      <c r="AQ184" s="57">
        <f t="shared" ca="1" si="92"/>
        <v>7854</v>
      </c>
      <c r="AR184" s="57">
        <f t="shared" ca="1" si="92"/>
        <v>3168</v>
      </c>
      <c r="AS184" s="57">
        <f t="shared" ca="1" si="92"/>
        <v>1120</v>
      </c>
      <c r="AT184" s="57">
        <f t="shared" ca="1" si="92"/>
        <v>0</v>
      </c>
      <c r="AU184" s="51">
        <v>0</v>
      </c>
      <c r="AV184" s="57">
        <v>0</v>
      </c>
      <c r="AW184" s="51">
        <f t="shared" ca="1" si="69"/>
        <v>9108</v>
      </c>
      <c r="AX184" s="57">
        <f t="shared" ca="1" si="86"/>
        <v>-7535</v>
      </c>
      <c r="AY184" s="57">
        <f t="shared" ca="1" si="86"/>
        <v>0</v>
      </c>
      <c r="AZ184" s="57">
        <f t="shared" ca="1" si="86"/>
        <v>0</v>
      </c>
      <c r="BA184" s="51">
        <v>0</v>
      </c>
      <c r="BB184" s="51">
        <v>0</v>
      </c>
      <c r="BC184" s="57">
        <f t="shared" ca="1" si="86"/>
        <v>-19017</v>
      </c>
      <c r="BD184" s="57">
        <f t="shared" ca="1" si="86"/>
        <v>-24288</v>
      </c>
      <c r="BE184" s="57">
        <f t="shared" ca="1" si="78"/>
        <v>375.245</v>
      </c>
      <c r="BF184" s="51">
        <f t="shared" ca="1" si="70"/>
        <v>32.6496</v>
      </c>
      <c r="BG184" s="51">
        <f t="shared" ca="1" si="71"/>
        <v>13.54887323943662</v>
      </c>
      <c r="BH184" s="51">
        <f t="shared" ca="1" si="72"/>
        <v>590.95049504950498</v>
      </c>
      <c r="BI184" s="51">
        <v>0</v>
      </c>
      <c r="BJ184" s="57">
        <f t="shared" ca="1" si="79"/>
        <v>116</v>
      </c>
      <c r="BK184" s="51">
        <f t="shared" ca="1" si="73"/>
        <v>491.245</v>
      </c>
      <c r="BL184" s="57">
        <f t="shared" ca="1" si="80"/>
        <v>667</v>
      </c>
      <c r="BM184" s="57">
        <f t="shared" ca="1" si="74"/>
        <v>680.5488732394366</v>
      </c>
      <c r="BN184" s="57">
        <f t="shared" ca="1" si="81"/>
        <v>448</v>
      </c>
      <c r="BO184" s="57">
        <f t="shared" ca="1" si="75"/>
        <v>480.64960000000002</v>
      </c>
      <c r="BP184" s="57">
        <f t="shared" ca="1" si="82"/>
        <v>754</v>
      </c>
      <c r="BQ184" s="57">
        <f t="shared" ca="1" si="76"/>
        <v>1344.950495049505</v>
      </c>
      <c r="BR184" s="51">
        <v>0</v>
      </c>
      <c r="BS184" s="51">
        <v>0</v>
      </c>
    </row>
    <row r="185" spans="1:71" ht="15.75" customHeight="1">
      <c r="A185" s="8" t="s">
        <v>239</v>
      </c>
      <c r="B185">
        <v>705</v>
      </c>
      <c r="C185" s="54">
        <v>402</v>
      </c>
      <c r="E185" s="8">
        <v>115.7</v>
      </c>
      <c r="F185" s="8" t="s">
        <v>240</v>
      </c>
      <c r="G185" s="55">
        <f t="shared" ca="1" si="64"/>
        <v>43907</v>
      </c>
      <c r="H185" s="8">
        <v>77777</v>
      </c>
      <c r="J185" t="str">
        <f t="shared" ca="1" si="83"/>
        <v>자가</v>
      </c>
      <c r="K185" s="8" t="s">
        <v>242</v>
      </c>
      <c r="L185" s="65">
        <v>44986</v>
      </c>
      <c r="M185" s="65">
        <v>45036</v>
      </c>
      <c r="N185" s="65">
        <v>44986</v>
      </c>
      <c r="O185" s="65">
        <v>45016</v>
      </c>
      <c r="P185" s="51">
        <f t="shared" ca="1" si="65"/>
        <v>589226</v>
      </c>
      <c r="Q185" s="57">
        <f t="shared" ca="1" si="66"/>
        <v>601010.52</v>
      </c>
      <c r="R185" s="51">
        <f t="shared" ca="1" si="67"/>
        <v>589226</v>
      </c>
      <c r="S185" s="57">
        <f t="shared" ca="1" si="77"/>
        <v>232439</v>
      </c>
      <c r="T185" s="57">
        <f t="shared" ca="1" si="68"/>
        <v>356787</v>
      </c>
      <c r="U185" s="57">
        <f t="shared" ca="1" si="84"/>
        <v>55721</v>
      </c>
      <c r="V185" s="57">
        <f t="shared" ca="1" si="93"/>
        <v>8138</v>
      </c>
      <c r="W185" s="57">
        <f t="shared" ca="1" si="93"/>
        <v>768</v>
      </c>
      <c r="X185" s="57">
        <f t="shared" ca="1" si="93"/>
        <v>2924</v>
      </c>
      <c r="Y185" s="57">
        <f t="shared" ca="1" si="93"/>
        <v>3050</v>
      </c>
      <c r="Z185" s="57">
        <f t="shared" ca="1" si="93"/>
        <v>25202</v>
      </c>
      <c r="AA185" s="57">
        <f t="shared" ca="1" si="93"/>
        <v>22463</v>
      </c>
      <c r="AB185" s="57">
        <f t="shared" ca="1" si="93"/>
        <v>64277</v>
      </c>
      <c r="AC185" s="57">
        <f t="shared" ca="1" si="93"/>
        <v>2618</v>
      </c>
      <c r="AD185" s="57">
        <f t="shared" ca="1" si="93"/>
        <v>8095</v>
      </c>
      <c r="AE185" s="57">
        <f t="shared" ca="1" si="93"/>
        <v>28819</v>
      </c>
      <c r="AF185" s="57">
        <f t="shared" ca="1" si="93"/>
        <v>864</v>
      </c>
      <c r="AG185" s="57">
        <f t="shared" ca="1" si="93"/>
        <v>22673</v>
      </c>
      <c r="AH185" s="57">
        <f t="shared" ca="1" si="93"/>
        <v>501</v>
      </c>
      <c r="AI185" s="57">
        <f t="shared" ca="1" si="93"/>
        <v>0</v>
      </c>
      <c r="AJ185" s="57">
        <f t="shared" ca="1" si="93"/>
        <v>73708</v>
      </c>
      <c r="AK185" s="57">
        <f t="shared" ca="1" si="93"/>
        <v>32967</v>
      </c>
      <c r="AL185" s="57">
        <f t="shared" ca="1" si="92"/>
        <v>94209</v>
      </c>
      <c r="AM185" s="57">
        <f t="shared" ca="1" si="92"/>
        <v>236</v>
      </c>
      <c r="AN185" s="57">
        <f t="shared" ca="1" si="92"/>
        <v>119440</v>
      </c>
      <c r="AO185" s="57">
        <f t="shared" ca="1" si="92"/>
        <v>0</v>
      </c>
      <c r="AP185" s="57">
        <f t="shared" ca="1" si="92"/>
        <v>54759</v>
      </c>
      <c r="AQ185" s="57">
        <f t="shared" ca="1" si="92"/>
        <v>9290</v>
      </c>
      <c r="AR185" s="57">
        <f t="shared" ca="1" si="92"/>
        <v>8676</v>
      </c>
      <c r="AS185" s="57">
        <f t="shared" ca="1" si="92"/>
        <v>1741</v>
      </c>
      <c r="AT185" s="57">
        <f t="shared" ca="1" si="92"/>
        <v>0</v>
      </c>
      <c r="AU185" s="51">
        <v>0</v>
      </c>
      <c r="AV185" s="57">
        <v>0</v>
      </c>
      <c r="AW185" s="51">
        <f t="shared" ca="1" si="69"/>
        <v>11784.52</v>
      </c>
      <c r="AX185" s="57">
        <f t="shared" ca="1" si="86"/>
        <v>-16267</v>
      </c>
      <c r="AY185" s="57">
        <f t="shared" ca="1" si="86"/>
        <v>0</v>
      </c>
      <c r="AZ185" s="57">
        <f t="shared" ca="1" si="86"/>
        <v>0</v>
      </c>
      <c r="BA185" s="51">
        <v>0</v>
      </c>
      <c r="BB185" s="51">
        <v>0</v>
      </c>
      <c r="BC185" s="57">
        <f t="shared" ca="1" si="86"/>
        <v>-14359</v>
      </c>
      <c r="BD185" s="57">
        <f t="shared" ca="1" si="86"/>
        <v>-21287</v>
      </c>
      <c r="BE185" s="57">
        <f t="shared" ca="1" si="78"/>
        <v>368.54</v>
      </c>
      <c r="BF185" s="51">
        <f t="shared" ca="1" si="70"/>
        <v>75.367199999999997</v>
      </c>
      <c r="BG185" s="51">
        <f t="shared" ca="1" si="71"/>
        <v>16.822535211267606</v>
      </c>
      <c r="BH185" s="51">
        <f t="shared" ca="1" si="72"/>
        <v>542.16831683168311</v>
      </c>
      <c r="BI185" s="51">
        <v>0</v>
      </c>
      <c r="BJ185" s="57">
        <f t="shared" ca="1" si="79"/>
        <v>72</v>
      </c>
      <c r="BK185" s="51">
        <f t="shared" ca="1" si="73"/>
        <v>440.54</v>
      </c>
      <c r="BL185" s="57">
        <f t="shared" ca="1" si="80"/>
        <v>520</v>
      </c>
      <c r="BM185" s="57">
        <f t="shared" ca="1" si="74"/>
        <v>536.82253521126756</v>
      </c>
      <c r="BN185" s="57">
        <f t="shared" ca="1" si="81"/>
        <v>150</v>
      </c>
      <c r="BO185" s="57">
        <f t="shared" ca="1" si="75"/>
        <v>225.3672</v>
      </c>
      <c r="BP185" s="57">
        <f t="shared" ca="1" si="82"/>
        <v>840</v>
      </c>
      <c r="BQ185" s="57">
        <f t="shared" ca="1" si="76"/>
        <v>1382.1683168316831</v>
      </c>
      <c r="BR185" s="51">
        <v>0</v>
      </c>
      <c r="BS185" s="51">
        <v>0</v>
      </c>
    </row>
    <row r="186" spans="1:71" ht="15.75" customHeight="1">
      <c r="A186" s="8" t="s">
        <v>239</v>
      </c>
      <c r="B186">
        <v>705</v>
      </c>
      <c r="C186" s="54">
        <v>501</v>
      </c>
      <c r="E186" s="8">
        <v>115.7</v>
      </c>
      <c r="F186" s="8" t="s">
        <v>240</v>
      </c>
      <c r="G186" s="55">
        <f t="shared" ca="1" si="64"/>
        <v>41956</v>
      </c>
      <c r="H186" s="8">
        <v>77777</v>
      </c>
      <c r="J186" t="str">
        <f t="shared" ca="1" si="83"/>
        <v>자가</v>
      </c>
      <c r="K186" s="8" t="s">
        <v>242</v>
      </c>
      <c r="L186" s="65">
        <v>44986</v>
      </c>
      <c r="M186" s="65">
        <v>45036</v>
      </c>
      <c r="N186" s="65">
        <v>44986</v>
      </c>
      <c r="O186" s="65">
        <v>45016</v>
      </c>
      <c r="P186" s="51">
        <f t="shared" ca="1" si="65"/>
        <v>419736</v>
      </c>
      <c r="Q186" s="57">
        <f t="shared" ca="1" si="66"/>
        <v>428130.72</v>
      </c>
      <c r="R186" s="51">
        <f t="shared" ca="1" si="67"/>
        <v>419736</v>
      </c>
      <c r="S186" s="57">
        <f t="shared" ca="1" si="77"/>
        <v>179483</v>
      </c>
      <c r="T186" s="57">
        <f t="shared" ca="1" si="68"/>
        <v>240253</v>
      </c>
      <c r="U186" s="57">
        <f t="shared" ca="1" si="84"/>
        <v>40882</v>
      </c>
      <c r="V186" s="57">
        <f t="shared" ca="1" si="93"/>
        <v>10395</v>
      </c>
      <c r="W186" s="57">
        <f t="shared" ca="1" si="93"/>
        <v>648</v>
      </c>
      <c r="X186" s="57">
        <f t="shared" ca="1" si="93"/>
        <v>1787</v>
      </c>
      <c r="Y186" s="57">
        <f t="shared" ca="1" si="93"/>
        <v>3125</v>
      </c>
      <c r="Z186" s="57">
        <f t="shared" ca="1" si="93"/>
        <v>38043</v>
      </c>
      <c r="AA186" s="57">
        <f t="shared" ca="1" si="93"/>
        <v>29388</v>
      </c>
      <c r="AB186" s="57">
        <f t="shared" ca="1" si="93"/>
        <v>53784</v>
      </c>
      <c r="AC186" s="57">
        <f t="shared" ca="1" si="93"/>
        <v>1648</v>
      </c>
      <c r="AD186" s="57">
        <f t="shared" ca="1" si="93"/>
        <v>8290</v>
      </c>
      <c r="AE186" s="57">
        <f t="shared" ca="1" si="93"/>
        <v>13637</v>
      </c>
      <c r="AF186" s="57">
        <f t="shared" ca="1" si="93"/>
        <v>277</v>
      </c>
      <c r="AG186" s="57">
        <f t="shared" ca="1" si="93"/>
        <v>5916</v>
      </c>
      <c r="AH186" s="57">
        <f t="shared" ca="1" si="93"/>
        <v>157</v>
      </c>
      <c r="AI186" s="57">
        <f t="shared" ca="1" si="93"/>
        <v>0</v>
      </c>
      <c r="AJ186" s="57">
        <f t="shared" ca="1" si="93"/>
        <v>34912</v>
      </c>
      <c r="AK186" s="57">
        <f t="shared" ca="1" si="93"/>
        <v>12050</v>
      </c>
      <c r="AL186" s="57">
        <f t="shared" ca="1" si="92"/>
        <v>86151</v>
      </c>
      <c r="AM186" s="57">
        <f t="shared" ca="1" si="92"/>
        <v>3842</v>
      </c>
      <c r="AN186" s="57">
        <f t="shared" ca="1" si="92"/>
        <v>94539</v>
      </c>
      <c r="AO186" s="57">
        <f t="shared" ca="1" si="92"/>
        <v>0</v>
      </c>
      <c r="AP186" s="57">
        <f t="shared" ca="1" si="92"/>
        <v>8930</v>
      </c>
      <c r="AQ186" s="57">
        <f t="shared" ca="1" si="92"/>
        <v>1051</v>
      </c>
      <c r="AR186" s="57">
        <f t="shared" ca="1" si="92"/>
        <v>3902</v>
      </c>
      <c r="AS186" s="57">
        <f t="shared" ca="1" si="92"/>
        <v>2235</v>
      </c>
      <c r="AT186" s="57">
        <f t="shared" ca="1" si="92"/>
        <v>0</v>
      </c>
      <c r="AU186" s="51">
        <v>0</v>
      </c>
      <c r="AV186" s="57">
        <v>0</v>
      </c>
      <c r="AW186" s="51">
        <f t="shared" ca="1" si="69"/>
        <v>8394.7199999999993</v>
      </c>
      <c r="AX186" s="57">
        <f t="shared" ca="1" si="86"/>
        <v>-5469</v>
      </c>
      <c r="AY186" s="57">
        <f t="shared" ca="1" si="86"/>
        <v>0</v>
      </c>
      <c r="AZ186" s="57">
        <f t="shared" ca="1" si="86"/>
        <v>0</v>
      </c>
      <c r="BA186" s="51">
        <v>0</v>
      </c>
      <c r="BB186" s="51">
        <v>0</v>
      </c>
      <c r="BC186" s="57">
        <f t="shared" ca="1" si="86"/>
        <v>-19809</v>
      </c>
      <c r="BD186" s="57">
        <f t="shared" ca="1" si="86"/>
        <v>-10575</v>
      </c>
      <c r="BE186" s="57">
        <f t="shared" ca="1" si="78"/>
        <v>174.56</v>
      </c>
      <c r="BF186" s="51">
        <f t="shared" ca="1" si="70"/>
        <v>68.9208</v>
      </c>
      <c r="BG186" s="51">
        <f t="shared" ca="1" si="71"/>
        <v>13.315352112676056</v>
      </c>
      <c r="BH186" s="51">
        <f t="shared" ca="1" si="72"/>
        <v>88.415841584158414</v>
      </c>
      <c r="BI186" s="51">
        <v>0</v>
      </c>
      <c r="BJ186" s="57">
        <f t="shared" ca="1" si="79"/>
        <v>276</v>
      </c>
      <c r="BK186" s="51">
        <f t="shared" ca="1" si="73"/>
        <v>450.56</v>
      </c>
      <c r="BL186" s="57">
        <f t="shared" ca="1" si="80"/>
        <v>650</v>
      </c>
      <c r="BM186" s="57">
        <f t="shared" ca="1" si="74"/>
        <v>663.31535211267601</v>
      </c>
      <c r="BN186" s="57">
        <f t="shared" ca="1" si="81"/>
        <v>130</v>
      </c>
      <c r="BO186" s="57">
        <f t="shared" ca="1" si="75"/>
        <v>198.92079999999999</v>
      </c>
      <c r="BP186" s="57">
        <f t="shared" ca="1" si="82"/>
        <v>667</v>
      </c>
      <c r="BQ186" s="57">
        <f t="shared" ca="1" si="76"/>
        <v>755.41584158415844</v>
      </c>
      <c r="BR186" s="51">
        <v>0</v>
      </c>
      <c r="BS186" s="51">
        <v>0</v>
      </c>
    </row>
    <row r="187" spans="1:71" ht="15.75" customHeight="1">
      <c r="A187" s="8" t="s">
        <v>239</v>
      </c>
      <c r="B187">
        <v>705</v>
      </c>
      <c r="C187" s="54">
        <v>502</v>
      </c>
      <c r="E187" s="8">
        <v>115.7</v>
      </c>
      <c r="F187" s="8" t="s">
        <v>240</v>
      </c>
      <c r="G187" s="55">
        <f t="shared" ca="1" si="64"/>
        <v>43899</v>
      </c>
      <c r="H187" s="8">
        <v>77777</v>
      </c>
      <c r="J187" t="str">
        <f t="shared" ca="1" si="83"/>
        <v>자가</v>
      </c>
      <c r="K187" s="8" t="s">
        <v>242</v>
      </c>
      <c r="L187" s="65">
        <v>44986</v>
      </c>
      <c r="M187" s="65">
        <v>45036</v>
      </c>
      <c r="N187" s="65">
        <v>44986</v>
      </c>
      <c r="O187" s="65">
        <v>45016</v>
      </c>
      <c r="P187" s="51">
        <f t="shared" ca="1" si="65"/>
        <v>484708</v>
      </c>
      <c r="Q187" s="57">
        <f t="shared" ca="1" si="66"/>
        <v>494402.16</v>
      </c>
      <c r="R187" s="51">
        <f t="shared" ca="1" si="67"/>
        <v>484708</v>
      </c>
      <c r="S187" s="57">
        <f t="shared" ca="1" si="77"/>
        <v>142207</v>
      </c>
      <c r="T187" s="57">
        <f t="shared" ca="1" si="68"/>
        <v>342501</v>
      </c>
      <c r="U187" s="57">
        <f t="shared" ca="1" si="84"/>
        <v>35782</v>
      </c>
      <c r="V187" s="57">
        <f t="shared" ca="1" si="93"/>
        <v>5235</v>
      </c>
      <c r="W187" s="57">
        <f t="shared" ca="1" si="93"/>
        <v>563</v>
      </c>
      <c r="X187" s="57">
        <f t="shared" ca="1" si="93"/>
        <v>4406</v>
      </c>
      <c r="Y187" s="57">
        <f t="shared" ca="1" si="93"/>
        <v>3745</v>
      </c>
      <c r="Z187" s="57">
        <f t="shared" ca="1" si="93"/>
        <v>20740</v>
      </c>
      <c r="AA187" s="57">
        <f t="shared" ca="1" si="93"/>
        <v>23341</v>
      </c>
      <c r="AB187" s="57">
        <f t="shared" ca="1" si="93"/>
        <v>27046</v>
      </c>
      <c r="AC187" s="57">
        <f t="shared" ca="1" si="93"/>
        <v>1950</v>
      </c>
      <c r="AD187" s="57">
        <f t="shared" ca="1" si="93"/>
        <v>7290</v>
      </c>
      <c r="AE187" s="57">
        <f t="shared" ca="1" si="93"/>
        <v>17963</v>
      </c>
      <c r="AF187" s="57">
        <f t="shared" ca="1" si="93"/>
        <v>990</v>
      </c>
      <c r="AG187" s="57">
        <f t="shared" ca="1" si="93"/>
        <v>8459</v>
      </c>
      <c r="AH187" s="57">
        <f t="shared" ca="1" si="93"/>
        <v>58</v>
      </c>
      <c r="AI187" s="57">
        <f t="shared" ca="1" si="93"/>
        <v>0</v>
      </c>
      <c r="AJ187" s="57">
        <f t="shared" ca="1" si="93"/>
        <v>112245</v>
      </c>
      <c r="AK187" s="57">
        <f t="shared" ca="1" si="93"/>
        <v>24079</v>
      </c>
      <c r="AL187" s="57">
        <f t="shared" ca="1" si="92"/>
        <v>59501</v>
      </c>
      <c r="AM187" s="57">
        <f t="shared" ca="1" si="92"/>
        <v>1128</v>
      </c>
      <c r="AN187" s="57">
        <f t="shared" ca="1" si="92"/>
        <v>84654</v>
      </c>
      <c r="AO187" s="57">
        <f t="shared" ca="1" si="92"/>
        <v>0</v>
      </c>
      <c r="AP187" s="57">
        <f t="shared" ca="1" si="92"/>
        <v>95911</v>
      </c>
      <c r="AQ187" s="57">
        <f t="shared" ca="1" si="92"/>
        <v>8038</v>
      </c>
      <c r="AR187" s="57">
        <f t="shared" ca="1" si="92"/>
        <v>330</v>
      </c>
      <c r="AS187" s="57">
        <f t="shared" ca="1" si="92"/>
        <v>91</v>
      </c>
      <c r="AT187" s="57">
        <f t="shared" ca="1" si="92"/>
        <v>0</v>
      </c>
      <c r="AU187" s="51">
        <v>0</v>
      </c>
      <c r="AV187" s="57">
        <v>0</v>
      </c>
      <c r="AW187" s="51">
        <f t="shared" ca="1" si="69"/>
        <v>9694.16</v>
      </c>
      <c r="AX187" s="57">
        <f t="shared" ca="1" si="86"/>
        <v>-18178</v>
      </c>
      <c r="AY187" s="57">
        <f t="shared" ca="1" si="86"/>
        <v>0</v>
      </c>
      <c r="AZ187" s="57">
        <f t="shared" ca="1" si="86"/>
        <v>0</v>
      </c>
      <c r="BA187" s="51">
        <v>0</v>
      </c>
      <c r="BB187" s="51">
        <v>0</v>
      </c>
      <c r="BC187" s="57">
        <f t="shared" ca="1" si="86"/>
        <v>-16080</v>
      </c>
      <c r="BD187" s="57">
        <f t="shared" ca="1" si="86"/>
        <v>-24579</v>
      </c>
      <c r="BE187" s="57">
        <f t="shared" ca="1" si="78"/>
        <v>561.22500000000002</v>
      </c>
      <c r="BF187" s="51">
        <f t="shared" ca="1" si="70"/>
        <v>47.6008</v>
      </c>
      <c r="BG187" s="51">
        <f t="shared" ca="1" si="71"/>
        <v>11.923098591549296</v>
      </c>
      <c r="BH187" s="51">
        <f t="shared" ca="1" si="72"/>
        <v>949.61386138613864</v>
      </c>
      <c r="BI187" s="51">
        <v>0</v>
      </c>
      <c r="BJ187" s="57">
        <f t="shared" ca="1" si="79"/>
        <v>745</v>
      </c>
      <c r="BK187" s="51">
        <f t="shared" ca="1" si="73"/>
        <v>1306.2249999999999</v>
      </c>
      <c r="BL187" s="57">
        <f t="shared" ca="1" si="80"/>
        <v>479</v>
      </c>
      <c r="BM187" s="57">
        <f t="shared" ca="1" si="74"/>
        <v>490.92309859154932</v>
      </c>
      <c r="BN187" s="57">
        <f t="shared" ca="1" si="81"/>
        <v>933</v>
      </c>
      <c r="BO187" s="57">
        <f t="shared" ca="1" si="75"/>
        <v>980.60080000000005</v>
      </c>
      <c r="BP187" s="57">
        <f t="shared" ca="1" si="82"/>
        <v>814</v>
      </c>
      <c r="BQ187" s="57">
        <f t="shared" ca="1" si="76"/>
        <v>1763.6138613861385</v>
      </c>
      <c r="BR187" s="51">
        <v>0</v>
      </c>
      <c r="BS187" s="51">
        <v>0</v>
      </c>
    </row>
    <row r="188" spans="1:71" ht="15.75" customHeight="1">
      <c r="A188" s="8" t="s">
        <v>239</v>
      </c>
      <c r="B188">
        <v>705</v>
      </c>
      <c r="C188" s="54">
        <v>601</v>
      </c>
      <c r="E188" s="8">
        <v>115.7</v>
      </c>
      <c r="F188" s="8" t="s">
        <v>240</v>
      </c>
      <c r="G188" s="55">
        <f t="shared" ca="1" si="64"/>
        <v>43309</v>
      </c>
      <c r="H188" s="8">
        <v>77777</v>
      </c>
      <c r="J188" t="str">
        <f t="shared" ca="1" si="83"/>
        <v>월세</v>
      </c>
      <c r="K188" s="8" t="s">
        <v>242</v>
      </c>
      <c r="L188" s="65">
        <v>44986</v>
      </c>
      <c r="M188" s="65">
        <v>45036</v>
      </c>
      <c r="N188" s="65">
        <v>44986</v>
      </c>
      <c r="O188" s="65">
        <v>45016</v>
      </c>
      <c r="P188" s="51">
        <f t="shared" ca="1" si="65"/>
        <v>582169</v>
      </c>
      <c r="Q188" s="57">
        <f t="shared" ca="1" si="66"/>
        <v>593812.38</v>
      </c>
      <c r="R188" s="51">
        <f t="shared" ca="1" si="67"/>
        <v>582169</v>
      </c>
      <c r="S188" s="57">
        <f t="shared" ca="1" si="77"/>
        <v>189375</v>
      </c>
      <c r="T188" s="57">
        <f t="shared" ca="1" si="68"/>
        <v>392794</v>
      </c>
      <c r="U188" s="57">
        <f t="shared" ca="1" si="84"/>
        <v>59792</v>
      </c>
      <c r="V188" s="57">
        <f t="shared" ca="1" si="93"/>
        <v>22335</v>
      </c>
      <c r="W188" s="57">
        <f t="shared" ca="1" si="93"/>
        <v>316</v>
      </c>
      <c r="X188" s="57">
        <f t="shared" ca="1" si="93"/>
        <v>1771</v>
      </c>
      <c r="Y188" s="57">
        <f t="shared" ca="1" si="93"/>
        <v>3216</v>
      </c>
      <c r="Z188" s="57">
        <f t="shared" ca="1" si="93"/>
        <v>47101</v>
      </c>
      <c r="AA188" s="57">
        <f t="shared" ca="1" si="93"/>
        <v>20451</v>
      </c>
      <c r="AB188" s="57">
        <f t="shared" ca="1" si="93"/>
        <v>36006</v>
      </c>
      <c r="AC188" s="57">
        <f t="shared" ca="1" si="93"/>
        <v>183</v>
      </c>
      <c r="AD188" s="57">
        <f t="shared" ca="1" si="93"/>
        <v>4313</v>
      </c>
      <c r="AE188" s="57">
        <f t="shared" ca="1" si="93"/>
        <v>7784</v>
      </c>
      <c r="AF188" s="57">
        <f t="shared" ca="1" si="93"/>
        <v>550</v>
      </c>
      <c r="AG188" s="57">
        <f t="shared" ca="1" si="93"/>
        <v>2136</v>
      </c>
      <c r="AH188" s="57">
        <f t="shared" ca="1" si="93"/>
        <v>760</v>
      </c>
      <c r="AI188" s="57">
        <f t="shared" ca="1" si="93"/>
        <v>0</v>
      </c>
      <c r="AJ188" s="57">
        <f t="shared" ca="1" si="93"/>
        <v>42366</v>
      </c>
      <c r="AK188" s="57">
        <f t="shared" ca="1" si="93"/>
        <v>49693</v>
      </c>
      <c r="AL188" s="57">
        <f t="shared" ca="1" si="92"/>
        <v>90536</v>
      </c>
      <c r="AM188" s="57">
        <f t="shared" ca="1" si="92"/>
        <v>8009</v>
      </c>
      <c r="AN188" s="57">
        <f t="shared" ca="1" si="92"/>
        <v>110366</v>
      </c>
      <c r="AO188" s="57">
        <f t="shared" ca="1" si="92"/>
        <v>0</v>
      </c>
      <c r="AP188" s="57">
        <f t="shared" ca="1" si="92"/>
        <v>84486</v>
      </c>
      <c r="AQ188" s="57">
        <f t="shared" ca="1" si="92"/>
        <v>3872</v>
      </c>
      <c r="AR188" s="57">
        <f t="shared" ca="1" si="92"/>
        <v>8274</v>
      </c>
      <c r="AS188" s="57">
        <f t="shared" ca="1" si="92"/>
        <v>185</v>
      </c>
      <c r="AT188" s="57">
        <f t="shared" ca="1" si="92"/>
        <v>0</v>
      </c>
      <c r="AU188" s="51">
        <v>0</v>
      </c>
      <c r="AV188" s="57">
        <v>0</v>
      </c>
      <c r="AW188" s="51">
        <f t="shared" ca="1" si="69"/>
        <v>11643.380000000001</v>
      </c>
      <c r="AX188" s="57">
        <f t="shared" ca="1" si="86"/>
        <v>-1661</v>
      </c>
      <c r="AY188" s="57">
        <f t="shared" ca="1" si="86"/>
        <v>0</v>
      </c>
      <c r="AZ188" s="57">
        <f t="shared" ca="1" si="86"/>
        <v>0</v>
      </c>
      <c r="BA188" s="51">
        <v>0</v>
      </c>
      <c r="BB188" s="51">
        <v>0</v>
      </c>
      <c r="BC188" s="57">
        <f t="shared" ca="1" si="86"/>
        <v>-8951</v>
      </c>
      <c r="BD188" s="57">
        <f t="shared" ca="1" si="86"/>
        <v>-11720</v>
      </c>
      <c r="BE188" s="57">
        <f t="shared" ca="1" si="78"/>
        <v>211.83</v>
      </c>
      <c r="BF188" s="51">
        <f t="shared" ca="1" si="70"/>
        <v>72.428799999999995</v>
      </c>
      <c r="BG188" s="51">
        <f t="shared" ca="1" si="71"/>
        <v>15.544507042253521</v>
      </c>
      <c r="BH188" s="51">
        <f t="shared" ca="1" si="72"/>
        <v>836.49504950495054</v>
      </c>
      <c r="BI188" s="51">
        <v>0</v>
      </c>
      <c r="BJ188" s="57">
        <f t="shared" ca="1" si="79"/>
        <v>104</v>
      </c>
      <c r="BK188" s="51">
        <f t="shared" ca="1" si="73"/>
        <v>315.83000000000004</v>
      </c>
      <c r="BL188" s="57">
        <f t="shared" ca="1" si="80"/>
        <v>67</v>
      </c>
      <c r="BM188" s="57">
        <f t="shared" ca="1" si="74"/>
        <v>82.544507042253514</v>
      </c>
      <c r="BN188" s="57">
        <f t="shared" ca="1" si="81"/>
        <v>371</v>
      </c>
      <c r="BO188" s="57">
        <f t="shared" ca="1" si="75"/>
        <v>443.42880000000002</v>
      </c>
      <c r="BP188" s="57">
        <f t="shared" ca="1" si="82"/>
        <v>278</v>
      </c>
      <c r="BQ188" s="57">
        <f t="shared" ca="1" si="76"/>
        <v>1114.4950495049507</v>
      </c>
      <c r="BR188" s="51">
        <v>0</v>
      </c>
      <c r="BS188" s="51">
        <v>0</v>
      </c>
    </row>
    <row r="189" spans="1:71" ht="15.75" customHeight="1">
      <c r="A189" s="8" t="s">
        <v>239</v>
      </c>
      <c r="B189">
        <v>705</v>
      </c>
      <c r="C189" s="54">
        <v>602</v>
      </c>
      <c r="E189" s="8">
        <v>115.7</v>
      </c>
      <c r="F189" s="8" t="s">
        <v>240</v>
      </c>
      <c r="G189" s="55">
        <f t="shared" ca="1" si="64"/>
        <v>44531</v>
      </c>
      <c r="H189" s="8">
        <v>77777</v>
      </c>
      <c r="J189" t="str">
        <f t="shared" ca="1" si="83"/>
        <v>자가</v>
      </c>
      <c r="K189" s="8" t="s">
        <v>242</v>
      </c>
      <c r="L189" s="65">
        <v>44986</v>
      </c>
      <c r="M189" s="65">
        <v>45036</v>
      </c>
      <c r="N189" s="65">
        <v>44986</v>
      </c>
      <c r="O189" s="65">
        <v>45016</v>
      </c>
      <c r="P189" s="51">
        <f t="shared" ca="1" si="65"/>
        <v>448937</v>
      </c>
      <c r="Q189" s="57">
        <f t="shared" ca="1" si="66"/>
        <v>457915.74</v>
      </c>
      <c r="R189" s="51">
        <f t="shared" ca="1" si="67"/>
        <v>448937</v>
      </c>
      <c r="S189" s="57">
        <f t="shared" ca="1" si="77"/>
        <v>234447</v>
      </c>
      <c r="T189" s="57">
        <f t="shared" ca="1" si="68"/>
        <v>214490</v>
      </c>
      <c r="U189" s="57">
        <f t="shared" ca="1" si="84"/>
        <v>55559</v>
      </c>
      <c r="V189" s="57">
        <f t="shared" ca="1" si="93"/>
        <v>12591</v>
      </c>
      <c r="W189" s="57">
        <f t="shared" ca="1" si="93"/>
        <v>899</v>
      </c>
      <c r="X189" s="57">
        <f t="shared" ca="1" si="93"/>
        <v>4219</v>
      </c>
      <c r="Y189" s="57">
        <f t="shared" ca="1" si="93"/>
        <v>3739</v>
      </c>
      <c r="Z189" s="57">
        <f t="shared" ca="1" si="93"/>
        <v>17125</v>
      </c>
      <c r="AA189" s="57">
        <f t="shared" ca="1" si="93"/>
        <v>9332</v>
      </c>
      <c r="AB189" s="57">
        <f t="shared" ca="1" si="93"/>
        <v>61519</v>
      </c>
      <c r="AC189" s="57">
        <f t="shared" ca="1" si="93"/>
        <v>2032</v>
      </c>
      <c r="AD189" s="57">
        <f t="shared" ca="1" si="93"/>
        <v>4784</v>
      </c>
      <c r="AE189" s="57">
        <f t="shared" ca="1" si="93"/>
        <v>29306</v>
      </c>
      <c r="AF189" s="57">
        <f t="shared" ca="1" si="93"/>
        <v>357</v>
      </c>
      <c r="AG189" s="57">
        <f t="shared" ca="1" si="93"/>
        <v>32843</v>
      </c>
      <c r="AH189" s="57">
        <f t="shared" ca="1" si="93"/>
        <v>178</v>
      </c>
      <c r="AI189" s="57">
        <f t="shared" ca="1" si="93"/>
        <v>0</v>
      </c>
      <c r="AJ189" s="57">
        <f t="shared" ca="1" si="93"/>
        <v>44163</v>
      </c>
      <c r="AK189" s="57">
        <f t="shared" ca="1" si="93"/>
        <v>9275</v>
      </c>
      <c r="AL189" s="57">
        <f t="shared" ca="1" si="92"/>
        <v>19249</v>
      </c>
      <c r="AM189" s="57">
        <f t="shared" ca="1" si="92"/>
        <v>1725</v>
      </c>
      <c r="AN189" s="57">
        <f t="shared" ca="1" si="92"/>
        <v>75000</v>
      </c>
      <c r="AO189" s="57">
        <f t="shared" ca="1" si="92"/>
        <v>0</v>
      </c>
      <c r="AP189" s="57">
        <f t="shared" ca="1" si="92"/>
        <v>87698</v>
      </c>
      <c r="AQ189" s="57">
        <f t="shared" ca="1" si="92"/>
        <v>9474</v>
      </c>
      <c r="AR189" s="57">
        <f t="shared" ca="1" si="92"/>
        <v>1926</v>
      </c>
      <c r="AS189" s="57">
        <f t="shared" ca="1" si="92"/>
        <v>1134</v>
      </c>
      <c r="AT189" s="57">
        <f t="shared" ca="1" si="92"/>
        <v>0</v>
      </c>
      <c r="AU189" s="51">
        <v>0</v>
      </c>
      <c r="AV189" s="57">
        <v>0</v>
      </c>
      <c r="AW189" s="51">
        <f t="shared" ca="1" si="69"/>
        <v>8978.74</v>
      </c>
      <c r="AX189" s="57">
        <f t="shared" ca="1" si="86"/>
        <v>-10995</v>
      </c>
      <c r="AY189" s="57">
        <f t="shared" ca="1" si="86"/>
        <v>0</v>
      </c>
      <c r="AZ189" s="57">
        <f t="shared" ca="1" si="86"/>
        <v>0</v>
      </c>
      <c r="BA189" s="51">
        <v>0</v>
      </c>
      <c r="BB189" s="51">
        <v>0</v>
      </c>
      <c r="BC189" s="57">
        <f t="shared" ca="1" si="86"/>
        <v>-23086</v>
      </c>
      <c r="BD189" s="57">
        <f t="shared" ca="1" si="86"/>
        <v>-1109</v>
      </c>
      <c r="BE189" s="57">
        <f t="shared" ca="1" si="78"/>
        <v>220.815</v>
      </c>
      <c r="BF189" s="51">
        <f t="shared" ca="1" si="70"/>
        <v>15.3992</v>
      </c>
      <c r="BG189" s="51">
        <f t="shared" ca="1" si="71"/>
        <v>10.56338028169014</v>
      </c>
      <c r="BH189" s="51">
        <f t="shared" ca="1" si="72"/>
        <v>868.29702970297035</v>
      </c>
      <c r="BI189" s="51">
        <v>0</v>
      </c>
      <c r="BJ189" s="57">
        <f t="shared" ca="1" si="79"/>
        <v>601</v>
      </c>
      <c r="BK189" s="51">
        <f t="shared" ca="1" si="73"/>
        <v>821.81500000000005</v>
      </c>
      <c r="BL189" s="57">
        <f t="shared" ca="1" si="80"/>
        <v>721</v>
      </c>
      <c r="BM189" s="57">
        <f t="shared" ca="1" si="74"/>
        <v>731.56338028169012</v>
      </c>
      <c r="BN189" s="57">
        <f t="shared" ca="1" si="81"/>
        <v>649</v>
      </c>
      <c r="BO189" s="57">
        <f t="shared" ca="1" si="75"/>
        <v>664.39919999999995</v>
      </c>
      <c r="BP189" s="57">
        <f t="shared" ca="1" si="82"/>
        <v>991</v>
      </c>
      <c r="BQ189" s="57">
        <f t="shared" ca="1" si="76"/>
        <v>1859.2970297029703</v>
      </c>
      <c r="BR189" s="51">
        <v>0</v>
      </c>
      <c r="BS189" s="51">
        <v>0</v>
      </c>
    </row>
    <row r="190" spans="1:71" ht="15.75" customHeight="1">
      <c r="A190" s="8" t="s">
        <v>239</v>
      </c>
      <c r="B190">
        <v>705</v>
      </c>
      <c r="C190" s="54">
        <v>701</v>
      </c>
      <c r="E190" s="8">
        <v>115.7</v>
      </c>
      <c r="F190" s="8" t="s">
        <v>240</v>
      </c>
      <c r="G190" s="55">
        <f t="shared" ca="1" si="64"/>
        <v>44324</v>
      </c>
      <c r="H190" s="8">
        <v>77777</v>
      </c>
      <c r="J190" t="str">
        <f t="shared" ca="1" si="83"/>
        <v>자가</v>
      </c>
      <c r="K190" s="8" t="s">
        <v>242</v>
      </c>
      <c r="L190" s="65">
        <v>44986</v>
      </c>
      <c r="M190" s="65">
        <v>45036</v>
      </c>
      <c r="N190" s="65">
        <v>44986</v>
      </c>
      <c r="O190" s="65">
        <v>45016</v>
      </c>
      <c r="P190" s="51">
        <f t="shared" ca="1" si="65"/>
        <v>502769</v>
      </c>
      <c r="Q190" s="57">
        <f t="shared" ca="1" si="66"/>
        <v>512824.38</v>
      </c>
      <c r="R190" s="51">
        <f t="shared" ca="1" si="67"/>
        <v>502769</v>
      </c>
      <c r="S190" s="57">
        <f t="shared" ca="1" si="77"/>
        <v>207112</v>
      </c>
      <c r="T190" s="57">
        <f t="shared" ca="1" si="68"/>
        <v>295657</v>
      </c>
      <c r="U190" s="57">
        <f t="shared" ca="1" si="84"/>
        <v>39347</v>
      </c>
      <c r="V190" s="57">
        <f t="shared" ca="1" si="93"/>
        <v>28253</v>
      </c>
      <c r="W190" s="57">
        <f t="shared" ca="1" si="93"/>
        <v>1572</v>
      </c>
      <c r="X190" s="57">
        <f t="shared" ca="1" si="93"/>
        <v>1116</v>
      </c>
      <c r="Y190" s="57">
        <f t="shared" ca="1" si="93"/>
        <v>3399</v>
      </c>
      <c r="Z190" s="57">
        <f t="shared" ca="1" si="93"/>
        <v>43844</v>
      </c>
      <c r="AA190" s="57">
        <f t="shared" ca="1" si="93"/>
        <v>13518</v>
      </c>
      <c r="AB190" s="57">
        <f t="shared" ca="1" si="93"/>
        <v>36968</v>
      </c>
      <c r="AC190" s="57">
        <f t="shared" ca="1" si="93"/>
        <v>1183</v>
      </c>
      <c r="AD190" s="57">
        <f t="shared" ca="1" si="93"/>
        <v>3917</v>
      </c>
      <c r="AE190" s="57">
        <f t="shared" ca="1" si="93"/>
        <v>7217</v>
      </c>
      <c r="AF190" s="57">
        <f t="shared" ca="1" si="93"/>
        <v>299</v>
      </c>
      <c r="AG190" s="57">
        <f t="shared" ca="1" si="93"/>
        <v>34990</v>
      </c>
      <c r="AH190" s="57">
        <f t="shared" ca="1" si="93"/>
        <v>598</v>
      </c>
      <c r="AI190" s="57">
        <f t="shared" ca="1" si="93"/>
        <v>0</v>
      </c>
      <c r="AJ190" s="57">
        <f t="shared" ca="1" si="93"/>
        <v>77034</v>
      </c>
      <c r="AK190" s="57">
        <f t="shared" ca="1" si="93"/>
        <v>52981</v>
      </c>
      <c r="AL190" s="57">
        <f t="shared" ca="1" si="92"/>
        <v>20511</v>
      </c>
      <c r="AM190" s="57">
        <f t="shared" ca="1" si="92"/>
        <v>3195</v>
      </c>
      <c r="AN190" s="57">
        <f t="shared" ca="1" si="92"/>
        <v>86333</v>
      </c>
      <c r="AO190" s="57">
        <f t="shared" ca="1" si="92"/>
        <v>0</v>
      </c>
      <c r="AP190" s="57">
        <f t="shared" ca="1" si="92"/>
        <v>60940</v>
      </c>
      <c r="AQ190" s="57">
        <f t="shared" ca="1" si="92"/>
        <v>5007</v>
      </c>
      <c r="AR190" s="57">
        <f t="shared" ca="1" si="92"/>
        <v>9846</v>
      </c>
      <c r="AS190" s="57">
        <f t="shared" ca="1" si="92"/>
        <v>1948</v>
      </c>
      <c r="AT190" s="57">
        <f t="shared" ca="1" si="92"/>
        <v>0</v>
      </c>
      <c r="AU190" s="51">
        <v>0</v>
      </c>
      <c r="AV190" s="57">
        <v>0</v>
      </c>
      <c r="AW190" s="51">
        <f t="shared" ca="1" si="69"/>
        <v>10055.380000000001</v>
      </c>
      <c r="AX190" s="57">
        <f t="shared" ref="AX190:BD232" ca="1" si="94">RANDBETWEEN(AX$2,AX$3)</f>
        <v>-1369</v>
      </c>
      <c r="AY190" s="57">
        <f t="shared" ca="1" si="94"/>
        <v>0</v>
      </c>
      <c r="AZ190" s="57">
        <f t="shared" ca="1" si="94"/>
        <v>0</v>
      </c>
      <c r="BA190" s="51">
        <v>0</v>
      </c>
      <c r="BB190" s="51">
        <v>0</v>
      </c>
      <c r="BC190" s="57">
        <f t="shared" ca="1" si="94"/>
        <v>-5281</v>
      </c>
      <c r="BD190" s="57">
        <f t="shared" ca="1" si="94"/>
        <v>-24597</v>
      </c>
      <c r="BE190" s="57">
        <f t="shared" ca="1" si="78"/>
        <v>385.17</v>
      </c>
      <c r="BF190" s="51">
        <f t="shared" ca="1" si="70"/>
        <v>16.408799999999999</v>
      </c>
      <c r="BG190" s="51">
        <f t="shared" ca="1" si="71"/>
        <v>12.159577464788732</v>
      </c>
      <c r="BH190" s="51">
        <f t="shared" ca="1" si="72"/>
        <v>603.36633663366342</v>
      </c>
      <c r="BI190" s="51">
        <v>0</v>
      </c>
      <c r="BJ190" s="57">
        <f t="shared" ca="1" si="79"/>
        <v>834</v>
      </c>
      <c r="BK190" s="51">
        <f t="shared" ca="1" si="73"/>
        <v>1219.17</v>
      </c>
      <c r="BL190" s="57">
        <f t="shared" ca="1" si="80"/>
        <v>769</v>
      </c>
      <c r="BM190" s="57">
        <f t="shared" ca="1" si="74"/>
        <v>781.15957746478875</v>
      </c>
      <c r="BN190" s="57">
        <f t="shared" ca="1" si="81"/>
        <v>880</v>
      </c>
      <c r="BO190" s="57">
        <f t="shared" ca="1" si="75"/>
        <v>896.40880000000004</v>
      </c>
      <c r="BP190" s="57">
        <f t="shared" ca="1" si="82"/>
        <v>848</v>
      </c>
      <c r="BQ190" s="57">
        <f t="shared" ca="1" si="76"/>
        <v>1451.3663366336634</v>
      </c>
      <c r="BR190" s="51">
        <v>0</v>
      </c>
      <c r="BS190" s="51">
        <v>0</v>
      </c>
    </row>
    <row r="191" spans="1:71" ht="15.75" customHeight="1">
      <c r="A191" s="8" t="s">
        <v>239</v>
      </c>
      <c r="B191">
        <v>705</v>
      </c>
      <c r="C191" s="54">
        <v>702</v>
      </c>
      <c r="E191" s="8">
        <v>115.7</v>
      </c>
      <c r="F191" s="8" t="s">
        <v>240</v>
      </c>
      <c r="G191" s="55">
        <f t="shared" ca="1" si="64"/>
        <v>41829</v>
      </c>
      <c r="H191" s="8">
        <v>77777</v>
      </c>
      <c r="J191" t="str">
        <f t="shared" ca="1" si="83"/>
        <v>자가</v>
      </c>
      <c r="K191" s="8" t="s">
        <v>242</v>
      </c>
      <c r="L191" s="65">
        <v>44986</v>
      </c>
      <c r="M191" s="65">
        <v>45036</v>
      </c>
      <c r="N191" s="65">
        <v>44986</v>
      </c>
      <c r="O191" s="65">
        <v>45016</v>
      </c>
      <c r="P191" s="51">
        <f t="shared" ca="1" si="65"/>
        <v>525070</v>
      </c>
      <c r="Q191" s="57">
        <f t="shared" ca="1" si="66"/>
        <v>535571.4</v>
      </c>
      <c r="R191" s="51">
        <f t="shared" ca="1" si="67"/>
        <v>525070</v>
      </c>
      <c r="S191" s="57">
        <f t="shared" ca="1" si="77"/>
        <v>196826</v>
      </c>
      <c r="T191" s="57">
        <f t="shared" ca="1" si="68"/>
        <v>328244</v>
      </c>
      <c r="U191" s="57">
        <f t="shared" ca="1" si="84"/>
        <v>48065</v>
      </c>
      <c r="V191" s="57">
        <f t="shared" ca="1" si="93"/>
        <v>17188</v>
      </c>
      <c r="W191" s="57">
        <f t="shared" ca="1" si="93"/>
        <v>843</v>
      </c>
      <c r="X191" s="57">
        <f t="shared" ca="1" si="93"/>
        <v>1509</v>
      </c>
      <c r="Y191" s="57">
        <f t="shared" ca="1" si="93"/>
        <v>3251</v>
      </c>
      <c r="Z191" s="57">
        <f t="shared" ca="1" si="93"/>
        <v>33661</v>
      </c>
      <c r="AA191" s="57">
        <f t="shared" ca="1" si="93"/>
        <v>10762</v>
      </c>
      <c r="AB191" s="57">
        <f t="shared" ca="1" si="93"/>
        <v>37944</v>
      </c>
      <c r="AC191" s="57">
        <f t="shared" ca="1" si="93"/>
        <v>166</v>
      </c>
      <c r="AD191" s="57">
        <f t="shared" ca="1" si="93"/>
        <v>2299</v>
      </c>
      <c r="AE191" s="57">
        <f t="shared" ca="1" si="93"/>
        <v>24559</v>
      </c>
      <c r="AF191" s="57">
        <f t="shared" ca="1" si="93"/>
        <v>360</v>
      </c>
      <c r="AG191" s="57">
        <f t="shared" ca="1" si="93"/>
        <v>19518</v>
      </c>
      <c r="AH191" s="57">
        <f t="shared" ca="1" si="93"/>
        <v>748</v>
      </c>
      <c r="AI191" s="57">
        <f t="shared" ca="1" si="93"/>
        <v>0</v>
      </c>
      <c r="AJ191" s="57">
        <f t="shared" ca="1" si="93"/>
        <v>57270</v>
      </c>
      <c r="AK191" s="57">
        <f t="shared" ca="1" si="93"/>
        <v>38023</v>
      </c>
      <c r="AL191" s="57">
        <f t="shared" ca="1" si="92"/>
        <v>91643</v>
      </c>
      <c r="AM191" s="57">
        <f t="shared" ca="1" si="92"/>
        <v>3262</v>
      </c>
      <c r="AN191" s="57">
        <f t="shared" ca="1" si="92"/>
        <v>112228</v>
      </c>
      <c r="AO191" s="57">
        <f t="shared" ca="1" si="92"/>
        <v>0</v>
      </c>
      <c r="AP191" s="57">
        <f t="shared" ca="1" si="92"/>
        <v>47821</v>
      </c>
      <c r="AQ191" s="57">
        <f t="shared" ca="1" si="92"/>
        <v>7463</v>
      </c>
      <c r="AR191" s="57">
        <f t="shared" ca="1" si="92"/>
        <v>2098</v>
      </c>
      <c r="AS191" s="57">
        <f t="shared" ca="1" si="92"/>
        <v>316</v>
      </c>
      <c r="AT191" s="57">
        <f t="shared" ca="1" si="92"/>
        <v>0</v>
      </c>
      <c r="AU191" s="51">
        <v>0</v>
      </c>
      <c r="AV191" s="57">
        <v>0</v>
      </c>
      <c r="AW191" s="51">
        <f t="shared" ca="1" si="69"/>
        <v>10501.4</v>
      </c>
      <c r="AX191" s="57">
        <f t="shared" ca="1" si="94"/>
        <v>-14824</v>
      </c>
      <c r="AY191" s="57">
        <f t="shared" ca="1" si="94"/>
        <v>0</v>
      </c>
      <c r="AZ191" s="57">
        <f t="shared" ca="1" si="94"/>
        <v>0</v>
      </c>
      <c r="BA191" s="51">
        <v>0</v>
      </c>
      <c r="BB191" s="51">
        <v>0</v>
      </c>
      <c r="BC191" s="57">
        <f t="shared" ca="1" si="94"/>
        <v>-14997</v>
      </c>
      <c r="BD191" s="57">
        <f t="shared" ca="1" si="94"/>
        <v>-6106</v>
      </c>
      <c r="BE191" s="57">
        <f t="shared" ca="1" si="78"/>
        <v>286.35000000000002</v>
      </c>
      <c r="BF191" s="51">
        <f t="shared" ca="1" si="70"/>
        <v>73.314400000000006</v>
      </c>
      <c r="BG191" s="51">
        <f t="shared" ca="1" si="71"/>
        <v>15.806760563380282</v>
      </c>
      <c r="BH191" s="51">
        <f t="shared" ca="1" si="72"/>
        <v>473.47524752475249</v>
      </c>
      <c r="BI191" s="51">
        <v>0</v>
      </c>
      <c r="BJ191" s="57">
        <f t="shared" ca="1" si="79"/>
        <v>865</v>
      </c>
      <c r="BK191" s="51">
        <f t="shared" ca="1" si="73"/>
        <v>1151.3499999999999</v>
      </c>
      <c r="BL191" s="57">
        <f t="shared" ca="1" si="80"/>
        <v>820</v>
      </c>
      <c r="BM191" s="57">
        <f t="shared" ca="1" si="74"/>
        <v>835.80676056338029</v>
      </c>
      <c r="BN191" s="57">
        <f t="shared" ca="1" si="81"/>
        <v>913</v>
      </c>
      <c r="BO191" s="57">
        <f t="shared" ca="1" si="75"/>
        <v>986.31439999999998</v>
      </c>
      <c r="BP191" s="57">
        <f t="shared" ca="1" si="82"/>
        <v>379</v>
      </c>
      <c r="BQ191" s="57">
        <f t="shared" ca="1" si="76"/>
        <v>852.47524752475249</v>
      </c>
      <c r="BR191" s="51">
        <v>0</v>
      </c>
      <c r="BS191" s="51">
        <v>0</v>
      </c>
    </row>
    <row r="192" spans="1:71" ht="15.75" customHeight="1">
      <c r="A192" s="8" t="s">
        <v>239</v>
      </c>
      <c r="B192">
        <v>705</v>
      </c>
      <c r="C192" s="54">
        <v>801</v>
      </c>
      <c r="E192" s="8">
        <v>115.7</v>
      </c>
      <c r="F192" s="8" t="s">
        <v>240</v>
      </c>
      <c r="G192" s="55">
        <f t="shared" ca="1" si="64"/>
        <v>41881</v>
      </c>
      <c r="H192" s="8">
        <v>77777</v>
      </c>
      <c r="J192" t="str">
        <f t="shared" ca="1" si="83"/>
        <v>월세</v>
      </c>
      <c r="K192" s="8" t="s">
        <v>242</v>
      </c>
      <c r="L192" s="65">
        <v>44986</v>
      </c>
      <c r="M192" s="65">
        <v>45036</v>
      </c>
      <c r="N192" s="65">
        <v>44986</v>
      </c>
      <c r="O192" s="65">
        <v>45016</v>
      </c>
      <c r="P192" s="51">
        <f t="shared" ca="1" si="65"/>
        <v>532617</v>
      </c>
      <c r="Q192" s="57">
        <f t="shared" ca="1" si="66"/>
        <v>543269.34</v>
      </c>
      <c r="R192" s="51">
        <f t="shared" ca="1" si="67"/>
        <v>532617</v>
      </c>
      <c r="S192" s="57">
        <f t="shared" ca="1" si="77"/>
        <v>219931</v>
      </c>
      <c r="T192" s="57">
        <f t="shared" ca="1" si="68"/>
        <v>312686</v>
      </c>
      <c r="U192" s="57">
        <f t="shared" ca="1" si="84"/>
        <v>56612</v>
      </c>
      <c r="V192" s="57">
        <f t="shared" ca="1" si="93"/>
        <v>23199</v>
      </c>
      <c r="W192" s="57">
        <f t="shared" ca="1" si="93"/>
        <v>1167</v>
      </c>
      <c r="X192" s="57">
        <f t="shared" ca="1" si="93"/>
        <v>3390</v>
      </c>
      <c r="Y192" s="57">
        <f t="shared" ca="1" si="93"/>
        <v>3428</v>
      </c>
      <c r="Z192" s="57">
        <f t="shared" ca="1" si="93"/>
        <v>42711</v>
      </c>
      <c r="AA192" s="57">
        <f t="shared" ca="1" si="93"/>
        <v>25899</v>
      </c>
      <c r="AB192" s="57">
        <f t="shared" ca="1" si="93"/>
        <v>34539</v>
      </c>
      <c r="AC192" s="57">
        <f t="shared" ca="1" si="93"/>
        <v>780</v>
      </c>
      <c r="AD192" s="57">
        <f t="shared" ca="1" si="93"/>
        <v>5616</v>
      </c>
      <c r="AE192" s="57">
        <f t="shared" ca="1" si="93"/>
        <v>13485</v>
      </c>
      <c r="AF192" s="57">
        <f t="shared" ca="1" si="93"/>
        <v>605</v>
      </c>
      <c r="AG192" s="57">
        <f t="shared" ca="1" si="93"/>
        <v>26867</v>
      </c>
      <c r="AH192" s="57">
        <f t="shared" ca="1" si="93"/>
        <v>543</v>
      </c>
      <c r="AI192" s="57">
        <f t="shared" ca="1" si="93"/>
        <v>0</v>
      </c>
      <c r="AJ192" s="57">
        <f t="shared" ca="1" si="93"/>
        <v>37839</v>
      </c>
      <c r="AK192" s="57">
        <f t="shared" ca="1" si="93"/>
        <v>44863</v>
      </c>
      <c r="AL192" s="57">
        <f t="shared" ca="1" si="92"/>
        <v>79745</v>
      </c>
      <c r="AM192" s="57">
        <f t="shared" ca="1" si="92"/>
        <v>2284</v>
      </c>
      <c r="AN192" s="57">
        <f t="shared" ca="1" si="92"/>
        <v>87607</v>
      </c>
      <c r="AO192" s="57">
        <f t="shared" ca="1" si="92"/>
        <v>0</v>
      </c>
      <c r="AP192" s="57">
        <f t="shared" ca="1" si="92"/>
        <v>84582</v>
      </c>
      <c r="AQ192" s="57">
        <f t="shared" ca="1" si="92"/>
        <v>7532</v>
      </c>
      <c r="AR192" s="57">
        <f t="shared" ca="1" si="92"/>
        <v>5992</v>
      </c>
      <c r="AS192" s="57">
        <f t="shared" ca="1" si="92"/>
        <v>1565</v>
      </c>
      <c r="AT192" s="57">
        <f t="shared" ca="1" si="92"/>
        <v>0</v>
      </c>
      <c r="AU192" s="51">
        <v>0</v>
      </c>
      <c r="AV192" s="57">
        <v>0</v>
      </c>
      <c r="AW192" s="51">
        <f t="shared" ca="1" si="69"/>
        <v>10652.34</v>
      </c>
      <c r="AX192" s="57">
        <f t="shared" ca="1" si="94"/>
        <v>-10368</v>
      </c>
      <c r="AY192" s="57">
        <f t="shared" ca="1" si="94"/>
        <v>0</v>
      </c>
      <c r="AZ192" s="57">
        <f t="shared" ca="1" si="94"/>
        <v>0</v>
      </c>
      <c r="BA192" s="51">
        <v>-5000</v>
      </c>
      <c r="BB192" s="51">
        <v>0</v>
      </c>
      <c r="BC192" s="57">
        <f t="shared" ca="1" si="94"/>
        <v>-18621</v>
      </c>
      <c r="BD192" s="57">
        <f t="shared" ca="1" si="94"/>
        <v>-29244</v>
      </c>
      <c r="BE192" s="57">
        <f t="shared" ca="1" si="78"/>
        <v>189.19499999999999</v>
      </c>
      <c r="BF192" s="51">
        <f t="shared" ca="1" si="70"/>
        <v>63.795999999999999</v>
      </c>
      <c r="BG192" s="51">
        <f t="shared" ca="1" si="71"/>
        <v>12.339014084507042</v>
      </c>
      <c r="BH192" s="51">
        <f t="shared" ca="1" si="72"/>
        <v>837.44554455445541</v>
      </c>
      <c r="BI192" s="51">
        <v>0</v>
      </c>
      <c r="BJ192" s="57">
        <f t="shared" ca="1" si="79"/>
        <v>879</v>
      </c>
      <c r="BK192" s="51">
        <f t="shared" ca="1" si="73"/>
        <v>1068.1949999999999</v>
      </c>
      <c r="BL192" s="57">
        <f t="shared" ca="1" si="80"/>
        <v>422</v>
      </c>
      <c r="BM192" s="57">
        <f t="shared" ca="1" si="74"/>
        <v>434.33901408450703</v>
      </c>
      <c r="BN192" s="57">
        <f t="shared" ca="1" si="81"/>
        <v>682</v>
      </c>
      <c r="BO192" s="57">
        <f t="shared" ca="1" si="75"/>
        <v>745.79600000000005</v>
      </c>
      <c r="BP192" s="57">
        <f t="shared" ca="1" si="82"/>
        <v>866</v>
      </c>
      <c r="BQ192" s="57">
        <f t="shared" ca="1" si="76"/>
        <v>1703.4455445544554</v>
      </c>
      <c r="BR192" s="51">
        <v>0</v>
      </c>
      <c r="BS192" s="51">
        <v>0</v>
      </c>
    </row>
    <row r="193" spans="1:71" ht="15.75" customHeight="1">
      <c r="A193" s="8" t="s">
        <v>239</v>
      </c>
      <c r="B193">
        <v>705</v>
      </c>
      <c r="C193" s="54">
        <v>802</v>
      </c>
      <c r="E193" s="8">
        <v>115.7</v>
      </c>
      <c r="F193" s="8" t="s">
        <v>240</v>
      </c>
      <c r="G193" s="55">
        <f t="shared" ca="1" si="64"/>
        <v>43055</v>
      </c>
      <c r="H193" s="8">
        <v>77777</v>
      </c>
      <c r="J193" t="str">
        <f t="shared" ca="1" si="83"/>
        <v>전세</v>
      </c>
      <c r="K193" s="8" t="s">
        <v>242</v>
      </c>
      <c r="L193" s="65">
        <v>44986</v>
      </c>
      <c r="M193" s="65">
        <v>45036</v>
      </c>
      <c r="N193" s="65">
        <v>44986</v>
      </c>
      <c r="O193" s="65">
        <v>45016</v>
      </c>
      <c r="P193" s="51">
        <f t="shared" ca="1" si="65"/>
        <v>504294</v>
      </c>
      <c r="Q193" s="57">
        <f t="shared" ca="1" si="66"/>
        <v>514379.88</v>
      </c>
      <c r="R193" s="51">
        <f t="shared" ca="1" si="67"/>
        <v>504294</v>
      </c>
      <c r="S193" s="57">
        <f t="shared" ca="1" si="77"/>
        <v>268631</v>
      </c>
      <c r="T193" s="57">
        <f t="shared" ca="1" si="68"/>
        <v>235663</v>
      </c>
      <c r="U193" s="57">
        <f t="shared" ca="1" si="84"/>
        <v>64283</v>
      </c>
      <c r="V193" s="57">
        <f t="shared" ca="1" si="93"/>
        <v>29515</v>
      </c>
      <c r="W193" s="57">
        <f t="shared" ca="1" si="93"/>
        <v>666</v>
      </c>
      <c r="X193" s="57">
        <f t="shared" ca="1" si="93"/>
        <v>4157</v>
      </c>
      <c r="Y193" s="57">
        <f t="shared" ca="1" si="93"/>
        <v>3936</v>
      </c>
      <c r="Z193" s="57">
        <f t="shared" ca="1" si="93"/>
        <v>49165</v>
      </c>
      <c r="AA193" s="57">
        <f t="shared" ca="1" si="93"/>
        <v>26836</v>
      </c>
      <c r="AB193" s="57">
        <f t="shared" ca="1" si="93"/>
        <v>65757</v>
      </c>
      <c r="AC193" s="57">
        <f t="shared" ca="1" si="93"/>
        <v>1569</v>
      </c>
      <c r="AD193" s="57">
        <f t="shared" ca="1" si="93"/>
        <v>3582</v>
      </c>
      <c r="AE193" s="57">
        <f t="shared" ca="1" si="93"/>
        <v>9297</v>
      </c>
      <c r="AF193" s="57">
        <f t="shared" ca="1" si="93"/>
        <v>672</v>
      </c>
      <c r="AG193" s="57">
        <f t="shared" ca="1" si="93"/>
        <v>26812</v>
      </c>
      <c r="AH193" s="57">
        <f t="shared" ca="1" si="93"/>
        <v>735</v>
      </c>
      <c r="AI193" s="57">
        <f t="shared" ca="1" si="93"/>
        <v>0</v>
      </c>
      <c r="AJ193" s="57">
        <f t="shared" ca="1" si="93"/>
        <v>60317</v>
      </c>
      <c r="AK193" s="57">
        <f t="shared" ca="1" si="93"/>
        <v>15080</v>
      </c>
      <c r="AL193" s="57">
        <f t="shared" ca="1" si="92"/>
        <v>22564</v>
      </c>
      <c r="AM193" s="57">
        <f t="shared" ca="1" si="92"/>
        <v>2208</v>
      </c>
      <c r="AN193" s="57">
        <f t="shared" ca="1" si="92"/>
        <v>84497</v>
      </c>
      <c r="AO193" s="57">
        <f t="shared" ca="1" si="92"/>
        <v>0</v>
      </c>
      <c r="AP193" s="57">
        <f t="shared" ca="1" si="92"/>
        <v>40363</v>
      </c>
      <c r="AQ193" s="57">
        <f t="shared" ca="1" si="92"/>
        <v>9220</v>
      </c>
      <c r="AR193" s="57">
        <f t="shared" ca="1" si="92"/>
        <v>2671</v>
      </c>
      <c r="AS193" s="57">
        <f t="shared" ca="1" si="92"/>
        <v>1919</v>
      </c>
      <c r="AT193" s="57">
        <f t="shared" ca="1" si="92"/>
        <v>0</v>
      </c>
      <c r="AU193" s="51">
        <v>0</v>
      </c>
      <c r="AV193" s="57">
        <v>0</v>
      </c>
      <c r="AW193" s="51">
        <f t="shared" ca="1" si="69"/>
        <v>10085.880000000001</v>
      </c>
      <c r="AX193" s="57">
        <f t="shared" ca="1" si="94"/>
        <v>-3195</v>
      </c>
      <c r="AY193" s="57">
        <f t="shared" ca="1" si="94"/>
        <v>0</v>
      </c>
      <c r="AZ193" s="57">
        <f t="shared" ca="1" si="94"/>
        <v>0</v>
      </c>
      <c r="BA193" s="51">
        <v>0</v>
      </c>
      <c r="BB193" s="51">
        <v>0</v>
      </c>
      <c r="BC193" s="57">
        <f t="shared" ca="1" si="94"/>
        <v>-4710</v>
      </c>
      <c r="BD193" s="57">
        <f t="shared" ca="1" si="94"/>
        <v>-13622</v>
      </c>
      <c r="BE193" s="57">
        <f t="shared" ca="1" si="78"/>
        <v>301.58499999999998</v>
      </c>
      <c r="BF193" s="51">
        <f t="shared" ca="1" si="70"/>
        <v>18.051200000000001</v>
      </c>
      <c r="BG193" s="51">
        <f t="shared" ca="1" si="71"/>
        <v>11.900985915492958</v>
      </c>
      <c r="BH193" s="51">
        <f t="shared" ca="1" si="72"/>
        <v>399.63366336633663</v>
      </c>
      <c r="BI193" s="51">
        <v>0</v>
      </c>
      <c r="BJ193" s="57">
        <f t="shared" ca="1" si="79"/>
        <v>926</v>
      </c>
      <c r="BK193" s="51">
        <f t="shared" ca="1" si="73"/>
        <v>1227.585</v>
      </c>
      <c r="BL193" s="57">
        <f t="shared" ca="1" si="80"/>
        <v>260</v>
      </c>
      <c r="BM193" s="57">
        <f t="shared" ca="1" si="74"/>
        <v>271.90098591549298</v>
      </c>
      <c r="BN193" s="57">
        <f t="shared" ca="1" si="81"/>
        <v>227</v>
      </c>
      <c r="BO193" s="57">
        <f t="shared" ca="1" si="75"/>
        <v>245.05119999999999</v>
      </c>
      <c r="BP193" s="57">
        <f t="shared" ca="1" si="82"/>
        <v>925</v>
      </c>
      <c r="BQ193" s="57">
        <f t="shared" ca="1" si="76"/>
        <v>1324.6336633663366</v>
      </c>
      <c r="BR193" s="51">
        <v>0</v>
      </c>
      <c r="BS193" s="51">
        <v>0</v>
      </c>
    </row>
    <row r="194" spans="1:71" ht="15.75" customHeight="1">
      <c r="A194" s="8" t="s">
        <v>239</v>
      </c>
      <c r="B194">
        <v>705</v>
      </c>
      <c r="C194" s="54">
        <v>901</v>
      </c>
      <c r="E194" s="8">
        <v>115.7</v>
      </c>
      <c r="F194" s="8" t="s">
        <v>240</v>
      </c>
      <c r="G194" s="55">
        <f t="shared" ca="1" si="64"/>
        <v>43643</v>
      </c>
      <c r="H194" s="8">
        <v>77777</v>
      </c>
      <c r="J194" t="str">
        <f t="shared" ca="1" si="83"/>
        <v>전세</v>
      </c>
      <c r="K194" s="8" t="s">
        <v>242</v>
      </c>
      <c r="L194" s="65">
        <v>44986</v>
      </c>
      <c r="M194" s="65">
        <v>45036</v>
      </c>
      <c r="N194" s="65">
        <v>44986</v>
      </c>
      <c r="O194" s="65">
        <v>45016</v>
      </c>
      <c r="P194" s="51">
        <f t="shared" ca="1" si="65"/>
        <v>436369</v>
      </c>
      <c r="Q194" s="57">
        <f t="shared" ca="1" si="66"/>
        <v>445096.38</v>
      </c>
      <c r="R194" s="51">
        <f t="shared" ca="1" si="67"/>
        <v>436369</v>
      </c>
      <c r="S194" s="57">
        <f t="shared" ca="1" si="77"/>
        <v>206229</v>
      </c>
      <c r="T194" s="57">
        <f t="shared" ca="1" si="68"/>
        <v>230140</v>
      </c>
      <c r="U194" s="57">
        <f t="shared" ca="1" si="84"/>
        <v>41408</v>
      </c>
      <c r="V194" s="57">
        <f t="shared" ca="1" si="93"/>
        <v>5169</v>
      </c>
      <c r="W194" s="57">
        <f t="shared" ca="1" si="93"/>
        <v>1294</v>
      </c>
      <c r="X194" s="57">
        <f t="shared" ca="1" si="93"/>
        <v>1035</v>
      </c>
      <c r="Y194" s="57">
        <f t="shared" ca="1" si="93"/>
        <v>3930</v>
      </c>
      <c r="Z194" s="57">
        <f t="shared" ca="1" si="93"/>
        <v>53414</v>
      </c>
      <c r="AA194" s="57">
        <f t="shared" ca="1" si="93"/>
        <v>640</v>
      </c>
      <c r="AB194" s="57">
        <f t="shared" ca="1" si="93"/>
        <v>50453</v>
      </c>
      <c r="AC194" s="57">
        <f t="shared" ca="1" si="93"/>
        <v>1799</v>
      </c>
      <c r="AD194" s="57">
        <f t="shared" ca="1" si="93"/>
        <v>3638</v>
      </c>
      <c r="AE194" s="57">
        <f t="shared" ca="1" si="93"/>
        <v>21126</v>
      </c>
      <c r="AF194" s="57">
        <f t="shared" ca="1" si="93"/>
        <v>640</v>
      </c>
      <c r="AG194" s="57">
        <f t="shared" ca="1" si="93"/>
        <v>15703</v>
      </c>
      <c r="AH194" s="57">
        <f t="shared" ca="1" si="93"/>
        <v>187</v>
      </c>
      <c r="AI194" s="57">
        <f t="shared" ca="1" si="93"/>
        <v>0</v>
      </c>
      <c r="AJ194" s="57">
        <f t="shared" ca="1" si="93"/>
        <v>32610</v>
      </c>
      <c r="AK194" s="57">
        <f t="shared" ca="1" si="93"/>
        <v>3439</v>
      </c>
      <c r="AL194" s="57">
        <f t="shared" ca="1" si="92"/>
        <v>44727</v>
      </c>
      <c r="AM194" s="57">
        <f t="shared" ca="1" si="92"/>
        <v>7142</v>
      </c>
      <c r="AN194" s="57">
        <f t="shared" ca="1" si="92"/>
        <v>111989</v>
      </c>
      <c r="AO194" s="57">
        <f t="shared" ca="1" si="92"/>
        <v>0</v>
      </c>
      <c r="AP194" s="57">
        <f t="shared" ca="1" si="92"/>
        <v>54360</v>
      </c>
      <c r="AQ194" s="57">
        <f t="shared" ca="1" si="92"/>
        <v>6620</v>
      </c>
      <c r="AR194" s="57">
        <f t="shared" ca="1" si="92"/>
        <v>7272</v>
      </c>
      <c r="AS194" s="57">
        <f t="shared" ca="1" si="92"/>
        <v>1588</v>
      </c>
      <c r="AT194" s="57">
        <f t="shared" ca="1" si="92"/>
        <v>0</v>
      </c>
      <c r="AU194" s="51">
        <v>0</v>
      </c>
      <c r="AV194" s="57">
        <v>0</v>
      </c>
      <c r="AW194" s="51">
        <f t="shared" ca="1" si="69"/>
        <v>8727.380000000001</v>
      </c>
      <c r="AX194" s="57">
        <f t="shared" ca="1" si="94"/>
        <v>-12647</v>
      </c>
      <c r="AY194" s="57">
        <f t="shared" ca="1" si="94"/>
        <v>0</v>
      </c>
      <c r="AZ194" s="57">
        <f t="shared" ca="1" si="94"/>
        <v>0</v>
      </c>
      <c r="BA194" s="51">
        <v>0</v>
      </c>
      <c r="BB194" s="51">
        <v>0</v>
      </c>
      <c r="BC194" s="57">
        <f t="shared" ca="1" si="94"/>
        <v>-17985</v>
      </c>
      <c r="BD194" s="57">
        <f t="shared" ca="1" si="94"/>
        <v>-3182</v>
      </c>
      <c r="BE194" s="57">
        <f t="shared" ca="1" si="78"/>
        <v>163.05000000000001</v>
      </c>
      <c r="BF194" s="51">
        <f t="shared" ca="1" si="70"/>
        <v>35.781599999999997</v>
      </c>
      <c r="BG194" s="51">
        <f t="shared" ca="1" si="71"/>
        <v>15.773098591549296</v>
      </c>
      <c r="BH194" s="51">
        <f t="shared" ca="1" si="72"/>
        <v>538.21782178217825</v>
      </c>
      <c r="BI194" s="51">
        <v>0</v>
      </c>
      <c r="BJ194" s="57">
        <f t="shared" ca="1" si="79"/>
        <v>93</v>
      </c>
      <c r="BK194" s="51">
        <f t="shared" ca="1" si="73"/>
        <v>256.05</v>
      </c>
      <c r="BL194" s="57">
        <f t="shared" ca="1" si="80"/>
        <v>512</v>
      </c>
      <c r="BM194" s="57">
        <f t="shared" ca="1" si="74"/>
        <v>527.77309859154934</v>
      </c>
      <c r="BN194" s="57">
        <f t="shared" ca="1" si="81"/>
        <v>470</v>
      </c>
      <c r="BO194" s="57">
        <f t="shared" ca="1" si="75"/>
        <v>505.78160000000003</v>
      </c>
      <c r="BP194" s="57">
        <f t="shared" ca="1" si="82"/>
        <v>5</v>
      </c>
      <c r="BQ194" s="57">
        <f t="shared" ca="1" si="76"/>
        <v>543.21782178217825</v>
      </c>
      <c r="BR194" s="51">
        <v>0</v>
      </c>
      <c r="BS194" s="51">
        <v>0</v>
      </c>
    </row>
    <row r="195" spans="1:71" ht="15.75" customHeight="1">
      <c r="A195" s="8" t="s">
        <v>239</v>
      </c>
      <c r="B195">
        <v>705</v>
      </c>
      <c r="C195" s="54">
        <v>902</v>
      </c>
      <c r="E195" s="8">
        <v>115.7</v>
      </c>
      <c r="F195" s="8" t="s">
        <v>240</v>
      </c>
      <c r="G195" s="55">
        <f t="shared" ref="G195:G258" ca="1" si="95">RANDBETWEEN(DATE(2014,1,1), DATE(2023,1,1))</f>
        <v>42429</v>
      </c>
      <c r="H195" s="8">
        <v>77777</v>
      </c>
      <c r="J195" t="str">
        <f t="shared" ca="1" si="83"/>
        <v>전세</v>
      </c>
      <c r="K195" s="8" t="s">
        <v>242</v>
      </c>
      <c r="L195" s="65">
        <v>44986</v>
      </c>
      <c r="M195" s="65">
        <v>45036</v>
      </c>
      <c r="N195" s="65">
        <v>44986</v>
      </c>
      <c r="O195" s="65">
        <v>45016</v>
      </c>
      <c r="P195" s="51">
        <f t="shared" ref="P195:P258" ca="1" si="96">R195+AU195</f>
        <v>494858</v>
      </c>
      <c r="Q195" s="57">
        <f t="shared" ref="Q195:Q258" ca="1" si="97">P195+AW195</f>
        <v>504755.16</v>
      </c>
      <c r="R195" s="51">
        <f t="shared" ref="R195:R258" ca="1" si="98">S195+T195</f>
        <v>494858</v>
      </c>
      <c r="S195" s="57">
        <f t="shared" ca="1" si="77"/>
        <v>226624</v>
      </c>
      <c r="T195" s="57">
        <f t="shared" ref="T195:T258" ca="1" si="99">SUM(AA195,AH195,AJ195,AK195,AL195,AM195,AN195,AP195,AR195,AS195,AX195,BC195,BD195)</f>
        <v>268234</v>
      </c>
      <c r="U195" s="57">
        <f t="shared" ca="1" si="84"/>
        <v>31642</v>
      </c>
      <c r="V195" s="57">
        <f t="shared" ca="1" si="93"/>
        <v>16531</v>
      </c>
      <c r="W195" s="57">
        <f t="shared" ca="1" si="93"/>
        <v>1271</v>
      </c>
      <c r="X195" s="57">
        <f t="shared" ca="1" si="93"/>
        <v>1205</v>
      </c>
      <c r="Y195" s="57">
        <f t="shared" ca="1" si="93"/>
        <v>3303</v>
      </c>
      <c r="Z195" s="57">
        <f t="shared" ca="1" si="93"/>
        <v>54318</v>
      </c>
      <c r="AA195" s="57">
        <f t="shared" ca="1" si="93"/>
        <v>7416</v>
      </c>
      <c r="AB195" s="57">
        <f t="shared" ca="1" si="93"/>
        <v>33891</v>
      </c>
      <c r="AC195" s="57">
        <f t="shared" ca="1" si="93"/>
        <v>2333</v>
      </c>
      <c r="AD195" s="57">
        <f t="shared" ca="1" si="93"/>
        <v>5162</v>
      </c>
      <c r="AE195" s="57">
        <f t="shared" ca="1" si="93"/>
        <v>25607</v>
      </c>
      <c r="AF195" s="57">
        <f t="shared" ca="1" si="93"/>
        <v>740</v>
      </c>
      <c r="AG195" s="57">
        <f t="shared" ca="1" si="93"/>
        <v>46712</v>
      </c>
      <c r="AH195" s="57">
        <f t="shared" ca="1" si="93"/>
        <v>132</v>
      </c>
      <c r="AI195" s="57">
        <f t="shared" ca="1" si="93"/>
        <v>0</v>
      </c>
      <c r="AJ195" s="57">
        <f t="shared" ca="1" si="93"/>
        <v>64141</v>
      </c>
      <c r="AK195" s="57">
        <f t="shared" ca="1" si="93"/>
        <v>5103</v>
      </c>
      <c r="AL195" s="57">
        <f t="shared" ca="1" si="92"/>
        <v>63400</v>
      </c>
      <c r="AM195" s="57">
        <f t="shared" ca="1" si="92"/>
        <v>8954</v>
      </c>
      <c r="AN195" s="57">
        <f t="shared" ca="1" si="92"/>
        <v>98557</v>
      </c>
      <c r="AO195" s="57">
        <f t="shared" ca="1" si="92"/>
        <v>0</v>
      </c>
      <c r="AP195" s="57">
        <f t="shared" ca="1" si="92"/>
        <v>71605</v>
      </c>
      <c r="AQ195" s="57">
        <f t="shared" ca="1" si="92"/>
        <v>3909</v>
      </c>
      <c r="AR195" s="57">
        <f t="shared" ca="1" si="92"/>
        <v>8630</v>
      </c>
      <c r="AS195" s="57">
        <f t="shared" ca="1" si="92"/>
        <v>2075</v>
      </c>
      <c r="AT195" s="57">
        <f t="shared" ca="1" si="92"/>
        <v>0</v>
      </c>
      <c r="AU195" s="51">
        <v>0</v>
      </c>
      <c r="AV195" s="57">
        <v>0</v>
      </c>
      <c r="AW195" s="51">
        <f t="shared" ref="AW195:AW258" ca="1" si="100">P195*0.02</f>
        <v>9897.16</v>
      </c>
      <c r="AX195" s="57">
        <f t="shared" ca="1" si="94"/>
        <v>-10297</v>
      </c>
      <c r="AY195" s="57">
        <f t="shared" ca="1" si="94"/>
        <v>0</v>
      </c>
      <c r="AZ195" s="57">
        <f t="shared" ca="1" si="94"/>
        <v>0</v>
      </c>
      <c r="BA195" s="51">
        <v>0</v>
      </c>
      <c r="BB195" s="51">
        <v>0</v>
      </c>
      <c r="BC195" s="57">
        <f t="shared" ca="1" si="94"/>
        <v>-26409</v>
      </c>
      <c r="BD195" s="57">
        <f t="shared" ca="1" si="94"/>
        <v>-25073</v>
      </c>
      <c r="BE195" s="57">
        <f t="shared" ca="1" si="78"/>
        <v>320.70499999999998</v>
      </c>
      <c r="BF195" s="51">
        <f t="shared" ref="BF195:BF258" ca="1" si="101">AL195/1250</f>
        <v>50.72</v>
      </c>
      <c r="BG195" s="51">
        <f t="shared" ref="BG195:BG258" ca="1" si="102">AN195/7100</f>
        <v>13.881267605633802</v>
      </c>
      <c r="BH195" s="51">
        <f t="shared" ref="BH195:BH258" ca="1" si="103">AP195/101</f>
        <v>708.96039603960401</v>
      </c>
      <c r="BI195" s="51">
        <v>0</v>
      </c>
      <c r="BJ195" s="57">
        <f t="shared" ca="1" si="79"/>
        <v>608</v>
      </c>
      <c r="BK195" s="51">
        <f t="shared" ref="BK195:BK258" ca="1" si="104">BJ195+BE195</f>
        <v>928.70499999999993</v>
      </c>
      <c r="BL195" s="57">
        <f t="shared" ca="1" si="80"/>
        <v>11</v>
      </c>
      <c r="BM195" s="57">
        <f t="shared" ref="BM195:BM258" ca="1" si="105">BL195+BG195</f>
        <v>24.881267605633802</v>
      </c>
      <c r="BN195" s="57">
        <f t="shared" ca="1" si="81"/>
        <v>494</v>
      </c>
      <c r="BO195" s="57">
        <f t="shared" ref="BO195:BO258" ca="1" si="106">BN195+BF195</f>
        <v>544.72</v>
      </c>
      <c r="BP195" s="57">
        <f t="shared" ca="1" si="82"/>
        <v>54</v>
      </c>
      <c r="BQ195" s="57">
        <f t="shared" ref="BQ195:BQ258" ca="1" si="107">BP195+BH195</f>
        <v>762.96039603960401</v>
      </c>
      <c r="BR195" s="51">
        <v>0</v>
      </c>
      <c r="BS195" s="51">
        <v>0</v>
      </c>
    </row>
    <row r="196" spans="1:71" ht="15.75" customHeight="1">
      <c r="A196" s="8" t="s">
        <v>239</v>
      </c>
      <c r="B196">
        <v>705</v>
      </c>
      <c r="C196" s="54">
        <v>1001</v>
      </c>
      <c r="E196" s="8">
        <v>115.7</v>
      </c>
      <c r="F196" s="8" t="s">
        <v>240</v>
      </c>
      <c r="G196" s="55">
        <f t="shared" ca="1" si="95"/>
        <v>44617</v>
      </c>
      <c r="H196" s="8">
        <v>77777</v>
      </c>
      <c r="J196" t="str">
        <f t="shared" ca="1" si="83"/>
        <v>전세</v>
      </c>
      <c r="K196" s="8" t="s">
        <v>242</v>
      </c>
      <c r="L196" s="65">
        <v>44986</v>
      </c>
      <c r="M196" s="65">
        <v>45036</v>
      </c>
      <c r="N196" s="65">
        <v>44986</v>
      </c>
      <c r="O196" s="65">
        <v>45016</v>
      </c>
      <c r="P196" s="51">
        <f t="shared" ca="1" si="96"/>
        <v>501549</v>
      </c>
      <c r="Q196" s="57">
        <f t="shared" ca="1" si="97"/>
        <v>511579.98</v>
      </c>
      <c r="R196" s="51">
        <f t="shared" ca="1" si="98"/>
        <v>501549</v>
      </c>
      <c r="S196" s="57">
        <f t="shared" ref="S196:S259" ca="1" si="108">SUM(U196,V196,W196,X196,Y196,Z196,AB196,AC196,AD196,AE196,AF196,AG196,AQ196)</f>
        <v>228188</v>
      </c>
      <c r="T196" s="57">
        <f t="shared" ca="1" si="99"/>
        <v>273361</v>
      </c>
      <c r="U196" s="57">
        <f t="shared" ca="1" si="84"/>
        <v>70429</v>
      </c>
      <c r="V196" s="57">
        <f t="shared" ca="1" si="93"/>
        <v>38926</v>
      </c>
      <c r="W196" s="57">
        <f t="shared" ca="1" si="93"/>
        <v>1805</v>
      </c>
      <c r="X196" s="57">
        <f t="shared" ca="1" si="93"/>
        <v>1587</v>
      </c>
      <c r="Y196" s="57">
        <f t="shared" ca="1" si="93"/>
        <v>3486</v>
      </c>
      <c r="Z196" s="57">
        <f t="shared" ca="1" si="93"/>
        <v>50793</v>
      </c>
      <c r="AA196" s="57">
        <f t="shared" ca="1" si="93"/>
        <v>3294</v>
      </c>
      <c r="AB196" s="57">
        <f t="shared" ca="1" si="93"/>
        <v>21914</v>
      </c>
      <c r="AC196" s="57">
        <f t="shared" ca="1" si="93"/>
        <v>1364</v>
      </c>
      <c r="AD196" s="57">
        <f t="shared" ca="1" si="93"/>
        <v>3193</v>
      </c>
      <c r="AE196" s="57">
        <f t="shared" ca="1" si="93"/>
        <v>22097</v>
      </c>
      <c r="AF196" s="57">
        <f t="shared" ca="1" si="93"/>
        <v>237</v>
      </c>
      <c r="AG196" s="57">
        <f t="shared" ca="1" si="93"/>
        <v>10787</v>
      </c>
      <c r="AH196" s="57">
        <f t="shared" ca="1" si="93"/>
        <v>926</v>
      </c>
      <c r="AI196" s="57">
        <f t="shared" ca="1" si="93"/>
        <v>0</v>
      </c>
      <c r="AJ196" s="57">
        <f t="shared" ca="1" si="93"/>
        <v>99227</v>
      </c>
      <c r="AK196" s="57">
        <f t="shared" ca="1" si="93"/>
        <v>16712</v>
      </c>
      <c r="AL196" s="57">
        <f t="shared" ca="1" si="92"/>
        <v>51679</v>
      </c>
      <c r="AM196" s="57">
        <f t="shared" ca="1" si="92"/>
        <v>7053</v>
      </c>
      <c r="AN196" s="57">
        <f t="shared" ca="1" si="92"/>
        <v>104945</v>
      </c>
      <c r="AO196" s="57">
        <f t="shared" ca="1" si="92"/>
        <v>0</v>
      </c>
      <c r="AP196" s="57">
        <f t="shared" ca="1" si="92"/>
        <v>10903</v>
      </c>
      <c r="AQ196" s="57">
        <f t="shared" ca="1" si="92"/>
        <v>1570</v>
      </c>
      <c r="AR196" s="57">
        <f t="shared" ca="1" si="92"/>
        <v>213</v>
      </c>
      <c r="AS196" s="57">
        <f t="shared" ca="1" si="92"/>
        <v>1758</v>
      </c>
      <c r="AT196" s="57">
        <f t="shared" ca="1" si="92"/>
        <v>0</v>
      </c>
      <c r="AU196" s="51">
        <v>0</v>
      </c>
      <c r="AV196" s="57">
        <v>0</v>
      </c>
      <c r="AW196" s="51">
        <f t="shared" ca="1" si="100"/>
        <v>10030.98</v>
      </c>
      <c r="AX196" s="57">
        <f t="shared" ca="1" si="94"/>
        <v>-7714</v>
      </c>
      <c r="AY196" s="57">
        <f t="shared" ca="1" si="94"/>
        <v>0</v>
      </c>
      <c r="AZ196" s="57">
        <f t="shared" ca="1" si="94"/>
        <v>0</v>
      </c>
      <c r="BA196" s="51">
        <v>0</v>
      </c>
      <c r="BB196" s="51">
        <v>0</v>
      </c>
      <c r="BC196" s="57">
        <f t="shared" ca="1" si="94"/>
        <v>-1373</v>
      </c>
      <c r="BD196" s="57">
        <f t="shared" ca="1" si="94"/>
        <v>-14262</v>
      </c>
      <c r="BE196" s="57">
        <f t="shared" ca="1" si="78"/>
        <v>496.13499999999999</v>
      </c>
      <c r="BF196" s="51">
        <f t="shared" ca="1" si="101"/>
        <v>41.343200000000003</v>
      </c>
      <c r="BG196" s="51">
        <f t="shared" ca="1" si="102"/>
        <v>14.780985915492957</v>
      </c>
      <c r="BH196" s="51">
        <f t="shared" ca="1" si="103"/>
        <v>107.95049504950495</v>
      </c>
      <c r="BI196" s="51">
        <v>0</v>
      </c>
      <c r="BJ196" s="57">
        <f t="shared" ca="1" si="79"/>
        <v>307</v>
      </c>
      <c r="BK196" s="51">
        <f t="shared" ca="1" si="104"/>
        <v>803.13499999999999</v>
      </c>
      <c r="BL196" s="57">
        <f t="shared" ca="1" si="80"/>
        <v>761</v>
      </c>
      <c r="BM196" s="57">
        <f t="shared" ca="1" si="105"/>
        <v>775.78098591549292</v>
      </c>
      <c r="BN196" s="57">
        <f t="shared" ca="1" si="81"/>
        <v>482</v>
      </c>
      <c r="BO196" s="57">
        <f t="shared" ca="1" si="106"/>
        <v>523.34320000000002</v>
      </c>
      <c r="BP196" s="57">
        <f t="shared" ca="1" si="82"/>
        <v>65</v>
      </c>
      <c r="BQ196" s="57">
        <f t="shared" ca="1" si="107"/>
        <v>172.95049504950495</v>
      </c>
      <c r="BR196" s="51">
        <v>0</v>
      </c>
      <c r="BS196" s="51">
        <v>0</v>
      </c>
    </row>
    <row r="197" spans="1:71" ht="15.75" customHeight="1">
      <c r="A197" s="8" t="s">
        <v>239</v>
      </c>
      <c r="B197">
        <v>705</v>
      </c>
      <c r="C197" s="54">
        <v>1002</v>
      </c>
      <c r="E197" s="8">
        <v>115.7</v>
      </c>
      <c r="F197" s="8" t="s">
        <v>240</v>
      </c>
      <c r="G197" s="55">
        <f t="shared" ca="1" si="95"/>
        <v>44396</v>
      </c>
      <c r="H197" s="8">
        <v>77777</v>
      </c>
      <c r="J197" t="str">
        <f t="shared" ca="1" si="83"/>
        <v>월세</v>
      </c>
      <c r="K197" s="8" t="s">
        <v>242</v>
      </c>
      <c r="L197" s="65">
        <v>44986</v>
      </c>
      <c r="M197" s="65">
        <v>45036</v>
      </c>
      <c r="N197" s="65">
        <v>44986</v>
      </c>
      <c r="O197" s="65">
        <v>45016</v>
      </c>
      <c r="P197" s="51">
        <f t="shared" ca="1" si="96"/>
        <v>509459</v>
      </c>
      <c r="Q197" s="57">
        <f t="shared" ca="1" si="97"/>
        <v>519648.18</v>
      </c>
      <c r="R197" s="51">
        <f t="shared" ca="1" si="98"/>
        <v>509459</v>
      </c>
      <c r="S197" s="57">
        <f t="shared" ca="1" si="108"/>
        <v>196512</v>
      </c>
      <c r="T197" s="57">
        <f t="shared" ca="1" si="99"/>
        <v>312947</v>
      </c>
      <c r="U197" s="57">
        <f t="shared" ca="1" si="84"/>
        <v>74710</v>
      </c>
      <c r="V197" s="57">
        <f t="shared" ca="1" si="93"/>
        <v>14908</v>
      </c>
      <c r="W197" s="57">
        <f t="shared" ca="1" si="93"/>
        <v>1302</v>
      </c>
      <c r="X197" s="57">
        <f t="shared" ca="1" si="93"/>
        <v>3379</v>
      </c>
      <c r="Y197" s="57">
        <f t="shared" ca="1" si="93"/>
        <v>3858</v>
      </c>
      <c r="Z197" s="57">
        <f t="shared" ca="1" si="93"/>
        <v>37347</v>
      </c>
      <c r="AA197" s="57">
        <f t="shared" ca="1" si="93"/>
        <v>27373</v>
      </c>
      <c r="AB197" s="57">
        <f t="shared" ca="1" si="93"/>
        <v>40404</v>
      </c>
      <c r="AC197" s="57">
        <f t="shared" ca="1" si="93"/>
        <v>2590</v>
      </c>
      <c r="AD197" s="57">
        <f t="shared" ca="1" si="93"/>
        <v>3083</v>
      </c>
      <c r="AE197" s="57">
        <f t="shared" ca="1" si="93"/>
        <v>5393</v>
      </c>
      <c r="AF197" s="57">
        <f t="shared" ca="1" si="93"/>
        <v>775</v>
      </c>
      <c r="AG197" s="57">
        <f t="shared" ca="1" si="93"/>
        <v>2112</v>
      </c>
      <c r="AH197" s="57">
        <f t="shared" ca="1" si="93"/>
        <v>927</v>
      </c>
      <c r="AI197" s="57">
        <f t="shared" ca="1" si="93"/>
        <v>0</v>
      </c>
      <c r="AJ197" s="57">
        <f t="shared" ca="1" si="93"/>
        <v>65715</v>
      </c>
      <c r="AK197" s="57">
        <f t="shared" ref="AK197:AT209" ca="1" si="109">RANDBETWEEN(AK$2,AK$3)</f>
        <v>32054</v>
      </c>
      <c r="AL197" s="57">
        <f t="shared" ca="1" si="109"/>
        <v>51258</v>
      </c>
      <c r="AM197" s="57">
        <f t="shared" ca="1" si="109"/>
        <v>1997</v>
      </c>
      <c r="AN197" s="57">
        <f t="shared" ca="1" si="109"/>
        <v>103280</v>
      </c>
      <c r="AO197" s="57">
        <f t="shared" ca="1" si="109"/>
        <v>0</v>
      </c>
      <c r="AP197" s="57">
        <f t="shared" ca="1" si="109"/>
        <v>76668</v>
      </c>
      <c r="AQ197" s="57">
        <f t="shared" ca="1" si="109"/>
        <v>6651</v>
      </c>
      <c r="AR197" s="57">
        <f t="shared" ca="1" si="109"/>
        <v>7456</v>
      </c>
      <c r="AS197" s="57">
        <f t="shared" ca="1" si="109"/>
        <v>773</v>
      </c>
      <c r="AT197" s="57">
        <f t="shared" ca="1" si="109"/>
        <v>0</v>
      </c>
      <c r="AU197" s="51">
        <v>0</v>
      </c>
      <c r="AV197" s="57">
        <v>0</v>
      </c>
      <c r="AW197" s="51">
        <f t="shared" ca="1" si="100"/>
        <v>10189.18</v>
      </c>
      <c r="AX197" s="57">
        <f t="shared" ca="1" si="94"/>
        <v>-18939</v>
      </c>
      <c r="AY197" s="57">
        <f t="shared" ca="1" si="94"/>
        <v>0</v>
      </c>
      <c r="AZ197" s="57">
        <f t="shared" ca="1" si="94"/>
        <v>0</v>
      </c>
      <c r="BA197" s="51">
        <v>0</v>
      </c>
      <c r="BB197" s="51">
        <v>0</v>
      </c>
      <c r="BC197" s="57">
        <f t="shared" ca="1" si="94"/>
        <v>-29841</v>
      </c>
      <c r="BD197" s="57">
        <f t="shared" ca="1" si="94"/>
        <v>-5774</v>
      </c>
      <c r="BE197" s="57">
        <f t="shared" ref="BE197:BE260" ca="1" si="110">AJ197/200</f>
        <v>328.57499999999999</v>
      </c>
      <c r="BF197" s="51">
        <f t="shared" ca="1" si="101"/>
        <v>41.006399999999999</v>
      </c>
      <c r="BG197" s="51">
        <f t="shared" ca="1" si="102"/>
        <v>14.546478873239437</v>
      </c>
      <c r="BH197" s="51">
        <f t="shared" ca="1" si="103"/>
        <v>759.08910891089113</v>
      </c>
      <c r="BI197" s="51">
        <v>0</v>
      </c>
      <c r="BJ197" s="57">
        <f t="shared" ref="BJ197:BJ260" ca="1" si="111">RANDBETWEEN(BJ$2,BJ$3)</f>
        <v>688</v>
      </c>
      <c r="BK197" s="51">
        <f t="shared" ca="1" si="104"/>
        <v>1016.575</v>
      </c>
      <c r="BL197" s="57">
        <f t="shared" ref="BL197:BL260" ca="1" si="112">RANDBETWEEN(BL$2,BL$3)</f>
        <v>923</v>
      </c>
      <c r="BM197" s="57">
        <f t="shared" ca="1" si="105"/>
        <v>937.54647887323949</v>
      </c>
      <c r="BN197" s="57">
        <f t="shared" ref="BN197:BN260" ca="1" si="113">RANDBETWEEN(BN$2,BN$3)</f>
        <v>200</v>
      </c>
      <c r="BO197" s="57">
        <f t="shared" ca="1" si="106"/>
        <v>241.00639999999999</v>
      </c>
      <c r="BP197" s="57">
        <f t="shared" ref="BP197:BP260" ca="1" si="114">RANDBETWEEN(BP$2, BP$3)</f>
        <v>118</v>
      </c>
      <c r="BQ197" s="57">
        <f t="shared" ca="1" si="107"/>
        <v>877.08910891089113</v>
      </c>
      <c r="BR197" s="51">
        <v>0</v>
      </c>
      <c r="BS197" s="51">
        <v>0</v>
      </c>
    </row>
    <row r="198" spans="1:71" ht="15.75" customHeight="1">
      <c r="A198" s="8" t="s">
        <v>239</v>
      </c>
      <c r="B198">
        <v>705</v>
      </c>
      <c r="C198" s="54">
        <v>1101</v>
      </c>
      <c r="E198" s="8">
        <v>115.7</v>
      </c>
      <c r="F198" s="8" t="s">
        <v>240</v>
      </c>
      <c r="G198" s="55">
        <f t="shared" ca="1" si="95"/>
        <v>44525</v>
      </c>
      <c r="H198" s="8">
        <v>77777</v>
      </c>
      <c r="J198" t="str">
        <f t="shared" ref="J198:J261" ca="1" si="115">IF(RANDBETWEEN(0, 1) &lt; 0.33, "전세", IF(RANDBETWEEN(0, 1) &lt; 0.5, "월세", "자가"))</f>
        <v>전세</v>
      </c>
      <c r="K198" s="8" t="s">
        <v>242</v>
      </c>
      <c r="L198" s="65">
        <v>44986</v>
      </c>
      <c r="M198" s="65">
        <v>45036</v>
      </c>
      <c r="N198" s="65">
        <v>44986</v>
      </c>
      <c r="O198" s="65">
        <v>45016</v>
      </c>
      <c r="P198" s="51">
        <f t="shared" ca="1" si="96"/>
        <v>428042</v>
      </c>
      <c r="Q198" s="57">
        <f t="shared" ca="1" si="97"/>
        <v>436602.84</v>
      </c>
      <c r="R198" s="51">
        <f t="shared" ca="1" si="98"/>
        <v>428042</v>
      </c>
      <c r="S198" s="57">
        <f t="shared" ca="1" si="108"/>
        <v>131833</v>
      </c>
      <c r="T198" s="57">
        <f t="shared" ca="1" si="99"/>
        <v>296209</v>
      </c>
      <c r="U198" s="57">
        <f t="shared" ref="U198:AJ261" ca="1" si="116">RANDBETWEEN(U$2,U$3)</f>
        <v>32247</v>
      </c>
      <c r="V198" s="57">
        <f t="shared" ca="1" si="116"/>
        <v>7812</v>
      </c>
      <c r="W198" s="57">
        <f t="shared" ca="1" si="116"/>
        <v>624</v>
      </c>
      <c r="X198" s="57">
        <f t="shared" ca="1" si="116"/>
        <v>4605</v>
      </c>
      <c r="Y198" s="57">
        <f t="shared" ca="1" si="116"/>
        <v>3112</v>
      </c>
      <c r="Z198" s="57">
        <f t="shared" ca="1" si="116"/>
        <v>27952</v>
      </c>
      <c r="AA198" s="57">
        <f t="shared" ca="1" si="116"/>
        <v>12435</v>
      </c>
      <c r="AB198" s="57">
        <f t="shared" ca="1" si="116"/>
        <v>24208</v>
      </c>
      <c r="AC198" s="57">
        <f t="shared" ca="1" si="116"/>
        <v>1007</v>
      </c>
      <c r="AD198" s="57">
        <f t="shared" ca="1" si="116"/>
        <v>7457</v>
      </c>
      <c r="AE198" s="57">
        <f t="shared" ca="1" si="116"/>
        <v>15585</v>
      </c>
      <c r="AF198" s="57">
        <f t="shared" ca="1" si="116"/>
        <v>776</v>
      </c>
      <c r="AG198" s="57">
        <f t="shared" ca="1" si="116"/>
        <v>623</v>
      </c>
      <c r="AH198" s="57">
        <f t="shared" ca="1" si="116"/>
        <v>627</v>
      </c>
      <c r="AI198" s="57">
        <f t="shared" ca="1" si="116"/>
        <v>0</v>
      </c>
      <c r="AJ198" s="57">
        <f t="shared" ca="1" si="116"/>
        <v>55894</v>
      </c>
      <c r="AK198" s="57">
        <f t="shared" ca="1" si="109"/>
        <v>45317</v>
      </c>
      <c r="AL198" s="57">
        <f t="shared" ca="1" si="109"/>
        <v>48762</v>
      </c>
      <c r="AM198" s="57">
        <f t="shared" ca="1" si="109"/>
        <v>4099</v>
      </c>
      <c r="AN198" s="57">
        <f t="shared" ca="1" si="109"/>
        <v>90454</v>
      </c>
      <c r="AO198" s="57">
        <f t="shared" ca="1" si="109"/>
        <v>0</v>
      </c>
      <c r="AP198" s="57">
        <f t="shared" ca="1" si="109"/>
        <v>88301</v>
      </c>
      <c r="AQ198" s="57">
        <f t="shared" ca="1" si="109"/>
        <v>5825</v>
      </c>
      <c r="AR198" s="57">
        <f t="shared" ca="1" si="109"/>
        <v>1145</v>
      </c>
      <c r="AS198" s="57">
        <f t="shared" ca="1" si="109"/>
        <v>1072</v>
      </c>
      <c r="AT198" s="57">
        <f t="shared" ca="1" si="109"/>
        <v>0</v>
      </c>
      <c r="AU198" s="51">
        <v>0</v>
      </c>
      <c r="AV198" s="57">
        <v>0</v>
      </c>
      <c r="AW198" s="51">
        <f t="shared" ca="1" si="100"/>
        <v>8560.84</v>
      </c>
      <c r="AX198" s="57">
        <f t="shared" ca="1" si="94"/>
        <v>-19137</v>
      </c>
      <c r="AY198" s="57">
        <f t="shared" ca="1" si="94"/>
        <v>0</v>
      </c>
      <c r="AZ198" s="57">
        <f t="shared" ca="1" si="94"/>
        <v>0</v>
      </c>
      <c r="BA198" s="51">
        <v>0</v>
      </c>
      <c r="BB198" s="51">
        <v>0</v>
      </c>
      <c r="BC198" s="57">
        <f t="shared" ca="1" si="94"/>
        <v>-9794</v>
      </c>
      <c r="BD198" s="57">
        <f t="shared" ca="1" si="94"/>
        <v>-22966</v>
      </c>
      <c r="BE198" s="57">
        <f t="shared" ca="1" si="110"/>
        <v>279.47000000000003</v>
      </c>
      <c r="BF198" s="51">
        <f t="shared" ca="1" si="101"/>
        <v>39.009599999999999</v>
      </c>
      <c r="BG198" s="51">
        <f t="shared" ca="1" si="102"/>
        <v>12.74</v>
      </c>
      <c r="BH198" s="51">
        <f t="shared" ca="1" si="103"/>
        <v>874.26732673267327</v>
      </c>
      <c r="BI198" s="51">
        <v>0</v>
      </c>
      <c r="BJ198" s="57">
        <f t="shared" ca="1" si="111"/>
        <v>820</v>
      </c>
      <c r="BK198" s="51">
        <f t="shared" ca="1" si="104"/>
        <v>1099.47</v>
      </c>
      <c r="BL198" s="57">
        <f t="shared" ca="1" si="112"/>
        <v>589</v>
      </c>
      <c r="BM198" s="57">
        <f t="shared" ca="1" si="105"/>
        <v>601.74</v>
      </c>
      <c r="BN198" s="57">
        <f t="shared" ca="1" si="113"/>
        <v>317</v>
      </c>
      <c r="BO198" s="57">
        <f t="shared" ca="1" si="106"/>
        <v>356.00959999999998</v>
      </c>
      <c r="BP198" s="57">
        <f t="shared" ca="1" si="114"/>
        <v>603</v>
      </c>
      <c r="BQ198" s="57">
        <f t="shared" ca="1" si="107"/>
        <v>1477.2673267326732</v>
      </c>
      <c r="BR198" s="51">
        <v>0</v>
      </c>
      <c r="BS198" s="51">
        <v>0</v>
      </c>
    </row>
    <row r="199" spans="1:71" ht="15.75" customHeight="1">
      <c r="A199" s="8" t="s">
        <v>239</v>
      </c>
      <c r="B199">
        <v>705</v>
      </c>
      <c r="C199" s="54">
        <v>1102</v>
      </c>
      <c r="E199" s="8">
        <v>115.7</v>
      </c>
      <c r="F199" s="8" t="s">
        <v>240</v>
      </c>
      <c r="G199" s="55">
        <f t="shared" ca="1" si="95"/>
        <v>44572</v>
      </c>
      <c r="H199" s="8">
        <v>77777</v>
      </c>
      <c r="J199" t="str">
        <f t="shared" ca="1" si="115"/>
        <v>전세</v>
      </c>
      <c r="K199" s="8" t="s">
        <v>242</v>
      </c>
      <c r="L199" s="65">
        <v>44986</v>
      </c>
      <c r="M199" s="65">
        <v>45036</v>
      </c>
      <c r="N199" s="65">
        <v>44986</v>
      </c>
      <c r="O199" s="65">
        <v>45016</v>
      </c>
      <c r="P199" s="51">
        <f t="shared" ca="1" si="96"/>
        <v>543192</v>
      </c>
      <c r="Q199" s="57">
        <f t="shared" ca="1" si="97"/>
        <v>554055.84</v>
      </c>
      <c r="R199" s="51">
        <f t="shared" ca="1" si="98"/>
        <v>543192</v>
      </c>
      <c r="S199" s="57">
        <f t="shared" ca="1" si="108"/>
        <v>230490</v>
      </c>
      <c r="T199" s="57">
        <f t="shared" ca="1" si="99"/>
        <v>312702</v>
      </c>
      <c r="U199" s="57">
        <f t="shared" ca="1" si="116"/>
        <v>41349</v>
      </c>
      <c r="V199" s="57">
        <f t="shared" ca="1" si="116"/>
        <v>36405</v>
      </c>
      <c r="W199" s="57">
        <f t="shared" ca="1" si="116"/>
        <v>792</v>
      </c>
      <c r="X199" s="57">
        <f t="shared" ca="1" si="116"/>
        <v>1580</v>
      </c>
      <c r="Y199" s="57">
        <f t="shared" ca="1" si="116"/>
        <v>3284</v>
      </c>
      <c r="Z199" s="57">
        <f t="shared" ca="1" si="116"/>
        <v>58189</v>
      </c>
      <c r="AA199" s="57">
        <f t="shared" ca="1" si="116"/>
        <v>4705</v>
      </c>
      <c r="AB199" s="57">
        <f t="shared" ca="1" si="116"/>
        <v>42501</v>
      </c>
      <c r="AC199" s="57">
        <f t="shared" ca="1" si="116"/>
        <v>2773</v>
      </c>
      <c r="AD199" s="57">
        <f t="shared" ca="1" si="116"/>
        <v>9258</v>
      </c>
      <c r="AE199" s="57">
        <f t="shared" ca="1" si="116"/>
        <v>3557</v>
      </c>
      <c r="AF199" s="57">
        <f t="shared" ca="1" si="116"/>
        <v>543</v>
      </c>
      <c r="AG199" s="57">
        <f t="shared" ca="1" si="116"/>
        <v>25467</v>
      </c>
      <c r="AH199" s="57">
        <f t="shared" ca="1" si="116"/>
        <v>677</v>
      </c>
      <c r="AI199" s="57">
        <f t="shared" ca="1" si="116"/>
        <v>0</v>
      </c>
      <c r="AJ199" s="57">
        <f t="shared" ca="1" si="116"/>
        <v>82985</v>
      </c>
      <c r="AK199" s="57">
        <f t="shared" ca="1" si="109"/>
        <v>34111</v>
      </c>
      <c r="AL199" s="57">
        <f t="shared" ca="1" si="109"/>
        <v>72144</v>
      </c>
      <c r="AM199" s="57">
        <f t="shared" ca="1" si="109"/>
        <v>3051</v>
      </c>
      <c r="AN199" s="57">
        <f t="shared" ca="1" si="109"/>
        <v>84290</v>
      </c>
      <c r="AO199" s="57">
        <f t="shared" ca="1" si="109"/>
        <v>0</v>
      </c>
      <c r="AP199" s="57">
        <f t="shared" ca="1" si="109"/>
        <v>55719</v>
      </c>
      <c r="AQ199" s="57">
        <f t="shared" ca="1" si="109"/>
        <v>4792</v>
      </c>
      <c r="AR199" s="57">
        <f t="shared" ca="1" si="109"/>
        <v>9224</v>
      </c>
      <c r="AS199" s="57">
        <f t="shared" ca="1" si="109"/>
        <v>1971</v>
      </c>
      <c r="AT199" s="57">
        <f t="shared" ca="1" si="109"/>
        <v>0</v>
      </c>
      <c r="AU199" s="51">
        <v>0</v>
      </c>
      <c r="AV199" s="57">
        <v>0</v>
      </c>
      <c r="AW199" s="51">
        <f t="shared" ca="1" si="100"/>
        <v>10863.84</v>
      </c>
      <c r="AX199" s="57">
        <f t="shared" ca="1" si="94"/>
        <v>-10452</v>
      </c>
      <c r="AY199" s="57">
        <f t="shared" ca="1" si="94"/>
        <v>0</v>
      </c>
      <c r="AZ199" s="57">
        <f t="shared" ca="1" si="94"/>
        <v>0</v>
      </c>
      <c r="BA199" s="51">
        <v>0</v>
      </c>
      <c r="BB199" s="51">
        <v>0</v>
      </c>
      <c r="BC199" s="57">
        <f t="shared" ca="1" si="94"/>
        <v>-12662</v>
      </c>
      <c r="BD199" s="57">
        <f t="shared" ca="1" si="94"/>
        <v>-13061</v>
      </c>
      <c r="BE199" s="57">
        <f t="shared" ca="1" si="110"/>
        <v>414.92500000000001</v>
      </c>
      <c r="BF199" s="51">
        <f t="shared" ca="1" si="101"/>
        <v>57.715200000000003</v>
      </c>
      <c r="BG199" s="51">
        <f t="shared" ca="1" si="102"/>
        <v>11.871830985915492</v>
      </c>
      <c r="BH199" s="51">
        <f t="shared" ca="1" si="103"/>
        <v>551.67326732673268</v>
      </c>
      <c r="BI199" s="51">
        <v>0</v>
      </c>
      <c r="BJ199" s="57">
        <f t="shared" ca="1" si="111"/>
        <v>76</v>
      </c>
      <c r="BK199" s="51">
        <f t="shared" ca="1" si="104"/>
        <v>490.92500000000001</v>
      </c>
      <c r="BL199" s="57">
        <f t="shared" ca="1" si="112"/>
        <v>698</v>
      </c>
      <c r="BM199" s="57">
        <f t="shared" ca="1" si="105"/>
        <v>709.87183098591549</v>
      </c>
      <c r="BN199" s="57">
        <f t="shared" ca="1" si="113"/>
        <v>185</v>
      </c>
      <c r="BO199" s="57">
        <f t="shared" ca="1" si="106"/>
        <v>242.71520000000001</v>
      </c>
      <c r="BP199" s="57">
        <f t="shared" ca="1" si="114"/>
        <v>449</v>
      </c>
      <c r="BQ199" s="57">
        <f t="shared" ca="1" si="107"/>
        <v>1000.6732673267327</v>
      </c>
      <c r="BR199" s="51">
        <v>0</v>
      </c>
      <c r="BS199" s="51">
        <v>0</v>
      </c>
    </row>
    <row r="200" spans="1:71" ht="15.75" customHeight="1">
      <c r="A200" s="8" t="s">
        <v>239</v>
      </c>
      <c r="B200">
        <v>705</v>
      </c>
      <c r="C200" s="54">
        <v>1201</v>
      </c>
      <c r="E200" s="8">
        <v>115.7</v>
      </c>
      <c r="F200" s="8" t="s">
        <v>240</v>
      </c>
      <c r="G200" s="55">
        <f t="shared" ca="1" si="95"/>
        <v>43179</v>
      </c>
      <c r="H200" s="8">
        <v>77777</v>
      </c>
      <c r="J200" t="str">
        <f t="shared" ca="1" si="115"/>
        <v>전세</v>
      </c>
      <c r="K200" s="8" t="s">
        <v>242</v>
      </c>
      <c r="L200" s="65">
        <v>44986</v>
      </c>
      <c r="M200" s="65">
        <v>45036</v>
      </c>
      <c r="N200" s="65">
        <v>44986</v>
      </c>
      <c r="O200" s="65">
        <v>45016</v>
      </c>
      <c r="P200" s="51">
        <f t="shared" ca="1" si="96"/>
        <v>479995</v>
      </c>
      <c r="Q200" s="57">
        <f t="shared" ca="1" si="97"/>
        <v>489594.9</v>
      </c>
      <c r="R200" s="51">
        <f t="shared" ca="1" si="98"/>
        <v>479995</v>
      </c>
      <c r="S200" s="57">
        <f t="shared" ca="1" si="108"/>
        <v>201069</v>
      </c>
      <c r="T200" s="57">
        <f t="shared" ca="1" si="99"/>
        <v>278926</v>
      </c>
      <c r="U200" s="57">
        <f t="shared" ca="1" si="116"/>
        <v>72033</v>
      </c>
      <c r="V200" s="57">
        <f t="shared" ca="1" si="116"/>
        <v>15491</v>
      </c>
      <c r="W200" s="57">
        <f t="shared" ca="1" si="116"/>
        <v>315</v>
      </c>
      <c r="X200" s="57">
        <f t="shared" ca="1" si="116"/>
        <v>4431</v>
      </c>
      <c r="Y200" s="57">
        <f t="shared" ca="1" si="116"/>
        <v>3542</v>
      </c>
      <c r="Z200" s="57">
        <f t="shared" ca="1" si="116"/>
        <v>21457</v>
      </c>
      <c r="AA200" s="57">
        <f t="shared" ca="1" si="116"/>
        <v>5471</v>
      </c>
      <c r="AB200" s="57">
        <f t="shared" ca="1" si="116"/>
        <v>49541</v>
      </c>
      <c r="AC200" s="57">
        <f t="shared" ca="1" si="116"/>
        <v>372</v>
      </c>
      <c r="AD200" s="57">
        <f t="shared" ca="1" si="116"/>
        <v>2977</v>
      </c>
      <c r="AE200" s="57">
        <f t="shared" ca="1" si="116"/>
        <v>6150</v>
      </c>
      <c r="AF200" s="57">
        <f t="shared" ca="1" si="116"/>
        <v>556</v>
      </c>
      <c r="AG200" s="57">
        <f t="shared" ca="1" si="116"/>
        <v>14410</v>
      </c>
      <c r="AH200" s="57">
        <f t="shared" ca="1" si="116"/>
        <v>105</v>
      </c>
      <c r="AI200" s="57">
        <f t="shared" ca="1" si="116"/>
        <v>0</v>
      </c>
      <c r="AJ200" s="57">
        <f t="shared" ca="1" si="116"/>
        <v>80965</v>
      </c>
      <c r="AK200" s="57">
        <f t="shared" ca="1" si="109"/>
        <v>38064</v>
      </c>
      <c r="AL200" s="57">
        <f t="shared" ca="1" si="109"/>
        <v>84809</v>
      </c>
      <c r="AM200" s="57">
        <f t="shared" ca="1" si="109"/>
        <v>2486</v>
      </c>
      <c r="AN200" s="57">
        <f t="shared" ca="1" si="109"/>
        <v>89481</v>
      </c>
      <c r="AO200" s="57">
        <f t="shared" ca="1" si="109"/>
        <v>0</v>
      </c>
      <c r="AP200" s="57">
        <f t="shared" ca="1" si="109"/>
        <v>11091</v>
      </c>
      <c r="AQ200" s="57">
        <f t="shared" ca="1" si="109"/>
        <v>9794</v>
      </c>
      <c r="AR200" s="57">
        <f t="shared" ca="1" si="109"/>
        <v>2540</v>
      </c>
      <c r="AS200" s="57">
        <f t="shared" ca="1" si="109"/>
        <v>938</v>
      </c>
      <c r="AT200" s="57">
        <f t="shared" ca="1" si="109"/>
        <v>0</v>
      </c>
      <c r="AU200" s="51">
        <v>0</v>
      </c>
      <c r="AV200" s="57">
        <v>0</v>
      </c>
      <c r="AW200" s="51">
        <f t="shared" ca="1" si="100"/>
        <v>9599.9</v>
      </c>
      <c r="AX200" s="57">
        <f t="shared" ca="1" si="94"/>
        <v>-8251</v>
      </c>
      <c r="AY200" s="57">
        <f t="shared" ca="1" si="94"/>
        <v>0</v>
      </c>
      <c r="AZ200" s="57">
        <f t="shared" ca="1" si="94"/>
        <v>0</v>
      </c>
      <c r="BA200" s="51">
        <v>0</v>
      </c>
      <c r="BB200" s="51">
        <v>0</v>
      </c>
      <c r="BC200" s="57">
        <f t="shared" ca="1" si="94"/>
        <v>-13294</v>
      </c>
      <c r="BD200" s="57">
        <f t="shared" ca="1" si="94"/>
        <v>-15479</v>
      </c>
      <c r="BE200" s="57">
        <f t="shared" ca="1" si="110"/>
        <v>404.82499999999999</v>
      </c>
      <c r="BF200" s="51">
        <f t="shared" ca="1" si="101"/>
        <v>67.847200000000001</v>
      </c>
      <c r="BG200" s="51">
        <f t="shared" ca="1" si="102"/>
        <v>12.602957746478873</v>
      </c>
      <c r="BH200" s="51">
        <f t="shared" ca="1" si="103"/>
        <v>109.81188118811882</v>
      </c>
      <c r="BI200" s="51">
        <v>0</v>
      </c>
      <c r="BJ200" s="57">
        <f t="shared" ca="1" si="111"/>
        <v>563</v>
      </c>
      <c r="BK200" s="51">
        <f t="shared" ca="1" si="104"/>
        <v>967.82500000000005</v>
      </c>
      <c r="BL200" s="57">
        <f t="shared" ca="1" si="112"/>
        <v>641</v>
      </c>
      <c r="BM200" s="57">
        <f t="shared" ca="1" si="105"/>
        <v>653.60295774647886</v>
      </c>
      <c r="BN200" s="57">
        <f t="shared" ca="1" si="113"/>
        <v>316</v>
      </c>
      <c r="BO200" s="57">
        <f t="shared" ca="1" si="106"/>
        <v>383.84719999999999</v>
      </c>
      <c r="BP200" s="57">
        <f t="shared" ca="1" si="114"/>
        <v>475</v>
      </c>
      <c r="BQ200" s="57">
        <f t="shared" ca="1" si="107"/>
        <v>584.81188118811883</v>
      </c>
      <c r="BR200" s="51">
        <v>0</v>
      </c>
      <c r="BS200" s="51">
        <v>0</v>
      </c>
    </row>
    <row r="201" spans="1:71" ht="15.75" customHeight="1">
      <c r="A201" s="8" t="s">
        <v>239</v>
      </c>
      <c r="B201">
        <v>705</v>
      </c>
      <c r="C201" s="54">
        <v>1202</v>
      </c>
      <c r="E201" s="8">
        <v>115.7</v>
      </c>
      <c r="F201" s="8" t="s">
        <v>240</v>
      </c>
      <c r="G201" s="55">
        <f t="shared" ca="1" si="95"/>
        <v>41846</v>
      </c>
      <c r="H201" s="8">
        <v>77777</v>
      </c>
      <c r="J201" t="str">
        <f t="shared" ca="1" si="115"/>
        <v>자가</v>
      </c>
      <c r="K201" s="8" t="s">
        <v>242</v>
      </c>
      <c r="L201" s="65">
        <v>44986</v>
      </c>
      <c r="M201" s="65">
        <v>45036</v>
      </c>
      <c r="N201" s="65">
        <v>44986</v>
      </c>
      <c r="O201" s="65">
        <v>45016</v>
      </c>
      <c r="P201" s="51">
        <f t="shared" ca="1" si="96"/>
        <v>575453</v>
      </c>
      <c r="Q201" s="57">
        <f t="shared" ca="1" si="97"/>
        <v>586962.06000000006</v>
      </c>
      <c r="R201" s="51">
        <f t="shared" ca="1" si="98"/>
        <v>575453</v>
      </c>
      <c r="S201" s="57">
        <f t="shared" ca="1" si="108"/>
        <v>287880</v>
      </c>
      <c r="T201" s="57">
        <f t="shared" ca="1" si="99"/>
        <v>287573</v>
      </c>
      <c r="U201" s="57">
        <f t="shared" ca="1" si="116"/>
        <v>78415</v>
      </c>
      <c r="V201" s="57">
        <f t="shared" ca="1" si="116"/>
        <v>31403</v>
      </c>
      <c r="W201" s="57">
        <f t="shared" ca="1" si="116"/>
        <v>1800</v>
      </c>
      <c r="X201" s="57">
        <f t="shared" ca="1" si="116"/>
        <v>4484</v>
      </c>
      <c r="Y201" s="57">
        <f t="shared" ca="1" si="116"/>
        <v>3533</v>
      </c>
      <c r="Z201" s="57">
        <f t="shared" ca="1" si="116"/>
        <v>48935</v>
      </c>
      <c r="AA201" s="57">
        <f t="shared" ca="1" si="116"/>
        <v>7184</v>
      </c>
      <c r="AB201" s="57">
        <f t="shared" ca="1" si="116"/>
        <v>69485</v>
      </c>
      <c r="AC201" s="57">
        <f t="shared" ca="1" si="116"/>
        <v>369</v>
      </c>
      <c r="AD201" s="57">
        <f t="shared" ca="1" si="116"/>
        <v>8045</v>
      </c>
      <c r="AE201" s="57">
        <f t="shared" ca="1" si="116"/>
        <v>1251</v>
      </c>
      <c r="AF201" s="57">
        <f t="shared" ca="1" si="116"/>
        <v>433</v>
      </c>
      <c r="AG201" s="57">
        <f t="shared" ca="1" si="116"/>
        <v>33743</v>
      </c>
      <c r="AH201" s="57">
        <f t="shared" ca="1" si="116"/>
        <v>280</v>
      </c>
      <c r="AI201" s="57">
        <f t="shared" ca="1" si="116"/>
        <v>0</v>
      </c>
      <c r="AJ201" s="57">
        <f t="shared" ca="1" si="116"/>
        <v>64077</v>
      </c>
      <c r="AK201" s="57">
        <f t="shared" ca="1" si="109"/>
        <v>10918</v>
      </c>
      <c r="AL201" s="57">
        <f t="shared" ca="1" si="109"/>
        <v>89342</v>
      </c>
      <c r="AM201" s="57">
        <f t="shared" ca="1" si="109"/>
        <v>5084</v>
      </c>
      <c r="AN201" s="57">
        <f t="shared" ca="1" si="109"/>
        <v>117125</v>
      </c>
      <c r="AO201" s="57">
        <f t="shared" ca="1" si="109"/>
        <v>0</v>
      </c>
      <c r="AP201" s="57">
        <f t="shared" ca="1" si="109"/>
        <v>17690</v>
      </c>
      <c r="AQ201" s="57">
        <f t="shared" ca="1" si="109"/>
        <v>5984</v>
      </c>
      <c r="AR201" s="57">
        <f t="shared" ca="1" si="109"/>
        <v>3410</v>
      </c>
      <c r="AS201" s="57">
        <f t="shared" ca="1" si="109"/>
        <v>2305</v>
      </c>
      <c r="AT201" s="57">
        <f t="shared" ca="1" si="109"/>
        <v>0</v>
      </c>
      <c r="AU201" s="51">
        <v>0</v>
      </c>
      <c r="AV201" s="57">
        <v>0</v>
      </c>
      <c r="AW201" s="51">
        <f t="shared" ca="1" si="100"/>
        <v>11509.06</v>
      </c>
      <c r="AX201" s="57">
        <f t="shared" ca="1" si="94"/>
        <v>-10579</v>
      </c>
      <c r="AY201" s="57">
        <f t="shared" ca="1" si="94"/>
        <v>0</v>
      </c>
      <c r="AZ201" s="57">
        <f t="shared" ca="1" si="94"/>
        <v>0</v>
      </c>
      <c r="BA201" s="51">
        <v>0</v>
      </c>
      <c r="BB201" s="51">
        <v>0</v>
      </c>
      <c r="BC201" s="57">
        <f t="shared" ca="1" si="94"/>
        <v>-2381</v>
      </c>
      <c r="BD201" s="57">
        <f t="shared" ca="1" si="94"/>
        <v>-16882</v>
      </c>
      <c r="BE201" s="57">
        <f t="shared" ca="1" si="110"/>
        <v>320.38499999999999</v>
      </c>
      <c r="BF201" s="51">
        <f t="shared" ca="1" si="101"/>
        <v>71.473600000000005</v>
      </c>
      <c r="BG201" s="51">
        <f t="shared" ca="1" si="102"/>
        <v>16.496478873239436</v>
      </c>
      <c r="BH201" s="51">
        <f t="shared" ca="1" si="103"/>
        <v>175.14851485148515</v>
      </c>
      <c r="BI201" s="51">
        <v>0</v>
      </c>
      <c r="BJ201" s="57">
        <f t="shared" ca="1" si="111"/>
        <v>528</v>
      </c>
      <c r="BK201" s="51">
        <f t="shared" ca="1" si="104"/>
        <v>848.38499999999999</v>
      </c>
      <c r="BL201" s="57">
        <f t="shared" ca="1" si="112"/>
        <v>880</v>
      </c>
      <c r="BM201" s="57">
        <f t="shared" ca="1" si="105"/>
        <v>896.49647887323943</v>
      </c>
      <c r="BN201" s="57">
        <f t="shared" ca="1" si="113"/>
        <v>772</v>
      </c>
      <c r="BO201" s="57">
        <f t="shared" ca="1" si="106"/>
        <v>843.47360000000003</v>
      </c>
      <c r="BP201" s="57">
        <f t="shared" ca="1" si="114"/>
        <v>418</v>
      </c>
      <c r="BQ201" s="57">
        <f t="shared" ca="1" si="107"/>
        <v>593.14851485148517</v>
      </c>
      <c r="BR201" s="51">
        <v>0</v>
      </c>
      <c r="BS201" s="51">
        <v>0</v>
      </c>
    </row>
    <row r="202" spans="1:71" ht="15.75" customHeight="1">
      <c r="A202" s="8" t="s">
        <v>239</v>
      </c>
      <c r="B202">
        <v>705</v>
      </c>
      <c r="C202" s="54">
        <v>1301</v>
      </c>
      <c r="E202" s="8">
        <v>115.7</v>
      </c>
      <c r="F202" s="8" t="s">
        <v>240</v>
      </c>
      <c r="G202" s="55">
        <f t="shared" ca="1" si="95"/>
        <v>44389</v>
      </c>
      <c r="H202" s="8">
        <v>77777</v>
      </c>
      <c r="J202" t="str">
        <f t="shared" ca="1" si="115"/>
        <v>월세</v>
      </c>
      <c r="K202" s="8" t="s">
        <v>242</v>
      </c>
      <c r="L202" s="65">
        <v>44986</v>
      </c>
      <c r="M202" s="65">
        <v>45036</v>
      </c>
      <c r="N202" s="65">
        <v>44986</v>
      </c>
      <c r="O202" s="65">
        <v>45016</v>
      </c>
      <c r="P202" s="51">
        <f t="shared" ca="1" si="96"/>
        <v>532722</v>
      </c>
      <c r="Q202" s="57">
        <f t="shared" ca="1" si="97"/>
        <v>543376.43999999994</v>
      </c>
      <c r="R202" s="51">
        <f t="shared" ca="1" si="98"/>
        <v>532722</v>
      </c>
      <c r="S202" s="57">
        <f t="shared" ca="1" si="108"/>
        <v>229670</v>
      </c>
      <c r="T202" s="57">
        <f t="shared" ca="1" si="99"/>
        <v>303052</v>
      </c>
      <c r="U202" s="57">
        <f t="shared" ca="1" si="116"/>
        <v>35731</v>
      </c>
      <c r="V202" s="57">
        <f t="shared" ca="1" si="116"/>
        <v>19060</v>
      </c>
      <c r="W202" s="57">
        <f t="shared" ca="1" si="116"/>
        <v>344</v>
      </c>
      <c r="X202" s="57">
        <f t="shared" ca="1" si="116"/>
        <v>4167</v>
      </c>
      <c r="Y202" s="57">
        <f t="shared" ca="1" si="116"/>
        <v>3092</v>
      </c>
      <c r="Z202" s="57">
        <f t="shared" ca="1" si="116"/>
        <v>51106</v>
      </c>
      <c r="AA202" s="57">
        <f t="shared" ca="1" si="116"/>
        <v>29914</v>
      </c>
      <c r="AB202" s="57">
        <f t="shared" ca="1" si="116"/>
        <v>70257</v>
      </c>
      <c r="AC202" s="57">
        <f t="shared" ca="1" si="116"/>
        <v>2069</v>
      </c>
      <c r="AD202" s="57">
        <f t="shared" ca="1" si="116"/>
        <v>5499</v>
      </c>
      <c r="AE202" s="57">
        <f t="shared" ca="1" si="116"/>
        <v>28600</v>
      </c>
      <c r="AF202" s="57">
        <f t="shared" ca="1" si="116"/>
        <v>354</v>
      </c>
      <c r="AG202" s="57">
        <f t="shared" ca="1" si="116"/>
        <v>7921</v>
      </c>
      <c r="AH202" s="57">
        <f t="shared" ca="1" si="116"/>
        <v>237</v>
      </c>
      <c r="AI202" s="57">
        <f t="shared" ca="1" si="116"/>
        <v>0</v>
      </c>
      <c r="AJ202" s="57">
        <f t="shared" ca="1" si="116"/>
        <v>79718</v>
      </c>
      <c r="AK202" s="57">
        <f t="shared" ca="1" si="109"/>
        <v>11093</v>
      </c>
      <c r="AL202" s="57">
        <f t="shared" ca="1" si="109"/>
        <v>29332</v>
      </c>
      <c r="AM202" s="57">
        <f t="shared" ca="1" si="109"/>
        <v>8214</v>
      </c>
      <c r="AN202" s="57">
        <f t="shared" ca="1" si="109"/>
        <v>83792</v>
      </c>
      <c r="AO202" s="57">
        <f t="shared" ca="1" si="109"/>
        <v>0</v>
      </c>
      <c r="AP202" s="57">
        <f t="shared" ca="1" si="109"/>
        <v>98375</v>
      </c>
      <c r="AQ202" s="57">
        <f t="shared" ca="1" si="109"/>
        <v>1470</v>
      </c>
      <c r="AR202" s="57">
        <f t="shared" ca="1" si="109"/>
        <v>4988</v>
      </c>
      <c r="AS202" s="57">
        <f t="shared" ca="1" si="109"/>
        <v>124</v>
      </c>
      <c r="AT202" s="57">
        <f t="shared" ca="1" si="109"/>
        <v>0</v>
      </c>
      <c r="AU202" s="51">
        <v>0</v>
      </c>
      <c r="AV202" s="57">
        <v>0</v>
      </c>
      <c r="AW202" s="51">
        <f t="shared" ca="1" si="100"/>
        <v>10654.44</v>
      </c>
      <c r="AX202" s="57">
        <f t="shared" ca="1" si="94"/>
        <v>-11604</v>
      </c>
      <c r="AY202" s="57">
        <f t="shared" ca="1" si="94"/>
        <v>0</v>
      </c>
      <c r="AZ202" s="57">
        <f t="shared" ca="1" si="94"/>
        <v>0</v>
      </c>
      <c r="BA202" s="51">
        <v>0</v>
      </c>
      <c r="BB202" s="51">
        <v>0</v>
      </c>
      <c r="BC202" s="57">
        <f t="shared" ca="1" si="94"/>
        <v>-11203</v>
      </c>
      <c r="BD202" s="57">
        <f t="shared" ca="1" si="94"/>
        <v>-19928</v>
      </c>
      <c r="BE202" s="57">
        <f t="shared" ca="1" si="110"/>
        <v>398.59</v>
      </c>
      <c r="BF202" s="51">
        <f t="shared" ca="1" si="101"/>
        <v>23.465599999999998</v>
      </c>
      <c r="BG202" s="51">
        <f t="shared" ca="1" si="102"/>
        <v>11.80169014084507</v>
      </c>
      <c r="BH202" s="51">
        <f t="shared" ca="1" si="103"/>
        <v>974.00990099009903</v>
      </c>
      <c r="BI202" s="51">
        <v>0</v>
      </c>
      <c r="BJ202" s="57">
        <f t="shared" ca="1" si="111"/>
        <v>262</v>
      </c>
      <c r="BK202" s="51">
        <f t="shared" ca="1" si="104"/>
        <v>660.58999999999992</v>
      </c>
      <c r="BL202" s="57">
        <f t="shared" ca="1" si="112"/>
        <v>43</v>
      </c>
      <c r="BM202" s="57">
        <f t="shared" ca="1" si="105"/>
        <v>54.801690140845068</v>
      </c>
      <c r="BN202" s="57">
        <f t="shared" ca="1" si="113"/>
        <v>683</v>
      </c>
      <c r="BO202" s="57">
        <f t="shared" ca="1" si="106"/>
        <v>706.46559999999999</v>
      </c>
      <c r="BP202" s="57">
        <f t="shared" ca="1" si="114"/>
        <v>265</v>
      </c>
      <c r="BQ202" s="57">
        <f t="shared" ca="1" si="107"/>
        <v>1239.0099009900991</v>
      </c>
      <c r="BR202" s="51">
        <v>0</v>
      </c>
      <c r="BS202" s="51">
        <v>0</v>
      </c>
    </row>
    <row r="203" spans="1:71" ht="15.75" customHeight="1">
      <c r="A203" s="8" t="s">
        <v>239</v>
      </c>
      <c r="B203">
        <v>705</v>
      </c>
      <c r="C203" s="54">
        <v>1302</v>
      </c>
      <c r="E203" s="8">
        <v>115.7</v>
      </c>
      <c r="F203" s="8" t="s">
        <v>240</v>
      </c>
      <c r="G203" s="55">
        <f t="shared" ca="1" si="95"/>
        <v>41896</v>
      </c>
      <c r="H203" s="8">
        <v>77777</v>
      </c>
      <c r="J203" t="str">
        <f t="shared" ca="1" si="115"/>
        <v>전세</v>
      </c>
      <c r="K203" s="8" t="s">
        <v>242</v>
      </c>
      <c r="L203" s="65">
        <v>44986</v>
      </c>
      <c r="M203" s="65">
        <v>45036</v>
      </c>
      <c r="N203" s="65">
        <v>44986</v>
      </c>
      <c r="O203" s="65">
        <v>45016</v>
      </c>
      <c r="P203" s="51">
        <f t="shared" ca="1" si="96"/>
        <v>519660</v>
      </c>
      <c r="Q203" s="57">
        <f t="shared" ca="1" si="97"/>
        <v>530053.19999999995</v>
      </c>
      <c r="R203" s="51">
        <f t="shared" ca="1" si="98"/>
        <v>519660</v>
      </c>
      <c r="S203" s="57">
        <f t="shared" ca="1" si="108"/>
        <v>221689</v>
      </c>
      <c r="T203" s="57">
        <f t="shared" ca="1" si="99"/>
        <v>297971</v>
      </c>
      <c r="U203" s="57">
        <f t="shared" ca="1" si="116"/>
        <v>65664</v>
      </c>
      <c r="V203" s="57">
        <f t="shared" ca="1" si="116"/>
        <v>11961</v>
      </c>
      <c r="W203" s="57">
        <f t="shared" ca="1" si="116"/>
        <v>996</v>
      </c>
      <c r="X203" s="57">
        <f t="shared" ca="1" si="116"/>
        <v>1021</v>
      </c>
      <c r="Y203" s="57">
        <f t="shared" ca="1" si="116"/>
        <v>3900</v>
      </c>
      <c r="Z203" s="57">
        <f t="shared" ca="1" si="116"/>
        <v>20184</v>
      </c>
      <c r="AA203" s="57">
        <f t="shared" ca="1" si="116"/>
        <v>9851</v>
      </c>
      <c r="AB203" s="57">
        <f t="shared" ca="1" si="116"/>
        <v>39555</v>
      </c>
      <c r="AC203" s="57">
        <f t="shared" ca="1" si="116"/>
        <v>647</v>
      </c>
      <c r="AD203" s="57">
        <f t="shared" ca="1" si="116"/>
        <v>4040</v>
      </c>
      <c r="AE203" s="57">
        <f t="shared" ca="1" si="116"/>
        <v>28984</v>
      </c>
      <c r="AF203" s="57">
        <f t="shared" ca="1" si="116"/>
        <v>613</v>
      </c>
      <c r="AG203" s="57">
        <f t="shared" ca="1" si="116"/>
        <v>39149</v>
      </c>
      <c r="AH203" s="57">
        <f t="shared" ca="1" si="116"/>
        <v>678</v>
      </c>
      <c r="AI203" s="57">
        <f t="shared" ca="1" si="116"/>
        <v>0</v>
      </c>
      <c r="AJ203" s="57">
        <f t="shared" ca="1" si="116"/>
        <v>57594</v>
      </c>
      <c r="AK203" s="57">
        <f t="shared" ca="1" si="109"/>
        <v>21311</v>
      </c>
      <c r="AL203" s="57">
        <f t="shared" ca="1" si="109"/>
        <v>66594</v>
      </c>
      <c r="AM203" s="57">
        <f t="shared" ca="1" si="109"/>
        <v>4975</v>
      </c>
      <c r="AN203" s="57">
        <f t="shared" ca="1" si="109"/>
        <v>104029</v>
      </c>
      <c r="AO203" s="57">
        <f t="shared" ca="1" si="109"/>
        <v>0</v>
      </c>
      <c r="AP203" s="57">
        <f t="shared" ca="1" si="109"/>
        <v>65499</v>
      </c>
      <c r="AQ203" s="57">
        <f t="shared" ca="1" si="109"/>
        <v>4975</v>
      </c>
      <c r="AR203" s="57">
        <f t="shared" ca="1" si="109"/>
        <v>6395</v>
      </c>
      <c r="AS203" s="57">
        <f t="shared" ca="1" si="109"/>
        <v>1971</v>
      </c>
      <c r="AT203" s="57">
        <f t="shared" ca="1" si="109"/>
        <v>0</v>
      </c>
      <c r="AU203" s="51">
        <v>0</v>
      </c>
      <c r="AV203" s="57">
        <v>0</v>
      </c>
      <c r="AW203" s="51">
        <f t="shared" ca="1" si="100"/>
        <v>10393.200000000001</v>
      </c>
      <c r="AX203" s="57">
        <f t="shared" ca="1" si="94"/>
        <v>-9629</v>
      </c>
      <c r="AY203" s="57">
        <f t="shared" ca="1" si="94"/>
        <v>0</v>
      </c>
      <c r="AZ203" s="57">
        <f t="shared" ca="1" si="94"/>
        <v>0</v>
      </c>
      <c r="BA203" s="51">
        <v>0</v>
      </c>
      <c r="BB203" s="51">
        <v>0</v>
      </c>
      <c r="BC203" s="57">
        <f t="shared" ca="1" si="94"/>
        <v>-26698</v>
      </c>
      <c r="BD203" s="57">
        <f t="shared" ca="1" si="94"/>
        <v>-4599</v>
      </c>
      <c r="BE203" s="57">
        <f t="shared" ca="1" si="110"/>
        <v>287.97000000000003</v>
      </c>
      <c r="BF203" s="51">
        <f t="shared" ca="1" si="101"/>
        <v>53.275199999999998</v>
      </c>
      <c r="BG203" s="51">
        <f t="shared" ca="1" si="102"/>
        <v>14.651971830985916</v>
      </c>
      <c r="BH203" s="51">
        <f t="shared" ca="1" si="103"/>
        <v>648.50495049504946</v>
      </c>
      <c r="BI203" s="51">
        <v>0</v>
      </c>
      <c r="BJ203" s="57">
        <f t="shared" ca="1" si="111"/>
        <v>491</v>
      </c>
      <c r="BK203" s="51">
        <f t="shared" ca="1" si="104"/>
        <v>778.97</v>
      </c>
      <c r="BL203" s="57">
        <f t="shared" ca="1" si="112"/>
        <v>566</v>
      </c>
      <c r="BM203" s="57">
        <f t="shared" ca="1" si="105"/>
        <v>580.65197183098587</v>
      </c>
      <c r="BN203" s="57">
        <f t="shared" ca="1" si="113"/>
        <v>453</v>
      </c>
      <c r="BO203" s="57">
        <f t="shared" ca="1" si="106"/>
        <v>506.27519999999998</v>
      </c>
      <c r="BP203" s="57">
        <f t="shared" ca="1" si="114"/>
        <v>115</v>
      </c>
      <c r="BQ203" s="57">
        <f t="shared" ca="1" si="107"/>
        <v>763.50495049504946</v>
      </c>
      <c r="BR203" s="51">
        <v>0</v>
      </c>
      <c r="BS203" s="51">
        <v>0</v>
      </c>
    </row>
    <row r="204" spans="1:71" ht="15.75" customHeight="1">
      <c r="A204" s="8" t="s">
        <v>239</v>
      </c>
      <c r="B204">
        <v>705</v>
      </c>
      <c r="C204" s="54">
        <v>1401</v>
      </c>
      <c r="E204" s="8">
        <v>115.7</v>
      </c>
      <c r="F204" s="8" t="s">
        <v>240</v>
      </c>
      <c r="G204" s="55">
        <f t="shared" ca="1" si="95"/>
        <v>42131</v>
      </c>
      <c r="H204" s="8">
        <v>77777</v>
      </c>
      <c r="J204" t="str">
        <f t="shared" ca="1" si="115"/>
        <v>전세</v>
      </c>
      <c r="K204" s="8" t="s">
        <v>242</v>
      </c>
      <c r="L204" s="65">
        <v>44986</v>
      </c>
      <c r="M204" s="65">
        <v>45036</v>
      </c>
      <c r="N204" s="65">
        <v>44986</v>
      </c>
      <c r="O204" s="65">
        <v>45016</v>
      </c>
      <c r="P204" s="51">
        <f t="shared" ca="1" si="96"/>
        <v>591516</v>
      </c>
      <c r="Q204" s="57">
        <f t="shared" ca="1" si="97"/>
        <v>603346.31999999995</v>
      </c>
      <c r="R204" s="51">
        <f t="shared" ca="1" si="98"/>
        <v>591516</v>
      </c>
      <c r="S204" s="57">
        <f t="shared" ca="1" si="108"/>
        <v>272232</v>
      </c>
      <c r="T204" s="57">
        <f t="shared" ca="1" si="99"/>
        <v>319284</v>
      </c>
      <c r="U204" s="57">
        <f t="shared" ca="1" si="116"/>
        <v>57642</v>
      </c>
      <c r="V204" s="57">
        <f t="shared" ca="1" si="116"/>
        <v>5033</v>
      </c>
      <c r="W204" s="57">
        <f t="shared" ca="1" si="116"/>
        <v>850</v>
      </c>
      <c r="X204" s="57">
        <f t="shared" ca="1" si="116"/>
        <v>4672</v>
      </c>
      <c r="Y204" s="57">
        <f t="shared" ca="1" si="116"/>
        <v>3991</v>
      </c>
      <c r="Z204" s="57">
        <f t="shared" ca="1" si="116"/>
        <v>48916</v>
      </c>
      <c r="AA204" s="57">
        <f t="shared" ca="1" si="116"/>
        <v>4882</v>
      </c>
      <c r="AB204" s="57">
        <f t="shared" ca="1" si="116"/>
        <v>53819</v>
      </c>
      <c r="AC204" s="57">
        <f t="shared" ca="1" si="116"/>
        <v>1039</v>
      </c>
      <c r="AD204" s="57">
        <f t="shared" ca="1" si="116"/>
        <v>9405</v>
      </c>
      <c r="AE204" s="57">
        <f t="shared" ca="1" si="116"/>
        <v>29111</v>
      </c>
      <c r="AF204" s="57">
        <f t="shared" ca="1" si="116"/>
        <v>511</v>
      </c>
      <c r="AG204" s="57">
        <f t="shared" ca="1" si="116"/>
        <v>49912</v>
      </c>
      <c r="AH204" s="57">
        <f t="shared" ca="1" si="116"/>
        <v>199</v>
      </c>
      <c r="AI204" s="57">
        <f t="shared" ca="1" si="116"/>
        <v>0</v>
      </c>
      <c r="AJ204" s="57">
        <f t="shared" ca="1" si="116"/>
        <v>77620</v>
      </c>
      <c r="AK204" s="57">
        <f t="shared" ca="1" si="109"/>
        <v>39269</v>
      </c>
      <c r="AL204" s="57">
        <f t="shared" ca="1" si="109"/>
        <v>30252</v>
      </c>
      <c r="AM204" s="57">
        <f t="shared" ca="1" si="109"/>
        <v>3541</v>
      </c>
      <c r="AN204" s="57">
        <f t="shared" ca="1" si="109"/>
        <v>118065</v>
      </c>
      <c r="AO204" s="57">
        <f t="shared" ca="1" si="109"/>
        <v>0</v>
      </c>
      <c r="AP204" s="57">
        <f t="shared" ca="1" si="109"/>
        <v>71459</v>
      </c>
      <c r="AQ204" s="57">
        <f t="shared" ca="1" si="109"/>
        <v>7331</v>
      </c>
      <c r="AR204" s="57">
        <f t="shared" ca="1" si="109"/>
        <v>2167</v>
      </c>
      <c r="AS204" s="57">
        <f t="shared" ca="1" si="109"/>
        <v>664</v>
      </c>
      <c r="AT204" s="57">
        <f t="shared" ca="1" si="109"/>
        <v>0</v>
      </c>
      <c r="AU204" s="51">
        <v>0</v>
      </c>
      <c r="AV204" s="57">
        <v>0</v>
      </c>
      <c r="AW204" s="51">
        <f t="shared" ca="1" si="100"/>
        <v>11830.32</v>
      </c>
      <c r="AX204" s="57">
        <f t="shared" ca="1" si="94"/>
        <v>-6400</v>
      </c>
      <c r="AY204" s="57">
        <f t="shared" ca="1" si="94"/>
        <v>0</v>
      </c>
      <c r="AZ204" s="57">
        <f t="shared" ca="1" si="94"/>
        <v>0</v>
      </c>
      <c r="BA204" s="51">
        <v>0</v>
      </c>
      <c r="BB204" s="51">
        <v>0</v>
      </c>
      <c r="BC204" s="57">
        <f t="shared" ca="1" si="94"/>
        <v>-4672</v>
      </c>
      <c r="BD204" s="57">
        <f t="shared" ca="1" si="94"/>
        <v>-17762</v>
      </c>
      <c r="BE204" s="57">
        <f t="shared" ca="1" si="110"/>
        <v>388.1</v>
      </c>
      <c r="BF204" s="51">
        <f t="shared" ca="1" si="101"/>
        <v>24.201599999999999</v>
      </c>
      <c r="BG204" s="51">
        <f t="shared" ca="1" si="102"/>
        <v>16.628873239436619</v>
      </c>
      <c r="BH204" s="51">
        <f t="shared" ca="1" si="103"/>
        <v>707.51485148514848</v>
      </c>
      <c r="BI204" s="51">
        <v>0</v>
      </c>
      <c r="BJ204" s="57">
        <f t="shared" ca="1" si="111"/>
        <v>506</v>
      </c>
      <c r="BK204" s="51">
        <f t="shared" ca="1" si="104"/>
        <v>894.1</v>
      </c>
      <c r="BL204" s="57">
        <f t="shared" ca="1" si="112"/>
        <v>684</v>
      </c>
      <c r="BM204" s="57">
        <f t="shared" ca="1" si="105"/>
        <v>700.62887323943664</v>
      </c>
      <c r="BN204" s="57">
        <f t="shared" ca="1" si="113"/>
        <v>778</v>
      </c>
      <c r="BO204" s="57">
        <f t="shared" ca="1" si="106"/>
        <v>802.20159999999998</v>
      </c>
      <c r="BP204" s="57">
        <f t="shared" ca="1" si="114"/>
        <v>386</v>
      </c>
      <c r="BQ204" s="57">
        <f t="shared" ca="1" si="107"/>
        <v>1093.5148514851485</v>
      </c>
      <c r="BR204" s="51">
        <v>0</v>
      </c>
      <c r="BS204" s="51">
        <v>0</v>
      </c>
    </row>
    <row r="205" spans="1:71" ht="15.75" customHeight="1">
      <c r="A205" s="8" t="s">
        <v>239</v>
      </c>
      <c r="B205">
        <v>705</v>
      </c>
      <c r="C205" s="54">
        <v>1402</v>
      </c>
      <c r="E205" s="8">
        <v>115.7</v>
      </c>
      <c r="F205" s="8" t="s">
        <v>240</v>
      </c>
      <c r="G205" s="55">
        <f t="shared" ca="1" si="95"/>
        <v>43723</v>
      </c>
      <c r="H205" s="8">
        <v>77777</v>
      </c>
      <c r="J205" t="str">
        <f t="shared" ca="1" si="115"/>
        <v>전세</v>
      </c>
      <c r="K205" s="8" t="s">
        <v>242</v>
      </c>
      <c r="L205" s="65">
        <v>44986</v>
      </c>
      <c r="M205" s="65">
        <v>45036</v>
      </c>
      <c r="N205" s="65">
        <v>44986</v>
      </c>
      <c r="O205" s="65">
        <v>45016</v>
      </c>
      <c r="P205" s="51">
        <f t="shared" ca="1" si="96"/>
        <v>348752</v>
      </c>
      <c r="Q205" s="57">
        <f t="shared" ca="1" si="97"/>
        <v>355727.04</v>
      </c>
      <c r="R205" s="51">
        <f t="shared" ca="1" si="98"/>
        <v>348752</v>
      </c>
      <c r="S205" s="57">
        <f t="shared" ca="1" si="108"/>
        <v>160427</v>
      </c>
      <c r="T205" s="57">
        <f t="shared" ca="1" si="99"/>
        <v>188325</v>
      </c>
      <c r="U205" s="57">
        <f t="shared" ca="1" si="116"/>
        <v>41956</v>
      </c>
      <c r="V205" s="57">
        <f t="shared" ca="1" si="116"/>
        <v>14452</v>
      </c>
      <c r="W205" s="57">
        <f t="shared" ca="1" si="116"/>
        <v>1129</v>
      </c>
      <c r="X205" s="57">
        <f t="shared" ca="1" si="116"/>
        <v>3434</v>
      </c>
      <c r="Y205" s="57">
        <f t="shared" ca="1" si="116"/>
        <v>3309</v>
      </c>
      <c r="Z205" s="57">
        <f t="shared" ca="1" si="116"/>
        <v>15568</v>
      </c>
      <c r="AA205" s="57">
        <f t="shared" ca="1" si="116"/>
        <v>18945</v>
      </c>
      <c r="AB205" s="57">
        <f t="shared" ca="1" si="116"/>
        <v>49234</v>
      </c>
      <c r="AC205" s="57">
        <f t="shared" ca="1" si="116"/>
        <v>1432</v>
      </c>
      <c r="AD205" s="57">
        <f t="shared" ca="1" si="116"/>
        <v>2895</v>
      </c>
      <c r="AE205" s="57">
        <f t="shared" ca="1" si="116"/>
        <v>4749</v>
      </c>
      <c r="AF205" s="57">
        <f t="shared" ca="1" si="116"/>
        <v>627</v>
      </c>
      <c r="AG205" s="57">
        <f t="shared" ca="1" si="116"/>
        <v>14452</v>
      </c>
      <c r="AH205" s="57">
        <f t="shared" ca="1" si="116"/>
        <v>564</v>
      </c>
      <c r="AI205" s="57">
        <f t="shared" ca="1" si="116"/>
        <v>0</v>
      </c>
      <c r="AJ205" s="57">
        <f t="shared" ca="1" si="116"/>
        <v>47328</v>
      </c>
      <c r="AK205" s="57">
        <f t="shared" ca="1" si="109"/>
        <v>23758</v>
      </c>
      <c r="AL205" s="57">
        <f t="shared" ca="1" si="109"/>
        <v>33245</v>
      </c>
      <c r="AM205" s="57">
        <f t="shared" ca="1" si="109"/>
        <v>2005</v>
      </c>
      <c r="AN205" s="57">
        <f t="shared" ca="1" si="109"/>
        <v>101133</v>
      </c>
      <c r="AO205" s="57">
        <f t="shared" ca="1" si="109"/>
        <v>0</v>
      </c>
      <c r="AP205" s="57">
        <f t="shared" ca="1" si="109"/>
        <v>7206</v>
      </c>
      <c r="AQ205" s="57">
        <f t="shared" ca="1" si="109"/>
        <v>7190</v>
      </c>
      <c r="AR205" s="57">
        <f t="shared" ca="1" si="109"/>
        <v>6873</v>
      </c>
      <c r="AS205" s="57">
        <f t="shared" ca="1" si="109"/>
        <v>2457</v>
      </c>
      <c r="AT205" s="57">
        <f t="shared" ca="1" si="109"/>
        <v>0</v>
      </c>
      <c r="AU205" s="51">
        <v>0</v>
      </c>
      <c r="AV205" s="57">
        <v>0</v>
      </c>
      <c r="AW205" s="51">
        <f t="shared" ca="1" si="100"/>
        <v>6975.04</v>
      </c>
      <c r="AX205" s="57">
        <f t="shared" ca="1" si="94"/>
        <v>-9344</v>
      </c>
      <c r="AY205" s="57">
        <f t="shared" ca="1" si="94"/>
        <v>0</v>
      </c>
      <c r="AZ205" s="57">
        <f t="shared" ca="1" si="94"/>
        <v>0</v>
      </c>
      <c r="BA205" s="51">
        <v>0</v>
      </c>
      <c r="BB205" s="51">
        <v>0</v>
      </c>
      <c r="BC205" s="57">
        <f t="shared" ca="1" si="94"/>
        <v>-15853</v>
      </c>
      <c r="BD205" s="57">
        <f t="shared" ca="1" si="94"/>
        <v>-29992</v>
      </c>
      <c r="BE205" s="57">
        <f t="shared" ca="1" si="110"/>
        <v>236.64</v>
      </c>
      <c r="BF205" s="51">
        <f t="shared" ca="1" si="101"/>
        <v>26.596</v>
      </c>
      <c r="BG205" s="51">
        <f t="shared" ca="1" si="102"/>
        <v>14.244084507042254</v>
      </c>
      <c r="BH205" s="51">
        <f t="shared" ca="1" si="103"/>
        <v>71.346534653465341</v>
      </c>
      <c r="BI205" s="51">
        <v>0</v>
      </c>
      <c r="BJ205" s="57">
        <f t="shared" ca="1" si="111"/>
        <v>856</v>
      </c>
      <c r="BK205" s="51">
        <f t="shared" ca="1" si="104"/>
        <v>1092.6399999999999</v>
      </c>
      <c r="BL205" s="57">
        <f t="shared" ca="1" si="112"/>
        <v>39</v>
      </c>
      <c r="BM205" s="57">
        <f t="shared" ca="1" si="105"/>
        <v>53.244084507042253</v>
      </c>
      <c r="BN205" s="57">
        <f t="shared" ca="1" si="113"/>
        <v>901</v>
      </c>
      <c r="BO205" s="57">
        <f t="shared" ca="1" si="106"/>
        <v>927.596</v>
      </c>
      <c r="BP205" s="57">
        <f t="shared" ca="1" si="114"/>
        <v>200</v>
      </c>
      <c r="BQ205" s="57">
        <f t="shared" ca="1" si="107"/>
        <v>271.34653465346537</v>
      </c>
      <c r="BR205" s="51">
        <v>0</v>
      </c>
      <c r="BS205" s="51">
        <v>0</v>
      </c>
    </row>
    <row r="206" spans="1:71" ht="15.75" customHeight="1">
      <c r="A206" s="8" t="s">
        <v>239</v>
      </c>
      <c r="B206">
        <v>705</v>
      </c>
      <c r="C206" s="54">
        <v>1501</v>
      </c>
      <c r="E206" s="8">
        <v>115.7</v>
      </c>
      <c r="F206" s="8" t="s">
        <v>240</v>
      </c>
      <c r="G206" s="55">
        <f t="shared" ca="1" si="95"/>
        <v>44255</v>
      </c>
      <c r="H206" s="8">
        <v>77777</v>
      </c>
      <c r="J206" t="str">
        <f t="shared" ca="1" si="115"/>
        <v>월세</v>
      </c>
      <c r="K206" s="8" t="s">
        <v>242</v>
      </c>
      <c r="L206" s="65">
        <v>44986</v>
      </c>
      <c r="M206" s="65">
        <v>45036</v>
      </c>
      <c r="N206" s="65">
        <v>44986</v>
      </c>
      <c r="O206" s="65">
        <v>45016</v>
      </c>
      <c r="P206" s="51">
        <f t="shared" ca="1" si="96"/>
        <v>447296</v>
      </c>
      <c r="Q206" s="57">
        <f t="shared" ca="1" si="97"/>
        <v>456241.91999999998</v>
      </c>
      <c r="R206" s="51">
        <f t="shared" ca="1" si="98"/>
        <v>447296</v>
      </c>
      <c r="S206" s="57">
        <f t="shared" ca="1" si="108"/>
        <v>171593</v>
      </c>
      <c r="T206" s="57">
        <f t="shared" ca="1" si="99"/>
        <v>275703</v>
      </c>
      <c r="U206" s="57">
        <f t="shared" ca="1" si="116"/>
        <v>37201</v>
      </c>
      <c r="V206" s="57">
        <f t="shared" ca="1" si="116"/>
        <v>32982</v>
      </c>
      <c r="W206" s="57">
        <f t="shared" ca="1" si="116"/>
        <v>812</v>
      </c>
      <c r="X206" s="57">
        <f t="shared" ca="1" si="116"/>
        <v>4825</v>
      </c>
      <c r="Y206" s="57">
        <f t="shared" ca="1" si="116"/>
        <v>3754</v>
      </c>
      <c r="Z206" s="57">
        <f t="shared" ca="1" si="116"/>
        <v>46912</v>
      </c>
      <c r="AA206" s="57">
        <f t="shared" ca="1" si="116"/>
        <v>20791</v>
      </c>
      <c r="AB206" s="57">
        <f t="shared" ca="1" si="116"/>
        <v>14879</v>
      </c>
      <c r="AC206" s="57">
        <f t="shared" ca="1" si="116"/>
        <v>1861</v>
      </c>
      <c r="AD206" s="57">
        <f t="shared" ca="1" si="116"/>
        <v>7941</v>
      </c>
      <c r="AE206" s="57">
        <f t="shared" ca="1" si="116"/>
        <v>543</v>
      </c>
      <c r="AF206" s="57">
        <f t="shared" ca="1" si="116"/>
        <v>290</v>
      </c>
      <c r="AG206" s="57">
        <f t="shared" ca="1" si="116"/>
        <v>16880</v>
      </c>
      <c r="AH206" s="57">
        <f t="shared" ca="1" si="116"/>
        <v>102</v>
      </c>
      <c r="AI206" s="57">
        <f t="shared" ca="1" si="116"/>
        <v>0</v>
      </c>
      <c r="AJ206" s="57">
        <f t="shared" ca="1" si="116"/>
        <v>76900</v>
      </c>
      <c r="AK206" s="57">
        <f t="shared" ca="1" si="109"/>
        <v>26781</v>
      </c>
      <c r="AL206" s="57">
        <f t="shared" ca="1" si="109"/>
        <v>67993</v>
      </c>
      <c r="AM206" s="57">
        <f t="shared" ca="1" si="109"/>
        <v>6525</v>
      </c>
      <c r="AN206" s="57">
        <f t="shared" ca="1" si="109"/>
        <v>73853</v>
      </c>
      <c r="AO206" s="57">
        <f t="shared" ca="1" si="109"/>
        <v>0</v>
      </c>
      <c r="AP206" s="57">
        <f t="shared" ca="1" si="109"/>
        <v>23792</v>
      </c>
      <c r="AQ206" s="57">
        <f t="shared" ca="1" si="109"/>
        <v>2713</v>
      </c>
      <c r="AR206" s="57">
        <f t="shared" ca="1" si="109"/>
        <v>9242</v>
      </c>
      <c r="AS206" s="57">
        <f t="shared" ca="1" si="109"/>
        <v>1732</v>
      </c>
      <c r="AT206" s="57">
        <f t="shared" ca="1" si="109"/>
        <v>0</v>
      </c>
      <c r="AU206" s="51">
        <v>0</v>
      </c>
      <c r="AV206" s="57">
        <v>0</v>
      </c>
      <c r="AW206" s="51">
        <f t="shared" ca="1" si="100"/>
        <v>8945.92</v>
      </c>
      <c r="AX206" s="57">
        <f t="shared" ca="1" si="94"/>
        <v>-3266</v>
      </c>
      <c r="AY206" s="57">
        <f t="shared" ca="1" si="94"/>
        <v>0</v>
      </c>
      <c r="AZ206" s="57">
        <f t="shared" ca="1" si="94"/>
        <v>0</v>
      </c>
      <c r="BA206" s="51">
        <v>0</v>
      </c>
      <c r="BB206" s="51">
        <v>0</v>
      </c>
      <c r="BC206" s="57">
        <f t="shared" ca="1" si="94"/>
        <v>-17473</v>
      </c>
      <c r="BD206" s="57">
        <f t="shared" ca="1" si="94"/>
        <v>-11269</v>
      </c>
      <c r="BE206" s="57">
        <f t="shared" ca="1" si="110"/>
        <v>384.5</v>
      </c>
      <c r="BF206" s="51">
        <f t="shared" ca="1" si="101"/>
        <v>54.394399999999997</v>
      </c>
      <c r="BG206" s="51">
        <f t="shared" ca="1" si="102"/>
        <v>10.401830985915494</v>
      </c>
      <c r="BH206" s="51">
        <f t="shared" ca="1" si="103"/>
        <v>235.56435643564356</v>
      </c>
      <c r="BI206" s="51">
        <v>0</v>
      </c>
      <c r="BJ206" s="57">
        <f t="shared" ca="1" si="111"/>
        <v>945</v>
      </c>
      <c r="BK206" s="51">
        <f t="shared" ca="1" si="104"/>
        <v>1329.5</v>
      </c>
      <c r="BL206" s="57">
        <f t="shared" ca="1" si="112"/>
        <v>83</v>
      </c>
      <c r="BM206" s="57">
        <f t="shared" ca="1" si="105"/>
        <v>93.401830985915495</v>
      </c>
      <c r="BN206" s="57">
        <f t="shared" ca="1" si="113"/>
        <v>803</v>
      </c>
      <c r="BO206" s="57">
        <f t="shared" ca="1" si="106"/>
        <v>857.39440000000002</v>
      </c>
      <c r="BP206" s="57">
        <f t="shared" ca="1" si="114"/>
        <v>21</v>
      </c>
      <c r="BQ206" s="57">
        <f t="shared" ca="1" si="107"/>
        <v>256.56435643564356</v>
      </c>
      <c r="BR206" s="51">
        <v>0</v>
      </c>
      <c r="BS206" s="51">
        <v>0</v>
      </c>
    </row>
    <row r="207" spans="1:71" ht="15.75" customHeight="1">
      <c r="A207" s="8" t="s">
        <v>239</v>
      </c>
      <c r="B207">
        <v>705</v>
      </c>
      <c r="C207" s="54">
        <v>1502</v>
      </c>
      <c r="E207" s="8">
        <v>115.7</v>
      </c>
      <c r="F207" s="8" t="s">
        <v>240</v>
      </c>
      <c r="G207" s="55">
        <f t="shared" ca="1" si="95"/>
        <v>43067</v>
      </c>
      <c r="H207" s="8">
        <v>77777</v>
      </c>
      <c r="J207" t="str">
        <f t="shared" ca="1" si="115"/>
        <v>전세</v>
      </c>
      <c r="K207" s="8" t="s">
        <v>242</v>
      </c>
      <c r="L207" s="65">
        <v>44986</v>
      </c>
      <c r="M207" s="65">
        <v>45036</v>
      </c>
      <c r="N207" s="65">
        <v>44986</v>
      </c>
      <c r="O207" s="65">
        <v>45016</v>
      </c>
      <c r="P207" s="51">
        <f t="shared" ca="1" si="96"/>
        <v>598638</v>
      </c>
      <c r="Q207" s="57">
        <f t="shared" ca="1" si="97"/>
        <v>610610.76</v>
      </c>
      <c r="R207" s="51">
        <f t="shared" ca="1" si="98"/>
        <v>598638</v>
      </c>
      <c r="S207" s="57">
        <f t="shared" ca="1" si="108"/>
        <v>241082</v>
      </c>
      <c r="T207" s="57">
        <f t="shared" ca="1" si="99"/>
        <v>357556</v>
      </c>
      <c r="U207" s="57">
        <f t="shared" ca="1" si="116"/>
        <v>58186</v>
      </c>
      <c r="V207" s="57">
        <f t="shared" ca="1" si="116"/>
        <v>13048</v>
      </c>
      <c r="W207" s="57">
        <f t="shared" ca="1" si="116"/>
        <v>936</v>
      </c>
      <c r="X207" s="57">
        <f t="shared" ca="1" si="116"/>
        <v>4723</v>
      </c>
      <c r="Y207" s="57">
        <f t="shared" ca="1" si="116"/>
        <v>3553</v>
      </c>
      <c r="Z207" s="57">
        <f t="shared" ca="1" si="116"/>
        <v>21605</v>
      </c>
      <c r="AA207" s="57">
        <f t="shared" ca="1" si="116"/>
        <v>28461</v>
      </c>
      <c r="AB207" s="57">
        <f t="shared" ca="1" si="116"/>
        <v>66886</v>
      </c>
      <c r="AC207" s="57">
        <f t="shared" ca="1" si="116"/>
        <v>2529</v>
      </c>
      <c r="AD207" s="57">
        <f t="shared" ca="1" si="116"/>
        <v>9794</v>
      </c>
      <c r="AE207" s="57">
        <f t="shared" ca="1" si="116"/>
        <v>9339</v>
      </c>
      <c r="AF207" s="57">
        <f t="shared" ca="1" si="116"/>
        <v>283</v>
      </c>
      <c r="AG207" s="57">
        <f t="shared" ca="1" si="116"/>
        <v>47485</v>
      </c>
      <c r="AH207" s="57">
        <f t="shared" ca="1" si="116"/>
        <v>560</v>
      </c>
      <c r="AI207" s="57">
        <f t="shared" ca="1" si="116"/>
        <v>0</v>
      </c>
      <c r="AJ207" s="57">
        <f t="shared" ca="1" si="116"/>
        <v>101615</v>
      </c>
      <c r="AK207" s="57">
        <f t="shared" ca="1" si="109"/>
        <v>13042</v>
      </c>
      <c r="AL207" s="57">
        <f t="shared" ca="1" si="109"/>
        <v>82000</v>
      </c>
      <c r="AM207" s="57">
        <f t="shared" ca="1" si="109"/>
        <v>6828</v>
      </c>
      <c r="AN207" s="57">
        <f t="shared" ca="1" si="109"/>
        <v>83850</v>
      </c>
      <c r="AO207" s="57">
        <f t="shared" ca="1" si="109"/>
        <v>0</v>
      </c>
      <c r="AP207" s="57">
        <f t="shared" ca="1" si="109"/>
        <v>69448</v>
      </c>
      <c r="AQ207" s="57">
        <f t="shared" ca="1" si="109"/>
        <v>2715</v>
      </c>
      <c r="AR207" s="57">
        <f t="shared" ca="1" si="109"/>
        <v>5450</v>
      </c>
      <c r="AS207" s="57">
        <f t="shared" ca="1" si="109"/>
        <v>1736</v>
      </c>
      <c r="AT207" s="57">
        <f t="shared" ca="1" si="109"/>
        <v>0</v>
      </c>
      <c r="AU207" s="51">
        <v>0</v>
      </c>
      <c r="AV207" s="57">
        <v>0</v>
      </c>
      <c r="AW207" s="51">
        <f t="shared" ca="1" si="100"/>
        <v>11972.76</v>
      </c>
      <c r="AX207" s="57">
        <f t="shared" ca="1" si="94"/>
        <v>-2611</v>
      </c>
      <c r="AY207" s="57">
        <f t="shared" ca="1" si="94"/>
        <v>0</v>
      </c>
      <c r="AZ207" s="57">
        <f t="shared" ca="1" si="94"/>
        <v>0</v>
      </c>
      <c r="BA207" s="51">
        <v>0</v>
      </c>
      <c r="BB207" s="51">
        <v>0</v>
      </c>
      <c r="BC207" s="57">
        <f t="shared" ca="1" si="94"/>
        <v>-20414</v>
      </c>
      <c r="BD207" s="57">
        <f t="shared" ca="1" si="94"/>
        <v>-12409</v>
      </c>
      <c r="BE207" s="57">
        <f t="shared" ca="1" si="110"/>
        <v>508.07499999999999</v>
      </c>
      <c r="BF207" s="51">
        <f t="shared" ca="1" si="101"/>
        <v>65.599999999999994</v>
      </c>
      <c r="BG207" s="51">
        <f t="shared" ca="1" si="102"/>
        <v>11.809859154929578</v>
      </c>
      <c r="BH207" s="51">
        <f t="shared" ca="1" si="103"/>
        <v>687.60396039603961</v>
      </c>
      <c r="BI207" s="51">
        <v>0</v>
      </c>
      <c r="BJ207" s="57">
        <f t="shared" ca="1" si="111"/>
        <v>101</v>
      </c>
      <c r="BK207" s="51">
        <f t="shared" ca="1" si="104"/>
        <v>609.07500000000005</v>
      </c>
      <c r="BL207" s="57">
        <f t="shared" ca="1" si="112"/>
        <v>938</v>
      </c>
      <c r="BM207" s="57">
        <f t="shared" ca="1" si="105"/>
        <v>949.80985915492954</v>
      </c>
      <c r="BN207" s="57">
        <f t="shared" ca="1" si="113"/>
        <v>835</v>
      </c>
      <c r="BO207" s="57">
        <f t="shared" ca="1" si="106"/>
        <v>900.6</v>
      </c>
      <c r="BP207" s="57">
        <f t="shared" ca="1" si="114"/>
        <v>167</v>
      </c>
      <c r="BQ207" s="57">
        <f t="shared" ca="1" si="107"/>
        <v>854.60396039603961</v>
      </c>
      <c r="BR207" s="51">
        <v>0</v>
      </c>
      <c r="BS207" s="51">
        <v>0</v>
      </c>
    </row>
    <row r="208" spans="1:71" ht="15.75" customHeight="1">
      <c r="A208" s="8" t="s">
        <v>239</v>
      </c>
      <c r="B208">
        <v>705</v>
      </c>
      <c r="C208" s="54">
        <v>1601</v>
      </c>
      <c r="E208" s="8">
        <v>115.7</v>
      </c>
      <c r="F208" s="8" t="s">
        <v>240</v>
      </c>
      <c r="G208" s="55">
        <f t="shared" ca="1" si="95"/>
        <v>43564</v>
      </c>
      <c r="H208" s="8">
        <v>77777</v>
      </c>
      <c r="J208" t="str">
        <f t="shared" ca="1" si="115"/>
        <v>전세</v>
      </c>
      <c r="K208" s="8" t="s">
        <v>242</v>
      </c>
      <c r="L208" s="65">
        <v>44986</v>
      </c>
      <c r="M208" s="65">
        <v>45036</v>
      </c>
      <c r="N208" s="65">
        <v>44986</v>
      </c>
      <c r="O208" s="65">
        <v>45016</v>
      </c>
      <c r="P208" s="51">
        <f t="shared" ca="1" si="96"/>
        <v>531499</v>
      </c>
      <c r="Q208" s="57">
        <f t="shared" ca="1" si="97"/>
        <v>542128.98</v>
      </c>
      <c r="R208" s="51">
        <f t="shared" ca="1" si="98"/>
        <v>531499</v>
      </c>
      <c r="S208" s="57">
        <f t="shared" ca="1" si="108"/>
        <v>195187</v>
      </c>
      <c r="T208" s="57">
        <f t="shared" ca="1" si="99"/>
        <v>336312</v>
      </c>
      <c r="U208" s="57">
        <f t="shared" ca="1" si="116"/>
        <v>71768</v>
      </c>
      <c r="V208" s="57">
        <f t="shared" ca="1" si="116"/>
        <v>8469</v>
      </c>
      <c r="W208" s="57">
        <f t="shared" ca="1" si="116"/>
        <v>989</v>
      </c>
      <c r="X208" s="57">
        <f t="shared" ca="1" si="116"/>
        <v>4092</v>
      </c>
      <c r="Y208" s="57">
        <f t="shared" ca="1" si="116"/>
        <v>3786</v>
      </c>
      <c r="Z208" s="57">
        <f t="shared" ca="1" si="116"/>
        <v>26125</v>
      </c>
      <c r="AA208" s="57">
        <f t="shared" ca="1" si="116"/>
        <v>1773</v>
      </c>
      <c r="AB208" s="57">
        <f t="shared" ca="1" si="116"/>
        <v>29370</v>
      </c>
      <c r="AC208" s="57">
        <f t="shared" ca="1" si="116"/>
        <v>2739</v>
      </c>
      <c r="AD208" s="57">
        <f t="shared" ca="1" si="116"/>
        <v>4742</v>
      </c>
      <c r="AE208" s="57">
        <f t="shared" ca="1" si="116"/>
        <v>586</v>
      </c>
      <c r="AF208" s="57">
        <f t="shared" ca="1" si="116"/>
        <v>874</v>
      </c>
      <c r="AG208" s="57">
        <f t="shared" ca="1" si="116"/>
        <v>33627</v>
      </c>
      <c r="AH208" s="57">
        <f t="shared" ca="1" si="116"/>
        <v>635</v>
      </c>
      <c r="AI208" s="57">
        <f t="shared" ca="1" si="116"/>
        <v>0</v>
      </c>
      <c r="AJ208" s="57">
        <f t="shared" ca="1" si="116"/>
        <v>108612</v>
      </c>
      <c r="AK208" s="57">
        <f t="shared" ca="1" si="109"/>
        <v>24542</v>
      </c>
      <c r="AL208" s="57">
        <f t="shared" ca="1" si="109"/>
        <v>101976</v>
      </c>
      <c r="AM208" s="57">
        <f t="shared" ca="1" si="109"/>
        <v>3605</v>
      </c>
      <c r="AN208" s="57">
        <f t="shared" ca="1" si="109"/>
        <v>117929</v>
      </c>
      <c r="AO208" s="57">
        <f t="shared" ca="1" si="109"/>
        <v>0</v>
      </c>
      <c r="AP208" s="57">
        <f t="shared" ca="1" si="109"/>
        <v>37243</v>
      </c>
      <c r="AQ208" s="57">
        <f t="shared" ca="1" si="109"/>
        <v>8020</v>
      </c>
      <c r="AR208" s="57">
        <f t="shared" ca="1" si="109"/>
        <v>1807</v>
      </c>
      <c r="AS208" s="57">
        <f t="shared" ca="1" si="109"/>
        <v>1210</v>
      </c>
      <c r="AT208" s="57">
        <f t="shared" ca="1" si="109"/>
        <v>0</v>
      </c>
      <c r="AU208" s="51">
        <v>0</v>
      </c>
      <c r="AV208" s="57">
        <v>0</v>
      </c>
      <c r="AW208" s="51">
        <f t="shared" ca="1" si="100"/>
        <v>10629.98</v>
      </c>
      <c r="AX208" s="57">
        <f t="shared" ca="1" si="94"/>
        <v>-7184</v>
      </c>
      <c r="AY208" s="57">
        <f t="shared" ca="1" si="94"/>
        <v>0</v>
      </c>
      <c r="AZ208" s="57">
        <f t="shared" ca="1" si="94"/>
        <v>0</v>
      </c>
      <c r="BA208" s="51">
        <v>0</v>
      </c>
      <c r="BB208" s="51">
        <v>0</v>
      </c>
      <c r="BC208" s="57">
        <f t="shared" ca="1" si="94"/>
        <v>-29131</v>
      </c>
      <c r="BD208" s="57">
        <f t="shared" ca="1" si="94"/>
        <v>-26705</v>
      </c>
      <c r="BE208" s="57">
        <f t="shared" ca="1" si="110"/>
        <v>543.05999999999995</v>
      </c>
      <c r="BF208" s="51">
        <f t="shared" ca="1" si="101"/>
        <v>81.580799999999996</v>
      </c>
      <c r="BG208" s="51">
        <f t="shared" ca="1" si="102"/>
        <v>16.609718309859154</v>
      </c>
      <c r="BH208" s="51">
        <f t="shared" ca="1" si="103"/>
        <v>368.74257425742576</v>
      </c>
      <c r="BI208" s="51">
        <v>0</v>
      </c>
      <c r="BJ208" s="57">
        <f t="shared" ca="1" si="111"/>
        <v>990</v>
      </c>
      <c r="BK208" s="51">
        <f t="shared" ca="1" si="104"/>
        <v>1533.06</v>
      </c>
      <c r="BL208" s="57">
        <f t="shared" ca="1" si="112"/>
        <v>849</v>
      </c>
      <c r="BM208" s="57">
        <f t="shared" ca="1" si="105"/>
        <v>865.6097183098592</v>
      </c>
      <c r="BN208" s="57">
        <f t="shared" ca="1" si="113"/>
        <v>207</v>
      </c>
      <c r="BO208" s="57">
        <f t="shared" ca="1" si="106"/>
        <v>288.58080000000001</v>
      </c>
      <c r="BP208" s="57">
        <f t="shared" ca="1" si="114"/>
        <v>768</v>
      </c>
      <c r="BQ208" s="57">
        <f t="shared" ca="1" si="107"/>
        <v>1136.7425742574258</v>
      </c>
      <c r="BR208" s="51">
        <v>0</v>
      </c>
      <c r="BS208" s="51">
        <v>0</v>
      </c>
    </row>
    <row r="209" spans="1:71" ht="15.75" customHeight="1">
      <c r="A209" s="8" t="s">
        <v>239</v>
      </c>
      <c r="B209">
        <v>705</v>
      </c>
      <c r="C209" s="54">
        <v>1602</v>
      </c>
      <c r="E209" s="8">
        <v>115.7</v>
      </c>
      <c r="F209" s="8" t="s">
        <v>240</v>
      </c>
      <c r="G209" s="55">
        <f t="shared" ca="1" si="95"/>
        <v>41926</v>
      </c>
      <c r="H209" s="8">
        <v>77777</v>
      </c>
      <c r="J209" t="str">
        <f t="shared" ca="1" si="115"/>
        <v>전세</v>
      </c>
      <c r="K209" s="8" t="s">
        <v>242</v>
      </c>
      <c r="L209" s="65">
        <v>44986</v>
      </c>
      <c r="M209" s="65">
        <v>45036</v>
      </c>
      <c r="N209" s="65">
        <v>44986</v>
      </c>
      <c r="O209" s="65">
        <v>45016</v>
      </c>
      <c r="P209" s="51">
        <f t="shared" ca="1" si="96"/>
        <v>533229</v>
      </c>
      <c r="Q209" s="57">
        <f t="shared" ca="1" si="97"/>
        <v>543893.57999999996</v>
      </c>
      <c r="R209" s="51">
        <f t="shared" ca="1" si="98"/>
        <v>533229</v>
      </c>
      <c r="S209" s="57">
        <f t="shared" ca="1" si="108"/>
        <v>217197</v>
      </c>
      <c r="T209" s="57">
        <f t="shared" ca="1" si="99"/>
        <v>316032</v>
      </c>
      <c r="U209" s="57">
        <f t="shared" ca="1" si="116"/>
        <v>68227</v>
      </c>
      <c r="V209" s="57">
        <f t="shared" ca="1" si="116"/>
        <v>39068</v>
      </c>
      <c r="W209" s="57">
        <f t="shared" ca="1" si="116"/>
        <v>540</v>
      </c>
      <c r="X209" s="57">
        <f t="shared" ca="1" si="116"/>
        <v>1893</v>
      </c>
      <c r="Y209" s="57">
        <f t="shared" ca="1" si="116"/>
        <v>3027</v>
      </c>
      <c r="Z209" s="57">
        <f t="shared" ca="1" si="116"/>
        <v>29793</v>
      </c>
      <c r="AA209" s="57">
        <f t="shared" ca="1" si="116"/>
        <v>16625</v>
      </c>
      <c r="AB209" s="57">
        <f t="shared" ca="1" si="116"/>
        <v>28117</v>
      </c>
      <c r="AC209" s="57">
        <f t="shared" ca="1" si="116"/>
        <v>1379</v>
      </c>
      <c r="AD209" s="57">
        <f t="shared" ca="1" si="116"/>
        <v>6263</v>
      </c>
      <c r="AE209" s="57">
        <f t="shared" ca="1" si="116"/>
        <v>26062</v>
      </c>
      <c r="AF209" s="57">
        <f t="shared" ca="1" si="116"/>
        <v>867</v>
      </c>
      <c r="AG209" s="57">
        <f t="shared" ca="1" si="116"/>
        <v>4110</v>
      </c>
      <c r="AH209" s="57">
        <f t="shared" ca="1" si="116"/>
        <v>450</v>
      </c>
      <c r="AI209" s="57">
        <f t="shared" ca="1" si="116"/>
        <v>0</v>
      </c>
      <c r="AJ209" s="57">
        <f t="shared" ca="1" si="116"/>
        <v>47367</v>
      </c>
      <c r="AK209" s="57">
        <f t="shared" ca="1" si="109"/>
        <v>33206</v>
      </c>
      <c r="AL209" s="57">
        <f t="shared" ca="1" si="109"/>
        <v>86878</v>
      </c>
      <c r="AM209" s="57">
        <f t="shared" ca="1" si="109"/>
        <v>8713</v>
      </c>
      <c r="AN209" s="57">
        <f t="shared" ca="1" si="109"/>
        <v>78386</v>
      </c>
      <c r="AO209" s="57">
        <f t="shared" ca="1" si="109"/>
        <v>0</v>
      </c>
      <c r="AP209" s="57">
        <f t="shared" ca="1" si="109"/>
        <v>73185</v>
      </c>
      <c r="AQ209" s="57">
        <f t="shared" ca="1" si="109"/>
        <v>7851</v>
      </c>
      <c r="AR209" s="57">
        <f t="shared" ca="1" si="109"/>
        <v>5421</v>
      </c>
      <c r="AS209" s="57">
        <f t="shared" ca="1" si="109"/>
        <v>702</v>
      </c>
      <c r="AT209" s="57">
        <f t="shared" ca="1" si="109"/>
        <v>0</v>
      </c>
      <c r="AU209" s="51">
        <v>0</v>
      </c>
      <c r="AV209" s="57">
        <v>0</v>
      </c>
      <c r="AW209" s="51">
        <f t="shared" ca="1" si="100"/>
        <v>10664.58</v>
      </c>
      <c r="AX209" s="57">
        <f t="shared" ca="1" si="94"/>
        <v>-12522</v>
      </c>
      <c r="AY209" s="57">
        <f t="shared" ca="1" si="94"/>
        <v>0</v>
      </c>
      <c r="AZ209" s="57">
        <f t="shared" ca="1" si="94"/>
        <v>0</v>
      </c>
      <c r="BA209" s="51">
        <v>0</v>
      </c>
      <c r="BB209" s="51">
        <v>0</v>
      </c>
      <c r="BC209" s="57">
        <f t="shared" ca="1" si="94"/>
        <v>-18257</v>
      </c>
      <c r="BD209" s="57">
        <f t="shared" ca="1" si="94"/>
        <v>-4122</v>
      </c>
      <c r="BE209" s="57">
        <f t="shared" ca="1" si="110"/>
        <v>236.83500000000001</v>
      </c>
      <c r="BF209" s="51">
        <f t="shared" ca="1" si="101"/>
        <v>69.502399999999994</v>
      </c>
      <c r="BG209" s="51">
        <f t="shared" ca="1" si="102"/>
        <v>11.040281690140844</v>
      </c>
      <c r="BH209" s="51">
        <f t="shared" ca="1" si="103"/>
        <v>724.60396039603961</v>
      </c>
      <c r="BI209" s="51">
        <v>0</v>
      </c>
      <c r="BJ209" s="57">
        <f t="shared" ca="1" si="111"/>
        <v>188</v>
      </c>
      <c r="BK209" s="51">
        <f t="shared" ca="1" si="104"/>
        <v>424.83500000000004</v>
      </c>
      <c r="BL209" s="57">
        <f t="shared" ca="1" si="112"/>
        <v>125</v>
      </c>
      <c r="BM209" s="57">
        <f t="shared" ca="1" si="105"/>
        <v>136.04028169014083</v>
      </c>
      <c r="BN209" s="57">
        <f t="shared" ca="1" si="113"/>
        <v>467</v>
      </c>
      <c r="BO209" s="57">
        <f t="shared" ca="1" si="106"/>
        <v>536.50239999999997</v>
      </c>
      <c r="BP209" s="57">
        <f t="shared" ca="1" si="114"/>
        <v>72</v>
      </c>
      <c r="BQ209" s="57">
        <f t="shared" ca="1" si="107"/>
        <v>796.60396039603961</v>
      </c>
      <c r="BR209" s="51">
        <v>0</v>
      </c>
      <c r="BS209" s="51">
        <v>0</v>
      </c>
    </row>
    <row r="210" spans="1:71" ht="15.75" customHeight="1">
      <c r="A210" s="8" t="s">
        <v>239</v>
      </c>
      <c r="B210">
        <v>705</v>
      </c>
      <c r="C210" s="54">
        <v>1701</v>
      </c>
      <c r="E210" s="8">
        <v>115.7</v>
      </c>
      <c r="F210" s="8" t="s">
        <v>240</v>
      </c>
      <c r="G210" s="55">
        <f t="shared" ca="1" si="95"/>
        <v>43708</v>
      </c>
      <c r="H210" s="8">
        <v>77777</v>
      </c>
      <c r="J210" t="str">
        <f t="shared" ca="1" si="115"/>
        <v>자가</v>
      </c>
      <c r="K210" s="8" t="s">
        <v>242</v>
      </c>
      <c r="L210" s="65">
        <v>44986</v>
      </c>
      <c r="M210" s="65">
        <v>45036</v>
      </c>
      <c r="N210" s="65">
        <v>44986</v>
      </c>
      <c r="O210" s="65">
        <v>45016</v>
      </c>
      <c r="P210" s="51">
        <f t="shared" ca="1" si="96"/>
        <v>438360</v>
      </c>
      <c r="Q210" s="57">
        <f t="shared" ca="1" si="97"/>
        <v>447127.2</v>
      </c>
      <c r="R210" s="51">
        <f t="shared" ca="1" si="98"/>
        <v>438360</v>
      </c>
      <c r="S210" s="57">
        <f t="shared" ca="1" si="108"/>
        <v>207189</v>
      </c>
      <c r="T210" s="57">
        <f t="shared" ca="1" si="99"/>
        <v>231171</v>
      </c>
      <c r="U210" s="57">
        <f t="shared" ca="1" si="116"/>
        <v>47449</v>
      </c>
      <c r="V210" s="57">
        <f t="shared" ca="1" si="116"/>
        <v>5308</v>
      </c>
      <c r="W210" s="57">
        <f t="shared" ca="1" si="116"/>
        <v>1923</v>
      </c>
      <c r="X210" s="57">
        <f t="shared" ca="1" si="116"/>
        <v>1940</v>
      </c>
      <c r="Y210" s="57">
        <f t="shared" ca="1" si="116"/>
        <v>3214</v>
      </c>
      <c r="Z210" s="57">
        <f t="shared" ca="1" si="116"/>
        <v>17341</v>
      </c>
      <c r="AA210" s="57">
        <f t="shared" ca="1" si="116"/>
        <v>21435</v>
      </c>
      <c r="AB210" s="57">
        <f t="shared" ca="1" si="116"/>
        <v>44454</v>
      </c>
      <c r="AC210" s="57">
        <f t="shared" ca="1" si="116"/>
        <v>2110</v>
      </c>
      <c r="AD210" s="57">
        <f t="shared" ca="1" si="116"/>
        <v>8522</v>
      </c>
      <c r="AE210" s="57">
        <f t="shared" ca="1" si="116"/>
        <v>24206</v>
      </c>
      <c r="AF210" s="57">
        <f t="shared" ca="1" si="116"/>
        <v>502</v>
      </c>
      <c r="AG210" s="57">
        <f t="shared" ref="AG210:AT225" ca="1" si="117">RANDBETWEEN(AG$2,AG$3)</f>
        <v>42210</v>
      </c>
      <c r="AH210" s="57">
        <f t="shared" ca="1" si="117"/>
        <v>756</v>
      </c>
      <c r="AI210" s="57">
        <f t="shared" ca="1" si="117"/>
        <v>0</v>
      </c>
      <c r="AJ210" s="57">
        <f t="shared" ca="1" si="117"/>
        <v>67805</v>
      </c>
      <c r="AK210" s="57">
        <f t="shared" ca="1" si="117"/>
        <v>11185</v>
      </c>
      <c r="AL210" s="57">
        <f t="shared" ca="1" si="117"/>
        <v>18280</v>
      </c>
      <c r="AM210" s="57">
        <f t="shared" ca="1" si="117"/>
        <v>9073</v>
      </c>
      <c r="AN210" s="57">
        <f t="shared" ca="1" si="117"/>
        <v>75007</v>
      </c>
      <c r="AO210" s="57">
        <f t="shared" ca="1" si="117"/>
        <v>0</v>
      </c>
      <c r="AP210" s="57">
        <f t="shared" ca="1" si="117"/>
        <v>77159</v>
      </c>
      <c r="AQ210" s="57">
        <f t="shared" ca="1" si="117"/>
        <v>8010</v>
      </c>
      <c r="AR210" s="57">
        <f t="shared" ca="1" si="117"/>
        <v>8315</v>
      </c>
      <c r="AS210" s="57">
        <f t="shared" ca="1" si="117"/>
        <v>728</v>
      </c>
      <c r="AT210" s="57">
        <f t="shared" ca="1" si="117"/>
        <v>0</v>
      </c>
      <c r="AU210" s="51">
        <v>0</v>
      </c>
      <c r="AV210" s="57">
        <v>0</v>
      </c>
      <c r="AW210" s="51">
        <f t="shared" ca="1" si="100"/>
        <v>8767.2000000000007</v>
      </c>
      <c r="AX210" s="57">
        <f t="shared" ca="1" si="94"/>
        <v>-3675</v>
      </c>
      <c r="AY210" s="57">
        <f t="shared" ca="1" si="94"/>
        <v>0</v>
      </c>
      <c r="AZ210" s="57">
        <f t="shared" ca="1" si="94"/>
        <v>0</v>
      </c>
      <c r="BA210" s="51">
        <v>0</v>
      </c>
      <c r="BB210" s="51">
        <v>0</v>
      </c>
      <c r="BC210" s="57">
        <f t="shared" ca="1" si="94"/>
        <v>-27239</v>
      </c>
      <c r="BD210" s="57">
        <f t="shared" ca="1" si="94"/>
        <v>-27658</v>
      </c>
      <c r="BE210" s="57">
        <f t="shared" ca="1" si="110"/>
        <v>339.02499999999998</v>
      </c>
      <c r="BF210" s="51">
        <f t="shared" ca="1" si="101"/>
        <v>14.624000000000001</v>
      </c>
      <c r="BG210" s="51">
        <f t="shared" ca="1" si="102"/>
        <v>10.564366197183098</v>
      </c>
      <c r="BH210" s="51">
        <f t="shared" ca="1" si="103"/>
        <v>763.95049504950498</v>
      </c>
      <c r="BI210" s="51">
        <v>0</v>
      </c>
      <c r="BJ210" s="57">
        <f t="shared" ca="1" si="111"/>
        <v>572</v>
      </c>
      <c r="BK210" s="51">
        <f t="shared" ca="1" si="104"/>
        <v>911.02499999999998</v>
      </c>
      <c r="BL210" s="57">
        <f t="shared" ca="1" si="112"/>
        <v>4</v>
      </c>
      <c r="BM210" s="57">
        <f t="shared" ca="1" si="105"/>
        <v>14.564366197183098</v>
      </c>
      <c r="BN210" s="57">
        <f t="shared" ca="1" si="113"/>
        <v>349</v>
      </c>
      <c r="BO210" s="57">
        <f t="shared" ca="1" si="106"/>
        <v>363.62400000000002</v>
      </c>
      <c r="BP210" s="57">
        <f t="shared" ca="1" si="114"/>
        <v>978</v>
      </c>
      <c r="BQ210" s="57">
        <f t="shared" ca="1" si="107"/>
        <v>1741.950495049505</v>
      </c>
      <c r="BR210" s="51">
        <v>0</v>
      </c>
      <c r="BS210" s="51">
        <v>0</v>
      </c>
    </row>
    <row r="211" spans="1:71" ht="15.75" customHeight="1">
      <c r="A211" s="8" t="s">
        <v>239</v>
      </c>
      <c r="B211">
        <v>705</v>
      </c>
      <c r="C211" s="54">
        <v>1702</v>
      </c>
      <c r="E211" s="8">
        <v>115.7</v>
      </c>
      <c r="F211" s="8" t="s">
        <v>240</v>
      </c>
      <c r="G211" s="55">
        <f t="shared" ca="1" si="95"/>
        <v>42987</v>
      </c>
      <c r="H211" s="8">
        <v>77777</v>
      </c>
      <c r="J211" t="str">
        <f t="shared" ca="1" si="115"/>
        <v>자가</v>
      </c>
      <c r="K211" s="8" t="s">
        <v>242</v>
      </c>
      <c r="L211" s="65">
        <v>44986</v>
      </c>
      <c r="M211" s="65">
        <v>45036</v>
      </c>
      <c r="N211" s="65">
        <v>44986</v>
      </c>
      <c r="O211" s="65">
        <v>45016</v>
      </c>
      <c r="P211" s="51">
        <f t="shared" ca="1" si="96"/>
        <v>391383</v>
      </c>
      <c r="Q211" s="57">
        <f t="shared" ca="1" si="97"/>
        <v>399210.66</v>
      </c>
      <c r="R211" s="51">
        <f t="shared" ca="1" si="98"/>
        <v>391383</v>
      </c>
      <c r="S211" s="57">
        <f t="shared" ca="1" si="108"/>
        <v>192594</v>
      </c>
      <c r="T211" s="57">
        <f t="shared" ca="1" si="99"/>
        <v>198789</v>
      </c>
      <c r="U211" s="57">
        <f t="shared" ca="1" si="116"/>
        <v>32972</v>
      </c>
      <c r="V211" s="57">
        <f t="shared" ref="V211:AK226" ca="1" si="118">RANDBETWEEN(V$2,V$3)</f>
        <v>7615</v>
      </c>
      <c r="W211" s="57">
        <f t="shared" ca="1" si="118"/>
        <v>1145</v>
      </c>
      <c r="X211" s="57">
        <f t="shared" ca="1" si="118"/>
        <v>3287</v>
      </c>
      <c r="Y211" s="57">
        <f t="shared" ca="1" si="118"/>
        <v>3914</v>
      </c>
      <c r="Z211" s="57">
        <f t="shared" ca="1" si="118"/>
        <v>31092</v>
      </c>
      <c r="AA211" s="57">
        <f t="shared" ca="1" si="118"/>
        <v>11827</v>
      </c>
      <c r="AB211" s="57">
        <f t="shared" ca="1" si="118"/>
        <v>49363</v>
      </c>
      <c r="AC211" s="57">
        <f t="shared" ca="1" si="118"/>
        <v>927</v>
      </c>
      <c r="AD211" s="57">
        <f t="shared" ca="1" si="118"/>
        <v>4762</v>
      </c>
      <c r="AE211" s="57">
        <f t="shared" ca="1" si="118"/>
        <v>19888</v>
      </c>
      <c r="AF211" s="57">
        <f t="shared" ca="1" si="118"/>
        <v>850</v>
      </c>
      <c r="AG211" s="57">
        <f t="shared" ca="1" si="118"/>
        <v>27783</v>
      </c>
      <c r="AH211" s="57">
        <f t="shared" ca="1" si="118"/>
        <v>638</v>
      </c>
      <c r="AI211" s="57">
        <f t="shared" ca="1" si="118"/>
        <v>0</v>
      </c>
      <c r="AJ211" s="57">
        <f t="shared" ca="1" si="118"/>
        <v>70454</v>
      </c>
      <c r="AK211" s="57">
        <f t="shared" ca="1" si="118"/>
        <v>51038</v>
      </c>
      <c r="AL211" s="57">
        <f t="shared" ca="1" si="117"/>
        <v>16186</v>
      </c>
      <c r="AM211" s="57">
        <f t="shared" ca="1" si="117"/>
        <v>7896</v>
      </c>
      <c r="AN211" s="57">
        <f t="shared" ca="1" si="117"/>
        <v>92104</v>
      </c>
      <c r="AO211" s="57">
        <f t="shared" ca="1" si="117"/>
        <v>0</v>
      </c>
      <c r="AP211" s="57">
        <f t="shared" ca="1" si="117"/>
        <v>9541</v>
      </c>
      <c r="AQ211" s="57">
        <f t="shared" ca="1" si="117"/>
        <v>8996</v>
      </c>
      <c r="AR211" s="57">
        <f t="shared" ca="1" si="117"/>
        <v>5397</v>
      </c>
      <c r="AS211" s="57">
        <f t="shared" ca="1" si="117"/>
        <v>742</v>
      </c>
      <c r="AT211" s="57">
        <f t="shared" ca="1" si="117"/>
        <v>0</v>
      </c>
      <c r="AU211" s="51">
        <v>0</v>
      </c>
      <c r="AV211" s="57">
        <v>0</v>
      </c>
      <c r="AW211" s="51">
        <f t="shared" ca="1" si="100"/>
        <v>7827.66</v>
      </c>
      <c r="AX211" s="57">
        <f t="shared" ca="1" si="94"/>
        <v>-16162</v>
      </c>
      <c r="AY211" s="57">
        <f t="shared" ca="1" si="94"/>
        <v>0</v>
      </c>
      <c r="AZ211" s="57">
        <f t="shared" ca="1" si="94"/>
        <v>0</v>
      </c>
      <c r="BA211" s="51">
        <v>0</v>
      </c>
      <c r="BB211" s="51">
        <v>0</v>
      </c>
      <c r="BC211" s="57">
        <f t="shared" ca="1" si="94"/>
        <v>-29918</v>
      </c>
      <c r="BD211" s="57">
        <f t="shared" ca="1" si="94"/>
        <v>-20954</v>
      </c>
      <c r="BE211" s="57">
        <f t="shared" ca="1" si="110"/>
        <v>352.27</v>
      </c>
      <c r="BF211" s="51">
        <f t="shared" ca="1" si="101"/>
        <v>12.9488</v>
      </c>
      <c r="BG211" s="51">
        <f t="shared" ca="1" si="102"/>
        <v>12.972394366197182</v>
      </c>
      <c r="BH211" s="51">
        <f t="shared" ca="1" si="103"/>
        <v>94.465346534653463</v>
      </c>
      <c r="BI211" s="51">
        <v>0</v>
      </c>
      <c r="BJ211" s="57">
        <f t="shared" ca="1" si="111"/>
        <v>123</v>
      </c>
      <c r="BK211" s="51">
        <f t="shared" ca="1" si="104"/>
        <v>475.27</v>
      </c>
      <c r="BL211" s="57">
        <f t="shared" ca="1" si="112"/>
        <v>156</v>
      </c>
      <c r="BM211" s="57">
        <f t="shared" ca="1" si="105"/>
        <v>168.97239436619719</v>
      </c>
      <c r="BN211" s="57">
        <f t="shared" ca="1" si="113"/>
        <v>459</v>
      </c>
      <c r="BO211" s="57">
        <f t="shared" ca="1" si="106"/>
        <v>471.94880000000001</v>
      </c>
      <c r="BP211" s="57">
        <f t="shared" ca="1" si="114"/>
        <v>829</v>
      </c>
      <c r="BQ211" s="57">
        <f t="shared" ca="1" si="107"/>
        <v>923.46534653465346</v>
      </c>
      <c r="BR211" s="51">
        <v>0</v>
      </c>
      <c r="BS211" s="51">
        <v>0</v>
      </c>
    </row>
    <row r="212" spans="1:71" ht="15.75" customHeight="1">
      <c r="A212" s="8" t="s">
        <v>239</v>
      </c>
      <c r="B212">
        <v>705</v>
      </c>
      <c r="C212" s="54">
        <v>1801</v>
      </c>
      <c r="E212" s="8">
        <v>115.7</v>
      </c>
      <c r="F212" s="8" t="s">
        <v>240</v>
      </c>
      <c r="G212" s="55">
        <f t="shared" ca="1" si="95"/>
        <v>41862</v>
      </c>
      <c r="H212" s="8">
        <v>77777</v>
      </c>
      <c r="J212" t="str">
        <f t="shared" ca="1" si="115"/>
        <v>전세</v>
      </c>
      <c r="K212" s="8" t="s">
        <v>242</v>
      </c>
      <c r="L212" s="65">
        <v>44986</v>
      </c>
      <c r="M212" s="65">
        <v>45036</v>
      </c>
      <c r="N212" s="65">
        <v>44986</v>
      </c>
      <c r="O212" s="65">
        <v>45016</v>
      </c>
      <c r="P212" s="51">
        <f t="shared" ca="1" si="96"/>
        <v>590956</v>
      </c>
      <c r="Q212" s="57">
        <f t="shared" ca="1" si="97"/>
        <v>602775.12</v>
      </c>
      <c r="R212" s="51">
        <f t="shared" ca="1" si="98"/>
        <v>590956</v>
      </c>
      <c r="S212" s="57">
        <f t="shared" ca="1" si="108"/>
        <v>288570</v>
      </c>
      <c r="T212" s="57">
        <f t="shared" ca="1" si="99"/>
        <v>302386</v>
      </c>
      <c r="U212" s="57">
        <f t="shared" ca="1" si="116"/>
        <v>67702</v>
      </c>
      <c r="V212" s="57">
        <f t="shared" ca="1" si="118"/>
        <v>16604</v>
      </c>
      <c r="W212" s="57">
        <f t="shared" ca="1" si="118"/>
        <v>1744</v>
      </c>
      <c r="X212" s="57">
        <f t="shared" ca="1" si="118"/>
        <v>3515</v>
      </c>
      <c r="Y212" s="57">
        <f t="shared" ca="1" si="118"/>
        <v>3791</v>
      </c>
      <c r="Z212" s="57">
        <f t="shared" ca="1" si="118"/>
        <v>57119</v>
      </c>
      <c r="AA212" s="57">
        <f t="shared" ca="1" si="118"/>
        <v>14520</v>
      </c>
      <c r="AB212" s="57">
        <f t="shared" ca="1" si="118"/>
        <v>67666</v>
      </c>
      <c r="AC212" s="57">
        <f t="shared" ca="1" si="118"/>
        <v>1993</v>
      </c>
      <c r="AD212" s="57">
        <f t="shared" ca="1" si="118"/>
        <v>5207</v>
      </c>
      <c r="AE212" s="57">
        <f t="shared" ca="1" si="118"/>
        <v>11113</v>
      </c>
      <c r="AF212" s="57">
        <f t="shared" ca="1" si="118"/>
        <v>705</v>
      </c>
      <c r="AG212" s="57">
        <f t="shared" ca="1" si="118"/>
        <v>46510</v>
      </c>
      <c r="AH212" s="57">
        <f t="shared" ca="1" si="118"/>
        <v>882</v>
      </c>
      <c r="AI212" s="57">
        <f t="shared" ca="1" si="118"/>
        <v>0</v>
      </c>
      <c r="AJ212" s="57">
        <f t="shared" ca="1" si="118"/>
        <v>62945</v>
      </c>
      <c r="AK212" s="57">
        <f t="shared" ca="1" si="118"/>
        <v>42983</v>
      </c>
      <c r="AL212" s="57">
        <f t="shared" ca="1" si="117"/>
        <v>45310</v>
      </c>
      <c r="AM212" s="57">
        <f t="shared" ca="1" si="117"/>
        <v>2635</v>
      </c>
      <c r="AN212" s="57">
        <f t="shared" ca="1" si="117"/>
        <v>105752</v>
      </c>
      <c r="AO212" s="57">
        <f t="shared" ca="1" si="117"/>
        <v>0</v>
      </c>
      <c r="AP212" s="57">
        <f t="shared" ca="1" si="117"/>
        <v>57435</v>
      </c>
      <c r="AQ212" s="57">
        <f t="shared" ca="1" si="117"/>
        <v>4901</v>
      </c>
      <c r="AR212" s="57">
        <f t="shared" ca="1" si="117"/>
        <v>3167</v>
      </c>
      <c r="AS212" s="57">
        <f t="shared" ca="1" si="117"/>
        <v>737</v>
      </c>
      <c r="AT212" s="57">
        <f t="shared" ca="1" si="117"/>
        <v>0</v>
      </c>
      <c r="AU212" s="51">
        <v>0</v>
      </c>
      <c r="AV212" s="57">
        <v>0</v>
      </c>
      <c r="AW212" s="51">
        <f t="shared" ca="1" si="100"/>
        <v>11819.12</v>
      </c>
      <c r="AX212" s="57">
        <f t="shared" ca="1" si="94"/>
        <v>-210</v>
      </c>
      <c r="AY212" s="57">
        <f t="shared" ca="1" si="94"/>
        <v>0</v>
      </c>
      <c r="AZ212" s="57">
        <f t="shared" ca="1" si="94"/>
        <v>0</v>
      </c>
      <c r="BA212" s="51">
        <v>0</v>
      </c>
      <c r="BB212" s="51">
        <v>0</v>
      </c>
      <c r="BC212" s="57">
        <f t="shared" ca="1" si="94"/>
        <v>-22216</v>
      </c>
      <c r="BD212" s="57">
        <f t="shared" ca="1" si="94"/>
        <v>-11554</v>
      </c>
      <c r="BE212" s="57">
        <f t="shared" ca="1" si="110"/>
        <v>314.72500000000002</v>
      </c>
      <c r="BF212" s="51">
        <f t="shared" ca="1" si="101"/>
        <v>36.247999999999998</v>
      </c>
      <c r="BG212" s="51">
        <f t="shared" ca="1" si="102"/>
        <v>14.894647887323943</v>
      </c>
      <c r="BH212" s="51">
        <f t="shared" ca="1" si="103"/>
        <v>568.66336633663366</v>
      </c>
      <c r="BI212" s="51">
        <v>0</v>
      </c>
      <c r="BJ212" s="57">
        <f t="shared" ca="1" si="111"/>
        <v>722</v>
      </c>
      <c r="BK212" s="51">
        <f t="shared" ca="1" si="104"/>
        <v>1036.7249999999999</v>
      </c>
      <c r="BL212" s="57">
        <f t="shared" ca="1" si="112"/>
        <v>774</v>
      </c>
      <c r="BM212" s="57">
        <f t="shared" ca="1" si="105"/>
        <v>788.89464788732391</v>
      </c>
      <c r="BN212" s="57">
        <f t="shared" ca="1" si="113"/>
        <v>46</v>
      </c>
      <c r="BO212" s="57">
        <f t="shared" ca="1" si="106"/>
        <v>82.24799999999999</v>
      </c>
      <c r="BP212" s="57">
        <f t="shared" ca="1" si="114"/>
        <v>690</v>
      </c>
      <c r="BQ212" s="57">
        <f t="shared" ca="1" si="107"/>
        <v>1258.6633663366338</v>
      </c>
      <c r="BR212" s="51">
        <v>0</v>
      </c>
      <c r="BS212" s="51">
        <v>0</v>
      </c>
    </row>
    <row r="213" spans="1:71" ht="15.75" customHeight="1">
      <c r="A213" s="8" t="s">
        <v>239</v>
      </c>
      <c r="B213">
        <v>705</v>
      </c>
      <c r="C213" s="54">
        <v>1802</v>
      </c>
      <c r="E213" s="8">
        <v>115.7</v>
      </c>
      <c r="F213" s="8" t="s">
        <v>240</v>
      </c>
      <c r="G213" s="55">
        <f t="shared" ca="1" si="95"/>
        <v>42346</v>
      </c>
      <c r="H213" s="8">
        <v>77777</v>
      </c>
      <c r="J213" t="str">
        <f t="shared" ca="1" si="115"/>
        <v>자가</v>
      </c>
      <c r="K213" s="8" t="s">
        <v>242</v>
      </c>
      <c r="L213" s="65">
        <v>44986</v>
      </c>
      <c r="M213" s="65">
        <v>45036</v>
      </c>
      <c r="N213" s="65">
        <v>44986</v>
      </c>
      <c r="O213" s="65">
        <v>45016</v>
      </c>
      <c r="P213" s="51">
        <f t="shared" ca="1" si="96"/>
        <v>417634</v>
      </c>
      <c r="Q213" s="57">
        <f t="shared" ca="1" si="97"/>
        <v>425986.68</v>
      </c>
      <c r="R213" s="51">
        <f t="shared" ca="1" si="98"/>
        <v>417634</v>
      </c>
      <c r="S213" s="57">
        <f t="shared" ca="1" si="108"/>
        <v>223639</v>
      </c>
      <c r="T213" s="57">
        <f t="shared" ca="1" si="99"/>
        <v>193995</v>
      </c>
      <c r="U213" s="57">
        <f t="shared" ca="1" si="116"/>
        <v>69558</v>
      </c>
      <c r="V213" s="57">
        <f t="shared" ca="1" si="118"/>
        <v>29776</v>
      </c>
      <c r="W213" s="57">
        <f t="shared" ca="1" si="118"/>
        <v>1548</v>
      </c>
      <c r="X213" s="57">
        <f t="shared" ca="1" si="118"/>
        <v>3296</v>
      </c>
      <c r="Y213" s="57">
        <f t="shared" ca="1" si="118"/>
        <v>3709</v>
      </c>
      <c r="Z213" s="57">
        <f t="shared" ca="1" si="118"/>
        <v>31776</v>
      </c>
      <c r="AA213" s="57">
        <f t="shared" ca="1" si="118"/>
        <v>7656</v>
      </c>
      <c r="AB213" s="57">
        <f t="shared" ca="1" si="118"/>
        <v>11725</v>
      </c>
      <c r="AC213" s="57">
        <f t="shared" ca="1" si="118"/>
        <v>988</v>
      </c>
      <c r="AD213" s="57">
        <f t="shared" ca="1" si="118"/>
        <v>9431</v>
      </c>
      <c r="AE213" s="57">
        <f t="shared" ca="1" si="118"/>
        <v>19055</v>
      </c>
      <c r="AF213" s="57">
        <f t="shared" ca="1" si="118"/>
        <v>201</v>
      </c>
      <c r="AG213" s="57">
        <f t="shared" ca="1" si="118"/>
        <v>36514</v>
      </c>
      <c r="AH213" s="57">
        <f t="shared" ca="1" si="118"/>
        <v>810</v>
      </c>
      <c r="AI213" s="57">
        <f t="shared" ca="1" si="118"/>
        <v>0</v>
      </c>
      <c r="AJ213" s="57">
        <f t="shared" ca="1" si="118"/>
        <v>91885</v>
      </c>
      <c r="AK213" s="57">
        <f t="shared" ca="1" si="118"/>
        <v>30818</v>
      </c>
      <c r="AL213" s="57">
        <f t="shared" ca="1" si="117"/>
        <v>26540</v>
      </c>
      <c r="AM213" s="57">
        <f t="shared" ca="1" si="117"/>
        <v>5844</v>
      </c>
      <c r="AN213" s="57">
        <f t="shared" ca="1" si="117"/>
        <v>76403</v>
      </c>
      <c r="AO213" s="57">
        <f t="shared" ca="1" si="117"/>
        <v>0</v>
      </c>
      <c r="AP213" s="57">
        <f t="shared" ca="1" si="117"/>
        <v>15986</v>
      </c>
      <c r="AQ213" s="57">
        <f t="shared" ca="1" si="117"/>
        <v>6062</v>
      </c>
      <c r="AR213" s="57">
        <f t="shared" ca="1" si="117"/>
        <v>1858</v>
      </c>
      <c r="AS213" s="57">
        <f t="shared" ca="1" si="117"/>
        <v>354</v>
      </c>
      <c r="AT213" s="57">
        <f t="shared" ca="1" si="117"/>
        <v>0</v>
      </c>
      <c r="AU213" s="51">
        <v>0</v>
      </c>
      <c r="AV213" s="57">
        <v>0</v>
      </c>
      <c r="AW213" s="51">
        <f t="shared" ca="1" si="100"/>
        <v>8352.68</v>
      </c>
      <c r="AX213" s="57">
        <f t="shared" ca="1" si="94"/>
        <v>-21664</v>
      </c>
      <c r="AY213" s="57">
        <f t="shared" ca="1" si="94"/>
        <v>0</v>
      </c>
      <c r="AZ213" s="57">
        <f t="shared" ca="1" si="94"/>
        <v>0</v>
      </c>
      <c r="BA213" s="51">
        <v>0</v>
      </c>
      <c r="BB213" s="51">
        <v>0</v>
      </c>
      <c r="BC213" s="57">
        <f t="shared" ca="1" si="94"/>
        <v>-22713</v>
      </c>
      <c r="BD213" s="57">
        <f t="shared" ca="1" si="94"/>
        <v>-19782</v>
      </c>
      <c r="BE213" s="57">
        <f t="shared" ca="1" si="110"/>
        <v>459.42500000000001</v>
      </c>
      <c r="BF213" s="51">
        <f t="shared" ca="1" si="101"/>
        <v>21.231999999999999</v>
      </c>
      <c r="BG213" s="51">
        <f t="shared" ca="1" si="102"/>
        <v>10.760985915492958</v>
      </c>
      <c r="BH213" s="51">
        <f t="shared" ca="1" si="103"/>
        <v>158.27722772277227</v>
      </c>
      <c r="BI213" s="51">
        <v>0</v>
      </c>
      <c r="BJ213" s="57">
        <f t="shared" ca="1" si="111"/>
        <v>565</v>
      </c>
      <c r="BK213" s="51">
        <f t="shared" ca="1" si="104"/>
        <v>1024.425</v>
      </c>
      <c r="BL213" s="57">
        <f t="shared" ca="1" si="112"/>
        <v>425</v>
      </c>
      <c r="BM213" s="57">
        <f t="shared" ca="1" si="105"/>
        <v>435.76098591549294</v>
      </c>
      <c r="BN213" s="57">
        <f t="shared" ca="1" si="113"/>
        <v>489</v>
      </c>
      <c r="BO213" s="57">
        <f t="shared" ca="1" si="106"/>
        <v>510.23199999999997</v>
      </c>
      <c r="BP213" s="57">
        <f t="shared" ca="1" si="114"/>
        <v>7</v>
      </c>
      <c r="BQ213" s="57">
        <f t="shared" ca="1" si="107"/>
        <v>165.27722772277227</v>
      </c>
      <c r="BR213" s="51">
        <v>0</v>
      </c>
      <c r="BS213" s="51">
        <v>0</v>
      </c>
    </row>
    <row r="214" spans="1:71" ht="15.75" customHeight="1">
      <c r="A214" s="8" t="s">
        <v>239</v>
      </c>
      <c r="B214">
        <v>705</v>
      </c>
      <c r="C214" s="54">
        <v>1901</v>
      </c>
      <c r="E214" s="8">
        <v>115.7</v>
      </c>
      <c r="F214" s="8" t="s">
        <v>240</v>
      </c>
      <c r="G214" s="55">
        <f t="shared" ca="1" si="95"/>
        <v>44402</v>
      </c>
      <c r="H214" s="8">
        <v>77777</v>
      </c>
      <c r="J214" t="str">
        <f t="shared" ca="1" si="115"/>
        <v>전세</v>
      </c>
      <c r="K214" s="8" t="s">
        <v>242</v>
      </c>
      <c r="L214" s="65">
        <v>44986</v>
      </c>
      <c r="M214" s="65">
        <v>45036</v>
      </c>
      <c r="N214" s="65">
        <v>44986</v>
      </c>
      <c r="O214" s="65">
        <v>45016</v>
      </c>
      <c r="P214" s="51">
        <f t="shared" ca="1" si="96"/>
        <v>537641</v>
      </c>
      <c r="Q214" s="57">
        <f t="shared" ca="1" si="97"/>
        <v>548393.81999999995</v>
      </c>
      <c r="R214" s="51">
        <f t="shared" ca="1" si="98"/>
        <v>537641</v>
      </c>
      <c r="S214" s="57">
        <f t="shared" ca="1" si="108"/>
        <v>285492</v>
      </c>
      <c r="T214" s="57">
        <f t="shared" ca="1" si="99"/>
        <v>252149</v>
      </c>
      <c r="U214" s="57">
        <f t="shared" ca="1" si="116"/>
        <v>72549</v>
      </c>
      <c r="V214" s="57">
        <f t="shared" ca="1" si="118"/>
        <v>38413</v>
      </c>
      <c r="W214" s="57">
        <f t="shared" ca="1" si="118"/>
        <v>766</v>
      </c>
      <c r="X214" s="57">
        <f t="shared" ca="1" si="118"/>
        <v>4139</v>
      </c>
      <c r="Y214" s="57">
        <f t="shared" ca="1" si="118"/>
        <v>3690</v>
      </c>
      <c r="Z214" s="57">
        <f t="shared" ca="1" si="118"/>
        <v>38324</v>
      </c>
      <c r="AA214" s="57">
        <f t="shared" ca="1" si="118"/>
        <v>20103</v>
      </c>
      <c r="AB214" s="57">
        <f t="shared" ca="1" si="118"/>
        <v>77966</v>
      </c>
      <c r="AC214" s="57">
        <f t="shared" ca="1" si="118"/>
        <v>2575</v>
      </c>
      <c r="AD214" s="57">
        <f t="shared" ca="1" si="118"/>
        <v>9406</v>
      </c>
      <c r="AE214" s="57">
        <f t="shared" ca="1" si="118"/>
        <v>25426</v>
      </c>
      <c r="AF214" s="57">
        <f t="shared" ca="1" si="118"/>
        <v>647</v>
      </c>
      <c r="AG214" s="57">
        <f t="shared" ca="1" si="118"/>
        <v>8066</v>
      </c>
      <c r="AH214" s="57">
        <f t="shared" ca="1" si="118"/>
        <v>372</v>
      </c>
      <c r="AI214" s="57">
        <f t="shared" ca="1" si="118"/>
        <v>0</v>
      </c>
      <c r="AJ214" s="57">
        <f t="shared" ca="1" si="118"/>
        <v>45195</v>
      </c>
      <c r="AK214" s="57">
        <f t="shared" ca="1" si="118"/>
        <v>7505</v>
      </c>
      <c r="AL214" s="57">
        <f t="shared" ca="1" si="117"/>
        <v>73042</v>
      </c>
      <c r="AM214" s="57">
        <f t="shared" ca="1" si="117"/>
        <v>7969</v>
      </c>
      <c r="AN214" s="57">
        <f t="shared" ca="1" si="117"/>
        <v>93077</v>
      </c>
      <c r="AO214" s="57">
        <f t="shared" ca="1" si="117"/>
        <v>0</v>
      </c>
      <c r="AP214" s="57">
        <f t="shared" ca="1" si="117"/>
        <v>29546</v>
      </c>
      <c r="AQ214" s="57">
        <f t="shared" ca="1" si="117"/>
        <v>3525</v>
      </c>
      <c r="AR214" s="57">
        <f t="shared" ca="1" si="117"/>
        <v>4141</v>
      </c>
      <c r="AS214" s="57">
        <f t="shared" ca="1" si="117"/>
        <v>1935</v>
      </c>
      <c r="AT214" s="57">
        <f t="shared" ca="1" si="117"/>
        <v>0</v>
      </c>
      <c r="AU214" s="51">
        <v>0</v>
      </c>
      <c r="AV214" s="57">
        <v>0</v>
      </c>
      <c r="AW214" s="51">
        <f t="shared" ca="1" si="100"/>
        <v>10752.82</v>
      </c>
      <c r="AX214" s="57">
        <f t="shared" ca="1" si="94"/>
        <v>-14773</v>
      </c>
      <c r="AY214" s="57">
        <f t="shared" ca="1" si="94"/>
        <v>0</v>
      </c>
      <c r="AZ214" s="57">
        <f t="shared" ca="1" si="94"/>
        <v>0</v>
      </c>
      <c r="BA214" s="51">
        <v>0</v>
      </c>
      <c r="BB214" s="51">
        <v>0</v>
      </c>
      <c r="BC214" s="57">
        <f t="shared" ca="1" si="94"/>
        <v>-15128</v>
      </c>
      <c r="BD214" s="57">
        <f t="shared" ca="1" si="94"/>
        <v>-835</v>
      </c>
      <c r="BE214" s="57">
        <f t="shared" ca="1" si="110"/>
        <v>225.97499999999999</v>
      </c>
      <c r="BF214" s="51">
        <f t="shared" ca="1" si="101"/>
        <v>58.433599999999998</v>
      </c>
      <c r="BG214" s="51">
        <f t="shared" ca="1" si="102"/>
        <v>13.109436619718309</v>
      </c>
      <c r="BH214" s="51">
        <f t="shared" ca="1" si="103"/>
        <v>292.53465346534654</v>
      </c>
      <c r="BI214" s="51">
        <v>0</v>
      </c>
      <c r="BJ214" s="57">
        <f t="shared" ca="1" si="111"/>
        <v>486</v>
      </c>
      <c r="BK214" s="51">
        <f t="shared" ca="1" si="104"/>
        <v>711.97500000000002</v>
      </c>
      <c r="BL214" s="57">
        <f t="shared" ca="1" si="112"/>
        <v>492</v>
      </c>
      <c r="BM214" s="57">
        <f t="shared" ca="1" si="105"/>
        <v>505.10943661971828</v>
      </c>
      <c r="BN214" s="57">
        <f t="shared" ca="1" si="113"/>
        <v>404</v>
      </c>
      <c r="BO214" s="57">
        <f t="shared" ca="1" si="106"/>
        <v>462.43360000000001</v>
      </c>
      <c r="BP214" s="57">
        <f t="shared" ca="1" si="114"/>
        <v>889</v>
      </c>
      <c r="BQ214" s="57">
        <f t="shared" ca="1" si="107"/>
        <v>1181.5346534653465</v>
      </c>
      <c r="BR214" s="51">
        <v>0</v>
      </c>
      <c r="BS214" s="51">
        <v>0</v>
      </c>
    </row>
    <row r="215" spans="1:71" ht="15.75" customHeight="1">
      <c r="A215" s="8" t="s">
        <v>239</v>
      </c>
      <c r="B215">
        <v>705</v>
      </c>
      <c r="C215" s="54">
        <v>1902</v>
      </c>
      <c r="E215" s="8">
        <v>115.7</v>
      </c>
      <c r="F215" s="8" t="s">
        <v>240</v>
      </c>
      <c r="G215" s="55">
        <f t="shared" ca="1" si="95"/>
        <v>44185</v>
      </c>
      <c r="H215" s="8">
        <v>77777</v>
      </c>
      <c r="J215" t="str">
        <f t="shared" ca="1" si="115"/>
        <v>자가</v>
      </c>
      <c r="K215" s="8" t="s">
        <v>242</v>
      </c>
      <c r="L215" s="65">
        <v>44986</v>
      </c>
      <c r="M215" s="65">
        <v>45036</v>
      </c>
      <c r="N215" s="65">
        <v>44986</v>
      </c>
      <c r="O215" s="65">
        <v>45016</v>
      </c>
      <c r="P215" s="51">
        <f t="shared" ca="1" si="96"/>
        <v>524046</v>
      </c>
      <c r="Q215" s="57">
        <f t="shared" ca="1" si="97"/>
        <v>534526.92000000004</v>
      </c>
      <c r="R215" s="51">
        <f t="shared" ca="1" si="98"/>
        <v>524046</v>
      </c>
      <c r="S215" s="57">
        <f t="shared" ca="1" si="108"/>
        <v>251963</v>
      </c>
      <c r="T215" s="57">
        <f t="shared" ca="1" si="99"/>
        <v>272083</v>
      </c>
      <c r="U215" s="57">
        <f t="shared" ca="1" si="116"/>
        <v>56301</v>
      </c>
      <c r="V215" s="57">
        <f t="shared" ca="1" si="118"/>
        <v>13961</v>
      </c>
      <c r="W215" s="57">
        <f t="shared" ca="1" si="118"/>
        <v>623</v>
      </c>
      <c r="X215" s="57">
        <f t="shared" ca="1" si="118"/>
        <v>1075</v>
      </c>
      <c r="Y215" s="57">
        <f t="shared" ca="1" si="118"/>
        <v>3592</v>
      </c>
      <c r="Z215" s="57">
        <f t="shared" ca="1" si="118"/>
        <v>51557</v>
      </c>
      <c r="AA215" s="57">
        <f t="shared" ca="1" si="118"/>
        <v>24084</v>
      </c>
      <c r="AB215" s="57">
        <f t="shared" ca="1" si="118"/>
        <v>61818</v>
      </c>
      <c r="AC215" s="57">
        <f t="shared" ca="1" si="118"/>
        <v>1803</v>
      </c>
      <c r="AD215" s="57">
        <f t="shared" ca="1" si="118"/>
        <v>8983</v>
      </c>
      <c r="AE215" s="57">
        <f t="shared" ca="1" si="118"/>
        <v>28428</v>
      </c>
      <c r="AF215" s="57">
        <f t="shared" ca="1" si="118"/>
        <v>417</v>
      </c>
      <c r="AG215" s="57">
        <f t="shared" ca="1" si="118"/>
        <v>17517</v>
      </c>
      <c r="AH215" s="57">
        <f t="shared" ca="1" si="118"/>
        <v>55</v>
      </c>
      <c r="AI215" s="57">
        <f t="shared" ca="1" si="118"/>
        <v>0</v>
      </c>
      <c r="AJ215" s="57">
        <f t="shared" ca="1" si="118"/>
        <v>31260</v>
      </c>
      <c r="AK215" s="57">
        <f t="shared" ca="1" si="118"/>
        <v>25230</v>
      </c>
      <c r="AL215" s="57">
        <f t="shared" ca="1" si="117"/>
        <v>47729</v>
      </c>
      <c r="AM215" s="57">
        <f t="shared" ca="1" si="117"/>
        <v>8805</v>
      </c>
      <c r="AN215" s="57">
        <f t="shared" ca="1" si="117"/>
        <v>82141</v>
      </c>
      <c r="AO215" s="57">
        <f t="shared" ca="1" si="117"/>
        <v>0</v>
      </c>
      <c r="AP215" s="57">
        <f t="shared" ca="1" si="117"/>
        <v>86768</v>
      </c>
      <c r="AQ215" s="57">
        <f t="shared" ca="1" si="117"/>
        <v>5888</v>
      </c>
      <c r="AR215" s="57">
        <f t="shared" ca="1" si="117"/>
        <v>1125</v>
      </c>
      <c r="AS215" s="57">
        <f t="shared" ca="1" si="117"/>
        <v>864</v>
      </c>
      <c r="AT215" s="57">
        <f t="shared" ca="1" si="117"/>
        <v>0</v>
      </c>
      <c r="AU215" s="51">
        <v>0</v>
      </c>
      <c r="AV215" s="57">
        <v>0</v>
      </c>
      <c r="AW215" s="51">
        <f t="shared" ca="1" si="100"/>
        <v>10480.92</v>
      </c>
      <c r="AX215" s="57">
        <f t="shared" ca="1" si="94"/>
        <v>-2339</v>
      </c>
      <c r="AY215" s="57">
        <f t="shared" ca="1" si="94"/>
        <v>0</v>
      </c>
      <c r="AZ215" s="57">
        <f t="shared" ca="1" si="94"/>
        <v>0</v>
      </c>
      <c r="BA215" s="51">
        <v>0</v>
      </c>
      <c r="BB215" s="51">
        <v>0</v>
      </c>
      <c r="BC215" s="57">
        <f t="shared" ca="1" si="94"/>
        <v>-26823</v>
      </c>
      <c r="BD215" s="57">
        <f t="shared" ca="1" si="94"/>
        <v>-6816</v>
      </c>
      <c r="BE215" s="57">
        <f t="shared" ca="1" si="110"/>
        <v>156.30000000000001</v>
      </c>
      <c r="BF215" s="51">
        <f t="shared" ca="1" si="101"/>
        <v>38.183199999999999</v>
      </c>
      <c r="BG215" s="51">
        <f t="shared" ca="1" si="102"/>
        <v>11.569154929577465</v>
      </c>
      <c r="BH215" s="51">
        <f t="shared" ca="1" si="103"/>
        <v>859.08910891089113</v>
      </c>
      <c r="BI215" s="51">
        <v>0</v>
      </c>
      <c r="BJ215" s="57">
        <f t="shared" ca="1" si="111"/>
        <v>653</v>
      </c>
      <c r="BK215" s="51">
        <f t="shared" ca="1" si="104"/>
        <v>809.3</v>
      </c>
      <c r="BL215" s="57">
        <f t="shared" ca="1" si="112"/>
        <v>85</v>
      </c>
      <c r="BM215" s="57">
        <f t="shared" ca="1" si="105"/>
        <v>96.569154929577465</v>
      </c>
      <c r="BN215" s="57">
        <f t="shared" ca="1" si="113"/>
        <v>183</v>
      </c>
      <c r="BO215" s="57">
        <f t="shared" ca="1" si="106"/>
        <v>221.1832</v>
      </c>
      <c r="BP215" s="57">
        <f t="shared" ca="1" si="114"/>
        <v>636</v>
      </c>
      <c r="BQ215" s="57">
        <f t="shared" ca="1" si="107"/>
        <v>1495.0891089108911</v>
      </c>
      <c r="BR215" s="51">
        <v>0</v>
      </c>
      <c r="BS215" s="51">
        <v>0</v>
      </c>
    </row>
    <row r="216" spans="1:71" ht="15.75" customHeight="1">
      <c r="A216" s="8" t="s">
        <v>239</v>
      </c>
      <c r="B216">
        <v>705</v>
      </c>
      <c r="C216" s="54">
        <v>2001</v>
      </c>
      <c r="E216" s="8">
        <v>115.7</v>
      </c>
      <c r="F216" s="8" t="s">
        <v>240</v>
      </c>
      <c r="G216" s="55">
        <f t="shared" ca="1" si="95"/>
        <v>44037</v>
      </c>
      <c r="H216" s="8">
        <v>77777</v>
      </c>
      <c r="J216" t="str">
        <f t="shared" ca="1" si="115"/>
        <v>전세</v>
      </c>
      <c r="K216" s="8" t="s">
        <v>242</v>
      </c>
      <c r="L216" s="65">
        <v>44986</v>
      </c>
      <c r="M216" s="65">
        <v>45036</v>
      </c>
      <c r="N216" s="65">
        <v>44986</v>
      </c>
      <c r="O216" s="65">
        <v>45016</v>
      </c>
      <c r="P216" s="51">
        <f t="shared" ca="1" si="96"/>
        <v>602097</v>
      </c>
      <c r="Q216" s="57">
        <f t="shared" ca="1" si="97"/>
        <v>614138.93999999994</v>
      </c>
      <c r="R216" s="51">
        <f t="shared" ca="1" si="98"/>
        <v>602097</v>
      </c>
      <c r="S216" s="57">
        <f t="shared" ca="1" si="108"/>
        <v>272580</v>
      </c>
      <c r="T216" s="57">
        <f t="shared" ca="1" si="99"/>
        <v>329517</v>
      </c>
      <c r="U216" s="57">
        <f t="shared" ca="1" si="116"/>
        <v>78175</v>
      </c>
      <c r="V216" s="57">
        <f t="shared" ca="1" si="118"/>
        <v>26179</v>
      </c>
      <c r="W216" s="57">
        <f t="shared" ca="1" si="118"/>
        <v>1340</v>
      </c>
      <c r="X216" s="57">
        <f t="shared" ca="1" si="118"/>
        <v>4873</v>
      </c>
      <c r="Y216" s="57">
        <f t="shared" ca="1" si="118"/>
        <v>3887</v>
      </c>
      <c r="Z216" s="57">
        <f t="shared" ca="1" si="118"/>
        <v>53785</v>
      </c>
      <c r="AA216" s="57">
        <f t="shared" ca="1" si="118"/>
        <v>700</v>
      </c>
      <c r="AB216" s="57">
        <f t="shared" ca="1" si="118"/>
        <v>79776</v>
      </c>
      <c r="AC216" s="57">
        <f t="shared" ca="1" si="118"/>
        <v>2879</v>
      </c>
      <c r="AD216" s="57">
        <f t="shared" ca="1" si="118"/>
        <v>7818</v>
      </c>
      <c r="AE216" s="57">
        <f t="shared" ca="1" si="118"/>
        <v>3921</v>
      </c>
      <c r="AF216" s="57">
        <f t="shared" ca="1" si="118"/>
        <v>200</v>
      </c>
      <c r="AG216" s="57">
        <f t="shared" ca="1" si="118"/>
        <v>4019</v>
      </c>
      <c r="AH216" s="57">
        <f t="shared" ca="1" si="118"/>
        <v>634</v>
      </c>
      <c r="AI216" s="57">
        <f t="shared" ca="1" si="118"/>
        <v>0</v>
      </c>
      <c r="AJ216" s="57">
        <f t="shared" ca="1" si="118"/>
        <v>101173</v>
      </c>
      <c r="AK216" s="57">
        <f t="shared" ca="1" si="118"/>
        <v>45403</v>
      </c>
      <c r="AL216" s="57">
        <f t="shared" ca="1" si="117"/>
        <v>98422</v>
      </c>
      <c r="AM216" s="57">
        <f t="shared" ca="1" si="117"/>
        <v>767</v>
      </c>
      <c r="AN216" s="57">
        <f t="shared" ca="1" si="117"/>
        <v>111187</v>
      </c>
      <c r="AO216" s="57">
        <f t="shared" ca="1" si="117"/>
        <v>0</v>
      </c>
      <c r="AP216" s="57">
        <f t="shared" ca="1" si="117"/>
        <v>15643</v>
      </c>
      <c r="AQ216" s="57">
        <f t="shared" ca="1" si="117"/>
        <v>5728</v>
      </c>
      <c r="AR216" s="57">
        <f t="shared" ca="1" si="117"/>
        <v>5427</v>
      </c>
      <c r="AS216" s="57">
        <f t="shared" ca="1" si="117"/>
        <v>2251</v>
      </c>
      <c r="AT216" s="57">
        <f t="shared" ca="1" si="117"/>
        <v>0</v>
      </c>
      <c r="AU216" s="51">
        <v>0</v>
      </c>
      <c r="AV216" s="57">
        <v>0</v>
      </c>
      <c r="AW216" s="51">
        <f t="shared" ca="1" si="100"/>
        <v>12041.94</v>
      </c>
      <c r="AX216" s="57">
        <f t="shared" ca="1" si="94"/>
        <v>-16529</v>
      </c>
      <c r="AY216" s="57">
        <f t="shared" ca="1" si="94"/>
        <v>0</v>
      </c>
      <c r="AZ216" s="57">
        <f t="shared" ca="1" si="94"/>
        <v>0</v>
      </c>
      <c r="BA216" s="51">
        <v>0</v>
      </c>
      <c r="BB216" s="51">
        <v>0</v>
      </c>
      <c r="BC216" s="57">
        <f t="shared" ca="1" si="94"/>
        <v>-14157</v>
      </c>
      <c r="BD216" s="57">
        <f t="shared" ca="1" si="94"/>
        <v>-21404</v>
      </c>
      <c r="BE216" s="57">
        <f t="shared" ca="1" si="110"/>
        <v>505.86500000000001</v>
      </c>
      <c r="BF216" s="51">
        <f t="shared" ca="1" si="101"/>
        <v>78.7376</v>
      </c>
      <c r="BG216" s="51">
        <f t="shared" ca="1" si="102"/>
        <v>15.660140845070423</v>
      </c>
      <c r="BH216" s="51">
        <f t="shared" ca="1" si="103"/>
        <v>154.88118811881188</v>
      </c>
      <c r="BI216" s="51">
        <v>0</v>
      </c>
      <c r="BJ216" s="57">
        <f t="shared" ca="1" si="111"/>
        <v>627</v>
      </c>
      <c r="BK216" s="51">
        <f t="shared" ca="1" si="104"/>
        <v>1132.865</v>
      </c>
      <c r="BL216" s="57">
        <f t="shared" ca="1" si="112"/>
        <v>833</v>
      </c>
      <c r="BM216" s="57">
        <f t="shared" ca="1" si="105"/>
        <v>848.66014084507037</v>
      </c>
      <c r="BN216" s="57">
        <f t="shared" ca="1" si="113"/>
        <v>327</v>
      </c>
      <c r="BO216" s="57">
        <f t="shared" ca="1" si="106"/>
        <v>405.73759999999999</v>
      </c>
      <c r="BP216" s="57">
        <f t="shared" ca="1" si="114"/>
        <v>623</v>
      </c>
      <c r="BQ216" s="57">
        <f t="shared" ca="1" si="107"/>
        <v>777.88118811881191</v>
      </c>
      <c r="BR216" s="51">
        <v>0</v>
      </c>
      <c r="BS216" s="51">
        <v>0</v>
      </c>
    </row>
    <row r="217" spans="1:71" ht="15.75" customHeight="1">
      <c r="A217" s="8" t="s">
        <v>239</v>
      </c>
      <c r="B217">
        <v>705</v>
      </c>
      <c r="C217" s="54">
        <v>2002</v>
      </c>
      <c r="E217" s="8">
        <v>115.7</v>
      </c>
      <c r="F217" s="8" t="s">
        <v>240</v>
      </c>
      <c r="G217" s="55">
        <f t="shared" ca="1" si="95"/>
        <v>44736</v>
      </c>
      <c r="H217" s="8">
        <v>77777</v>
      </c>
      <c r="J217" t="str">
        <f t="shared" ca="1" si="115"/>
        <v>전세</v>
      </c>
      <c r="K217" s="8" t="s">
        <v>242</v>
      </c>
      <c r="L217" s="65">
        <v>44986</v>
      </c>
      <c r="M217" s="65">
        <v>45036</v>
      </c>
      <c r="N217" s="65">
        <v>44986</v>
      </c>
      <c r="O217" s="65">
        <v>45016</v>
      </c>
      <c r="P217" s="51">
        <f t="shared" ca="1" si="96"/>
        <v>510264</v>
      </c>
      <c r="Q217" s="57">
        <f t="shared" ca="1" si="97"/>
        <v>520469.28</v>
      </c>
      <c r="R217" s="51">
        <f t="shared" ca="1" si="98"/>
        <v>510264</v>
      </c>
      <c r="S217" s="57">
        <f t="shared" ca="1" si="108"/>
        <v>188108</v>
      </c>
      <c r="T217" s="57">
        <f t="shared" ca="1" si="99"/>
        <v>322156</v>
      </c>
      <c r="U217" s="57">
        <f t="shared" ca="1" si="116"/>
        <v>43702</v>
      </c>
      <c r="V217" s="57">
        <f t="shared" ca="1" si="118"/>
        <v>38313</v>
      </c>
      <c r="W217" s="57">
        <f t="shared" ca="1" si="118"/>
        <v>1131</v>
      </c>
      <c r="X217" s="57">
        <f t="shared" ca="1" si="118"/>
        <v>1503</v>
      </c>
      <c r="Y217" s="57">
        <f t="shared" ca="1" si="118"/>
        <v>3135</v>
      </c>
      <c r="Z217" s="57">
        <f t="shared" ca="1" si="118"/>
        <v>55950</v>
      </c>
      <c r="AA217" s="57">
        <f t="shared" ca="1" si="118"/>
        <v>7056</v>
      </c>
      <c r="AB217" s="57">
        <f t="shared" ca="1" si="118"/>
        <v>10076</v>
      </c>
      <c r="AC217" s="57">
        <f t="shared" ca="1" si="118"/>
        <v>1207</v>
      </c>
      <c r="AD217" s="57">
        <f t="shared" ca="1" si="118"/>
        <v>4233</v>
      </c>
      <c r="AE217" s="57">
        <f t="shared" ca="1" si="118"/>
        <v>19369</v>
      </c>
      <c r="AF217" s="57">
        <f t="shared" ca="1" si="118"/>
        <v>870</v>
      </c>
      <c r="AG217" s="57">
        <f t="shared" ca="1" si="118"/>
        <v>2207</v>
      </c>
      <c r="AH217" s="57">
        <f t="shared" ca="1" si="118"/>
        <v>44</v>
      </c>
      <c r="AI217" s="57">
        <f t="shared" ca="1" si="118"/>
        <v>0</v>
      </c>
      <c r="AJ217" s="57">
        <f t="shared" ca="1" si="118"/>
        <v>58431</v>
      </c>
      <c r="AK217" s="57">
        <f t="shared" ca="1" si="118"/>
        <v>40420</v>
      </c>
      <c r="AL217" s="57">
        <f t="shared" ca="1" si="117"/>
        <v>91089</v>
      </c>
      <c r="AM217" s="57">
        <f t="shared" ca="1" si="117"/>
        <v>8239</v>
      </c>
      <c r="AN217" s="57">
        <f t="shared" ca="1" si="117"/>
        <v>80545</v>
      </c>
      <c r="AO217" s="57">
        <f t="shared" ca="1" si="117"/>
        <v>0</v>
      </c>
      <c r="AP217" s="57">
        <f t="shared" ca="1" si="117"/>
        <v>73323</v>
      </c>
      <c r="AQ217" s="57">
        <f t="shared" ca="1" si="117"/>
        <v>6412</v>
      </c>
      <c r="AR217" s="57">
        <f t="shared" ca="1" si="117"/>
        <v>8334</v>
      </c>
      <c r="AS217" s="57">
        <f t="shared" ca="1" si="117"/>
        <v>2369</v>
      </c>
      <c r="AT217" s="57">
        <f t="shared" ca="1" si="117"/>
        <v>0</v>
      </c>
      <c r="AU217" s="51">
        <v>0</v>
      </c>
      <c r="AV217" s="57">
        <v>0</v>
      </c>
      <c r="AW217" s="51">
        <f t="shared" ca="1" si="100"/>
        <v>10205.280000000001</v>
      </c>
      <c r="AX217" s="57">
        <f t="shared" ca="1" si="94"/>
        <v>-6312</v>
      </c>
      <c r="AY217" s="57">
        <f t="shared" ca="1" si="94"/>
        <v>0</v>
      </c>
      <c r="AZ217" s="57">
        <f t="shared" ca="1" si="94"/>
        <v>0</v>
      </c>
      <c r="BA217" s="51">
        <v>0</v>
      </c>
      <c r="BB217" s="51">
        <v>0</v>
      </c>
      <c r="BC217" s="57">
        <f t="shared" ca="1" si="94"/>
        <v>-25700</v>
      </c>
      <c r="BD217" s="57">
        <f t="shared" ca="1" si="94"/>
        <v>-15682</v>
      </c>
      <c r="BE217" s="57">
        <f t="shared" ca="1" si="110"/>
        <v>292.15499999999997</v>
      </c>
      <c r="BF217" s="51">
        <f t="shared" ca="1" si="101"/>
        <v>72.871200000000002</v>
      </c>
      <c r="BG217" s="51">
        <f t="shared" ca="1" si="102"/>
        <v>11.344366197183099</v>
      </c>
      <c r="BH217" s="51">
        <f t="shared" ca="1" si="103"/>
        <v>725.97029702970292</v>
      </c>
      <c r="BI217" s="51">
        <v>0</v>
      </c>
      <c r="BJ217" s="57">
        <f t="shared" ca="1" si="111"/>
        <v>352</v>
      </c>
      <c r="BK217" s="51">
        <f t="shared" ca="1" si="104"/>
        <v>644.15499999999997</v>
      </c>
      <c r="BL217" s="57">
        <f t="shared" ca="1" si="112"/>
        <v>105</v>
      </c>
      <c r="BM217" s="57">
        <f t="shared" ca="1" si="105"/>
        <v>116.34436619718309</v>
      </c>
      <c r="BN217" s="57">
        <f t="shared" ca="1" si="113"/>
        <v>540</v>
      </c>
      <c r="BO217" s="57">
        <f t="shared" ca="1" si="106"/>
        <v>612.87120000000004</v>
      </c>
      <c r="BP217" s="57">
        <f t="shared" ca="1" si="114"/>
        <v>898</v>
      </c>
      <c r="BQ217" s="57">
        <f t="shared" ca="1" si="107"/>
        <v>1623.970297029703</v>
      </c>
      <c r="BR217" s="51">
        <v>0</v>
      </c>
      <c r="BS217" s="51">
        <v>0</v>
      </c>
    </row>
    <row r="218" spans="1:71" ht="15.75" customHeight="1">
      <c r="A218" s="8" t="s">
        <v>239</v>
      </c>
      <c r="B218">
        <v>705</v>
      </c>
      <c r="C218" s="54">
        <v>2101</v>
      </c>
      <c r="E218" s="8">
        <v>115.7</v>
      </c>
      <c r="F218" s="8" t="s">
        <v>240</v>
      </c>
      <c r="G218" s="55">
        <f t="shared" ca="1" si="95"/>
        <v>43791</v>
      </c>
      <c r="H218" s="8">
        <v>77777</v>
      </c>
      <c r="J218" t="str">
        <f t="shared" ca="1" si="115"/>
        <v>전세</v>
      </c>
      <c r="K218" s="8" t="s">
        <v>242</v>
      </c>
      <c r="L218" s="65">
        <v>44986</v>
      </c>
      <c r="M218" s="65">
        <v>45036</v>
      </c>
      <c r="N218" s="65">
        <v>44986</v>
      </c>
      <c r="O218" s="65">
        <v>45016</v>
      </c>
      <c r="P218" s="51">
        <f t="shared" ca="1" si="96"/>
        <v>649757</v>
      </c>
      <c r="Q218" s="57">
        <f t="shared" ca="1" si="97"/>
        <v>662752.14</v>
      </c>
      <c r="R218" s="51">
        <f t="shared" ca="1" si="98"/>
        <v>649757</v>
      </c>
      <c r="S218" s="57">
        <f t="shared" ca="1" si="108"/>
        <v>244931</v>
      </c>
      <c r="T218" s="57">
        <f t="shared" ca="1" si="99"/>
        <v>404826</v>
      </c>
      <c r="U218" s="57">
        <f t="shared" ca="1" si="116"/>
        <v>76069</v>
      </c>
      <c r="V218" s="57">
        <f t="shared" ca="1" si="118"/>
        <v>38266</v>
      </c>
      <c r="W218" s="57">
        <f t="shared" ca="1" si="118"/>
        <v>1738</v>
      </c>
      <c r="X218" s="57">
        <f t="shared" ca="1" si="118"/>
        <v>2845</v>
      </c>
      <c r="Y218" s="57">
        <f t="shared" ca="1" si="118"/>
        <v>3147</v>
      </c>
      <c r="Z218" s="57">
        <f t="shared" ca="1" si="118"/>
        <v>52155</v>
      </c>
      <c r="AA218" s="57">
        <f t="shared" ca="1" si="118"/>
        <v>13087</v>
      </c>
      <c r="AB218" s="57">
        <f t="shared" ca="1" si="118"/>
        <v>22946</v>
      </c>
      <c r="AC218" s="57">
        <f t="shared" ca="1" si="118"/>
        <v>2775</v>
      </c>
      <c r="AD218" s="57">
        <f t="shared" ca="1" si="118"/>
        <v>6501</v>
      </c>
      <c r="AE218" s="57">
        <f t="shared" ca="1" si="118"/>
        <v>5150</v>
      </c>
      <c r="AF218" s="57">
        <f t="shared" ca="1" si="118"/>
        <v>820</v>
      </c>
      <c r="AG218" s="57">
        <f t="shared" ca="1" si="118"/>
        <v>27863</v>
      </c>
      <c r="AH218" s="57">
        <f t="shared" ca="1" si="118"/>
        <v>178</v>
      </c>
      <c r="AI218" s="57">
        <f t="shared" ca="1" si="118"/>
        <v>0</v>
      </c>
      <c r="AJ218" s="57">
        <f t="shared" ca="1" si="118"/>
        <v>108410</v>
      </c>
      <c r="AK218" s="57">
        <f t="shared" ca="1" si="118"/>
        <v>43672</v>
      </c>
      <c r="AL218" s="57">
        <f t="shared" ca="1" si="117"/>
        <v>102924</v>
      </c>
      <c r="AM218" s="57">
        <f t="shared" ca="1" si="117"/>
        <v>2896</v>
      </c>
      <c r="AN218" s="57">
        <f t="shared" ca="1" si="117"/>
        <v>101432</v>
      </c>
      <c r="AO218" s="57">
        <f t="shared" ca="1" si="117"/>
        <v>0</v>
      </c>
      <c r="AP218" s="57">
        <f t="shared" ca="1" si="117"/>
        <v>84148</v>
      </c>
      <c r="AQ218" s="57">
        <f t="shared" ca="1" si="117"/>
        <v>4656</v>
      </c>
      <c r="AR218" s="57">
        <f t="shared" ca="1" si="117"/>
        <v>2479</v>
      </c>
      <c r="AS218" s="57">
        <f t="shared" ca="1" si="117"/>
        <v>220</v>
      </c>
      <c r="AT218" s="57">
        <f t="shared" ca="1" si="117"/>
        <v>0</v>
      </c>
      <c r="AU218" s="51">
        <v>0</v>
      </c>
      <c r="AV218" s="57">
        <v>0</v>
      </c>
      <c r="AW218" s="51">
        <f t="shared" ca="1" si="100"/>
        <v>12995.14</v>
      </c>
      <c r="AX218" s="57">
        <f t="shared" ca="1" si="94"/>
        <v>-20806</v>
      </c>
      <c r="AY218" s="57">
        <f t="shared" ca="1" si="94"/>
        <v>0</v>
      </c>
      <c r="AZ218" s="57">
        <f t="shared" ca="1" si="94"/>
        <v>0</v>
      </c>
      <c r="BA218" s="51">
        <v>0</v>
      </c>
      <c r="BB218" s="51">
        <v>0</v>
      </c>
      <c r="BC218" s="57">
        <f t="shared" ca="1" si="94"/>
        <v>-27973</v>
      </c>
      <c r="BD218" s="57">
        <f t="shared" ca="1" si="94"/>
        <v>-5841</v>
      </c>
      <c r="BE218" s="57">
        <f t="shared" ca="1" si="110"/>
        <v>542.04999999999995</v>
      </c>
      <c r="BF218" s="51">
        <f t="shared" ca="1" si="101"/>
        <v>82.339200000000005</v>
      </c>
      <c r="BG218" s="51">
        <f t="shared" ca="1" si="102"/>
        <v>14.286197183098592</v>
      </c>
      <c r="BH218" s="51">
        <f t="shared" ca="1" si="103"/>
        <v>833.14851485148517</v>
      </c>
      <c r="BI218" s="51">
        <v>0</v>
      </c>
      <c r="BJ218" s="57">
        <f t="shared" ca="1" si="111"/>
        <v>712</v>
      </c>
      <c r="BK218" s="51">
        <f t="shared" ca="1" si="104"/>
        <v>1254.05</v>
      </c>
      <c r="BL218" s="57">
        <f t="shared" ca="1" si="112"/>
        <v>956</v>
      </c>
      <c r="BM218" s="57">
        <f t="shared" ca="1" si="105"/>
        <v>970.28619718309858</v>
      </c>
      <c r="BN218" s="57">
        <f t="shared" ca="1" si="113"/>
        <v>11</v>
      </c>
      <c r="BO218" s="57">
        <f t="shared" ca="1" si="106"/>
        <v>93.339200000000005</v>
      </c>
      <c r="BP218" s="57">
        <f t="shared" ca="1" si="114"/>
        <v>886</v>
      </c>
      <c r="BQ218" s="57">
        <f t="shared" ca="1" si="107"/>
        <v>1719.1485148514853</v>
      </c>
      <c r="BR218" s="51">
        <v>0</v>
      </c>
      <c r="BS218" s="51">
        <v>0</v>
      </c>
    </row>
    <row r="219" spans="1:71" ht="15.75" customHeight="1">
      <c r="A219" s="8" t="s">
        <v>239</v>
      </c>
      <c r="B219">
        <v>705</v>
      </c>
      <c r="C219" s="54">
        <v>2102</v>
      </c>
      <c r="E219" s="8">
        <v>115.7</v>
      </c>
      <c r="F219" s="8" t="s">
        <v>240</v>
      </c>
      <c r="G219" s="55">
        <f t="shared" ca="1" si="95"/>
        <v>43261</v>
      </c>
      <c r="H219" s="8">
        <v>77777</v>
      </c>
      <c r="J219" t="str">
        <f t="shared" ca="1" si="115"/>
        <v>월세</v>
      </c>
      <c r="K219" s="8" t="s">
        <v>242</v>
      </c>
      <c r="L219" s="65">
        <v>44986</v>
      </c>
      <c r="M219" s="65">
        <v>45036</v>
      </c>
      <c r="N219" s="65">
        <v>44986</v>
      </c>
      <c r="O219" s="65">
        <v>45016</v>
      </c>
      <c r="P219" s="51">
        <f t="shared" ca="1" si="96"/>
        <v>455273</v>
      </c>
      <c r="Q219" s="57">
        <f t="shared" ca="1" si="97"/>
        <v>464378.46</v>
      </c>
      <c r="R219" s="51">
        <f t="shared" ca="1" si="98"/>
        <v>455273</v>
      </c>
      <c r="S219" s="57">
        <f t="shared" ca="1" si="108"/>
        <v>220974</v>
      </c>
      <c r="T219" s="57">
        <f t="shared" ca="1" si="99"/>
        <v>234299</v>
      </c>
      <c r="U219" s="57">
        <f t="shared" ca="1" si="116"/>
        <v>44944</v>
      </c>
      <c r="V219" s="57">
        <f t="shared" ca="1" si="118"/>
        <v>11425</v>
      </c>
      <c r="W219" s="57">
        <f t="shared" ca="1" si="118"/>
        <v>1055</v>
      </c>
      <c r="X219" s="57">
        <f t="shared" ca="1" si="118"/>
        <v>4648</v>
      </c>
      <c r="Y219" s="57">
        <f t="shared" ca="1" si="118"/>
        <v>3799</v>
      </c>
      <c r="Z219" s="57">
        <f t="shared" ca="1" si="118"/>
        <v>55688</v>
      </c>
      <c r="AA219" s="57">
        <f t="shared" ca="1" si="118"/>
        <v>21919</v>
      </c>
      <c r="AB219" s="57">
        <f t="shared" ca="1" si="118"/>
        <v>40895</v>
      </c>
      <c r="AC219" s="57">
        <f t="shared" ca="1" si="118"/>
        <v>2299</v>
      </c>
      <c r="AD219" s="57">
        <f t="shared" ca="1" si="118"/>
        <v>5328</v>
      </c>
      <c r="AE219" s="57">
        <f t="shared" ca="1" si="118"/>
        <v>17681</v>
      </c>
      <c r="AF219" s="57">
        <f t="shared" ca="1" si="118"/>
        <v>671</v>
      </c>
      <c r="AG219" s="57">
        <f t="shared" ca="1" si="118"/>
        <v>28023</v>
      </c>
      <c r="AH219" s="57">
        <f t="shared" ca="1" si="118"/>
        <v>725</v>
      </c>
      <c r="AI219" s="57">
        <f t="shared" ca="1" si="118"/>
        <v>0</v>
      </c>
      <c r="AJ219" s="57">
        <f t="shared" ca="1" si="118"/>
        <v>40836</v>
      </c>
      <c r="AK219" s="57">
        <f t="shared" ca="1" si="118"/>
        <v>13417</v>
      </c>
      <c r="AL219" s="57">
        <f t="shared" ca="1" si="117"/>
        <v>49591</v>
      </c>
      <c r="AM219" s="57">
        <f t="shared" ca="1" si="117"/>
        <v>8696</v>
      </c>
      <c r="AN219" s="57">
        <f t="shared" ca="1" si="117"/>
        <v>84582</v>
      </c>
      <c r="AO219" s="57">
        <f t="shared" ca="1" si="117"/>
        <v>0</v>
      </c>
      <c r="AP219" s="57">
        <f t="shared" ca="1" si="117"/>
        <v>75677</v>
      </c>
      <c r="AQ219" s="57">
        <f t="shared" ca="1" si="117"/>
        <v>4518</v>
      </c>
      <c r="AR219" s="57">
        <f t="shared" ca="1" si="117"/>
        <v>9844</v>
      </c>
      <c r="AS219" s="57">
        <f t="shared" ca="1" si="117"/>
        <v>1892</v>
      </c>
      <c r="AT219" s="57">
        <f t="shared" ca="1" si="117"/>
        <v>0</v>
      </c>
      <c r="AU219" s="51">
        <v>0</v>
      </c>
      <c r="AV219" s="57">
        <v>0</v>
      </c>
      <c r="AW219" s="51">
        <f t="shared" ca="1" si="100"/>
        <v>9105.4600000000009</v>
      </c>
      <c r="AX219" s="57">
        <f t="shared" ca="1" si="94"/>
        <v>-24332</v>
      </c>
      <c r="AY219" s="57">
        <f t="shared" ca="1" si="94"/>
        <v>0</v>
      </c>
      <c r="AZ219" s="57">
        <f t="shared" ca="1" si="94"/>
        <v>0</v>
      </c>
      <c r="BA219" s="51">
        <v>-5000</v>
      </c>
      <c r="BB219" s="51">
        <v>0</v>
      </c>
      <c r="BC219" s="57">
        <f t="shared" ca="1" si="94"/>
        <v>-19436</v>
      </c>
      <c r="BD219" s="57">
        <f t="shared" ca="1" si="94"/>
        <v>-29112</v>
      </c>
      <c r="BE219" s="57">
        <f t="shared" ca="1" si="110"/>
        <v>204.18</v>
      </c>
      <c r="BF219" s="51">
        <f t="shared" ca="1" si="101"/>
        <v>39.672800000000002</v>
      </c>
      <c r="BG219" s="51">
        <f t="shared" ca="1" si="102"/>
        <v>11.912957746478874</v>
      </c>
      <c r="BH219" s="51">
        <f t="shared" ca="1" si="103"/>
        <v>749.2772277227723</v>
      </c>
      <c r="BI219" s="51">
        <v>0</v>
      </c>
      <c r="BJ219" s="57">
        <f t="shared" ca="1" si="111"/>
        <v>997</v>
      </c>
      <c r="BK219" s="51">
        <f t="shared" ca="1" si="104"/>
        <v>1201.18</v>
      </c>
      <c r="BL219" s="57">
        <f t="shared" ca="1" si="112"/>
        <v>348</v>
      </c>
      <c r="BM219" s="57">
        <f t="shared" ca="1" si="105"/>
        <v>359.91295774647887</v>
      </c>
      <c r="BN219" s="57">
        <f t="shared" ca="1" si="113"/>
        <v>862</v>
      </c>
      <c r="BO219" s="57">
        <f t="shared" ca="1" si="106"/>
        <v>901.67280000000005</v>
      </c>
      <c r="BP219" s="57">
        <f t="shared" ca="1" si="114"/>
        <v>842</v>
      </c>
      <c r="BQ219" s="57">
        <f t="shared" ca="1" si="107"/>
        <v>1591.2772277227723</v>
      </c>
      <c r="BR219" s="51">
        <v>0</v>
      </c>
      <c r="BS219" s="51">
        <v>0</v>
      </c>
    </row>
    <row r="220" spans="1:71" ht="15.75" customHeight="1">
      <c r="A220" s="8" t="s">
        <v>239</v>
      </c>
      <c r="B220">
        <v>705</v>
      </c>
      <c r="C220" s="54">
        <v>2201</v>
      </c>
      <c r="E220" s="8">
        <v>115.7</v>
      </c>
      <c r="F220" s="8" t="s">
        <v>240</v>
      </c>
      <c r="G220" s="55">
        <f t="shared" ca="1" si="95"/>
        <v>42472</v>
      </c>
      <c r="H220" s="8">
        <v>77777</v>
      </c>
      <c r="J220" t="str">
        <f t="shared" ca="1" si="115"/>
        <v>전세</v>
      </c>
      <c r="K220" s="8" t="s">
        <v>242</v>
      </c>
      <c r="L220" s="65">
        <v>44986</v>
      </c>
      <c r="M220" s="65">
        <v>45036</v>
      </c>
      <c r="N220" s="65">
        <v>44986</v>
      </c>
      <c r="O220" s="65">
        <v>45016</v>
      </c>
      <c r="P220" s="51">
        <f t="shared" ca="1" si="96"/>
        <v>509118</v>
      </c>
      <c r="Q220" s="57">
        <f t="shared" ca="1" si="97"/>
        <v>519300.36</v>
      </c>
      <c r="R220" s="51">
        <f t="shared" ca="1" si="98"/>
        <v>509118</v>
      </c>
      <c r="S220" s="57">
        <f t="shared" ca="1" si="108"/>
        <v>151445</v>
      </c>
      <c r="T220" s="57">
        <f t="shared" ca="1" si="99"/>
        <v>357673</v>
      </c>
      <c r="U220" s="57">
        <f t="shared" ca="1" si="116"/>
        <v>32150</v>
      </c>
      <c r="V220" s="57">
        <f t="shared" ca="1" si="118"/>
        <v>13762</v>
      </c>
      <c r="W220" s="57">
        <f t="shared" ca="1" si="118"/>
        <v>653</v>
      </c>
      <c r="X220" s="57">
        <f t="shared" ca="1" si="118"/>
        <v>2127</v>
      </c>
      <c r="Y220" s="57">
        <f t="shared" ca="1" si="118"/>
        <v>3581</v>
      </c>
      <c r="Z220" s="57">
        <f t="shared" ca="1" si="118"/>
        <v>36088</v>
      </c>
      <c r="AA220" s="57">
        <f t="shared" ca="1" si="118"/>
        <v>1932</v>
      </c>
      <c r="AB220" s="57">
        <f t="shared" ca="1" si="118"/>
        <v>30318</v>
      </c>
      <c r="AC220" s="57">
        <f t="shared" ca="1" si="118"/>
        <v>639</v>
      </c>
      <c r="AD220" s="57">
        <f t="shared" ca="1" si="118"/>
        <v>9305</v>
      </c>
      <c r="AE220" s="57">
        <f t="shared" ca="1" si="118"/>
        <v>1076</v>
      </c>
      <c r="AF220" s="57">
        <f t="shared" ca="1" si="118"/>
        <v>324</v>
      </c>
      <c r="AG220" s="57">
        <f t="shared" ca="1" si="118"/>
        <v>15554</v>
      </c>
      <c r="AH220" s="57">
        <f t="shared" ca="1" si="118"/>
        <v>708</v>
      </c>
      <c r="AI220" s="57">
        <f t="shared" ca="1" si="118"/>
        <v>0</v>
      </c>
      <c r="AJ220" s="57">
        <f t="shared" ca="1" si="118"/>
        <v>91030</v>
      </c>
      <c r="AK220" s="57">
        <f t="shared" ca="1" si="118"/>
        <v>10447</v>
      </c>
      <c r="AL220" s="57">
        <f t="shared" ca="1" si="117"/>
        <v>81850</v>
      </c>
      <c r="AM220" s="57">
        <f t="shared" ca="1" si="117"/>
        <v>6777</v>
      </c>
      <c r="AN220" s="57">
        <f t="shared" ca="1" si="117"/>
        <v>109766</v>
      </c>
      <c r="AO220" s="57">
        <f t="shared" ca="1" si="117"/>
        <v>0</v>
      </c>
      <c r="AP220" s="57">
        <f t="shared" ca="1" si="117"/>
        <v>95067</v>
      </c>
      <c r="AQ220" s="57">
        <f t="shared" ca="1" si="117"/>
        <v>5868</v>
      </c>
      <c r="AR220" s="57">
        <f t="shared" ca="1" si="117"/>
        <v>5510</v>
      </c>
      <c r="AS220" s="57">
        <f t="shared" ca="1" si="117"/>
        <v>1530</v>
      </c>
      <c r="AT220" s="57">
        <f t="shared" ca="1" si="117"/>
        <v>0</v>
      </c>
      <c r="AU220" s="51">
        <v>0</v>
      </c>
      <c r="AV220" s="57">
        <v>0</v>
      </c>
      <c r="AW220" s="51">
        <f t="shared" ca="1" si="100"/>
        <v>10182.36</v>
      </c>
      <c r="AX220" s="57">
        <f t="shared" ca="1" si="94"/>
        <v>-9116</v>
      </c>
      <c r="AY220" s="57">
        <f t="shared" ca="1" si="94"/>
        <v>0</v>
      </c>
      <c r="AZ220" s="57">
        <f t="shared" ca="1" si="94"/>
        <v>0</v>
      </c>
      <c r="BA220" s="51">
        <v>0</v>
      </c>
      <c r="BB220" s="51">
        <v>0</v>
      </c>
      <c r="BC220" s="57">
        <f t="shared" ca="1" si="94"/>
        <v>-20119</v>
      </c>
      <c r="BD220" s="57">
        <f t="shared" ca="1" si="94"/>
        <v>-17709</v>
      </c>
      <c r="BE220" s="57">
        <f t="shared" ca="1" si="110"/>
        <v>455.15</v>
      </c>
      <c r="BF220" s="51">
        <f t="shared" ca="1" si="101"/>
        <v>65.48</v>
      </c>
      <c r="BG220" s="51">
        <f t="shared" ca="1" si="102"/>
        <v>15.46</v>
      </c>
      <c r="BH220" s="51">
        <f t="shared" ca="1" si="103"/>
        <v>941.25742574257424</v>
      </c>
      <c r="BI220" s="51">
        <v>0</v>
      </c>
      <c r="BJ220" s="57">
        <f t="shared" ca="1" si="111"/>
        <v>688</v>
      </c>
      <c r="BK220" s="51">
        <f t="shared" ca="1" si="104"/>
        <v>1143.1500000000001</v>
      </c>
      <c r="BL220" s="57">
        <f t="shared" ca="1" si="112"/>
        <v>901</v>
      </c>
      <c r="BM220" s="57">
        <f t="shared" ca="1" si="105"/>
        <v>916.46</v>
      </c>
      <c r="BN220" s="57">
        <f t="shared" ca="1" si="113"/>
        <v>302</v>
      </c>
      <c r="BO220" s="57">
        <f t="shared" ca="1" si="106"/>
        <v>367.48</v>
      </c>
      <c r="BP220" s="57">
        <f t="shared" ca="1" si="114"/>
        <v>425</v>
      </c>
      <c r="BQ220" s="57">
        <f t="shared" ca="1" si="107"/>
        <v>1366.2574257425742</v>
      </c>
      <c r="BR220" s="51">
        <v>0</v>
      </c>
      <c r="BS220" s="51">
        <v>0</v>
      </c>
    </row>
    <row r="221" spans="1:71" ht="15.75" customHeight="1">
      <c r="A221" s="8" t="s">
        <v>239</v>
      </c>
      <c r="B221">
        <v>705</v>
      </c>
      <c r="C221" s="54">
        <v>2202</v>
      </c>
      <c r="E221" s="8">
        <v>115.7</v>
      </c>
      <c r="F221" s="8" t="s">
        <v>240</v>
      </c>
      <c r="G221" s="55">
        <f t="shared" ca="1" si="95"/>
        <v>42382</v>
      </c>
      <c r="H221" s="8">
        <v>77777</v>
      </c>
      <c r="J221" t="str">
        <f t="shared" ca="1" si="115"/>
        <v>자가</v>
      </c>
      <c r="K221" s="8" t="s">
        <v>242</v>
      </c>
      <c r="L221" s="65">
        <v>44986</v>
      </c>
      <c r="M221" s="65">
        <v>45036</v>
      </c>
      <c r="N221" s="65">
        <v>44986</v>
      </c>
      <c r="O221" s="65">
        <v>45016</v>
      </c>
      <c r="P221" s="51">
        <f t="shared" ca="1" si="96"/>
        <v>328460</v>
      </c>
      <c r="Q221" s="57">
        <f t="shared" ca="1" si="97"/>
        <v>335029.2</v>
      </c>
      <c r="R221" s="51">
        <f t="shared" ca="1" si="98"/>
        <v>328460</v>
      </c>
      <c r="S221" s="57">
        <f t="shared" ca="1" si="108"/>
        <v>176634</v>
      </c>
      <c r="T221" s="57">
        <f t="shared" ca="1" si="99"/>
        <v>151826</v>
      </c>
      <c r="U221" s="57">
        <f t="shared" ca="1" si="116"/>
        <v>51036</v>
      </c>
      <c r="V221" s="57">
        <f t="shared" ca="1" si="118"/>
        <v>20190</v>
      </c>
      <c r="W221" s="57">
        <f t="shared" ca="1" si="118"/>
        <v>1701</v>
      </c>
      <c r="X221" s="57">
        <f t="shared" ca="1" si="118"/>
        <v>2208</v>
      </c>
      <c r="Y221" s="57">
        <f t="shared" ca="1" si="118"/>
        <v>3694</v>
      </c>
      <c r="Z221" s="57">
        <f t="shared" ca="1" si="118"/>
        <v>18590</v>
      </c>
      <c r="AA221" s="57">
        <f t="shared" ca="1" si="118"/>
        <v>8404</v>
      </c>
      <c r="AB221" s="57">
        <f t="shared" ca="1" si="118"/>
        <v>47490</v>
      </c>
      <c r="AC221" s="57">
        <f t="shared" ca="1" si="118"/>
        <v>954</v>
      </c>
      <c r="AD221" s="57">
        <f t="shared" ca="1" si="118"/>
        <v>4141</v>
      </c>
      <c r="AE221" s="57">
        <f t="shared" ca="1" si="118"/>
        <v>13573</v>
      </c>
      <c r="AF221" s="57">
        <f t="shared" ca="1" si="118"/>
        <v>807</v>
      </c>
      <c r="AG221" s="57">
        <f t="shared" ca="1" si="118"/>
        <v>5515</v>
      </c>
      <c r="AH221" s="57">
        <f t="shared" ca="1" si="118"/>
        <v>15</v>
      </c>
      <c r="AI221" s="57">
        <f t="shared" ca="1" si="118"/>
        <v>0</v>
      </c>
      <c r="AJ221" s="57">
        <f t="shared" ca="1" si="118"/>
        <v>33236</v>
      </c>
      <c r="AK221" s="57">
        <f t="shared" ca="1" si="118"/>
        <v>3453</v>
      </c>
      <c r="AL221" s="57">
        <f t="shared" ca="1" si="117"/>
        <v>21448</v>
      </c>
      <c r="AM221" s="57">
        <f t="shared" ca="1" si="117"/>
        <v>1253</v>
      </c>
      <c r="AN221" s="57">
        <f t="shared" ca="1" si="117"/>
        <v>76739</v>
      </c>
      <c r="AO221" s="57">
        <f t="shared" ca="1" si="117"/>
        <v>0</v>
      </c>
      <c r="AP221" s="57">
        <f t="shared" ca="1" si="117"/>
        <v>31163</v>
      </c>
      <c r="AQ221" s="57">
        <f t="shared" ca="1" si="117"/>
        <v>6735</v>
      </c>
      <c r="AR221" s="57">
        <f t="shared" ca="1" si="117"/>
        <v>1256</v>
      </c>
      <c r="AS221" s="57">
        <f t="shared" ca="1" si="117"/>
        <v>2132</v>
      </c>
      <c r="AT221" s="57">
        <f t="shared" ca="1" si="117"/>
        <v>0</v>
      </c>
      <c r="AU221" s="51">
        <v>0</v>
      </c>
      <c r="AV221" s="57">
        <v>0</v>
      </c>
      <c r="AW221" s="51">
        <f t="shared" ca="1" si="100"/>
        <v>6569.2</v>
      </c>
      <c r="AX221" s="57">
        <f t="shared" ca="1" si="94"/>
        <v>-6966</v>
      </c>
      <c r="AY221" s="57">
        <f t="shared" ca="1" si="94"/>
        <v>0</v>
      </c>
      <c r="AZ221" s="57">
        <f t="shared" ca="1" si="94"/>
        <v>0</v>
      </c>
      <c r="BA221" s="51">
        <v>0</v>
      </c>
      <c r="BB221" s="51">
        <v>0</v>
      </c>
      <c r="BC221" s="57">
        <f t="shared" ca="1" si="94"/>
        <v>-12224</v>
      </c>
      <c r="BD221" s="57">
        <f t="shared" ca="1" si="94"/>
        <v>-8083</v>
      </c>
      <c r="BE221" s="57">
        <f t="shared" ca="1" si="110"/>
        <v>166.18</v>
      </c>
      <c r="BF221" s="51">
        <f t="shared" ca="1" si="101"/>
        <v>17.1584</v>
      </c>
      <c r="BG221" s="51">
        <f t="shared" ca="1" si="102"/>
        <v>10.80830985915493</v>
      </c>
      <c r="BH221" s="51">
        <f t="shared" ca="1" si="103"/>
        <v>308.54455445544556</v>
      </c>
      <c r="BI221" s="51">
        <v>0</v>
      </c>
      <c r="BJ221" s="57">
        <f t="shared" ca="1" si="111"/>
        <v>987</v>
      </c>
      <c r="BK221" s="51">
        <f t="shared" ca="1" si="104"/>
        <v>1153.18</v>
      </c>
      <c r="BL221" s="57">
        <f t="shared" ca="1" si="112"/>
        <v>121</v>
      </c>
      <c r="BM221" s="57">
        <f t="shared" ca="1" si="105"/>
        <v>131.80830985915492</v>
      </c>
      <c r="BN221" s="57">
        <f t="shared" ca="1" si="113"/>
        <v>355</v>
      </c>
      <c r="BO221" s="57">
        <f t="shared" ca="1" si="106"/>
        <v>372.15840000000003</v>
      </c>
      <c r="BP221" s="57">
        <f t="shared" ca="1" si="114"/>
        <v>851</v>
      </c>
      <c r="BQ221" s="57">
        <f t="shared" ca="1" si="107"/>
        <v>1159.5445544554455</v>
      </c>
      <c r="BR221" s="51">
        <v>0</v>
      </c>
      <c r="BS221" s="51">
        <v>0</v>
      </c>
    </row>
    <row r="222" spans="1:71" ht="15.75" customHeight="1">
      <c r="A222" s="8" t="s">
        <v>239</v>
      </c>
      <c r="B222">
        <v>706</v>
      </c>
      <c r="C222" s="54">
        <v>101</v>
      </c>
      <c r="E222" s="8">
        <v>158.66999999999999</v>
      </c>
      <c r="F222" s="8" t="s">
        <v>240</v>
      </c>
      <c r="G222" s="55">
        <f t="shared" ca="1" si="95"/>
        <v>43728</v>
      </c>
      <c r="H222" s="8">
        <v>77777</v>
      </c>
      <c r="J222" t="str">
        <f t="shared" ca="1" si="115"/>
        <v>월세</v>
      </c>
      <c r="K222" s="8" t="s">
        <v>242</v>
      </c>
      <c r="L222" s="65">
        <v>44986</v>
      </c>
      <c r="M222" s="65">
        <v>45036</v>
      </c>
      <c r="N222" s="65">
        <v>44986</v>
      </c>
      <c r="O222" s="65">
        <v>45016</v>
      </c>
      <c r="P222" s="51">
        <f t="shared" ca="1" si="96"/>
        <v>428823</v>
      </c>
      <c r="Q222" s="57">
        <f t="shared" ca="1" si="97"/>
        <v>437399.46</v>
      </c>
      <c r="R222" s="51">
        <f t="shared" ca="1" si="98"/>
        <v>428823</v>
      </c>
      <c r="S222" s="57">
        <f t="shared" ca="1" si="108"/>
        <v>241950</v>
      </c>
      <c r="T222" s="57">
        <f t="shared" ca="1" si="99"/>
        <v>186873</v>
      </c>
      <c r="U222" s="57">
        <f t="shared" ca="1" si="116"/>
        <v>47151</v>
      </c>
      <c r="V222" s="57">
        <f t="shared" ca="1" si="118"/>
        <v>33794</v>
      </c>
      <c r="W222" s="57">
        <f t="shared" ca="1" si="118"/>
        <v>1269</v>
      </c>
      <c r="X222" s="57">
        <f t="shared" ca="1" si="118"/>
        <v>1066</v>
      </c>
      <c r="Y222" s="57">
        <f t="shared" ca="1" si="118"/>
        <v>3700</v>
      </c>
      <c r="Z222" s="57">
        <f t="shared" ca="1" si="118"/>
        <v>16331</v>
      </c>
      <c r="AA222" s="57">
        <f t="shared" ca="1" si="118"/>
        <v>3753</v>
      </c>
      <c r="AB222" s="57">
        <f t="shared" ca="1" si="118"/>
        <v>60065</v>
      </c>
      <c r="AC222" s="57">
        <f t="shared" ca="1" si="118"/>
        <v>1989</v>
      </c>
      <c r="AD222" s="57">
        <f t="shared" ca="1" si="118"/>
        <v>6785</v>
      </c>
      <c r="AE222" s="57">
        <f t="shared" ca="1" si="118"/>
        <v>29018</v>
      </c>
      <c r="AF222" s="57">
        <f t="shared" ca="1" si="118"/>
        <v>657</v>
      </c>
      <c r="AG222" s="57">
        <f t="shared" ca="1" si="118"/>
        <v>31622</v>
      </c>
      <c r="AH222" s="57">
        <f t="shared" ca="1" si="118"/>
        <v>944</v>
      </c>
      <c r="AI222" s="57">
        <f t="shared" ca="1" si="118"/>
        <v>0</v>
      </c>
      <c r="AJ222" s="57">
        <f t="shared" ca="1" si="118"/>
        <v>33240</v>
      </c>
      <c r="AK222" s="57">
        <f t="shared" ca="1" si="118"/>
        <v>32614</v>
      </c>
      <c r="AL222" s="57">
        <f t="shared" ca="1" si="117"/>
        <v>20072</v>
      </c>
      <c r="AM222" s="57">
        <f t="shared" ca="1" si="117"/>
        <v>7450</v>
      </c>
      <c r="AN222" s="57">
        <f t="shared" ca="1" si="117"/>
        <v>96857</v>
      </c>
      <c r="AO222" s="57">
        <f t="shared" ca="1" si="117"/>
        <v>0</v>
      </c>
      <c r="AP222" s="57">
        <f t="shared" ca="1" si="117"/>
        <v>41029</v>
      </c>
      <c r="AQ222" s="57">
        <f t="shared" ca="1" si="117"/>
        <v>8503</v>
      </c>
      <c r="AR222" s="57">
        <f t="shared" ca="1" si="117"/>
        <v>3770</v>
      </c>
      <c r="AS222" s="57">
        <f t="shared" ca="1" si="117"/>
        <v>1841</v>
      </c>
      <c r="AT222" s="57">
        <f t="shared" ca="1" si="117"/>
        <v>0</v>
      </c>
      <c r="AU222" s="51">
        <v>0</v>
      </c>
      <c r="AV222" s="57">
        <v>0</v>
      </c>
      <c r="AW222" s="51">
        <f t="shared" ca="1" si="100"/>
        <v>8576.4600000000009</v>
      </c>
      <c r="AX222" s="57">
        <f t="shared" ca="1" si="94"/>
        <v>-23624</v>
      </c>
      <c r="AY222" s="57">
        <f t="shared" ca="1" si="94"/>
        <v>0</v>
      </c>
      <c r="AZ222" s="57">
        <f t="shared" ca="1" si="94"/>
        <v>0</v>
      </c>
      <c r="BA222" s="51">
        <v>0</v>
      </c>
      <c r="BB222" s="51">
        <v>0</v>
      </c>
      <c r="BC222" s="57">
        <f t="shared" ca="1" si="94"/>
        <v>-21538</v>
      </c>
      <c r="BD222" s="57">
        <f t="shared" ca="1" si="94"/>
        <v>-9535</v>
      </c>
      <c r="BE222" s="57">
        <f t="shared" ca="1" si="110"/>
        <v>166.2</v>
      </c>
      <c r="BF222" s="51">
        <f t="shared" ca="1" si="101"/>
        <v>16.057600000000001</v>
      </c>
      <c r="BG222" s="51">
        <f t="shared" ca="1" si="102"/>
        <v>13.641830985915494</v>
      </c>
      <c r="BH222" s="51">
        <f t="shared" ca="1" si="103"/>
        <v>406.22772277227722</v>
      </c>
      <c r="BI222" s="51">
        <v>0</v>
      </c>
      <c r="BJ222" s="57">
        <f t="shared" ca="1" si="111"/>
        <v>754</v>
      </c>
      <c r="BK222" s="51">
        <f t="shared" ca="1" si="104"/>
        <v>920.2</v>
      </c>
      <c r="BL222" s="57">
        <f t="shared" ca="1" si="112"/>
        <v>182</v>
      </c>
      <c r="BM222" s="57">
        <f t="shared" ca="1" si="105"/>
        <v>195.6418309859155</v>
      </c>
      <c r="BN222" s="57">
        <f t="shared" ca="1" si="113"/>
        <v>245</v>
      </c>
      <c r="BO222" s="57">
        <f t="shared" ca="1" si="106"/>
        <v>261.05759999999998</v>
      </c>
      <c r="BP222" s="57">
        <f t="shared" ca="1" si="114"/>
        <v>446</v>
      </c>
      <c r="BQ222" s="57">
        <f t="shared" ca="1" si="107"/>
        <v>852.22772277227727</v>
      </c>
      <c r="BR222" s="51">
        <v>0</v>
      </c>
      <c r="BS222" s="51">
        <v>0</v>
      </c>
    </row>
    <row r="223" spans="1:71" ht="15.75" customHeight="1">
      <c r="A223" s="8" t="s">
        <v>239</v>
      </c>
      <c r="B223">
        <v>706</v>
      </c>
      <c r="C223" s="54">
        <v>102</v>
      </c>
      <c r="E223" s="8">
        <v>158.66999999999999</v>
      </c>
      <c r="F223" s="8" t="s">
        <v>240</v>
      </c>
      <c r="G223" s="55">
        <f t="shared" ca="1" si="95"/>
        <v>42024</v>
      </c>
      <c r="H223" s="8">
        <v>77777</v>
      </c>
      <c r="J223" t="str">
        <f t="shared" ca="1" si="115"/>
        <v>전세</v>
      </c>
      <c r="K223" s="8" t="s">
        <v>242</v>
      </c>
      <c r="L223" s="65">
        <v>44986</v>
      </c>
      <c r="M223" s="65">
        <v>45036</v>
      </c>
      <c r="N223" s="65">
        <v>44986</v>
      </c>
      <c r="O223" s="65">
        <v>45016</v>
      </c>
      <c r="P223" s="51">
        <f t="shared" ca="1" si="96"/>
        <v>562733</v>
      </c>
      <c r="Q223" s="57">
        <f t="shared" ca="1" si="97"/>
        <v>573987.66</v>
      </c>
      <c r="R223" s="51">
        <f t="shared" ca="1" si="98"/>
        <v>562733</v>
      </c>
      <c r="S223" s="57">
        <f t="shared" ca="1" si="108"/>
        <v>205262</v>
      </c>
      <c r="T223" s="57">
        <f t="shared" ca="1" si="99"/>
        <v>357471</v>
      </c>
      <c r="U223" s="57">
        <f t="shared" ca="1" si="116"/>
        <v>43376</v>
      </c>
      <c r="V223" s="57">
        <f t="shared" ca="1" si="118"/>
        <v>5667</v>
      </c>
      <c r="W223" s="57">
        <f t="shared" ca="1" si="118"/>
        <v>1306</v>
      </c>
      <c r="X223" s="57">
        <f t="shared" ca="1" si="118"/>
        <v>2637</v>
      </c>
      <c r="Y223" s="57">
        <f t="shared" ca="1" si="118"/>
        <v>3762</v>
      </c>
      <c r="Z223" s="57">
        <f t="shared" ca="1" si="118"/>
        <v>55713</v>
      </c>
      <c r="AA223" s="57">
        <f t="shared" ca="1" si="118"/>
        <v>13071</v>
      </c>
      <c r="AB223" s="57">
        <f t="shared" ca="1" si="118"/>
        <v>44875</v>
      </c>
      <c r="AC223" s="57">
        <f t="shared" ca="1" si="118"/>
        <v>311</v>
      </c>
      <c r="AD223" s="57">
        <f t="shared" ca="1" si="118"/>
        <v>9015</v>
      </c>
      <c r="AE223" s="57">
        <f t="shared" ca="1" si="118"/>
        <v>18424</v>
      </c>
      <c r="AF223" s="57">
        <f t="shared" ca="1" si="118"/>
        <v>805</v>
      </c>
      <c r="AG223" s="57">
        <f t="shared" ca="1" si="118"/>
        <v>12311</v>
      </c>
      <c r="AH223" s="57">
        <f t="shared" ca="1" si="118"/>
        <v>161</v>
      </c>
      <c r="AI223" s="57">
        <f t="shared" ca="1" si="118"/>
        <v>0</v>
      </c>
      <c r="AJ223" s="57">
        <f t="shared" ca="1" si="118"/>
        <v>69967</v>
      </c>
      <c r="AK223" s="57">
        <f t="shared" ca="1" si="118"/>
        <v>27255</v>
      </c>
      <c r="AL223" s="57">
        <f t="shared" ca="1" si="117"/>
        <v>99609</v>
      </c>
      <c r="AM223" s="57">
        <f t="shared" ca="1" si="117"/>
        <v>424</v>
      </c>
      <c r="AN223" s="57">
        <f t="shared" ca="1" si="117"/>
        <v>86435</v>
      </c>
      <c r="AO223" s="57">
        <f t="shared" ca="1" si="117"/>
        <v>0</v>
      </c>
      <c r="AP223" s="57">
        <f t="shared" ca="1" si="117"/>
        <v>65479</v>
      </c>
      <c r="AQ223" s="57">
        <f t="shared" ca="1" si="117"/>
        <v>7060</v>
      </c>
      <c r="AR223" s="57">
        <f t="shared" ca="1" si="117"/>
        <v>9116</v>
      </c>
      <c r="AS223" s="57">
        <f t="shared" ca="1" si="117"/>
        <v>828</v>
      </c>
      <c r="AT223" s="57">
        <f t="shared" ca="1" si="117"/>
        <v>0</v>
      </c>
      <c r="AU223" s="51">
        <v>0</v>
      </c>
      <c r="AV223" s="57">
        <v>0</v>
      </c>
      <c r="AW223" s="51">
        <f t="shared" ca="1" si="100"/>
        <v>11254.66</v>
      </c>
      <c r="AX223" s="57">
        <f t="shared" ca="1" si="94"/>
        <v>-1842</v>
      </c>
      <c r="AY223" s="57">
        <f t="shared" ca="1" si="94"/>
        <v>0</v>
      </c>
      <c r="AZ223" s="57">
        <f t="shared" ca="1" si="94"/>
        <v>0</v>
      </c>
      <c r="BA223" s="51">
        <v>0</v>
      </c>
      <c r="BB223" s="51">
        <v>0</v>
      </c>
      <c r="BC223" s="57">
        <f t="shared" ca="1" si="94"/>
        <v>-6616</v>
      </c>
      <c r="BD223" s="57">
        <f t="shared" ca="1" si="94"/>
        <v>-6416</v>
      </c>
      <c r="BE223" s="57">
        <f t="shared" ca="1" si="110"/>
        <v>349.83499999999998</v>
      </c>
      <c r="BF223" s="51">
        <f t="shared" ca="1" si="101"/>
        <v>79.687200000000004</v>
      </c>
      <c r="BG223" s="51">
        <f t="shared" ca="1" si="102"/>
        <v>12.173943661971832</v>
      </c>
      <c r="BH223" s="51">
        <f t="shared" ca="1" si="103"/>
        <v>648.30693069306926</v>
      </c>
      <c r="BI223" s="51">
        <v>0</v>
      </c>
      <c r="BJ223" s="57">
        <f t="shared" ca="1" si="111"/>
        <v>720</v>
      </c>
      <c r="BK223" s="51">
        <f t="shared" ca="1" si="104"/>
        <v>1069.835</v>
      </c>
      <c r="BL223" s="57">
        <f t="shared" ca="1" si="112"/>
        <v>271</v>
      </c>
      <c r="BM223" s="57">
        <f t="shared" ca="1" si="105"/>
        <v>283.1739436619718</v>
      </c>
      <c r="BN223" s="57">
        <f t="shared" ca="1" si="113"/>
        <v>516</v>
      </c>
      <c r="BO223" s="57">
        <f t="shared" ca="1" si="106"/>
        <v>595.68719999999996</v>
      </c>
      <c r="BP223" s="57">
        <f t="shared" ca="1" si="114"/>
        <v>245</v>
      </c>
      <c r="BQ223" s="57">
        <f t="shared" ca="1" si="107"/>
        <v>893.30693069306926</v>
      </c>
      <c r="BR223" s="51">
        <v>0</v>
      </c>
      <c r="BS223" s="51">
        <v>0</v>
      </c>
    </row>
    <row r="224" spans="1:71" ht="15.75" customHeight="1">
      <c r="A224" s="8" t="s">
        <v>239</v>
      </c>
      <c r="B224">
        <v>706</v>
      </c>
      <c r="C224" s="54">
        <v>201</v>
      </c>
      <c r="E224" s="8">
        <v>158.66999999999999</v>
      </c>
      <c r="F224" s="8" t="s">
        <v>240</v>
      </c>
      <c r="G224" s="55">
        <f t="shared" ca="1" si="95"/>
        <v>42180</v>
      </c>
      <c r="H224" s="8">
        <v>77777</v>
      </c>
      <c r="J224" t="str">
        <f t="shared" ca="1" si="115"/>
        <v>자가</v>
      </c>
      <c r="K224" s="8" t="s">
        <v>242</v>
      </c>
      <c r="L224" s="65">
        <v>44986</v>
      </c>
      <c r="M224" s="65">
        <v>45036</v>
      </c>
      <c r="N224" s="65">
        <v>44986</v>
      </c>
      <c r="O224" s="65">
        <v>45016</v>
      </c>
      <c r="P224" s="51">
        <f t="shared" ca="1" si="96"/>
        <v>627083</v>
      </c>
      <c r="Q224" s="57">
        <f t="shared" ca="1" si="97"/>
        <v>639624.66</v>
      </c>
      <c r="R224" s="51">
        <f t="shared" ca="1" si="98"/>
        <v>627083</v>
      </c>
      <c r="S224" s="57">
        <f t="shared" ca="1" si="108"/>
        <v>238041</v>
      </c>
      <c r="T224" s="57">
        <f t="shared" ca="1" si="99"/>
        <v>389042</v>
      </c>
      <c r="U224" s="57">
        <f t="shared" ca="1" si="116"/>
        <v>75848</v>
      </c>
      <c r="V224" s="57">
        <f t="shared" ca="1" si="118"/>
        <v>7699</v>
      </c>
      <c r="W224" s="57">
        <f t="shared" ca="1" si="118"/>
        <v>1423</v>
      </c>
      <c r="X224" s="57">
        <f t="shared" ca="1" si="118"/>
        <v>2477</v>
      </c>
      <c r="Y224" s="57">
        <f t="shared" ca="1" si="118"/>
        <v>3957</v>
      </c>
      <c r="Z224" s="57">
        <f t="shared" ca="1" si="118"/>
        <v>22383</v>
      </c>
      <c r="AA224" s="57">
        <f t="shared" ca="1" si="118"/>
        <v>2422</v>
      </c>
      <c r="AB224" s="57">
        <f t="shared" ca="1" si="118"/>
        <v>70249</v>
      </c>
      <c r="AC224" s="57">
        <f t="shared" ca="1" si="118"/>
        <v>1464</v>
      </c>
      <c r="AD224" s="57">
        <f t="shared" ca="1" si="118"/>
        <v>8071</v>
      </c>
      <c r="AE224" s="57">
        <f t="shared" ca="1" si="118"/>
        <v>2986</v>
      </c>
      <c r="AF224" s="57">
        <f t="shared" ca="1" si="118"/>
        <v>564</v>
      </c>
      <c r="AG224" s="57">
        <f t="shared" ca="1" si="118"/>
        <v>32310</v>
      </c>
      <c r="AH224" s="57">
        <f t="shared" ca="1" si="118"/>
        <v>571</v>
      </c>
      <c r="AI224" s="57">
        <f t="shared" ca="1" si="118"/>
        <v>0</v>
      </c>
      <c r="AJ224" s="57">
        <f t="shared" ca="1" si="118"/>
        <v>87078</v>
      </c>
      <c r="AK224" s="57">
        <f t="shared" ca="1" si="118"/>
        <v>13113</v>
      </c>
      <c r="AL224" s="57">
        <f t="shared" ca="1" si="117"/>
        <v>95564</v>
      </c>
      <c r="AM224" s="57">
        <f t="shared" ca="1" si="117"/>
        <v>9810</v>
      </c>
      <c r="AN224" s="57">
        <f t="shared" ca="1" si="117"/>
        <v>113908</v>
      </c>
      <c r="AO224" s="57">
        <f t="shared" ca="1" si="117"/>
        <v>0</v>
      </c>
      <c r="AP224" s="57">
        <f t="shared" ca="1" si="117"/>
        <v>93762</v>
      </c>
      <c r="AQ224" s="57">
        <f t="shared" ca="1" si="117"/>
        <v>8610</v>
      </c>
      <c r="AR224" s="57">
        <f t="shared" ca="1" si="117"/>
        <v>4050</v>
      </c>
      <c r="AS224" s="57">
        <f t="shared" ca="1" si="117"/>
        <v>1080</v>
      </c>
      <c r="AT224" s="57">
        <f t="shared" ca="1" si="117"/>
        <v>0</v>
      </c>
      <c r="AU224" s="51">
        <v>0</v>
      </c>
      <c r="AV224" s="57">
        <v>0</v>
      </c>
      <c r="AW224" s="51">
        <f t="shared" ca="1" si="100"/>
        <v>12541.66</v>
      </c>
      <c r="AX224" s="57">
        <f t="shared" ca="1" si="94"/>
        <v>-12417</v>
      </c>
      <c r="AY224" s="57">
        <f t="shared" ca="1" si="94"/>
        <v>0</v>
      </c>
      <c r="AZ224" s="57">
        <f t="shared" ca="1" si="94"/>
        <v>0</v>
      </c>
      <c r="BA224" s="51">
        <v>0</v>
      </c>
      <c r="BB224" s="51">
        <v>0</v>
      </c>
      <c r="BC224" s="57">
        <f t="shared" ca="1" si="94"/>
        <v>-8313</v>
      </c>
      <c r="BD224" s="57">
        <f t="shared" ca="1" si="94"/>
        <v>-11586</v>
      </c>
      <c r="BE224" s="57">
        <f t="shared" ca="1" si="110"/>
        <v>435.39</v>
      </c>
      <c r="BF224" s="51">
        <f t="shared" ca="1" si="101"/>
        <v>76.4512</v>
      </c>
      <c r="BG224" s="51">
        <f t="shared" ca="1" si="102"/>
        <v>16.043380281690141</v>
      </c>
      <c r="BH224" s="51">
        <f t="shared" ca="1" si="103"/>
        <v>928.33663366336634</v>
      </c>
      <c r="BI224" s="51">
        <v>0</v>
      </c>
      <c r="BJ224" s="57">
        <f t="shared" ca="1" si="111"/>
        <v>543</v>
      </c>
      <c r="BK224" s="51">
        <f t="shared" ca="1" si="104"/>
        <v>978.39</v>
      </c>
      <c r="BL224" s="57">
        <f t="shared" ca="1" si="112"/>
        <v>882</v>
      </c>
      <c r="BM224" s="57">
        <f t="shared" ca="1" si="105"/>
        <v>898.04338028169013</v>
      </c>
      <c r="BN224" s="57">
        <f t="shared" ca="1" si="113"/>
        <v>471</v>
      </c>
      <c r="BO224" s="57">
        <f t="shared" ca="1" si="106"/>
        <v>547.45119999999997</v>
      </c>
      <c r="BP224" s="57">
        <f t="shared" ca="1" si="114"/>
        <v>446</v>
      </c>
      <c r="BQ224" s="57">
        <f t="shared" ca="1" si="107"/>
        <v>1374.3366336633662</v>
      </c>
      <c r="BR224" s="51">
        <v>0</v>
      </c>
      <c r="BS224" s="51">
        <v>0</v>
      </c>
    </row>
    <row r="225" spans="1:71" ht="15.75" customHeight="1">
      <c r="A225" s="8" t="s">
        <v>239</v>
      </c>
      <c r="B225">
        <v>706</v>
      </c>
      <c r="C225" s="54">
        <v>202</v>
      </c>
      <c r="E225" s="8">
        <v>158.66999999999999</v>
      </c>
      <c r="F225" s="8" t="s">
        <v>240</v>
      </c>
      <c r="G225" s="55">
        <f t="shared" ca="1" si="95"/>
        <v>43784</v>
      </c>
      <c r="H225" s="8">
        <v>77777</v>
      </c>
      <c r="J225" t="str">
        <f t="shared" ca="1" si="115"/>
        <v>자가</v>
      </c>
      <c r="K225" s="8" t="s">
        <v>242</v>
      </c>
      <c r="L225" s="65">
        <v>44986</v>
      </c>
      <c r="M225" s="65">
        <v>45036</v>
      </c>
      <c r="N225" s="65">
        <v>44986</v>
      </c>
      <c r="O225" s="65">
        <v>45016</v>
      </c>
      <c r="P225" s="51">
        <f t="shared" ca="1" si="96"/>
        <v>537456</v>
      </c>
      <c r="Q225" s="57">
        <f t="shared" ca="1" si="97"/>
        <v>548205.12</v>
      </c>
      <c r="R225" s="51">
        <f t="shared" ca="1" si="98"/>
        <v>537456</v>
      </c>
      <c r="S225" s="57">
        <f t="shared" ca="1" si="108"/>
        <v>226877</v>
      </c>
      <c r="T225" s="57">
        <f t="shared" ca="1" si="99"/>
        <v>310579</v>
      </c>
      <c r="U225" s="57">
        <f t="shared" ca="1" si="116"/>
        <v>53437</v>
      </c>
      <c r="V225" s="57">
        <f t="shared" ca="1" si="118"/>
        <v>7813</v>
      </c>
      <c r="W225" s="57">
        <f t="shared" ca="1" si="118"/>
        <v>1748</v>
      </c>
      <c r="X225" s="57">
        <f t="shared" ca="1" si="118"/>
        <v>1130</v>
      </c>
      <c r="Y225" s="57">
        <f t="shared" ca="1" si="118"/>
        <v>3955</v>
      </c>
      <c r="Z225" s="57">
        <f t="shared" ca="1" si="118"/>
        <v>16224</v>
      </c>
      <c r="AA225" s="57">
        <f t="shared" ca="1" si="118"/>
        <v>29454</v>
      </c>
      <c r="AB225" s="57">
        <f t="shared" ca="1" si="118"/>
        <v>57411</v>
      </c>
      <c r="AC225" s="57">
        <f t="shared" ca="1" si="118"/>
        <v>2236</v>
      </c>
      <c r="AD225" s="57">
        <f t="shared" ca="1" si="118"/>
        <v>6835</v>
      </c>
      <c r="AE225" s="57">
        <f t="shared" ca="1" si="118"/>
        <v>24257</v>
      </c>
      <c r="AF225" s="57">
        <f t="shared" ca="1" si="118"/>
        <v>894</v>
      </c>
      <c r="AG225" s="57">
        <f t="shared" ca="1" si="118"/>
        <v>44218</v>
      </c>
      <c r="AH225" s="57">
        <f t="shared" ca="1" si="118"/>
        <v>303</v>
      </c>
      <c r="AI225" s="57">
        <f t="shared" ca="1" si="118"/>
        <v>0</v>
      </c>
      <c r="AJ225" s="57">
        <f t="shared" ca="1" si="118"/>
        <v>112331</v>
      </c>
      <c r="AK225" s="57">
        <f t="shared" ca="1" si="118"/>
        <v>33186</v>
      </c>
      <c r="AL225" s="57">
        <f t="shared" ca="1" si="117"/>
        <v>68560</v>
      </c>
      <c r="AM225" s="57">
        <f t="shared" ca="1" si="117"/>
        <v>8658</v>
      </c>
      <c r="AN225" s="57">
        <f t="shared" ca="1" si="117"/>
        <v>91639</v>
      </c>
      <c r="AO225" s="57">
        <f t="shared" ca="1" si="117"/>
        <v>0</v>
      </c>
      <c r="AP225" s="57">
        <f t="shared" ca="1" si="117"/>
        <v>25872</v>
      </c>
      <c r="AQ225" s="57">
        <f t="shared" ca="1" si="117"/>
        <v>6719</v>
      </c>
      <c r="AR225" s="57">
        <f t="shared" ca="1" si="117"/>
        <v>5426</v>
      </c>
      <c r="AS225" s="57">
        <f t="shared" ca="1" si="117"/>
        <v>1013</v>
      </c>
      <c r="AT225" s="57">
        <f t="shared" ca="1" si="117"/>
        <v>0</v>
      </c>
      <c r="AU225" s="51">
        <v>0</v>
      </c>
      <c r="AV225" s="57">
        <v>0</v>
      </c>
      <c r="AW225" s="51">
        <f t="shared" ca="1" si="100"/>
        <v>10749.12</v>
      </c>
      <c r="AX225" s="57">
        <f t="shared" ca="1" si="94"/>
        <v>-20758</v>
      </c>
      <c r="AY225" s="57">
        <f t="shared" ca="1" si="94"/>
        <v>0</v>
      </c>
      <c r="AZ225" s="57">
        <f t="shared" ca="1" si="94"/>
        <v>0</v>
      </c>
      <c r="BA225" s="51">
        <v>0</v>
      </c>
      <c r="BB225" s="51">
        <v>0</v>
      </c>
      <c r="BC225" s="57">
        <f t="shared" ca="1" si="94"/>
        <v>-23330</v>
      </c>
      <c r="BD225" s="57">
        <f t="shared" ca="1" si="94"/>
        <v>-21775</v>
      </c>
      <c r="BE225" s="57">
        <f t="shared" ca="1" si="110"/>
        <v>561.65499999999997</v>
      </c>
      <c r="BF225" s="51">
        <f t="shared" ca="1" si="101"/>
        <v>54.847999999999999</v>
      </c>
      <c r="BG225" s="51">
        <f t="shared" ca="1" si="102"/>
        <v>12.906901408450704</v>
      </c>
      <c r="BH225" s="51">
        <f t="shared" ca="1" si="103"/>
        <v>256.15841584158414</v>
      </c>
      <c r="BI225" s="51">
        <v>0</v>
      </c>
      <c r="BJ225" s="57">
        <f t="shared" ca="1" si="111"/>
        <v>124</v>
      </c>
      <c r="BK225" s="51">
        <f t="shared" ca="1" si="104"/>
        <v>685.65499999999997</v>
      </c>
      <c r="BL225" s="57">
        <f t="shared" ca="1" si="112"/>
        <v>58</v>
      </c>
      <c r="BM225" s="57">
        <f t="shared" ca="1" si="105"/>
        <v>70.906901408450707</v>
      </c>
      <c r="BN225" s="57">
        <f t="shared" ca="1" si="113"/>
        <v>515</v>
      </c>
      <c r="BO225" s="57">
        <f t="shared" ca="1" si="106"/>
        <v>569.84799999999996</v>
      </c>
      <c r="BP225" s="57">
        <f t="shared" ca="1" si="114"/>
        <v>905</v>
      </c>
      <c r="BQ225" s="57">
        <f t="shared" ca="1" si="107"/>
        <v>1161.1584158415842</v>
      </c>
      <c r="BR225" s="51">
        <v>0</v>
      </c>
      <c r="BS225" s="51">
        <v>0</v>
      </c>
    </row>
    <row r="226" spans="1:71" ht="15.75" customHeight="1">
      <c r="A226" s="8" t="s">
        <v>239</v>
      </c>
      <c r="B226">
        <v>706</v>
      </c>
      <c r="C226" s="54">
        <v>301</v>
      </c>
      <c r="E226" s="8">
        <v>158.66999999999999</v>
      </c>
      <c r="F226" s="8" t="s">
        <v>240</v>
      </c>
      <c r="G226" s="55">
        <f t="shared" ca="1" si="95"/>
        <v>43030</v>
      </c>
      <c r="H226" s="8">
        <v>77777</v>
      </c>
      <c r="J226" t="str">
        <f t="shared" ca="1" si="115"/>
        <v>월세</v>
      </c>
      <c r="K226" s="8" t="s">
        <v>242</v>
      </c>
      <c r="L226" s="65">
        <v>44986</v>
      </c>
      <c r="M226" s="65">
        <v>45036</v>
      </c>
      <c r="N226" s="65">
        <v>44986</v>
      </c>
      <c r="O226" s="65">
        <v>45016</v>
      </c>
      <c r="P226" s="51">
        <f t="shared" ca="1" si="96"/>
        <v>519437</v>
      </c>
      <c r="Q226" s="57">
        <f t="shared" ca="1" si="97"/>
        <v>529825.74</v>
      </c>
      <c r="R226" s="51">
        <f t="shared" ca="1" si="98"/>
        <v>519437</v>
      </c>
      <c r="S226" s="57">
        <f t="shared" ca="1" si="108"/>
        <v>207537</v>
      </c>
      <c r="T226" s="57">
        <f t="shared" ca="1" si="99"/>
        <v>311900</v>
      </c>
      <c r="U226" s="57">
        <f t="shared" ca="1" si="116"/>
        <v>57993</v>
      </c>
      <c r="V226" s="57">
        <f t="shared" ca="1" si="118"/>
        <v>10832</v>
      </c>
      <c r="W226" s="57">
        <f t="shared" ca="1" si="118"/>
        <v>716</v>
      </c>
      <c r="X226" s="57">
        <f t="shared" ca="1" si="118"/>
        <v>2870</v>
      </c>
      <c r="Y226" s="57">
        <f t="shared" ca="1" si="118"/>
        <v>3498</v>
      </c>
      <c r="Z226" s="57">
        <f t="shared" ca="1" si="118"/>
        <v>27751</v>
      </c>
      <c r="AA226" s="57">
        <f t="shared" ca="1" si="118"/>
        <v>17106</v>
      </c>
      <c r="AB226" s="57">
        <f t="shared" ca="1" si="118"/>
        <v>42756</v>
      </c>
      <c r="AC226" s="57">
        <f t="shared" ca="1" si="118"/>
        <v>1730</v>
      </c>
      <c r="AD226" s="57">
        <f t="shared" ca="1" si="118"/>
        <v>7130</v>
      </c>
      <c r="AE226" s="57">
        <f t="shared" ca="1" si="118"/>
        <v>7868</v>
      </c>
      <c r="AF226" s="57">
        <f t="shared" ca="1" si="118"/>
        <v>639</v>
      </c>
      <c r="AG226" s="57">
        <f t="shared" ca="1" si="118"/>
        <v>39937</v>
      </c>
      <c r="AH226" s="57">
        <f t="shared" ca="1" si="118"/>
        <v>680</v>
      </c>
      <c r="AI226" s="57">
        <f t="shared" ca="1" si="118"/>
        <v>0</v>
      </c>
      <c r="AJ226" s="57">
        <f t="shared" ca="1" si="118"/>
        <v>42612</v>
      </c>
      <c r="AK226" s="57">
        <f t="shared" ref="AK226:AT241" ca="1" si="119">RANDBETWEEN(AK$2,AK$3)</f>
        <v>10248</v>
      </c>
      <c r="AL226" s="57">
        <f t="shared" ca="1" si="119"/>
        <v>88783</v>
      </c>
      <c r="AM226" s="57">
        <f t="shared" ca="1" si="119"/>
        <v>5782</v>
      </c>
      <c r="AN226" s="57">
        <f t="shared" ca="1" si="119"/>
        <v>119470</v>
      </c>
      <c r="AO226" s="57">
        <f t="shared" ca="1" si="119"/>
        <v>0</v>
      </c>
      <c r="AP226" s="57">
        <f t="shared" ca="1" si="119"/>
        <v>69128</v>
      </c>
      <c r="AQ226" s="57">
        <f t="shared" ca="1" si="119"/>
        <v>3817</v>
      </c>
      <c r="AR226" s="57">
        <f t="shared" ca="1" si="119"/>
        <v>1465</v>
      </c>
      <c r="AS226" s="57">
        <f t="shared" ca="1" si="119"/>
        <v>768</v>
      </c>
      <c r="AT226" s="57">
        <f t="shared" ca="1" si="119"/>
        <v>0</v>
      </c>
      <c r="AU226" s="51">
        <v>0</v>
      </c>
      <c r="AV226" s="57">
        <v>0</v>
      </c>
      <c r="AW226" s="51">
        <f t="shared" ca="1" si="100"/>
        <v>10388.74</v>
      </c>
      <c r="AX226" s="57">
        <f t="shared" ca="1" si="94"/>
        <v>-2527</v>
      </c>
      <c r="AY226" s="57">
        <f t="shared" ca="1" si="94"/>
        <v>0</v>
      </c>
      <c r="AZ226" s="57">
        <f t="shared" ca="1" si="94"/>
        <v>0</v>
      </c>
      <c r="BA226" s="51">
        <v>0</v>
      </c>
      <c r="BB226" s="51">
        <v>0</v>
      </c>
      <c r="BC226" s="57">
        <f t="shared" ca="1" si="94"/>
        <v>-22879</v>
      </c>
      <c r="BD226" s="57">
        <f t="shared" ca="1" si="94"/>
        <v>-18736</v>
      </c>
      <c r="BE226" s="57">
        <f t="shared" ca="1" si="110"/>
        <v>213.06</v>
      </c>
      <c r="BF226" s="51">
        <f t="shared" ca="1" si="101"/>
        <v>71.026399999999995</v>
      </c>
      <c r="BG226" s="51">
        <f t="shared" ca="1" si="102"/>
        <v>16.826760563380283</v>
      </c>
      <c r="BH226" s="51">
        <f t="shared" ca="1" si="103"/>
        <v>684.43564356435638</v>
      </c>
      <c r="BI226" s="51">
        <v>0</v>
      </c>
      <c r="BJ226" s="57">
        <f t="shared" ca="1" si="111"/>
        <v>260</v>
      </c>
      <c r="BK226" s="51">
        <f t="shared" ca="1" si="104"/>
        <v>473.06</v>
      </c>
      <c r="BL226" s="57">
        <f t="shared" ca="1" si="112"/>
        <v>426</v>
      </c>
      <c r="BM226" s="57">
        <f t="shared" ca="1" si="105"/>
        <v>442.82676056338028</v>
      </c>
      <c r="BN226" s="57">
        <f t="shared" ca="1" si="113"/>
        <v>5</v>
      </c>
      <c r="BO226" s="57">
        <f t="shared" ca="1" si="106"/>
        <v>76.026399999999995</v>
      </c>
      <c r="BP226" s="57">
        <f t="shared" ca="1" si="114"/>
        <v>597</v>
      </c>
      <c r="BQ226" s="57">
        <f t="shared" ca="1" si="107"/>
        <v>1281.4356435643563</v>
      </c>
      <c r="BR226" s="51">
        <v>0</v>
      </c>
      <c r="BS226" s="51">
        <v>0</v>
      </c>
    </row>
    <row r="227" spans="1:71" ht="15.75" customHeight="1">
      <c r="A227" s="8" t="s">
        <v>239</v>
      </c>
      <c r="B227">
        <v>706</v>
      </c>
      <c r="C227" s="54">
        <v>302</v>
      </c>
      <c r="E227" s="8">
        <v>158.66999999999999</v>
      </c>
      <c r="F227" s="8" t="s">
        <v>240</v>
      </c>
      <c r="G227" s="55">
        <f t="shared" ca="1" si="95"/>
        <v>42893</v>
      </c>
      <c r="H227" s="8">
        <v>77777</v>
      </c>
      <c r="J227" t="str">
        <f t="shared" ca="1" si="115"/>
        <v>자가</v>
      </c>
      <c r="K227" s="8" t="s">
        <v>242</v>
      </c>
      <c r="L227" s="65">
        <v>44986</v>
      </c>
      <c r="M227" s="65">
        <v>45036</v>
      </c>
      <c r="N227" s="65">
        <v>44986</v>
      </c>
      <c r="O227" s="65">
        <v>45016</v>
      </c>
      <c r="P227" s="51">
        <f t="shared" ca="1" si="96"/>
        <v>519864</v>
      </c>
      <c r="Q227" s="57">
        <f t="shared" ca="1" si="97"/>
        <v>530261.28</v>
      </c>
      <c r="R227" s="51">
        <f t="shared" ca="1" si="98"/>
        <v>519864</v>
      </c>
      <c r="S227" s="57">
        <f t="shared" ca="1" si="108"/>
        <v>200602</v>
      </c>
      <c r="T227" s="57">
        <f t="shared" ca="1" si="99"/>
        <v>319262</v>
      </c>
      <c r="U227" s="57">
        <f t="shared" ca="1" si="116"/>
        <v>65858</v>
      </c>
      <c r="V227" s="57">
        <f t="shared" ref="V227:AK242" ca="1" si="120">RANDBETWEEN(V$2,V$3)</f>
        <v>14947</v>
      </c>
      <c r="W227" s="57">
        <f t="shared" ca="1" si="120"/>
        <v>831</v>
      </c>
      <c r="X227" s="57">
        <f t="shared" ca="1" si="120"/>
        <v>1370</v>
      </c>
      <c r="Y227" s="57">
        <f t="shared" ca="1" si="120"/>
        <v>3113</v>
      </c>
      <c r="Z227" s="57">
        <f t="shared" ca="1" si="120"/>
        <v>27173</v>
      </c>
      <c r="AA227" s="57">
        <f t="shared" ca="1" si="120"/>
        <v>3317</v>
      </c>
      <c r="AB227" s="57">
        <f t="shared" ca="1" si="120"/>
        <v>47606</v>
      </c>
      <c r="AC227" s="57">
        <f t="shared" ca="1" si="120"/>
        <v>288</v>
      </c>
      <c r="AD227" s="57">
        <f t="shared" ca="1" si="120"/>
        <v>5718</v>
      </c>
      <c r="AE227" s="57">
        <f t="shared" ca="1" si="120"/>
        <v>2841</v>
      </c>
      <c r="AF227" s="57">
        <f t="shared" ca="1" si="120"/>
        <v>770</v>
      </c>
      <c r="AG227" s="57">
        <f t="shared" ca="1" si="120"/>
        <v>21242</v>
      </c>
      <c r="AH227" s="57">
        <f t="shared" ca="1" si="120"/>
        <v>74</v>
      </c>
      <c r="AI227" s="57">
        <f t="shared" ca="1" si="120"/>
        <v>0</v>
      </c>
      <c r="AJ227" s="57">
        <f t="shared" ca="1" si="120"/>
        <v>104342</v>
      </c>
      <c r="AK227" s="57">
        <f t="shared" ca="1" si="120"/>
        <v>34557</v>
      </c>
      <c r="AL227" s="57">
        <f t="shared" ca="1" si="119"/>
        <v>94007</v>
      </c>
      <c r="AM227" s="57">
        <f t="shared" ca="1" si="119"/>
        <v>5344</v>
      </c>
      <c r="AN227" s="57">
        <f t="shared" ca="1" si="119"/>
        <v>72748</v>
      </c>
      <c r="AO227" s="57">
        <f t="shared" ca="1" si="119"/>
        <v>0</v>
      </c>
      <c r="AP227" s="57">
        <f t="shared" ca="1" si="119"/>
        <v>39674</v>
      </c>
      <c r="AQ227" s="57">
        <f t="shared" ca="1" si="119"/>
        <v>8845</v>
      </c>
      <c r="AR227" s="57">
        <f t="shared" ca="1" si="119"/>
        <v>329</v>
      </c>
      <c r="AS227" s="57">
        <f t="shared" ca="1" si="119"/>
        <v>1652</v>
      </c>
      <c r="AT227" s="57">
        <f t="shared" ca="1" si="119"/>
        <v>0</v>
      </c>
      <c r="AU227" s="51">
        <v>0</v>
      </c>
      <c r="AV227" s="57">
        <v>0</v>
      </c>
      <c r="AW227" s="51">
        <f t="shared" ca="1" si="100"/>
        <v>10397.280000000001</v>
      </c>
      <c r="AX227" s="57">
        <f t="shared" ca="1" si="94"/>
        <v>-8873</v>
      </c>
      <c r="AY227" s="57">
        <f t="shared" ca="1" si="94"/>
        <v>0</v>
      </c>
      <c r="AZ227" s="57">
        <f t="shared" ca="1" si="94"/>
        <v>0</v>
      </c>
      <c r="BA227" s="51">
        <v>0</v>
      </c>
      <c r="BB227" s="51">
        <v>0</v>
      </c>
      <c r="BC227" s="57">
        <f t="shared" ca="1" si="94"/>
        <v>-10060</v>
      </c>
      <c r="BD227" s="57">
        <f t="shared" ca="1" si="94"/>
        <v>-17849</v>
      </c>
      <c r="BE227" s="57">
        <f t="shared" ca="1" si="110"/>
        <v>521.71</v>
      </c>
      <c r="BF227" s="51">
        <f t="shared" ca="1" si="101"/>
        <v>75.205600000000004</v>
      </c>
      <c r="BG227" s="51">
        <f t="shared" ca="1" si="102"/>
        <v>10.246197183098591</v>
      </c>
      <c r="BH227" s="51">
        <f t="shared" ca="1" si="103"/>
        <v>392.81188118811883</v>
      </c>
      <c r="BI227" s="51">
        <v>0</v>
      </c>
      <c r="BJ227" s="57">
        <f t="shared" ca="1" si="111"/>
        <v>176</v>
      </c>
      <c r="BK227" s="51">
        <f t="shared" ca="1" si="104"/>
        <v>697.71</v>
      </c>
      <c r="BL227" s="57">
        <f t="shared" ca="1" si="112"/>
        <v>71</v>
      </c>
      <c r="BM227" s="57">
        <f t="shared" ca="1" si="105"/>
        <v>81.246197183098587</v>
      </c>
      <c r="BN227" s="57">
        <f t="shared" ca="1" si="113"/>
        <v>877</v>
      </c>
      <c r="BO227" s="57">
        <f t="shared" ca="1" si="106"/>
        <v>952.2056</v>
      </c>
      <c r="BP227" s="57">
        <f t="shared" ca="1" si="114"/>
        <v>263</v>
      </c>
      <c r="BQ227" s="57">
        <f t="shared" ca="1" si="107"/>
        <v>655.81188118811883</v>
      </c>
      <c r="BR227" s="51">
        <v>0</v>
      </c>
      <c r="BS227" s="51">
        <v>0</v>
      </c>
    </row>
    <row r="228" spans="1:71" ht="15.75" customHeight="1">
      <c r="A228" s="8" t="s">
        <v>239</v>
      </c>
      <c r="B228">
        <v>706</v>
      </c>
      <c r="C228" s="54">
        <v>401</v>
      </c>
      <c r="E228" s="8">
        <v>158.66999999999999</v>
      </c>
      <c r="F228" s="8" t="s">
        <v>240</v>
      </c>
      <c r="G228" s="55">
        <f t="shared" ca="1" si="95"/>
        <v>43016</v>
      </c>
      <c r="H228" s="8">
        <v>77777</v>
      </c>
      <c r="J228" t="str">
        <f t="shared" ca="1" si="115"/>
        <v>전세</v>
      </c>
      <c r="K228" s="8" t="s">
        <v>242</v>
      </c>
      <c r="L228" s="65">
        <v>44986</v>
      </c>
      <c r="M228" s="65">
        <v>45036</v>
      </c>
      <c r="N228" s="65">
        <v>44986</v>
      </c>
      <c r="O228" s="65">
        <v>45016</v>
      </c>
      <c r="P228" s="51">
        <f t="shared" ca="1" si="96"/>
        <v>472958</v>
      </c>
      <c r="Q228" s="57">
        <f t="shared" ca="1" si="97"/>
        <v>482417.16</v>
      </c>
      <c r="R228" s="51">
        <f t="shared" ca="1" si="98"/>
        <v>472958</v>
      </c>
      <c r="S228" s="57">
        <f t="shared" ca="1" si="108"/>
        <v>189251</v>
      </c>
      <c r="T228" s="57">
        <f t="shared" ca="1" si="99"/>
        <v>283707</v>
      </c>
      <c r="U228" s="57">
        <f t="shared" ca="1" si="116"/>
        <v>30402</v>
      </c>
      <c r="V228" s="57">
        <f t="shared" ca="1" si="120"/>
        <v>10636</v>
      </c>
      <c r="W228" s="57">
        <f t="shared" ca="1" si="120"/>
        <v>552</v>
      </c>
      <c r="X228" s="57">
        <f t="shared" ca="1" si="120"/>
        <v>1308</v>
      </c>
      <c r="Y228" s="57">
        <f t="shared" ca="1" si="120"/>
        <v>3852</v>
      </c>
      <c r="Z228" s="57">
        <f t="shared" ca="1" si="120"/>
        <v>44759</v>
      </c>
      <c r="AA228" s="57">
        <f t="shared" ca="1" si="120"/>
        <v>2578</v>
      </c>
      <c r="AB228" s="57">
        <f t="shared" ca="1" si="120"/>
        <v>60820</v>
      </c>
      <c r="AC228" s="57">
        <f t="shared" ca="1" si="120"/>
        <v>2097</v>
      </c>
      <c r="AD228" s="57">
        <f t="shared" ca="1" si="120"/>
        <v>3012</v>
      </c>
      <c r="AE228" s="57">
        <f t="shared" ca="1" si="120"/>
        <v>7415</v>
      </c>
      <c r="AF228" s="57">
        <f t="shared" ca="1" si="120"/>
        <v>216</v>
      </c>
      <c r="AG228" s="57">
        <f t="shared" ca="1" si="120"/>
        <v>18979</v>
      </c>
      <c r="AH228" s="57">
        <f t="shared" ca="1" si="120"/>
        <v>777</v>
      </c>
      <c r="AI228" s="57">
        <f t="shared" ca="1" si="120"/>
        <v>0</v>
      </c>
      <c r="AJ228" s="57">
        <f t="shared" ca="1" si="120"/>
        <v>81118</v>
      </c>
      <c r="AK228" s="57">
        <f t="shared" ca="1" si="120"/>
        <v>49816</v>
      </c>
      <c r="AL228" s="57">
        <f t="shared" ca="1" si="119"/>
        <v>37083</v>
      </c>
      <c r="AM228" s="57">
        <f t="shared" ca="1" si="119"/>
        <v>4277</v>
      </c>
      <c r="AN228" s="57">
        <f t="shared" ca="1" si="119"/>
        <v>116629</v>
      </c>
      <c r="AO228" s="57">
        <f t="shared" ca="1" si="119"/>
        <v>0</v>
      </c>
      <c r="AP228" s="57">
        <f t="shared" ca="1" si="119"/>
        <v>53023</v>
      </c>
      <c r="AQ228" s="57">
        <f t="shared" ca="1" si="119"/>
        <v>5203</v>
      </c>
      <c r="AR228" s="57">
        <f t="shared" ca="1" si="119"/>
        <v>7313</v>
      </c>
      <c r="AS228" s="57">
        <f t="shared" ca="1" si="119"/>
        <v>351</v>
      </c>
      <c r="AT228" s="57">
        <f t="shared" ca="1" si="119"/>
        <v>0</v>
      </c>
      <c r="AU228" s="51">
        <v>0</v>
      </c>
      <c r="AV228" s="57">
        <v>0</v>
      </c>
      <c r="AW228" s="51">
        <f t="shared" ca="1" si="100"/>
        <v>9459.16</v>
      </c>
      <c r="AX228" s="57">
        <f t="shared" ca="1" si="94"/>
        <v>-17127</v>
      </c>
      <c r="AY228" s="57">
        <f t="shared" ca="1" si="94"/>
        <v>0</v>
      </c>
      <c r="AZ228" s="57">
        <f t="shared" ca="1" si="94"/>
        <v>0</v>
      </c>
      <c r="BA228" s="51">
        <v>0</v>
      </c>
      <c r="BB228" s="51">
        <v>0</v>
      </c>
      <c r="BC228" s="57">
        <f t="shared" ca="1" si="94"/>
        <v>-23028</v>
      </c>
      <c r="BD228" s="57">
        <f t="shared" ca="1" si="94"/>
        <v>-29103</v>
      </c>
      <c r="BE228" s="57">
        <f t="shared" ca="1" si="110"/>
        <v>405.59</v>
      </c>
      <c r="BF228" s="51">
        <f t="shared" ca="1" si="101"/>
        <v>29.666399999999999</v>
      </c>
      <c r="BG228" s="51">
        <f t="shared" ca="1" si="102"/>
        <v>16.426619718309858</v>
      </c>
      <c r="BH228" s="51">
        <f t="shared" ca="1" si="103"/>
        <v>524.98019801980195</v>
      </c>
      <c r="BI228" s="51">
        <v>0</v>
      </c>
      <c r="BJ228" s="57">
        <f t="shared" ca="1" si="111"/>
        <v>435</v>
      </c>
      <c r="BK228" s="51">
        <f t="shared" ca="1" si="104"/>
        <v>840.58999999999992</v>
      </c>
      <c r="BL228" s="57">
        <f t="shared" ca="1" si="112"/>
        <v>108</v>
      </c>
      <c r="BM228" s="57">
        <f t="shared" ca="1" si="105"/>
        <v>124.42661971830987</v>
      </c>
      <c r="BN228" s="57">
        <f t="shared" ca="1" si="113"/>
        <v>293</v>
      </c>
      <c r="BO228" s="57">
        <f t="shared" ca="1" si="106"/>
        <v>322.66640000000001</v>
      </c>
      <c r="BP228" s="57">
        <f t="shared" ca="1" si="114"/>
        <v>710</v>
      </c>
      <c r="BQ228" s="57">
        <f t="shared" ca="1" si="107"/>
        <v>1234.9801980198019</v>
      </c>
      <c r="BR228" s="51">
        <v>0</v>
      </c>
      <c r="BS228" s="51">
        <v>0</v>
      </c>
    </row>
    <row r="229" spans="1:71" ht="15.75" customHeight="1">
      <c r="A229" s="8" t="s">
        <v>239</v>
      </c>
      <c r="B229">
        <v>706</v>
      </c>
      <c r="C229" s="54">
        <v>402</v>
      </c>
      <c r="E229" s="8">
        <v>158.66999999999999</v>
      </c>
      <c r="F229" s="8" t="s">
        <v>240</v>
      </c>
      <c r="G229" s="55">
        <f t="shared" ca="1" si="95"/>
        <v>42337</v>
      </c>
      <c r="H229" s="8">
        <v>77777</v>
      </c>
      <c r="J229" t="str">
        <f t="shared" ca="1" si="115"/>
        <v>월세</v>
      </c>
      <c r="K229" s="8" t="s">
        <v>242</v>
      </c>
      <c r="L229" s="65">
        <v>44986</v>
      </c>
      <c r="M229" s="65">
        <v>45036</v>
      </c>
      <c r="N229" s="65">
        <v>44986</v>
      </c>
      <c r="O229" s="65">
        <v>45016</v>
      </c>
      <c r="P229" s="51">
        <f t="shared" ca="1" si="96"/>
        <v>517568</v>
      </c>
      <c r="Q229" s="57">
        <f t="shared" ca="1" si="97"/>
        <v>527919.35999999999</v>
      </c>
      <c r="R229" s="51">
        <f t="shared" ca="1" si="98"/>
        <v>517568</v>
      </c>
      <c r="S229" s="57">
        <f t="shared" ca="1" si="108"/>
        <v>235908</v>
      </c>
      <c r="T229" s="57">
        <f t="shared" ca="1" si="99"/>
        <v>281660</v>
      </c>
      <c r="U229" s="57">
        <f t="shared" ca="1" si="116"/>
        <v>71015</v>
      </c>
      <c r="V229" s="57">
        <f t="shared" ca="1" si="120"/>
        <v>10807</v>
      </c>
      <c r="W229" s="57">
        <f t="shared" ca="1" si="120"/>
        <v>1388</v>
      </c>
      <c r="X229" s="57">
        <f t="shared" ca="1" si="120"/>
        <v>3349</v>
      </c>
      <c r="Y229" s="57">
        <f t="shared" ca="1" si="120"/>
        <v>3827</v>
      </c>
      <c r="Z229" s="57">
        <f t="shared" ca="1" si="120"/>
        <v>45511</v>
      </c>
      <c r="AA229" s="57">
        <f t="shared" ca="1" si="120"/>
        <v>16237</v>
      </c>
      <c r="AB229" s="57">
        <f t="shared" ca="1" si="120"/>
        <v>51632</v>
      </c>
      <c r="AC229" s="57">
        <f t="shared" ca="1" si="120"/>
        <v>309</v>
      </c>
      <c r="AD229" s="57">
        <f t="shared" ca="1" si="120"/>
        <v>7272</v>
      </c>
      <c r="AE229" s="57">
        <f t="shared" ca="1" si="120"/>
        <v>12335</v>
      </c>
      <c r="AF229" s="57">
        <f t="shared" ca="1" si="120"/>
        <v>355</v>
      </c>
      <c r="AG229" s="57">
        <f t="shared" ca="1" si="120"/>
        <v>21920</v>
      </c>
      <c r="AH229" s="57">
        <f t="shared" ca="1" si="120"/>
        <v>409</v>
      </c>
      <c r="AI229" s="57">
        <f t="shared" ca="1" si="120"/>
        <v>0</v>
      </c>
      <c r="AJ229" s="57">
        <f t="shared" ca="1" si="120"/>
        <v>89080</v>
      </c>
      <c r="AK229" s="57">
        <f t="shared" ca="1" si="120"/>
        <v>2472</v>
      </c>
      <c r="AL229" s="57">
        <f t="shared" ca="1" si="119"/>
        <v>61642</v>
      </c>
      <c r="AM229" s="57">
        <f t="shared" ca="1" si="119"/>
        <v>4367</v>
      </c>
      <c r="AN229" s="57">
        <f t="shared" ca="1" si="119"/>
        <v>96986</v>
      </c>
      <c r="AO229" s="57">
        <f t="shared" ca="1" si="119"/>
        <v>0</v>
      </c>
      <c r="AP229" s="57">
        <f t="shared" ca="1" si="119"/>
        <v>55513</v>
      </c>
      <c r="AQ229" s="57">
        <f t="shared" ca="1" si="119"/>
        <v>6188</v>
      </c>
      <c r="AR229" s="57">
        <f t="shared" ca="1" si="119"/>
        <v>9415</v>
      </c>
      <c r="AS229" s="57">
        <f t="shared" ca="1" si="119"/>
        <v>176</v>
      </c>
      <c r="AT229" s="57">
        <f t="shared" ca="1" si="119"/>
        <v>0</v>
      </c>
      <c r="AU229" s="51">
        <v>0</v>
      </c>
      <c r="AV229" s="57">
        <v>0</v>
      </c>
      <c r="AW229" s="51">
        <f t="shared" ca="1" si="100"/>
        <v>10351.36</v>
      </c>
      <c r="AX229" s="57">
        <f t="shared" ca="1" si="94"/>
        <v>-4152</v>
      </c>
      <c r="AY229" s="57">
        <f t="shared" ca="1" si="94"/>
        <v>0</v>
      </c>
      <c r="AZ229" s="57">
        <f t="shared" ca="1" si="94"/>
        <v>0</v>
      </c>
      <c r="BA229" s="51">
        <v>0</v>
      </c>
      <c r="BB229" s="51">
        <v>0</v>
      </c>
      <c r="BC229" s="57">
        <f t="shared" ca="1" si="94"/>
        <v>-22908</v>
      </c>
      <c r="BD229" s="57">
        <f t="shared" ca="1" si="94"/>
        <v>-27577</v>
      </c>
      <c r="BE229" s="57">
        <f t="shared" ca="1" si="110"/>
        <v>445.4</v>
      </c>
      <c r="BF229" s="51">
        <f t="shared" ca="1" si="101"/>
        <v>49.313600000000001</v>
      </c>
      <c r="BG229" s="51">
        <f t="shared" ca="1" si="102"/>
        <v>13.66</v>
      </c>
      <c r="BH229" s="51">
        <f t="shared" ca="1" si="103"/>
        <v>549.63366336633658</v>
      </c>
      <c r="BI229" s="51">
        <v>0</v>
      </c>
      <c r="BJ229" s="57">
        <f t="shared" ca="1" si="111"/>
        <v>845</v>
      </c>
      <c r="BK229" s="51">
        <f t="shared" ca="1" si="104"/>
        <v>1290.4000000000001</v>
      </c>
      <c r="BL229" s="57">
        <f t="shared" ca="1" si="112"/>
        <v>953</v>
      </c>
      <c r="BM229" s="57">
        <f t="shared" ca="1" si="105"/>
        <v>966.66</v>
      </c>
      <c r="BN229" s="57">
        <f t="shared" ca="1" si="113"/>
        <v>765</v>
      </c>
      <c r="BO229" s="57">
        <f t="shared" ca="1" si="106"/>
        <v>814.31359999999995</v>
      </c>
      <c r="BP229" s="57">
        <f t="shared" ca="1" si="114"/>
        <v>412</v>
      </c>
      <c r="BQ229" s="57">
        <f t="shared" ca="1" si="107"/>
        <v>961.63366336633658</v>
      </c>
      <c r="BR229" s="51">
        <v>0</v>
      </c>
      <c r="BS229" s="51">
        <v>0</v>
      </c>
    </row>
    <row r="230" spans="1:71" ht="15.75" customHeight="1">
      <c r="A230" s="8" t="s">
        <v>239</v>
      </c>
      <c r="B230">
        <v>706</v>
      </c>
      <c r="C230" s="54">
        <v>501</v>
      </c>
      <c r="E230" s="8">
        <v>158.66999999999999</v>
      </c>
      <c r="F230" s="8" t="s">
        <v>240</v>
      </c>
      <c r="G230" s="55">
        <f t="shared" ca="1" si="95"/>
        <v>44056</v>
      </c>
      <c r="H230" s="8">
        <v>77777</v>
      </c>
      <c r="J230" t="str">
        <f t="shared" ca="1" si="115"/>
        <v>전세</v>
      </c>
      <c r="K230" s="8" t="s">
        <v>242</v>
      </c>
      <c r="L230" s="65">
        <v>44986</v>
      </c>
      <c r="M230" s="65">
        <v>45036</v>
      </c>
      <c r="N230" s="65">
        <v>44986</v>
      </c>
      <c r="O230" s="65">
        <v>45016</v>
      </c>
      <c r="P230" s="51">
        <f t="shared" ca="1" si="96"/>
        <v>533403</v>
      </c>
      <c r="Q230" s="57">
        <f t="shared" ca="1" si="97"/>
        <v>544071.06000000006</v>
      </c>
      <c r="R230" s="51">
        <f t="shared" ca="1" si="98"/>
        <v>533403</v>
      </c>
      <c r="S230" s="57">
        <f t="shared" ca="1" si="108"/>
        <v>211620</v>
      </c>
      <c r="T230" s="57">
        <f t="shared" ca="1" si="99"/>
        <v>321783</v>
      </c>
      <c r="U230" s="57">
        <f t="shared" ca="1" si="116"/>
        <v>74994</v>
      </c>
      <c r="V230" s="57">
        <f t="shared" ca="1" si="120"/>
        <v>11434</v>
      </c>
      <c r="W230" s="57">
        <f t="shared" ca="1" si="120"/>
        <v>1803</v>
      </c>
      <c r="X230" s="57">
        <f t="shared" ca="1" si="120"/>
        <v>3089</v>
      </c>
      <c r="Y230" s="57">
        <f t="shared" ca="1" si="120"/>
        <v>3180</v>
      </c>
      <c r="Z230" s="57">
        <f t="shared" ca="1" si="120"/>
        <v>59150</v>
      </c>
      <c r="AA230" s="57">
        <f t="shared" ca="1" si="120"/>
        <v>26331</v>
      </c>
      <c r="AB230" s="57">
        <f t="shared" ca="1" si="120"/>
        <v>10740</v>
      </c>
      <c r="AC230" s="57">
        <f t="shared" ca="1" si="120"/>
        <v>670</v>
      </c>
      <c r="AD230" s="57">
        <f t="shared" ca="1" si="120"/>
        <v>2909</v>
      </c>
      <c r="AE230" s="57">
        <f t="shared" ca="1" si="120"/>
        <v>13845</v>
      </c>
      <c r="AF230" s="57">
        <f t="shared" ca="1" si="120"/>
        <v>593</v>
      </c>
      <c r="AG230" s="57">
        <f t="shared" ca="1" si="120"/>
        <v>20445</v>
      </c>
      <c r="AH230" s="57">
        <f t="shared" ca="1" si="120"/>
        <v>199</v>
      </c>
      <c r="AI230" s="57">
        <f t="shared" ca="1" si="120"/>
        <v>0</v>
      </c>
      <c r="AJ230" s="57">
        <f t="shared" ca="1" si="120"/>
        <v>43135</v>
      </c>
      <c r="AK230" s="57">
        <f t="shared" ca="1" si="120"/>
        <v>11495</v>
      </c>
      <c r="AL230" s="57">
        <f t="shared" ca="1" si="119"/>
        <v>48834</v>
      </c>
      <c r="AM230" s="57">
        <f t="shared" ca="1" si="119"/>
        <v>7054</v>
      </c>
      <c r="AN230" s="57">
        <f t="shared" ca="1" si="119"/>
        <v>105580</v>
      </c>
      <c r="AO230" s="57">
        <f t="shared" ca="1" si="119"/>
        <v>0</v>
      </c>
      <c r="AP230" s="57">
        <f t="shared" ca="1" si="119"/>
        <v>94127</v>
      </c>
      <c r="AQ230" s="57">
        <f t="shared" ca="1" si="119"/>
        <v>8768</v>
      </c>
      <c r="AR230" s="57">
        <f t="shared" ca="1" si="119"/>
        <v>9047</v>
      </c>
      <c r="AS230" s="57">
        <f t="shared" ca="1" si="119"/>
        <v>157</v>
      </c>
      <c r="AT230" s="57">
        <f t="shared" ca="1" si="119"/>
        <v>0</v>
      </c>
      <c r="AU230" s="51">
        <v>0</v>
      </c>
      <c r="AV230" s="57">
        <v>0</v>
      </c>
      <c r="AW230" s="51">
        <f t="shared" ca="1" si="100"/>
        <v>10668.06</v>
      </c>
      <c r="AX230" s="57">
        <f t="shared" ca="1" si="94"/>
        <v>-1350</v>
      </c>
      <c r="AY230" s="57">
        <f t="shared" ca="1" si="94"/>
        <v>0</v>
      </c>
      <c r="AZ230" s="57">
        <f t="shared" ca="1" si="94"/>
        <v>0</v>
      </c>
      <c r="BA230" s="51">
        <v>0</v>
      </c>
      <c r="BB230" s="51">
        <v>0</v>
      </c>
      <c r="BC230" s="57">
        <f t="shared" ca="1" si="94"/>
        <v>-9334</v>
      </c>
      <c r="BD230" s="57">
        <f t="shared" ca="1" si="94"/>
        <v>-13492</v>
      </c>
      <c r="BE230" s="57">
        <f t="shared" ca="1" si="110"/>
        <v>215.67500000000001</v>
      </c>
      <c r="BF230" s="51">
        <f t="shared" ca="1" si="101"/>
        <v>39.0672</v>
      </c>
      <c r="BG230" s="51">
        <f t="shared" ca="1" si="102"/>
        <v>14.870422535211267</v>
      </c>
      <c r="BH230" s="51">
        <f t="shared" ca="1" si="103"/>
        <v>931.95049504950498</v>
      </c>
      <c r="BI230" s="51">
        <v>0</v>
      </c>
      <c r="BJ230" s="57">
        <f t="shared" ca="1" si="111"/>
        <v>216</v>
      </c>
      <c r="BK230" s="51">
        <f t="shared" ca="1" si="104"/>
        <v>431.67500000000001</v>
      </c>
      <c r="BL230" s="57">
        <f t="shared" ca="1" si="112"/>
        <v>990</v>
      </c>
      <c r="BM230" s="57">
        <f t="shared" ca="1" si="105"/>
        <v>1004.8704225352112</v>
      </c>
      <c r="BN230" s="57">
        <f t="shared" ca="1" si="113"/>
        <v>422</v>
      </c>
      <c r="BO230" s="57">
        <f t="shared" ca="1" si="106"/>
        <v>461.06720000000001</v>
      </c>
      <c r="BP230" s="57">
        <f t="shared" ca="1" si="114"/>
        <v>9</v>
      </c>
      <c r="BQ230" s="57">
        <f t="shared" ca="1" si="107"/>
        <v>940.95049504950498</v>
      </c>
      <c r="BR230" s="51">
        <v>0</v>
      </c>
      <c r="BS230" s="51">
        <v>0</v>
      </c>
    </row>
    <row r="231" spans="1:71" ht="15.75" customHeight="1">
      <c r="A231" s="8" t="s">
        <v>239</v>
      </c>
      <c r="B231">
        <v>706</v>
      </c>
      <c r="C231" s="54">
        <v>502</v>
      </c>
      <c r="E231" s="8">
        <v>158.66999999999999</v>
      </c>
      <c r="F231" s="8" t="s">
        <v>240</v>
      </c>
      <c r="G231" s="55">
        <f t="shared" ca="1" si="95"/>
        <v>41652</v>
      </c>
      <c r="H231" s="8">
        <v>77777</v>
      </c>
      <c r="J231" t="str">
        <f t="shared" ca="1" si="115"/>
        <v>전세</v>
      </c>
      <c r="K231" s="8" t="s">
        <v>242</v>
      </c>
      <c r="L231" s="65">
        <v>44986</v>
      </c>
      <c r="M231" s="65">
        <v>45036</v>
      </c>
      <c r="N231" s="65">
        <v>44986</v>
      </c>
      <c r="O231" s="65">
        <v>45016</v>
      </c>
      <c r="P231" s="51">
        <f t="shared" ca="1" si="96"/>
        <v>439134</v>
      </c>
      <c r="Q231" s="57">
        <f t="shared" ca="1" si="97"/>
        <v>447916.68</v>
      </c>
      <c r="R231" s="51">
        <f t="shared" ca="1" si="98"/>
        <v>439134</v>
      </c>
      <c r="S231" s="57">
        <f t="shared" ca="1" si="108"/>
        <v>213164</v>
      </c>
      <c r="T231" s="57">
        <f t="shared" ca="1" si="99"/>
        <v>225970</v>
      </c>
      <c r="U231" s="57">
        <f t="shared" ca="1" si="116"/>
        <v>54167</v>
      </c>
      <c r="V231" s="57">
        <f t="shared" ca="1" si="120"/>
        <v>14072</v>
      </c>
      <c r="W231" s="57">
        <f t="shared" ca="1" si="120"/>
        <v>411</v>
      </c>
      <c r="X231" s="57">
        <f t="shared" ca="1" si="120"/>
        <v>2742</v>
      </c>
      <c r="Y231" s="57">
        <f t="shared" ca="1" si="120"/>
        <v>3654</v>
      </c>
      <c r="Z231" s="57">
        <f t="shared" ca="1" si="120"/>
        <v>18015</v>
      </c>
      <c r="AA231" s="57">
        <f t="shared" ca="1" si="120"/>
        <v>15247</v>
      </c>
      <c r="AB231" s="57">
        <f t="shared" ca="1" si="120"/>
        <v>68630</v>
      </c>
      <c r="AC231" s="57">
        <f t="shared" ca="1" si="120"/>
        <v>2421</v>
      </c>
      <c r="AD231" s="57">
        <f t="shared" ca="1" si="120"/>
        <v>7307</v>
      </c>
      <c r="AE231" s="57">
        <f t="shared" ca="1" si="120"/>
        <v>17383</v>
      </c>
      <c r="AF231" s="57">
        <f t="shared" ca="1" si="120"/>
        <v>678</v>
      </c>
      <c r="AG231" s="57">
        <f t="shared" ca="1" si="120"/>
        <v>15354</v>
      </c>
      <c r="AH231" s="57">
        <f t="shared" ca="1" si="120"/>
        <v>323</v>
      </c>
      <c r="AI231" s="57">
        <f t="shared" ca="1" si="120"/>
        <v>0</v>
      </c>
      <c r="AJ231" s="57">
        <f t="shared" ca="1" si="120"/>
        <v>61852</v>
      </c>
      <c r="AK231" s="57">
        <f t="shared" ca="1" si="120"/>
        <v>16541</v>
      </c>
      <c r="AL231" s="57">
        <f t="shared" ca="1" si="119"/>
        <v>40929</v>
      </c>
      <c r="AM231" s="57">
        <f t="shared" ca="1" si="119"/>
        <v>877</v>
      </c>
      <c r="AN231" s="57">
        <f t="shared" ca="1" si="119"/>
        <v>109745</v>
      </c>
      <c r="AO231" s="57">
        <f t="shared" ca="1" si="119"/>
        <v>0</v>
      </c>
      <c r="AP231" s="57">
        <f t="shared" ca="1" si="119"/>
        <v>21659</v>
      </c>
      <c r="AQ231" s="57">
        <f t="shared" ca="1" si="119"/>
        <v>8330</v>
      </c>
      <c r="AR231" s="57">
        <f t="shared" ca="1" si="119"/>
        <v>5054</v>
      </c>
      <c r="AS231" s="57">
        <f t="shared" ca="1" si="119"/>
        <v>1239</v>
      </c>
      <c r="AT231" s="57">
        <f t="shared" ca="1" si="119"/>
        <v>0</v>
      </c>
      <c r="AU231" s="51">
        <v>0</v>
      </c>
      <c r="AV231" s="57">
        <v>0</v>
      </c>
      <c r="AW231" s="51">
        <f t="shared" ca="1" si="100"/>
        <v>8782.68</v>
      </c>
      <c r="AX231" s="57">
        <f t="shared" ca="1" si="94"/>
        <v>-3278</v>
      </c>
      <c r="AY231" s="57">
        <f t="shared" ca="1" si="94"/>
        <v>0</v>
      </c>
      <c r="AZ231" s="57">
        <f t="shared" ca="1" si="94"/>
        <v>0</v>
      </c>
      <c r="BA231" s="51">
        <v>0</v>
      </c>
      <c r="BB231" s="51">
        <v>0</v>
      </c>
      <c r="BC231" s="57">
        <f t="shared" ca="1" si="94"/>
        <v>-17451</v>
      </c>
      <c r="BD231" s="57">
        <f t="shared" ca="1" si="94"/>
        <v>-26767</v>
      </c>
      <c r="BE231" s="57">
        <f t="shared" ca="1" si="110"/>
        <v>309.26</v>
      </c>
      <c r="BF231" s="51">
        <f t="shared" ca="1" si="101"/>
        <v>32.743200000000002</v>
      </c>
      <c r="BG231" s="51">
        <f t="shared" ca="1" si="102"/>
        <v>15.457042253521127</v>
      </c>
      <c r="BH231" s="51">
        <f t="shared" ca="1" si="103"/>
        <v>214.44554455445544</v>
      </c>
      <c r="BI231" s="51">
        <v>0</v>
      </c>
      <c r="BJ231" s="57">
        <f t="shared" ca="1" si="111"/>
        <v>648</v>
      </c>
      <c r="BK231" s="51">
        <f t="shared" ca="1" si="104"/>
        <v>957.26</v>
      </c>
      <c r="BL231" s="57">
        <f t="shared" ca="1" si="112"/>
        <v>850</v>
      </c>
      <c r="BM231" s="57">
        <f t="shared" ca="1" si="105"/>
        <v>865.45704225352108</v>
      </c>
      <c r="BN231" s="57">
        <f t="shared" ca="1" si="113"/>
        <v>559</v>
      </c>
      <c r="BO231" s="57">
        <f t="shared" ca="1" si="106"/>
        <v>591.7432</v>
      </c>
      <c r="BP231" s="57">
        <f t="shared" ca="1" si="114"/>
        <v>915</v>
      </c>
      <c r="BQ231" s="57">
        <f t="shared" ca="1" si="107"/>
        <v>1129.4455445544554</v>
      </c>
      <c r="BR231" s="51">
        <v>0</v>
      </c>
      <c r="BS231" s="51">
        <v>0</v>
      </c>
    </row>
    <row r="232" spans="1:71" ht="15.75" customHeight="1">
      <c r="A232" s="8" t="s">
        <v>239</v>
      </c>
      <c r="B232">
        <v>706</v>
      </c>
      <c r="C232" s="54">
        <v>601</v>
      </c>
      <c r="E232" s="8">
        <v>158.66999999999999</v>
      </c>
      <c r="F232" s="8" t="s">
        <v>240</v>
      </c>
      <c r="G232" s="55">
        <f t="shared" ca="1" si="95"/>
        <v>42617</v>
      </c>
      <c r="H232" s="8">
        <v>77777</v>
      </c>
      <c r="J232" t="str">
        <f t="shared" ca="1" si="115"/>
        <v>전세</v>
      </c>
      <c r="K232" s="8" t="s">
        <v>242</v>
      </c>
      <c r="L232" s="65">
        <v>44986</v>
      </c>
      <c r="M232" s="65">
        <v>45036</v>
      </c>
      <c r="N232" s="65">
        <v>44986</v>
      </c>
      <c r="O232" s="65">
        <v>45016</v>
      </c>
      <c r="P232" s="51">
        <f t="shared" ca="1" si="96"/>
        <v>411846</v>
      </c>
      <c r="Q232" s="57">
        <f t="shared" ca="1" si="97"/>
        <v>420082.92</v>
      </c>
      <c r="R232" s="51">
        <f t="shared" ca="1" si="98"/>
        <v>411846</v>
      </c>
      <c r="S232" s="57">
        <f t="shared" ca="1" si="108"/>
        <v>190858</v>
      </c>
      <c r="T232" s="57">
        <f t="shared" ca="1" si="99"/>
        <v>220988</v>
      </c>
      <c r="U232" s="57">
        <f t="shared" ca="1" si="116"/>
        <v>47147</v>
      </c>
      <c r="V232" s="57">
        <f t="shared" ca="1" si="120"/>
        <v>35938</v>
      </c>
      <c r="W232" s="57">
        <f t="shared" ca="1" si="120"/>
        <v>1225</v>
      </c>
      <c r="X232" s="57">
        <f t="shared" ca="1" si="120"/>
        <v>3141</v>
      </c>
      <c r="Y232" s="57">
        <f t="shared" ca="1" si="120"/>
        <v>3632</v>
      </c>
      <c r="Z232" s="57">
        <f t="shared" ca="1" si="120"/>
        <v>52346</v>
      </c>
      <c r="AA232" s="57">
        <f t="shared" ca="1" si="120"/>
        <v>2442</v>
      </c>
      <c r="AB232" s="57">
        <f t="shared" ca="1" si="120"/>
        <v>19074</v>
      </c>
      <c r="AC232" s="57">
        <f t="shared" ca="1" si="120"/>
        <v>480</v>
      </c>
      <c r="AD232" s="57">
        <f t="shared" ca="1" si="120"/>
        <v>3609</v>
      </c>
      <c r="AE232" s="57">
        <f t="shared" ca="1" si="120"/>
        <v>12425</v>
      </c>
      <c r="AF232" s="57">
        <f t="shared" ca="1" si="120"/>
        <v>683</v>
      </c>
      <c r="AG232" s="57">
        <f t="shared" ca="1" si="120"/>
        <v>9529</v>
      </c>
      <c r="AH232" s="57">
        <f t="shared" ca="1" si="120"/>
        <v>426</v>
      </c>
      <c r="AI232" s="57">
        <f t="shared" ca="1" si="120"/>
        <v>0</v>
      </c>
      <c r="AJ232" s="57">
        <f t="shared" ca="1" si="120"/>
        <v>86315</v>
      </c>
      <c r="AK232" s="57">
        <f t="shared" ca="1" si="120"/>
        <v>3477</v>
      </c>
      <c r="AL232" s="57">
        <f t="shared" ca="1" si="119"/>
        <v>42433</v>
      </c>
      <c r="AM232" s="57">
        <f t="shared" ca="1" si="119"/>
        <v>7974</v>
      </c>
      <c r="AN232" s="57">
        <f t="shared" ca="1" si="119"/>
        <v>78070</v>
      </c>
      <c r="AO232" s="57">
        <f t="shared" ca="1" si="119"/>
        <v>0</v>
      </c>
      <c r="AP232" s="57">
        <f t="shared" ca="1" si="119"/>
        <v>37214</v>
      </c>
      <c r="AQ232" s="57">
        <f t="shared" ca="1" si="119"/>
        <v>1629</v>
      </c>
      <c r="AR232" s="57">
        <f t="shared" ca="1" si="119"/>
        <v>1746</v>
      </c>
      <c r="AS232" s="57">
        <f t="shared" ca="1" si="119"/>
        <v>1718</v>
      </c>
      <c r="AT232" s="57">
        <f t="shared" ca="1" si="119"/>
        <v>0</v>
      </c>
      <c r="AU232" s="51">
        <v>0</v>
      </c>
      <c r="AV232" s="57">
        <v>0</v>
      </c>
      <c r="AW232" s="51">
        <f t="shared" ca="1" si="100"/>
        <v>8236.92</v>
      </c>
      <c r="AX232" s="57">
        <f t="shared" ca="1" si="94"/>
        <v>-10035</v>
      </c>
      <c r="AY232" s="57">
        <f t="shared" ca="1" si="94"/>
        <v>0</v>
      </c>
      <c r="AZ232" s="57">
        <f t="shared" ca="1" si="94"/>
        <v>0</v>
      </c>
      <c r="BA232" s="51">
        <v>0</v>
      </c>
      <c r="BB232" s="51">
        <v>0</v>
      </c>
      <c r="BC232" s="57">
        <f t="shared" ref="AX232:BD261" ca="1" si="121">RANDBETWEEN(BC$2,BC$3)</f>
        <v>-20703</v>
      </c>
      <c r="BD232" s="57">
        <f t="shared" ca="1" si="121"/>
        <v>-10089</v>
      </c>
      <c r="BE232" s="57">
        <f t="shared" ca="1" si="110"/>
        <v>431.57499999999999</v>
      </c>
      <c r="BF232" s="51">
        <f t="shared" ca="1" si="101"/>
        <v>33.946399999999997</v>
      </c>
      <c r="BG232" s="51">
        <f t="shared" ca="1" si="102"/>
        <v>10.995774647887323</v>
      </c>
      <c r="BH232" s="51">
        <f t="shared" ca="1" si="103"/>
        <v>368.45544554455444</v>
      </c>
      <c r="BI232" s="51">
        <v>0</v>
      </c>
      <c r="BJ232" s="57">
        <f t="shared" ca="1" si="111"/>
        <v>522</v>
      </c>
      <c r="BK232" s="51">
        <f t="shared" ca="1" si="104"/>
        <v>953.57500000000005</v>
      </c>
      <c r="BL232" s="57">
        <f t="shared" ca="1" si="112"/>
        <v>913</v>
      </c>
      <c r="BM232" s="57">
        <f t="shared" ca="1" si="105"/>
        <v>923.99577464788729</v>
      </c>
      <c r="BN232" s="57">
        <f t="shared" ca="1" si="113"/>
        <v>506</v>
      </c>
      <c r="BO232" s="57">
        <f t="shared" ca="1" si="106"/>
        <v>539.94640000000004</v>
      </c>
      <c r="BP232" s="57">
        <f t="shared" ca="1" si="114"/>
        <v>465</v>
      </c>
      <c r="BQ232" s="57">
        <f t="shared" ca="1" si="107"/>
        <v>833.45544554455444</v>
      </c>
      <c r="BR232" s="51">
        <v>0</v>
      </c>
      <c r="BS232" s="51">
        <v>0</v>
      </c>
    </row>
    <row r="233" spans="1:71" ht="15.75" customHeight="1">
      <c r="A233" s="8" t="s">
        <v>239</v>
      </c>
      <c r="B233">
        <v>706</v>
      </c>
      <c r="C233" s="54">
        <v>602</v>
      </c>
      <c r="E233" s="8">
        <v>158.66999999999999</v>
      </c>
      <c r="F233" s="8" t="s">
        <v>240</v>
      </c>
      <c r="G233" s="55">
        <f t="shared" ca="1" si="95"/>
        <v>42537</v>
      </c>
      <c r="H233" s="8">
        <v>77777</v>
      </c>
      <c r="J233" t="str">
        <f t="shared" ca="1" si="115"/>
        <v>전세</v>
      </c>
      <c r="K233" s="8" t="s">
        <v>242</v>
      </c>
      <c r="L233" s="65">
        <v>44986</v>
      </c>
      <c r="M233" s="65">
        <v>45036</v>
      </c>
      <c r="N233" s="65">
        <v>44986</v>
      </c>
      <c r="O233" s="65">
        <v>45016</v>
      </c>
      <c r="P233" s="51">
        <f t="shared" ca="1" si="96"/>
        <v>490495</v>
      </c>
      <c r="Q233" s="57">
        <f t="shared" ca="1" si="97"/>
        <v>500304.9</v>
      </c>
      <c r="R233" s="51">
        <f t="shared" ca="1" si="98"/>
        <v>490495</v>
      </c>
      <c r="S233" s="57">
        <f t="shared" ca="1" si="108"/>
        <v>208895</v>
      </c>
      <c r="T233" s="57">
        <f t="shared" ca="1" si="99"/>
        <v>281600</v>
      </c>
      <c r="U233" s="57">
        <f t="shared" ca="1" si="116"/>
        <v>34853</v>
      </c>
      <c r="V233" s="57">
        <f t="shared" ca="1" si="120"/>
        <v>26166</v>
      </c>
      <c r="W233" s="57">
        <f t="shared" ca="1" si="120"/>
        <v>979</v>
      </c>
      <c r="X233" s="57">
        <f t="shared" ca="1" si="120"/>
        <v>2982</v>
      </c>
      <c r="Y233" s="57">
        <f t="shared" ca="1" si="120"/>
        <v>3774</v>
      </c>
      <c r="Z233" s="57">
        <f t="shared" ca="1" si="120"/>
        <v>15916</v>
      </c>
      <c r="AA233" s="57">
        <f t="shared" ca="1" si="120"/>
        <v>12690</v>
      </c>
      <c r="AB233" s="57">
        <f t="shared" ca="1" si="120"/>
        <v>66492</v>
      </c>
      <c r="AC233" s="57">
        <f t="shared" ca="1" si="120"/>
        <v>1799</v>
      </c>
      <c r="AD233" s="57">
        <f t="shared" ca="1" si="120"/>
        <v>8362</v>
      </c>
      <c r="AE233" s="57">
        <f t="shared" ca="1" si="120"/>
        <v>12516</v>
      </c>
      <c r="AF233" s="57">
        <f t="shared" ca="1" si="120"/>
        <v>370</v>
      </c>
      <c r="AG233" s="57">
        <f t="shared" ca="1" si="120"/>
        <v>32583</v>
      </c>
      <c r="AH233" s="57">
        <f t="shared" ca="1" si="120"/>
        <v>991</v>
      </c>
      <c r="AI233" s="57">
        <f t="shared" ca="1" si="120"/>
        <v>0</v>
      </c>
      <c r="AJ233" s="57">
        <f t="shared" ca="1" si="120"/>
        <v>74299</v>
      </c>
      <c r="AK233" s="57">
        <f t="shared" ca="1" si="120"/>
        <v>31411</v>
      </c>
      <c r="AL233" s="57">
        <f t="shared" ca="1" si="119"/>
        <v>43750</v>
      </c>
      <c r="AM233" s="57">
        <f t="shared" ca="1" si="119"/>
        <v>2085</v>
      </c>
      <c r="AN233" s="57">
        <f t="shared" ca="1" si="119"/>
        <v>119542</v>
      </c>
      <c r="AO233" s="57">
        <f t="shared" ca="1" si="119"/>
        <v>0</v>
      </c>
      <c r="AP233" s="57">
        <f t="shared" ca="1" si="119"/>
        <v>55118</v>
      </c>
      <c r="AQ233" s="57">
        <f t="shared" ca="1" si="119"/>
        <v>2103</v>
      </c>
      <c r="AR233" s="57">
        <f t="shared" ca="1" si="119"/>
        <v>1249</v>
      </c>
      <c r="AS233" s="57">
        <f t="shared" ca="1" si="119"/>
        <v>867</v>
      </c>
      <c r="AT233" s="57">
        <f t="shared" ca="1" si="119"/>
        <v>0</v>
      </c>
      <c r="AU233" s="51">
        <v>0</v>
      </c>
      <c r="AV233" s="57">
        <v>0</v>
      </c>
      <c r="AW233" s="51">
        <f t="shared" ca="1" si="100"/>
        <v>9809.9</v>
      </c>
      <c r="AX233" s="57">
        <f t="shared" ca="1" si="121"/>
        <v>-21454</v>
      </c>
      <c r="AY233" s="57">
        <f t="shared" ca="1" si="121"/>
        <v>0</v>
      </c>
      <c r="AZ233" s="57">
        <f t="shared" ca="1" si="121"/>
        <v>0</v>
      </c>
      <c r="BA233" s="51">
        <v>0</v>
      </c>
      <c r="BB233" s="51">
        <v>0</v>
      </c>
      <c r="BC233" s="57">
        <f t="shared" ca="1" si="121"/>
        <v>-12867</v>
      </c>
      <c r="BD233" s="57">
        <f t="shared" ca="1" si="121"/>
        <v>-26081</v>
      </c>
      <c r="BE233" s="57">
        <f t="shared" ca="1" si="110"/>
        <v>371.495</v>
      </c>
      <c r="BF233" s="51">
        <f t="shared" ca="1" si="101"/>
        <v>35</v>
      </c>
      <c r="BG233" s="51">
        <f t="shared" ca="1" si="102"/>
        <v>16.836901408450704</v>
      </c>
      <c r="BH233" s="51">
        <f t="shared" ca="1" si="103"/>
        <v>545.7227722772277</v>
      </c>
      <c r="BI233" s="51">
        <v>0</v>
      </c>
      <c r="BJ233" s="57">
        <f t="shared" ca="1" si="111"/>
        <v>937</v>
      </c>
      <c r="BK233" s="51">
        <f t="shared" ca="1" si="104"/>
        <v>1308.4949999999999</v>
      </c>
      <c r="BL233" s="57">
        <f t="shared" ca="1" si="112"/>
        <v>499</v>
      </c>
      <c r="BM233" s="57">
        <f t="shared" ca="1" si="105"/>
        <v>515.83690140845067</v>
      </c>
      <c r="BN233" s="57">
        <f t="shared" ca="1" si="113"/>
        <v>31</v>
      </c>
      <c r="BO233" s="57">
        <f t="shared" ca="1" si="106"/>
        <v>66</v>
      </c>
      <c r="BP233" s="57">
        <f t="shared" ca="1" si="114"/>
        <v>799</v>
      </c>
      <c r="BQ233" s="57">
        <f t="shared" ca="1" si="107"/>
        <v>1344.7227722772277</v>
      </c>
      <c r="BR233" s="51">
        <v>0</v>
      </c>
      <c r="BS233" s="51">
        <v>0</v>
      </c>
    </row>
    <row r="234" spans="1:71" ht="15.75" customHeight="1">
      <c r="A234" s="8" t="s">
        <v>239</v>
      </c>
      <c r="B234">
        <v>706</v>
      </c>
      <c r="C234" s="54">
        <v>701</v>
      </c>
      <c r="E234" s="8">
        <v>158.66999999999999</v>
      </c>
      <c r="F234" s="8" t="s">
        <v>240</v>
      </c>
      <c r="G234" s="55">
        <f t="shared" ca="1" si="95"/>
        <v>41955</v>
      </c>
      <c r="H234" s="8">
        <v>77777</v>
      </c>
      <c r="J234" t="str">
        <f t="shared" ca="1" si="115"/>
        <v>월세</v>
      </c>
      <c r="K234" s="8" t="s">
        <v>242</v>
      </c>
      <c r="L234" s="65">
        <v>44986</v>
      </c>
      <c r="M234" s="65">
        <v>45036</v>
      </c>
      <c r="N234" s="65">
        <v>44986</v>
      </c>
      <c r="O234" s="65">
        <v>45016</v>
      </c>
      <c r="P234" s="51">
        <f t="shared" ca="1" si="96"/>
        <v>545099</v>
      </c>
      <c r="Q234" s="57">
        <f t="shared" ca="1" si="97"/>
        <v>556000.98</v>
      </c>
      <c r="R234" s="51">
        <f t="shared" ca="1" si="98"/>
        <v>545099</v>
      </c>
      <c r="S234" s="57">
        <f t="shared" ca="1" si="108"/>
        <v>264150</v>
      </c>
      <c r="T234" s="57">
        <f t="shared" ca="1" si="99"/>
        <v>280949</v>
      </c>
      <c r="U234" s="57">
        <f t="shared" ca="1" si="116"/>
        <v>64032</v>
      </c>
      <c r="V234" s="57">
        <f t="shared" ca="1" si="120"/>
        <v>38693</v>
      </c>
      <c r="W234" s="57">
        <f t="shared" ca="1" si="120"/>
        <v>1617</v>
      </c>
      <c r="X234" s="57">
        <f t="shared" ca="1" si="120"/>
        <v>4007</v>
      </c>
      <c r="Y234" s="57">
        <f t="shared" ca="1" si="120"/>
        <v>3494</v>
      </c>
      <c r="Z234" s="57">
        <f t="shared" ca="1" si="120"/>
        <v>34118</v>
      </c>
      <c r="AA234" s="57">
        <f t="shared" ca="1" si="120"/>
        <v>15604</v>
      </c>
      <c r="AB234" s="57">
        <f t="shared" ca="1" si="120"/>
        <v>77539</v>
      </c>
      <c r="AC234" s="57">
        <f t="shared" ca="1" si="120"/>
        <v>653</v>
      </c>
      <c r="AD234" s="57">
        <f t="shared" ca="1" si="120"/>
        <v>3557</v>
      </c>
      <c r="AE234" s="57">
        <f t="shared" ca="1" si="120"/>
        <v>18334</v>
      </c>
      <c r="AF234" s="57">
        <f t="shared" ca="1" si="120"/>
        <v>839</v>
      </c>
      <c r="AG234" s="57">
        <f t="shared" ca="1" si="120"/>
        <v>11726</v>
      </c>
      <c r="AH234" s="57">
        <f t="shared" ca="1" si="120"/>
        <v>701</v>
      </c>
      <c r="AI234" s="57">
        <f t="shared" ca="1" si="120"/>
        <v>0</v>
      </c>
      <c r="AJ234" s="57">
        <f t="shared" ca="1" si="120"/>
        <v>30935</v>
      </c>
      <c r="AK234" s="57">
        <f t="shared" ca="1" si="120"/>
        <v>23255</v>
      </c>
      <c r="AL234" s="57">
        <f t="shared" ca="1" si="119"/>
        <v>60798</v>
      </c>
      <c r="AM234" s="57">
        <f t="shared" ca="1" si="119"/>
        <v>3690</v>
      </c>
      <c r="AN234" s="57">
        <f t="shared" ca="1" si="119"/>
        <v>107102</v>
      </c>
      <c r="AO234" s="57">
        <f t="shared" ca="1" si="119"/>
        <v>0</v>
      </c>
      <c r="AP234" s="57">
        <f t="shared" ca="1" si="119"/>
        <v>68600</v>
      </c>
      <c r="AQ234" s="57">
        <f t="shared" ca="1" si="119"/>
        <v>5541</v>
      </c>
      <c r="AR234" s="57">
        <f t="shared" ca="1" si="119"/>
        <v>1933</v>
      </c>
      <c r="AS234" s="57">
        <f t="shared" ca="1" si="119"/>
        <v>691</v>
      </c>
      <c r="AT234" s="57">
        <f t="shared" ca="1" si="119"/>
        <v>0</v>
      </c>
      <c r="AU234" s="51">
        <v>0</v>
      </c>
      <c r="AV234" s="57">
        <v>0</v>
      </c>
      <c r="AW234" s="51">
        <f t="shared" ca="1" si="100"/>
        <v>10901.98</v>
      </c>
      <c r="AX234" s="57">
        <f t="shared" ca="1" si="121"/>
        <v>-19991</v>
      </c>
      <c r="AY234" s="57">
        <f t="shared" ca="1" si="121"/>
        <v>0</v>
      </c>
      <c r="AZ234" s="57">
        <f t="shared" ca="1" si="121"/>
        <v>0</v>
      </c>
      <c r="BA234" s="51">
        <v>0</v>
      </c>
      <c r="BB234" s="51">
        <v>0</v>
      </c>
      <c r="BC234" s="57">
        <f t="shared" ca="1" si="121"/>
        <v>-5033</v>
      </c>
      <c r="BD234" s="57">
        <f t="shared" ca="1" si="121"/>
        <v>-7336</v>
      </c>
      <c r="BE234" s="57">
        <f t="shared" ca="1" si="110"/>
        <v>154.67500000000001</v>
      </c>
      <c r="BF234" s="51">
        <f t="shared" ca="1" si="101"/>
        <v>48.638399999999997</v>
      </c>
      <c r="BG234" s="51">
        <f t="shared" ca="1" si="102"/>
        <v>15.084788732394367</v>
      </c>
      <c r="BH234" s="51">
        <f t="shared" ca="1" si="103"/>
        <v>679.20792079207922</v>
      </c>
      <c r="BI234" s="51">
        <v>0</v>
      </c>
      <c r="BJ234" s="57">
        <f t="shared" ca="1" si="111"/>
        <v>720</v>
      </c>
      <c r="BK234" s="51">
        <f t="shared" ca="1" si="104"/>
        <v>874.67499999999995</v>
      </c>
      <c r="BL234" s="57">
        <f t="shared" ca="1" si="112"/>
        <v>652</v>
      </c>
      <c r="BM234" s="57">
        <f t="shared" ca="1" si="105"/>
        <v>667.08478873239437</v>
      </c>
      <c r="BN234" s="57">
        <f t="shared" ca="1" si="113"/>
        <v>830</v>
      </c>
      <c r="BO234" s="57">
        <f t="shared" ca="1" si="106"/>
        <v>878.63840000000005</v>
      </c>
      <c r="BP234" s="57">
        <f t="shared" ca="1" si="114"/>
        <v>612</v>
      </c>
      <c r="BQ234" s="57">
        <f t="shared" ca="1" si="107"/>
        <v>1291.2079207920792</v>
      </c>
      <c r="BR234" s="51">
        <v>0</v>
      </c>
      <c r="BS234" s="51">
        <v>0</v>
      </c>
    </row>
    <row r="235" spans="1:71" ht="15.75" customHeight="1">
      <c r="A235" s="8" t="s">
        <v>239</v>
      </c>
      <c r="B235">
        <v>706</v>
      </c>
      <c r="C235" s="54">
        <v>702</v>
      </c>
      <c r="E235" s="8">
        <v>158.66999999999999</v>
      </c>
      <c r="F235" s="8" t="s">
        <v>240</v>
      </c>
      <c r="G235" s="55">
        <f t="shared" ca="1" si="95"/>
        <v>41860</v>
      </c>
      <c r="H235" s="8">
        <v>77777</v>
      </c>
      <c r="J235" t="str">
        <f t="shared" ca="1" si="115"/>
        <v>전세</v>
      </c>
      <c r="K235" s="8" t="s">
        <v>242</v>
      </c>
      <c r="L235" s="65">
        <v>44986</v>
      </c>
      <c r="M235" s="65">
        <v>45036</v>
      </c>
      <c r="N235" s="65">
        <v>44986</v>
      </c>
      <c r="O235" s="65">
        <v>45016</v>
      </c>
      <c r="P235" s="51">
        <f t="shared" ca="1" si="96"/>
        <v>471912</v>
      </c>
      <c r="Q235" s="57">
        <f t="shared" ca="1" si="97"/>
        <v>481350.24</v>
      </c>
      <c r="R235" s="51">
        <f t="shared" ca="1" si="98"/>
        <v>471912</v>
      </c>
      <c r="S235" s="57">
        <f t="shared" ca="1" si="108"/>
        <v>240924</v>
      </c>
      <c r="T235" s="57">
        <f t="shared" ca="1" si="99"/>
        <v>230988</v>
      </c>
      <c r="U235" s="57">
        <f t="shared" ca="1" si="116"/>
        <v>60525</v>
      </c>
      <c r="V235" s="57">
        <f t="shared" ca="1" si="120"/>
        <v>37272</v>
      </c>
      <c r="W235" s="57">
        <f t="shared" ca="1" si="120"/>
        <v>751</v>
      </c>
      <c r="X235" s="57">
        <f t="shared" ca="1" si="120"/>
        <v>4812</v>
      </c>
      <c r="Y235" s="57">
        <f t="shared" ca="1" si="120"/>
        <v>3629</v>
      </c>
      <c r="Z235" s="57">
        <f t="shared" ca="1" si="120"/>
        <v>20329</v>
      </c>
      <c r="AA235" s="57">
        <f t="shared" ca="1" si="120"/>
        <v>2038</v>
      </c>
      <c r="AB235" s="57">
        <f t="shared" ca="1" si="120"/>
        <v>57123</v>
      </c>
      <c r="AC235" s="57">
        <f t="shared" ca="1" si="120"/>
        <v>914</v>
      </c>
      <c r="AD235" s="57">
        <f t="shared" ca="1" si="120"/>
        <v>2691</v>
      </c>
      <c r="AE235" s="57">
        <f t="shared" ca="1" si="120"/>
        <v>14669</v>
      </c>
      <c r="AF235" s="57">
        <f t="shared" ca="1" si="120"/>
        <v>773</v>
      </c>
      <c r="AG235" s="57">
        <f t="shared" ca="1" si="120"/>
        <v>35268</v>
      </c>
      <c r="AH235" s="57">
        <f t="shared" ca="1" si="120"/>
        <v>817</v>
      </c>
      <c r="AI235" s="57">
        <f t="shared" ca="1" si="120"/>
        <v>0</v>
      </c>
      <c r="AJ235" s="57">
        <f t="shared" ca="1" si="120"/>
        <v>42875</v>
      </c>
      <c r="AK235" s="57">
        <f t="shared" ca="1" si="120"/>
        <v>21710</v>
      </c>
      <c r="AL235" s="57">
        <f t="shared" ca="1" si="119"/>
        <v>36315</v>
      </c>
      <c r="AM235" s="57">
        <f t="shared" ca="1" si="119"/>
        <v>2942</v>
      </c>
      <c r="AN235" s="57">
        <f t="shared" ca="1" si="119"/>
        <v>85828</v>
      </c>
      <c r="AO235" s="57">
        <f t="shared" ca="1" si="119"/>
        <v>0</v>
      </c>
      <c r="AP235" s="57">
        <f t="shared" ca="1" si="119"/>
        <v>63999</v>
      </c>
      <c r="AQ235" s="57">
        <f t="shared" ca="1" si="119"/>
        <v>2168</v>
      </c>
      <c r="AR235" s="57">
        <f t="shared" ca="1" si="119"/>
        <v>1826</v>
      </c>
      <c r="AS235" s="57">
        <f t="shared" ca="1" si="119"/>
        <v>1247</v>
      </c>
      <c r="AT235" s="57">
        <f t="shared" ca="1" si="119"/>
        <v>0</v>
      </c>
      <c r="AU235" s="51">
        <v>0</v>
      </c>
      <c r="AV235" s="57">
        <v>0</v>
      </c>
      <c r="AW235" s="51">
        <f t="shared" ca="1" si="100"/>
        <v>9438.24</v>
      </c>
      <c r="AX235" s="57">
        <f t="shared" ca="1" si="121"/>
        <v>-795</v>
      </c>
      <c r="AY235" s="57">
        <f t="shared" ca="1" si="121"/>
        <v>0</v>
      </c>
      <c r="AZ235" s="57">
        <f t="shared" ca="1" si="121"/>
        <v>0</v>
      </c>
      <c r="BA235" s="51">
        <v>0</v>
      </c>
      <c r="BB235" s="51">
        <v>0</v>
      </c>
      <c r="BC235" s="57">
        <f t="shared" ca="1" si="121"/>
        <v>-27746</v>
      </c>
      <c r="BD235" s="57">
        <f t="shared" ca="1" si="121"/>
        <v>-68</v>
      </c>
      <c r="BE235" s="57">
        <f t="shared" ca="1" si="110"/>
        <v>214.375</v>
      </c>
      <c r="BF235" s="51">
        <f t="shared" ca="1" si="101"/>
        <v>29.052</v>
      </c>
      <c r="BG235" s="51">
        <f t="shared" ca="1" si="102"/>
        <v>12.088450704225352</v>
      </c>
      <c r="BH235" s="51">
        <f t="shared" ca="1" si="103"/>
        <v>633.65346534653463</v>
      </c>
      <c r="BI235" s="51">
        <v>0</v>
      </c>
      <c r="BJ235" s="57">
        <f t="shared" ca="1" si="111"/>
        <v>62</v>
      </c>
      <c r="BK235" s="51">
        <f t="shared" ca="1" si="104"/>
        <v>276.375</v>
      </c>
      <c r="BL235" s="57">
        <f t="shared" ca="1" si="112"/>
        <v>418</v>
      </c>
      <c r="BM235" s="57">
        <f t="shared" ca="1" si="105"/>
        <v>430.08845070422535</v>
      </c>
      <c r="BN235" s="57">
        <f t="shared" ca="1" si="113"/>
        <v>774</v>
      </c>
      <c r="BO235" s="57">
        <f t="shared" ca="1" si="106"/>
        <v>803.05200000000002</v>
      </c>
      <c r="BP235" s="57">
        <f t="shared" ca="1" si="114"/>
        <v>640</v>
      </c>
      <c r="BQ235" s="57">
        <f t="shared" ca="1" si="107"/>
        <v>1273.6534653465346</v>
      </c>
      <c r="BR235" s="51">
        <v>0</v>
      </c>
      <c r="BS235" s="51">
        <v>0</v>
      </c>
    </row>
    <row r="236" spans="1:71" ht="15.75" customHeight="1">
      <c r="A236" s="8" t="s">
        <v>239</v>
      </c>
      <c r="B236">
        <v>706</v>
      </c>
      <c r="C236" s="54">
        <v>801</v>
      </c>
      <c r="E236" s="8">
        <v>158.66999999999999</v>
      </c>
      <c r="F236" s="8" t="s">
        <v>240</v>
      </c>
      <c r="G236" s="55">
        <f t="shared" ca="1" si="95"/>
        <v>43057</v>
      </c>
      <c r="H236" s="8">
        <v>77777</v>
      </c>
      <c r="J236" t="str">
        <f t="shared" ca="1" si="115"/>
        <v>월세</v>
      </c>
      <c r="K236" s="8" t="s">
        <v>242</v>
      </c>
      <c r="L236" s="65">
        <v>44986</v>
      </c>
      <c r="M236" s="65">
        <v>45036</v>
      </c>
      <c r="N236" s="65">
        <v>44986</v>
      </c>
      <c r="O236" s="65">
        <v>45016</v>
      </c>
      <c r="P236" s="51">
        <f t="shared" ca="1" si="96"/>
        <v>536777</v>
      </c>
      <c r="Q236" s="57">
        <f t="shared" ca="1" si="97"/>
        <v>547512.54</v>
      </c>
      <c r="R236" s="51">
        <f t="shared" ca="1" si="98"/>
        <v>536777</v>
      </c>
      <c r="S236" s="57">
        <f t="shared" ca="1" si="108"/>
        <v>220959</v>
      </c>
      <c r="T236" s="57">
        <f t="shared" ca="1" si="99"/>
        <v>315818</v>
      </c>
      <c r="U236" s="57">
        <f t="shared" ca="1" si="116"/>
        <v>57678</v>
      </c>
      <c r="V236" s="57">
        <f t="shared" ca="1" si="120"/>
        <v>35660</v>
      </c>
      <c r="W236" s="57">
        <f t="shared" ca="1" si="120"/>
        <v>895</v>
      </c>
      <c r="X236" s="57">
        <f t="shared" ca="1" si="120"/>
        <v>3811</v>
      </c>
      <c r="Y236" s="57">
        <f t="shared" ca="1" si="120"/>
        <v>3846</v>
      </c>
      <c r="Z236" s="57">
        <f t="shared" ca="1" si="120"/>
        <v>15507</v>
      </c>
      <c r="AA236" s="57">
        <f t="shared" ca="1" si="120"/>
        <v>9450</v>
      </c>
      <c r="AB236" s="57">
        <f t="shared" ca="1" si="120"/>
        <v>56751</v>
      </c>
      <c r="AC236" s="57">
        <f t="shared" ca="1" si="120"/>
        <v>2791</v>
      </c>
      <c r="AD236" s="57">
        <f t="shared" ca="1" si="120"/>
        <v>9410</v>
      </c>
      <c r="AE236" s="57">
        <f t="shared" ca="1" si="120"/>
        <v>595</v>
      </c>
      <c r="AF236" s="57">
        <f t="shared" ca="1" si="120"/>
        <v>830</v>
      </c>
      <c r="AG236" s="57">
        <f t="shared" ca="1" si="120"/>
        <v>32021</v>
      </c>
      <c r="AH236" s="57">
        <f t="shared" ca="1" si="120"/>
        <v>304</v>
      </c>
      <c r="AI236" s="57">
        <f t="shared" ca="1" si="120"/>
        <v>0</v>
      </c>
      <c r="AJ236" s="57">
        <f t="shared" ca="1" si="120"/>
        <v>101110</v>
      </c>
      <c r="AK236" s="57">
        <f t="shared" ca="1" si="120"/>
        <v>35027</v>
      </c>
      <c r="AL236" s="57">
        <f t="shared" ca="1" si="119"/>
        <v>88137</v>
      </c>
      <c r="AM236" s="57">
        <f t="shared" ca="1" si="119"/>
        <v>3130</v>
      </c>
      <c r="AN236" s="57">
        <f t="shared" ca="1" si="119"/>
        <v>80598</v>
      </c>
      <c r="AO236" s="57">
        <f t="shared" ca="1" si="119"/>
        <v>0</v>
      </c>
      <c r="AP236" s="57">
        <f t="shared" ca="1" si="119"/>
        <v>22644</v>
      </c>
      <c r="AQ236" s="57">
        <f t="shared" ca="1" si="119"/>
        <v>1164</v>
      </c>
      <c r="AR236" s="57">
        <f t="shared" ca="1" si="119"/>
        <v>4750</v>
      </c>
      <c r="AS236" s="57">
        <f t="shared" ca="1" si="119"/>
        <v>1369</v>
      </c>
      <c r="AT236" s="57">
        <f t="shared" ca="1" si="119"/>
        <v>0</v>
      </c>
      <c r="AU236" s="51">
        <v>0</v>
      </c>
      <c r="AV236" s="57">
        <v>0</v>
      </c>
      <c r="AW236" s="51">
        <f t="shared" ca="1" si="100"/>
        <v>10735.54</v>
      </c>
      <c r="AX236" s="57">
        <f t="shared" ca="1" si="121"/>
        <v>-6517</v>
      </c>
      <c r="AY236" s="57">
        <f t="shared" ca="1" si="121"/>
        <v>0</v>
      </c>
      <c r="AZ236" s="57">
        <f t="shared" ca="1" si="121"/>
        <v>0</v>
      </c>
      <c r="BA236" s="51">
        <v>0</v>
      </c>
      <c r="BB236" s="51">
        <v>0</v>
      </c>
      <c r="BC236" s="57">
        <f t="shared" ca="1" si="121"/>
        <v>-11209</v>
      </c>
      <c r="BD236" s="57">
        <f t="shared" ca="1" si="121"/>
        <v>-12975</v>
      </c>
      <c r="BE236" s="57">
        <f t="shared" ca="1" si="110"/>
        <v>505.55</v>
      </c>
      <c r="BF236" s="51">
        <f t="shared" ca="1" si="101"/>
        <v>70.509600000000006</v>
      </c>
      <c r="BG236" s="51">
        <f t="shared" ca="1" si="102"/>
        <v>11.351830985915493</v>
      </c>
      <c r="BH236" s="51">
        <f t="shared" ca="1" si="103"/>
        <v>224.19801980198019</v>
      </c>
      <c r="BI236" s="51">
        <v>0</v>
      </c>
      <c r="BJ236" s="57">
        <f t="shared" ca="1" si="111"/>
        <v>946</v>
      </c>
      <c r="BK236" s="51">
        <f t="shared" ca="1" si="104"/>
        <v>1451.55</v>
      </c>
      <c r="BL236" s="57">
        <f t="shared" ca="1" si="112"/>
        <v>44</v>
      </c>
      <c r="BM236" s="57">
        <f t="shared" ca="1" si="105"/>
        <v>55.351830985915491</v>
      </c>
      <c r="BN236" s="57">
        <f t="shared" ca="1" si="113"/>
        <v>269</v>
      </c>
      <c r="BO236" s="57">
        <f t="shared" ca="1" si="106"/>
        <v>339.50959999999998</v>
      </c>
      <c r="BP236" s="57">
        <f t="shared" ca="1" si="114"/>
        <v>698</v>
      </c>
      <c r="BQ236" s="57">
        <f t="shared" ca="1" si="107"/>
        <v>922.19801980198019</v>
      </c>
      <c r="BR236" s="51">
        <v>0</v>
      </c>
      <c r="BS236" s="51">
        <v>0</v>
      </c>
    </row>
    <row r="237" spans="1:71" ht="15.75" customHeight="1">
      <c r="A237" s="8" t="s">
        <v>239</v>
      </c>
      <c r="B237">
        <v>706</v>
      </c>
      <c r="C237" s="54">
        <v>802</v>
      </c>
      <c r="E237" s="8">
        <v>158.66999999999999</v>
      </c>
      <c r="F237" s="8" t="s">
        <v>240</v>
      </c>
      <c r="G237" s="55">
        <f t="shared" ca="1" si="95"/>
        <v>44912</v>
      </c>
      <c r="H237" s="8">
        <v>77777</v>
      </c>
      <c r="J237" t="str">
        <f t="shared" ca="1" si="115"/>
        <v>자가</v>
      </c>
      <c r="K237" s="8" t="s">
        <v>242</v>
      </c>
      <c r="L237" s="65">
        <v>44986</v>
      </c>
      <c r="M237" s="65">
        <v>45036</v>
      </c>
      <c r="N237" s="65">
        <v>44986</v>
      </c>
      <c r="O237" s="65">
        <v>45016</v>
      </c>
      <c r="P237" s="51">
        <f t="shared" ca="1" si="96"/>
        <v>517382</v>
      </c>
      <c r="Q237" s="57">
        <f t="shared" ca="1" si="97"/>
        <v>527729.64</v>
      </c>
      <c r="R237" s="51">
        <f t="shared" ca="1" si="98"/>
        <v>517382</v>
      </c>
      <c r="S237" s="57">
        <f t="shared" ca="1" si="108"/>
        <v>224309</v>
      </c>
      <c r="T237" s="57">
        <f t="shared" ca="1" si="99"/>
        <v>293073</v>
      </c>
      <c r="U237" s="57">
        <f t="shared" ca="1" si="116"/>
        <v>73817</v>
      </c>
      <c r="V237" s="57">
        <f t="shared" ca="1" si="120"/>
        <v>6576</v>
      </c>
      <c r="W237" s="57">
        <f t="shared" ca="1" si="120"/>
        <v>883</v>
      </c>
      <c r="X237" s="57">
        <f t="shared" ca="1" si="120"/>
        <v>4234</v>
      </c>
      <c r="Y237" s="57">
        <f t="shared" ca="1" si="120"/>
        <v>3170</v>
      </c>
      <c r="Z237" s="57">
        <f t="shared" ca="1" si="120"/>
        <v>49884</v>
      </c>
      <c r="AA237" s="57">
        <f t="shared" ca="1" si="120"/>
        <v>7223</v>
      </c>
      <c r="AB237" s="57">
        <f t="shared" ca="1" si="120"/>
        <v>44168</v>
      </c>
      <c r="AC237" s="57">
        <f t="shared" ca="1" si="120"/>
        <v>2250</v>
      </c>
      <c r="AD237" s="57">
        <f t="shared" ca="1" si="120"/>
        <v>4202</v>
      </c>
      <c r="AE237" s="57">
        <f t="shared" ca="1" si="120"/>
        <v>15681</v>
      </c>
      <c r="AF237" s="57">
        <f t="shared" ca="1" si="120"/>
        <v>429</v>
      </c>
      <c r="AG237" s="57">
        <f t="shared" ca="1" si="120"/>
        <v>17723</v>
      </c>
      <c r="AH237" s="57">
        <f t="shared" ca="1" si="120"/>
        <v>733</v>
      </c>
      <c r="AI237" s="57">
        <f t="shared" ca="1" si="120"/>
        <v>0</v>
      </c>
      <c r="AJ237" s="57">
        <f t="shared" ca="1" si="120"/>
        <v>52691</v>
      </c>
      <c r="AK237" s="57">
        <f t="shared" ca="1" si="120"/>
        <v>6843</v>
      </c>
      <c r="AL237" s="57">
        <f t="shared" ca="1" si="119"/>
        <v>81449</v>
      </c>
      <c r="AM237" s="57">
        <f t="shared" ca="1" si="119"/>
        <v>5138</v>
      </c>
      <c r="AN237" s="57">
        <f t="shared" ca="1" si="119"/>
        <v>107528</v>
      </c>
      <c r="AO237" s="57">
        <f t="shared" ca="1" si="119"/>
        <v>0</v>
      </c>
      <c r="AP237" s="57">
        <f t="shared" ca="1" si="119"/>
        <v>34711</v>
      </c>
      <c r="AQ237" s="57">
        <f t="shared" ca="1" si="119"/>
        <v>1292</v>
      </c>
      <c r="AR237" s="57">
        <f t="shared" ca="1" si="119"/>
        <v>8941</v>
      </c>
      <c r="AS237" s="57">
        <f t="shared" ca="1" si="119"/>
        <v>1561</v>
      </c>
      <c r="AT237" s="57">
        <f t="shared" ca="1" si="119"/>
        <v>0</v>
      </c>
      <c r="AU237" s="51">
        <v>0</v>
      </c>
      <c r="AV237" s="57">
        <v>0</v>
      </c>
      <c r="AW237" s="51">
        <f t="shared" ca="1" si="100"/>
        <v>10347.64</v>
      </c>
      <c r="AX237" s="57">
        <f t="shared" ca="1" si="121"/>
        <v>-5067</v>
      </c>
      <c r="AY237" s="57">
        <f t="shared" ca="1" si="121"/>
        <v>0</v>
      </c>
      <c r="AZ237" s="57">
        <f t="shared" ca="1" si="121"/>
        <v>0</v>
      </c>
      <c r="BA237" s="51">
        <v>0</v>
      </c>
      <c r="BB237" s="51">
        <v>0</v>
      </c>
      <c r="BC237" s="57">
        <f t="shared" ca="1" si="121"/>
        <v>-6304</v>
      </c>
      <c r="BD237" s="57">
        <f t="shared" ca="1" si="121"/>
        <v>-2374</v>
      </c>
      <c r="BE237" s="57">
        <f t="shared" ca="1" si="110"/>
        <v>263.45499999999998</v>
      </c>
      <c r="BF237" s="51">
        <f t="shared" ca="1" si="101"/>
        <v>65.159199999999998</v>
      </c>
      <c r="BG237" s="51">
        <f t="shared" ca="1" si="102"/>
        <v>15.144788732394366</v>
      </c>
      <c r="BH237" s="51">
        <f t="shared" ca="1" si="103"/>
        <v>343.67326732673268</v>
      </c>
      <c r="BI237" s="51">
        <v>0</v>
      </c>
      <c r="BJ237" s="57">
        <f t="shared" ca="1" si="111"/>
        <v>521</v>
      </c>
      <c r="BK237" s="51">
        <f t="shared" ca="1" si="104"/>
        <v>784.45499999999993</v>
      </c>
      <c r="BL237" s="57">
        <f t="shared" ca="1" si="112"/>
        <v>602</v>
      </c>
      <c r="BM237" s="57">
        <f t="shared" ca="1" si="105"/>
        <v>617.14478873239432</v>
      </c>
      <c r="BN237" s="57">
        <f t="shared" ca="1" si="113"/>
        <v>762</v>
      </c>
      <c r="BO237" s="57">
        <f t="shared" ca="1" si="106"/>
        <v>827.15920000000006</v>
      </c>
      <c r="BP237" s="57">
        <f t="shared" ca="1" si="114"/>
        <v>428</v>
      </c>
      <c r="BQ237" s="57">
        <f t="shared" ca="1" si="107"/>
        <v>771.67326732673268</v>
      </c>
      <c r="BR237" s="51">
        <v>0</v>
      </c>
      <c r="BS237" s="51">
        <v>0</v>
      </c>
    </row>
    <row r="238" spans="1:71" ht="15.75" customHeight="1">
      <c r="A238" s="8" t="s">
        <v>239</v>
      </c>
      <c r="B238">
        <v>706</v>
      </c>
      <c r="C238" s="54">
        <v>901</v>
      </c>
      <c r="E238" s="8">
        <v>158.66999999999999</v>
      </c>
      <c r="F238" s="8" t="s">
        <v>240</v>
      </c>
      <c r="G238" s="55">
        <f t="shared" ca="1" si="95"/>
        <v>44527</v>
      </c>
      <c r="H238" s="8">
        <v>77777</v>
      </c>
      <c r="J238" t="str">
        <f t="shared" ca="1" si="115"/>
        <v>전세</v>
      </c>
      <c r="K238" s="8" t="s">
        <v>242</v>
      </c>
      <c r="L238" s="65">
        <v>44986</v>
      </c>
      <c r="M238" s="65">
        <v>45036</v>
      </c>
      <c r="N238" s="65">
        <v>44986</v>
      </c>
      <c r="O238" s="65">
        <v>45016</v>
      </c>
      <c r="P238" s="51">
        <f t="shared" ca="1" si="96"/>
        <v>511196</v>
      </c>
      <c r="Q238" s="57">
        <f t="shared" ca="1" si="97"/>
        <v>521419.92</v>
      </c>
      <c r="R238" s="51">
        <f t="shared" ca="1" si="98"/>
        <v>511196</v>
      </c>
      <c r="S238" s="57">
        <f t="shared" ca="1" si="108"/>
        <v>237623</v>
      </c>
      <c r="T238" s="57">
        <f t="shared" ca="1" si="99"/>
        <v>273573</v>
      </c>
      <c r="U238" s="57">
        <f t="shared" ca="1" si="116"/>
        <v>41130</v>
      </c>
      <c r="V238" s="57">
        <f t="shared" ca="1" si="120"/>
        <v>39496</v>
      </c>
      <c r="W238" s="57">
        <f t="shared" ca="1" si="120"/>
        <v>850</v>
      </c>
      <c r="X238" s="57">
        <f t="shared" ca="1" si="120"/>
        <v>4694</v>
      </c>
      <c r="Y238" s="57">
        <f t="shared" ca="1" si="120"/>
        <v>3805</v>
      </c>
      <c r="Z238" s="57">
        <f t="shared" ca="1" si="120"/>
        <v>51442</v>
      </c>
      <c r="AA238" s="57">
        <f t="shared" ca="1" si="120"/>
        <v>27444</v>
      </c>
      <c r="AB238" s="57">
        <f t="shared" ca="1" si="120"/>
        <v>76450</v>
      </c>
      <c r="AC238" s="57">
        <f t="shared" ca="1" si="120"/>
        <v>352</v>
      </c>
      <c r="AD238" s="57">
        <f t="shared" ca="1" si="120"/>
        <v>3395</v>
      </c>
      <c r="AE238" s="57">
        <f t="shared" ca="1" si="120"/>
        <v>3379</v>
      </c>
      <c r="AF238" s="57">
        <f t="shared" ca="1" si="120"/>
        <v>265</v>
      </c>
      <c r="AG238" s="57">
        <f t="shared" ca="1" si="120"/>
        <v>9702</v>
      </c>
      <c r="AH238" s="57">
        <f t="shared" ca="1" si="120"/>
        <v>95</v>
      </c>
      <c r="AI238" s="57">
        <f t="shared" ca="1" si="120"/>
        <v>0</v>
      </c>
      <c r="AJ238" s="57">
        <f t="shared" ca="1" si="120"/>
        <v>47421</v>
      </c>
      <c r="AK238" s="57">
        <f t="shared" ca="1" si="120"/>
        <v>42986</v>
      </c>
      <c r="AL238" s="57">
        <f t="shared" ca="1" si="119"/>
        <v>68214</v>
      </c>
      <c r="AM238" s="57">
        <f t="shared" ca="1" si="119"/>
        <v>4765</v>
      </c>
      <c r="AN238" s="57">
        <f t="shared" ca="1" si="119"/>
        <v>114754</v>
      </c>
      <c r="AO238" s="57">
        <f t="shared" ca="1" si="119"/>
        <v>0</v>
      </c>
      <c r="AP238" s="57">
        <f t="shared" ca="1" si="119"/>
        <v>9382</v>
      </c>
      <c r="AQ238" s="57">
        <f t="shared" ca="1" si="119"/>
        <v>2663</v>
      </c>
      <c r="AR238" s="57">
        <f t="shared" ca="1" si="119"/>
        <v>653</v>
      </c>
      <c r="AS238" s="57">
        <f t="shared" ca="1" si="119"/>
        <v>1835</v>
      </c>
      <c r="AT238" s="57">
        <f t="shared" ca="1" si="119"/>
        <v>0</v>
      </c>
      <c r="AU238" s="51">
        <v>0</v>
      </c>
      <c r="AV238" s="57">
        <v>0</v>
      </c>
      <c r="AW238" s="51">
        <f t="shared" ca="1" si="100"/>
        <v>10223.92</v>
      </c>
      <c r="AX238" s="57">
        <f t="shared" ca="1" si="121"/>
        <v>-11723</v>
      </c>
      <c r="AY238" s="57">
        <f t="shared" ca="1" si="121"/>
        <v>0</v>
      </c>
      <c r="AZ238" s="57">
        <f t="shared" ca="1" si="121"/>
        <v>0</v>
      </c>
      <c r="BA238" s="51">
        <v>0</v>
      </c>
      <c r="BB238" s="51">
        <v>0</v>
      </c>
      <c r="BC238" s="57">
        <f t="shared" ca="1" si="121"/>
        <v>-2745</v>
      </c>
      <c r="BD238" s="57">
        <f t="shared" ca="1" si="121"/>
        <v>-29508</v>
      </c>
      <c r="BE238" s="57">
        <f t="shared" ca="1" si="110"/>
        <v>237.10499999999999</v>
      </c>
      <c r="BF238" s="51">
        <f t="shared" ca="1" si="101"/>
        <v>54.571199999999997</v>
      </c>
      <c r="BG238" s="51">
        <f t="shared" ca="1" si="102"/>
        <v>16.162535211267606</v>
      </c>
      <c r="BH238" s="51">
        <f t="shared" ca="1" si="103"/>
        <v>92.89108910891089</v>
      </c>
      <c r="BI238" s="51">
        <v>0</v>
      </c>
      <c r="BJ238" s="57">
        <f t="shared" ca="1" si="111"/>
        <v>578</v>
      </c>
      <c r="BK238" s="51">
        <f t="shared" ca="1" si="104"/>
        <v>815.10500000000002</v>
      </c>
      <c r="BL238" s="57">
        <f t="shared" ca="1" si="112"/>
        <v>437</v>
      </c>
      <c r="BM238" s="57">
        <f t="shared" ca="1" si="105"/>
        <v>453.1625352112676</v>
      </c>
      <c r="BN238" s="57">
        <f t="shared" ca="1" si="113"/>
        <v>595</v>
      </c>
      <c r="BO238" s="57">
        <f t="shared" ca="1" si="106"/>
        <v>649.57119999999998</v>
      </c>
      <c r="BP238" s="57">
        <f t="shared" ca="1" si="114"/>
        <v>248</v>
      </c>
      <c r="BQ238" s="57">
        <f t="shared" ca="1" si="107"/>
        <v>340.89108910891088</v>
      </c>
      <c r="BR238" s="51">
        <v>0</v>
      </c>
      <c r="BS238" s="51">
        <v>0</v>
      </c>
    </row>
    <row r="239" spans="1:71" ht="15.75" customHeight="1">
      <c r="A239" s="8" t="s">
        <v>239</v>
      </c>
      <c r="B239">
        <v>706</v>
      </c>
      <c r="C239" s="54">
        <v>902</v>
      </c>
      <c r="E239" s="8">
        <v>158.66999999999999</v>
      </c>
      <c r="F239" s="8" t="s">
        <v>240</v>
      </c>
      <c r="G239" s="55">
        <f t="shared" ca="1" si="95"/>
        <v>42785</v>
      </c>
      <c r="H239" s="8">
        <v>77777</v>
      </c>
      <c r="J239" t="str">
        <f t="shared" ca="1" si="115"/>
        <v>자가</v>
      </c>
      <c r="K239" s="8" t="s">
        <v>242</v>
      </c>
      <c r="L239" s="65">
        <v>44986</v>
      </c>
      <c r="M239" s="65">
        <v>45036</v>
      </c>
      <c r="N239" s="65">
        <v>44986</v>
      </c>
      <c r="O239" s="65">
        <v>45016</v>
      </c>
      <c r="P239" s="51">
        <f t="shared" ca="1" si="96"/>
        <v>529980</v>
      </c>
      <c r="Q239" s="57">
        <f t="shared" ca="1" si="97"/>
        <v>540579.6</v>
      </c>
      <c r="R239" s="51">
        <f t="shared" ca="1" si="98"/>
        <v>529980</v>
      </c>
      <c r="S239" s="57">
        <f t="shared" ca="1" si="108"/>
        <v>279926</v>
      </c>
      <c r="T239" s="57">
        <f t="shared" ca="1" si="99"/>
        <v>250054</v>
      </c>
      <c r="U239" s="57">
        <f t="shared" ca="1" si="116"/>
        <v>37390</v>
      </c>
      <c r="V239" s="57">
        <f t="shared" ca="1" si="120"/>
        <v>37451</v>
      </c>
      <c r="W239" s="57">
        <f t="shared" ca="1" si="120"/>
        <v>629</v>
      </c>
      <c r="X239" s="57">
        <f t="shared" ca="1" si="120"/>
        <v>4248</v>
      </c>
      <c r="Y239" s="57">
        <f t="shared" ca="1" si="120"/>
        <v>3455</v>
      </c>
      <c r="Z239" s="57">
        <f t="shared" ca="1" si="120"/>
        <v>57368</v>
      </c>
      <c r="AA239" s="57">
        <f t="shared" ca="1" si="120"/>
        <v>25683</v>
      </c>
      <c r="AB239" s="57">
        <f t="shared" ca="1" si="120"/>
        <v>77416</v>
      </c>
      <c r="AC239" s="57">
        <f t="shared" ca="1" si="120"/>
        <v>1599</v>
      </c>
      <c r="AD239" s="57">
        <f t="shared" ca="1" si="120"/>
        <v>2418</v>
      </c>
      <c r="AE239" s="57">
        <f t="shared" ca="1" si="120"/>
        <v>28700</v>
      </c>
      <c r="AF239" s="57">
        <f t="shared" ca="1" si="120"/>
        <v>373</v>
      </c>
      <c r="AG239" s="57">
        <f t="shared" ca="1" si="120"/>
        <v>24610</v>
      </c>
      <c r="AH239" s="57">
        <f t="shared" ca="1" si="120"/>
        <v>895</v>
      </c>
      <c r="AI239" s="57">
        <f t="shared" ca="1" si="120"/>
        <v>0</v>
      </c>
      <c r="AJ239" s="57">
        <f t="shared" ca="1" si="120"/>
        <v>44382</v>
      </c>
      <c r="AK239" s="57">
        <f t="shared" ca="1" si="120"/>
        <v>22669</v>
      </c>
      <c r="AL239" s="57">
        <f t="shared" ca="1" si="119"/>
        <v>56408</v>
      </c>
      <c r="AM239" s="57">
        <f t="shared" ca="1" si="119"/>
        <v>9805</v>
      </c>
      <c r="AN239" s="57">
        <f t="shared" ca="1" si="119"/>
        <v>94943</v>
      </c>
      <c r="AO239" s="57">
        <f t="shared" ca="1" si="119"/>
        <v>0</v>
      </c>
      <c r="AP239" s="57">
        <f t="shared" ca="1" si="119"/>
        <v>17315</v>
      </c>
      <c r="AQ239" s="57">
        <f t="shared" ca="1" si="119"/>
        <v>4269</v>
      </c>
      <c r="AR239" s="57">
        <f t="shared" ca="1" si="119"/>
        <v>388</v>
      </c>
      <c r="AS239" s="57">
        <f t="shared" ca="1" si="119"/>
        <v>1849</v>
      </c>
      <c r="AT239" s="57">
        <f t="shared" ca="1" si="119"/>
        <v>0</v>
      </c>
      <c r="AU239" s="51">
        <v>0</v>
      </c>
      <c r="AV239" s="57">
        <v>0</v>
      </c>
      <c r="AW239" s="51">
        <f t="shared" ca="1" si="100"/>
        <v>10599.6</v>
      </c>
      <c r="AX239" s="57">
        <f t="shared" ca="1" si="121"/>
        <v>-7908</v>
      </c>
      <c r="AY239" s="57">
        <f t="shared" ca="1" si="121"/>
        <v>0</v>
      </c>
      <c r="AZ239" s="57">
        <f t="shared" ca="1" si="121"/>
        <v>0</v>
      </c>
      <c r="BA239" s="51">
        <v>0</v>
      </c>
      <c r="BB239" s="51">
        <v>0</v>
      </c>
      <c r="BC239" s="57">
        <f t="shared" ca="1" si="121"/>
        <v>-7391</v>
      </c>
      <c r="BD239" s="57">
        <f t="shared" ca="1" si="121"/>
        <v>-8984</v>
      </c>
      <c r="BE239" s="57">
        <f t="shared" ca="1" si="110"/>
        <v>221.91</v>
      </c>
      <c r="BF239" s="51">
        <f t="shared" ca="1" si="101"/>
        <v>45.126399999999997</v>
      </c>
      <c r="BG239" s="51">
        <f t="shared" ca="1" si="102"/>
        <v>13.37225352112676</v>
      </c>
      <c r="BH239" s="51">
        <f t="shared" ca="1" si="103"/>
        <v>171.43564356435644</v>
      </c>
      <c r="BI239" s="51">
        <v>0</v>
      </c>
      <c r="BJ239" s="57">
        <f t="shared" ca="1" si="111"/>
        <v>533</v>
      </c>
      <c r="BK239" s="51">
        <f t="shared" ca="1" si="104"/>
        <v>754.91</v>
      </c>
      <c r="BL239" s="57">
        <f t="shared" ca="1" si="112"/>
        <v>533</v>
      </c>
      <c r="BM239" s="57">
        <f t="shared" ca="1" si="105"/>
        <v>546.37225352112671</v>
      </c>
      <c r="BN239" s="57">
        <f t="shared" ca="1" si="113"/>
        <v>790</v>
      </c>
      <c r="BO239" s="57">
        <f t="shared" ca="1" si="106"/>
        <v>835.12639999999999</v>
      </c>
      <c r="BP239" s="57">
        <f t="shared" ca="1" si="114"/>
        <v>290</v>
      </c>
      <c r="BQ239" s="57">
        <f t="shared" ca="1" si="107"/>
        <v>461.43564356435644</v>
      </c>
      <c r="BR239" s="51">
        <v>0</v>
      </c>
      <c r="BS239" s="51">
        <v>0</v>
      </c>
    </row>
    <row r="240" spans="1:71" ht="15.75" customHeight="1">
      <c r="A240" s="8" t="s">
        <v>239</v>
      </c>
      <c r="B240">
        <v>706</v>
      </c>
      <c r="C240" s="54">
        <v>1001</v>
      </c>
      <c r="E240" s="8">
        <v>158.66999999999999</v>
      </c>
      <c r="F240" s="8" t="s">
        <v>240</v>
      </c>
      <c r="G240" s="55">
        <f t="shared" ca="1" si="95"/>
        <v>44706</v>
      </c>
      <c r="H240" s="8">
        <v>77777</v>
      </c>
      <c r="J240" t="str">
        <f t="shared" ca="1" si="115"/>
        <v>자가</v>
      </c>
      <c r="K240" s="8" t="s">
        <v>242</v>
      </c>
      <c r="L240" s="65">
        <v>44986</v>
      </c>
      <c r="M240" s="65">
        <v>45036</v>
      </c>
      <c r="N240" s="65">
        <v>44986</v>
      </c>
      <c r="O240" s="65">
        <v>45016</v>
      </c>
      <c r="P240" s="51">
        <f t="shared" ca="1" si="96"/>
        <v>445469</v>
      </c>
      <c r="Q240" s="57">
        <f t="shared" ca="1" si="97"/>
        <v>454378.38</v>
      </c>
      <c r="R240" s="51">
        <f t="shared" ca="1" si="98"/>
        <v>445469</v>
      </c>
      <c r="S240" s="57">
        <f t="shared" ca="1" si="108"/>
        <v>226366</v>
      </c>
      <c r="T240" s="57">
        <f t="shared" ca="1" si="99"/>
        <v>219103</v>
      </c>
      <c r="U240" s="57">
        <f t="shared" ca="1" si="116"/>
        <v>41228</v>
      </c>
      <c r="V240" s="57">
        <f t="shared" ca="1" si="120"/>
        <v>28177</v>
      </c>
      <c r="W240" s="57">
        <f t="shared" ca="1" si="120"/>
        <v>1410</v>
      </c>
      <c r="X240" s="57">
        <f t="shared" ca="1" si="120"/>
        <v>3452</v>
      </c>
      <c r="Y240" s="57">
        <f t="shared" ca="1" si="120"/>
        <v>3972</v>
      </c>
      <c r="Z240" s="57">
        <f t="shared" ca="1" si="120"/>
        <v>38327</v>
      </c>
      <c r="AA240" s="57">
        <f t="shared" ca="1" si="120"/>
        <v>19008</v>
      </c>
      <c r="AB240" s="57">
        <f t="shared" ca="1" si="120"/>
        <v>66214</v>
      </c>
      <c r="AC240" s="57">
        <f t="shared" ca="1" si="120"/>
        <v>2874</v>
      </c>
      <c r="AD240" s="57">
        <f t="shared" ca="1" si="120"/>
        <v>6918</v>
      </c>
      <c r="AE240" s="57">
        <f t="shared" ca="1" si="120"/>
        <v>1667</v>
      </c>
      <c r="AF240" s="57">
        <f t="shared" ca="1" si="120"/>
        <v>526</v>
      </c>
      <c r="AG240" s="57">
        <f t="shared" ca="1" si="120"/>
        <v>22154</v>
      </c>
      <c r="AH240" s="57">
        <f t="shared" ca="1" si="120"/>
        <v>655</v>
      </c>
      <c r="AI240" s="57">
        <f t="shared" ca="1" si="120"/>
        <v>0</v>
      </c>
      <c r="AJ240" s="57">
        <f t="shared" ca="1" si="120"/>
        <v>59968</v>
      </c>
      <c r="AK240" s="57">
        <f t="shared" ca="1" si="120"/>
        <v>24969</v>
      </c>
      <c r="AL240" s="57">
        <f t="shared" ca="1" si="119"/>
        <v>61710</v>
      </c>
      <c r="AM240" s="57">
        <f t="shared" ca="1" si="119"/>
        <v>316</v>
      </c>
      <c r="AN240" s="57">
        <f t="shared" ca="1" si="119"/>
        <v>95463</v>
      </c>
      <c r="AO240" s="57">
        <f t="shared" ca="1" si="119"/>
        <v>0</v>
      </c>
      <c r="AP240" s="57">
        <f t="shared" ca="1" si="119"/>
        <v>6566</v>
      </c>
      <c r="AQ240" s="57">
        <f t="shared" ca="1" si="119"/>
        <v>9447</v>
      </c>
      <c r="AR240" s="57">
        <f t="shared" ca="1" si="119"/>
        <v>1855</v>
      </c>
      <c r="AS240" s="57">
        <f t="shared" ca="1" si="119"/>
        <v>2146</v>
      </c>
      <c r="AT240" s="57">
        <f t="shared" ca="1" si="119"/>
        <v>0</v>
      </c>
      <c r="AU240" s="51">
        <v>0</v>
      </c>
      <c r="AV240" s="57">
        <v>0</v>
      </c>
      <c r="AW240" s="51">
        <f t="shared" ca="1" si="100"/>
        <v>8909.380000000001</v>
      </c>
      <c r="AX240" s="57">
        <f t="shared" ca="1" si="121"/>
        <v>-14868</v>
      </c>
      <c r="AY240" s="57">
        <f t="shared" ca="1" si="121"/>
        <v>0</v>
      </c>
      <c r="AZ240" s="57">
        <f t="shared" ca="1" si="121"/>
        <v>0</v>
      </c>
      <c r="BA240" s="51">
        <v>0</v>
      </c>
      <c r="BB240" s="51">
        <v>0</v>
      </c>
      <c r="BC240" s="57">
        <f t="shared" ca="1" si="121"/>
        <v>-22671</v>
      </c>
      <c r="BD240" s="57">
        <f t="shared" ca="1" si="121"/>
        <v>-16014</v>
      </c>
      <c r="BE240" s="57">
        <f t="shared" ca="1" si="110"/>
        <v>299.83999999999997</v>
      </c>
      <c r="BF240" s="51">
        <f t="shared" ca="1" si="101"/>
        <v>49.368000000000002</v>
      </c>
      <c r="BG240" s="51">
        <f t="shared" ca="1" si="102"/>
        <v>13.445492957746479</v>
      </c>
      <c r="BH240" s="51">
        <f t="shared" ca="1" si="103"/>
        <v>65.009900990099013</v>
      </c>
      <c r="BI240" s="51">
        <v>0</v>
      </c>
      <c r="BJ240" s="57">
        <f t="shared" ca="1" si="111"/>
        <v>206</v>
      </c>
      <c r="BK240" s="51">
        <f t="shared" ca="1" si="104"/>
        <v>505.84</v>
      </c>
      <c r="BL240" s="57">
        <f t="shared" ca="1" si="112"/>
        <v>961</v>
      </c>
      <c r="BM240" s="57">
        <f t="shared" ca="1" si="105"/>
        <v>974.44549295774652</v>
      </c>
      <c r="BN240" s="57">
        <f t="shared" ca="1" si="113"/>
        <v>634</v>
      </c>
      <c r="BO240" s="57">
        <f t="shared" ca="1" si="106"/>
        <v>683.36800000000005</v>
      </c>
      <c r="BP240" s="57">
        <f t="shared" ca="1" si="114"/>
        <v>851</v>
      </c>
      <c r="BQ240" s="57">
        <f t="shared" ca="1" si="107"/>
        <v>916.00990099009903</v>
      </c>
      <c r="BR240" s="51">
        <v>0</v>
      </c>
      <c r="BS240" s="51">
        <v>0</v>
      </c>
    </row>
    <row r="241" spans="1:71" ht="15.75" customHeight="1">
      <c r="A241" s="8" t="s">
        <v>239</v>
      </c>
      <c r="B241">
        <v>706</v>
      </c>
      <c r="C241" s="54">
        <v>1002</v>
      </c>
      <c r="E241" s="8">
        <v>158.66999999999999</v>
      </c>
      <c r="F241" s="8" t="s">
        <v>240</v>
      </c>
      <c r="G241" s="55">
        <f t="shared" ca="1" si="95"/>
        <v>42023</v>
      </c>
      <c r="H241" s="8">
        <v>77777</v>
      </c>
      <c r="J241" t="str">
        <f t="shared" ca="1" si="115"/>
        <v>자가</v>
      </c>
      <c r="K241" s="8" t="s">
        <v>242</v>
      </c>
      <c r="L241" s="65">
        <v>44986</v>
      </c>
      <c r="M241" s="65">
        <v>45036</v>
      </c>
      <c r="N241" s="65">
        <v>44986</v>
      </c>
      <c r="O241" s="65">
        <v>45016</v>
      </c>
      <c r="P241" s="51">
        <f t="shared" ca="1" si="96"/>
        <v>520758</v>
      </c>
      <c r="Q241" s="57">
        <f t="shared" ca="1" si="97"/>
        <v>531173.16</v>
      </c>
      <c r="R241" s="51">
        <f t="shared" ca="1" si="98"/>
        <v>520758</v>
      </c>
      <c r="S241" s="57">
        <f t="shared" ca="1" si="108"/>
        <v>240195</v>
      </c>
      <c r="T241" s="57">
        <f t="shared" ca="1" si="99"/>
        <v>280563</v>
      </c>
      <c r="U241" s="57">
        <f t="shared" ca="1" si="116"/>
        <v>72723</v>
      </c>
      <c r="V241" s="57">
        <f t="shared" ca="1" si="120"/>
        <v>24855</v>
      </c>
      <c r="W241" s="57">
        <f t="shared" ca="1" si="120"/>
        <v>382</v>
      </c>
      <c r="X241" s="57">
        <f t="shared" ca="1" si="120"/>
        <v>2864</v>
      </c>
      <c r="Y241" s="57">
        <f t="shared" ca="1" si="120"/>
        <v>3031</v>
      </c>
      <c r="Z241" s="57">
        <f t="shared" ca="1" si="120"/>
        <v>46610</v>
      </c>
      <c r="AA241" s="57">
        <f t="shared" ca="1" si="120"/>
        <v>22214</v>
      </c>
      <c r="AB241" s="57">
        <f t="shared" ca="1" si="120"/>
        <v>45817</v>
      </c>
      <c r="AC241" s="57">
        <f t="shared" ca="1" si="120"/>
        <v>104</v>
      </c>
      <c r="AD241" s="57">
        <f t="shared" ca="1" si="120"/>
        <v>4113</v>
      </c>
      <c r="AE241" s="57">
        <f t="shared" ca="1" si="120"/>
        <v>26448</v>
      </c>
      <c r="AF241" s="57">
        <f t="shared" ca="1" si="120"/>
        <v>681</v>
      </c>
      <c r="AG241" s="57">
        <f t="shared" ca="1" si="120"/>
        <v>10280</v>
      </c>
      <c r="AH241" s="57">
        <f t="shared" ca="1" si="120"/>
        <v>874</v>
      </c>
      <c r="AI241" s="57">
        <f t="shared" ca="1" si="120"/>
        <v>0</v>
      </c>
      <c r="AJ241" s="57">
        <f t="shared" ca="1" si="120"/>
        <v>55265</v>
      </c>
      <c r="AK241" s="57">
        <f t="shared" ca="1" si="120"/>
        <v>13245</v>
      </c>
      <c r="AL241" s="57">
        <f t="shared" ca="1" si="119"/>
        <v>58342</v>
      </c>
      <c r="AM241" s="57">
        <f t="shared" ca="1" si="119"/>
        <v>4700</v>
      </c>
      <c r="AN241" s="57">
        <f t="shared" ca="1" si="119"/>
        <v>72986</v>
      </c>
      <c r="AO241" s="57">
        <f t="shared" ca="1" si="119"/>
        <v>0</v>
      </c>
      <c r="AP241" s="57">
        <f t="shared" ca="1" si="119"/>
        <v>58932</v>
      </c>
      <c r="AQ241" s="57">
        <f t="shared" ca="1" si="119"/>
        <v>2287</v>
      </c>
      <c r="AR241" s="57">
        <f t="shared" ca="1" si="119"/>
        <v>8441</v>
      </c>
      <c r="AS241" s="57">
        <f t="shared" ca="1" si="119"/>
        <v>488</v>
      </c>
      <c r="AT241" s="57">
        <f t="shared" ca="1" si="119"/>
        <v>0</v>
      </c>
      <c r="AU241" s="51">
        <v>0</v>
      </c>
      <c r="AV241" s="57">
        <v>0</v>
      </c>
      <c r="AW241" s="51">
        <f t="shared" ca="1" si="100"/>
        <v>10415.16</v>
      </c>
      <c r="AX241" s="57">
        <f t="shared" ca="1" si="121"/>
        <v>-1259</v>
      </c>
      <c r="AY241" s="57">
        <f t="shared" ca="1" si="121"/>
        <v>0</v>
      </c>
      <c r="AZ241" s="57">
        <f t="shared" ca="1" si="121"/>
        <v>0</v>
      </c>
      <c r="BA241" s="51">
        <v>0</v>
      </c>
      <c r="BB241" s="51">
        <v>0</v>
      </c>
      <c r="BC241" s="57">
        <f t="shared" ca="1" si="121"/>
        <v>-7567</v>
      </c>
      <c r="BD241" s="57">
        <f t="shared" ca="1" si="121"/>
        <v>-6098</v>
      </c>
      <c r="BE241" s="57">
        <f t="shared" ca="1" si="110"/>
        <v>276.32499999999999</v>
      </c>
      <c r="BF241" s="51">
        <f t="shared" ca="1" si="101"/>
        <v>46.6736</v>
      </c>
      <c r="BG241" s="51">
        <f t="shared" ca="1" si="102"/>
        <v>10.279718309859154</v>
      </c>
      <c r="BH241" s="51">
        <f t="shared" ca="1" si="103"/>
        <v>583.48514851485152</v>
      </c>
      <c r="BI241" s="51">
        <v>0</v>
      </c>
      <c r="BJ241" s="57">
        <f t="shared" ca="1" si="111"/>
        <v>135</v>
      </c>
      <c r="BK241" s="51">
        <f t="shared" ca="1" si="104"/>
        <v>411.32499999999999</v>
      </c>
      <c r="BL241" s="57">
        <f t="shared" ca="1" si="112"/>
        <v>603</v>
      </c>
      <c r="BM241" s="57">
        <f t="shared" ca="1" si="105"/>
        <v>613.27971830985916</v>
      </c>
      <c r="BN241" s="57">
        <f t="shared" ca="1" si="113"/>
        <v>613</v>
      </c>
      <c r="BO241" s="57">
        <f t="shared" ca="1" si="106"/>
        <v>659.67359999999996</v>
      </c>
      <c r="BP241" s="57">
        <f t="shared" ca="1" si="114"/>
        <v>488</v>
      </c>
      <c r="BQ241" s="57">
        <f t="shared" ca="1" si="107"/>
        <v>1071.4851485148515</v>
      </c>
      <c r="BR241" s="51">
        <v>0</v>
      </c>
      <c r="BS241" s="51">
        <v>0</v>
      </c>
    </row>
    <row r="242" spans="1:71" ht="15.75" customHeight="1">
      <c r="A242" s="8" t="s">
        <v>239</v>
      </c>
      <c r="B242">
        <v>706</v>
      </c>
      <c r="C242" s="54">
        <v>1101</v>
      </c>
      <c r="E242" s="8">
        <v>158.66999999999999</v>
      </c>
      <c r="F242" s="8" t="s">
        <v>240</v>
      </c>
      <c r="G242" s="55">
        <f t="shared" ca="1" si="95"/>
        <v>43128</v>
      </c>
      <c r="H242" s="8">
        <v>77777</v>
      </c>
      <c r="J242" t="str">
        <f t="shared" ca="1" si="115"/>
        <v>전세</v>
      </c>
      <c r="K242" s="8" t="s">
        <v>242</v>
      </c>
      <c r="L242" s="65">
        <v>44986</v>
      </c>
      <c r="M242" s="65">
        <v>45036</v>
      </c>
      <c r="N242" s="65">
        <v>44986</v>
      </c>
      <c r="O242" s="65">
        <v>45016</v>
      </c>
      <c r="P242" s="51">
        <f t="shared" ca="1" si="96"/>
        <v>511300</v>
      </c>
      <c r="Q242" s="57">
        <f t="shared" ca="1" si="97"/>
        <v>521526</v>
      </c>
      <c r="R242" s="51">
        <f t="shared" ca="1" si="98"/>
        <v>511300</v>
      </c>
      <c r="S242" s="57">
        <f t="shared" ca="1" si="108"/>
        <v>263195</v>
      </c>
      <c r="T242" s="57">
        <f t="shared" ca="1" si="99"/>
        <v>248105</v>
      </c>
      <c r="U242" s="57">
        <f t="shared" ca="1" si="116"/>
        <v>54754</v>
      </c>
      <c r="V242" s="57">
        <f t="shared" ca="1" si="120"/>
        <v>25360</v>
      </c>
      <c r="W242" s="57">
        <f t="shared" ca="1" si="120"/>
        <v>405</v>
      </c>
      <c r="X242" s="57">
        <f t="shared" ca="1" si="120"/>
        <v>2820</v>
      </c>
      <c r="Y242" s="57">
        <f t="shared" ca="1" si="120"/>
        <v>3946</v>
      </c>
      <c r="Z242" s="57">
        <f t="shared" ca="1" si="120"/>
        <v>35286</v>
      </c>
      <c r="AA242" s="57">
        <f t="shared" ca="1" si="120"/>
        <v>3087</v>
      </c>
      <c r="AB242" s="57">
        <f t="shared" ca="1" si="120"/>
        <v>50462</v>
      </c>
      <c r="AC242" s="57">
        <f t="shared" ca="1" si="120"/>
        <v>905</v>
      </c>
      <c r="AD242" s="57">
        <f t="shared" ca="1" si="120"/>
        <v>8221</v>
      </c>
      <c r="AE242" s="57">
        <f t="shared" ca="1" si="120"/>
        <v>28850</v>
      </c>
      <c r="AF242" s="57">
        <f t="shared" ca="1" si="120"/>
        <v>568</v>
      </c>
      <c r="AG242" s="57">
        <f t="shared" ca="1" si="120"/>
        <v>41819</v>
      </c>
      <c r="AH242" s="57">
        <f t="shared" ca="1" si="120"/>
        <v>529</v>
      </c>
      <c r="AI242" s="57">
        <f t="shared" ca="1" si="120"/>
        <v>0</v>
      </c>
      <c r="AJ242" s="57">
        <f t="shared" ca="1" si="120"/>
        <v>67573</v>
      </c>
      <c r="AK242" s="57">
        <f t="shared" ref="AK242:AT257" ca="1" si="122">RANDBETWEEN(AK$2,AK$3)</f>
        <v>21174</v>
      </c>
      <c r="AL242" s="57">
        <f t="shared" ca="1" si="122"/>
        <v>99035</v>
      </c>
      <c r="AM242" s="57">
        <f t="shared" ca="1" si="122"/>
        <v>4750</v>
      </c>
      <c r="AN242" s="57">
        <f t="shared" ca="1" si="122"/>
        <v>86382</v>
      </c>
      <c r="AO242" s="57">
        <f t="shared" ca="1" si="122"/>
        <v>0</v>
      </c>
      <c r="AP242" s="57">
        <f t="shared" ca="1" si="122"/>
        <v>6627</v>
      </c>
      <c r="AQ242" s="57">
        <f t="shared" ca="1" si="122"/>
        <v>9799</v>
      </c>
      <c r="AR242" s="57">
        <f t="shared" ca="1" si="122"/>
        <v>3421</v>
      </c>
      <c r="AS242" s="57">
        <f t="shared" ca="1" si="122"/>
        <v>1492</v>
      </c>
      <c r="AT242" s="57">
        <f t="shared" ca="1" si="122"/>
        <v>0</v>
      </c>
      <c r="AU242" s="51">
        <v>0</v>
      </c>
      <c r="AV242" s="57">
        <v>0</v>
      </c>
      <c r="AW242" s="51">
        <f t="shared" ca="1" si="100"/>
        <v>10226</v>
      </c>
      <c r="AX242" s="57">
        <f t="shared" ca="1" si="121"/>
        <v>-4443</v>
      </c>
      <c r="AY242" s="57">
        <f t="shared" ca="1" si="121"/>
        <v>0</v>
      </c>
      <c r="AZ242" s="57">
        <f t="shared" ca="1" si="121"/>
        <v>0</v>
      </c>
      <c r="BA242" s="51">
        <v>0</v>
      </c>
      <c r="BB242" s="51">
        <v>0</v>
      </c>
      <c r="BC242" s="57">
        <f t="shared" ca="1" si="121"/>
        <v>-16566</v>
      </c>
      <c r="BD242" s="57">
        <f t="shared" ca="1" si="121"/>
        <v>-24956</v>
      </c>
      <c r="BE242" s="57">
        <f t="shared" ca="1" si="110"/>
        <v>337.86500000000001</v>
      </c>
      <c r="BF242" s="51">
        <f t="shared" ca="1" si="101"/>
        <v>79.227999999999994</v>
      </c>
      <c r="BG242" s="51">
        <f t="shared" ca="1" si="102"/>
        <v>12.166478873239436</v>
      </c>
      <c r="BH242" s="51">
        <f t="shared" ca="1" si="103"/>
        <v>65.613861386138609</v>
      </c>
      <c r="BI242" s="51">
        <v>0</v>
      </c>
      <c r="BJ242" s="57">
        <f t="shared" ca="1" si="111"/>
        <v>965</v>
      </c>
      <c r="BK242" s="51">
        <f t="shared" ca="1" si="104"/>
        <v>1302.865</v>
      </c>
      <c r="BL242" s="57">
        <f t="shared" ca="1" si="112"/>
        <v>950</v>
      </c>
      <c r="BM242" s="57">
        <f t="shared" ca="1" si="105"/>
        <v>962.16647887323938</v>
      </c>
      <c r="BN242" s="57">
        <f t="shared" ca="1" si="113"/>
        <v>912</v>
      </c>
      <c r="BO242" s="57">
        <f t="shared" ca="1" si="106"/>
        <v>991.22799999999995</v>
      </c>
      <c r="BP242" s="57">
        <f t="shared" ca="1" si="114"/>
        <v>346</v>
      </c>
      <c r="BQ242" s="57">
        <f t="shared" ca="1" si="107"/>
        <v>411.61386138613864</v>
      </c>
      <c r="BR242" s="51">
        <v>0</v>
      </c>
      <c r="BS242" s="51">
        <v>0</v>
      </c>
    </row>
    <row r="243" spans="1:71" ht="15.75" customHeight="1">
      <c r="A243" s="8" t="s">
        <v>239</v>
      </c>
      <c r="B243">
        <v>706</v>
      </c>
      <c r="C243" s="54">
        <v>1102</v>
      </c>
      <c r="E243" s="8">
        <v>158.66999999999999</v>
      </c>
      <c r="F243" s="8" t="s">
        <v>240</v>
      </c>
      <c r="G243" s="55">
        <f t="shared" ca="1" si="95"/>
        <v>41913</v>
      </c>
      <c r="H243" s="8">
        <v>77777</v>
      </c>
      <c r="J243" t="str">
        <f t="shared" ca="1" si="115"/>
        <v>전세</v>
      </c>
      <c r="K243" s="8" t="s">
        <v>242</v>
      </c>
      <c r="L243" s="65">
        <v>44986</v>
      </c>
      <c r="M243" s="65">
        <v>45036</v>
      </c>
      <c r="N243" s="65">
        <v>44986</v>
      </c>
      <c r="O243" s="65">
        <v>45016</v>
      </c>
      <c r="P243" s="51">
        <f t="shared" ca="1" si="96"/>
        <v>527944</v>
      </c>
      <c r="Q243" s="57">
        <f t="shared" ca="1" si="97"/>
        <v>538502.88</v>
      </c>
      <c r="R243" s="51">
        <f t="shared" ca="1" si="98"/>
        <v>527944</v>
      </c>
      <c r="S243" s="57">
        <f t="shared" ca="1" si="108"/>
        <v>244781</v>
      </c>
      <c r="T243" s="57">
        <f t="shared" ca="1" si="99"/>
        <v>283163</v>
      </c>
      <c r="U243" s="57">
        <f t="shared" ca="1" si="116"/>
        <v>58429</v>
      </c>
      <c r="V243" s="57">
        <f t="shared" ref="V243:AK258" ca="1" si="123">RANDBETWEEN(V$2,V$3)</f>
        <v>9109</v>
      </c>
      <c r="W243" s="57">
        <f t="shared" ca="1" si="123"/>
        <v>1987</v>
      </c>
      <c r="X243" s="57">
        <f t="shared" ca="1" si="123"/>
        <v>1122</v>
      </c>
      <c r="Y243" s="57">
        <f t="shared" ca="1" si="123"/>
        <v>3652</v>
      </c>
      <c r="Z243" s="57">
        <f t="shared" ca="1" si="123"/>
        <v>48897</v>
      </c>
      <c r="AA243" s="57">
        <f t="shared" ca="1" si="123"/>
        <v>8046</v>
      </c>
      <c r="AB243" s="57">
        <f t="shared" ca="1" si="123"/>
        <v>68334</v>
      </c>
      <c r="AC243" s="57">
        <f t="shared" ca="1" si="123"/>
        <v>1111</v>
      </c>
      <c r="AD243" s="57">
        <f t="shared" ca="1" si="123"/>
        <v>9905</v>
      </c>
      <c r="AE243" s="57">
        <f t="shared" ca="1" si="123"/>
        <v>19620</v>
      </c>
      <c r="AF243" s="57">
        <f t="shared" ca="1" si="123"/>
        <v>679</v>
      </c>
      <c r="AG243" s="57">
        <f t="shared" ca="1" si="123"/>
        <v>12758</v>
      </c>
      <c r="AH243" s="57">
        <f t="shared" ca="1" si="123"/>
        <v>420</v>
      </c>
      <c r="AI243" s="57">
        <f t="shared" ca="1" si="123"/>
        <v>0</v>
      </c>
      <c r="AJ243" s="57">
        <f t="shared" ca="1" si="123"/>
        <v>72798</v>
      </c>
      <c r="AK243" s="57">
        <f t="shared" ca="1" si="123"/>
        <v>42527</v>
      </c>
      <c r="AL243" s="57">
        <f t="shared" ca="1" si="122"/>
        <v>47504</v>
      </c>
      <c r="AM243" s="57">
        <f t="shared" ca="1" si="122"/>
        <v>5527</v>
      </c>
      <c r="AN243" s="57">
        <f t="shared" ca="1" si="122"/>
        <v>83136</v>
      </c>
      <c r="AO243" s="57">
        <f t="shared" ca="1" si="122"/>
        <v>0</v>
      </c>
      <c r="AP243" s="57">
        <f t="shared" ca="1" si="122"/>
        <v>52879</v>
      </c>
      <c r="AQ243" s="57">
        <f t="shared" ca="1" si="122"/>
        <v>9178</v>
      </c>
      <c r="AR243" s="57">
        <f t="shared" ca="1" si="122"/>
        <v>1170</v>
      </c>
      <c r="AS243" s="57">
        <f t="shared" ca="1" si="122"/>
        <v>2061</v>
      </c>
      <c r="AT243" s="57">
        <f t="shared" ca="1" si="122"/>
        <v>0</v>
      </c>
      <c r="AU243" s="51">
        <v>0</v>
      </c>
      <c r="AV243" s="57">
        <v>0</v>
      </c>
      <c r="AW243" s="51">
        <f t="shared" ca="1" si="100"/>
        <v>10558.880000000001</v>
      </c>
      <c r="AX243" s="57">
        <f t="shared" ca="1" si="121"/>
        <v>-20402</v>
      </c>
      <c r="AY243" s="57">
        <f t="shared" ca="1" si="121"/>
        <v>0</v>
      </c>
      <c r="AZ243" s="57">
        <f t="shared" ca="1" si="121"/>
        <v>0</v>
      </c>
      <c r="BA243" s="51">
        <v>0</v>
      </c>
      <c r="BB243" s="51">
        <v>0</v>
      </c>
      <c r="BC243" s="57">
        <f t="shared" ca="1" si="121"/>
        <v>-10911</v>
      </c>
      <c r="BD243" s="57">
        <f t="shared" ca="1" si="121"/>
        <v>-1592</v>
      </c>
      <c r="BE243" s="57">
        <f t="shared" ca="1" si="110"/>
        <v>363.99</v>
      </c>
      <c r="BF243" s="51">
        <f t="shared" ca="1" si="101"/>
        <v>38.0032</v>
      </c>
      <c r="BG243" s="51">
        <f t="shared" ca="1" si="102"/>
        <v>11.709295774647888</v>
      </c>
      <c r="BH243" s="51">
        <f t="shared" ca="1" si="103"/>
        <v>523.55445544554459</v>
      </c>
      <c r="BI243" s="51">
        <v>0</v>
      </c>
      <c r="BJ243" s="57">
        <f t="shared" ca="1" si="111"/>
        <v>608</v>
      </c>
      <c r="BK243" s="51">
        <f t="shared" ca="1" si="104"/>
        <v>971.99</v>
      </c>
      <c r="BL243" s="57">
        <f t="shared" ca="1" si="112"/>
        <v>235</v>
      </c>
      <c r="BM243" s="57">
        <f t="shared" ca="1" si="105"/>
        <v>246.7092957746479</v>
      </c>
      <c r="BN243" s="57">
        <f t="shared" ca="1" si="113"/>
        <v>816</v>
      </c>
      <c r="BO243" s="57">
        <f t="shared" ca="1" si="106"/>
        <v>854.00319999999999</v>
      </c>
      <c r="BP243" s="57">
        <f t="shared" ca="1" si="114"/>
        <v>643</v>
      </c>
      <c r="BQ243" s="57">
        <f t="shared" ca="1" si="107"/>
        <v>1166.5544554455446</v>
      </c>
      <c r="BR243" s="51">
        <v>0</v>
      </c>
      <c r="BS243" s="51">
        <v>0</v>
      </c>
    </row>
    <row r="244" spans="1:71" ht="15.75" customHeight="1">
      <c r="A244" s="8" t="s">
        <v>239</v>
      </c>
      <c r="B244">
        <v>706</v>
      </c>
      <c r="C244" s="54">
        <v>1201</v>
      </c>
      <c r="E244" s="8">
        <v>158.66999999999999</v>
      </c>
      <c r="F244" s="8" t="s">
        <v>240</v>
      </c>
      <c r="G244" s="55">
        <f t="shared" ca="1" si="95"/>
        <v>42659</v>
      </c>
      <c r="H244" s="8">
        <v>77777</v>
      </c>
      <c r="J244" t="str">
        <f t="shared" ca="1" si="115"/>
        <v>전세</v>
      </c>
      <c r="K244" s="8" t="s">
        <v>242</v>
      </c>
      <c r="L244" s="65">
        <v>44986</v>
      </c>
      <c r="M244" s="65">
        <v>45036</v>
      </c>
      <c r="N244" s="65">
        <v>44986</v>
      </c>
      <c r="O244" s="65">
        <v>45016</v>
      </c>
      <c r="P244" s="51">
        <f t="shared" ca="1" si="96"/>
        <v>424745</v>
      </c>
      <c r="Q244" s="57">
        <f t="shared" ca="1" si="97"/>
        <v>433239.9</v>
      </c>
      <c r="R244" s="51">
        <f t="shared" ca="1" si="98"/>
        <v>424745</v>
      </c>
      <c r="S244" s="57">
        <f t="shared" ca="1" si="108"/>
        <v>128542</v>
      </c>
      <c r="T244" s="57">
        <f t="shared" ca="1" si="99"/>
        <v>296203</v>
      </c>
      <c r="U244" s="57">
        <f t="shared" ca="1" si="116"/>
        <v>33696</v>
      </c>
      <c r="V244" s="57">
        <f t="shared" ca="1" si="123"/>
        <v>10379</v>
      </c>
      <c r="W244" s="57">
        <f t="shared" ca="1" si="123"/>
        <v>988</v>
      </c>
      <c r="X244" s="57">
        <f t="shared" ca="1" si="123"/>
        <v>3947</v>
      </c>
      <c r="Y244" s="57">
        <f t="shared" ca="1" si="123"/>
        <v>3635</v>
      </c>
      <c r="Z244" s="57">
        <f t="shared" ca="1" si="123"/>
        <v>19062</v>
      </c>
      <c r="AA244" s="57">
        <f t="shared" ca="1" si="123"/>
        <v>10027</v>
      </c>
      <c r="AB244" s="57">
        <f t="shared" ca="1" si="123"/>
        <v>26078</v>
      </c>
      <c r="AC244" s="57">
        <f t="shared" ca="1" si="123"/>
        <v>1162</v>
      </c>
      <c r="AD244" s="57">
        <f t="shared" ca="1" si="123"/>
        <v>4161</v>
      </c>
      <c r="AE244" s="57">
        <f t="shared" ca="1" si="123"/>
        <v>20038</v>
      </c>
      <c r="AF244" s="57">
        <f t="shared" ca="1" si="123"/>
        <v>666</v>
      </c>
      <c r="AG244" s="57">
        <f t="shared" ca="1" si="123"/>
        <v>2612</v>
      </c>
      <c r="AH244" s="57">
        <f t="shared" ca="1" si="123"/>
        <v>216</v>
      </c>
      <c r="AI244" s="57">
        <f t="shared" ca="1" si="123"/>
        <v>0</v>
      </c>
      <c r="AJ244" s="57">
        <f t="shared" ca="1" si="123"/>
        <v>87344</v>
      </c>
      <c r="AK244" s="57">
        <f t="shared" ca="1" si="123"/>
        <v>50035</v>
      </c>
      <c r="AL244" s="57">
        <f t="shared" ca="1" si="122"/>
        <v>22535</v>
      </c>
      <c r="AM244" s="57">
        <f t="shared" ca="1" si="122"/>
        <v>5798</v>
      </c>
      <c r="AN244" s="57">
        <f t="shared" ca="1" si="122"/>
        <v>116240</v>
      </c>
      <c r="AO244" s="57">
        <f t="shared" ca="1" si="122"/>
        <v>0</v>
      </c>
      <c r="AP244" s="57">
        <f t="shared" ca="1" si="122"/>
        <v>48311</v>
      </c>
      <c r="AQ244" s="57">
        <f t="shared" ca="1" si="122"/>
        <v>2118</v>
      </c>
      <c r="AR244" s="57">
        <f t="shared" ca="1" si="122"/>
        <v>793</v>
      </c>
      <c r="AS244" s="57">
        <f t="shared" ca="1" si="122"/>
        <v>1437</v>
      </c>
      <c r="AT244" s="57">
        <f t="shared" ca="1" si="122"/>
        <v>0</v>
      </c>
      <c r="AU244" s="51">
        <v>0</v>
      </c>
      <c r="AV244" s="57">
        <v>0</v>
      </c>
      <c r="AW244" s="51">
        <f t="shared" ca="1" si="100"/>
        <v>8494.9</v>
      </c>
      <c r="AX244" s="57">
        <f t="shared" ca="1" si="121"/>
        <v>-24511</v>
      </c>
      <c r="AY244" s="57">
        <f t="shared" ca="1" si="121"/>
        <v>0</v>
      </c>
      <c r="AZ244" s="57">
        <f t="shared" ca="1" si="121"/>
        <v>0</v>
      </c>
      <c r="BA244" s="51">
        <v>0</v>
      </c>
      <c r="BB244" s="51">
        <v>0</v>
      </c>
      <c r="BC244" s="57">
        <f t="shared" ca="1" si="121"/>
        <v>-14490</v>
      </c>
      <c r="BD244" s="57">
        <f t="shared" ca="1" si="121"/>
        <v>-7532</v>
      </c>
      <c r="BE244" s="57">
        <f t="shared" ca="1" si="110"/>
        <v>436.72</v>
      </c>
      <c r="BF244" s="51">
        <f t="shared" ca="1" si="101"/>
        <v>18.027999999999999</v>
      </c>
      <c r="BG244" s="51">
        <f t="shared" ca="1" si="102"/>
        <v>16.371830985915494</v>
      </c>
      <c r="BH244" s="51">
        <f t="shared" ca="1" si="103"/>
        <v>478.32673267326732</v>
      </c>
      <c r="BI244" s="51">
        <v>0</v>
      </c>
      <c r="BJ244" s="57">
        <f t="shared" ca="1" si="111"/>
        <v>554</v>
      </c>
      <c r="BK244" s="51">
        <f t="shared" ca="1" si="104"/>
        <v>990.72</v>
      </c>
      <c r="BL244" s="57">
        <f t="shared" ca="1" si="112"/>
        <v>117</v>
      </c>
      <c r="BM244" s="57">
        <f t="shared" ca="1" si="105"/>
        <v>133.37183098591549</v>
      </c>
      <c r="BN244" s="57">
        <f t="shared" ca="1" si="113"/>
        <v>949</v>
      </c>
      <c r="BO244" s="57">
        <f t="shared" ca="1" si="106"/>
        <v>967.02800000000002</v>
      </c>
      <c r="BP244" s="57">
        <f t="shared" ca="1" si="114"/>
        <v>792</v>
      </c>
      <c r="BQ244" s="57">
        <f t="shared" ca="1" si="107"/>
        <v>1270.3267326732673</v>
      </c>
      <c r="BR244" s="51">
        <v>0</v>
      </c>
      <c r="BS244" s="51">
        <v>0</v>
      </c>
    </row>
    <row r="245" spans="1:71" ht="15.75" customHeight="1">
      <c r="A245" s="8" t="s">
        <v>239</v>
      </c>
      <c r="B245">
        <v>706</v>
      </c>
      <c r="C245" s="54">
        <v>1202</v>
      </c>
      <c r="E245" s="8">
        <v>158.66999999999999</v>
      </c>
      <c r="F245" s="8" t="s">
        <v>240</v>
      </c>
      <c r="G245" s="55">
        <f t="shared" ca="1" si="95"/>
        <v>42872</v>
      </c>
      <c r="H245" s="8">
        <v>77777</v>
      </c>
      <c r="J245" t="str">
        <f t="shared" ca="1" si="115"/>
        <v>전세</v>
      </c>
      <c r="K245" s="8" t="s">
        <v>242</v>
      </c>
      <c r="L245" s="65">
        <v>44986</v>
      </c>
      <c r="M245" s="65">
        <v>45036</v>
      </c>
      <c r="N245" s="65">
        <v>44986</v>
      </c>
      <c r="O245" s="65">
        <v>45016</v>
      </c>
      <c r="P245" s="51">
        <f t="shared" ca="1" si="96"/>
        <v>480296</v>
      </c>
      <c r="Q245" s="57">
        <f t="shared" ca="1" si="97"/>
        <v>489901.92</v>
      </c>
      <c r="R245" s="51">
        <f t="shared" ca="1" si="98"/>
        <v>480296</v>
      </c>
      <c r="S245" s="57">
        <f t="shared" ca="1" si="108"/>
        <v>204225</v>
      </c>
      <c r="T245" s="57">
        <f t="shared" ca="1" si="99"/>
        <v>276071</v>
      </c>
      <c r="U245" s="57">
        <f t="shared" ca="1" si="116"/>
        <v>31151</v>
      </c>
      <c r="V245" s="57">
        <f t="shared" ca="1" si="123"/>
        <v>21456</v>
      </c>
      <c r="W245" s="57">
        <f t="shared" ca="1" si="123"/>
        <v>716</v>
      </c>
      <c r="X245" s="57">
        <f t="shared" ca="1" si="123"/>
        <v>4478</v>
      </c>
      <c r="Y245" s="57">
        <f t="shared" ca="1" si="123"/>
        <v>3540</v>
      </c>
      <c r="Z245" s="57">
        <f t="shared" ca="1" si="123"/>
        <v>25002</v>
      </c>
      <c r="AA245" s="57">
        <f t="shared" ca="1" si="123"/>
        <v>11905</v>
      </c>
      <c r="AB245" s="57">
        <f t="shared" ca="1" si="123"/>
        <v>69022</v>
      </c>
      <c r="AC245" s="57">
        <f t="shared" ca="1" si="123"/>
        <v>1617</v>
      </c>
      <c r="AD245" s="57">
        <f t="shared" ca="1" si="123"/>
        <v>3959</v>
      </c>
      <c r="AE245" s="57">
        <f t="shared" ca="1" si="123"/>
        <v>12788</v>
      </c>
      <c r="AF245" s="57">
        <f t="shared" ca="1" si="123"/>
        <v>817</v>
      </c>
      <c r="AG245" s="57">
        <f t="shared" ca="1" si="123"/>
        <v>24824</v>
      </c>
      <c r="AH245" s="57">
        <f t="shared" ca="1" si="123"/>
        <v>164</v>
      </c>
      <c r="AI245" s="57">
        <f t="shared" ca="1" si="123"/>
        <v>0</v>
      </c>
      <c r="AJ245" s="57">
        <f t="shared" ca="1" si="123"/>
        <v>112388</v>
      </c>
      <c r="AK245" s="57">
        <f t="shared" ca="1" si="123"/>
        <v>40897</v>
      </c>
      <c r="AL245" s="57">
        <f t="shared" ca="1" si="122"/>
        <v>40583</v>
      </c>
      <c r="AM245" s="57">
        <f t="shared" ca="1" si="122"/>
        <v>7813</v>
      </c>
      <c r="AN245" s="57">
        <f t="shared" ca="1" si="122"/>
        <v>86116</v>
      </c>
      <c r="AO245" s="57">
        <f t="shared" ca="1" si="122"/>
        <v>0</v>
      </c>
      <c r="AP245" s="57">
        <f t="shared" ca="1" si="122"/>
        <v>20515</v>
      </c>
      <c r="AQ245" s="57">
        <f t="shared" ca="1" si="122"/>
        <v>4855</v>
      </c>
      <c r="AR245" s="57">
        <f t="shared" ca="1" si="122"/>
        <v>6228</v>
      </c>
      <c r="AS245" s="57">
        <f t="shared" ca="1" si="122"/>
        <v>1702</v>
      </c>
      <c r="AT245" s="57">
        <f t="shared" ca="1" si="122"/>
        <v>0</v>
      </c>
      <c r="AU245" s="51">
        <v>0</v>
      </c>
      <c r="AV245" s="57">
        <v>0</v>
      </c>
      <c r="AW245" s="51">
        <f t="shared" ca="1" si="100"/>
        <v>9605.92</v>
      </c>
      <c r="AX245" s="57">
        <f t="shared" ca="1" si="121"/>
        <v>-2651</v>
      </c>
      <c r="AY245" s="57">
        <f t="shared" ca="1" si="121"/>
        <v>0</v>
      </c>
      <c r="AZ245" s="57">
        <f t="shared" ca="1" si="121"/>
        <v>0</v>
      </c>
      <c r="BA245" s="51">
        <v>0</v>
      </c>
      <c r="BB245" s="51">
        <v>0</v>
      </c>
      <c r="BC245" s="57">
        <f t="shared" ca="1" si="121"/>
        <v>-29891</v>
      </c>
      <c r="BD245" s="57">
        <f t="shared" ca="1" si="121"/>
        <v>-19698</v>
      </c>
      <c r="BE245" s="57">
        <f t="shared" ca="1" si="110"/>
        <v>561.94000000000005</v>
      </c>
      <c r="BF245" s="51">
        <f t="shared" ca="1" si="101"/>
        <v>32.4664</v>
      </c>
      <c r="BG245" s="51">
        <f t="shared" ca="1" si="102"/>
        <v>12.129014084507043</v>
      </c>
      <c r="BH245" s="51">
        <f t="shared" ca="1" si="103"/>
        <v>203.11881188118812</v>
      </c>
      <c r="BI245" s="51">
        <v>0</v>
      </c>
      <c r="BJ245" s="57">
        <f t="shared" ca="1" si="111"/>
        <v>811</v>
      </c>
      <c r="BK245" s="51">
        <f t="shared" ca="1" si="104"/>
        <v>1372.94</v>
      </c>
      <c r="BL245" s="57">
        <f t="shared" ca="1" si="112"/>
        <v>981</v>
      </c>
      <c r="BM245" s="57">
        <f t="shared" ca="1" si="105"/>
        <v>993.12901408450705</v>
      </c>
      <c r="BN245" s="57">
        <f t="shared" ca="1" si="113"/>
        <v>34</v>
      </c>
      <c r="BO245" s="57">
        <f t="shared" ca="1" si="106"/>
        <v>66.466399999999993</v>
      </c>
      <c r="BP245" s="57">
        <f t="shared" ca="1" si="114"/>
        <v>284</v>
      </c>
      <c r="BQ245" s="57">
        <f t="shared" ca="1" si="107"/>
        <v>487.11881188118809</v>
      </c>
      <c r="BR245" s="51">
        <v>0</v>
      </c>
      <c r="BS245" s="51">
        <v>0</v>
      </c>
    </row>
    <row r="246" spans="1:71" ht="15.75" customHeight="1">
      <c r="A246" s="8" t="s">
        <v>239</v>
      </c>
      <c r="B246">
        <v>706</v>
      </c>
      <c r="C246" s="54">
        <v>1301</v>
      </c>
      <c r="E246" s="8">
        <v>158.66999999999999</v>
      </c>
      <c r="F246" s="8" t="s">
        <v>240</v>
      </c>
      <c r="G246" s="55">
        <f t="shared" ca="1" si="95"/>
        <v>43672</v>
      </c>
      <c r="H246" s="8">
        <v>77777</v>
      </c>
      <c r="J246" t="str">
        <f t="shared" ca="1" si="115"/>
        <v>자가</v>
      </c>
      <c r="K246" s="8" t="s">
        <v>242</v>
      </c>
      <c r="L246" s="65">
        <v>44986</v>
      </c>
      <c r="M246" s="65">
        <v>45036</v>
      </c>
      <c r="N246" s="65">
        <v>44986</v>
      </c>
      <c r="O246" s="65">
        <v>45016</v>
      </c>
      <c r="P246" s="51">
        <f t="shared" ca="1" si="96"/>
        <v>609506</v>
      </c>
      <c r="Q246" s="57">
        <f t="shared" ca="1" si="97"/>
        <v>621696.12</v>
      </c>
      <c r="R246" s="51">
        <f t="shared" ca="1" si="98"/>
        <v>609506</v>
      </c>
      <c r="S246" s="57">
        <f t="shared" ca="1" si="108"/>
        <v>248408</v>
      </c>
      <c r="T246" s="57">
        <f t="shared" ca="1" si="99"/>
        <v>361098</v>
      </c>
      <c r="U246" s="57">
        <f t="shared" ca="1" si="116"/>
        <v>77468</v>
      </c>
      <c r="V246" s="57">
        <f t="shared" ca="1" si="123"/>
        <v>27227</v>
      </c>
      <c r="W246" s="57">
        <f t="shared" ca="1" si="123"/>
        <v>1801</v>
      </c>
      <c r="X246" s="57">
        <f t="shared" ca="1" si="123"/>
        <v>3608</v>
      </c>
      <c r="Y246" s="57">
        <f t="shared" ca="1" si="123"/>
        <v>3073</v>
      </c>
      <c r="Z246" s="57">
        <f t="shared" ca="1" si="123"/>
        <v>20143</v>
      </c>
      <c r="AA246" s="57">
        <f t="shared" ca="1" si="123"/>
        <v>20497</v>
      </c>
      <c r="AB246" s="57">
        <f t="shared" ca="1" si="123"/>
        <v>69213</v>
      </c>
      <c r="AC246" s="57">
        <f t="shared" ca="1" si="123"/>
        <v>1404</v>
      </c>
      <c r="AD246" s="57">
        <f t="shared" ca="1" si="123"/>
        <v>2661</v>
      </c>
      <c r="AE246" s="57">
        <f t="shared" ca="1" si="123"/>
        <v>8970</v>
      </c>
      <c r="AF246" s="57">
        <f t="shared" ca="1" si="123"/>
        <v>221</v>
      </c>
      <c r="AG246" s="57">
        <f t="shared" ca="1" si="123"/>
        <v>26005</v>
      </c>
      <c r="AH246" s="57">
        <f t="shared" ca="1" si="123"/>
        <v>867</v>
      </c>
      <c r="AI246" s="57">
        <f t="shared" ca="1" si="123"/>
        <v>0</v>
      </c>
      <c r="AJ246" s="57">
        <f t="shared" ca="1" si="123"/>
        <v>84348</v>
      </c>
      <c r="AK246" s="57">
        <f t="shared" ca="1" si="123"/>
        <v>38364</v>
      </c>
      <c r="AL246" s="57">
        <f t="shared" ca="1" si="122"/>
        <v>98978</v>
      </c>
      <c r="AM246" s="57">
        <f t="shared" ca="1" si="122"/>
        <v>5569</v>
      </c>
      <c r="AN246" s="57">
        <f t="shared" ca="1" si="122"/>
        <v>108933</v>
      </c>
      <c r="AO246" s="57">
        <f t="shared" ca="1" si="122"/>
        <v>0</v>
      </c>
      <c r="AP246" s="57">
        <f t="shared" ca="1" si="122"/>
        <v>17913</v>
      </c>
      <c r="AQ246" s="57">
        <f t="shared" ca="1" si="122"/>
        <v>6614</v>
      </c>
      <c r="AR246" s="57">
        <f t="shared" ca="1" si="122"/>
        <v>8997</v>
      </c>
      <c r="AS246" s="57">
        <f t="shared" ca="1" si="122"/>
        <v>995</v>
      </c>
      <c r="AT246" s="57">
        <f t="shared" ca="1" si="122"/>
        <v>0</v>
      </c>
      <c r="AU246" s="51">
        <v>0</v>
      </c>
      <c r="AV246" s="57">
        <v>0</v>
      </c>
      <c r="AW246" s="51">
        <f t="shared" ca="1" si="100"/>
        <v>12190.12</v>
      </c>
      <c r="AX246" s="57">
        <f t="shared" ca="1" si="121"/>
        <v>-3879</v>
      </c>
      <c r="AY246" s="57">
        <f t="shared" ca="1" si="121"/>
        <v>0</v>
      </c>
      <c r="AZ246" s="57">
        <f t="shared" ca="1" si="121"/>
        <v>0</v>
      </c>
      <c r="BA246" s="51">
        <v>0</v>
      </c>
      <c r="BB246" s="51">
        <v>0</v>
      </c>
      <c r="BC246" s="57">
        <f t="shared" ca="1" si="121"/>
        <v>-15329</v>
      </c>
      <c r="BD246" s="57">
        <f t="shared" ca="1" si="121"/>
        <v>-5155</v>
      </c>
      <c r="BE246" s="57">
        <f t="shared" ca="1" si="110"/>
        <v>421.74</v>
      </c>
      <c r="BF246" s="51">
        <f t="shared" ca="1" si="101"/>
        <v>79.182400000000001</v>
      </c>
      <c r="BG246" s="51">
        <f t="shared" ca="1" si="102"/>
        <v>15.342676056338028</v>
      </c>
      <c r="BH246" s="51">
        <f t="shared" ca="1" si="103"/>
        <v>177.35643564356437</v>
      </c>
      <c r="BI246" s="51">
        <v>0</v>
      </c>
      <c r="BJ246" s="57">
        <f t="shared" ca="1" si="111"/>
        <v>162</v>
      </c>
      <c r="BK246" s="51">
        <f t="shared" ca="1" si="104"/>
        <v>583.74</v>
      </c>
      <c r="BL246" s="57">
        <f t="shared" ca="1" si="112"/>
        <v>896</v>
      </c>
      <c r="BM246" s="57">
        <f t="shared" ca="1" si="105"/>
        <v>911.34267605633806</v>
      </c>
      <c r="BN246" s="57">
        <f t="shared" ca="1" si="113"/>
        <v>805</v>
      </c>
      <c r="BO246" s="57">
        <f t="shared" ca="1" si="106"/>
        <v>884.18240000000003</v>
      </c>
      <c r="BP246" s="57">
        <f t="shared" ca="1" si="114"/>
        <v>954</v>
      </c>
      <c r="BQ246" s="57">
        <f t="shared" ca="1" si="107"/>
        <v>1131.3564356435643</v>
      </c>
      <c r="BR246" s="51">
        <v>0</v>
      </c>
      <c r="BS246" s="51">
        <v>0</v>
      </c>
    </row>
    <row r="247" spans="1:71" ht="15.75" customHeight="1">
      <c r="A247" s="8" t="s">
        <v>239</v>
      </c>
      <c r="B247">
        <v>706</v>
      </c>
      <c r="C247" s="54">
        <v>1302</v>
      </c>
      <c r="E247" s="8">
        <v>158.66999999999999</v>
      </c>
      <c r="F247" s="8" t="s">
        <v>240</v>
      </c>
      <c r="G247" s="55">
        <f t="shared" ca="1" si="95"/>
        <v>42758</v>
      </c>
      <c r="H247" s="8">
        <v>77777</v>
      </c>
      <c r="J247" t="str">
        <f t="shared" ca="1" si="115"/>
        <v>자가</v>
      </c>
      <c r="K247" s="8" t="s">
        <v>242</v>
      </c>
      <c r="L247" s="65">
        <v>44986</v>
      </c>
      <c r="M247" s="65">
        <v>45036</v>
      </c>
      <c r="N247" s="65">
        <v>44986</v>
      </c>
      <c r="O247" s="65">
        <v>45016</v>
      </c>
      <c r="P247" s="51">
        <f t="shared" ca="1" si="96"/>
        <v>528260</v>
      </c>
      <c r="Q247" s="57">
        <f t="shared" ca="1" si="97"/>
        <v>538825.19999999995</v>
      </c>
      <c r="R247" s="51">
        <f t="shared" ca="1" si="98"/>
        <v>528260</v>
      </c>
      <c r="S247" s="57">
        <f t="shared" ca="1" si="108"/>
        <v>206740</v>
      </c>
      <c r="T247" s="57">
        <f t="shared" ca="1" si="99"/>
        <v>321520</v>
      </c>
      <c r="U247" s="57">
        <f t="shared" ca="1" si="116"/>
        <v>65138</v>
      </c>
      <c r="V247" s="57">
        <f t="shared" ca="1" si="123"/>
        <v>18759</v>
      </c>
      <c r="W247" s="57">
        <f t="shared" ca="1" si="123"/>
        <v>457</v>
      </c>
      <c r="X247" s="57">
        <f t="shared" ca="1" si="123"/>
        <v>4483</v>
      </c>
      <c r="Y247" s="57">
        <f t="shared" ca="1" si="123"/>
        <v>3495</v>
      </c>
      <c r="Z247" s="57">
        <f t="shared" ca="1" si="123"/>
        <v>22086</v>
      </c>
      <c r="AA247" s="57">
        <f t="shared" ca="1" si="123"/>
        <v>29895</v>
      </c>
      <c r="AB247" s="57">
        <f t="shared" ca="1" si="123"/>
        <v>48845</v>
      </c>
      <c r="AC247" s="57">
        <f t="shared" ca="1" si="123"/>
        <v>1021</v>
      </c>
      <c r="AD247" s="57">
        <f t="shared" ca="1" si="123"/>
        <v>5399</v>
      </c>
      <c r="AE247" s="57">
        <f t="shared" ca="1" si="123"/>
        <v>14411</v>
      </c>
      <c r="AF247" s="57">
        <f t="shared" ca="1" si="123"/>
        <v>684</v>
      </c>
      <c r="AG247" s="57">
        <f t="shared" ca="1" si="123"/>
        <v>20868</v>
      </c>
      <c r="AH247" s="57">
        <f t="shared" ca="1" si="123"/>
        <v>401</v>
      </c>
      <c r="AI247" s="57">
        <f t="shared" ca="1" si="123"/>
        <v>0</v>
      </c>
      <c r="AJ247" s="57">
        <f t="shared" ca="1" si="123"/>
        <v>101416</v>
      </c>
      <c r="AK247" s="57">
        <f t="shared" ca="1" si="123"/>
        <v>27533</v>
      </c>
      <c r="AL247" s="57">
        <f t="shared" ca="1" si="122"/>
        <v>85905</v>
      </c>
      <c r="AM247" s="57">
        <f t="shared" ca="1" si="122"/>
        <v>7850</v>
      </c>
      <c r="AN247" s="57">
        <f t="shared" ca="1" si="122"/>
        <v>81559</v>
      </c>
      <c r="AO247" s="57">
        <f t="shared" ca="1" si="122"/>
        <v>0</v>
      </c>
      <c r="AP247" s="57">
        <f t="shared" ca="1" si="122"/>
        <v>23388</v>
      </c>
      <c r="AQ247" s="57">
        <f t="shared" ca="1" si="122"/>
        <v>1094</v>
      </c>
      <c r="AR247" s="57">
        <f t="shared" ca="1" si="122"/>
        <v>544</v>
      </c>
      <c r="AS247" s="57">
        <f t="shared" ca="1" si="122"/>
        <v>361</v>
      </c>
      <c r="AT247" s="57">
        <f t="shared" ca="1" si="122"/>
        <v>0</v>
      </c>
      <c r="AU247" s="51">
        <v>0</v>
      </c>
      <c r="AV247" s="57">
        <v>0</v>
      </c>
      <c r="AW247" s="51">
        <f t="shared" ca="1" si="100"/>
        <v>10565.2</v>
      </c>
      <c r="AX247" s="57">
        <f t="shared" ca="1" si="121"/>
        <v>-5325</v>
      </c>
      <c r="AY247" s="57">
        <f t="shared" ca="1" si="121"/>
        <v>0</v>
      </c>
      <c r="AZ247" s="57">
        <f t="shared" ca="1" si="121"/>
        <v>0</v>
      </c>
      <c r="BA247" s="51">
        <v>0</v>
      </c>
      <c r="BB247" s="51">
        <v>0</v>
      </c>
      <c r="BC247" s="57">
        <f t="shared" ca="1" si="121"/>
        <v>-28098</v>
      </c>
      <c r="BD247" s="57">
        <f t="shared" ca="1" si="121"/>
        <v>-3909</v>
      </c>
      <c r="BE247" s="57">
        <f t="shared" ca="1" si="110"/>
        <v>507.08</v>
      </c>
      <c r="BF247" s="51">
        <f t="shared" ca="1" si="101"/>
        <v>68.724000000000004</v>
      </c>
      <c r="BG247" s="51">
        <f t="shared" ca="1" si="102"/>
        <v>11.487183098591549</v>
      </c>
      <c r="BH247" s="51">
        <f t="shared" ca="1" si="103"/>
        <v>231.56435643564356</v>
      </c>
      <c r="BI247" s="51">
        <v>0</v>
      </c>
      <c r="BJ247" s="57">
        <f t="shared" ca="1" si="111"/>
        <v>657</v>
      </c>
      <c r="BK247" s="51">
        <f t="shared" ca="1" si="104"/>
        <v>1164.08</v>
      </c>
      <c r="BL247" s="57">
        <f t="shared" ca="1" si="112"/>
        <v>513</v>
      </c>
      <c r="BM247" s="57">
        <f t="shared" ca="1" si="105"/>
        <v>524.48718309859157</v>
      </c>
      <c r="BN247" s="57">
        <f t="shared" ca="1" si="113"/>
        <v>522</v>
      </c>
      <c r="BO247" s="57">
        <f t="shared" ca="1" si="106"/>
        <v>590.72400000000005</v>
      </c>
      <c r="BP247" s="57">
        <f t="shared" ca="1" si="114"/>
        <v>751</v>
      </c>
      <c r="BQ247" s="57">
        <f t="shared" ca="1" si="107"/>
        <v>982.5643564356435</v>
      </c>
      <c r="BR247" s="51">
        <v>0</v>
      </c>
      <c r="BS247" s="51">
        <v>0</v>
      </c>
    </row>
    <row r="248" spans="1:71" ht="15.75" customHeight="1">
      <c r="A248" s="8" t="s">
        <v>239</v>
      </c>
      <c r="B248">
        <v>706</v>
      </c>
      <c r="C248" s="54">
        <v>1401</v>
      </c>
      <c r="E248" s="8">
        <v>158.66999999999999</v>
      </c>
      <c r="F248" s="8" t="s">
        <v>240</v>
      </c>
      <c r="G248" s="55">
        <f t="shared" ca="1" si="95"/>
        <v>43427</v>
      </c>
      <c r="H248" s="8">
        <v>77777</v>
      </c>
      <c r="J248" t="str">
        <f t="shared" ca="1" si="115"/>
        <v>전세</v>
      </c>
      <c r="K248" s="8" t="s">
        <v>242</v>
      </c>
      <c r="L248" s="65">
        <v>44986</v>
      </c>
      <c r="M248" s="65">
        <v>45036</v>
      </c>
      <c r="N248" s="65">
        <v>44986</v>
      </c>
      <c r="O248" s="65">
        <v>45016</v>
      </c>
      <c r="P248" s="51">
        <f t="shared" ca="1" si="96"/>
        <v>621853</v>
      </c>
      <c r="Q248" s="57">
        <f t="shared" ca="1" si="97"/>
        <v>634290.06000000006</v>
      </c>
      <c r="R248" s="51">
        <f t="shared" ca="1" si="98"/>
        <v>621853</v>
      </c>
      <c r="S248" s="57">
        <f t="shared" ca="1" si="108"/>
        <v>227947</v>
      </c>
      <c r="T248" s="57">
        <f t="shared" ca="1" si="99"/>
        <v>393906</v>
      </c>
      <c r="U248" s="57">
        <f t="shared" ca="1" si="116"/>
        <v>54075</v>
      </c>
      <c r="V248" s="57">
        <f t="shared" ca="1" si="123"/>
        <v>9886</v>
      </c>
      <c r="W248" s="57">
        <f t="shared" ca="1" si="123"/>
        <v>1062</v>
      </c>
      <c r="X248" s="57">
        <f t="shared" ca="1" si="123"/>
        <v>4740</v>
      </c>
      <c r="Y248" s="57">
        <f t="shared" ca="1" si="123"/>
        <v>3399</v>
      </c>
      <c r="Z248" s="57">
        <f t="shared" ca="1" si="123"/>
        <v>36059</v>
      </c>
      <c r="AA248" s="57">
        <f t="shared" ca="1" si="123"/>
        <v>5906</v>
      </c>
      <c r="AB248" s="57">
        <f t="shared" ca="1" si="123"/>
        <v>71841</v>
      </c>
      <c r="AC248" s="57">
        <f t="shared" ca="1" si="123"/>
        <v>1660</v>
      </c>
      <c r="AD248" s="57">
        <f t="shared" ca="1" si="123"/>
        <v>5743</v>
      </c>
      <c r="AE248" s="57">
        <f t="shared" ca="1" si="123"/>
        <v>809</v>
      </c>
      <c r="AF248" s="57">
        <f t="shared" ca="1" si="123"/>
        <v>766</v>
      </c>
      <c r="AG248" s="57">
        <f t="shared" ca="1" si="123"/>
        <v>29361</v>
      </c>
      <c r="AH248" s="57">
        <f t="shared" ca="1" si="123"/>
        <v>1000</v>
      </c>
      <c r="AI248" s="57">
        <f t="shared" ca="1" si="123"/>
        <v>0</v>
      </c>
      <c r="AJ248" s="57">
        <f t="shared" ca="1" si="123"/>
        <v>103569</v>
      </c>
      <c r="AK248" s="57">
        <f t="shared" ca="1" si="123"/>
        <v>51318</v>
      </c>
      <c r="AL248" s="57">
        <f t="shared" ca="1" si="122"/>
        <v>30327</v>
      </c>
      <c r="AM248" s="57">
        <f t="shared" ca="1" si="122"/>
        <v>5178</v>
      </c>
      <c r="AN248" s="57">
        <f t="shared" ca="1" si="122"/>
        <v>104320</v>
      </c>
      <c r="AO248" s="57">
        <f t="shared" ca="1" si="122"/>
        <v>0</v>
      </c>
      <c r="AP248" s="57">
        <f t="shared" ca="1" si="122"/>
        <v>90342</v>
      </c>
      <c r="AQ248" s="57">
        <f t="shared" ca="1" si="122"/>
        <v>8546</v>
      </c>
      <c r="AR248" s="57">
        <f t="shared" ca="1" si="122"/>
        <v>7077</v>
      </c>
      <c r="AS248" s="57">
        <f t="shared" ca="1" si="122"/>
        <v>2259</v>
      </c>
      <c r="AT248" s="57">
        <f t="shared" ca="1" si="122"/>
        <v>0</v>
      </c>
      <c r="AU248" s="51">
        <v>0</v>
      </c>
      <c r="AV248" s="57">
        <v>0</v>
      </c>
      <c r="AW248" s="51">
        <f t="shared" ca="1" si="100"/>
        <v>12437.06</v>
      </c>
      <c r="AX248" s="57">
        <f t="shared" ca="1" si="121"/>
        <v>-1498</v>
      </c>
      <c r="AY248" s="57">
        <f t="shared" ca="1" si="121"/>
        <v>0</v>
      </c>
      <c r="AZ248" s="57">
        <f t="shared" ca="1" si="121"/>
        <v>0</v>
      </c>
      <c r="BA248" s="51">
        <v>0</v>
      </c>
      <c r="BB248" s="51">
        <v>0</v>
      </c>
      <c r="BC248" s="57">
        <f t="shared" ca="1" si="121"/>
        <v>-1931</v>
      </c>
      <c r="BD248" s="57">
        <f t="shared" ca="1" si="121"/>
        <v>-3961</v>
      </c>
      <c r="BE248" s="57">
        <f t="shared" ca="1" si="110"/>
        <v>517.84500000000003</v>
      </c>
      <c r="BF248" s="51">
        <f t="shared" ca="1" si="101"/>
        <v>24.261600000000001</v>
      </c>
      <c r="BG248" s="51">
        <f t="shared" ca="1" si="102"/>
        <v>14.692957746478873</v>
      </c>
      <c r="BH248" s="51">
        <f t="shared" ca="1" si="103"/>
        <v>894.47524752475249</v>
      </c>
      <c r="BI248" s="51">
        <v>0</v>
      </c>
      <c r="BJ248" s="57">
        <f t="shared" ca="1" si="111"/>
        <v>215</v>
      </c>
      <c r="BK248" s="51">
        <f t="shared" ca="1" si="104"/>
        <v>732.84500000000003</v>
      </c>
      <c r="BL248" s="57">
        <f t="shared" ca="1" si="112"/>
        <v>714</v>
      </c>
      <c r="BM248" s="57">
        <f t="shared" ca="1" si="105"/>
        <v>728.6929577464789</v>
      </c>
      <c r="BN248" s="57">
        <f t="shared" ca="1" si="113"/>
        <v>997</v>
      </c>
      <c r="BO248" s="57">
        <f t="shared" ca="1" si="106"/>
        <v>1021.2616</v>
      </c>
      <c r="BP248" s="57">
        <f t="shared" ca="1" si="114"/>
        <v>200</v>
      </c>
      <c r="BQ248" s="57">
        <f t="shared" ca="1" si="107"/>
        <v>1094.4752475247524</v>
      </c>
      <c r="BR248" s="51">
        <v>0</v>
      </c>
      <c r="BS248" s="51">
        <v>0</v>
      </c>
    </row>
    <row r="249" spans="1:71" ht="15.75" customHeight="1">
      <c r="A249" s="8" t="s">
        <v>239</v>
      </c>
      <c r="B249">
        <v>706</v>
      </c>
      <c r="C249" s="54">
        <v>1402</v>
      </c>
      <c r="E249" s="8">
        <v>158.66999999999999</v>
      </c>
      <c r="F249" s="8" t="s">
        <v>240</v>
      </c>
      <c r="G249" s="55">
        <f t="shared" ca="1" si="95"/>
        <v>43906</v>
      </c>
      <c r="H249" s="8">
        <v>77777</v>
      </c>
      <c r="J249" t="str">
        <f t="shared" ca="1" si="115"/>
        <v>전세</v>
      </c>
      <c r="K249" s="8" t="s">
        <v>242</v>
      </c>
      <c r="L249" s="65">
        <v>44986</v>
      </c>
      <c r="M249" s="65">
        <v>45036</v>
      </c>
      <c r="N249" s="65">
        <v>44986</v>
      </c>
      <c r="O249" s="65">
        <v>45016</v>
      </c>
      <c r="P249" s="51">
        <f t="shared" ca="1" si="96"/>
        <v>427713</v>
      </c>
      <c r="Q249" s="57">
        <f t="shared" ca="1" si="97"/>
        <v>436267.26</v>
      </c>
      <c r="R249" s="51">
        <f t="shared" ca="1" si="98"/>
        <v>427713</v>
      </c>
      <c r="S249" s="57">
        <f t="shared" ca="1" si="108"/>
        <v>209368</v>
      </c>
      <c r="T249" s="57">
        <f t="shared" ca="1" si="99"/>
        <v>218345</v>
      </c>
      <c r="U249" s="57">
        <f t="shared" ca="1" si="116"/>
        <v>38809</v>
      </c>
      <c r="V249" s="57">
        <f t="shared" ca="1" si="123"/>
        <v>25099</v>
      </c>
      <c r="W249" s="57">
        <f t="shared" ca="1" si="123"/>
        <v>1704</v>
      </c>
      <c r="X249" s="57">
        <f t="shared" ca="1" si="123"/>
        <v>4048</v>
      </c>
      <c r="Y249" s="57">
        <f t="shared" ca="1" si="123"/>
        <v>3486</v>
      </c>
      <c r="Z249" s="57">
        <f t="shared" ca="1" si="123"/>
        <v>40630</v>
      </c>
      <c r="AA249" s="57">
        <f t="shared" ca="1" si="123"/>
        <v>19726</v>
      </c>
      <c r="AB249" s="57">
        <f t="shared" ca="1" si="123"/>
        <v>34379</v>
      </c>
      <c r="AC249" s="57">
        <f t="shared" ca="1" si="123"/>
        <v>547</v>
      </c>
      <c r="AD249" s="57">
        <f t="shared" ca="1" si="123"/>
        <v>8381</v>
      </c>
      <c r="AE249" s="57">
        <f t="shared" ca="1" si="123"/>
        <v>1883</v>
      </c>
      <c r="AF249" s="57">
        <f t="shared" ca="1" si="123"/>
        <v>369</v>
      </c>
      <c r="AG249" s="57">
        <f t="shared" ca="1" si="123"/>
        <v>40633</v>
      </c>
      <c r="AH249" s="57">
        <f t="shared" ca="1" si="123"/>
        <v>105</v>
      </c>
      <c r="AI249" s="57">
        <f t="shared" ca="1" si="123"/>
        <v>0</v>
      </c>
      <c r="AJ249" s="57">
        <f t="shared" ca="1" si="123"/>
        <v>34788</v>
      </c>
      <c r="AK249" s="57">
        <f t="shared" ca="1" si="123"/>
        <v>7165</v>
      </c>
      <c r="AL249" s="57">
        <f t="shared" ca="1" si="122"/>
        <v>22120</v>
      </c>
      <c r="AM249" s="57">
        <f t="shared" ca="1" si="122"/>
        <v>9226</v>
      </c>
      <c r="AN249" s="57">
        <f t="shared" ca="1" si="122"/>
        <v>96637</v>
      </c>
      <c r="AO249" s="57">
        <f t="shared" ca="1" si="122"/>
        <v>0</v>
      </c>
      <c r="AP249" s="57">
        <f t="shared" ca="1" si="122"/>
        <v>72656</v>
      </c>
      <c r="AQ249" s="57">
        <f t="shared" ca="1" si="122"/>
        <v>9400</v>
      </c>
      <c r="AR249" s="57">
        <f t="shared" ca="1" si="122"/>
        <v>2609</v>
      </c>
      <c r="AS249" s="57">
        <f t="shared" ca="1" si="122"/>
        <v>10</v>
      </c>
      <c r="AT249" s="57">
        <f t="shared" ca="1" si="122"/>
        <v>0</v>
      </c>
      <c r="AU249" s="51">
        <v>0</v>
      </c>
      <c r="AV249" s="57">
        <v>0</v>
      </c>
      <c r="AW249" s="51">
        <f t="shared" ca="1" si="100"/>
        <v>8554.26</v>
      </c>
      <c r="AX249" s="57">
        <f t="shared" ca="1" si="121"/>
        <v>-15864</v>
      </c>
      <c r="AY249" s="57">
        <f t="shared" ca="1" si="121"/>
        <v>0</v>
      </c>
      <c r="AZ249" s="57">
        <f t="shared" ca="1" si="121"/>
        <v>0</v>
      </c>
      <c r="BA249" s="51">
        <v>-5000</v>
      </c>
      <c r="BB249" s="51">
        <v>0</v>
      </c>
      <c r="BC249" s="57">
        <f t="shared" ca="1" si="121"/>
        <v>-13434</v>
      </c>
      <c r="BD249" s="57">
        <f t="shared" ca="1" si="121"/>
        <v>-17399</v>
      </c>
      <c r="BE249" s="57">
        <f t="shared" ca="1" si="110"/>
        <v>173.94</v>
      </c>
      <c r="BF249" s="51">
        <f t="shared" ca="1" si="101"/>
        <v>17.696000000000002</v>
      </c>
      <c r="BG249" s="51">
        <f t="shared" ca="1" si="102"/>
        <v>13.610845070422535</v>
      </c>
      <c r="BH249" s="51">
        <f t="shared" ca="1" si="103"/>
        <v>719.36633663366342</v>
      </c>
      <c r="BI249" s="51">
        <v>0</v>
      </c>
      <c r="BJ249" s="57">
        <f t="shared" ca="1" si="111"/>
        <v>423</v>
      </c>
      <c r="BK249" s="51">
        <f t="shared" ca="1" si="104"/>
        <v>596.94000000000005</v>
      </c>
      <c r="BL249" s="57">
        <f t="shared" ca="1" si="112"/>
        <v>399</v>
      </c>
      <c r="BM249" s="57">
        <f t="shared" ca="1" si="105"/>
        <v>412.61084507042256</v>
      </c>
      <c r="BN249" s="57">
        <f t="shared" ca="1" si="113"/>
        <v>387</v>
      </c>
      <c r="BO249" s="57">
        <f t="shared" ca="1" si="106"/>
        <v>404.69600000000003</v>
      </c>
      <c r="BP249" s="57">
        <f t="shared" ca="1" si="114"/>
        <v>169</v>
      </c>
      <c r="BQ249" s="57">
        <f t="shared" ca="1" si="107"/>
        <v>888.36633663366342</v>
      </c>
      <c r="BR249" s="51">
        <v>0</v>
      </c>
      <c r="BS249" s="51">
        <v>0</v>
      </c>
    </row>
    <row r="250" spans="1:71" ht="15.75" customHeight="1">
      <c r="A250" s="8" t="s">
        <v>239</v>
      </c>
      <c r="B250">
        <v>706</v>
      </c>
      <c r="C250" s="54">
        <v>1501</v>
      </c>
      <c r="E250" s="8">
        <v>158.66999999999999</v>
      </c>
      <c r="F250" s="8" t="s">
        <v>240</v>
      </c>
      <c r="G250" s="55">
        <f t="shared" ca="1" si="95"/>
        <v>44221</v>
      </c>
      <c r="H250" s="8">
        <v>77777</v>
      </c>
      <c r="J250" t="str">
        <f t="shared" ca="1" si="115"/>
        <v>월세</v>
      </c>
      <c r="K250" s="8" t="s">
        <v>242</v>
      </c>
      <c r="L250" s="65">
        <v>44986</v>
      </c>
      <c r="M250" s="65">
        <v>45036</v>
      </c>
      <c r="N250" s="65">
        <v>44986</v>
      </c>
      <c r="O250" s="65">
        <v>45016</v>
      </c>
      <c r="P250" s="51">
        <f t="shared" ca="1" si="96"/>
        <v>517340</v>
      </c>
      <c r="Q250" s="57">
        <f t="shared" ca="1" si="97"/>
        <v>527686.80000000005</v>
      </c>
      <c r="R250" s="51">
        <f t="shared" ca="1" si="98"/>
        <v>517340</v>
      </c>
      <c r="S250" s="57">
        <f t="shared" ca="1" si="108"/>
        <v>232276</v>
      </c>
      <c r="T250" s="57">
        <f t="shared" ca="1" si="99"/>
        <v>285064</v>
      </c>
      <c r="U250" s="57">
        <f t="shared" ca="1" si="116"/>
        <v>79756</v>
      </c>
      <c r="V250" s="57">
        <f t="shared" ca="1" si="123"/>
        <v>30521</v>
      </c>
      <c r="W250" s="57">
        <f t="shared" ca="1" si="123"/>
        <v>1170</v>
      </c>
      <c r="X250" s="57">
        <f t="shared" ca="1" si="123"/>
        <v>2824</v>
      </c>
      <c r="Y250" s="57">
        <f t="shared" ca="1" si="123"/>
        <v>3815</v>
      </c>
      <c r="Z250" s="57">
        <f t="shared" ca="1" si="123"/>
        <v>31992</v>
      </c>
      <c r="AA250" s="57">
        <f t="shared" ca="1" si="123"/>
        <v>23498</v>
      </c>
      <c r="AB250" s="57">
        <f t="shared" ca="1" si="123"/>
        <v>43308</v>
      </c>
      <c r="AC250" s="57">
        <f t="shared" ca="1" si="123"/>
        <v>2478</v>
      </c>
      <c r="AD250" s="57">
        <f t="shared" ca="1" si="123"/>
        <v>7142</v>
      </c>
      <c r="AE250" s="57">
        <f t="shared" ca="1" si="123"/>
        <v>15146</v>
      </c>
      <c r="AF250" s="57">
        <f t="shared" ca="1" si="123"/>
        <v>743</v>
      </c>
      <c r="AG250" s="57">
        <f t="shared" ca="1" si="123"/>
        <v>3964</v>
      </c>
      <c r="AH250" s="57">
        <f t="shared" ca="1" si="123"/>
        <v>883</v>
      </c>
      <c r="AI250" s="57">
        <f t="shared" ca="1" si="123"/>
        <v>0</v>
      </c>
      <c r="AJ250" s="57">
        <f t="shared" ca="1" si="123"/>
        <v>103762</v>
      </c>
      <c r="AK250" s="57">
        <f t="shared" ca="1" si="123"/>
        <v>31767</v>
      </c>
      <c r="AL250" s="57">
        <f t="shared" ca="1" si="122"/>
        <v>24731</v>
      </c>
      <c r="AM250" s="57">
        <f t="shared" ca="1" si="122"/>
        <v>6704</v>
      </c>
      <c r="AN250" s="57">
        <f t="shared" ca="1" si="122"/>
        <v>111726</v>
      </c>
      <c r="AO250" s="57">
        <f t="shared" ca="1" si="122"/>
        <v>0</v>
      </c>
      <c r="AP250" s="57">
        <f t="shared" ca="1" si="122"/>
        <v>6880</v>
      </c>
      <c r="AQ250" s="57">
        <f t="shared" ca="1" si="122"/>
        <v>9417</v>
      </c>
      <c r="AR250" s="57">
        <f t="shared" ca="1" si="122"/>
        <v>2393</v>
      </c>
      <c r="AS250" s="57">
        <f t="shared" ca="1" si="122"/>
        <v>91</v>
      </c>
      <c r="AT250" s="57">
        <f t="shared" ca="1" si="122"/>
        <v>0</v>
      </c>
      <c r="AU250" s="51">
        <v>0</v>
      </c>
      <c r="AV250" s="57">
        <v>0</v>
      </c>
      <c r="AW250" s="51">
        <f t="shared" ca="1" si="100"/>
        <v>10346.800000000001</v>
      </c>
      <c r="AX250" s="57">
        <f t="shared" ca="1" si="121"/>
        <v>-7115</v>
      </c>
      <c r="AY250" s="57">
        <f t="shared" ca="1" si="121"/>
        <v>0</v>
      </c>
      <c r="AZ250" s="57">
        <f t="shared" ca="1" si="121"/>
        <v>0</v>
      </c>
      <c r="BA250" s="51">
        <v>0</v>
      </c>
      <c r="BB250" s="51">
        <v>0</v>
      </c>
      <c r="BC250" s="57">
        <f t="shared" ca="1" si="121"/>
        <v>-13292</v>
      </c>
      <c r="BD250" s="57">
        <f t="shared" ca="1" si="121"/>
        <v>-6964</v>
      </c>
      <c r="BE250" s="57">
        <f t="shared" ca="1" si="110"/>
        <v>518.80999999999995</v>
      </c>
      <c r="BF250" s="51">
        <f t="shared" ca="1" si="101"/>
        <v>19.784800000000001</v>
      </c>
      <c r="BG250" s="51">
        <f t="shared" ca="1" si="102"/>
        <v>15.736056338028169</v>
      </c>
      <c r="BH250" s="51">
        <f t="shared" ca="1" si="103"/>
        <v>68.118811881188122</v>
      </c>
      <c r="BI250" s="51">
        <v>0</v>
      </c>
      <c r="BJ250" s="57">
        <f t="shared" ca="1" si="111"/>
        <v>514</v>
      </c>
      <c r="BK250" s="51">
        <f t="shared" ca="1" si="104"/>
        <v>1032.81</v>
      </c>
      <c r="BL250" s="57">
        <f t="shared" ca="1" si="112"/>
        <v>987</v>
      </c>
      <c r="BM250" s="57">
        <f t="shared" ca="1" si="105"/>
        <v>1002.7360563380282</v>
      </c>
      <c r="BN250" s="57">
        <f t="shared" ca="1" si="113"/>
        <v>624</v>
      </c>
      <c r="BO250" s="57">
        <f t="shared" ca="1" si="106"/>
        <v>643.78480000000002</v>
      </c>
      <c r="BP250" s="57">
        <f t="shared" ca="1" si="114"/>
        <v>140</v>
      </c>
      <c r="BQ250" s="57">
        <f t="shared" ca="1" si="107"/>
        <v>208.11881188118812</v>
      </c>
      <c r="BR250" s="51">
        <v>0</v>
      </c>
      <c r="BS250" s="51">
        <v>0</v>
      </c>
    </row>
    <row r="251" spans="1:71" ht="15.75" customHeight="1">
      <c r="A251" s="8" t="s">
        <v>239</v>
      </c>
      <c r="B251">
        <v>706</v>
      </c>
      <c r="C251" s="54">
        <v>1502</v>
      </c>
      <c r="E251" s="8">
        <v>158.66999999999999</v>
      </c>
      <c r="F251" s="8" t="s">
        <v>240</v>
      </c>
      <c r="G251" s="55">
        <f t="shared" ca="1" si="95"/>
        <v>42635</v>
      </c>
      <c r="H251" s="8">
        <v>77777</v>
      </c>
      <c r="J251" t="str">
        <f t="shared" ca="1" si="115"/>
        <v>전세</v>
      </c>
      <c r="K251" s="8" t="s">
        <v>242</v>
      </c>
      <c r="L251" s="65">
        <v>44986</v>
      </c>
      <c r="M251" s="65">
        <v>45036</v>
      </c>
      <c r="N251" s="65">
        <v>44986</v>
      </c>
      <c r="O251" s="65">
        <v>45016</v>
      </c>
      <c r="P251" s="51">
        <f t="shared" ca="1" si="96"/>
        <v>445569</v>
      </c>
      <c r="Q251" s="57">
        <f t="shared" ca="1" si="97"/>
        <v>454480.38</v>
      </c>
      <c r="R251" s="51">
        <f t="shared" ca="1" si="98"/>
        <v>445569</v>
      </c>
      <c r="S251" s="57">
        <f t="shared" ca="1" si="108"/>
        <v>223557</v>
      </c>
      <c r="T251" s="57">
        <f t="shared" ca="1" si="99"/>
        <v>222012</v>
      </c>
      <c r="U251" s="57">
        <f t="shared" ca="1" si="116"/>
        <v>78319</v>
      </c>
      <c r="V251" s="57">
        <f t="shared" ca="1" si="123"/>
        <v>8925</v>
      </c>
      <c r="W251" s="57">
        <f t="shared" ca="1" si="123"/>
        <v>1072</v>
      </c>
      <c r="X251" s="57">
        <f t="shared" ca="1" si="123"/>
        <v>1661</v>
      </c>
      <c r="Y251" s="57">
        <f t="shared" ca="1" si="123"/>
        <v>3631</v>
      </c>
      <c r="Z251" s="57">
        <f t="shared" ca="1" si="123"/>
        <v>21932</v>
      </c>
      <c r="AA251" s="57">
        <f t="shared" ca="1" si="123"/>
        <v>6582</v>
      </c>
      <c r="AB251" s="57">
        <f t="shared" ca="1" si="123"/>
        <v>32855</v>
      </c>
      <c r="AC251" s="57">
        <f t="shared" ca="1" si="123"/>
        <v>148</v>
      </c>
      <c r="AD251" s="57">
        <f t="shared" ca="1" si="123"/>
        <v>9750</v>
      </c>
      <c r="AE251" s="57">
        <f t="shared" ca="1" si="123"/>
        <v>9187</v>
      </c>
      <c r="AF251" s="57">
        <f t="shared" ca="1" si="123"/>
        <v>470</v>
      </c>
      <c r="AG251" s="57">
        <f t="shared" ca="1" si="123"/>
        <v>46869</v>
      </c>
      <c r="AH251" s="57">
        <f t="shared" ca="1" si="123"/>
        <v>174</v>
      </c>
      <c r="AI251" s="57">
        <f t="shared" ca="1" si="123"/>
        <v>0</v>
      </c>
      <c r="AJ251" s="57">
        <f t="shared" ca="1" si="123"/>
        <v>68504</v>
      </c>
      <c r="AK251" s="57">
        <f t="shared" ca="1" si="123"/>
        <v>11530</v>
      </c>
      <c r="AL251" s="57">
        <f t="shared" ca="1" si="122"/>
        <v>28233</v>
      </c>
      <c r="AM251" s="57">
        <f t="shared" ca="1" si="122"/>
        <v>3353</v>
      </c>
      <c r="AN251" s="57">
        <f t="shared" ca="1" si="122"/>
        <v>88988</v>
      </c>
      <c r="AO251" s="57">
        <f t="shared" ca="1" si="122"/>
        <v>0</v>
      </c>
      <c r="AP251" s="57">
        <f t="shared" ca="1" si="122"/>
        <v>59555</v>
      </c>
      <c r="AQ251" s="57">
        <f t="shared" ca="1" si="122"/>
        <v>8738</v>
      </c>
      <c r="AR251" s="57">
        <f t="shared" ca="1" si="122"/>
        <v>1995</v>
      </c>
      <c r="AS251" s="57">
        <f t="shared" ca="1" si="122"/>
        <v>753</v>
      </c>
      <c r="AT251" s="57">
        <f t="shared" ca="1" si="122"/>
        <v>0</v>
      </c>
      <c r="AU251" s="51">
        <v>0</v>
      </c>
      <c r="AV251" s="57">
        <v>0</v>
      </c>
      <c r="AW251" s="51">
        <f t="shared" ca="1" si="100"/>
        <v>8911.380000000001</v>
      </c>
      <c r="AX251" s="57">
        <f t="shared" ca="1" si="121"/>
        <v>-17657</v>
      </c>
      <c r="AY251" s="57">
        <f t="shared" ca="1" si="121"/>
        <v>0</v>
      </c>
      <c r="AZ251" s="57">
        <f t="shared" ca="1" si="121"/>
        <v>0</v>
      </c>
      <c r="BA251" s="51">
        <v>0</v>
      </c>
      <c r="BB251" s="51">
        <v>0</v>
      </c>
      <c r="BC251" s="57">
        <f t="shared" ca="1" si="121"/>
        <v>-3387</v>
      </c>
      <c r="BD251" s="57">
        <f t="shared" ca="1" si="121"/>
        <v>-26611</v>
      </c>
      <c r="BE251" s="57">
        <f t="shared" ca="1" si="110"/>
        <v>342.52</v>
      </c>
      <c r="BF251" s="51">
        <f t="shared" ca="1" si="101"/>
        <v>22.586400000000001</v>
      </c>
      <c r="BG251" s="51">
        <f t="shared" ca="1" si="102"/>
        <v>12.533521126760563</v>
      </c>
      <c r="BH251" s="51">
        <f t="shared" ca="1" si="103"/>
        <v>589.65346534653463</v>
      </c>
      <c r="BI251" s="51">
        <v>0</v>
      </c>
      <c r="BJ251" s="57">
        <f t="shared" ca="1" si="111"/>
        <v>330</v>
      </c>
      <c r="BK251" s="51">
        <f t="shared" ca="1" si="104"/>
        <v>672.52</v>
      </c>
      <c r="BL251" s="57">
        <f t="shared" ca="1" si="112"/>
        <v>356</v>
      </c>
      <c r="BM251" s="57">
        <f t="shared" ca="1" si="105"/>
        <v>368.53352112676055</v>
      </c>
      <c r="BN251" s="57">
        <f t="shared" ca="1" si="113"/>
        <v>116</v>
      </c>
      <c r="BO251" s="57">
        <f t="shared" ca="1" si="106"/>
        <v>138.5864</v>
      </c>
      <c r="BP251" s="57">
        <f t="shared" ca="1" si="114"/>
        <v>899</v>
      </c>
      <c r="BQ251" s="57">
        <f t="shared" ca="1" si="107"/>
        <v>1488.6534653465346</v>
      </c>
      <c r="BR251" s="51">
        <v>0</v>
      </c>
      <c r="BS251" s="51">
        <v>0</v>
      </c>
    </row>
    <row r="252" spans="1:71" ht="15.75" customHeight="1">
      <c r="A252" s="8" t="s">
        <v>239</v>
      </c>
      <c r="B252">
        <v>706</v>
      </c>
      <c r="C252" s="54">
        <v>1601</v>
      </c>
      <c r="E252" s="8">
        <v>158.66999999999999</v>
      </c>
      <c r="F252" s="8" t="s">
        <v>240</v>
      </c>
      <c r="G252" s="55">
        <f t="shared" ca="1" si="95"/>
        <v>43652</v>
      </c>
      <c r="H252" s="8">
        <v>77777</v>
      </c>
      <c r="J252" t="str">
        <f t="shared" ca="1" si="115"/>
        <v>월세</v>
      </c>
      <c r="K252" s="8" t="s">
        <v>242</v>
      </c>
      <c r="L252" s="65">
        <v>44986</v>
      </c>
      <c r="M252" s="65">
        <v>45036</v>
      </c>
      <c r="N252" s="65">
        <v>44986</v>
      </c>
      <c r="O252" s="65">
        <v>45016</v>
      </c>
      <c r="P252" s="51">
        <f t="shared" ca="1" si="96"/>
        <v>577290</v>
      </c>
      <c r="Q252" s="57">
        <f t="shared" ca="1" si="97"/>
        <v>588835.80000000005</v>
      </c>
      <c r="R252" s="51">
        <f t="shared" ca="1" si="98"/>
        <v>577290</v>
      </c>
      <c r="S252" s="57">
        <f t="shared" ca="1" si="108"/>
        <v>265959</v>
      </c>
      <c r="T252" s="57">
        <f t="shared" ca="1" si="99"/>
        <v>311331</v>
      </c>
      <c r="U252" s="57">
        <f t="shared" ca="1" si="116"/>
        <v>64552</v>
      </c>
      <c r="V252" s="57">
        <f t="shared" ca="1" si="123"/>
        <v>23802</v>
      </c>
      <c r="W252" s="57">
        <f t="shared" ca="1" si="123"/>
        <v>836</v>
      </c>
      <c r="X252" s="57">
        <f t="shared" ca="1" si="123"/>
        <v>3903</v>
      </c>
      <c r="Y252" s="57">
        <f t="shared" ca="1" si="123"/>
        <v>3829</v>
      </c>
      <c r="Z252" s="57">
        <f t="shared" ca="1" si="123"/>
        <v>50792</v>
      </c>
      <c r="AA252" s="57">
        <f t="shared" ca="1" si="123"/>
        <v>18860</v>
      </c>
      <c r="AB252" s="57">
        <f t="shared" ca="1" si="123"/>
        <v>53663</v>
      </c>
      <c r="AC252" s="57">
        <f t="shared" ca="1" si="123"/>
        <v>2684</v>
      </c>
      <c r="AD252" s="57">
        <f t="shared" ca="1" si="123"/>
        <v>7732</v>
      </c>
      <c r="AE252" s="57">
        <f t="shared" ca="1" si="123"/>
        <v>3287</v>
      </c>
      <c r="AF252" s="57">
        <f t="shared" ca="1" si="123"/>
        <v>923</v>
      </c>
      <c r="AG252" s="57">
        <f t="shared" ca="1" si="123"/>
        <v>44472</v>
      </c>
      <c r="AH252" s="57">
        <f t="shared" ca="1" si="123"/>
        <v>72</v>
      </c>
      <c r="AI252" s="57">
        <f t="shared" ca="1" si="123"/>
        <v>0</v>
      </c>
      <c r="AJ252" s="57">
        <f t="shared" ca="1" si="123"/>
        <v>64412</v>
      </c>
      <c r="AK252" s="57">
        <f t="shared" ca="1" si="123"/>
        <v>30296</v>
      </c>
      <c r="AL252" s="57">
        <f t="shared" ca="1" si="122"/>
        <v>74645</v>
      </c>
      <c r="AM252" s="57">
        <f t="shared" ca="1" si="122"/>
        <v>9012</v>
      </c>
      <c r="AN252" s="57">
        <f t="shared" ca="1" si="122"/>
        <v>101351</v>
      </c>
      <c r="AO252" s="57">
        <f t="shared" ca="1" si="122"/>
        <v>0</v>
      </c>
      <c r="AP252" s="57">
        <f t="shared" ca="1" si="122"/>
        <v>66262</v>
      </c>
      <c r="AQ252" s="57">
        <f t="shared" ca="1" si="122"/>
        <v>5484</v>
      </c>
      <c r="AR252" s="57">
        <f t="shared" ca="1" si="122"/>
        <v>6473</v>
      </c>
      <c r="AS252" s="57">
        <f t="shared" ca="1" si="122"/>
        <v>1651</v>
      </c>
      <c r="AT252" s="57">
        <f t="shared" ca="1" si="122"/>
        <v>0</v>
      </c>
      <c r="AU252" s="51">
        <v>0</v>
      </c>
      <c r="AV252" s="57">
        <v>0</v>
      </c>
      <c r="AW252" s="51">
        <f t="shared" ca="1" si="100"/>
        <v>11545.800000000001</v>
      </c>
      <c r="AX252" s="57">
        <f t="shared" ca="1" si="121"/>
        <v>-22092</v>
      </c>
      <c r="AY252" s="57">
        <f t="shared" ca="1" si="121"/>
        <v>0</v>
      </c>
      <c r="AZ252" s="57">
        <f t="shared" ca="1" si="121"/>
        <v>0</v>
      </c>
      <c r="BA252" s="51">
        <v>0</v>
      </c>
      <c r="BB252" s="51">
        <v>0</v>
      </c>
      <c r="BC252" s="57">
        <f t="shared" ca="1" si="121"/>
        <v>-11344</v>
      </c>
      <c r="BD252" s="57">
        <f t="shared" ca="1" si="121"/>
        <v>-28267</v>
      </c>
      <c r="BE252" s="57">
        <f t="shared" ca="1" si="110"/>
        <v>322.06</v>
      </c>
      <c r="BF252" s="51">
        <f t="shared" ca="1" si="101"/>
        <v>59.716000000000001</v>
      </c>
      <c r="BG252" s="51">
        <f t="shared" ca="1" si="102"/>
        <v>14.274788732394367</v>
      </c>
      <c r="BH252" s="51">
        <f t="shared" ca="1" si="103"/>
        <v>656.05940594059405</v>
      </c>
      <c r="BI252" s="51">
        <v>0</v>
      </c>
      <c r="BJ252" s="57">
        <f t="shared" ca="1" si="111"/>
        <v>937</v>
      </c>
      <c r="BK252" s="51">
        <f t="shared" ca="1" si="104"/>
        <v>1259.06</v>
      </c>
      <c r="BL252" s="57">
        <f t="shared" ca="1" si="112"/>
        <v>851</v>
      </c>
      <c r="BM252" s="57">
        <f t="shared" ca="1" si="105"/>
        <v>865.27478873239431</v>
      </c>
      <c r="BN252" s="57">
        <f t="shared" ca="1" si="113"/>
        <v>930</v>
      </c>
      <c r="BO252" s="57">
        <f t="shared" ca="1" si="106"/>
        <v>989.71600000000001</v>
      </c>
      <c r="BP252" s="57">
        <f t="shared" ca="1" si="114"/>
        <v>406</v>
      </c>
      <c r="BQ252" s="57">
        <f t="shared" ca="1" si="107"/>
        <v>1062.0594059405939</v>
      </c>
      <c r="BR252" s="51">
        <v>0</v>
      </c>
      <c r="BS252" s="51">
        <v>0</v>
      </c>
    </row>
    <row r="253" spans="1:71" ht="15.75" customHeight="1">
      <c r="A253" s="8" t="s">
        <v>239</v>
      </c>
      <c r="B253">
        <v>706</v>
      </c>
      <c r="C253" s="54">
        <v>1602</v>
      </c>
      <c r="E253" s="8">
        <v>158.66999999999999</v>
      </c>
      <c r="F253" s="8" t="s">
        <v>240</v>
      </c>
      <c r="G253" s="55">
        <f t="shared" ca="1" si="95"/>
        <v>44059</v>
      </c>
      <c r="H253" s="8">
        <v>77777</v>
      </c>
      <c r="J253" t="str">
        <f t="shared" ca="1" si="115"/>
        <v>월세</v>
      </c>
      <c r="K253" s="8" t="s">
        <v>242</v>
      </c>
      <c r="L253" s="65">
        <v>44986</v>
      </c>
      <c r="M253" s="65">
        <v>45036</v>
      </c>
      <c r="N253" s="65">
        <v>44986</v>
      </c>
      <c r="O253" s="65">
        <v>45016</v>
      </c>
      <c r="P253" s="51">
        <f t="shared" ca="1" si="96"/>
        <v>564001</v>
      </c>
      <c r="Q253" s="57">
        <f t="shared" ca="1" si="97"/>
        <v>575281.02</v>
      </c>
      <c r="R253" s="51">
        <f t="shared" ca="1" si="98"/>
        <v>564001</v>
      </c>
      <c r="S253" s="57">
        <f t="shared" ca="1" si="108"/>
        <v>208893</v>
      </c>
      <c r="T253" s="57">
        <f t="shared" ca="1" si="99"/>
        <v>355108</v>
      </c>
      <c r="U253" s="57">
        <f t="shared" ca="1" si="116"/>
        <v>68495</v>
      </c>
      <c r="V253" s="57">
        <f t="shared" ca="1" si="123"/>
        <v>23232</v>
      </c>
      <c r="W253" s="57">
        <f t="shared" ca="1" si="123"/>
        <v>965</v>
      </c>
      <c r="X253" s="57">
        <f t="shared" ca="1" si="123"/>
        <v>2083</v>
      </c>
      <c r="Y253" s="57">
        <f t="shared" ca="1" si="123"/>
        <v>3391</v>
      </c>
      <c r="Z253" s="57">
        <f t="shared" ca="1" si="123"/>
        <v>21137</v>
      </c>
      <c r="AA253" s="57">
        <f t="shared" ca="1" si="123"/>
        <v>26909</v>
      </c>
      <c r="AB253" s="57">
        <f t="shared" ca="1" si="123"/>
        <v>55141</v>
      </c>
      <c r="AC253" s="57">
        <f t="shared" ca="1" si="123"/>
        <v>156</v>
      </c>
      <c r="AD253" s="57">
        <f t="shared" ca="1" si="123"/>
        <v>4479</v>
      </c>
      <c r="AE253" s="57">
        <f t="shared" ca="1" si="123"/>
        <v>19316</v>
      </c>
      <c r="AF253" s="57">
        <f t="shared" ca="1" si="123"/>
        <v>206</v>
      </c>
      <c r="AG253" s="57">
        <f t="shared" ca="1" si="123"/>
        <v>2935</v>
      </c>
      <c r="AH253" s="57">
        <f t="shared" ca="1" si="123"/>
        <v>197</v>
      </c>
      <c r="AI253" s="57">
        <f t="shared" ca="1" si="123"/>
        <v>0</v>
      </c>
      <c r="AJ253" s="57">
        <f t="shared" ca="1" si="123"/>
        <v>110520</v>
      </c>
      <c r="AK253" s="57">
        <f t="shared" ca="1" si="123"/>
        <v>12263</v>
      </c>
      <c r="AL253" s="57">
        <f t="shared" ca="1" si="122"/>
        <v>55151</v>
      </c>
      <c r="AM253" s="57">
        <f t="shared" ca="1" si="122"/>
        <v>4481</v>
      </c>
      <c r="AN253" s="57">
        <f t="shared" ca="1" si="122"/>
        <v>84130</v>
      </c>
      <c r="AO253" s="57">
        <f t="shared" ca="1" si="122"/>
        <v>0</v>
      </c>
      <c r="AP253" s="57">
        <f t="shared" ca="1" si="122"/>
        <v>79682</v>
      </c>
      <c r="AQ253" s="57">
        <f t="shared" ca="1" si="122"/>
        <v>7357</v>
      </c>
      <c r="AR253" s="57">
        <f t="shared" ca="1" si="122"/>
        <v>6354</v>
      </c>
      <c r="AS253" s="57">
        <f t="shared" ca="1" si="122"/>
        <v>758</v>
      </c>
      <c r="AT253" s="57">
        <f t="shared" ca="1" si="122"/>
        <v>0</v>
      </c>
      <c r="AU253" s="51">
        <v>0</v>
      </c>
      <c r="AV253" s="57">
        <v>0</v>
      </c>
      <c r="AW253" s="51">
        <f t="shared" ca="1" si="100"/>
        <v>11280.02</v>
      </c>
      <c r="AX253" s="57">
        <f t="shared" ca="1" si="121"/>
        <v>-3470</v>
      </c>
      <c r="AY253" s="57">
        <f t="shared" ca="1" si="121"/>
        <v>0</v>
      </c>
      <c r="AZ253" s="57">
        <f t="shared" ca="1" si="121"/>
        <v>0</v>
      </c>
      <c r="BA253" s="51">
        <v>0</v>
      </c>
      <c r="BB253" s="51">
        <v>0</v>
      </c>
      <c r="BC253" s="57">
        <f t="shared" ca="1" si="121"/>
        <v>-12899</v>
      </c>
      <c r="BD253" s="57">
        <f t="shared" ca="1" si="121"/>
        <v>-8968</v>
      </c>
      <c r="BE253" s="57">
        <f t="shared" ca="1" si="110"/>
        <v>552.6</v>
      </c>
      <c r="BF253" s="51">
        <f t="shared" ca="1" si="101"/>
        <v>44.120800000000003</v>
      </c>
      <c r="BG253" s="51">
        <f t="shared" ca="1" si="102"/>
        <v>11.849295774647887</v>
      </c>
      <c r="BH253" s="51">
        <f t="shared" ca="1" si="103"/>
        <v>788.93069306930693</v>
      </c>
      <c r="BI253" s="51">
        <v>0</v>
      </c>
      <c r="BJ253" s="57">
        <f t="shared" ca="1" si="111"/>
        <v>376</v>
      </c>
      <c r="BK253" s="51">
        <f t="shared" ca="1" si="104"/>
        <v>928.6</v>
      </c>
      <c r="BL253" s="57">
        <f t="shared" ca="1" si="112"/>
        <v>114</v>
      </c>
      <c r="BM253" s="57">
        <f t="shared" ca="1" si="105"/>
        <v>125.84929577464789</v>
      </c>
      <c r="BN253" s="57">
        <f t="shared" ca="1" si="113"/>
        <v>834</v>
      </c>
      <c r="BO253" s="57">
        <f t="shared" ca="1" si="106"/>
        <v>878.12080000000003</v>
      </c>
      <c r="BP253" s="57">
        <f t="shared" ca="1" si="114"/>
        <v>171</v>
      </c>
      <c r="BQ253" s="57">
        <f t="shared" ca="1" si="107"/>
        <v>959.93069306930693</v>
      </c>
      <c r="BR253" s="51">
        <v>0</v>
      </c>
      <c r="BS253" s="51">
        <v>0</v>
      </c>
    </row>
    <row r="254" spans="1:71" ht="15.75" customHeight="1">
      <c r="A254" s="8" t="s">
        <v>239</v>
      </c>
      <c r="B254">
        <v>706</v>
      </c>
      <c r="C254" s="54">
        <v>1701</v>
      </c>
      <c r="E254" s="8">
        <v>158.66999999999999</v>
      </c>
      <c r="F254" s="8" t="s">
        <v>240</v>
      </c>
      <c r="G254" s="55">
        <f t="shared" ca="1" si="95"/>
        <v>44215</v>
      </c>
      <c r="H254" s="8">
        <v>77777</v>
      </c>
      <c r="J254" t="str">
        <f t="shared" ca="1" si="115"/>
        <v>전세</v>
      </c>
      <c r="K254" s="8" t="s">
        <v>242</v>
      </c>
      <c r="L254" s="65">
        <v>44986</v>
      </c>
      <c r="M254" s="65">
        <v>45036</v>
      </c>
      <c r="N254" s="65">
        <v>44986</v>
      </c>
      <c r="O254" s="65">
        <v>45016</v>
      </c>
      <c r="P254" s="51">
        <f t="shared" ca="1" si="96"/>
        <v>500827</v>
      </c>
      <c r="Q254" s="57">
        <f t="shared" ca="1" si="97"/>
        <v>510843.54</v>
      </c>
      <c r="R254" s="51">
        <f t="shared" ca="1" si="98"/>
        <v>500827</v>
      </c>
      <c r="S254" s="57">
        <f t="shared" ca="1" si="108"/>
        <v>167687</v>
      </c>
      <c r="T254" s="57">
        <f t="shared" ca="1" si="99"/>
        <v>333140</v>
      </c>
      <c r="U254" s="57">
        <f t="shared" ca="1" si="116"/>
        <v>34143</v>
      </c>
      <c r="V254" s="57">
        <f t="shared" ca="1" si="123"/>
        <v>7897</v>
      </c>
      <c r="W254" s="57">
        <f t="shared" ca="1" si="123"/>
        <v>310</v>
      </c>
      <c r="X254" s="57">
        <f t="shared" ca="1" si="123"/>
        <v>3493</v>
      </c>
      <c r="Y254" s="57">
        <f t="shared" ca="1" si="123"/>
        <v>3911</v>
      </c>
      <c r="Z254" s="57">
        <f t="shared" ca="1" si="123"/>
        <v>29228</v>
      </c>
      <c r="AA254" s="57">
        <f t="shared" ca="1" si="123"/>
        <v>2140</v>
      </c>
      <c r="AB254" s="57">
        <f t="shared" ca="1" si="123"/>
        <v>24375</v>
      </c>
      <c r="AC254" s="57">
        <f t="shared" ca="1" si="123"/>
        <v>2277</v>
      </c>
      <c r="AD254" s="57">
        <f t="shared" ca="1" si="123"/>
        <v>7390</v>
      </c>
      <c r="AE254" s="57">
        <f t="shared" ca="1" si="123"/>
        <v>10234</v>
      </c>
      <c r="AF254" s="57">
        <f t="shared" ca="1" si="123"/>
        <v>642</v>
      </c>
      <c r="AG254" s="57">
        <f t="shared" ca="1" si="123"/>
        <v>38690</v>
      </c>
      <c r="AH254" s="57">
        <f t="shared" ca="1" si="123"/>
        <v>150</v>
      </c>
      <c r="AI254" s="57">
        <f t="shared" ca="1" si="123"/>
        <v>0</v>
      </c>
      <c r="AJ254" s="57">
        <f t="shared" ca="1" si="123"/>
        <v>81242</v>
      </c>
      <c r="AK254" s="57">
        <f t="shared" ca="1" si="123"/>
        <v>28952</v>
      </c>
      <c r="AL254" s="57">
        <f t="shared" ca="1" si="122"/>
        <v>86442</v>
      </c>
      <c r="AM254" s="57">
        <f t="shared" ca="1" si="122"/>
        <v>9375</v>
      </c>
      <c r="AN254" s="57">
        <f t="shared" ca="1" si="122"/>
        <v>87500</v>
      </c>
      <c r="AO254" s="57">
        <f t="shared" ca="1" si="122"/>
        <v>0</v>
      </c>
      <c r="AP254" s="57">
        <f t="shared" ca="1" si="122"/>
        <v>96400</v>
      </c>
      <c r="AQ254" s="57">
        <f t="shared" ca="1" si="122"/>
        <v>5097</v>
      </c>
      <c r="AR254" s="57">
        <f t="shared" ca="1" si="122"/>
        <v>7728</v>
      </c>
      <c r="AS254" s="57">
        <f t="shared" ca="1" si="122"/>
        <v>2369</v>
      </c>
      <c r="AT254" s="57">
        <f t="shared" ca="1" si="122"/>
        <v>0</v>
      </c>
      <c r="AU254" s="51">
        <v>0</v>
      </c>
      <c r="AV254" s="57">
        <v>0</v>
      </c>
      <c r="AW254" s="51">
        <f t="shared" ca="1" si="100"/>
        <v>10016.540000000001</v>
      </c>
      <c r="AX254" s="57">
        <f t="shared" ca="1" si="121"/>
        <v>-19620</v>
      </c>
      <c r="AY254" s="57">
        <f t="shared" ca="1" si="121"/>
        <v>0</v>
      </c>
      <c r="AZ254" s="57">
        <f t="shared" ca="1" si="121"/>
        <v>0</v>
      </c>
      <c r="BA254" s="51">
        <v>0</v>
      </c>
      <c r="BB254" s="51">
        <v>0</v>
      </c>
      <c r="BC254" s="57">
        <f t="shared" ca="1" si="121"/>
        <v>-25822</v>
      </c>
      <c r="BD254" s="57">
        <f t="shared" ca="1" si="121"/>
        <v>-23716</v>
      </c>
      <c r="BE254" s="57">
        <f t="shared" ca="1" si="110"/>
        <v>406.21</v>
      </c>
      <c r="BF254" s="51">
        <f t="shared" ca="1" si="101"/>
        <v>69.153599999999997</v>
      </c>
      <c r="BG254" s="51">
        <f t="shared" ca="1" si="102"/>
        <v>12.32394366197183</v>
      </c>
      <c r="BH254" s="51">
        <f t="shared" ca="1" si="103"/>
        <v>954.45544554455444</v>
      </c>
      <c r="BI254" s="51">
        <v>0</v>
      </c>
      <c r="BJ254" s="57">
        <f t="shared" ca="1" si="111"/>
        <v>574</v>
      </c>
      <c r="BK254" s="51">
        <f t="shared" ca="1" si="104"/>
        <v>980.21</v>
      </c>
      <c r="BL254" s="57">
        <f t="shared" ca="1" si="112"/>
        <v>305</v>
      </c>
      <c r="BM254" s="57">
        <f t="shared" ca="1" si="105"/>
        <v>317.32394366197184</v>
      </c>
      <c r="BN254" s="57">
        <f t="shared" ca="1" si="113"/>
        <v>904</v>
      </c>
      <c r="BO254" s="57">
        <f t="shared" ca="1" si="106"/>
        <v>973.15359999999998</v>
      </c>
      <c r="BP254" s="57">
        <f t="shared" ca="1" si="114"/>
        <v>866</v>
      </c>
      <c r="BQ254" s="57">
        <f t="shared" ca="1" si="107"/>
        <v>1820.4554455445545</v>
      </c>
      <c r="BR254" s="51">
        <v>0</v>
      </c>
      <c r="BS254" s="51">
        <v>0</v>
      </c>
    </row>
    <row r="255" spans="1:71" ht="15.75" customHeight="1">
      <c r="A255" s="8" t="s">
        <v>239</v>
      </c>
      <c r="B255">
        <v>706</v>
      </c>
      <c r="C255" s="54">
        <v>1702</v>
      </c>
      <c r="E255" s="8">
        <v>158.66999999999999</v>
      </c>
      <c r="F255" s="8" t="s">
        <v>240</v>
      </c>
      <c r="G255" s="55">
        <f t="shared" ca="1" si="95"/>
        <v>41746</v>
      </c>
      <c r="H255" s="8">
        <v>77777</v>
      </c>
      <c r="J255" t="str">
        <f t="shared" ca="1" si="115"/>
        <v>전세</v>
      </c>
      <c r="K255" s="8" t="s">
        <v>242</v>
      </c>
      <c r="L255" s="65">
        <v>44986</v>
      </c>
      <c r="M255" s="65">
        <v>45036</v>
      </c>
      <c r="N255" s="65">
        <v>44986</v>
      </c>
      <c r="O255" s="65">
        <v>45016</v>
      </c>
      <c r="P255" s="51">
        <f t="shared" ca="1" si="96"/>
        <v>540307</v>
      </c>
      <c r="Q255" s="57">
        <f t="shared" ca="1" si="97"/>
        <v>551113.14</v>
      </c>
      <c r="R255" s="51">
        <f t="shared" ca="1" si="98"/>
        <v>540307</v>
      </c>
      <c r="S255" s="57">
        <f t="shared" ca="1" si="108"/>
        <v>145798</v>
      </c>
      <c r="T255" s="57">
        <f t="shared" ca="1" si="99"/>
        <v>394509</v>
      </c>
      <c r="U255" s="57">
        <f t="shared" ca="1" si="116"/>
        <v>32333</v>
      </c>
      <c r="V255" s="57">
        <f t="shared" ca="1" si="123"/>
        <v>31786</v>
      </c>
      <c r="W255" s="57">
        <f t="shared" ca="1" si="123"/>
        <v>1416</v>
      </c>
      <c r="X255" s="57">
        <f t="shared" ca="1" si="123"/>
        <v>4119</v>
      </c>
      <c r="Y255" s="57">
        <f t="shared" ca="1" si="123"/>
        <v>3724</v>
      </c>
      <c r="Z255" s="57">
        <f t="shared" ca="1" si="123"/>
        <v>20082</v>
      </c>
      <c r="AA255" s="57">
        <f t="shared" ca="1" si="123"/>
        <v>29561</v>
      </c>
      <c r="AB255" s="57">
        <f t="shared" ca="1" si="123"/>
        <v>20207</v>
      </c>
      <c r="AC255" s="57">
        <f t="shared" ca="1" si="123"/>
        <v>808</v>
      </c>
      <c r="AD255" s="57">
        <f t="shared" ca="1" si="123"/>
        <v>9394</v>
      </c>
      <c r="AE255" s="57">
        <f t="shared" ca="1" si="123"/>
        <v>5605</v>
      </c>
      <c r="AF255" s="57">
        <f t="shared" ca="1" si="123"/>
        <v>950</v>
      </c>
      <c r="AG255" s="57">
        <f t="shared" ca="1" si="123"/>
        <v>9117</v>
      </c>
      <c r="AH255" s="57">
        <f t="shared" ca="1" si="123"/>
        <v>804</v>
      </c>
      <c r="AI255" s="57">
        <f t="shared" ca="1" si="123"/>
        <v>0</v>
      </c>
      <c r="AJ255" s="57">
        <f t="shared" ca="1" si="123"/>
        <v>100839</v>
      </c>
      <c r="AK255" s="57">
        <f t="shared" ca="1" si="123"/>
        <v>36952</v>
      </c>
      <c r="AL255" s="57">
        <f t="shared" ca="1" si="122"/>
        <v>92472</v>
      </c>
      <c r="AM255" s="57">
        <f t="shared" ca="1" si="122"/>
        <v>1507</v>
      </c>
      <c r="AN255" s="57">
        <f t="shared" ca="1" si="122"/>
        <v>105987</v>
      </c>
      <c r="AO255" s="57">
        <f t="shared" ca="1" si="122"/>
        <v>0</v>
      </c>
      <c r="AP255" s="57">
        <f t="shared" ca="1" si="122"/>
        <v>65534</v>
      </c>
      <c r="AQ255" s="57">
        <f t="shared" ca="1" si="122"/>
        <v>6257</v>
      </c>
      <c r="AR255" s="57">
        <f t="shared" ca="1" si="122"/>
        <v>8710</v>
      </c>
      <c r="AS255" s="57">
        <f t="shared" ca="1" si="122"/>
        <v>943</v>
      </c>
      <c r="AT255" s="57">
        <f t="shared" ca="1" si="122"/>
        <v>0</v>
      </c>
      <c r="AU255" s="51">
        <v>0</v>
      </c>
      <c r="AV255" s="57">
        <v>0</v>
      </c>
      <c r="AW255" s="51">
        <f t="shared" ca="1" si="100"/>
        <v>10806.14</v>
      </c>
      <c r="AX255" s="57">
        <f t="shared" ca="1" si="121"/>
        <v>-19602</v>
      </c>
      <c r="AY255" s="57">
        <f t="shared" ca="1" si="121"/>
        <v>0</v>
      </c>
      <c r="AZ255" s="57">
        <f t="shared" ca="1" si="121"/>
        <v>0</v>
      </c>
      <c r="BA255" s="51">
        <v>0</v>
      </c>
      <c r="BB255" s="51">
        <v>0</v>
      </c>
      <c r="BC255" s="57">
        <f t="shared" ca="1" si="121"/>
        <v>-21721</v>
      </c>
      <c r="BD255" s="57">
        <f t="shared" ca="1" si="121"/>
        <v>-7477</v>
      </c>
      <c r="BE255" s="57">
        <f t="shared" ca="1" si="110"/>
        <v>504.19499999999999</v>
      </c>
      <c r="BF255" s="51">
        <f t="shared" ca="1" si="101"/>
        <v>73.977599999999995</v>
      </c>
      <c r="BG255" s="51">
        <f t="shared" ca="1" si="102"/>
        <v>14.927746478873239</v>
      </c>
      <c r="BH255" s="51">
        <f t="shared" ca="1" si="103"/>
        <v>648.85148514851483</v>
      </c>
      <c r="BI255" s="51">
        <v>0</v>
      </c>
      <c r="BJ255" s="57">
        <f t="shared" ca="1" si="111"/>
        <v>258</v>
      </c>
      <c r="BK255" s="51">
        <f t="shared" ca="1" si="104"/>
        <v>762.19499999999994</v>
      </c>
      <c r="BL255" s="57">
        <f t="shared" ca="1" si="112"/>
        <v>524</v>
      </c>
      <c r="BM255" s="57">
        <f t="shared" ca="1" si="105"/>
        <v>538.92774647887325</v>
      </c>
      <c r="BN255" s="57">
        <f t="shared" ca="1" si="113"/>
        <v>45</v>
      </c>
      <c r="BO255" s="57">
        <f t="shared" ca="1" si="106"/>
        <v>118.9776</v>
      </c>
      <c r="BP255" s="57">
        <f t="shared" ca="1" si="114"/>
        <v>787</v>
      </c>
      <c r="BQ255" s="57">
        <f t="shared" ca="1" si="107"/>
        <v>1435.8514851485147</v>
      </c>
      <c r="BR255" s="51">
        <v>0</v>
      </c>
      <c r="BS255" s="51">
        <v>0</v>
      </c>
    </row>
    <row r="256" spans="1:71" ht="15.75" customHeight="1">
      <c r="A256" s="8" t="s">
        <v>239</v>
      </c>
      <c r="B256">
        <v>706</v>
      </c>
      <c r="C256" s="54">
        <v>1801</v>
      </c>
      <c r="E256" s="8">
        <v>158.66999999999999</v>
      </c>
      <c r="F256" s="8" t="s">
        <v>240</v>
      </c>
      <c r="G256" s="55">
        <f t="shared" ca="1" si="95"/>
        <v>43503</v>
      </c>
      <c r="H256" s="8">
        <v>77777</v>
      </c>
      <c r="J256" t="str">
        <f t="shared" ca="1" si="115"/>
        <v>자가</v>
      </c>
      <c r="K256" s="8" t="s">
        <v>242</v>
      </c>
      <c r="L256" s="65">
        <v>44986</v>
      </c>
      <c r="M256" s="65">
        <v>45036</v>
      </c>
      <c r="N256" s="65">
        <v>44986</v>
      </c>
      <c r="O256" s="65">
        <v>45016</v>
      </c>
      <c r="P256" s="51">
        <f t="shared" ca="1" si="96"/>
        <v>622467</v>
      </c>
      <c r="Q256" s="57">
        <f t="shared" ca="1" si="97"/>
        <v>634916.34</v>
      </c>
      <c r="R256" s="51">
        <f t="shared" ca="1" si="98"/>
        <v>622467</v>
      </c>
      <c r="S256" s="57">
        <f t="shared" ca="1" si="108"/>
        <v>251731</v>
      </c>
      <c r="T256" s="57">
        <f t="shared" ca="1" si="99"/>
        <v>370736</v>
      </c>
      <c r="U256" s="57">
        <f t="shared" ca="1" si="116"/>
        <v>55378</v>
      </c>
      <c r="V256" s="57">
        <f t="shared" ca="1" si="123"/>
        <v>19684</v>
      </c>
      <c r="W256" s="57">
        <f t="shared" ca="1" si="123"/>
        <v>1334</v>
      </c>
      <c r="X256" s="57">
        <f t="shared" ca="1" si="123"/>
        <v>4846</v>
      </c>
      <c r="Y256" s="57">
        <f t="shared" ca="1" si="123"/>
        <v>3638</v>
      </c>
      <c r="Z256" s="57">
        <f t="shared" ca="1" si="123"/>
        <v>46109</v>
      </c>
      <c r="AA256" s="57">
        <f t="shared" ca="1" si="123"/>
        <v>23135</v>
      </c>
      <c r="AB256" s="57">
        <f t="shared" ca="1" si="123"/>
        <v>39213</v>
      </c>
      <c r="AC256" s="57">
        <f t="shared" ca="1" si="123"/>
        <v>1290</v>
      </c>
      <c r="AD256" s="57">
        <f t="shared" ca="1" si="123"/>
        <v>8035</v>
      </c>
      <c r="AE256" s="57">
        <f t="shared" ca="1" si="123"/>
        <v>23421</v>
      </c>
      <c r="AF256" s="57">
        <f t="shared" ca="1" si="123"/>
        <v>696</v>
      </c>
      <c r="AG256" s="57">
        <f t="shared" ca="1" si="123"/>
        <v>42257</v>
      </c>
      <c r="AH256" s="57">
        <f t="shared" ca="1" si="123"/>
        <v>926</v>
      </c>
      <c r="AI256" s="57">
        <f t="shared" ca="1" si="123"/>
        <v>0</v>
      </c>
      <c r="AJ256" s="57">
        <f t="shared" ca="1" si="123"/>
        <v>101192</v>
      </c>
      <c r="AK256" s="57">
        <f t="shared" ca="1" si="123"/>
        <v>11799</v>
      </c>
      <c r="AL256" s="57">
        <f t="shared" ca="1" si="122"/>
        <v>63067</v>
      </c>
      <c r="AM256" s="57">
        <f t="shared" ca="1" si="122"/>
        <v>8886</v>
      </c>
      <c r="AN256" s="57">
        <f t="shared" ca="1" si="122"/>
        <v>95603</v>
      </c>
      <c r="AO256" s="57">
        <f t="shared" ca="1" si="122"/>
        <v>0</v>
      </c>
      <c r="AP256" s="57">
        <f t="shared" ca="1" si="122"/>
        <v>96434</v>
      </c>
      <c r="AQ256" s="57">
        <f t="shared" ca="1" si="122"/>
        <v>5830</v>
      </c>
      <c r="AR256" s="57">
        <f t="shared" ca="1" si="122"/>
        <v>2026</v>
      </c>
      <c r="AS256" s="57">
        <f t="shared" ca="1" si="122"/>
        <v>1666</v>
      </c>
      <c r="AT256" s="57">
        <f t="shared" ca="1" si="122"/>
        <v>0</v>
      </c>
      <c r="AU256" s="51">
        <v>0</v>
      </c>
      <c r="AV256" s="57">
        <v>0</v>
      </c>
      <c r="AW256" s="51">
        <f t="shared" ca="1" si="100"/>
        <v>12449.34</v>
      </c>
      <c r="AX256" s="57">
        <f t="shared" ca="1" si="121"/>
        <v>-11234</v>
      </c>
      <c r="AY256" s="57">
        <f t="shared" ca="1" si="121"/>
        <v>0</v>
      </c>
      <c r="AZ256" s="57">
        <f t="shared" ca="1" si="121"/>
        <v>0</v>
      </c>
      <c r="BA256" s="51">
        <v>0</v>
      </c>
      <c r="BB256" s="51">
        <v>0</v>
      </c>
      <c r="BC256" s="57">
        <f t="shared" ca="1" si="121"/>
        <v>-1392</v>
      </c>
      <c r="BD256" s="57">
        <f t="shared" ca="1" si="121"/>
        <v>-21372</v>
      </c>
      <c r="BE256" s="57">
        <f t="shared" ca="1" si="110"/>
        <v>505.96</v>
      </c>
      <c r="BF256" s="51">
        <f t="shared" ca="1" si="101"/>
        <v>50.453600000000002</v>
      </c>
      <c r="BG256" s="51">
        <f t="shared" ca="1" si="102"/>
        <v>13.465211267605634</v>
      </c>
      <c r="BH256" s="51">
        <f t="shared" ca="1" si="103"/>
        <v>954.79207920792078</v>
      </c>
      <c r="BI256" s="51">
        <v>0</v>
      </c>
      <c r="BJ256" s="57">
        <f t="shared" ca="1" si="111"/>
        <v>468</v>
      </c>
      <c r="BK256" s="51">
        <f t="shared" ca="1" si="104"/>
        <v>973.96</v>
      </c>
      <c r="BL256" s="57">
        <f t="shared" ca="1" si="112"/>
        <v>75</v>
      </c>
      <c r="BM256" s="57">
        <f t="shared" ca="1" si="105"/>
        <v>88.465211267605639</v>
      </c>
      <c r="BN256" s="57">
        <f t="shared" ca="1" si="113"/>
        <v>420</v>
      </c>
      <c r="BO256" s="57">
        <f t="shared" ca="1" si="106"/>
        <v>470.45359999999999</v>
      </c>
      <c r="BP256" s="57">
        <f t="shared" ca="1" si="114"/>
        <v>570</v>
      </c>
      <c r="BQ256" s="57">
        <f t="shared" ca="1" si="107"/>
        <v>1524.7920792079208</v>
      </c>
      <c r="BR256" s="51">
        <v>0</v>
      </c>
      <c r="BS256" s="51">
        <v>0</v>
      </c>
    </row>
    <row r="257" spans="1:71" ht="15.75" customHeight="1">
      <c r="A257" s="8" t="s">
        <v>239</v>
      </c>
      <c r="B257">
        <v>706</v>
      </c>
      <c r="C257" s="54">
        <v>1802</v>
      </c>
      <c r="E257" s="8">
        <v>158.66999999999999</v>
      </c>
      <c r="F257" s="8" t="s">
        <v>240</v>
      </c>
      <c r="G257" s="55">
        <f t="shared" ca="1" si="95"/>
        <v>42726</v>
      </c>
      <c r="H257" s="8">
        <v>77777</v>
      </c>
      <c r="J257" t="str">
        <f t="shared" ca="1" si="115"/>
        <v>전세</v>
      </c>
      <c r="K257" s="8" t="s">
        <v>242</v>
      </c>
      <c r="L257" s="65">
        <v>44986</v>
      </c>
      <c r="M257" s="65">
        <v>45036</v>
      </c>
      <c r="N257" s="65">
        <v>44986</v>
      </c>
      <c r="O257" s="65">
        <v>45016</v>
      </c>
      <c r="P257" s="51">
        <f t="shared" ca="1" si="96"/>
        <v>555741</v>
      </c>
      <c r="Q257" s="57">
        <f t="shared" ca="1" si="97"/>
        <v>566855.81999999995</v>
      </c>
      <c r="R257" s="51">
        <f t="shared" ca="1" si="98"/>
        <v>555741</v>
      </c>
      <c r="S257" s="57">
        <f t="shared" ca="1" si="108"/>
        <v>233122</v>
      </c>
      <c r="T257" s="57">
        <f t="shared" ca="1" si="99"/>
        <v>322619</v>
      </c>
      <c r="U257" s="57">
        <f t="shared" ca="1" si="116"/>
        <v>43410</v>
      </c>
      <c r="V257" s="57">
        <f t="shared" ca="1" si="123"/>
        <v>32252</v>
      </c>
      <c r="W257" s="57">
        <f t="shared" ca="1" si="123"/>
        <v>1044</v>
      </c>
      <c r="X257" s="57">
        <f t="shared" ca="1" si="123"/>
        <v>1701</v>
      </c>
      <c r="Y257" s="57">
        <f t="shared" ca="1" si="123"/>
        <v>3773</v>
      </c>
      <c r="Z257" s="57">
        <f t="shared" ca="1" si="123"/>
        <v>18916</v>
      </c>
      <c r="AA257" s="57">
        <f t="shared" ca="1" si="123"/>
        <v>21221</v>
      </c>
      <c r="AB257" s="57">
        <f t="shared" ca="1" si="123"/>
        <v>59103</v>
      </c>
      <c r="AC257" s="57">
        <f t="shared" ca="1" si="123"/>
        <v>555</v>
      </c>
      <c r="AD257" s="57">
        <f t="shared" ca="1" si="123"/>
        <v>2410</v>
      </c>
      <c r="AE257" s="57">
        <f t="shared" ca="1" si="123"/>
        <v>26215</v>
      </c>
      <c r="AF257" s="57">
        <f t="shared" ca="1" si="123"/>
        <v>429</v>
      </c>
      <c r="AG257" s="57">
        <f t="shared" ca="1" si="123"/>
        <v>35320</v>
      </c>
      <c r="AH257" s="57">
        <f t="shared" ca="1" si="123"/>
        <v>929</v>
      </c>
      <c r="AI257" s="57">
        <f t="shared" ca="1" si="123"/>
        <v>0</v>
      </c>
      <c r="AJ257" s="57">
        <f t="shared" ca="1" si="123"/>
        <v>98461</v>
      </c>
      <c r="AK257" s="57">
        <f t="shared" ca="1" si="123"/>
        <v>14836</v>
      </c>
      <c r="AL257" s="57">
        <f t="shared" ca="1" si="122"/>
        <v>69918</v>
      </c>
      <c r="AM257" s="57">
        <f t="shared" ca="1" si="122"/>
        <v>142</v>
      </c>
      <c r="AN257" s="57">
        <f t="shared" ca="1" si="122"/>
        <v>96996</v>
      </c>
      <c r="AO257" s="57">
        <f t="shared" ca="1" si="122"/>
        <v>0</v>
      </c>
      <c r="AP257" s="57">
        <f t="shared" ca="1" si="122"/>
        <v>38692</v>
      </c>
      <c r="AQ257" s="57">
        <f t="shared" ca="1" si="122"/>
        <v>7994</v>
      </c>
      <c r="AR257" s="57">
        <f t="shared" ca="1" si="122"/>
        <v>1568</v>
      </c>
      <c r="AS257" s="57">
        <f t="shared" ca="1" si="122"/>
        <v>1025</v>
      </c>
      <c r="AT257" s="57">
        <f t="shared" ca="1" si="122"/>
        <v>0</v>
      </c>
      <c r="AU257" s="51">
        <v>0</v>
      </c>
      <c r="AV257" s="57">
        <v>0</v>
      </c>
      <c r="AW257" s="51">
        <f t="shared" ca="1" si="100"/>
        <v>11114.82</v>
      </c>
      <c r="AX257" s="57">
        <f t="shared" ca="1" si="121"/>
        <v>-7111</v>
      </c>
      <c r="AY257" s="57">
        <f t="shared" ca="1" si="121"/>
        <v>0</v>
      </c>
      <c r="AZ257" s="57">
        <f t="shared" ca="1" si="121"/>
        <v>0</v>
      </c>
      <c r="BA257" s="51">
        <v>0</v>
      </c>
      <c r="BB257" s="51">
        <v>0</v>
      </c>
      <c r="BC257" s="57">
        <f t="shared" ca="1" si="121"/>
        <v>-12021</v>
      </c>
      <c r="BD257" s="57">
        <f t="shared" ca="1" si="121"/>
        <v>-2037</v>
      </c>
      <c r="BE257" s="57">
        <f t="shared" ca="1" si="110"/>
        <v>492.30500000000001</v>
      </c>
      <c r="BF257" s="51">
        <f t="shared" ca="1" si="101"/>
        <v>55.934399999999997</v>
      </c>
      <c r="BG257" s="51">
        <f t="shared" ca="1" si="102"/>
        <v>13.661408450704226</v>
      </c>
      <c r="BH257" s="51">
        <f t="shared" ca="1" si="103"/>
        <v>383.08910891089107</v>
      </c>
      <c r="BI257" s="51">
        <v>0</v>
      </c>
      <c r="BJ257" s="57">
        <f t="shared" ca="1" si="111"/>
        <v>924</v>
      </c>
      <c r="BK257" s="51">
        <f t="shared" ca="1" si="104"/>
        <v>1416.3050000000001</v>
      </c>
      <c r="BL257" s="57">
        <f t="shared" ca="1" si="112"/>
        <v>394</v>
      </c>
      <c r="BM257" s="57">
        <f t="shared" ca="1" si="105"/>
        <v>407.66140845070424</v>
      </c>
      <c r="BN257" s="57">
        <f t="shared" ca="1" si="113"/>
        <v>984</v>
      </c>
      <c r="BO257" s="57">
        <f t="shared" ca="1" si="106"/>
        <v>1039.9344000000001</v>
      </c>
      <c r="BP257" s="57">
        <f t="shared" ca="1" si="114"/>
        <v>964</v>
      </c>
      <c r="BQ257" s="57">
        <f t="shared" ca="1" si="107"/>
        <v>1347.0891089108911</v>
      </c>
      <c r="BR257" s="51">
        <v>0</v>
      </c>
      <c r="BS257" s="51">
        <v>0</v>
      </c>
    </row>
    <row r="258" spans="1:71" ht="15.75" customHeight="1">
      <c r="A258" s="8" t="s">
        <v>239</v>
      </c>
      <c r="B258">
        <v>706</v>
      </c>
      <c r="C258" s="54">
        <v>1901</v>
      </c>
      <c r="E258" s="8">
        <v>158.66999999999999</v>
      </c>
      <c r="F258" s="8" t="s">
        <v>240</v>
      </c>
      <c r="G258" s="55">
        <f t="shared" ca="1" si="95"/>
        <v>43893</v>
      </c>
      <c r="H258" s="8">
        <v>77777</v>
      </c>
      <c r="J258" t="str">
        <f t="shared" ca="1" si="115"/>
        <v>자가</v>
      </c>
      <c r="K258" s="8" t="s">
        <v>242</v>
      </c>
      <c r="L258" s="65">
        <v>44986</v>
      </c>
      <c r="M258" s="65">
        <v>45036</v>
      </c>
      <c r="N258" s="65">
        <v>44986</v>
      </c>
      <c r="O258" s="65">
        <v>45016</v>
      </c>
      <c r="P258" s="51">
        <f t="shared" ca="1" si="96"/>
        <v>425600</v>
      </c>
      <c r="Q258" s="57">
        <f t="shared" ca="1" si="97"/>
        <v>434112</v>
      </c>
      <c r="R258" s="51">
        <f t="shared" ca="1" si="98"/>
        <v>425600</v>
      </c>
      <c r="S258" s="57">
        <f t="shared" ca="1" si="108"/>
        <v>196958</v>
      </c>
      <c r="T258" s="57">
        <f t="shared" ca="1" si="99"/>
        <v>228642</v>
      </c>
      <c r="U258" s="57">
        <f t="shared" ca="1" si="116"/>
        <v>52464</v>
      </c>
      <c r="V258" s="57">
        <f t="shared" ca="1" si="123"/>
        <v>6411</v>
      </c>
      <c r="W258" s="57">
        <f t="shared" ca="1" si="123"/>
        <v>1557</v>
      </c>
      <c r="X258" s="57">
        <f t="shared" ca="1" si="123"/>
        <v>3882</v>
      </c>
      <c r="Y258" s="57">
        <f t="shared" ca="1" si="123"/>
        <v>3259</v>
      </c>
      <c r="Z258" s="57">
        <f t="shared" ca="1" si="123"/>
        <v>25757</v>
      </c>
      <c r="AA258" s="57">
        <f t="shared" ca="1" si="123"/>
        <v>13199</v>
      </c>
      <c r="AB258" s="57">
        <f t="shared" ca="1" si="123"/>
        <v>54101</v>
      </c>
      <c r="AC258" s="57">
        <f t="shared" ca="1" si="123"/>
        <v>344</v>
      </c>
      <c r="AD258" s="57">
        <f t="shared" ca="1" si="123"/>
        <v>7024</v>
      </c>
      <c r="AE258" s="57">
        <f t="shared" ca="1" si="123"/>
        <v>25452</v>
      </c>
      <c r="AF258" s="57">
        <f t="shared" ca="1" si="123"/>
        <v>853</v>
      </c>
      <c r="AG258" s="57">
        <f t="shared" ca="1" si="123"/>
        <v>7533</v>
      </c>
      <c r="AH258" s="57">
        <f t="shared" ca="1" si="123"/>
        <v>116</v>
      </c>
      <c r="AI258" s="57">
        <f t="shared" ca="1" si="123"/>
        <v>0</v>
      </c>
      <c r="AJ258" s="57">
        <f t="shared" ca="1" si="123"/>
        <v>47461</v>
      </c>
      <c r="AK258" s="57">
        <f t="shared" ref="AK258:AT265" ca="1" si="124">RANDBETWEEN(AK$2,AK$3)</f>
        <v>19231</v>
      </c>
      <c r="AL258" s="57">
        <f t="shared" ca="1" si="124"/>
        <v>55941</v>
      </c>
      <c r="AM258" s="57">
        <f t="shared" ca="1" si="124"/>
        <v>5099</v>
      </c>
      <c r="AN258" s="57">
        <f t="shared" ca="1" si="124"/>
        <v>117065</v>
      </c>
      <c r="AO258" s="57">
        <f t="shared" ca="1" si="124"/>
        <v>0</v>
      </c>
      <c r="AP258" s="57">
        <f t="shared" ca="1" si="124"/>
        <v>16953</v>
      </c>
      <c r="AQ258" s="57">
        <f t="shared" ca="1" si="124"/>
        <v>8321</v>
      </c>
      <c r="AR258" s="57">
        <f t="shared" ca="1" si="124"/>
        <v>4545</v>
      </c>
      <c r="AS258" s="57">
        <f t="shared" ca="1" si="124"/>
        <v>2400</v>
      </c>
      <c r="AT258" s="57">
        <f t="shared" ca="1" si="124"/>
        <v>0</v>
      </c>
      <c r="AU258" s="51">
        <v>0</v>
      </c>
      <c r="AV258" s="57">
        <v>0</v>
      </c>
      <c r="AW258" s="51">
        <f t="shared" ca="1" si="100"/>
        <v>8512</v>
      </c>
      <c r="AX258" s="57">
        <f t="shared" ca="1" si="121"/>
        <v>-12155</v>
      </c>
      <c r="AY258" s="57">
        <f t="shared" ca="1" si="121"/>
        <v>0</v>
      </c>
      <c r="AZ258" s="57">
        <f t="shared" ca="1" si="121"/>
        <v>0</v>
      </c>
      <c r="BA258" s="51">
        <v>0</v>
      </c>
      <c r="BB258" s="51">
        <v>0</v>
      </c>
      <c r="BC258" s="57">
        <f t="shared" ca="1" si="121"/>
        <v>-20535</v>
      </c>
      <c r="BD258" s="57">
        <f t="shared" ca="1" si="121"/>
        <v>-20678</v>
      </c>
      <c r="BE258" s="57">
        <f t="shared" ca="1" si="110"/>
        <v>237.30500000000001</v>
      </c>
      <c r="BF258" s="51">
        <f t="shared" ca="1" si="101"/>
        <v>44.752800000000001</v>
      </c>
      <c r="BG258" s="51">
        <f t="shared" ca="1" si="102"/>
        <v>16.488028169014086</v>
      </c>
      <c r="BH258" s="51">
        <f t="shared" ca="1" si="103"/>
        <v>167.85148514851485</v>
      </c>
      <c r="BI258" s="51">
        <v>0</v>
      </c>
      <c r="BJ258" s="57">
        <f t="shared" ca="1" si="111"/>
        <v>380</v>
      </c>
      <c r="BK258" s="51">
        <f t="shared" ca="1" si="104"/>
        <v>617.30500000000006</v>
      </c>
      <c r="BL258" s="57">
        <f t="shared" ca="1" si="112"/>
        <v>477</v>
      </c>
      <c r="BM258" s="57">
        <f t="shared" ca="1" si="105"/>
        <v>493.48802816901411</v>
      </c>
      <c r="BN258" s="57">
        <f t="shared" ca="1" si="113"/>
        <v>236</v>
      </c>
      <c r="BO258" s="57">
        <f t="shared" ca="1" si="106"/>
        <v>280.75279999999998</v>
      </c>
      <c r="BP258" s="57">
        <f t="shared" ca="1" si="114"/>
        <v>294</v>
      </c>
      <c r="BQ258" s="57">
        <f t="shared" ca="1" si="107"/>
        <v>461.85148514851483</v>
      </c>
      <c r="BR258" s="51">
        <v>0</v>
      </c>
      <c r="BS258" s="51">
        <v>0</v>
      </c>
    </row>
    <row r="259" spans="1:71" ht="15.75" customHeight="1">
      <c r="A259" s="8" t="s">
        <v>239</v>
      </c>
      <c r="B259">
        <v>706</v>
      </c>
      <c r="C259" s="54">
        <v>1902</v>
      </c>
      <c r="E259" s="8">
        <v>158.66999999999999</v>
      </c>
      <c r="F259" s="8" t="s">
        <v>240</v>
      </c>
      <c r="G259" s="55">
        <f t="shared" ref="G259:G265" ca="1" si="125">RANDBETWEEN(DATE(2014,1,1), DATE(2023,1,1))</f>
        <v>44720</v>
      </c>
      <c r="H259" s="8">
        <v>77777</v>
      </c>
      <c r="J259" t="str">
        <f t="shared" ca="1" si="115"/>
        <v>전세</v>
      </c>
      <c r="K259" s="8" t="s">
        <v>242</v>
      </c>
      <c r="L259" s="65">
        <v>44986</v>
      </c>
      <c r="M259" s="65">
        <v>45036</v>
      </c>
      <c r="N259" s="65">
        <v>44986</v>
      </c>
      <c r="O259" s="65">
        <v>45016</v>
      </c>
      <c r="P259" s="51">
        <f t="shared" ref="P259:P265" ca="1" si="126">R259+AU259</f>
        <v>522617</v>
      </c>
      <c r="Q259" s="57">
        <f t="shared" ref="Q259:Q265" ca="1" si="127">P259+AW259</f>
        <v>533069.34</v>
      </c>
      <c r="R259" s="51">
        <f t="shared" ref="R259:R265" ca="1" si="128">S259+T259</f>
        <v>522617</v>
      </c>
      <c r="S259" s="57">
        <f t="shared" ca="1" si="108"/>
        <v>247901</v>
      </c>
      <c r="T259" s="57">
        <f t="shared" ref="T259:T265" ca="1" si="129">SUM(AA259,AH259,AJ259,AK259,AL259,AM259,AN259,AP259,AR259,AS259,AX259,BC259,BD259)</f>
        <v>274716</v>
      </c>
      <c r="U259" s="57">
        <f t="shared" ca="1" si="116"/>
        <v>73750</v>
      </c>
      <c r="V259" s="57">
        <f t="shared" ref="V259:AK265" ca="1" si="130">RANDBETWEEN(V$2,V$3)</f>
        <v>18294</v>
      </c>
      <c r="W259" s="57">
        <f t="shared" ca="1" si="130"/>
        <v>493</v>
      </c>
      <c r="X259" s="57">
        <f t="shared" ca="1" si="130"/>
        <v>2936</v>
      </c>
      <c r="Y259" s="57">
        <f t="shared" ca="1" si="130"/>
        <v>3601</v>
      </c>
      <c r="Z259" s="57">
        <f t="shared" ca="1" si="130"/>
        <v>59640</v>
      </c>
      <c r="AA259" s="57">
        <f t="shared" ca="1" si="130"/>
        <v>452</v>
      </c>
      <c r="AB259" s="57">
        <f t="shared" ca="1" si="130"/>
        <v>48008</v>
      </c>
      <c r="AC259" s="57">
        <f t="shared" ca="1" si="130"/>
        <v>1020</v>
      </c>
      <c r="AD259" s="57">
        <f t="shared" ca="1" si="130"/>
        <v>5692</v>
      </c>
      <c r="AE259" s="57">
        <f t="shared" ca="1" si="130"/>
        <v>15250</v>
      </c>
      <c r="AF259" s="57">
        <f t="shared" ca="1" si="130"/>
        <v>763</v>
      </c>
      <c r="AG259" s="57">
        <f t="shared" ca="1" si="130"/>
        <v>15059</v>
      </c>
      <c r="AH259" s="57">
        <f t="shared" ca="1" si="130"/>
        <v>763</v>
      </c>
      <c r="AI259" s="57">
        <f t="shared" ca="1" si="130"/>
        <v>0</v>
      </c>
      <c r="AJ259" s="57">
        <f t="shared" ca="1" si="130"/>
        <v>96734</v>
      </c>
      <c r="AK259" s="57">
        <f t="shared" ca="1" si="130"/>
        <v>28213</v>
      </c>
      <c r="AL259" s="57">
        <f t="shared" ca="1" si="124"/>
        <v>63820</v>
      </c>
      <c r="AM259" s="57">
        <f t="shared" ca="1" si="124"/>
        <v>9181</v>
      </c>
      <c r="AN259" s="57">
        <f t="shared" ca="1" si="124"/>
        <v>88905</v>
      </c>
      <c r="AO259" s="57">
        <f t="shared" ca="1" si="124"/>
        <v>0</v>
      </c>
      <c r="AP259" s="57">
        <f t="shared" ca="1" si="124"/>
        <v>28369</v>
      </c>
      <c r="AQ259" s="57">
        <f t="shared" ca="1" si="124"/>
        <v>3395</v>
      </c>
      <c r="AR259" s="57">
        <f t="shared" ca="1" si="124"/>
        <v>4802</v>
      </c>
      <c r="AS259" s="57">
        <f t="shared" ca="1" si="124"/>
        <v>89</v>
      </c>
      <c r="AT259" s="57">
        <f t="shared" ca="1" si="124"/>
        <v>0</v>
      </c>
      <c r="AU259" s="51">
        <v>0</v>
      </c>
      <c r="AV259" s="57">
        <v>0</v>
      </c>
      <c r="AW259" s="51">
        <f t="shared" ref="AW259:AW265" ca="1" si="131">P259*0.02</f>
        <v>10452.34</v>
      </c>
      <c r="AX259" s="57">
        <f t="shared" ca="1" si="121"/>
        <v>-21855</v>
      </c>
      <c r="AY259" s="57">
        <f t="shared" ca="1" si="121"/>
        <v>0</v>
      </c>
      <c r="AZ259" s="57">
        <f t="shared" ca="1" si="121"/>
        <v>0</v>
      </c>
      <c r="BA259" s="51">
        <v>0</v>
      </c>
      <c r="BB259" s="51">
        <v>0</v>
      </c>
      <c r="BC259" s="57">
        <f t="shared" ca="1" si="121"/>
        <v>-13741</v>
      </c>
      <c r="BD259" s="57">
        <f t="shared" ca="1" si="121"/>
        <v>-11016</v>
      </c>
      <c r="BE259" s="57">
        <f t="shared" ca="1" si="110"/>
        <v>483.67</v>
      </c>
      <c r="BF259" s="51">
        <f t="shared" ref="BF259:BF265" ca="1" si="132">AL259/1250</f>
        <v>51.055999999999997</v>
      </c>
      <c r="BG259" s="51">
        <f t="shared" ref="BG259:BG265" ca="1" si="133">AN259/7100</f>
        <v>12.521830985915493</v>
      </c>
      <c r="BH259" s="51">
        <f t="shared" ref="BH259:BH265" ca="1" si="134">AP259/101</f>
        <v>280.88118811881191</v>
      </c>
      <c r="BI259" s="51">
        <v>0</v>
      </c>
      <c r="BJ259" s="57">
        <f t="shared" ca="1" si="111"/>
        <v>426</v>
      </c>
      <c r="BK259" s="51">
        <f t="shared" ref="BK259:BK265" ca="1" si="135">BJ259+BE259</f>
        <v>909.67000000000007</v>
      </c>
      <c r="BL259" s="57">
        <f t="shared" ca="1" si="112"/>
        <v>997</v>
      </c>
      <c r="BM259" s="57">
        <f t="shared" ref="BM259:BM265" ca="1" si="136">BL259+BG259</f>
        <v>1009.5218309859155</v>
      </c>
      <c r="BN259" s="57">
        <f t="shared" ca="1" si="113"/>
        <v>982</v>
      </c>
      <c r="BO259" s="57">
        <f t="shared" ref="BO259:BO265" ca="1" si="137">BN259+BF259</f>
        <v>1033.056</v>
      </c>
      <c r="BP259" s="57">
        <f t="shared" ca="1" si="114"/>
        <v>831</v>
      </c>
      <c r="BQ259" s="57">
        <f t="shared" ref="BQ259:BQ265" ca="1" si="138">BP259+BH259</f>
        <v>1111.8811881188119</v>
      </c>
      <c r="BR259" s="51">
        <v>0</v>
      </c>
      <c r="BS259" s="51">
        <v>0</v>
      </c>
    </row>
    <row r="260" spans="1:71" ht="15.75" customHeight="1">
      <c r="A260" s="8" t="s">
        <v>239</v>
      </c>
      <c r="B260">
        <v>706</v>
      </c>
      <c r="C260" s="54">
        <v>2001</v>
      </c>
      <c r="E260" s="8">
        <v>158.66999999999999</v>
      </c>
      <c r="F260" s="8" t="s">
        <v>240</v>
      </c>
      <c r="G260" s="55">
        <f t="shared" ca="1" si="125"/>
        <v>42041</v>
      </c>
      <c r="H260" s="8">
        <v>77777</v>
      </c>
      <c r="J260" t="str">
        <f t="shared" ca="1" si="115"/>
        <v>전세</v>
      </c>
      <c r="K260" s="8" t="s">
        <v>242</v>
      </c>
      <c r="L260" s="65">
        <v>44986</v>
      </c>
      <c r="M260" s="65">
        <v>45036</v>
      </c>
      <c r="N260" s="65">
        <v>44986</v>
      </c>
      <c r="O260" s="65">
        <v>45016</v>
      </c>
      <c r="P260" s="51">
        <f t="shared" ca="1" si="126"/>
        <v>415716</v>
      </c>
      <c r="Q260" s="57">
        <f t="shared" ca="1" si="127"/>
        <v>424030.32</v>
      </c>
      <c r="R260" s="51">
        <f t="shared" ca="1" si="128"/>
        <v>415716</v>
      </c>
      <c r="S260" s="57">
        <f t="shared" ref="S260:S265" ca="1" si="139">SUM(U260,V260,W260,X260,Y260,Z260,AB260,AC260,AD260,AE260,AF260,AG260,AQ260)</f>
        <v>161212</v>
      </c>
      <c r="T260" s="57">
        <f t="shared" ca="1" si="129"/>
        <v>254504</v>
      </c>
      <c r="U260" s="57">
        <f t="shared" ca="1" si="116"/>
        <v>34372</v>
      </c>
      <c r="V260" s="57">
        <f t="shared" ca="1" si="130"/>
        <v>17639</v>
      </c>
      <c r="W260" s="57">
        <f t="shared" ca="1" si="130"/>
        <v>1561</v>
      </c>
      <c r="X260" s="57">
        <f t="shared" ca="1" si="130"/>
        <v>3205</v>
      </c>
      <c r="Y260" s="57">
        <f t="shared" ca="1" si="130"/>
        <v>3702</v>
      </c>
      <c r="Z260" s="57">
        <f t="shared" ca="1" si="130"/>
        <v>42257</v>
      </c>
      <c r="AA260" s="57">
        <f t="shared" ca="1" si="130"/>
        <v>2376</v>
      </c>
      <c r="AB260" s="57">
        <f t="shared" ca="1" si="130"/>
        <v>15153</v>
      </c>
      <c r="AC260" s="57">
        <f t="shared" ca="1" si="130"/>
        <v>529</v>
      </c>
      <c r="AD260" s="57">
        <f t="shared" ca="1" si="130"/>
        <v>7286</v>
      </c>
      <c r="AE260" s="57">
        <f t="shared" ca="1" si="130"/>
        <v>8737</v>
      </c>
      <c r="AF260" s="57">
        <f t="shared" ca="1" si="130"/>
        <v>459</v>
      </c>
      <c r="AG260" s="57">
        <f t="shared" ca="1" si="130"/>
        <v>24056</v>
      </c>
      <c r="AH260" s="57">
        <f t="shared" ca="1" si="130"/>
        <v>525</v>
      </c>
      <c r="AI260" s="57">
        <f t="shared" ca="1" si="130"/>
        <v>0</v>
      </c>
      <c r="AJ260" s="57">
        <f t="shared" ca="1" si="130"/>
        <v>38936</v>
      </c>
      <c r="AK260" s="57">
        <f t="shared" ca="1" si="130"/>
        <v>3509</v>
      </c>
      <c r="AL260" s="57">
        <f t="shared" ca="1" si="124"/>
        <v>79379</v>
      </c>
      <c r="AM260" s="57">
        <f t="shared" ca="1" si="124"/>
        <v>6845</v>
      </c>
      <c r="AN260" s="57">
        <f t="shared" ca="1" si="124"/>
        <v>114279</v>
      </c>
      <c r="AO260" s="57">
        <f t="shared" ca="1" si="124"/>
        <v>0</v>
      </c>
      <c r="AP260" s="57">
        <f t="shared" ca="1" si="124"/>
        <v>61922</v>
      </c>
      <c r="AQ260" s="57">
        <f t="shared" ca="1" si="124"/>
        <v>2256</v>
      </c>
      <c r="AR260" s="57">
        <f t="shared" ca="1" si="124"/>
        <v>8955</v>
      </c>
      <c r="AS260" s="57">
        <f t="shared" ca="1" si="124"/>
        <v>342</v>
      </c>
      <c r="AT260" s="57">
        <f t="shared" ca="1" si="124"/>
        <v>0</v>
      </c>
      <c r="AU260" s="51">
        <v>0</v>
      </c>
      <c r="AV260" s="57">
        <v>0</v>
      </c>
      <c r="AW260" s="51">
        <f t="shared" ca="1" si="131"/>
        <v>8314.32</v>
      </c>
      <c r="AX260" s="57">
        <f t="shared" ca="1" si="121"/>
        <v>-20825</v>
      </c>
      <c r="AY260" s="57">
        <f t="shared" ca="1" si="121"/>
        <v>0</v>
      </c>
      <c r="AZ260" s="57">
        <f t="shared" ca="1" si="121"/>
        <v>0</v>
      </c>
      <c r="BA260" s="51">
        <v>0</v>
      </c>
      <c r="BB260" s="51">
        <v>0</v>
      </c>
      <c r="BC260" s="57">
        <f t="shared" ca="1" si="121"/>
        <v>-21377</v>
      </c>
      <c r="BD260" s="57">
        <f t="shared" ca="1" si="121"/>
        <v>-20362</v>
      </c>
      <c r="BE260" s="57">
        <f t="shared" ca="1" si="110"/>
        <v>194.68</v>
      </c>
      <c r="BF260" s="51">
        <f t="shared" ca="1" si="132"/>
        <v>63.5032</v>
      </c>
      <c r="BG260" s="51">
        <f t="shared" ca="1" si="133"/>
        <v>16.095633802816902</v>
      </c>
      <c r="BH260" s="51">
        <f t="shared" ca="1" si="134"/>
        <v>613.08910891089113</v>
      </c>
      <c r="BI260" s="51">
        <v>0</v>
      </c>
      <c r="BJ260" s="57">
        <f t="shared" ca="1" si="111"/>
        <v>866</v>
      </c>
      <c r="BK260" s="51">
        <f t="shared" ca="1" si="135"/>
        <v>1060.68</v>
      </c>
      <c r="BL260" s="57">
        <f t="shared" ca="1" si="112"/>
        <v>809</v>
      </c>
      <c r="BM260" s="57">
        <f t="shared" ca="1" si="136"/>
        <v>825.09563380281691</v>
      </c>
      <c r="BN260" s="57">
        <f t="shared" ca="1" si="113"/>
        <v>643</v>
      </c>
      <c r="BO260" s="57">
        <f t="shared" ca="1" si="137"/>
        <v>706.50319999999999</v>
      </c>
      <c r="BP260" s="57">
        <f t="shared" ca="1" si="114"/>
        <v>273</v>
      </c>
      <c r="BQ260" s="57">
        <f t="shared" ca="1" si="138"/>
        <v>886.08910891089113</v>
      </c>
      <c r="BR260" s="51">
        <v>0</v>
      </c>
      <c r="BS260" s="51">
        <v>0</v>
      </c>
    </row>
    <row r="261" spans="1:71" ht="15.75" customHeight="1">
      <c r="A261" s="8" t="s">
        <v>239</v>
      </c>
      <c r="B261">
        <v>706</v>
      </c>
      <c r="C261" s="54">
        <v>2002</v>
      </c>
      <c r="E261" s="8">
        <v>158.66999999999999</v>
      </c>
      <c r="F261" s="8" t="s">
        <v>240</v>
      </c>
      <c r="G261" s="55">
        <f t="shared" ca="1" si="125"/>
        <v>43304</v>
      </c>
      <c r="H261" s="8">
        <v>77777</v>
      </c>
      <c r="J261" t="str">
        <f t="shared" ca="1" si="115"/>
        <v>전세</v>
      </c>
      <c r="K261" s="8" t="s">
        <v>242</v>
      </c>
      <c r="L261" s="65">
        <v>44986</v>
      </c>
      <c r="M261" s="65">
        <v>45036</v>
      </c>
      <c r="N261" s="65">
        <v>44986</v>
      </c>
      <c r="O261" s="65">
        <v>45016</v>
      </c>
      <c r="P261" s="51">
        <f t="shared" ca="1" si="126"/>
        <v>556548</v>
      </c>
      <c r="Q261" s="57">
        <f t="shared" ca="1" si="127"/>
        <v>567678.96</v>
      </c>
      <c r="R261" s="51">
        <f t="shared" ca="1" si="128"/>
        <v>556548</v>
      </c>
      <c r="S261" s="57">
        <f t="shared" ca="1" si="139"/>
        <v>231637</v>
      </c>
      <c r="T261" s="57">
        <f t="shared" ca="1" si="129"/>
        <v>324911</v>
      </c>
      <c r="U261" s="57">
        <f t="shared" ca="1" si="116"/>
        <v>79097</v>
      </c>
      <c r="V261" s="57">
        <f t="shared" ca="1" si="130"/>
        <v>19425</v>
      </c>
      <c r="W261" s="57">
        <f t="shared" ca="1" si="130"/>
        <v>1569</v>
      </c>
      <c r="X261" s="57">
        <f t="shared" ca="1" si="130"/>
        <v>4506</v>
      </c>
      <c r="Y261" s="57">
        <f t="shared" ca="1" si="130"/>
        <v>3559</v>
      </c>
      <c r="Z261" s="57">
        <f t="shared" ca="1" si="130"/>
        <v>22555</v>
      </c>
      <c r="AA261" s="57">
        <f t="shared" ca="1" si="130"/>
        <v>23941</v>
      </c>
      <c r="AB261" s="57">
        <f t="shared" ca="1" si="130"/>
        <v>38138</v>
      </c>
      <c r="AC261" s="57">
        <f t="shared" ca="1" si="130"/>
        <v>1413</v>
      </c>
      <c r="AD261" s="57">
        <f t="shared" ca="1" si="130"/>
        <v>8996</v>
      </c>
      <c r="AE261" s="57">
        <f t="shared" ca="1" si="130"/>
        <v>17872</v>
      </c>
      <c r="AF261" s="57">
        <f t="shared" ca="1" si="130"/>
        <v>465</v>
      </c>
      <c r="AG261" s="57">
        <f t="shared" ca="1" si="130"/>
        <v>32917</v>
      </c>
      <c r="AH261" s="57">
        <f t="shared" ca="1" si="130"/>
        <v>39</v>
      </c>
      <c r="AI261" s="57">
        <f t="shared" ca="1" si="130"/>
        <v>0</v>
      </c>
      <c r="AJ261" s="57">
        <f t="shared" ca="1" si="130"/>
        <v>47409</v>
      </c>
      <c r="AK261" s="57">
        <f t="shared" ca="1" si="130"/>
        <v>42625</v>
      </c>
      <c r="AL261" s="57">
        <f t="shared" ca="1" si="124"/>
        <v>25588</v>
      </c>
      <c r="AM261" s="57">
        <f t="shared" ca="1" si="124"/>
        <v>725</v>
      </c>
      <c r="AN261" s="57">
        <f t="shared" ca="1" si="124"/>
        <v>119261</v>
      </c>
      <c r="AO261" s="57">
        <f t="shared" ca="1" si="124"/>
        <v>0</v>
      </c>
      <c r="AP261" s="57">
        <f t="shared" ca="1" si="124"/>
        <v>87774</v>
      </c>
      <c r="AQ261" s="57">
        <f t="shared" ca="1" si="124"/>
        <v>1125</v>
      </c>
      <c r="AR261" s="57">
        <f t="shared" ca="1" si="124"/>
        <v>4897</v>
      </c>
      <c r="AS261" s="57">
        <f t="shared" ca="1" si="124"/>
        <v>40</v>
      </c>
      <c r="AT261" s="57">
        <f t="shared" ca="1" si="124"/>
        <v>0</v>
      </c>
      <c r="AU261" s="51">
        <v>0</v>
      </c>
      <c r="AV261" s="57">
        <v>0</v>
      </c>
      <c r="AW261" s="51">
        <f t="shared" ca="1" si="131"/>
        <v>11130.960000000001</v>
      </c>
      <c r="AX261" s="57">
        <f t="shared" ca="1" si="121"/>
        <v>-20366</v>
      </c>
      <c r="AY261" s="57">
        <f t="shared" ca="1" si="121"/>
        <v>0</v>
      </c>
      <c r="AZ261" s="57">
        <f t="shared" ca="1" si="121"/>
        <v>0</v>
      </c>
      <c r="BA261" s="51">
        <v>0</v>
      </c>
      <c r="BB261" s="51">
        <v>0</v>
      </c>
      <c r="BC261" s="57">
        <f t="shared" ca="1" si="121"/>
        <v>-2732</v>
      </c>
      <c r="BD261" s="57">
        <f t="shared" ca="1" si="121"/>
        <v>-4290</v>
      </c>
      <c r="BE261" s="57">
        <f t="shared" ref="BE261:BE265" ca="1" si="140">AJ261/200</f>
        <v>237.04499999999999</v>
      </c>
      <c r="BF261" s="51">
        <f t="shared" ca="1" si="132"/>
        <v>20.470400000000001</v>
      </c>
      <c r="BG261" s="51">
        <f t="shared" ca="1" si="133"/>
        <v>16.797323943661972</v>
      </c>
      <c r="BH261" s="51">
        <f t="shared" ca="1" si="134"/>
        <v>869.04950495049502</v>
      </c>
      <c r="BI261" s="51">
        <v>0</v>
      </c>
      <c r="BJ261" s="57">
        <f t="shared" ref="BJ261:BJ265" ca="1" si="141">RANDBETWEEN(BJ$2,BJ$3)</f>
        <v>626</v>
      </c>
      <c r="BK261" s="51">
        <f t="shared" ca="1" si="135"/>
        <v>863.04499999999996</v>
      </c>
      <c r="BL261" s="57">
        <f t="shared" ref="BL261:BL265" ca="1" si="142">RANDBETWEEN(BL$2,BL$3)</f>
        <v>9</v>
      </c>
      <c r="BM261" s="57">
        <f t="shared" ca="1" si="136"/>
        <v>25.797323943661972</v>
      </c>
      <c r="BN261" s="57">
        <f t="shared" ref="BN261:BN265" ca="1" si="143">RANDBETWEEN(BN$2,BN$3)</f>
        <v>377</v>
      </c>
      <c r="BO261" s="57">
        <f t="shared" ca="1" si="137"/>
        <v>397.47039999999998</v>
      </c>
      <c r="BP261" s="57">
        <f t="shared" ref="BP261:BP265" ca="1" si="144">RANDBETWEEN(BP$2, BP$3)</f>
        <v>823</v>
      </c>
      <c r="BQ261" s="57">
        <f t="shared" ca="1" si="138"/>
        <v>1692.049504950495</v>
      </c>
      <c r="BR261" s="51">
        <v>0</v>
      </c>
      <c r="BS261" s="51">
        <v>0</v>
      </c>
    </row>
    <row r="262" spans="1:71" ht="15.75" customHeight="1">
      <c r="A262" s="8" t="s">
        <v>239</v>
      </c>
      <c r="B262">
        <v>706</v>
      </c>
      <c r="C262" s="54">
        <v>2101</v>
      </c>
      <c r="E262" s="8">
        <v>158.66999999999999</v>
      </c>
      <c r="F262" s="8" t="s">
        <v>240</v>
      </c>
      <c r="G262" s="55">
        <f t="shared" ca="1" si="125"/>
        <v>42855</v>
      </c>
      <c r="H262" s="8">
        <v>77777</v>
      </c>
      <c r="J262" t="str">
        <f t="shared" ref="J262:J265" ca="1" si="145">IF(RANDBETWEEN(0, 1) &lt; 0.33, "전세", IF(RANDBETWEEN(0, 1) &lt; 0.5, "월세", "자가"))</f>
        <v>자가</v>
      </c>
      <c r="K262" s="8" t="s">
        <v>242</v>
      </c>
      <c r="L262" s="65">
        <v>44986</v>
      </c>
      <c r="M262" s="65">
        <v>45036</v>
      </c>
      <c r="N262" s="65">
        <v>44986</v>
      </c>
      <c r="O262" s="65">
        <v>45016</v>
      </c>
      <c r="P262" s="51">
        <f t="shared" ca="1" si="126"/>
        <v>481956</v>
      </c>
      <c r="Q262" s="57">
        <f t="shared" ca="1" si="127"/>
        <v>491595.12</v>
      </c>
      <c r="R262" s="51">
        <f t="shared" ca="1" si="128"/>
        <v>481956</v>
      </c>
      <c r="S262" s="57">
        <f t="shared" ca="1" si="139"/>
        <v>233326</v>
      </c>
      <c r="T262" s="57">
        <f t="shared" ca="1" si="129"/>
        <v>248630</v>
      </c>
      <c r="U262" s="57">
        <f t="shared" ref="U262:V265" ca="1" si="146">RANDBETWEEN(U$2,U$3)</f>
        <v>61864</v>
      </c>
      <c r="V262" s="57">
        <f ca="1">RANDBETWEEN(V$2,V$3)</f>
        <v>17091</v>
      </c>
      <c r="W262" s="57">
        <f t="shared" ca="1" si="130"/>
        <v>1317</v>
      </c>
      <c r="X262" s="57">
        <f t="shared" ca="1" si="130"/>
        <v>3861</v>
      </c>
      <c r="Y262" s="57">
        <f t="shared" ca="1" si="130"/>
        <v>3633</v>
      </c>
      <c r="Z262" s="57">
        <f t="shared" ca="1" si="130"/>
        <v>32787</v>
      </c>
      <c r="AA262" s="57">
        <f t="shared" ca="1" si="130"/>
        <v>1382</v>
      </c>
      <c r="AB262" s="57">
        <f t="shared" ca="1" si="130"/>
        <v>54033</v>
      </c>
      <c r="AC262" s="57">
        <f t="shared" ca="1" si="130"/>
        <v>1330</v>
      </c>
      <c r="AD262" s="57">
        <f t="shared" ca="1" si="130"/>
        <v>2217</v>
      </c>
      <c r="AE262" s="57">
        <f t="shared" ca="1" si="130"/>
        <v>17722</v>
      </c>
      <c r="AF262" s="57">
        <f t="shared" ca="1" si="130"/>
        <v>565</v>
      </c>
      <c r="AG262" s="57">
        <f t="shared" ca="1" si="130"/>
        <v>34481</v>
      </c>
      <c r="AH262" s="57">
        <f t="shared" ca="1" si="130"/>
        <v>618</v>
      </c>
      <c r="AI262" s="57">
        <f t="shared" ca="1" si="130"/>
        <v>0</v>
      </c>
      <c r="AJ262" s="57">
        <f t="shared" ca="1" si="130"/>
        <v>90304</v>
      </c>
      <c r="AK262" s="57">
        <f t="shared" ca="1" si="130"/>
        <v>7343</v>
      </c>
      <c r="AL262" s="57">
        <f t="shared" ca="1" si="124"/>
        <v>22413</v>
      </c>
      <c r="AM262" s="57">
        <f t="shared" ca="1" si="124"/>
        <v>3157</v>
      </c>
      <c r="AN262" s="57">
        <f t="shared" ca="1" si="124"/>
        <v>82611</v>
      </c>
      <c r="AO262" s="57">
        <f t="shared" ca="1" si="124"/>
        <v>0</v>
      </c>
      <c r="AP262" s="57">
        <f t="shared" ca="1" si="124"/>
        <v>76586</v>
      </c>
      <c r="AQ262" s="57">
        <f t="shared" ca="1" si="124"/>
        <v>2425</v>
      </c>
      <c r="AR262" s="57">
        <f t="shared" ca="1" si="124"/>
        <v>2433</v>
      </c>
      <c r="AS262" s="57">
        <f t="shared" ca="1" si="124"/>
        <v>801</v>
      </c>
      <c r="AT262" s="57">
        <f t="shared" ca="1" si="124"/>
        <v>0</v>
      </c>
      <c r="AU262" s="51">
        <v>0</v>
      </c>
      <c r="AV262" s="57">
        <v>0</v>
      </c>
      <c r="AW262" s="51">
        <f t="shared" ca="1" si="131"/>
        <v>9639.1200000000008</v>
      </c>
      <c r="AX262" s="57">
        <f t="shared" ref="AX262:BD265" ca="1" si="147">RANDBETWEEN(AX$2,AX$3)</f>
        <v>-2197</v>
      </c>
      <c r="AY262" s="57">
        <f t="shared" ca="1" si="147"/>
        <v>0</v>
      </c>
      <c r="AZ262" s="57">
        <f t="shared" ca="1" si="147"/>
        <v>0</v>
      </c>
      <c r="BA262" s="51">
        <v>0</v>
      </c>
      <c r="BB262" s="51">
        <v>0</v>
      </c>
      <c r="BC262" s="57">
        <f t="shared" ca="1" si="147"/>
        <v>-19129</v>
      </c>
      <c r="BD262" s="57">
        <f t="shared" ca="1" si="147"/>
        <v>-17692</v>
      </c>
      <c r="BE262" s="57">
        <f t="shared" ca="1" si="140"/>
        <v>451.52</v>
      </c>
      <c r="BF262" s="51">
        <f t="shared" ca="1" si="132"/>
        <v>17.930399999999999</v>
      </c>
      <c r="BG262" s="51">
        <f t="shared" ca="1" si="133"/>
        <v>11.635352112676056</v>
      </c>
      <c r="BH262" s="51">
        <f t="shared" ca="1" si="134"/>
        <v>758.2772277227723</v>
      </c>
      <c r="BI262" s="51">
        <v>0</v>
      </c>
      <c r="BJ262" s="57">
        <f t="shared" ca="1" si="141"/>
        <v>997</v>
      </c>
      <c r="BK262" s="51">
        <f t="shared" ca="1" si="135"/>
        <v>1448.52</v>
      </c>
      <c r="BL262" s="57">
        <f t="shared" ca="1" si="142"/>
        <v>284</v>
      </c>
      <c r="BM262" s="57">
        <f t="shared" ca="1" si="136"/>
        <v>295.63535211267606</v>
      </c>
      <c r="BN262" s="57">
        <f t="shared" ca="1" si="143"/>
        <v>847</v>
      </c>
      <c r="BO262" s="57">
        <f t="shared" ca="1" si="137"/>
        <v>864.93039999999996</v>
      </c>
      <c r="BP262" s="57">
        <f t="shared" ca="1" si="144"/>
        <v>170</v>
      </c>
      <c r="BQ262" s="57">
        <f t="shared" ca="1" si="138"/>
        <v>928.2772277227723</v>
      </c>
      <c r="BR262" s="51">
        <v>0</v>
      </c>
      <c r="BS262" s="51">
        <v>0</v>
      </c>
    </row>
    <row r="263" spans="1:71" ht="15.75" customHeight="1">
      <c r="A263" s="8" t="s">
        <v>239</v>
      </c>
      <c r="B263">
        <v>706</v>
      </c>
      <c r="C263" s="54">
        <v>2102</v>
      </c>
      <c r="E263" s="8">
        <v>158.66999999999999</v>
      </c>
      <c r="F263" s="8" t="s">
        <v>240</v>
      </c>
      <c r="G263" s="55">
        <f t="shared" ca="1" si="125"/>
        <v>44100</v>
      </c>
      <c r="H263" s="8">
        <v>77777</v>
      </c>
      <c r="J263" t="str">
        <f t="shared" ca="1" si="145"/>
        <v>전세</v>
      </c>
      <c r="K263" s="8" t="s">
        <v>242</v>
      </c>
      <c r="L263" s="65">
        <v>44986</v>
      </c>
      <c r="M263" s="65">
        <v>45036</v>
      </c>
      <c r="N263" s="65">
        <v>44986</v>
      </c>
      <c r="O263" s="65">
        <v>45016</v>
      </c>
      <c r="P263" s="51">
        <f t="shared" ca="1" si="126"/>
        <v>565226</v>
      </c>
      <c r="Q263" s="57">
        <f t="shared" ca="1" si="127"/>
        <v>576530.52</v>
      </c>
      <c r="R263" s="51">
        <f t="shared" ca="1" si="128"/>
        <v>565226</v>
      </c>
      <c r="S263" s="57">
        <f t="shared" ca="1" si="139"/>
        <v>228277</v>
      </c>
      <c r="T263" s="57">
        <f t="shared" ca="1" si="129"/>
        <v>336949</v>
      </c>
      <c r="U263" s="57">
        <f t="shared" ca="1" si="146"/>
        <v>73878</v>
      </c>
      <c r="V263" s="57">
        <f t="shared" ca="1" si="146"/>
        <v>25310</v>
      </c>
      <c r="W263" s="57">
        <f t="shared" ca="1" si="130"/>
        <v>1614</v>
      </c>
      <c r="X263" s="57">
        <f t="shared" ca="1" si="130"/>
        <v>4309</v>
      </c>
      <c r="Y263" s="57">
        <f t="shared" ca="1" si="130"/>
        <v>3007</v>
      </c>
      <c r="Z263" s="57">
        <f t="shared" ca="1" si="130"/>
        <v>24712</v>
      </c>
      <c r="AA263" s="57">
        <f t="shared" ca="1" si="130"/>
        <v>8001</v>
      </c>
      <c r="AB263" s="57">
        <f t="shared" ca="1" si="130"/>
        <v>42718</v>
      </c>
      <c r="AC263" s="57">
        <f t="shared" ca="1" si="130"/>
        <v>1620</v>
      </c>
      <c r="AD263" s="57">
        <f t="shared" ca="1" si="130"/>
        <v>4895</v>
      </c>
      <c r="AE263" s="57">
        <f t="shared" ca="1" si="130"/>
        <v>20337</v>
      </c>
      <c r="AF263" s="57">
        <f t="shared" ca="1" si="130"/>
        <v>837</v>
      </c>
      <c r="AG263" s="57">
        <f t="shared" ca="1" si="130"/>
        <v>18460</v>
      </c>
      <c r="AH263" s="57">
        <f t="shared" ca="1" si="130"/>
        <v>767</v>
      </c>
      <c r="AI263" s="57">
        <f t="shared" ca="1" si="130"/>
        <v>0</v>
      </c>
      <c r="AJ263" s="57">
        <f t="shared" ca="1" si="130"/>
        <v>97286</v>
      </c>
      <c r="AK263" s="57">
        <f t="shared" ca="1" si="130"/>
        <v>47054</v>
      </c>
      <c r="AL263" s="57">
        <f t="shared" ca="1" si="124"/>
        <v>40814</v>
      </c>
      <c r="AM263" s="57">
        <f t="shared" ca="1" si="124"/>
        <v>4008</v>
      </c>
      <c r="AN263" s="57">
        <f t="shared" ca="1" si="124"/>
        <v>103808</v>
      </c>
      <c r="AO263" s="57">
        <f t="shared" ca="1" si="124"/>
        <v>0</v>
      </c>
      <c r="AP263" s="57">
        <f t="shared" ca="1" si="124"/>
        <v>85967</v>
      </c>
      <c r="AQ263" s="57">
        <f t="shared" ca="1" si="124"/>
        <v>6580</v>
      </c>
      <c r="AR263" s="57">
        <f t="shared" ca="1" si="124"/>
        <v>427</v>
      </c>
      <c r="AS263" s="57">
        <f t="shared" ca="1" si="124"/>
        <v>2292</v>
      </c>
      <c r="AT263" s="57">
        <f t="shared" ca="1" si="124"/>
        <v>0</v>
      </c>
      <c r="AU263" s="51">
        <v>0</v>
      </c>
      <c r="AV263" s="57">
        <v>0</v>
      </c>
      <c r="AW263" s="51">
        <f t="shared" ca="1" si="131"/>
        <v>11304.52</v>
      </c>
      <c r="AX263" s="57">
        <f t="shared" ca="1" si="147"/>
        <v>-18745</v>
      </c>
      <c r="AY263" s="57">
        <f t="shared" ca="1" si="147"/>
        <v>0</v>
      </c>
      <c r="AZ263" s="57">
        <f t="shared" ca="1" si="147"/>
        <v>0</v>
      </c>
      <c r="BA263" s="51">
        <v>0</v>
      </c>
      <c r="BB263" s="51">
        <v>0</v>
      </c>
      <c r="BC263" s="57">
        <f t="shared" ca="1" si="147"/>
        <v>-26035</v>
      </c>
      <c r="BD263" s="57">
        <f t="shared" ca="1" si="147"/>
        <v>-8695</v>
      </c>
      <c r="BE263" s="57">
        <f t="shared" ca="1" si="140"/>
        <v>486.43</v>
      </c>
      <c r="BF263" s="51">
        <f t="shared" ca="1" si="132"/>
        <v>32.651200000000003</v>
      </c>
      <c r="BG263" s="51">
        <f t="shared" ca="1" si="133"/>
        <v>14.620845070422535</v>
      </c>
      <c r="BH263" s="51">
        <f t="shared" ca="1" si="134"/>
        <v>851.1584158415842</v>
      </c>
      <c r="BI263" s="51">
        <v>0</v>
      </c>
      <c r="BJ263" s="57">
        <f t="shared" ca="1" si="141"/>
        <v>153</v>
      </c>
      <c r="BK263" s="51">
        <f t="shared" ca="1" si="135"/>
        <v>639.43000000000006</v>
      </c>
      <c r="BL263" s="57">
        <f t="shared" ca="1" si="142"/>
        <v>285</v>
      </c>
      <c r="BM263" s="57">
        <f t="shared" ca="1" si="136"/>
        <v>299.62084507042255</v>
      </c>
      <c r="BN263" s="57">
        <f t="shared" ca="1" si="143"/>
        <v>591</v>
      </c>
      <c r="BO263" s="57">
        <f t="shared" ca="1" si="137"/>
        <v>623.65120000000002</v>
      </c>
      <c r="BP263" s="57">
        <f t="shared" ca="1" si="144"/>
        <v>470</v>
      </c>
      <c r="BQ263" s="57">
        <f t="shared" ca="1" si="138"/>
        <v>1321.1584158415842</v>
      </c>
      <c r="BR263" s="51">
        <v>0</v>
      </c>
      <c r="BS263" s="51">
        <v>0</v>
      </c>
    </row>
    <row r="264" spans="1:71" ht="15.75" customHeight="1">
      <c r="A264" s="8" t="s">
        <v>239</v>
      </c>
      <c r="B264">
        <v>706</v>
      </c>
      <c r="C264" s="54">
        <v>2201</v>
      </c>
      <c r="E264" s="8">
        <v>158.66999999999999</v>
      </c>
      <c r="F264" s="8" t="s">
        <v>240</v>
      </c>
      <c r="G264" s="55">
        <f t="shared" ca="1" si="125"/>
        <v>43775</v>
      </c>
      <c r="H264" s="8">
        <v>77777</v>
      </c>
      <c r="J264" t="str">
        <f t="shared" ca="1" si="145"/>
        <v>월세</v>
      </c>
      <c r="K264" s="8" t="s">
        <v>242</v>
      </c>
      <c r="L264" s="65">
        <v>44986</v>
      </c>
      <c r="M264" s="65">
        <v>45036</v>
      </c>
      <c r="N264" s="65">
        <v>44986</v>
      </c>
      <c r="O264" s="65">
        <v>45016</v>
      </c>
      <c r="P264" s="51">
        <f t="shared" ca="1" si="126"/>
        <v>422979</v>
      </c>
      <c r="Q264" s="57">
        <f t="shared" ca="1" si="127"/>
        <v>431438.58</v>
      </c>
      <c r="R264" s="51">
        <f t="shared" ca="1" si="128"/>
        <v>422979</v>
      </c>
      <c r="S264" s="57">
        <f t="shared" ca="1" si="139"/>
        <v>207301</v>
      </c>
      <c r="T264" s="57">
        <f t="shared" ca="1" si="129"/>
        <v>215678</v>
      </c>
      <c r="U264" s="57">
        <f t="shared" ca="1" si="146"/>
        <v>32776</v>
      </c>
      <c r="V264" s="57">
        <f t="shared" ca="1" si="146"/>
        <v>24286</v>
      </c>
      <c r="W264" s="57">
        <f t="shared" ca="1" si="130"/>
        <v>1411</v>
      </c>
      <c r="X264" s="57">
        <f t="shared" ca="1" si="130"/>
        <v>2691</v>
      </c>
      <c r="Y264" s="57">
        <f t="shared" ca="1" si="130"/>
        <v>3503</v>
      </c>
      <c r="Z264" s="57">
        <f t="shared" ca="1" si="130"/>
        <v>25297</v>
      </c>
      <c r="AA264" s="57">
        <f t="shared" ca="1" si="130"/>
        <v>9419</v>
      </c>
      <c r="AB264" s="57">
        <f t="shared" ca="1" si="130"/>
        <v>63838</v>
      </c>
      <c r="AC264" s="57">
        <f t="shared" ca="1" si="130"/>
        <v>2938</v>
      </c>
      <c r="AD264" s="57">
        <f t="shared" ca="1" si="130"/>
        <v>8354</v>
      </c>
      <c r="AE264" s="57">
        <f t="shared" ca="1" si="130"/>
        <v>24538</v>
      </c>
      <c r="AF264" s="57">
        <f t="shared" ca="1" si="130"/>
        <v>943</v>
      </c>
      <c r="AG264" s="57">
        <f t="shared" ca="1" si="130"/>
        <v>14406</v>
      </c>
      <c r="AH264" s="57">
        <f t="shared" ca="1" si="130"/>
        <v>698</v>
      </c>
      <c r="AI264" s="57">
        <f t="shared" ca="1" si="130"/>
        <v>0</v>
      </c>
      <c r="AJ264" s="57">
        <f t="shared" ca="1" si="130"/>
        <v>53843</v>
      </c>
      <c r="AK264" s="57">
        <f t="shared" ca="1" si="130"/>
        <v>5829</v>
      </c>
      <c r="AL264" s="57">
        <f t="shared" ca="1" si="124"/>
        <v>72423</v>
      </c>
      <c r="AM264" s="57">
        <f t="shared" ca="1" si="124"/>
        <v>6093</v>
      </c>
      <c r="AN264" s="57">
        <f t="shared" ca="1" si="124"/>
        <v>116511</v>
      </c>
      <c r="AO264" s="57">
        <f t="shared" ca="1" si="124"/>
        <v>0</v>
      </c>
      <c r="AP264" s="57">
        <f t="shared" ca="1" si="124"/>
        <v>8269</v>
      </c>
      <c r="AQ264" s="57">
        <f t="shared" ca="1" si="124"/>
        <v>2320</v>
      </c>
      <c r="AR264" s="57">
        <f t="shared" ca="1" si="124"/>
        <v>6283</v>
      </c>
      <c r="AS264" s="57">
        <f t="shared" ca="1" si="124"/>
        <v>1707</v>
      </c>
      <c r="AT264" s="57">
        <f t="shared" ca="1" si="124"/>
        <v>0</v>
      </c>
      <c r="AU264" s="51">
        <v>0</v>
      </c>
      <c r="AV264" s="57">
        <v>0</v>
      </c>
      <c r="AW264" s="51">
        <f t="shared" ca="1" si="131"/>
        <v>8459.58</v>
      </c>
      <c r="AX264" s="57">
        <f t="shared" ca="1" si="147"/>
        <v>-18368</v>
      </c>
      <c r="AY264" s="57">
        <f t="shared" ca="1" si="147"/>
        <v>0</v>
      </c>
      <c r="AZ264" s="57">
        <f t="shared" ca="1" si="147"/>
        <v>0</v>
      </c>
      <c r="BA264" s="51">
        <v>0</v>
      </c>
      <c r="BB264" s="51">
        <v>0</v>
      </c>
      <c r="BC264" s="57">
        <f t="shared" ca="1" si="147"/>
        <v>-22568</v>
      </c>
      <c r="BD264" s="57">
        <f t="shared" ca="1" si="147"/>
        <v>-24461</v>
      </c>
      <c r="BE264" s="57">
        <f t="shared" ca="1" si="140"/>
        <v>269.21499999999997</v>
      </c>
      <c r="BF264" s="51">
        <f t="shared" ca="1" si="132"/>
        <v>57.938400000000001</v>
      </c>
      <c r="BG264" s="51">
        <f t="shared" ca="1" si="133"/>
        <v>16.41</v>
      </c>
      <c r="BH264" s="51">
        <f t="shared" ca="1" si="134"/>
        <v>81.871287128712865</v>
      </c>
      <c r="BI264" s="51">
        <v>0</v>
      </c>
      <c r="BJ264" s="57">
        <f t="shared" ca="1" si="141"/>
        <v>290</v>
      </c>
      <c r="BK264" s="51">
        <f t="shared" ca="1" si="135"/>
        <v>559.21499999999992</v>
      </c>
      <c r="BL264" s="57">
        <f t="shared" ca="1" si="142"/>
        <v>949</v>
      </c>
      <c r="BM264" s="57">
        <f t="shared" ca="1" si="136"/>
        <v>965.41</v>
      </c>
      <c r="BN264" s="57">
        <f t="shared" ca="1" si="143"/>
        <v>604</v>
      </c>
      <c r="BO264" s="57">
        <f t="shared" ca="1" si="137"/>
        <v>661.9384</v>
      </c>
      <c r="BP264" s="57">
        <f t="shared" ca="1" si="144"/>
        <v>752</v>
      </c>
      <c r="BQ264" s="57">
        <f t="shared" ca="1" si="138"/>
        <v>833.87128712871288</v>
      </c>
      <c r="BR264" s="51">
        <v>0</v>
      </c>
      <c r="BS264" s="51">
        <v>0</v>
      </c>
    </row>
    <row r="265" spans="1:71" ht="15.75" customHeight="1">
      <c r="A265" s="8" t="s">
        <v>239</v>
      </c>
      <c r="B265">
        <v>706</v>
      </c>
      <c r="C265" s="54">
        <v>2202</v>
      </c>
      <c r="E265" s="8">
        <v>158.66999999999999</v>
      </c>
      <c r="F265" s="8" t="s">
        <v>240</v>
      </c>
      <c r="G265" s="55">
        <f t="shared" ca="1" si="125"/>
        <v>42908</v>
      </c>
      <c r="H265" s="8">
        <v>77777</v>
      </c>
      <c r="J265" t="str">
        <f t="shared" ca="1" si="145"/>
        <v>월세</v>
      </c>
      <c r="K265" s="8" t="s">
        <v>242</v>
      </c>
      <c r="L265" s="65">
        <v>44986</v>
      </c>
      <c r="M265" s="65">
        <v>45036</v>
      </c>
      <c r="N265" s="65">
        <v>44986</v>
      </c>
      <c r="O265" s="65">
        <v>45016</v>
      </c>
      <c r="P265" s="51">
        <f t="shared" ca="1" si="126"/>
        <v>556274</v>
      </c>
      <c r="Q265" s="57">
        <f t="shared" ca="1" si="127"/>
        <v>567399.48</v>
      </c>
      <c r="R265" s="51">
        <f t="shared" ca="1" si="128"/>
        <v>556274</v>
      </c>
      <c r="S265" s="57">
        <f t="shared" ca="1" si="139"/>
        <v>235387</v>
      </c>
      <c r="T265" s="57">
        <f t="shared" ca="1" si="129"/>
        <v>320887</v>
      </c>
      <c r="U265" s="57">
        <f t="shared" ca="1" si="146"/>
        <v>61984</v>
      </c>
      <c r="V265" s="57">
        <f t="shared" ca="1" si="146"/>
        <v>26877</v>
      </c>
      <c r="W265" s="57">
        <f t="shared" ca="1" si="130"/>
        <v>641</v>
      </c>
      <c r="X265" s="57">
        <f t="shared" ca="1" si="130"/>
        <v>3935</v>
      </c>
      <c r="Y265" s="57">
        <f t="shared" ca="1" si="130"/>
        <v>3776</v>
      </c>
      <c r="Z265" s="57">
        <f t="shared" ca="1" si="130"/>
        <v>25090</v>
      </c>
      <c r="AA265" s="57">
        <f t="shared" ca="1" si="130"/>
        <v>28290</v>
      </c>
      <c r="AB265" s="57">
        <f t="shared" ca="1" si="130"/>
        <v>69857</v>
      </c>
      <c r="AC265" s="57">
        <f t="shared" ca="1" si="130"/>
        <v>13</v>
      </c>
      <c r="AD265" s="57">
        <f t="shared" ca="1" si="130"/>
        <v>4969</v>
      </c>
      <c r="AE265" s="57">
        <f t="shared" ca="1" si="130"/>
        <v>28460</v>
      </c>
      <c r="AF265" s="57">
        <f t="shared" ca="1" si="130"/>
        <v>762</v>
      </c>
      <c r="AG265" s="57">
        <f t="shared" ca="1" si="130"/>
        <v>2683</v>
      </c>
      <c r="AH265" s="57">
        <f t="shared" ca="1" si="130"/>
        <v>71</v>
      </c>
      <c r="AI265" s="57">
        <f t="shared" ca="1" si="130"/>
        <v>0</v>
      </c>
      <c r="AJ265" s="57">
        <f t="shared" ca="1" si="130"/>
        <v>99360</v>
      </c>
      <c r="AK265" s="57">
        <f t="shared" ca="1" si="130"/>
        <v>23252</v>
      </c>
      <c r="AL265" s="57">
        <f t="shared" ca="1" si="124"/>
        <v>88769</v>
      </c>
      <c r="AM265" s="57">
        <f t="shared" ca="1" si="124"/>
        <v>2261</v>
      </c>
      <c r="AN265" s="57">
        <f t="shared" ca="1" si="124"/>
        <v>104443</v>
      </c>
      <c r="AO265" s="57">
        <f t="shared" ca="1" si="124"/>
        <v>0</v>
      </c>
      <c r="AP265" s="57">
        <f t="shared" ca="1" si="124"/>
        <v>22080</v>
      </c>
      <c r="AQ265" s="57">
        <f t="shared" ca="1" si="124"/>
        <v>6340</v>
      </c>
      <c r="AR265" s="57">
        <f t="shared" ca="1" si="124"/>
        <v>3493</v>
      </c>
      <c r="AS265" s="57">
        <f t="shared" ca="1" si="124"/>
        <v>1570</v>
      </c>
      <c r="AT265" s="57">
        <f t="shared" ca="1" si="124"/>
        <v>0</v>
      </c>
      <c r="AU265" s="51">
        <v>0</v>
      </c>
      <c r="AV265" s="57">
        <v>0</v>
      </c>
      <c r="AW265" s="51">
        <f t="shared" ca="1" si="131"/>
        <v>11125.48</v>
      </c>
      <c r="AX265" s="57">
        <f t="shared" ca="1" si="147"/>
        <v>-11463</v>
      </c>
      <c r="AY265" s="57">
        <f t="shared" ca="1" si="147"/>
        <v>0</v>
      </c>
      <c r="AZ265" s="57">
        <f t="shared" ca="1" si="147"/>
        <v>0</v>
      </c>
      <c r="BA265" s="51">
        <v>0</v>
      </c>
      <c r="BB265" s="51">
        <v>0</v>
      </c>
      <c r="BC265" s="57">
        <f t="shared" ca="1" si="147"/>
        <v>-22108</v>
      </c>
      <c r="BD265" s="57">
        <f t="shared" ca="1" si="147"/>
        <v>-19131</v>
      </c>
      <c r="BE265" s="57">
        <f t="shared" ca="1" si="140"/>
        <v>496.8</v>
      </c>
      <c r="BF265" s="51">
        <f t="shared" ca="1" si="132"/>
        <v>71.015199999999993</v>
      </c>
      <c r="BG265" s="51">
        <f t="shared" ca="1" si="133"/>
        <v>14.710281690140844</v>
      </c>
      <c r="BH265" s="51">
        <f t="shared" ca="1" si="134"/>
        <v>218.61386138613861</v>
      </c>
      <c r="BI265" s="51">
        <v>0</v>
      </c>
      <c r="BJ265" s="57">
        <f t="shared" ca="1" si="141"/>
        <v>373</v>
      </c>
      <c r="BK265" s="51">
        <f t="shared" ca="1" si="135"/>
        <v>869.8</v>
      </c>
      <c r="BL265" s="57">
        <f t="shared" ca="1" si="142"/>
        <v>756</v>
      </c>
      <c r="BM265" s="57">
        <f t="shared" ca="1" si="136"/>
        <v>770.71028169014085</v>
      </c>
      <c r="BN265" s="57">
        <f t="shared" ca="1" si="143"/>
        <v>300</v>
      </c>
      <c r="BO265" s="57">
        <f t="shared" ca="1" si="137"/>
        <v>371.01519999999999</v>
      </c>
      <c r="BP265" s="57">
        <f t="shared" ca="1" si="144"/>
        <v>523</v>
      </c>
      <c r="BQ265" s="57">
        <f t="shared" ca="1" si="138"/>
        <v>741.61386138613864</v>
      </c>
      <c r="BR265" s="51">
        <v>0</v>
      </c>
      <c r="BS265" s="51">
        <v>0</v>
      </c>
    </row>
    <row r="266" spans="1:71" ht="15.75" customHeight="1">
      <c r="S266" s="57"/>
    </row>
    <row r="267" spans="1:71" ht="15.75" customHeight="1">
      <c r="S267" s="57"/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988F6-0353-4D60-B226-48901144562D}">
  <dimension ref="A1:CB265"/>
  <sheetViews>
    <sheetView topLeftCell="BL215" workbookViewId="0">
      <selection activeCell="BM2" sqref="BM2:BM265"/>
    </sheetView>
  </sheetViews>
  <sheetFormatPr defaultColWidth="12.5703125" defaultRowHeight="15.75" customHeight="1"/>
  <cols>
    <col min="4" max="4" width="15" customWidth="1"/>
    <col min="7" max="7" width="13.85546875" customWidth="1"/>
    <col min="12" max="12" width="19.7109375" style="56" customWidth="1"/>
    <col min="13" max="13" width="16.42578125" style="56" customWidth="1"/>
    <col min="14" max="14" width="18.7109375" style="56" customWidth="1"/>
    <col min="15" max="15" width="17.85546875" style="56" customWidth="1"/>
    <col min="16" max="16" width="25.85546875" customWidth="1"/>
    <col min="17" max="17" width="14.28515625" customWidth="1"/>
    <col min="18" max="18" width="18.7109375" customWidth="1"/>
    <col min="19" max="19" width="32.42578125" customWidth="1"/>
    <col min="21" max="21" width="17.42578125" customWidth="1"/>
    <col min="23" max="23" width="13.42578125" customWidth="1"/>
    <col min="25" max="25" width="14.28515625" customWidth="1"/>
    <col min="26" max="26" width="19.28515625" customWidth="1"/>
    <col min="27" max="27" width="18.28515625" customWidth="1"/>
    <col min="31" max="31" width="16.140625" customWidth="1"/>
    <col min="35" max="35" width="15.28515625" customWidth="1"/>
    <col min="36" max="36" width="20.140625" customWidth="1"/>
    <col min="37" max="37" width="18.28515625" customWidth="1"/>
    <col min="38" max="38" width="17.5703125" customWidth="1"/>
    <col min="39" max="39" width="17.140625" customWidth="1"/>
    <col min="40" max="40" width="19.42578125" customWidth="1"/>
    <col min="41" max="41" width="19.5703125" customWidth="1"/>
    <col min="42" max="42" width="19.7109375" customWidth="1"/>
    <col min="43" max="43" width="19.5703125" customWidth="1"/>
    <col min="44" max="44" width="12.42578125" customWidth="1"/>
    <col min="45" max="45" width="10.42578125" customWidth="1"/>
    <col min="47" max="47" width="10.5703125" customWidth="1"/>
    <col min="48" max="48" width="10" customWidth="1"/>
    <col min="49" max="49" width="11.5703125" customWidth="1"/>
    <col min="50" max="50" width="12.42578125" customWidth="1"/>
    <col min="52" max="52" width="22.140625" customWidth="1"/>
    <col min="53" max="53" width="19.140625" customWidth="1"/>
    <col min="54" max="54" width="14.28515625" customWidth="1"/>
    <col min="55" max="55" width="17" customWidth="1"/>
    <col min="56" max="57" width="14.28515625" customWidth="1"/>
    <col min="58" max="58" width="14.42578125" customWidth="1"/>
    <col min="59" max="59" width="13.85546875" customWidth="1"/>
    <col min="62" max="62" width="23" customWidth="1"/>
    <col min="63" max="63" width="26.42578125" customWidth="1"/>
    <col min="64" max="64" width="23.140625" customWidth="1"/>
    <col min="65" max="65" width="26.7109375" customWidth="1"/>
    <col min="66" max="66" width="20.140625" customWidth="1"/>
    <col min="67" max="67" width="21.42578125" customWidth="1"/>
    <col min="68" max="68" width="19.85546875" customWidth="1"/>
    <col min="69" max="69" width="23.28515625" customWidth="1"/>
    <col min="70" max="70" width="18.140625" customWidth="1"/>
    <col min="71" max="71" width="21.85546875" customWidth="1"/>
  </cols>
  <sheetData>
    <row r="1" spans="1:80" ht="15.75" customHeight="1">
      <c r="A1" s="8" t="s">
        <v>169</v>
      </c>
      <c r="B1" s="8" t="s">
        <v>170</v>
      </c>
      <c r="C1" s="8" t="s">
        <v>171</v>
      </c>
      <c r="D1" s="8" t="s">
        <v>172</v>
      </c>
      <c r="E1" s="8" t="s">
        <v>173</v>
      </c>
      <c r="F1" s="8" t="s">
        <v>174</v>
      </c>
      <c r="G1" s="55" t="s">
        <v>175</v>
      </c>
      <c r="H1" s="8" t="s">
        <v>176</v>
      </c>
      <c r="I1" s="20" t="s">
        <v>177</v>
      </c>
      <c r="J1" s="8" t="s">
        <v>178</v>
      </c>
      <c r="K1" s="8" t="s">
        <v>179</v>
      </c>
      <c r="L1" s="55" t="s">
        <v>180</v>
      </c>
      <c r="M1" s="55" t="s">
        <v>181</v>
      </c>
      <c r="N1" s="55" t="s">
        <v>182</v>
      </c>
      <c r="O1" s="55" t="s">
        <v>183</v>
      </c>
      <c r="P1" s="8" t="s">
        <v>184</v>
      </c>
      <c r="Q1" s="8" t="s">
        <v>185</v>
      </c>
      <c r="R1" s="8" t="s">
        <v>186</v>
      </c>
      <c r="S1" s="8" t="s">
        <v>187</v>
      </c>
      <c r="T1" s="8" t="s">
        <v>188</v>
      </c>
      <c r="U1" s="51" t="s">
        <v>189</v>
      </c>
      <c r="V1" s="51" t="s">
        <v>190</v>
      </c>
      <c r="W1" s="51" t="s">
        <v>191</v>
      </c>
      <c r="X1" s="51" t="s">
        <v>192</v>
      </c>
      <c r="Y1" s="51" t="s">
        <v>193</v>
      </c>
      <c r="Z1" s="51" t="s">
        <v>163</v>
      </c>
      <c r="AA1" s="51" t="s">
        <v>194</v>
      </c>
      <c r="AB1" s="51" t="s">
        <v>195</v>
      </c>
      <c r="AC1" s="51" t="s">
        <v>196</v>
      </c>
      <c r="AD1" s="51" t="s">
        <v>197</v>
      </c>
      <c r="AE1" s="51" t="s">
        <v>198</v>
      </c>
      <c r="AF1" s="51" t="s">
        <v>199</v>
      </c>
      <c r="AG1" s="51" t="s">
        <v>200</v>
      </c>
      <c r="AH1" s="51" t="s">
        <v>201</v>
      </c>
      <c r="AI1" s="51" t="s">
        <v>202</v>
      </c>
      <c r="AJ1" s="51" t="s">
        <v>203</v>
      </c>
      <c r="AK1" s="51" t="s">
        <v>204</v>
      </c>
      <c r="AL1" s="51" t="s">
        <v>205</v>
      </c>
      <c r="AM1" s="51" t="s">
        <v>206</v>
      </c>
      <c r="AN1" s="51" t="s">
        <v>207</v>
      </c>
      <c r="AO1" s="51" t="s">
        <v>208</v>
      </c>
      <c r="AP1" s="51" t="s">
        <v>209</v>
      </c>
      <c r="AQ1" s="51" t="s">
        <v>210</v>
      </c>
      <c r="AR1" s="51" t="s">
        <v>211</v>
      </c>
      <c r="AS1" s="51" t="s">
        <v>212</v>
      </c>
      <c r="AT1" s="51" t="s">
        <v>213</v>
      </c>
      <c r="AU1" s="51" t="s">
        <v>214</v>
      </c>
      <c r="AV1" s="51" t="s">
        <v>215</v>
      </c>
      <c r="AW1" s="51" t="s">
        <v>216</v>
      </c>
      <c r="AX1" s="51" t="s">
        <v>217</v>
      </c>
      <c r="AY1" s="51" t="s">
        <v>218</v>
      </c>
      <c r="AZ1" s="51" t="s">
        <v>219</v>
      </c>
      <c r="BA1" s="51" t="s">
        <v>220</v>
      </c>
      <c r="BB1" s="51" t="s">
        <v>221</v>
      </c>
      <c r="BC1" s="51" t="s">
        <v>222</v>
      </c>
      <c r="BD1" s="51" t="s">
        <v>223</v>
      </c>
      <c r="BE1" s="51" t="s">
        <v>224</v>
      </c>
      <c r="BF1" s="51" t="s">
        <v>225</v>
      </c>
      <c r="BG1" s="51" t="s">
        <v>226</v>
      </c>
      <c r="BH1" s="51" t="s">
        <v>227</v>
      </c>
      <c r="BI1" s="51" t="s">
        <v>228</v>
      </c>
      <c r="BJ1" s="51" t="s">
        <v>229</v>
      </c>
      <c r="BK1" s="51" t="s">
        <v>230</v>
      </c>
      <c r="BL1" s="51" t="s">
        <v>231</v>
      </c>
      <c r="BM1" s="51" t="s">
        <v>232</v>
      </c>
      <c r="BN1" s="51" t="s">
        <v>233</v>
      </c>
      <c r="BO1" s="51" t="s">
        <v>234</v>
      </c>
      <c r="BP1" s="51" t="s">
        <v>235</v>
      </c>
      <c r="BQ1" s="51" t="s">
        <v>236</v>
      </c>
      <c r="BR1" s="51" t="s">
        <v>237</v>
      </c>
      <c r="BS1" s="51" t="s">
        <v>238</v>
      </c>
      <c r="CB1" s="8"/>
    </row>
    <row r="2" spans="1:80" ht="15.75" customHeight="1">
      <c r="A2" s="8" t="s">
        <v>239</v>
      </c>
      <c r="B2" s="8">
        <v>701</v>
      </c>
      <c r="C2" s="8">
        <v>101</v>
      </c>
      <c r="E2" s="8">
        <v>115.7</v>
      </c>
      <c r="F2" s="8" t="s">
        <v>240</v>
      </c>
      <c r="G2" s="55">
        <f ca="1">RANDBETWEEN(DATE(2014,1,1), DATE(2023,1,1))</f>
        <v>42272</v>
      </c>
      <c r="H2" s="8">
        <v>77777</v>
      </c>
      <c r="I2" s="50"/>
      <c r="J2" s="8" t="s">
        <v>241</v>
      </c>
      <c r="K2" s="8" t="s">
        <v>242</v>
      </c>
      <c r="L2" s="55">
        <v>45017</v>
      </c>
      <c r="M2" s="55">
        <v>45066</v>
      </c>
      <c r="N2" s="55">
        <v>45017</v>
      </c>
      <c r="O2" s="62">
        <v>45046</v>
      </c>
      <c r="P2" s="51">
        <f>R2+AU2</f>
        <v>92730</v>
      </c>
      <c r="Q2" s="57">
        <f>P2+AW2</f>
        <v>94584.6</v>
      </c>
      <c r="R2" s="51">
        <f>S2+T2</f>
        <v>92730</v>
      </c>
      <c r="S2" s="57">
        <f>SUM(U2,V2,W2,X2,Y2,Z2,AB2,AC2,AD2,AE2,AF2,AG2,AQ2)</f>
        <v>68000</v>
      </c>
      <c r="T2" s="57">
        <f>SUM(AA2,AH2,AJ2,AK2,AL2,AM2,AN2,AP2,AR2,AS2,AX2,BC2,BD2)</f>
        <v>24730</v>
      </c>
      <c r="U2" s="51">
        <v>30000</v>
      </c>
      <c r="V2" s="51">
        <v>5000</v>
      </c>
      <c r="W2" s="51">
        <v>300</v>
      </c>
      <c r="X2" s="51">
        <v>1000</v>
      </c>
      <c r="Y2" s="51">
        <v>3000</v>
      </c>
      <c r="Z2" s="51">
        <v>15000</v>
      </c>
      <c r="AA2" s="51">
        <v>0</v>
      </c>
      <c r="AB2" s="51">
        <v>10000</v>
      </c>
      <c r="AC2" s="51">
        <v>0</v>
      </c>
      <c r="AD2" s="51">
        <v>2000</v>
      </c>
      <c r="AE2" s="51">
        <v>500</v>
      </c>
      <c r="AF2" s="51">
        <v>200</v>
      </c>
      <c r="AG2" s="51">
        <v>0</v>
      </c>
      <c r="AH2" s="51">
        <v>0</v>
      </c>
      <c r="AI2" s="51">
        <v>0</v>
      </c>
      <c r="AJ2" s="51">
        <v>50000</v>
      </c>
      <c r="AK2" s="51">
        <v>12000</v>
      </c>
      <c r="AL2" s="51">
        <v>15000</v>
      </c>
      <c r="AM2" s="51">
        <v>0</v>
      </c>
      <c r="AN2" s="51">
        <v>27530</v>
      </c>
      <c r="AO2" s="51">
        <v>0</v>
      </c>
      <c r="AP2" s="51">
        <v>5000</v>
      </c>
      <c r="AQ2" s="51">
        <v>1000</v>
      </c>
      <c r="AR2" s="51">
        <v>200</v>
      </c>
      <c r="AS2" s="51">
        <v>0</v>
      </c>
      <c r="AT2" s="51">
        <v>0</v>
      </c>
      <c r="AU2" s="51">
        <v>0</v>
      </c>
      <c r="AV2" s="57">
        <v>0</v>
      </c>
      <c r="AW2" s="51">
        <f>P2*0.02</f>
        <v>1854.6000000000001</v>
      </c>
      <c r="AX2" s="51">
        <v>-25000</v>
      </c>
      <c r="AY2" s="51">
        <v>0</v>
      </c>
      <c r="AZ2" s="51">
        <v>0</v>
      </c>
      <c r="BA2" s="51">
        <v>-5000</v>
      </c>
      <c r="BB2" s="51">
        <v>0</v>
      </c>
      <c r="BC2" s="51">
        <v>-30000</v>
      </c>
      <c r="BD2" s="51">
        <v>-30000</v>
      </c>
      <c r="BE2" s="57">
        <f>AJ2/200</f>
        <v>250</v>
      </c>
      <c r="BF2" s="51">
        <f>AL2/1250</f>
        <v>12</v>
      </c>
      <c r="BG2" s="51">
        <f>AN2/7100</f>
        <v>3.8774647887323943</v>
      </c>
      <c r="BH2" s="51">
        <f>AP2/101</f>
        <v>49.504950495049506</v>
      </c>
      <c r="BI2" s="51">
        <v>0</v>
      </c>
      <c r="BJ2" s="51">
        <f>'3월_관리비상세내역'!BK2</f>
        <v>150</v>
      </c>
      <c r="BK2" s="51">
        <f>BJ2+BE2</f>
        <v>400</v>
      </c>
      <c r="BL2" s="51">
        <f>'3월_관리비상세내역'!BM2</f>
        <v>10.140845070422536</v>
      </c>
      <c r="BM2" s="57">
        <f>BL2+BG2</f>
        <v>14.018309859154931</v>
      </c>
      <c r="BN2" s="51">
        <f>'3월_관리비상세내역'!BO2</f>
        <v>12</v>
      </c>
      <c r="BO2" s="57">
        <f>BN2+BF2</f>
        <v>24</v>
      </c>
      <c r="BP2" s="51">
        <f>'3월_관리비상세내역'!BQ2</f>
        <v>49.504950495049506</v>
      </c>
      <c r="BQ2" s="57">
        <f>BP2+BH2</f>
        <v>99.009900990099013</v>
      </c>
      <c r="BR2" s="51">
        <v>0</v>
      </c>
      <c r="BS2" s="51">
        <v>0</v>
      </c>
    </row>
    <row r="3" spans="1:80" ht="15.75" customHeight="1">
      <c r="A3" s="8" t="s">
        <v>239</v>
      </c>
      <c r="B3" s="8">
        <v>701</v>
      </c>
      <c r="C3" s="8">
        <v>102</v>
      </c>
      <c r="E3" s="8">
        <v>115.7</v>
      </c>
      <c r="F3" s="8" t="s">
        <v>240</v>
      </c>
      <c r="G3" s="55">
        <f t="shared" ref="G3:G66" ca="1" si="0">RANDBETWEEN(DATE(2014,1,1), DATE(2023,1,1))</f>
        <v>42691</v>
      </c>
      <c r="H3" s="8">
        <v>77777</v>
      </c>
      <c r="I3" s="50"/>
      <c r="J3" s="8" t="s">
        <v>243</v>
      </c>
      <c r="K3" s="8" t="s">
        <v>242</v>
      </c>
      <c r="L3" s="55">
        <v>45017</v>
      </c>
      <c r="M3" s="55">
        <v>45066</v>
      </c>
      <c r="N3" s="55">
        <v>45017</v>
      </c>
      <c r="O3" s="62">
        <v>45046</v>
      </c>
      <c r="P3" s="51">
        <f t="shared" ref="P3:P66" si="1">R3+AU3</f>
        <v>922500</v>
      </c>
      <c r="Q3" s="57">
        <f t="shared" ref="Q3:Q66" si="2">P3+AW3</f>
        <v>940950</v>
      </c>
      <c r="R3" s="51">
        <f t="shared" ref="R3:R66" si="3">S3+T3</f>
        <v>922500</v>
      </c>
      <c r="S3" s="57">
        <f>SUM(U3,V3,W3,X3,Y3,Z3,AB3,AC3,AD3,AE3,AF3,AG3,AQ3)</f>
        <v>375000</v>
      </c>
      <c r="T3" s="57">
        <f t="shared" ref="T3:T66" si="4">SUM(AA3,AH3,AJ3,AK3,AL3,AM3,AN3,AP3,AR3,AS3,AX3,BC3,BD3)</f>
        <v>547500</v>
      </c>
      <c r="U3" s="51">
        <v>80000</v>
      </c>
      <c r="V3" s="51">
        <v>40000</v>
      </c>
      <c r="W3" s="51">
        <v>2000</v>
      </c>
      <c r="X3" s="51">
        <v>5000</v>
      </c>
      <c r="Y3" s="51">
        <v>4000</v>
      </c>
      <c r="Z3" s="51">
        <v>60000</v>
      </c>
      <c r="AA3" s="51">
        <v>30000</v>
      </c>
      <c r="AB3" s="51">
        <v>80000</v>
      </c>
      <c r="AC3" s="51">
        <v>3000</v>
      </c>
      <c r="AD3" s="51">
        <v>10000</v>
      </c>
      <c r="AE3" s="51">
        <v>30000</v>
      </c>
      <c r="AF3" s="51">
        <v>1000</v>
      </c>
      <c r="AG3" s="51">
        <v>50000</v>
      </c>
      <c r="AH3" s="51">
        <v>1000</v>
      </c>
      <c r="AI3" s="51">
        <v>0</v>
      </c>
      <c r="AJ3" s="51">
        <v>167000</v>
      </c>
      <c r="AK3" s="51">
        <v>80000</v>
      </c>
      <c r="AL3" s="51">
        <v>150000</v>
      </c>
      <c r="AM3" s="51">
        <v>10000</v>
      </c>
      <c r="AN3" s="51">
        <v>65000</v>
      </c>
      <c r="AO3" s="51">
        <v>0</v>
      </c>
      <c r="AP3" s="51">
        <v>32000</v>
      </c>
      <c r="AQ3" s="51">
        <v>10000</v>
      </c>
      <c r="AR3" s="51">
        <v>10000</v>
      </c>
      <c r="AS3" s="51">
        <v>2500</v>
      </c>
      <c r="AT3" s="51">
        <v>0</v>
      </c>
      <c r="AU3" s="51">
        <v>0</v>
      </c>
      <c r="AV3" s="57">
        <v>0</v>
      </c>
      <c r="AW3" s="51">
        <f t="shared" ref="AW3:AW66" si="5">P3*0.02</f>
        <v>18450</v>
      </c>
      <c r="AX3" s="57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7">
        <f>AJ3/200</f>
        <v>835</v>
      </c>
      <c r="BF3" s="51">
        <f t="shared" ref="BF3:BF66" si="6">AL3/1250</f>
        <v>120</v>
      </c>
      <c r="BG3" s="51">
        <f t="shared" ref="BG3:BG66" si="7">AN3/7100</f>
        <v>9.1549295774647881</v>
      </c>
      <c r="BH3" s="51">
        <f t="shared" ref="BH3:BH66" si="8">AP3/101</f>
        <v>316.83168316831683</v>
      </c>
      <c r="BI3" s="51">
        <v>0</v>
      </c>
      <c r="BJ3" s="51">
        <f>'3월_관리비상세내역'!BK3</f>
        <v>1575</v>
      </c>
      <c r="BK3" s="51">
        <f t="shared" ref="BK3:BK66" si="9">BJ3+BE3</f>
        <v>2410</v>
      </c>
      <c r="BL3" s="51">
        <f>'3월_관리비상세내역'!BM3</f>
        <v>1016.9014084507043</v>
      </c>
      <c r="BM3" s="57">
        <f t="shared" ref="BM3:BM66" si="10">BL3+BG3</f>
        <v>1026.056338028169</v>
      </c>
      <c r="BN3" s="51">
        <f>'3월_관리비상세내역'!BO3</f>
        <v>1082.96</v>
      </c>
      <c r="BO3" s="57">
        <f t="shared" ref="BO3:BO66" si="11">BN3+BF3</f>
        <v>1202.96</v>
      </c>
      <c r="BP3" s="51">
        <f>'3월_관리비상세내역'!BQ3</f>
        <v>1990.09900990099</v>
      </c>
      <c r="BQ3" s="57">
        <f t="shared" ref="BQ3:BQ66" si="12">BP3+BH3</f>
        <v>2306.9306930693069</v>
      </c>
      <c r="BR3" s="51">
        <v>0</v>
      </c>
      <c r="BS3" s="51">
        <v>0</v>
      </c>
    </row>
    <row r="4" spans="1:80" ht="15.75" customHeight="1">
      <c r="A4" s="8" t="s">
        <v>239</v>
      </c>
      <c r="B4" s="8">
        <v>701</v>
      </c>
      <c r="C4" s="8">
        <v>201</v>
      </c>
      <c r="E4" s="8">
        <v>115.7</v>
      </c>
      <c r="F4" s="8" t="s">
        <v>240</v>
      </c>
      <c r="G4" s="55">
        <f t="shared" ca="1" si="0"/>
        <v>42233</v>
      </c>
      <c r="H4" s="8">
        <v>77777</v>
      </c>
      <c r="I4" s="50"/>
      <c r="J4" s="8" t="s">
        <v>244</v>
      </c>
      <c r="K4" s="8" t="s">
        <v>242</v>
      </c>
      <c r="L4" s="55">
        <v>45017</v>
      </c>
      <c r="M4" s="55">
        <v>45066</v>
      </c>
      <c r="N4" s="55">
        <v>45017</v>
      </c>
      <c r="O4" s="62">
        <v>45046</v>
      </c>
      <c r="P4" s="51">
        <f t="shared" ca="1" si="1"/>
        <v>444101</v>
      </c>
      <c r="Q4" s="57">
        <f t="shared" ca="1" si="2"/>
        <v>452983.02</v>
      </c>
      <c r="R4" s="51">
        <f t="shared" ca="1" si="3"/>
        <v>444101</v>
      </c>
      <c r="S4" s="57">
        <f t="shared" ref="S4:S67" ca="1" si="13">SUM(U4,V4,W4,X4,Y4,Z4,AB4,AC4,AD4,AE4,AF4,AG4,AQ4)</f>
        <v>262910</v>
      </c>
      <c r="T4" s="57">
        <f t="shared" ca="1" si="4"/>
        <v>181191</v>
      </c>
      <c r="U4" s="57">
        <f ca="1">RANDBETWEEN(U$2,U$3)</f>
        <v>75650</v>
      </c>
      <c r="V4" s="57">
        <f ca="1">RANDBETWEEN(V$2,V$3)</f>
        <v>35751</v>
      </c>
      <c r="W4" s="57">
        <f t="shared" ref="W4:AT14" ca="1" si="14">RANDBETWEEN(W$2,W$3)</f>
        <v>921</v>
      </c>
      <c r="X4" s="57">
        <f t="shared" ca="1" si="14"/>
        <v>3752</v>
      </c>
      <c r="Y4" s="57">
        <f t="shared" ca="1" si="14"/>
        <v>3598</v>
      </c>
      <c r="Z4" s="57">
        <f t="shared" ca="1" si="14"/>
        <v>17341</v>
      </c>
      <c r="AA4" s="57">
        <f t="shared" ca="1" si="14"/>
        <v>27447</v>
      </c>
      <c r="AB4" s="57">
        <f t="shared" ca="1" si="14"/>
        <v>73810</v>
      </c>
      <c r="AC4" s="57">
        <f t="shared" ca="1" si="14"/>
        <v>222</v>
      </c>
      <c r="AD4" s="57">
        <f t="shared" ca="1" si="14"/>
        <v>7886</v>
      </c>
      <c r="AE4" s="57">
        <f t="shared" ca="1" si="14"/>
        <v>15979</v>
      </c>
      <c r="AF4" s="57">
        <f t="shared" ca="1" si="14"/>
        <v>868</v>
      </c>
      <c r="AG4" s="57">
        <f t="shared" ca="1" si="14"/>
        <v>26044</v>
      </c>
      <c r="AH4" s="57">
        <f t="shared" ca="1" si="14"/>
        <v>138</v>
      </c>
      <c r="AI4" s="57">
        <f t="shared" ca="1" si="14"/>
        <v>0</v>
      </c>
      <c r="AJ4" s="57">
        <f t="shared" ca="1" si="14"/>
        <v>66946</v>
      </c>
      <c r="AK4" s="57">
        <f t="shared" ca="1" si="14"/>
        <v>32424</v>
      </c>
      <c r="AL4" s="57">
        <f t="shared" ca="1" si="14"/>
        <v>35376</v>
      </c>
      <c r="AM4" s="57">
        <f t="shared" ca="1" si="14"/>
        <v>4629</v>
      </c>
      <c r="AN4" s="57">
        <f t="shared" ca="1" si="14"/>
        <v>33361</v>
      </c>
      <c r="AO4" s="57">
        <f t="shared" ca="1" si="14"/>
        <v>0</v>
      </c>
      <c r="AP4" s="57">
        <f t="shared" ca="1" si="14"/>
        <v>22998</v>
      </c>
      <c r="AQ4" s="57">
        <f t="shared" ca="1" si="14"/>
        <v>1088</v>
      </c>
      <c r="AR4" s="57">
        <f t="shared" ca="1" si="14"/>
        <v>1314</v>
      </c>
      <c r="AS4" s="57">
        <f t="shared" ca="1" si="14"/>
        <v>2271</v>
      </c>
      <c r="AT4" s="57">
        <f t="shared" ca="1" si="14"/>
        <v>0</v>
      </c>
      <c r="AU4" s="51">
        <v>0</v>
      </c>
      <c r="AV4" s="57">
        <v>0</v>
      </c>
      <c r="AW4" s="51">
        <f t="shared" ca="1" si="5"/>
        <v>8882.02</v>
      </c>
      <c r="AX4" s="57">
        <f t="shared" ref="AX4:BD19" ca="1" si="15">RANDBETWEEN(AX$2,AX$3)</f>
        <v>-15462</v>
      </c>
      <c r="AY4" s="57">
        <f t="shared" ca="1" si="15"/>
        <v>0</v>
      </c>
      <c r="AZ4" s="57">
        <f t="shared" ca="1" si="15"/>
        <v>0</v>
      </c>
      <c r="BA4" s="51">
        <v>0</v>
      </c>
      <c r="BB4" s="51">
        <v>0</v>
      </c>
      <c r="BC4" s="57">
        <f t="shared" ca="1" si="15"/>
        <v>-20213</v>
      </c>
      <c r="BD4" s="57">
        <f t="shared" ca="1" si="15"/>
        <v>-10038</v>
      </c>
      <c r="BE4" s="57">
        <f ca="1">AJ4/200</f>
        <v>334.73</v>
      </c>
      <c r="BF4" s="51">
        <f t="shared" ca="1" si="6"/>
        <v>28.300799999999999</v>
      </c>
      <c r="BG4" s="51">
        <f t="shared" ca="1" si="7"/>
        <v>4.6987323943661972</v>
      </c>
      <c r="BH4" s="51">
        <f t="shared" ca="1" si="8"/>
        <v>227.70297029702971</v>
      </c>
      <c r="BI4" s="51">
        <v>0</v>
      </c>
      <c r="BJ4" s="51">
        <f ca="1">'3월_관리비상세내역'!BK4</f>
        <v>853.31500000000005</v>
      </c>
      <c r="BK4" s="51">
        <f t="shared" ca="1" si="9"/>
        <v>1188.0450000000001</v>
      </c>
      <c r="BL4" s="51">
        <f ca="1">'3월_관리비상세내역'!BM4</f>
        <v>192.55042253521128</v>
      </c>
      <c r="BM4" s="57">
        <f t="shared" ca="1" si="10"/>
        <v>197.24915492957749</v>
      </c>
      <c r="BN4" s="51">
        <f ca="1">'3월_관리비상세내역'!BO4</f>
        <v>56.268000000000001</v>
      </c>
      <c r="BO4" s="57">
        <f t="shared" ca="1" si="11"/>
        <v>84.568799999999996</v>
      </c>
      <c r="BP4" s="51">
        <f ca="1">'3월_관리비상세내역'!BQ4</f>
        <v>299.55445544554453</v>
      </c>
      <c r="BQ4" s="57">
        <f t="shared" ca="1" si="12"/>
        <v>527.25742574257424</v>
      </c>
      <c r="BR4" s="51">
        <v>0</v>
      </c>
      <c r="BS4" s="51">
        <v>0</v>
      </c>
    </row>
    <row r="5" spans="1:80" ht="15.75" customHeight="1">
      <c r="A5" s="8" t="s">
        <v>239</v>
      </c>
      <c r="B5" s="8">
        <v>701</v>
      </c>
      <c r="C5" s="8">
        <v>202</v>
      </c>
      <c r="E5" s="8">
        <v>115.7</v>
      </c>
      <c r="F5" s="8" t="s">
        <v>240</v>
      </c>
      <c r="G5" s="55">
        <f t="shared" ca="1" si="0"/>
        <v>44575</v>
      </c>
      <c r="H5" s="8">
        <v>77777</v>
      </c>
      <c r="I5" s="50"/>
      <c r="J5" t="str">
        <f ca="1">IF(RANDBETWEEN(0, 1) &lt; 0.33, "전세", IF(RANDBETWEEN(0, 1) &lt; 0.5, "월세", "자가"))</f>
        <v>자가</v>
      </c>
      <c r="K5" s="8" t="s">
        <v>242</v>
      </c>
      <c r="L5" s="55">
        <v>45017</v>
      </c>
      <c r="M5" s="55">
        <v>45066</v>
      </c>
      <c r="N5" s="55">
        <v>45017</v>
      </c>
      <c r="O5" s="62">
        <v>45046</v>
      </c>
      <c r="P5" s="51">
        <f t="shared" ca="1" si="1"/>
        <v>419057</v>
      </c>
      <c r="Q5" s="57">
        <f t="shared" ca="1" si="2"/>
        <v>427438.14</v>
      </c>
      <c r="R5" s="51">
        <f t="shared" ca="1" si="3"/>
        <v>419057</v>
      </c>
      <c r="S5" s="57">
        <f t="shared" ca="1" si="13"/>
        <v>196394</v>
      </c>
      <c r="T5" s="57">
        <f t="shared" ca="1" si="4"/>
        <v>222663</v>
      </c>
      <c r="U5" s="57">
        <f ca="1">RANDBETWEEN(U$2,U$3)</f>
        <v>30932</v>
      </c>
      <c r="V5" s="57">
        <f t="shared" ref="V5:AK30" ca="1" si="16">RANDBETWEEN(V$2,V$3)</f>
        <v>13634</v>
      </c>
      <c r="W5" s="57">
        <f t="shared" ca="1" si="14"/>
        <v>1559</v>
      </c>
      <c r="X5" s="57">
        <f t="shared" ca="1" si="14"/>
        <v>1309</v>
      </c>
      <c r="Y5" s="57">
        <f t="shared" ca="1" si="14"/>
        <v>3636</v>
      </c>
      <c r="Z5" s="57">
        <f t="shared" ca="1" si="14"/>
        <v>23808</v>
      </c>
      <c r="AA5" s="57">
        <f t="shared" ca="1" si="14"/>
        <v>14412</v>
      </c>
      <c r="AB5" s="57">
        <f t="shared" ca="1" si="14"/>
        <v>49505</v>
      </c>
      <c r="AC5" s="57">
        <f t="shared" ca="1" si="14"/>
        <v>2963</v>
      </c>
      <c r="AD5" s="57">
        <f t="shared" ca="1" si="14"/>
        <v>9304</v>
      </c>
      <c r="AE5" s="57">
        <f t="shared" ca="1" si="14"/>
        <v>22546</v>
      </c>
      <c r="AF5" s="57">
        <f t="shared" ca="1" si="14"/>
        <v>346</v>
      </c>
      <c r="AG5" s="57">
        <f t="shared" ca="1" si="14"/>
        <v>33938</v>
      </c>
      <c r="AH5" s="57">
        <f t="shared" ca="1" si="14"/>
        <v>872</v>
      </c>
      <c r="AI5" s="57">
        <f t="shared" ca="1" si="14"/>
        <v>0</v>
      </c>
      <c r="AJ5" s="57">
        <f t="shared" ca="1" si="14"/>
        <v>70878</v>
      </c>
      <c r="AK5" s="57">
        <f t="shared" ca="1" si="14"/>
        <v>48487</v>
      </c>
      <c r="AL5" s="57">
        <f t="shared" ca="1" si="14"/>
        <v>48370</v>
      </c>
      <c r="AM5" s="57">
        <f t="shared" ca="1" si="14"/>
        <v>7994</v>
      </c>
      <c r="AN5" s="57">
        <f t="shared" ca="1" si="14"/>
        <v>31523</v>
      </c>
      <c r="AO5" s="57">
        <f t="shared" ca="1" si="14"/>
        <v>0</v>
      </c>
      <c r="AP5" s="57">
        <f t="shared" ca="1" si="14"/>
        <v>25547</v>
      </c>
      <c r="AQ5" s="57">
        <f t="shared" ca="1" si="14"/>
        <v>2914</v>
      </c>
      <c r="AR5" s="57">
        <f t="shared" ca="1" si="14"/>
        <v>8372</v>
      </c>
      <c r="AS5" s="57">
        <f t="shared" ca="1" si="14"/>
        <v>539</v>
      </c>
      <c r="AT5" s="57">
        <f t="shared" ca="1" si="14"/>
        <v>0</v>
      </c>
      <c r="AU5" s="51">
        <v>0</v>
      </c>
      <c r="AV5" s="57">
        <v>0</v>
      </c>
      <c r="AW5" s="51">
        <f t="shared" ca="1" si="5"/>
        <v>8381.14</v>
      </c>
      <c r="AX5" s="57">
        <f t="shared" ca="1" si="15"/>
        <v>-2190</v>
      </c>
      <c r="AY5" s="57">
        <f t="shared" ca="1" si="15"/>
        <v>0</v>
      </c>
      <c r="AZ5" s="57">
        <f t="shared" ca="1" si="15"/>
        <v>0</v>
      </c>
      <c r="BA5" s="51">
        <v>0</v>
      </c>
      <c r="BB5" s="51">
        <v>0</v>
      </c>
      <c r="BC5" s="57">
        <f t="shared" ca="1" si="15"/>
        <v>-7123</v>
      </c>
      <c r="BD5" s="57">
        <f t="shared" ca="1" si="15"/>
        <v>-25018</v>
      </c>
      <c r="BE5" s="57">
        <f ca="1">AJ5/200</f>
        <v>354.39</v>
      </c>
      <c r="BF5" s="51">
        <f t="shared" ca="1" si="6"/>
        <v>38.695999999999998</v>
      </c>
      <c r="BG5" s="51">
        <f t="shared" ca="1" si="7"/>
        <v>4.4398591549295778</v>
      </c>
      <c r="BH5" s="51">
        <f t="shared" ca="1" si="8"/>
        <v>252.94059405940595</v>
      </c>
      <c r="BI5" s="51">
        <v>0</v>
      </c>
      <c r="BJ5" s="51">
        <f ca="1">'3월_관리비상세내역'!BK5</f>
        <v>875.74</v>
      </c>
      <c r="BK5" s="51">
        <f t="shared" ca="1" si="9"/>
        <v>1230.1300000000001</v>
      </c>
      <c r="BL5" s="51">
        <f ca="1">'3월_관리비상세내역'!BM5</f>
        <v>110.11492957746479</v>
      </c>
      <c r="BM5" s="57">
        <f t="shared" ca="1" si="10"/>
        <v>114.55478873239437</v>
      </c>
      <c r="BN5" s="51">
        <f ca="1">'3월_관리비상세내역'!BO5</f>
        <v>941.50160000000005</v>
      </c>
      <c r="BO5" s="57">
        <f t="shared" ca="1" si="11"/>
        <v>980.19760000000008</v>
      </c>
      <c r="BP5" s="51">
        <f ca="1">'3월_관리비상세내역'!BQ5</f>
        <v>1665.1386138613861</v>
      </c>
      <c r="BQ5" s="57">
        <f t="shared" ca="1" si="12"/>
        <v>1918.0792079207922</v>
      </c>
      <c r="BR5" s="51">
        <v>0</v>
      </c>
      <c r="BS5" s="51">
        <v>0</v>
      </c>
    </row>
    <row r="6" spans="1:80" ht="15.75" customHeight="1">
      <c r="A6" s="8" t="s">
        <v>239</v>
      </c>
      <c r="B6" s="8">
        <v>701</v>
      </c>
      <c r="C6" s="8">
        <v>301</v>
      </c>
      <c r="E6" s="8">
        <v>115.7</v>
      </c>
      <c r="F6" s="8" t="s">
        <v>240</v>
      </c>
      <c r="G6" s="55">
        <f t="shared" ca="1" si="0"/>
        <v>44438</v>
      </c>
      <c r="H6" s="8">
        <v>77777</v>
      </c>
      <c r="I6" s="50"/>
      <c r="J6" t="str">
        <f t="shared" ref="J6:J69" ca="1" si="17">IF(RANDBETWEEN(0, 1) &lt; 0.33, "전세", IF(RANDBETWEEN(0, 1) &lt; 0.5, "월세", "자가"))</f>
        <v>전세</v>
      </c>
      <c r="K6" s="8" t="s">
        <v>242</v>
      </c>
      <c r="L6" s="55">
        <v>45017</v>
      </c>
      <c r="M6" s="55">
        <v>45066</v>
      </c>
      <c r="N6" s="55">
        <v>45017</v>
      </c>
      <c r="O6" s="62">
        <v>45046</v>
      </c>
      <c r="P6" s="51">
        <f t="shared" ca="1" si="1"/>
        <v>463691</v>
      </c>
      <c r="Q6" s="57">
        <f t="shared" ca="1" si="2"/>
        <v>472964.82</v>
      </c>
      <c r="R6" s="51">
        <f t="shared" ca="1" si="3"/>
        <v>463691</v>
      </c>
      <c r="S6" s="57">
        <f t="shared" ca="1" si="13"/>
        <v>219929</v>
      </c>
      <c r="T6" s="57">
        <f t="shared" ca="1" si="4"/>
        <v>243762</v>
      </c>
      <c r="U6" s="57">
        <f t="shared" ref="U6:AJ45" ca="1" si="18">RANDBETWEEN(U$2,U$3)</f>
        <v>40798</v>
      </c>
      <c r="V6" s="57">
        <f t="shared" ca="1" si="16"/>
        <v>15738</v>
      </c>
      <c r="W6" s="57">
        <f t="shared" ca="1" si="14"/>
        <v>724</v>
      </c>
      <c r="X6" s="57">
        <f t="shared" ca="1" si="14"/>
        <v>3684</v>
      </c>
      <c r="Y6" s="57">
        <f t="shared" ca="1" si="14"/>
        <v>3653</v>
      </c>
      <c r="Z6" s="57">
        <f t="shared" ca="1" si="14"/>
        <v>33422</v>
      </c>
      <c r="AA6" s="57">
        <f t="shared" ca="1" si="14"/>
        <v>8544</v>
      </c>
      <c r="AB6" s="57">
        <f t="shared" ca="1" si="14"/>
        <v>48106</v>
      </c>
      <c r="AC6" s="57">
        <f t="shared" ca="1" si="14"/>
        <v>1231</v>
      </c>
      <c r="AD6" s="57">
        <f t="shared" ca="1" si="14"/>
        <v>9335</v>
      </c>
      <c r="AE6" s="57">
        <f t="shared" ca="1" si="14"/>
        <v>21478</v>
      </c>
      <c r="AF6" s="57">
        <f t="shared" ca="1" si="14"/>
        <v>498</v>
      </c>
      <c r="AG6" s="57">
        <f t="shared" ca="1" si="14"/>
        <v>32778</v>
      </c>
      <c r="AH6" s="57">
        <f t="shared" ca="1" si="14"/>
        <v>538</v>
      </c>
      <c r="AI6" s="57">
        <f t="shared" ca="1" si="14"/>
        <v>0</v>
      </c>
      <c r="AJ6" s="57">
        <f t="shared" ca="1" si="14"/>
        <v>150939</v>
      </c>
      <c r="AK6" s="57">
        <f t="shared" ca="1" si="14"/>
        <v>53037</v>
      </c>
      <c r="AL6" s="57">
        <f t="shared" ca="1" si="14"/>
        <v>37892</v>
      </c>
      <c r="AM6" s="57">
        <f t="shared" ca="1" si="14"/>
        <v>1200</v>
      </c>
      <c r="AN6" s="57">
        <f t="shared" ca="1" si="14"/>
        <v>42823</v>
      </c>
      <c r="AO6" s="57">
        <f t="shared" ca="1" si="14"/>
        <v>0</v>
      </c>
      <c r="AP6" s="57">
        <f t="shared" ca="1" si="14"/>
        <v>5797</v>
      </c>
      <c r="AQ6" s="57">
        <f t="shared" ca="1" si="14"/>
        <v>8484</v>
      </c>
      <c r="AR6" s="57">
        <f t="shared" ca="1" si="14"/>
        <v>7276</v>
      </c>
      <c r="AS6" s="57">
        <f t="shared" ca="1" si="14"/>
        <v>307</v>
      </c>
      <c r="AT6" s="57">
        <f t="shared" ca="1" si="14"/>
        <v>0</v>
      </c>
      <c r="AU6" s="51">
        <v>0</v>
      </c>
      <c r="AV6" s="57">
        <v>0</v>
      </c>
      <c r="AW6" s="51">
        <f t="shared" ca="1" si="5"/>
        <v>9273.82</v>
      </c>
      <c r="AX6" s="57">
        <f t="shared" ca="1" si="15"/>
        <v>-15440</v>
      </c>
      <c r="AY6" s="57">
        <f t="shared" ca="1" si="15"/>
        <v>0</v>
      </c>
      <c r="AZ6" s="57">
        <f t="shared" ca="1" si="15"/>
        <v>0</v>
      </c>
      <c r="BA6" s="51">
        <v>0</v>
      </c>
      <c r="BB6" s="51">
        <v>0</v>
      </c>
      <c r="BC6" s="57">
        <f t="shared" ca="1" si="15"/>
        <v>-22102</v>
      </c>
      <c r="BD6" s="57">
        <f t="shared" ca="1" si="15"/>
        <v>-27049</v>
      </c>
      <c r="BE6" s="57">
        <f t="shared" ref="BE6:BE69" ca="1" si="19">AJ6/200</f>
        <v>754.69500000000005</v>
      </c>
      <c r="BF6" s="51">
        <f t="shared" ca="1" si="6"/>
        <v>30.313600000000001</v>
      </c>
      <c r="BG6" s="51">
        <f t="shared" ca="1" si="7"/>
        <v>6.0314084507042249</v>
      </c>
      <c r="BH6" s="51">
        <f t="shared" ca="1" si="8"/>
        <v>57.396039603960396</v>
      </c>
      <c r="BI6" s="51">
        <v>0</v>
      </c>
      <c r="BJ6" s="51">
        <f ca="1">'3월_관리비상세내역'!BK6</f>
        <v>1077.1949999999999</v>
      </c>
      <c r="BK6" s="51">
        <f t="shared" ca="1" si="9"/>
        <v>1831.8899999999999</v>
      </c>
      <c r="BL6" s="51">
        <f ca="1">'3월_관리비상세내역'!BM6</f>
        <v>561.84563380281691</v>
      </c>
      <c r="BM6" s="57">
        <f t="shared" ca="1" si="10"/>
        <v>567.87704225352115</v>
      </c>
      <c r="BN6" s="51">
        <f ca="1">'3월_관리비상세내역'!BO6</f>
        <v>749.12879999999996</v>
      </c>
      <c r="BO6" s="57">
        <f t="shared" ca="1" si="11"/>
        <v>779.44239999999991</v>
      </c>
      <c r="BP6" s="51">
        <f ca="1">'3월_관리비상세내역'!BQ6</f>
        <v>1689.0792079207922</v>
      </c>
      <c r="BQ6" s="57">
        <f t="shared" ca="1" si="12"/>
        <v>1746.4752475247526</v>
      </c>
      <c r="BR6" s="51">
        <v>0</v>
      </c>
      <c r="BS6" s="51">
        <v>0</v>
      </c>
    </row>
    <row r="7" spans="1:80" ht="15.75" customHeight="1">
      <c r="A7" s="8" t="s">
        <v>239</v>
      </c>
      <c r="B7" s="8">
        <v>701</v>
      </c>
      <c r="C7" s="8">
        <v>302</v>
      </c>
      <c r="E7" s="8">
        <v>115.7</v>
      </c>
      <c r="F7" s="8" t="s">
        <v>240</v>
      </c>
      <c r="G7" s="55">
        <f t="shared" ca="1" si="0"/>
        <v>44472</v>
      </c>
      <c r="H7" s="8">
        <v>77777</v>
      </c>
      <c r="J7" t="str">
        <f t="shared" ca="1" si="17"/>
        <v>전세</v>
      </c>
      <c r="K7" s="8" t="s">
        <v>242</v>
      </c>
      <c r="L7" s="55">
        <v>45017</v>
      </c>
      <c r="M7" s="55">
        <v>45066</v>
      </c>
      <c r="N7" s="55">
        <v>45017</v>
      </c>
      <c r="O7" s="62">
        <v>45046</v>
      </c>
      <c r="P7" s="51">
        <f t="shared" ca="1" si="1"/>
        <v>664153</v>
      </c>
      <c r="Q7" s="57">
        <f t="shared" ca="1" si="2"/>
        <v>677436.06</v>
      </c>
      <c r="R7" s="51">
        <f t="shared" ca="1" si="3"/>
        <v>664153</v>
      </c>
      <c r="S7" s="57">
        <f t="shared" ca="1" si="13"/>
        <v>262839</v>
      </c>
      <c r="T7" s="57">
        <f t="shared" ca="1" si="4"/>
        <v>401314</v>
      </c>
      <c r="U7" s="57">
        <f t="shared" ca="1" si="18"/>
        <v>73361</v>
      </c>
      <c r="V7" s="57">
        <f t="shared" ca="1" si="16"/>
        <v>30873</v>
      </c>
      <c r="W7" s="57">
        <f t="shared" ca="1" si="14"/>
        <v>980</v>
      </c>
      <c r="X7" s="57">
        <f t="shared" ca="1" si="14"/>
        <v>3809</v>
      </c>
      <c r="Y7" s="57">
        <f t="shared" ca="1" si="14"/>
        <v>3298</v>
      </c>
      <c r="Z7" s="57">
        <f t="shared" ca="1" si="14"/>
        <v>39833</v>
      </c>
      <c r="AA7" s="57">
        <f t="shared" ca="1" si="14"/>
        <v>20809</v>
      </c>
      <c r="AB7" s="57">
        <f t="shared" ca="1" si="14"/>
        <v>67373</v>
      </c>
      <c r="AC7" s="57">
        <f t="shared" ca="1" si="14"/>
        <v>1483</v>
      </c>
      <c r="AD7" s="57">
        <f t="shared" ca="1" si="14"/>
        <v>3732</v>
      </c>
      <c r="AE7" s="57">
        <f t="shared" ca="1" si="14"/>
        <v>21305</v>
      </c>
      <c r="AF7" s="57">
        <f t="shared" ca="1" si="14"/>
        <v>678</v>
      </c>
      <c r="AG7" s="57">
        <f t="shared" ca="1" si="14"/>
        <v>6162</v>
      </c>
      <c r="AH7" s="57">
        <f t="shared" ca="1" si="14"/>
        <v>356</v>
      </c>
      <c r="AI7" s="57">
        <f t="shared" ca="1" si="14"/>
        <v>0</v>
      </c>
      <c r="AJ7" s="57">
        <f t="shared" ca="1" si="14"/>
        <v>154962</v>
      </c>
      <c r="AK7" s="57">
        <f t="shared" ca="1" si="14"/>
        <v>48872</v>
      </c>
      <c r="AL7" s="57">
        <f t="shared" ca="1" si="14"/>
        <v>106607</v>
      </c>
      <c r="AM7" s="57">
        <f t="shared" ca="1" si="14"/>
        <v>9410</v>
      </c>
      <c r="AN7" s="57">
        <f t="shared" ca="1" si="14"/>
        <v>55511</v>
      </c>
      <c r="AO7" s="57">
        <f t="shared" ca="1" si="14"/>
        <v>0</v>
      </c>
      <c r="AP7" s="57">
        <f t="shared" ca="1" si="14"/>
        <v>21628</v>
      </c>
      <c r="AQ7" s="57">
        <f t="shared" ca="1" si="14"/>
        <v>9952</v>
      </c>
      <c r="AR7" s="57">
        <f t="shared" ca="1" si="14"/>
        <v>5553</v>
      </c>
      <c r="AS7" s="57">
        <f t="shared" ca="1" si="14"/>
        <v>399</v>
      </c>
      <c r="AT7" s="57">
        <f t="shared" ca="1" si="14"/>
        <v>0</v>
      </c>
      <c r="AU7" s="51">
        <v>0</v>
      </c>
      <c r="AV7" s="57">
        <v>0</v>
      </c>
      <c r="AW7" s="51">
        <f t="shared" ca="1" si="5"/>
        <v>13283.06</v>
      </c>
      <c r="AX7" s="57">
        <f t="shared" ca="1" si="15"/>
        <v>-3221</v>
      </c>
      <c r="AY7" s="57">
        <f t="shared" ca="1" si="15"/>
        <v>0</v>
      </c>
      <c r="AZ7" s="57">
        <f t="shared" ca="1" si="15"/>
        <v>0</v>
      </c>
      <c r="BA7" s="51">
        <v>0</v>
      </c>
      <c r="BB7" s="51">
        <v>0</v>
      </c>
      <c r="BC7" s="57">
        <f t="shared" ca="1" si="15"/>
        <v>-15877</v>
      </c>
      <c r="BD7" s="57">
        <f t="shared" ca="1" si="15"/>
        <v>-3695</v>
      </c>
      <c r="BE7" s="57">
        <f t="shared" ca="1" si="19"/>
        <v>774.81</v>
      </c>
      <c r="BF7" s="51">
        <f t="shared" ca="1" si="6"/>
        <v>85.285600000000002</v>
      </c>
      <c r="BG7" s="51">
        <f t="shared" ca="1" si="7"/>
        <v>7.8184507042253522</v>
      </c>
      <c r="BH7" s="51">
        <f t="shared" ca="1" si="8"/>
        <v>214.13861386138615</v>
      </c>
      <c r="BI7" s="51">
        <v>0</v>
      </c>
      <c r="BJ7" s="51">
        <f ca="1">'3월_관리비상세내역'!BK7</f>
        <v>1481.2449999999999</v>
      </c>
      <c r="BK7" s="51">
        <f t="shared" ca="1" si="9"/>
        <v>2256.0549999999998</v>
      </c>
      <c r="BL7" s="51">
        <f ca="1">'3월_관리비상세내역'!BM7</f>
        <v>925.12267605633804</v>
      </c>
      <c r="BM7" s="57">
        <f t="shared" ca="1" si="10"/>
        <v>932.94112676056341</v>
      </c>
      <c r="BN7" s="51">
        <f ca="1">'3월_관리비상세내역'!BO7</f>
        <v>428.27199999999999</v>
      </c>
      <c r="BO7" s="57">
        <f t="shared" ca="1" si="11"/>
        <v>513.55759999999998</v>
      </c>
      <c r="BP7" s="51">
        <f ca="1">'3월_관리비상세내역'!BQ7</f>
        <v>984.62376237623766</v>
      </c>
      <c r="BQ7" s="57">
        <f t="shared" ca="1" si="12"/>
        <v>1198.7623762376238</v>
      </c>
      <c r="BR7" s="51">
        <v>0</v>
      </c>
      <c r="BS7" s="51">
        <v>0</v>
      </c>
    </row>
    <row r="8" spans="1:80" ht="15.75" customHeight="1">
      <c r="A8" s="8" t="s">
        <v>239</v>
      </c>
      <c r="B8" s="8">
        <v>701</v>
      </c>
      <c r="C8" s="8">
        <v>401</v>
      </c>
      <c r="E8" s="8">
        <v>115.7</v>
      </c>
      <c r="F8" s="8" t="s">
        <v>240</v>
      </c>
      <c r="G8" s="55">
        <f t="shared" ca="1" si="0"/>
        <v>42853</v>
      </c>
      <c r="H8" s="8">
        <v>77777</v>
      </c>
      <c r="I8" s="52"/>
      <c r="J8" t="str">
        <f t="shared" ca="1" si="17"/>
        <v>자가</v>
      </c>
      <c r="K8" s="8" t="s">
        <v>242</v>
      </c>
      <c r="L8" s="55">
        <v>45017</v>
      </c>
      <c r="M8" s="55">
        <v>45066</v>
      </c>
      <c r="N8" s="55">
        <v>45017</v>
      </c>
      <c r="O8" s="62">
        <v>45046</v>
      </c>
      <c r="P8" s="51">
        <f t="shared" ca="1" si="1"/>
        <v>502079</v>
      </c>
      <c r="Q8" s="57">
        <f t="shared" ca="1" si="2"/>
        <v>512120.58</v>
      </c>
      <c r="R8" s="51">
        <f t="shared" ca="1" si="3"/>
        <v>502079</v>
      </c>
      <c r="S8" s="57">
        <f t="shared" ca="1" si="13"/>
        <v>184446</v>
      </c>
      <c r="T8" s="57">
        <f t="shared" ca="1" si="4"/>
        <v>317633</v>
      </c>
      <c r="U8" s="57">
        <f t="shared" ca="1" si="18"/>
        <v>45231</v>
      </c>
      <c r="V8" s="57">
        <f t="shared" ca="1" si="16"/>
        <v>32476</v>
      </c>
      <c r="W8" s="57">
        <f t="shared" ca="1" si="14"/>
        <v>1527</v>
      </c>
      <c r="X8" s="57">
        <f t="shared" ca="1" si="14"/>
        <v>2565</v>
      </c>
      <c r="Y8" s="57">
        <f t="shared" ca="1" si="14"/>
        <v>3399</v>
      </c>
      <c r="Z8" s="57">
        <f t="shared" ca="1" si="14"/>
        <v>38786</v>
      </c>
      <c r="AA8" s="57">
        <f t="shared" ca="1" si="14"/>
        <v>25757</v>
      </c>
      <c r="AB8" s="57">
        <f t="shared" ca="1" si="14"/>
        <v>18239</v>
      </c>
      <c r="AC8" s="57">
        <f t="shared" ca="1" si="14"/>
        <v>1844</v>
      </c>
      <c r="AD8" s="57">
        <f t="shared" ca="1" si="14"/>
        <v>6837</v>
      </c>
      <c r="AE8" s="57">
        <f t="shared" ca="1" si="14"/>
        <v>28757</v>
      </c>
      <c r="AF8" s="57">
        <f t="shared" ca="1" si="14"/>
        <v>822</v>
      </c>
      <c r="AG8" s="57">
        <f t="shared" ca="1" si="14"/>
        <v>994</v>
      </c>
      <c r="AH8" s="57">
        <f t="shared" ca="1" si="14"/>
        <v>9</v>
      </c>
      <c r="AI8" s="57">
        <f t="shared" ca="1" si="14"/>
        <v>0</v>
      </c>
      <c r="AJ8" s="57">
        <f t="shared" ca="1" si="14"/>
        <v>154805</v>
      </c>
      <c r="AK8" s="57">
        <f t="shared" ca="1" si="14"/>
        <v>16364</v>
      </c>
      <c r="AL8" s="57">
        <f t="shared" ca="1" si="14"/>
        <v>74757</v>
      </c>
      <c r="AM8" s="57">
        <f t="shared" ca="1" si="14"/>
        <v>2330</v>
      </c>
      <c r="AN8" s="57">
        <f t="shared" ca="1" si="14"/>
        <v>47139</v>
      </c>
      <c r="AO8" s="57">
        <f t="shared" ca="1" si="14"/>
        <v>0</v>
      </c>
      <c r="AP8" s="57">
        <f t="shared" ca="1" si="14"/>
        <v>24221</v>
      </c>
      <c r="AQ8" s="57">
        <f t="shared" ca="1" si="14"/>
        <v>2969</v>
      </c>
      <c r="AR8" s="57">
        <f t="shared" ca="1" si="14"/>
        <v>5313</v>
      </c>
      <c r="AS8" s="57">
        <f t="shared" ca="1" si="14"/>
        <v>1559</v>
      </c>
      <c r="AT8" s="57">
        <f t="shared" ca="1" si="14"/>
        <v>0</v>
      </c>
      <c r="AU8" s="51">
        <v>0</v>
      </c>
      <c r="AV8" s="57">
        <v>0</v>
      </c>
      <c r="AW8" s="51">
        <f t="shared" ca="1" si="5"/>
        <v>10041.58</v>
      </c>
      <c r="AX8" s="57">
        <f t="shared" ca="1" si="15"/>
        <v>-1746</v>
      </c>
      <c r="AY8" s="57">
        <f t="shared" ca="1" si="15"/>
        <v>0</v>
      </c>
      <c r="AZ8" s="57">
        <f t="shared" ca="1" si="15"/>
        <v>0</v>
      </c>
      <c r="BA8" s="51">
        <v>0</v>
      </c>
      <c r="BB8" s="51">
        <v>0</v>
      </c>
      <c r="BC8" s="57">
        <f t="shared" ca="1" si="15"/>
        <v>-27734</v>
      </c>
      <c r="BD8" s="57">
        <f t="shared" ca="1" si="15"/>
        <v>-5141</v>
      </c>
      <c r="BE8" s="57">
        <f t="shared" ca="1" si="19"/>
        <v>774.02499999999998</v>
      </c>
      <c r="BF8" s="51">
        <f t="shared" ca="1" si="6"/>
        <v>59.805599999999998</v>
      </c>
      <c r="BG8" s="51">
        <f t="shared" ca="1" si="7"/>
        <v>6.6392957746478869</v>
      </c>
      <c r="BH8" s="51">
        <f t="shared" ca="1" si="8"/>
        <v>239.8118811881188</v>
      </c>
      <c r="BI8" s="51">
        <v>0</v>
      </c>
      <c r="BJ8" s="51">
        <f ca="1">'3월_관리비상세내역'!BK8</f>
        <v>474.37</v>
      </c>
      <c r="BK8" s="51">
        <f t="shared" ca="1" si="9"/>
        <v>1248.395</v>
      </c>
      <c r="BL8" s="51">
        <f ca="1">'3월_관리비상세내역'!BM8</f>
        <v>412.83112676056339</v>
      </c>
      <c r="BM8" s="57">
        <f t="shared" ca="1" si="10"/>
        <v>419.4704225352113</v>
      </c>
      <c r="BN8" s="51">
        <f ca="1">'3월_관리비상세내역'!BO8</f>
        <v>184.24079999999998</v>
      </c>
      <c r="BO8" s="57">
        <f t="shared" ca="1" si="11"/>
        <v>244.04639999999998</v>
      </c>
      <c r="BP8" s="51">
        <f ca="1">'3월_관리비상세내역'!BQ8</f>
        <v>695.46534653465346</v>
      </c>
      <c r="BQ8" s="57">
        <f t="shared" ca="1" si="12"/>
        <v>935.2772277227723</v>
      </c>
      <c r="BR8" s="51">
        <v>0</v>
      </c>
      <c r="BS8" s="51">
        <v>0</v>
      </c>
    </row>
    <row r="9" spans="1:80" ht="15.75" customHeight="1">
      <c r="A9" s="8" t="s">
        <v>239</v>
      </c>
      <c r="B9" s="8">
        <v>701</v>
      </c>
      <c r="C9" s="8">
        <v>402</v>
      </c>
      <c r="E9" s="8">
        <v>115.7</v>
      </c>
      <c r="F9" s="8" t="s">
        <v>240</v>
      </c>
      <c r="G9" s="55">
        <f t="shared" ca="1" si="0"/>
        <v>41846</v>
      </c>
      <c r="H9" s="8">
        <v>77777</v>
      </c>
      <c r="J9" t="str">
        <f t="shared" ca="1" si="17"/>
        <v>전세</v>
      </c>
      <c r="K9" s="8" t="s">
        <v>242</v>
      </c>
      <c r="L9" s="55">
        <v>45017</v>
      </c>
      <c r="M9" s="55">
        <v>45066</v>
      </c>
      <c r="N9" s="55">
        <v>45017</v>
      </c>
      <c r="O9" s="62">
        <v>45046</v>
      </c>
      <c r="P9" s="51">
        <f t="shared" ca="1" si="1"/>
        <v>496389</v>
      </c>
      <c r="Q9" s="57">
        <f t="shared" ca="1" si="2"/>
        <v>506316.78</v>
      </c>
      <c r="R9" s="51">
        <f t="shared" ca="1" si="3"/>
        <v>496389</v>
      </c>
      <c r="S9" s="57">
        <f t="shared" ca="1" si="13"/>
        <v>240208</v>
      </c>
      <c r="T9" s="57">
        <f t="shared" ca="1" si="4"/>
        <v>256181</v>
      </c>
      <c r="U9" s="57">
        <f t="shared" ca="1" si="18"/>
        <v>39859</v>
      </c>
      <c r="V9" s="57">
        <f t="shared" ca="1" si="16"/>
        <v>19991</v>
      </c>
      <c r="W9" s="57">
        <f t="shared" ca="1" si="14"/>
        <v>422</v>
      </c>
      <c r="X9" s="57">
        <f t="shared" ca="1" si="14"/>
        <v>2951</v>
      </c>
      <c r="Y9" s="57">
        <f t="shared" ca="1" si="14"/>
        <v>3528</v>
      </c>
      <c r="Z9" s="57">
        <f t="shared" ca="1" si="14"/>
        <v>21336</v>
      </c>
      <c r="AA9" s="57">
        <f t="shared" ca="1" si="14"/>
        <v>7023</v>
      </c>
      <c r="AB9" s="57">
        <f t="shared" ca="1" si="14"/>
        <v>71718</v>
      </c>
      <c r="AC9" s="57">
        <f t="shared" ca="1" si="14"/>
        <v>1862</v>
      </c>
      <c r="AD9" s="57">
        <f t="shared" ca="1" si="14"/>
        <v>5147</v>
      </c>
      <c r="AE9" s="57">
        <f t="shared" ca="1" si="14"/>
        <v>26086</v>
      </c>
      <c r="AF9" s="57">
        <f t="shared" ca="1" si="14"/>
        <v>329</v>
      </c>
      <c r="AG9" s="57">
        <f t="shared" ca="1" si="14"/>
        <v>43349</v>
      </c>
      <c r="AH9" s="57">
        <f t="shared" ca="1" si="14"/>
        <v>571</v>
      </c>
      <c r="AI9" s="57">
        <f t="shared" ca="1" si="14"/>
        <v>0</v>
      </c>
      <c r="AJ9" s="57">
        <f t="shared" ca="1" si="14"/>
        <v>130532</v>
      </c>
      <c r="AK9" s="57">
        <f t="shared" ca="1" si="14"/>
        <v>55001</v>
      </c>
      <c r="AL9" s="57">
        <f t="shared" ca="1" si="14"/>
        <v>51359</v>
      </c>
      <c r="AM9" s="57">
        <f t="shared" ca="1" si="14"/>
        <v>2827</v>
      </c>
      <c r="AN9" s="57">
        <f t="shared" ca="1" si="14"/>
        <v>39878</v>
      </c>
      <c r="AO9" s="57">
        <f t="shared" ca="1" si="14"/>
        <v>0</v>
      </c>
      <c r="AP9" s="57">
        <f t="shared" ca="1" si="14"/>
        <v>26823</v>
      </c>
      <c r="AQ9" s="57">
        <f t="shared" ca="1" si="14"/>
        <v>3630</v>
      </c>
      <c r="AR9" s="57">
        <f t="shared" ca="1" si="14"/>
        <v>2704</v>
      </c>
      <c r="AS9" s="57">
        <f t="shared" ca="1" si="14"/>
        <v>1722</v>
      </c>
      <c r="AT9" s="57">
        <f t="shared" ca="1" si="14"/>
        <v>0</v>
      </c>
      <c r="AU9" s="51">
        <v>0</v>
      </c>
      <c r="AV9" s="57">
        <v>0</v>
      </c>
      <c r="AW9" s="51">
        <f t="shared" ca="1" si="5"/>
        <v>9927.7800000000007</v>
      </c>
      <c r="AX9" s="57">
        <f t="shared" ca="1" si="15"/>
        <v>-21991</v>
      </c>
      <c r="AY9" s="57">
        <f t="shared" ca="1" si="15"/>
        <v>0</v>
      </c>
      <c r="AZ9" s="57">
        <f t="shared" ca="1" si="15"/>
        <v>0</v>
      </c>
      <c r="BA9" s="51">
        <v>0</v>
      </c>
      <c r="BB9" s="51">
        <v>0</v>
      </c>
      <c r="BC9" s="57">
        <f t="shared" ca="1" si="15"/>
        <v>-22496</v>
      </c>
      <c r="BD9" s="57">
        <f t="shared" ca="1" si="15"/>
        <v>-17772</v>
      </c>
      <c r="BE9" s="57">
        <f t="shared" ca="1" si="19"/>
        <v>652.66</v>
      </c>
      <c r="BF9" s="51">
        <f t="shared" ca="1" si="6"/>
        <v>41.087200000000003</v>
      </c>
      <c r="BG9" s="51">
        <f t="shared" ca="1" si="7"/>
        <v>5.6166197183098587</v>
      </c>
      <c r="BH9" s="51">
        <f t="shared" ca="1" si="8"/>
        <v>265.57425742574259</v>
      </c>
      <c r="BI9" s="51">
        <v>0</v>
      </c>
      <c r="BJ9" s="51">
        <f ca="1">'3월_관리비상세내역'!BK9</f>
        <v>1209.18</v>
      </c>
      <c r="BK9" s="51">
        <f t="shared" ca="1" si="9"/>
        <v>1861.8400000000001</v>
      </c>
      <c r="BL9" s="51">
        <f ca="1">'3월_관리비상세내역'!BM9</f>
        <v>115.35338028169014</v>
      </c>
      <c r="BM9" s="57">
        <f t="shared" ca="1" si="10"/>
        <v>120.97</v>
      </c>
      <c r="BN9" s="51">
        <f ca="1">'3월_관리비상세내역'!BO9</f>
        <v>204.45599999999999</v>
      </c>
      <c r="BO9" s="57">
        <f t="shared" ca="1" si="11"/>
        <v>245.54319999999998</v>
      </c>
      <c r="BP9" s="51">
        <f ca="1">'3월_관리비상세내역'!BQ9</f>
        <v>909.21782178217825</v>
      </c>
      <c r="BQ9" s="57">
        <f t="shared" ca="1" si="12"/>
        <v>1174.7920792079208</v>
      </c>
      <c r="BR9" s="51">
        <v>0</v>
      </c>
      <c r="BS9" s="51">
        <v>0</v>
      </c>
    </row>
    <row r="10" spans="1:80" ht="15.75" customHeight="1">
      <c r="A10" s="8" t="s">
        <v>239</v>
      </c>
      <c r="B10" s="8">
        <v>701</v>
      </c>
      <c r="C10" s="8">
        <v>501</v>
      </c>
      <c r="E10" s="8">
        <v>115.7</v>
      </c>
      <c r="F10" s="8" t="s">
        <v>240</v>
      </c>
      <c r="G10" s="55">
        <f t="shared" ca="1" si="0"/>
        <v>44059</v>
      </c>
      <c r="H10" s="8">
        <v>77777</v>
      </c>
      <c r="J10" t="str">
        <f t="shared" ca="1" si="17"/>
        <v>월세</v>
      </c>
      <c r="K10" s="8" t="s">
        <v>242</v>
      </c>
      <c r="L10" s="55">
        <v>45017</v>
      </c>
      <c r="M10" s="55">
        <v>45066</v>
      </c>
      <c r="N10" s="55">
        <v>45017</v>
      </c>
      <c r="O10" s="62">
        <v>45046</v>
      </c>
      <c r="P10" s="51">
        <f t="shared" ca="1" si="1"/>
        <v>617333</v>
      </c>
      <c r="Q10" s="57">
        <f t="shared" ca="1" si="2"/>
        <v>629679.66</v>
      </c>
      <c r="R10" s="51">
        <f t="shared" ca="1" si="3"/>
        <v>617333</v>
      </c>
      <c r="S10" s="57">
        <f t="shared" ca="1" si="13"/>
        <v>235301</v>
      </c>
      <c r="T10" s="57">
        <f t="shared" ca="1" si="4"/>
        <v>382032</v>
      </c>
      <c r="U10" s="57">
        <f t="shared" ca="1" si="18"/>
        <v>33008</v>
      </c>
      <c r="V10" s="57">
        <f t="shared" ca="1" si="16"/>
        <v>39330</v>
      </c>
      <c r="W10" s="57">
        <f t="shared" ca="1" si="14"/>
        <v>1131</v>
      </c>
      <c r="X10" s="57">
        <f t="shared" ca="1" si="14"/>
        <v>2553</v>
      </c>
      <c r="Y10" s="57">
        <f t="shared" ca="1" si="14"/>
        <v>3254</v>
      </c>
      <c r="Z10" s="57">
        <f t="shared" ca="1" si="14"/>
        <v>44652</v>
      </c>
      <c r="AA10" s="57">
        <f t="shared" ca="1" si="14"/>
        <v>28626</v>
      </c>
      <c r="AB10" s="57">
        <f t="shared" ca="1" si="14"/>
        <v>47851</v>
      </c>
      <c r="AC10" s="57">
        <f t="shared" ca="1" si="14"/>
        <v>1930</v>
      </c>
      <c r="AD10" s="57">
        <f t="shared" ca="1" si="14"/>
        <v>5692</v>
      </c>
      <c r="AE10" s="57">
        <f t="shared" ca="1" si="14"/>
        <v>28241</v>
      </c>
      <c r="AF10" s="57">
        <f t="shared" ca="1" si="14"/>
        <v>868</v>
      </c>
      <c r="AG10" s="57">
        <f t="shared" ca="1" si="14"/>
        <v>25183</v>
      </c>
      <c r="AH10" s="57">
        <f t="shared" ca="1" si="14"/>
        <v>677</v>
      </c>
      <c r="AI10" s="57">
        <f t="shared" ca="1" si="14"/>
        <v>0</v>
      </c>
      <c r="AJ10" s="57">
        <f t="shared" ca="1" si="14"/>
        <v>151873</v>
      </c>
      <c r="AK10" s="57">
        <f t="shared" ca="1" si="14"/>
        <v>35089</v>
      </c>
      <c r="AL10" s="57">
        <f t="shared" ca="1" si="14"/>
        <v>140045</v>
      </c>
      <c r="AM10" s="57">
        <f t="shared" ca="1" si="14"/>
        <v>6701</v>
      </c>
      <c r="AN10" s="57">
        <f t="shared" ca="1" si="14"/>
        <v>44014</v>
      </c>
      <c r="AO10" s="57">
        <f t="shared" ca="1" si="14"/>
        <v>0</v>
      </c>
      <c r="AP10" s="57">
        <f t="shared" ca="1" si="14"/>
        <v>7794</v>
      </c>
      <c r="AQ10" s="57">
        <f t="shared" ca="1" si="14"/>
        <v>1608</v>
      </c>
      <c r="AR10" s="57">
        <f t="shared" ca="1" si="14"/>
        <v>2971</v>
      </c>
      <c r="AS10" s="57">
        <f t="shared" ca="1" si="14"/>
        <v>1185</v>
      </c>
      <c r="AT10" s="57">
        <f t="shared" ca="1" si="14"/>
        <v>0</v>
      </c>
      <c r="AU10" s="51">
        <v>0</v>
      </c>
      <c r="AV10" s="57">
        <v>0</v>
      </c>
      <c r="AW10" s="51">
        <f t="shared" ca="1" si="5"/>
        <v>12346.66</v>
      </c>
      <c r="AX10" s="57">
        <f t="shared" ca="1" si="15"/>
        <v>-21550</v>
      </c>
      <c r="AY10" s="57">
        <f t="shared" ca="1" si="15"/>
        <v>0</v>
      </c>
      <c r="AZ10" s="57">
        <f t="shared" ca="1" si="15"/>
        <v>0</v>
      </c>
      <c r="BA10" s="51">
        <v>0</v>
      </c>
      <c r="BB10" s="51">
        <v>0</v>
      </c>
      <c r="BC10" s="57">
        <f t="shared" ca="1" si="15"/>
        <v>-5544</v>
      </c>
      <c r="BD10" s="57">
        <f t="shared" ca="1" si="15"/>
        <v>-9849</v>
      </c>
      <c r="BE10" s="57">
        <f t="shared" ca="1" si="19"/>
        <v>759.36500000000001</v>
      </c>
      <c r="BF10" s="51">
        <f t="shared" ca="1" si="6"/>
        <v>112.036</v>
      </c>
      <c r="BG10" s="51">
        <f t="shared" ca="1" si="7"/>
        <v>6.1991549295774648</v>
      </c>
      <c r="BH10" s="51">
        <f t="shared" ca="1" si="8"/>
        <v>77.168316831683171</v>
      </c>
      <c r="BI10" s="51">
        <v>0</v>
      </c>
      <c r="BJ10" s="51">
        <f ca="1">'3월_관리비상세내역'!BK10</f>
        <v>1269.645</v>
      </c>
      <c r="BK10" s="51">
        <f t="shared" ca="1" si="9"/>
        <v>2029.01</v>
      </c>
      <c r="BL10" s="51">
        <f ca="1">'3월_관리비상세내역'!BM10</f>
        <v>263.46802816901408</v>
      </c>
      <c r="BM10" s="57">
        <f t="shared" ca="1" si="10"/>
        <v>269.66718309859152</v>
      </c>
      <c r="BN10" s="51">
        <f ca="1">'3월_관리비상세내역'!BO10</f>
        <v>380.76800000000003</v>
      </c>
      <c r="BO10" s="57">
        <f t="shared" ca="1" si="11"/>
        <v>492.80400000000003</v>
      </c>
      <c r="BP10" s="51">
        <f ca="1">'3월_관리비상세내역'!BQ10</f>
        <v>703.9207920792079</v>
      </c>
      <c r="BQ10" s="57">
        <f t="shared" ca="1" si="12"/>
        <v>781.08910891089113</v>
      </c>
      <c r="BR10" s="51">
        <v>0</v>
      </c>
      <c r="BS10" s="51">
        <v>0</v>
      </c>
    </row>
    <row r="11" spans="1:80" ht="15.75" customHeight="1">
      <c r="A11" s="8" t="s">
        <v>239</v>
      </c>
      <c r="B11" s="8">
        <v>701</v>
      </c>
      <c r="C11" s="8">
        <v>502</v>
      </c>
      <c r="E11" s="8">
        <v>115.7</v>
      </c>
      <c r="F11" s="8" t="s">
        <v>240</v>
      </c>
      <c r="G11" s="55">
        <f t="shared" ca="1" si="0"/>
        <v>43326</v>
      </c>
      <c r="H11" s="8">
        <v>77777</v>
      </c>
      <c r="J11" t="str">
        <f t="shared" ca="1" si="17"/>
        <v>전세</v>
      </c>
      <c r="K11" s="8" t="s">
        <v>242</v>
      </c>
      <c r="L11" s="55">
        <v>45017</v>
      </c>
      <c r="M11" s="55">
        <v>45066</v>
      </c>
      <c r="N11" s="55">
        <v>45017</v>
      </c>
      <c r="O11" s="62">
        <v>45046</v>
      </c>
      <c r="P11" s="51">
        <f t="shared" ca="1" si="1"/>
        <v>465926</v>
      </c>
      <c r="Q11" s="57">
        <f t="shared" ca="1" si="2"/>
        <v>475244.52</v>
      </c>
      <c r="R11" s="51">
        <f t="shared" ca="1" si="3"/>
        <v>465926</v>
      </c>
      <c r="S11" s="57">
        <f t="shared" ca="1" si="13"/>
        <v>222339</v>
      </c>
      <c r="T11" s="57">
        <f t="shared" ca="1" si="4"/>
        <v>243587</v>
      </c>
      <c r="U11" s="57">
        <f t="shared" ca="1" si="18"/>
        <v>36440</v>
      </c>
      <c r="V11" s="57">
        <f t="shared" ca="1" si="16"/>
        <v>31264</v>
      </c>
      <c r="W11" s="57">
        <f t="shared" ca="1" si="14"/>
        <v>1754</v>
      </c>
      <c r="X11" s="57">
        <f t="shared" ca="1" si="14"/>
        <v>1625</v>
      </c>
      <c r="Y11" s="57">
        <f t="shared" ca="1" si="14"/>
        <v>3179</v>
      </c>
      <c r="Z11" s="57">
        <f t="shared" ca="1" si="14"/>
        <v>17671</v>
      </c>
      <c r="AA11" s="57">
        <f t="shared" ca="1" si="14"/>
        <v>23091</v>
      </c>
      <c r="AB11" s="57">
        <f t="shared" ca="1" si="14"/>
        <v>79457</v>
      </c>
      <c r="AC11" s="57">
        <f t="shared" ca="1" si="14"/>
        <v>446</v>
      </c>
      <c r="AD11" s="57">
        <f t="shared" ca="1" si="14"/>
        <v>8982</v>
      </c>
      <c r="AE11" s="57">
        <f t="shared" ca="1" si="14"/>
        <v>25415</v>
      </c>
      <c r="AF11" s="57">
        <f t="shared" ca="1" si="14"/>
        <v>524</v>
      </c>
      <c r="AG11" s="57">
        <f t="shared" ca="1" si="14"/>
        <v>11882</v>
      </c>
      <c r="AH11" s="57">
        <f t="shared" ca="1" si="14"/>
        <v>368</v>
      </c>
      <c r="AI11" s="57">
        <f t="shared" ca="1" si="14"/>
        <v>0</v>
      </c>
      <c r="AJ11" s="57">
        <f t="shared" ca="1" si="14"/>
        <v>73185</v>
      </c>
      <c r="AK11" s="57">
        <f t="shared" ca="1" si="14"/>
        <v>57496</v>
      </c>
      <c r="AL11" s="57">
        <f t="shared" ca="1" si="14"/>
        <v>75637</v>
      </c>
      <c r="AM11" s="57">
        <f t="shared" ca="1" si="14"/>
        <v>2834</v>
      </c>
      <c r="AN11" s="57">
        <f t="shared" ca="1" si="14"/>
        <v>30104</v>
      </c>
      <c r="AO11" s="57">
        <f t="shared" ca="1" si="14"/>
        <v>0</v>
      </c>
      <c r="AP11" s="57">
        <f t="shared" ca="1" si="14"/>
        <v>16842</v>
      </c>
      <c r="AQ11" s="57">
        <f t="shared" ca="1" si="14"/>
        <v>3700</v>
      </c>
      <c r="AR11" s="57">
        <f t="shared" ca="1" si="14"/>
        <v>5681</v>
      </c>
      <c r="AS11" s="57">
        <f t="shared" ca="1" si="14"/>
        <v>1933</v>
      </c>
      <c r="AT11" s="57">
        <f t="shared" ca="1" si="14"/>
        <v>0</v>
      </c>
      <c r="AU11" s="51">
        <v>0</v>
      </c>
      <c r="AV11" s="57">
        <v>0</v>
      </c>
      <c r="AW11" s="51">
        <f t="shared" ca="1" si="5"/>
        <v>9318.52</v>
      </c>
      <c r="AX11" s="57">
        <f t="shared" ca="1" si="15"/>
        <v>-16734</v>
      </c>
      <c r="AY11" s="57">
        <f t="shared" ca="1" si="15"/>
        <v>0</v>
      </c>
      <c r="AZ11" s="57">
        <f t="shared" ca="1" si="15"/>
        <v>0</v>
      </c>
      <c r="BA11" s="51">
        <v>0</v>
      </c>
      <c r="BB11" s="51">
        <v>0</v>
      </c>
      <c r="BC11" s="57">
        <f t="shared" ca="1" si="15"/>
        <v>-15740</v>
      </c>
      <c r="BD11" s="57">
        <f t="shared" ca="1" si="15"/>
        <v>-11110</v>
      </c>
      <c r="BE11" s="57">
        <f t="shared" ca="1" si="19"/>
        <v>365.92500000000001</v>
      </c>
      <c r="BF11" s="51">
        <f t="shared" ca="1" si="6"/>
        <v>60.509599999999999</v>
      </c>
      <c r="BG11" s="51">
        <f t="shared" ca="1" si="7"/>
        <v>4.24</v>
      </c>
      <c r="BH11" s="51">
        <f t="shared" ca="1" si="8"/>
        <v>166.75247524752476</v>
      </c>
      <c r="BI11" s="51">
        <v>0</v>
      </c>
      <c r="BJ11" s="51">
        <f ca="1">'3월_관리비상세내역'!BK11</f>
        <v>1239.45</v>
      </c>
      <c r="BK11" s="51">
        <f t="shared" ca="1" si="9"/>
        <v>1605.375</v>
      </c>
      <c r="BL11" s="51">
        <f ca="1">'3월_관리비상세내역'!BM11</f>
        <v>489.10492957746482</v>
      </c>
      <c r="BM11" s="57">
        <f t="shared" ca="1" si="10"/>
        <v>493.34492957746482</v>
      </c>
      <c r="BN11" s="51">
        <f ca="1">'3월_관리비상세내역'!BO11</f>
        <v>165.9032</v>
      </c>
      <c r="BO11" s="57">
        <f t="shared" ca="1" si="11"/>
        <v>226.4128</v>
      </c>
      <c r="BP11" s="51">
        <f ca="1">'3월_관리비상세내역'!BQ11</f>
        <v>1209.6138613861385</v>
      </c>
      <c r="BQ11" s="57">
        <f t="shared" ca="1" si="12"/>
        <v>1376.3663366336632</v>
      </c>
      <c r="BR11" s="51">
        <v>0</v>
      </c>
      <c r="BS11" s="51">
        <v>0</v>
      </c>
    </row>
    <row r="12" spans="1:80" ht="15.75" customHeight="1">
      <c r="A12" s="8" t="s">
        <v>239</v>
      </c>
      <c r="B12" s="8">
        <v>701</v>
      </c>
      <c r="C12" s="53">
        <v>601</v>
      </c>
      <c r="E12" s="8">
        <v>115.7</v>
      </c>
      <c r="F12" s="8" t="s">
        <v>240</v>
      </c>
      <c r="G12" s="55">
        <f t="shared" ca="1" si="0"/>
        <v>43175</v>
      </c>
      <c r="H12" s="8">
        <v>77777</v>
      </c>
      <c r="J12" t="str">
        <f t="shared" ca="1" si="17"/>
        <v>월세</v>
      </c>
      <c r="K12" s="8" t="s">
        <v>242</v>
      </c>
      <c r="L12" s="55">
        <v>45017</v>
      </c>
      <c r="M12" s="55">
        <v>45066</v>
      </c>
      <c r="N12" s="55">
        <v>45017</v>
      </c>
      <c r="O12" s="62">
        <v>45046</v>
      </c>
      <c r="P12" s="51">
        <f t="shared" ca="1" si="1"/>
        <v>572598</v>
      </c>
      <c r="Q12" s="57">
        <f t="shared" ca="1" si="2"/>
        <v>584049.96</v>
      </c>
      <c r="R12" s="51">
        <f t="shared" ca="1" si="3"/>
        <v>572598</v>
      </c>
      <c r="S12" s="57">
        <f t="shared" ca="1" si="13"/>
        <v>242378</v>
      </c>
      <c r="T12" s="57">
        <f t="shared" ca="1" si="4"/>
        <v>330220</v>
      </c>
      <c r="U12" s="57">
        <f t="shared" ca="1" si="18"/>
        <v>43363</v>
      </c>
      <c r="V12" s="57">
        <f t="shared" ca="1" si="16"/>
        <v>18405</v>
      </c>
      <c r="W12" s="57">
        <f t="shared" ca="1" si="14"/>
        <v>1435</v>
      </c>
      <c r="X12" s="57">
        <f t="shared" ca="1" si="14"/>
        <v>2896</v>
      </c>
      <c r="Y12" s="57">
        <f t="shared" ca="1" si="14"/>
        <v>3524</v>
      </c>
      <c r="Z12" s="57">
        <f t="shared" ca="1" si="14"/>
        <v>57330</v>
      </c>
      <c r="AA12" s="57">
        <f t="shared" ca="1" si="14"/>
        <v>12314</v>
      </c>
      <c r="AB12" s="57">
        <f t="shared" ca="1" si="14"/>
        <v>73208</v>
      </c>
      <c r="AC12" s="57">
        <f t="shared" ca="1" si="14"/>
        <v>1229</v>
      </c>
      <c r="AD12" s="57">
        <f t="shared" ca="1" si="14"/>
        <v>9498</v>
      </c>
      <c r="AE12" s="57">
        <f t="shared" ca="1" si="14"/>
        <v>3530</v>
      </c>
      <c r="AF12" s="57">
        <f t="shared" ca="1" si="14"/>
        <v>719</v>
      </c>
      <c r="AG12" s="57">
        <f t="shared" ca="1" si="14"/>
        <v>23074</v>
      </c>
      <c r="AH12" s="57">
        <f t="shared" ca="1" si="14"/>
        <v>750</v>
      </c>
      <c r="AI12" s="57">
        <f t="shared" ca="1" si="14"/>
        <v>0</v>
      </c>
      <c r="AJ12" s="57">
        <f t="shared" ca="1" si="14"/>
        <v>128861</v>
      </c>
      <c r="AK12" s="57">
        <f t="shared" ca="1" si="14"/>
        <v>48725</v>
      </c>
      <c r="AL12" s="57">
        <f t="shared" ca="1" si="14"/>
        <v>109050</v>
      </c>
      <c r="AM12" s="57">
        <f t="shared" ca="1" si="14"/>
        <v>4125</v>
      </c>
      <c r="AN12" s="57">
        <f t="shared" ca="1" si="14"/>
        <v>35630</v>
      </c>
      <c r="AO12" s="57">
        <f t="shared" ca="1" si="14"/>
        <v>0</v>
      </c>
      <c r="AP12" s="57">
        <f t="shared" ca="1" si="14"/>
        <v>9189</v>
      </c>
      <c r="AQ12" s="57">
        <f t="shared" ca="1" si="14"/>
        <v>4167</v>
      </c>
      <c r="AR12" s="57">
        <f t="shared" ca="1" si="14"/>
        <v>7404</v>
      </c>
      <c r="AS12" s="57">
        <f t="shared" ca="1" si="14"/>
        <v>1372</v>
      </c>
      <c r="AT12" s="57">
        <f t="shared" ca="1" si="14"/>
        <v>0</v>
      </c>
      <c r="AU12" s="51">
        <v>0</v>
      </c>
      <c r="AV12" s="57">
        <v>0</v>
      </c>
      <c r="AW12" s="51">
        <f t="shared" ca="1" si="5"/>
        <v>11451.960000000001</v>
      </c>
      <c r="AX12" s="57">
        <f t="shared" ca="1" si="15"/>
        <v>-8233</v>
      </c>
      <c r="AY12" s="57">
        <f t="shared" ca="1" si="15"/>
        <v>0</v>
      </c>
      <c r="AZ12" s="57">
        <f t="shared" ca="1" si="15"/>
        <v>0</v>
      </c>
      <c r="BA12" s="51">
        <v>0</v>
      </c>
      <c r="BB12" s="51">
        <v>0</v>
      </c>
      <c r="BC12" s="57">
        <f t="shared" ca="1" si="15"/>
        <v>-10414</v>
      </c>
      <c r="BD12" s="57">
        <f t="shared" ca="1" si="15"/>
        <v>-8553</v>
      </c>
      <c r="BE12" s="57">
        <f t="shared" ca="1" si="19"/>
        <v>644.30499999999995</v>
      </c>
      <c r="BF12" s="51">
        <f t="shared" ca="1" si="6"/>
        <v>87.24</v>
      </c>
      <c r="BG12" s="51">
        <f t="shared" ca="1" si="7"/>
        <v>5.0183098591549298</v>
      </c>
      <c r="BH12" s="51">
        <f t="shared" ca="1" si="8"/>
        <v>90.980198019801975</v>
      </c>
      <c r="BI12" s="51">
        <v>0</v>
      </c>
      <c r="BJ12" s="51">
        <f ca="1">'3월_관리비상세내역'!BK12</f>
        <v>228.8</v>
      </c>
      <c r="BK12" s="51">
        <f t="shared" ca="1" si="9"/>
        <v>873.10500000000002</v>
      </c>
      <c r="BL12" s="51">
        <f ca="1">'3월_관리비상세내역'!BM12</f>
        <v>646.92295774647891</v>
      </c>
      <c r="BM12" s="57">
        <f t="shared" ca="1" si="10"/>
        <v>651.94126760563381</v>
      </c>
      <c r="BN12" s="51">
        <f ca="1">'3월_관리비상세내역'!BO12</f>
        <v>783.52719999999999</v>
      </c>
      <c r="BO12" s="57">
        <f t="shared" ca="1" si="11"/>
        <v>870.7672</v>
      </c>
      <c r="BP12" s="51">
        <f ca="1">'3월_관리비상세내역'!BQ12</f>
        <v>1569.8217821782177</v>
      </c>
      <c r="BQ12" s="57">
        <f t="shared" ca="1" si="12"/>
        <v>1660.8019801980197</v>
      </c>
      <c r="BR12" s="51">
        <v>0</v>
      </c>
      <c r="BS12" s="51">
        <v>0</v>
      </c>
    </row>
    <row r="13" spans="1:80" ht="15.75" customHeight="1">
      <c r="A13" s="8" t="s">
        <v>239</v>
      </c>
      <c r="B13" s="8">
        <v>701</v>
      </c>
      <c r="C13" s="53">
        <v>602</v>
      </c>
      <c r="E13" s="8">
        <v>115.7</v>
      </c>
      <c r="F13" s="8" t="s">
        <v>240</v>
      </c>
      <c r="G13" s="55">
        <f t="shared" ca="1" si="0"/>
        <v>44522</v>
      </c>
      <c r="H13" s="8">
        <v>77777</v>
      </c>
      <c r="J13" t="str">
        <f t="shared" ca="1" si="17"/>
        <v>자가</v>
      </c>
      <c r="K13" s="8" t="s">
        <v>242</v>
      </c>
      <c r="L13" s="55">
        <v>45017</v>
      </c>
      <c r="M13" s="55">
        <v>45066</v>
      </c>
      <c r="N13" s="55">
        <v>45017</v>
      </c>
      <c r="O13" s="62">
        <v>45046</v>
      </c>
      <c r="P13" s="51">
        <f t="shared" ca="1" si="1"/>
        <v>518278</v>
      </c>
      <c r="Q13" s="57">
        <f t="shared" ca="1" si="2"/>
        <v>528643.56000000006</v>
      </c>
      <c r="R13" s="51">
        <f t="shared" ca="1" si="3"/>
        <v>518278</v>
      </c>
      <c r="S13" s="57">
        <f t="shared" ca="1" si="13"/>
        <v>252225</v>
      </c>
      <c r="T13" s="57">
        <f t="shared" ca="1" si="4"/>
        <v>266053</v>
      </c>
      <c r="U13" s="57">
        <f t="shared" ca="1" si="18"/>
        <v>74523</v>
      </c>
      <c r="V13" s="57">
        <f t="shared" ca="1" si="16"/>
        <v>38229</v>
      </c>
      <c r="W13" s="57">
        <f t="shared" ca="1" si="14"/>
        <v>1156</v>
      </c>
      <c r="X13" s="57">
        <f t="shared" ca="1" si="14"/>
        <v>1920</v>
      </c>
      <c r="Y13" s="57">
        <f t="shared" ca="1" si="14"/>
        <v>3546</v>
      </c>
      <c r="Z13" s="57">
        <f t="shared" ca="1" si="14"/>
        <v>33806</v>
      </c>
      <c r="AA13" s="57">
        <f t="shared" ca="1" si="14"/>
        <v>1977</v>
      </c>
      <c r="AB13" s="57">
        <f t="shared" ca="1" si="14"/>
        <v>30219</v>
      </c>
      <c r="AC13" s="57">
        <f t="shared" ca="1" si="14"/>
        <v>137</v>
      </c>
      <c r="AD13" s="57">
        <f t="shared" ca="1" si="14"/>
        <v>4174</v>
      </c>
      <c r="AE13" s="57">
        <f t="shared" ca="1" si="14"/>
        <v>25131</v>
      </c>
      <c r="AF13" s="57">
        <f t="shared" ca="1" si="14"/>
        <v>736</v>
      </c>
      <c r="AG13" s="57">
        <f t="shared" ca="1" si="14"/>
        <v>31569</v>
      </c>
      <c r="AH13" s="57">
        <f t="shared" ca="1" si="14"/>
        <v>466</v>
      </c>
      <c r="AI13" s="57">
        <f t="shared" ca="1" si="14"/>
        <v>0</v>
      </c>
      <c r="AJ13" s="57">
        <f t="shared" ca="1" si="14"/>
        <v>97029</v>
      </c>
      <c r="AK13" s="57">
        <f t="shared" ca="1" si="14"/>
        <v>40871</v>
      </c>
      <c r="AL13" s="57">
        <f t="shared" ca="1" si="14"/>
        <v>104309</v>
      </c>
      <c r="AM13" s="57">
        <f t="shared" ca="1" si="14"/>
        <v>4211</v>
      </c>
      <c r="AN13" s="57">
        <f t="shared" ca="1" si="14"/>
        <v>29045</v>
      </c>
      <c r="AO13" s="57">
        <f t="shared" ca="1" si="14"/>
        <v>0</v>
      </c>
      <c r="AP13" s="57">
        <f t="shared" ca="1" si="14"/>
        <v>6598</v>
      </c>
      <c r="AQ13" s="57">
        <f t="shared" ca="1" si="14"/>
        <v>7079</v>
      </c>
      <c r="AR13" s="57">
        <f t="shared" ca="1" si="14"/>
        <v>9109</v>
      </c>
      <c r="AS13" s="57">
        <f t="shared" ca="1" si="14"/>
        <v>1165</v>
      </c>
      <c r="AT13" s="57">
        <f t="shared" ca="1" si="14"/>
        <v>0</v>
      </c>
      <c r="AU13" s="51">
        <v>0</v>
      </c>
      <c r="AV13" s="57">
        <v>0</v>
      </c>
      <c r="AW13" s="51">
        <f t="shared" ca="1" si="5"/>
        <v>10365.56</v>
      </c>
      <c r="AX13" s="57">
        <f t="shared" ca="1" si="15"/>
        <v>-2003</v>
      </c>
      <c r="AY13" s="57">
        <f t="shared" ca="1" si="15"/>
        <v>0</v>
      </c>
      <c r="AZ13" s="57">
        <f t="shared" ca="1" si="15"/>
        <v>0</v>
      </c>
      <c r="BA13" s="51">
        <v>0</v>
      </c>
      <c r="BB13" s="51">
        <v>0</v>
      </c>
      <c r="BC13" s="57">
        <f t="shared" ca="1" si="15"/>
        <v>-4392</v>
      </c>
      <c r="BD13" s="57">
        <f t="shared" ca="1" si="15"/>
        <v>-22332</v>
      </c>
      <c r="BE13" s="57">
        <f t="shared" ca="1" si="19"/>
        <v>485.14499999999998</v>
      </c>
      <c r="BF13" s="51">
        <f t="shared" ca="1" si="6"/>
        <v>83.447199999999995</v>
      </c>
      <c r="BG13" s="51">
        <f t="shared" ca="1" si="7"/>
        <v>4.0908450704225352</v>
      </c>
      <c r="BH13" s="51">
        <f t="shared" ca="1" si="8"/>
        <v>65.32673267326733</v>
      </c>
      <c r="BI13" s="51">
        <v>0</v>
      </c>
      <c r="BJ13" s="51">
        <f ca="1">'3월_관리비상세내역'!BK13</f>
        <v>582.94499999999994</v>
      </c>
      <c r="BK13" s="51">
        <f t="shared" ca="1" si="9"/>
        <v>1068.0899999999999</v>
      </c>
      <c r="BL13" s="51">
        <f ca="1">'3월_관리비상세내역'!BM13</f>
        <v>638.9918309859155</v>
      </c>
      <c r="BM13" s="57">
        <f t="shared" ca="1" si="10"/>
        <v>643.08267605633807</v>
      </c>
      <c r="BN13" s="51">
        <f ca="1">'3월_관리비상세내역'!BO13</f>
        <v>374.072</v>
      </c>
      <c r="BO13" s="57">
        <f t="shared" ca="1" si="11"/>
        <v>457.51920000000001</v>
      </c>
      <c r="BP13" s="51">
        <f ca="1">'3월_관리비상세내역'!BQ13</f>
        <v>1306.8514851485147</v>
      </c>
      <c r="BQ13" s="57">
        <f t="shared" ca="1" si="12"/>
        <v>1372.178217821782</v>
      </c>
      <c r="BR13" s="51">
        <v>0</v>
      </c>
      <c r="BS13" s="51">
        <v>0</v>
      </c>
    </row>
    <row r="14" spans="1:80" ht="15.75" customHeight="1">
      <c r="A14" s="8" t="s">
        <v>239</v>
      </c>
      <c r="B14" s="8">
        <v>701</v>
      </c>
      <c r="C14" s="53">
        <v>701</v>
      </c>
      <c r="E14" s="8">
        <v>115.7</v>
      </c>
      <c r="F14" s="8" t="s">
        <v>240</v>
      </c>
      <c r="G14" s="55">
        <f t="shared" ca="1" si="0"/>
        <v>44743</v>
      </c>
      <c r="H14" s="8">
        <v>77777</v>
      </c>
      <c r="J14" t="str">
        <f t="shared" ca="1" si="17"/>
        <v>전세</v>
      </c>
      <c r="K14" s="8" t="s">
        <v>242</v>
      </c>
      <c r="L14" s="55">
        <v>45017</v>
      </c>
      <c r="M14" s="55">
        <v>45066</v>
      </c>
      <c r="N14" s="55">
        <v>45017</v>
      </c>
      <c r="O14" s="62">
        <v>45046</v>
      </c>
      <c r="P14" s="51">
        <f t="shared" ca="1" si="1"/>
        <v>508340</v>
      </c>
      <c r="Q14" s="57">
        <f t="shared" ca="1" si="2"/>
        <v>518506.8</v>
      </c>
      <c r="R14" s="51">
        <f t="shared" ca="1" si="3"/>
        <v>508340</v>
      </c>
      <c r="S14" s="57">
        <f t="shared" ca="1" si="13"/>
        <v>269900</v>
      </c>
      <c r="T14" s="57">
        <f t="shared" ca="1" si="4"/>
        <v>238440</v>
      </c>
      <c r="U14" s="57">
        <f t="shared" ca="1" si="18"/>
        <v>54186</v>
      </c>
      <c r="V14" s="57">
        <f t="shared" ca="1" si="16"/>
        <v>36541</v>
      </c>
      <c r="W14" s="57">
        <f t="shared" ca="1" si="14"/>
        <v>640</v>
      </c>
      <c r="X14" s="57">
        <f t="shared" ca="1" si="14"/>
        <v>1876</v>
      </c>
      <c r="Y14" s="57">
        <f t="shared" ca="1" si="14"/>
        <v>3938</v>
      </c>
      <c r="Z14" s="57">
        <f t="shared" ca="1" si="14"/>
        <v>47619</v>
      </c>
      <c r="AA14" s="57">
        <f t="shared" ca="1" si="14"/>
        <v>11379</v>
      </c>
      <c r="AB14" s="57">
        <f t="shared" ca="1" si="14"/>
        <v>56515</v>
      </c>
      <c r="AC14" s="57">
        <f t="shared" ca="1" si="14"/>
        <v>1584</v>
      </c>
      <c r="AD14" s="57">
        <f t="shared" ca="1" si="14"/>
        <v>2255</v>
      </c>
      <c r="AE14" s="57">
        <f t="shared" ca="1" si="14"/>
        <v>21950</v>
      </c>
      <c r="AF14" s="57">
        <f t="shared" ca="1" si="14"/>
        <v>583</v>
      </c>
      <c r="AG14" s="57">
        <f t="shared" ca="1" si="14"/>
        <v>40777</v>
      </c>
      <c r="AH14" s="57">
        <f t="shared" ca="1" si="14"/>
        <v>633</v>
      </c>
      <c r="AI14" s="57">
        <f t="shared" ca="1" si="14"/>
        <v>0</v>
      </c>
      <c r="AJ14" s="57">
        <f t="shared" ca="1" si="14"/>
        <v>123907</v>
      </c>
      <c r="AK14" s="57">
        <f t="shared" ca="1" si="14"/>
        <v>35204</v>
      </c>
      <c r="AL14" s="57">
        <f t="shared" ref="AL14:AT50" ca="1" si="20">RANDBETWEEN(AL$2,AL$3)</f>
        <v>54907</v>
      </c>
      <c r="AM14" s="57">
        <f t="shared" ca="1" si="20"/>
        <v>8535</v>
      </c>
      <c r="AN14" s="57">
        <f t="shared" ca="1" si="20"/>
        <v>34251</v>
      </c>
      <c r="AO14" s="57">
        <f t="shared" ca="1" si="20"/>
        <v>0</v>
      </c>
      <c r="AP14" s="57">
        <f t="shared" ca="1" si="20"/>
        <v>23693</v>
      </c>
      <c r="AQ14" s="57">
        <f t="shared" ca="1" si="20"/>
        <v>1436</v>
      </c>
      <c r="AR14" s="57">
        <f t="shared" ca="1" si="20"/>
        <v>986</v>
      </c>
      <c r="AS14" s="57">
        <f t="shared" ca="1" si="20"/>
        <v>728</v>
      </c>
      <c r="AT14" s="57">
        <f t="shared" ca="1" si="20"/>
        <v>0</v>
      </c>
      <c r="AU14" s="51">
        <v>0</v>
      </c>
      <c r="AV14" s="57">
        <v>0</v>
      </c>
      <c r="AW14" s="51">
        <f t="shared" ca="1" si="5"/>
        <v>10166.800000000001</v>
      </c>
      <c r="AX14" s="57">
        <f t="shared" ca="1" si="15"/>
        <v>-11428</v>
      </c>
      <c r="AY14" s="57">
        <f t="shared" ca="1" si="15"/>
        <v>0</v>
      </c>
      <c r="AZ14" s="57">
        <f t="shared" ca="1" si="15"/>
        <v>0</v>
      </c>
      <c r="BA14" s="51">
        <v>-5000</v>
      </c>
      <c r="BB14" s="51">
        <v>0</v>
      </c>
      <c r="BC14" s="57">
        <f t="shared" ca="1" si="15"/>
        <v>-21093</v>
      </c>
      <c r="BD14" s="57">
        <f t="shared" ca="1" si="15"/>
        <v>-23262</v>
      </c>
      <c r="BE14" s="57">
        <f t="shared" ca="1" si="19"/>
        <v>619.53499999999997</v>
      </c>
      <c r="BF14" s="51">
        <f t="shared" ca="1" si="6"/>
        <v>43.925600000000003</v>
      </c>
      <c r="BG14" s="51">
        <f t="shared" ca="1" si="7"/>
        <v>4.8240845070422536</v>
      </c>
      <c r="BH14" s="51">
        <f t="shared" ca="1" si="8"/>
        <v>234.58415841584159</v>
      </c>
      <c r="BI14" s="51">
        <v>0</v>
      </c>
      <c r="BJ14" s="51">
        <f ca="1">'3월_관리비상세내역'!BK14</f>
        <v>1004.865</v>
      </c>
      <c r="BK14" s="51">
        <f t="shared" ca="1" si="9"/>
        <v>1624.4</v>
      </c>
      <c r="BL14" s="51">
        <f ca="1">'3월_관리비상세내역'!BM14</f>
        <v>813.18957746478873</v>
      </c>
      <c r="BM14" s="57">
        <f t="shared" ca="1" si="10"/>
        <v>818.01366197183097</v>
      </c>
      <c r="BN14" s="51">
        <f ca="1">'3월_관리비상세내역'!BO14</f>
        <v>505.62639999999999</v>
      </c>
      <c r="BO14" s="57">
        <f t="shared" ca="1" si="11"/>
        <v>549.55200000000002</v>
      </c>
      <c r="BP14" s="51">
        <f ca="1">'3월_관리비상세내역'!BQ14</f>
        <v>763.41584158415844</v>
      </c>
      <c r="BQ14" s="57">
        <f t="shared" ca="1" si="12"/>
        <v>998</v>
      </c>
      <c r="BR14" s="51">
        <v>0</v>
      </c>
      <c r="BS14" s="51">
        <v>0</v>
      </c>
    </row>
    <row r="15" spans="1:80" ht="15.75" customHeight="1">
      <c r="A15" s="8" t="s">
        <v>239</v>
      </c>
      <c r="B15" s="8">
        <v>701</v>
      </c>
      <c r="C15" s="53">
        <v>702</v>
      </c>
      <c r="E15" s="8">
        <v>115.7</v>
      </c>
      <c r="F15" s="8" t="s">
        <v>240</v>
      </c>
      <c r="G15" s="55">
        <f t="shared" ca="1" si="0"/>
        <v>44535</v>
      </c>
      <c r="H15" s="8">
        <v>77777</v>
      </c>
      <c r="J15" t="str">
        <f t="shared" ca="1" si="17"/>
        <v>전세</v>
      </c>
      <c r="K15" s="8" t="s">
        <v>242</v>
      </c>
      <c r="L15" s="55">
        <v>45017</v>
      </c>
      <c r="M15" s="55">
        <v>45066</v>
      </c>
      <c r="N15" s="55">
        <v>45017</v>
      </c>
      <c r="O15" s="62">
        <v>45046</v>
      </c>
      <c r="P15" s="51">
        <f t="shared" ca="1" si="1"/>
        <v>477675</v>
      </c>
      <c r="Q15" s="57">
        <f t="shared" ca="1" si="2"/>
        <v>487228.5</v>
      </c>
      <c r="R15" s="51">
        <f t="shared" ca="1" si="3"/>
        <v>477675</v>
      </c>
      <c r="S15" s="57">
        <f t="shared" ca="1" si="13"/>
        <v>278115</v>
      </c>
      <c r="T15" s="57">
        <f t="shared" ca="1" si="4"/>
        <v>199560</v>
      </c>
      <c r="U15" s="57">
        <f t="shared" ca="1" si="18"/>
        <v>57037</v>
      </c>
      <c r="V15" s="57">
        <f t="shared" ca="1" si="16"/>
        <v>12680</v>
      </c>
      <c r="W15" s="57">
        <f t="shared" ca="1" si="16"/>
        <v>1070</v>
      </c>
      <c r="X15" s="57">
        <f t="shared" ca="1" si="16"/>
        <v>1115</v>
      </c>
      <c r="Y15" s="57">
        <f t="shared" ca="1" si="16"/>
        <v>3914</v>
      </c>
      <c r="Z15" s="57">
        <f t="shared" ca="1" si="16"/>
        <v>52034</v>
      </c>
      <c r="AA15" s="57">
        <f t="shared" ca="1" si="16"/>
        <v>3399</v>
      </c>
      <c r="AB15" s="57">
        <f t="shared" ca="1" si="16"/>
        <v>73493</v>
      </c>
      <c r="AC15" s="57">
        <f t="shared" ca="1" si="16"/>
        <v>710</v>
      </c>
      <c r="AD15" s="57">
        <f t="shared" ca="1" si="16"/>
        <v>5825</v>
      </c>
      <c r="AE15" s="57">
        <f t="shared" ca="1" si="16"/>
        <v>20367</v>
      </c>
      <c r="AF15" s="57">
        <f t="shared" ca="1" si="16"/>
        <v>324</v>
      </c>
      <c r="AG15" s="57">
        <f t="shared" ca="1" si="16"/>
        <v>42221</v>
      </c>
      <c r="AH15" s="57">
        <f t="shared" ca="1" si="16"/>
        <v>222</v>
      </c>
      <c r="AI15" s="57">
        <f t="shared" ca="1" si="16"/>
        <v>0</v>
      </c>
      <c r="AJ15" s="57">
        <f t="shared" ca="1" si="16"/>
        <v>64257</v>
      </c>
      <c r="AK15" s="57">
        <f t="shared" ca="1" si="16"/>
        <v>32940</v>
      </c>
      <c r="AL15" s="57">
        <f t="shared" ca="1" si="20"/>
        <v>53125</v>
      </c>
      <c r="AM15" s="57">
        <f t="shared" ca="1" si="20"/>
        <v>8256</v>
      </c>
      <c r="AN15" s="57">
        <f t="shared" ca="1" si="20"/>
        <v>49481</v>
      </c>
      <c r="AO15" s="57">
        <f t="shared" ca="1" si="20"/>
        <v>0</v>
      </c>
      <c r="AP15" s="57">
        <f t="shared" ca="1" si="20"/>
        <v>15304</v>
      </c>
      <c r="AQ15" s="57">
        <f t="shared" ca="1" si="20"/>
        <v>7325</v>
      </c>
      <c r="AR15" s="57">
        <f t="shared" ca="1" si="20"/>
        <v>7267</v>
      </c>
      <c r="AS15" s="57">
        <f t="shared" ca="1" si="20"/>
        <v>565</v>
      </c>
      <c r="AT15" s="57">
        <f t="shared" ca="1" si="20"/>
        <v>0</v>
      </c>
      <c r="AU15" s="51">
        <v>0</v>
      </c>
      <c r="AV15" s="57">
        <v>0</v>
      </c>
      <c r="AW15" s="51">
        <f t="shared" ca="1" si="5"/>
        <v>9553.5</v>
      </c>
      <c r="AX15" s="57">
        <f t="shared" ca="1" si="15"/>
        <v>-8010</v>
      </c>
      <c r="AY15" s="57">
        <f t="shared" ca="1" si="15"/>
        <v>0</v>
      </c>
      <c r="AZ15" s="57">
        <f t="shared" ca="1" si="15"/>
        <v>0</v>
      </c>
      <c r="BA15" s="51">
        <v>0</v>
      </c>
      <c r="BB15" s="51">
        <v>0</v>
      </c>
      <c r="BC15" s="57">
        <f t="shared" ca="1" si="15"/>
        <v>-9370</v>
      </c>
      <c r="BD15" s="57">
        <f t="shared" ca="1" si="15"/>
        <v>-17876</v>
      </c>
      <c r="BE15" s="57">
        <f t="shared" ca="1" si="19"/>
        <v>321.28500000000003</v>
      </c>
      <c r="BF15" s="51">
        <f t="shared" ca="1" si="6"/>
        <v>42.5</v>
      </c>
      <c r="BG15" s="51">
        <f t="shared" ca="1" si="7"/>
        <v>6.9691549295774644</v>
      </c>
      <c r="BH15" s="51">
        <f t="shared" ca="1" si="8"/>
        <v>151.52475247524754</v>
      </c>
      <c r="BI15" s="51">
        <v>0</v>
      </c>
      <c r="BJ15" s="51">
        <f ca="1">'3월_관리비상세내역'!BK15</f>
        <v>678.02499999999998</v>
      </c>
      <c r="BK15" s="51">
        <f t="shared" ca="1" si="9"/>
        <v>999.31</v>
      </c>
      <c r="BL15" s="51">
        <f ca="1">'3월_관리비상세내역'!BM15</f>
        <v>395.25746478873242</v>
      </c>
      <c r="BM15" s="57">
        <f t="shared" ca="1" si="10"/>
        <v>402.22661971830991</v>
      </c>
      <c r="BN15" s="51">
        <f ca="1">'3월_관리비상세내역'!BO15</f>
        <v>483.79759999999999</v>
      </c>
      <c r="BO15" s="57">
        <f t="shared" ca="1" si="11"/>
        <v>526.29759999999999</v>
      </c>
      <c r="BP15" s="51">
        <f ca="1">'3월_관리비상세내역'!BQ15</f>
        <v>600.89108910891093</v>
      </c>
      <c r="BQ15" s="57">
        <f t="shared" ca="1" si="12"/>
        <v>752.41584158415844</v>
      </c>
      <c r="BR15" s="51">
        <v>0</v>
      </c>
      <c r="BS15" s="51">
        <v>0</v>
      </c>
    </row>
    <row r="16" spans="1:80" ht="15.75" customHeight="1">
      <c r="A16" s="8" t="s">
        <v>239</v>
      </c>
      <c r="B16" s="8">
        <v>701</v>
      </c>
      <c r="C16" s="53">
        <v>801</v>
      </c>
      <c r="E16" s="8">
        <v>115.7</v>
      </c>
      <c r="F16" s="8" t="s">
        <v>240</v>
      </c>
      <c r="G16" s="55">
        <f t="shared" ca="1" si="0"/>
        <v>43878</v>
      </c>
      <c r="H16" s="8">
        <v>77777</v>
      </c>
      <c r="J16" t="str">
        <f t="shared" ca="1" si="17"/>
        <v>전세</v>
      </c>
      <c r="K16" s="8" t="s">
        <v>242</v>
      </c>
      <c r="L16" s="55">
        <v>45017</v>
      </c>
      <c r="M16" s="55">
        <v>45066</v>
      </c>
      <c r="N16" s="55">
        <v>45017</v>
      </c>
      <c r="O16" s="62">
        <v>45046</v>
      </c>
      <c r="P16" s="51">
        <f t="shared" ca="1" si="1"/>
        <v>530710</v>
      </c>
      <c r="Q16" s="57">
        <f t="shared" ca="1" si="2"/>
        <v>541324.19999999995</v>
      </c>
      <c r="R16" s="51">
        <f t="shared" ca="1" si="3"/>
        <v>530710</v>
      </c>
      <c r="S16" s="57">
        <f t="shared" ca="1" si="13"/>
        <v>231461</v>
      </c>
      <c r="T16" s="57">
        <f t="shared" ca="1" si="4"/>
        <v>299249</v>
      </c>
      <c r="U16" s="57">
        <f t="shared" ca="1" si="18"/>
        <v>69504</v>
      </c>
      <c r="V16" s="57">
        <f t="shared" ca="1" si="16"/>
        <v>16069</v>
      </c>
      <c r="W16" s="57">
        <f t="shared" ca="1" si="16"/>
        <v>453</v>
      </c>
      <c r="X16" s="57">
        <f t="shared" ca="1" si="16"/>
        <v>4352</v>
      </c>
      <c r="Y16" s="57">
        <f t="shared" ca="1" si="16"/>
        <v>3211</v>
      </c>
      <c r="Z16" s="57">
        <f t="shared" ca="1" si="16"/>
        <v>38546</v>
      </c>
      <c r="AA16" s="57">
        <f t="shared" ca="1" si="16"/>
        <v>12264</v>
      </c>
      <c r="AB16" s="57">
        <f t="shared" ca="1" si="16"/>
        <v>58787</v>
      </c>
      <c r="AC16" s="57">
        <f t="shared" ca="1" si="16"/>
        <v>1603</v>
      </c>
      <c r="AD16" s="57">
        <f t="shared" ca="1" si="16"/>
        <v>4644</v>
      </c>
      <c r="AE16" s="57">
        <f t="shared" ca="1" si="16"/>
        <v>21836</v>
      </c>
      <c r="AF16" s="57">
        <f t="shared" ca="1" si="16"/>
        <v>652</v>
      </c>
      <c r="AG16" s="57">
        <f t="shared" ca="1" si="16"/>
        <v>8473</v>
      </c>
      <c r="AH16" s="57">
        <f t="shared" ca="1" si="16"/>
        <v>415</v>
      </c>
      <c r="AI16" s="57">
        <f t="shared" ca="1" si="16"/>
        <v>0</v>
      </c>
      <c r="AJ16" s="57">
        <f t="shared" ca="1" si="16"/>
        <v>127667</v>
      </c>
      <c r="AK16" s="57">
        <f t="shared" ca="1" si="16"/>
        <v>69265</v>
      </c>
      <c r="AL16" s="57">
        <f t="shared" ca="1" si="20"/>
        <v>40813</v>
      </c>
      <c r="AM16" s="57">
        <f t="shared" ca="1" si="20"/>
        <v>6959</v>
      </c>
      <c r="AN16" s="57">
        <f t="shared" ca="1" si="20"/>
        <v>52939</v>
      </c>
      <c r="AO16" s="57">
        <f t="shared" ca="1" si="20"/>
        <v>0</v>
      </c>
      <c r="AP16" s="57">
        <f t="shared" ca="1" si="20"/>
        <v>26227</v>
      </c>
      <c r="AQ16" s="57">
        <f t="shared" ca="1" si="20"/>
        <v>3331</v>
      </c>
      <c r="AR16" s="57">
        <f t="shared" ca="1" si="20"/>
        <v>5037</v>
      </c>
      <c r="AS16" s="57">
        <f t="shared" ca="1" si="20"/>
        <v>246</v>
      </c>
      <c r="AT16" s="57">
        <f t="shared" ca="1" si="20"/>
        <v>0</v>
      </c>
      <c r="AU16" s="51">
        <v>0</v>
      </c>
      <c r="AV16" s="57">
        <v>0</v>
      </c>
      <c r="AW16" s="51">
        <f t="shared" ca="1" si="5"/>
        <v>10614.2</v>
      </c>
      <c r="AX16" s="57">
        <f t="shared" ca="1" si="15"/>
        <v>-3499</v>
      </c>
      <c r="AY16" s="57">
        <f t="shared" ca="1" si="15"/>
        <v>0</v>
      </c>
      <c r="AZ16" s="57">
        <f t="shared" ca="1" si="15"/>
        <v>0</v>
      </c>
      <c r="BA16" s="51">
        <v>0</v>
      </c>
      <c r="BB16" s="51">
        <v>0</v>
      </c>
      <c r="BC16" s="57">
        <f t="shared" ca="1" si="15"/>
        <v>-25793</v>
      </c>
      <c r="BD16" s="57">
        <f t="shared" ca="1" si="15"/>
        <v>-13291</v>
      </c>
      <c r="BE16" s="57">
        <f t="shared" ca="1" si="19"/>
        <v>638.33500000000004</v>
      </c>
      <c r="BF16" s="51">
        <f t="shared" ca="1" si="6"/>
        <v>32.650399999999998</v>
      </c>
      <c r="BG16" s="51">
        <f t="shared" ca="1" si="7"/>
        <v>7.4561971830985918</v>
      </c>
      <c r="BH16" s="51">
        <f t="shared" ca="1" si="8"/>
        <v>259.67326732673268</v>
      </c>
      <c r="BI16" s="51">
        <v>0</v>
      </c>
      <c r="BJ16" s="51">
        <f ca="1">'3월_관리비상세내역'!BK16</f>
        <v>1279.605</v>
      </c>
      <c r="BK16" s="51">
        <f t="shared" ca="1" si="9"/>
        <v>1917.94</v>
      </c>
      <c r="BL16" s="51">
        <f ca="1">'3월_관리비상세내역'!BM16</f>
        <v>104.12267605633802</v>
      </c>
      <c r="BM16" s="57">
        <f t="shared" ca="1" si="10"/>
        <v>111.57887323943662</v>
      </c>
      <c r="BN16" s="51">
        <f ca="1">'3월_관리비상세내역'!BO16</f>
        <v>68.631200000000007</v>
      </c>
      <c r="BO16" s="57">
        <f t="shared" ca="1" si="11"/>
        <v>101.2816</v>
      </c>
      <c r="BP16" s="51">
        <f ca="1">'3월_관리비상세내역'!BQ16</f>
        <v>1676.9405940594061</v>
      </c>
      <c r="BQ16" s="57">
        <f t="shared" ca="1" si="12"/>
        <v>1936.6138613861388</v>
      </c>
      <c r="BR16" s="51">
        <v>0</v>
      </c>
      <c r="BS16" s="51">
        <v>0</v>
      </c>
    </row>
    <row r="17" spans="1:71" ht="15.75" customHeight="1">
      <c r="A17" s="8" t="s">
        <v>239</v>
      </c>
      <c r="B17" s="8">
        <v>701</v>
      </c>
      <c r="C17" s="53">
        <v>802</v>
      </c>
      <c r="E17" s="8">
        <v>115.7</v>
      </c>
      <c r="F17" s="8" t="s">
        <v>240</v>
      </c>
      <c r="G17" s="55">
        <f t="shared" ca="1" si="0"/>
        <v>42895</v>
      </c>
      <c r="H17" s="8">
        <v>77777</v>
      </c>
      <c r="J17" t="str">
        <f t="shared" ca="1" si="17"/>
        <v>전세</v>
      </c>
      <c r="K17" s="8" t="s">
        <v>242</v>
      </c>
      <c r="L17" s="55">
        <v>45017</v>
      </c>
      <c r="M17" s="55">
        <v>45066</v>
      </c>
      <c r="N17" s="55">
        <v>45017</v>
      </c>
      <c r="O17" s="62">
        <v>45046</v>
      </c>
      <c r="P17" s="51">
        <f t="shared" ca="1" si="1"/>
        <v>597625</v>
      </c>
      <c r="Q17" s="57">
        <f t="shared" ca="1" si="2"/>
        <v>609577.5</v>
      </c>
      <c r="R17" s="51">
        <f t="shared" ca="1" si="3"/>
        <v>597625</v>
      </c>
      <c r="S17" s="57">
        <f t="shared" ca="1" si="13"/>
        <v>267458</v>
      </c>
      <c r="T17" s="57">
        <f t="shared" ca="1" si="4"/>
        <v>330167</v>
      </c>
      <c r="U17" s="57">
        <f t="shared" ca="1" si="18"/>
        <v>78004</v>
      </c>
      <c r="V17" s="57">
        <f t="shared" ca="1" si="16"/>
        <v>16086</v>
      </c>
      <c r="W17" s="57">
        <f t="shared" ca="1" si="16"/>
        <v>1671</v>
      </c>
      <c r="X17" s="57">
        <f t="shared" ca="1" si="16"/>
        <v>1150</v>
      </c>
      <c r="Y17" s="57">
        <f t="shared" ca="1" si="16"/>
        <v>3985</v>
      </c>
      <c r="Z17" s="57">
        <f t="shared" ca="1" si="16"/>
        <v>43044</v>
      </c>
      <c r="AA17" s="57">
        <f t="shared" ca="1" si="16"/>
        <v>10793</v>
      </c>
      <c r="AB17" s="57">
        <f t="shared" ca="1" si="16"/>
        <v>52234</v>
      </c>
      <c r="AC17" s="57">
        <f t="shared" ca="1" si="16"/>
        <v>1279</v>
      </c>
      <c r="AD17" s="57">
        <f t="shared" ca="1" si="16"/>
        <v>3399</v>
      </c>
      <c r="AE17" s="57">
        <f t="shared" ca="1" si="16"/>
        <v>14756</v>
      </c>
      <c r="AF17" s="57">
        <f t="shared" ca="1" si="16"/>
        <v>769</v>
      </c>
      <c r="AG17" s="57">
        <f t="shared" ca="1" si="16"/>
        <v>44514</v>
      </c>
      <c r="AH17" s="57">
        <f t="shared" ca="1" si="16"/>
        <v>684</v>
      </c>
      <c r="AI17" s="57">
        <f t="shared" ca="1" si="16"/>
        <v>0</v>
      </c>
      <c r="AJ17" s="57">
        <f t="shared" ca="1" si="16"/>
        <v>160180</v>
      </c>
      <c r="AK17" s="57">
        <f t="shared" ca="1" si="16"/>
        <v>28420</v>
      </c>
      <c r="AL17" s="57">
        <f t="shared" ca="1" si="20"/>
        <v>95413</v>
      </c>
      <c r="AM17" s="57">
        <f t="shared" ca="1" si="20"/>
        <v>3177</v>
      </c>
      <c r="AN17" s="57">
        <f t="shared" ca="1" si="20"/>
        <v>55390</v>
      </c>
      <c r="AO17" s="57">
        <f t="shared" ca="1" si="20"/>
        <v>0</v>
      </c>
      <c r="AP17" s="57">
        <f t="shared" ca="1" si="20"/>
        <v>11664</v>
      </c>
      <c r="AQ17" s="57">
        <f t="shared" ca="1" si="20"/>
        <v>6567</v>
      </c>
      <c r="AR17" s="57">
        <f t="shared" ca="1" si="20"/>
        <v>3231</v>
      </c>
      <c r="AS17" s="57">
        <f t="shared" ca="1" si="20"/>
        <v>752</v>
      </c>
      <c r="AT17" s="57">
        <f t="shared" ca="1" si="20"/>
        <v>0</v>
      </c>
      <c r="AU17" s="51">
        <v>0</v>
      </c>
      <c r="AV17" s="57">
        <v>0</v>
      </c>
      <c r="AW17" s="51">
        <f t="shared" ca="1" si="5"/>
        <v>11952.5</v>
      </c>
      <c r="AX17" s="57">
        <f t="shared" ca="1" si="15"/>
        <v>-1655</v>
      </c>
      <c r="AY17" s="57">
        <f t="shared" ca="1" si="15"/>
        <v>0</v>
      </c>
      <c r="AZ17" s="57">
        <f t="shared" ca="1" si="15"/>
        <v>0</v>
      </c>
      <c r="BA17" s="51">
        <v>0</v>
      </c>
      <c r="BB17" s="51">
        <v>0</v>
      </c>
      <c r="BC17" s="57">
        <f t="shared" ca="1" si="15"/>
        <v>-20037</v>
      </c>
      <c r="BD17" s="57">
        <f t="shared" ca="1" si="15"/>
        <v>-17845</v>
      </c>
      <c r="BE17" s="57">
        <f t="shared" ca="1" si="19"/>
        <v>800.9</v>
      </c>
      <c r="BF17" s="51">
        <f t="shared" ca="1" si="6"/>
        <v>76.330399999999997</v>
      </c>
      <c r="BG17" s="51">
        <f t="shared" ca="1" si="7"/>
        <v>7.8014084507042254</v>
      </c>
      <c r="BH17" s="51">
        <f t="shared" ca="1" si="8"/>
        <v>115.48514851485149</v>
      </c>
      <c r="BI17" s="51">
        <v>0</v>
      </c>
      <c r="BJ17" s="51">
        <f ca="1">'3월_관리비상세내역'!BK17</f>
        <v>829.37</v>
      </c>
      <c r="BK17" s="51">
        <f t="shared" ca="1" si="9"/>
        <v>1630.27</v>
      </c>
      <c r="BL17" s="51">
        <f ca="1">'3월_관리비상세내역'!BM17</f>
        <v>583.11873239436625</v>
      </c>
      <c r="BM17" s="57">
        <f t="shared" ca="1" si="10"/>
        <v>590.92014084507048</v>
      </c>
      <c r="BN17" s="51">
        <f ca="1">'3월_관리비상세내역'!BO17</f>
        <v>598.29920000000004</v>
      </c>
      <c r="BO17" s="57">
        <f t="shared" ca="1" si="11"/>
        <v>674.62959999999998</v>
      </c>
      <c r="BP17" s="51">
        <f ca="1">'3월_관리비상세내역'!BQ17</f>
        <v>1199.8514851485149</v>
      </c>
      <c r="BQ17" s="57">
        <f t="shared" ca="1" si="12"/>
        <v>1315.3366336633665</v>
      </c>
      <c r="BR17" s="51">
        <v>0</v>
      </c>
      <c r="BS17" s="51">
        <v>0</v>
      </c>
    </row>
    <row r="18" spans="1:71" ht="15.75" customHeight="1">
      <c r="A18" s="8" t="s">
        <v>239</v>
      </c>
      <c r="B18" s="8">
        <v>701</v>
      </c>
      <c r="C18" s="53">
        <v>901</v>
      </c>
      <c r="E18" s="8">
        <v>115.7</v>
      </c>
      <c r="F18" s="8" t="s">
        <v>240</v>
      </c>
      <c r="G18" s="55">
        <f t="shared" ca="1" si="0"/>
        <v>44466</v>
      </c>
      <c r="H18" s="8">
        <v>77777</v>
      </c>
      <c r="J18" t="str">
        <f t="shared" ca="1" si="17"/>
        <v>전세</v>
      </c>
      <c r="K18" s="8" t="s">
        <v>242</v>
      </c>
      <c r="L18" s="55">
        <v>45017</v>
      </c>
      <c r="M18" s="55">
        <v>45066</v>
      </c>
      <c r="N18" s="55">
        <v>45017</v>
      </c>
      <c r="O18" s="62">
        <v>45046</v>
      </c>
      <c r="P18" s="51">
        <f t="shared" ca="1" si="1"/>
        <v>529451</v>
      </c>
      <c r="Q18" s="57">
        <f t="shared" ca="1" si="2"/>
        <v>540040.02</v>
      </c>
      <c r="R18" s="51">
        <f t="shared" ca="1" si="3"/>
        <v>529451</v>
      </c>
      <c r="S18" s="57">
        <f t="shared" ca="1" si="13"/>
        <v>173850</v>
      </c>
      <c r="T18" s="57">
        <f t="shared" ca="1" si="4"/>
        <v>355601</v>
      </c>
      <c r="U18" s="57">
        <f t="shared" ca="1" si="18"/>
        <v>35648</v>
      </c>
      <c r="V18" s="57">
        <f t="shared" ca="1" si="16"/>
        <v>17150</v>
      </c>
      <c r="W18" s="57">
        <f t="shared" ca="1" si="16"/>
        <v>1155</v>
      </c>
      <c r="X18" s="57">
        <f t="shared" ca="1" si="16"/>
        <v>2875</v>
      </c>
      <c r="Y18" s="57">
        <f t="shared" ca="1" si="16"/>
        <v>3734</v>
      </c>
      <c r="Z18" s="57">
        <f t="shared" ca="1" si="16"/>
        <v>49712</v>
      </c>
      <c r="AA18" s="57">
        <f t="shared" ca="1" si="16"/>
        <v>28211</v>
      </c>
      <c r="AB18" s="57">
        <f t="shared" ca="1" si="16"/>
        <v>38267</v>
      </c>
      <c r="AC18" s="57">
        <f t="shared" ca="1" si="16"/>
        <v>1143</v>
      </c>
      <c r="AD18" s="57">
        <f t="shared" ca="1" si="16"/>
        <v>9738</v>
      </c>
      <c r="AE18" s="57">
        <f t="shared" ca="1" si="16"/>
        <v>1055</v>
      </c>
      <c r="AF18" s="57">
        <f t="shared" ca="1" si="16"/>
        <v>341</v>
      </c>
      <c r="AG18" s="57">
        <f t="shared" ca="1" si="16"/>
        <v>9250</v>
      </c>
      <c r="AH18" s="57">
        <f t="shared" ca="1" si="16"/>
        <v>41</v>
      </c>
      <c r="AI18" s="57">
        <f t="shared" ca="1" si="16"/>
        <v>0</v>
      </c>
      <c r="AJ18" s="57">
        <f t="shared" ca="1" si="16"/>
        <v>94044</v>
      </c>
      <c r="AK18" s="57">
        <f t="shared" ca="1" si="16"/>
        <v>54855</v>
      </c>
      <c r="AL18" s="57">
        <f t="shared" ca="1" si="20"/>
        <v>137561</v>
      </c>
      <c r="AM18" s="57">
        <f t="shared" ca="1" si="20"/>
        <v>916</v>
      </c>
      <c r="AN18" s="57">
        <f t="shared" ca="1" si="20"/>
        <v>43274</v>
      </c>
      <c r="AO18" s="57">
        <f t="shared" ca="1" si="20"/>
        <v>0</v>
      </c>
      <c r="AP18" s="57">
        <f t="shared" ca="1" si="20"/>
        <v>7275</v>
      </c>
      <c r="AQ18" s="57">
        <f t="shared" ca="1" si="20"/>
        <v>3782</v>
      </c>
      <c r="AR18" s="57">
        <f t="shared" ca="1" si="20"/>
        <v>2427</v>
      </c>
      <c r="AS18" s="57">
        <f t="shared" ca="1" si="20"/>
        <v>1251</v>
      </c>
      <c r="AT18" s="57">
        <f t="shared" ca="1" si="20"/>
        <v>0</v>
      </c>
      <c r="AU18" s="51">
        <v>0</v>
      </c>
      <c r="AV18" s="57">
        <v>0</v>
      </c>
      <c r="AW18" s="51">
        <f t="shared" ca="1" si="5"/>
        <v>10589.02</v>
      </c>
      <c r="AX18" s="57">
        <f t="shared" ca="1" si="15"/>
        <v>-1825</v>
      </c>
      <c r="AY18" s="57">
        <f t="shared" ca="1" si="15"/>
        <v>0</v>
      </c>
      <c r="AZ18" s="57">
        <f t="shared" ca="1" si="15"/>
        <v>0</v>
      </c>
      <c r="BA18" s="51">
        <v>0</v>
      </c>
      <c r="BB18" s="51">
        <v>0</v>
      </c>
      <c r="BC18" s="57">
        <f t="shared" ca="1" si="15"/>
        <v>-1552</v>
      </c>
      <c r="BD18" s="57">
        <f t="shared" ca="1" si="15"/>
        <v>-10877</v>
      </c>
      <c r="BE18" s="57">
        <f t="shared" ca="1" si="19"/>
        <v>470.22</v>
      </c>
      <c r="BF18" s="51">
        <f t="shared" ca="1" si="6"/>
        <v>110.0488</v>
      </c>
      <c r="BG18" s="51">
        <f t="shared" ca="1" si="7"/>
        <v>6.0949295774647885</v>
      </c>
      <c r="BH18" s="51">
        <f t="shared" ca="1" si="8"/>
        <v>72.029702970297024</v>
      </c>
      <c r="BI18" s="51">
        <v>0</v>
      </c>
      <c r="BJ18" s="51">
        <f ca="1">'3월_관리비상세내역'!BK18</f>
        <v>764.81500000000005</v>
      </c>
      <c r="BK18" s="51">
        <f t="shared" ca="1" si="9"/>
        <v>1235.0350000000001</v>
      </c>
      <c r="BL18" s="51">
        <f ca="1">'3월_관리비상세내역'!BM18</f>
        <v>41.183521126760567</v>
      </c>
      <c r="BM18" s="57">
        <f t="shared" ca="1" si="10"/>
        <v>47.278450704225357</v>
      </c>
      <c r="BN18" s="51">
        <f ca="1">'3월_관리비상세내역'!BO18</f>
        <v>480.91039999999998</v>
      </c>
      <c r="BO18" s="57">
        <f t="shared" ca="1" si="11"/>
        <v>590.95920000000001</v>
      </c>
      <c r="BP18" s="51">
        <f ca="1">'3월_관리비상세내역'!BQ18</f>
        <v>665.3564356435644</v>
      </c>
      <c r="BQ18" s="57">
        <f t="shared" ca="1" si="12"/>
        <v>737.38613861386148</v>
      </c>
      <c r="BR18" s="51">
        <v>0</v>
      </c>
      <c r="BS18" s="51">
        <v>0</v>
      </c>
    </row>
    <row r="19" spans="1:71" ht="15.75" customHeight="1">
      <c r="A19" s="8" t="s">
        <v>239</v>
      </c>
      <c r="B19" s="8">
        <v>701</v>
      </c>
      <c r="C19" s="53">
        <v>902</v>
      </c>
      <c r="E19" s="8">
        <v>115.7</v>
      </c>
      <c r="F19" s="8" t="s">
        <v>240</v>
      </c>
      <c r="G19" s="55">
        <f t="shared" ca="1" si="0"/>
        <v>42779</v>
      </c>
      <c r="H19" s="8">
        <v>77777</v>
      </c>
      <c r="J19" t="str">
        <f t="shared" ca="1" si="17"/>
        <v>월세</v>
      </c>
      <c r="K19" s="8" t="s">
        <v>242</v>
      </c>
      <c r="L19" s="55">
        <v>45017</v>
      </c>
      <c r="M19" s="55">
        <v>45066</v>
      </c>
      <c r="N19" s="55">
        <v>45017</v>
      </c>
      <c r="O19" s="62">
        <v>45046</v>
      </c>
      <c r="P19" s="51">
        <f t="shared" ca="1" si="1"/>
        <v>540865</v>
      </c>
      <c r="Q19" s="57">
        <f t="shared" ca="1" si="2"/>
        <v>551682.30000000005</v>
      </c>
      <c r="R19" s="51">
        <f t="shared" ca="1" si="3"/>
        <v>540865</v>
      </c>
      <c r="S19" s="57">
        <f t="shared" ca="1" si="13"/>
        <v>232416</v>
      </c>
      <c r="T19" s="57">
        <f t="shared" ca="1" si="4"/>
        <v>308449</v>
      </c>
      <c r="U19" s="57">
        <f t="shared" ca="1" si="18"/>
        <v>66295</v>
      </c>
      <c r="V19" s="57">
        <f t="shared" ca="1" si="16"/>
        <v>32328</v>
      </c>
      <c r="W19" s="57">
        <f t="shared" ca="1" si="16"/>
        <v>842</v>
      </c>
      <c r="X19" s="57">
        <f t="shared" ca="1" si="16"/>
        <v>3887</v>
      </c>
      <c r="Y19" s="57">
        <f t="shared" ca="1" si="16"/>
        <v>3085</v>
      </c>
      <c r="Z19" s="57">
        <f t="shared" ca="1" si="16"/>
        <v>33775</v>
      </c>
      <c r="AA19" s="57">
        <f t="shared" ca="1" si="16"/>
        <v>18523</v>
      </c>
      <c r="AB19" s="57">
        <f t="shared" ca="1" si="16"/>
        <v>27219</v>
      </c>
      <c r="AC19" s="57">
        <f t="shared" ca="1" si="16"/>
        <v>1079</v>
      </c>
      <c r="AD19" s="57">
        <f t="shared" ca="1" si="16"/>
        <v>3887</v>
      </c>
      <c r="AE19" s="57">
        <f t="shared" ca="1" si="16"/>
        <v>22365</v>
      </c>
      <c r="AF19" s="57">
        <f t="shared" ca="1" si="16"/>
        <v>622</v>
      </c>
      <c r="AG19" s="57">
        <f t="shared" ca="1" si="16"/>
        <v>31536</v>
      </c>
      <c r="AH19" s="57">
        <f t="shared" ca="1" si="16"/>
        <v>301</v>
      </c>
      <c r="AI19" s="57">
        <f t="shared" ca="1" si="16"/>
        <v>0</v>
      </c>
      <c r="AJ19" s="57">
        <f t="shared" ca="1" si="16"/>
        <v>99969</v>
      </c>
      <c r="AK19" s="57">
        <f t="shared" ca="1" si="16"/>
        <v>54450</v>
      </c>
      <c r="AL19" s="57">
        <f t="shared" ca="1" si="20"/>
        <v>107041</v>
      </c>
      <c r="AM19" s="57">
        <f t="shared" ca="1" si="20"/>
        <v>9915</v>
      </c>
      <c r="AN19" s="57">
        <f t="shared" ca="1" si="20"/>
        <v>33953</v>
      </c>
      <c r="AO19" s="57">
        <f t="shared" ca="1" si="20"/>
        <v>0</v>
      </c>
      <c r="AP19" s="57">
        <f t="shared" ca="1" si="20"/>
        <v>17666</v>
      </c>
      <c r="AQ19" s="57">
        <f t="shared" ca="1" si="20"/>
        <v>5496</v>
      </c>
      <c r="AR19" s="57">
        <f t="shared" ca="1" si="20"/>
        <v>7235</v>
      </c>
      <c r="AS19" s="57">
        <f t="shared" ca="1" si="20"/>
        <v>1249</v>
      </c>
      <c r="AT19" s="57">
        <f t="shared" ca="1" si="20"/>
        <v>0</v>
      </c>
      <c r="AU19" s="51">
        <v>0</v>
      </c>
      <c r="AV19" s="57">
        <v>0</v>
      </c>
      <c r="AW19" s="51">
        <f t="shared" ca="1" si="5"/>
        <v>10817.300000000001</v>
      </c>
      <c r="AX19" s="57">
        <f t="shared" ca="1" si="15"/>
        <v>-3746</v>
      </c>
      <c r="AY19" s="57">
        <f t="shared" ca="1" si="15"/>
        <v>0</v>
      </c>
      <c r="AZ19" s="57">
        <f t="shared" ca="1" si="15"/>
        <v>0</v>
      </c>
      <c r="BA19" s="51">
        <v>0</v>
      </c>
      <c r="BB19" s="51">
        <v>0</v>
      </c>
      <c r="BC19" s="57">
        <f t="shared" ca="1" si="15"/>
        <v>-9279</v>
      </c>
      <c r="BD19" s="57">
        <f t="shared" ca="1" si="15"/>
        <v>-28828</v>
      </c>
      <c r="BE19" s="57">
        <f t="shared" ca="1" si="19"/>
        <v>499.84500000000003</v>
      </c>
      <c r="BF19" s="51">
        <f t="shared" ca="1" si="6"/>
        <v>85.632800000000003</v>
      </c>
      <c r="BG19" s="51">
        <f t="shared" ca="1" si="7"/>
        <v>4.7821126760563377</v>
      </c>
      <c r="BH19" s="51">
        <f t="shared" ca="1" si="8"/>
        <v>174.9108910891089</v>
      </c>
      <c r="BI19" s="51">
        <v>0</v>
      </c>
      <c r="BJ19" s="51">
        <f ca="1">'3월_관리비상세내역'!BK19</f>
        <v>1232.44</v>
      </c>
      <c r="BK19" s="51">
        <f t="shared" ca="1" si="9"/>
        <v>1732.2850000000001</v>
      </c>
      <c r="BL19" s="51">
        <f ca="1">'3월_관리비상세내역'!BM19</f>
        <v>562.51676056338033</v>
      </c>
      <c r="BM19" s="57">
        <f t="shared" ca="1" si="10"/>
        <v>567.29887323943672</v>
      </c>
      <c r="BN19" s="51">
        <f ca="1">'3월_관리비상세내역'!BO19</f>
        <v>164.9864</v>
      </c>
      <c r="BO19" s="57">
        <f t="shared" ca="1" si="11"/>
        <v>250.61920000000001</v>
      </c>
      <c r="BP19" s="51">
        <f ca="1">'3월_관리비상세내역'!BQ19</f>
        <v>1073.2178217821784</v>
      </c>
      <c r="BQ19" s="57">
        <f t="shared" ca="1" si="12"/>
        <v>1248.1287128712872</v>
      </c>
      <c r="BR19" s="51">
        <v>0</v>
      </c>
      <c r="BS19" s="51">
        <v>0</v>
      </c>
    </row>
    <row r="20" spans="1:71" ht="15.75" customHeight="1">
      <c r="A20" s="8" t="s">
        <v>239</v>
      </c>
      <c r="B20" s="8">
        <v>701</v>
      </c>
      <c r="C20">
        <f t="shared" ref="C20:C45" si="21">C18+100</f>
        <v>1001</v>
      </c>
      <c r="D20" s="8"/>
      <c r="E20" s="8">
        <v>115.7</v>
      </c>
      <c r="F20" s="8" t="s">
        <v>240</v>
      </c>
      <c r="G20" s="55">
        <f t="shared" ca="1" si="0"/>
        <v>43299</v>
      </c>
      <c r="H20" s="8">
        <v>77777</v>
      </c>
      <c r="J20" t="str">
        <f t="shared" ca="1" si="17"/>
        <v>월세</v>
      </c>
      <c r="K20" s="8" t="s">
        <v>242</v>
      </c>
      <c r="L20" s="55">
        <v>45017</v>
      </c>
      <c r="M20" s="55">
        <v>45066</v>
      </c>
      <c r="N20" s="55">
        <v>45017</v>
      </c>
      <c r="O20" s="62">
        <v>45046</v>
      </c>
      <c r="P20" s="51">
        <f t="shared" ca="1" si="1"/>
        <v>588025</v>
      </c>
      <c r="Q20" s="57">
        <f t="shared" ca="1" si="2"/>
        <v>599785.5</v>
      </c>
      <c r="R20" s="51">
        <f t="shared" ca="1" si="3"/>
        <v>588025</v>
      </c>
      <c r="S20" s="57">
        <f t="shared" ca="1" si="13"/>
        <v>203202</v>
      </c>
      <c r="T20" s="57">
        <f t="shared" ca="1" si="4"/>
        <v>384823</v>
      </c>
      <c r="U20" s="57">
        <f t="shared" ca="1" si="18"/>
        <v>40659</v>
      </c>
      <c r="V20" s="57">
        <f t="shared" ca="1" si="16"/>
        <v>13215</v>
      </c>
      <c r="W20" s="57">
        <f t="shared" ca="1" si="16"/>
        <v>1331</v>
      </c>
      <c r="X20" s="57">
        <f t="shared" ca="1" si="16"/>
        <v>1328</v>
      </c>
      <c r="Y20" s="57">
        <f t="shared" ca="1" si="16"/>
        <v>3554</v>
      </c>
      <c r="Z20" s="57">
        <f t="shared" ca="1" si="16"/>
        <v>49899</v>
      </c>
      <c r="AA20" s="57">
        <f t="shared" ca="1" si="16"/>
        <v>19035</v>
      </c>
      <c r="AB20" s="57">
        <f t="shared" ca="1" si="16"/>
        <v>29263</v>
      </c>
      <c r="AC20" s="57">
        <f t="shared" ca="1" si="16"/>
        <v>2532</v>
      </c>
      <c r="AD20" s="57">
        <f t="shared" ca="1" si="16"/>
        <v>2572</v>
      </c>
      <c r="AE20" s="57">
        <f t="shared" ca="1" si="16"/>
        <v>19036</v>
      </c>
      <c r="AF20" s="57">
        <f t="shared" ca="1" si="16"/>
        <v>361</v>
      </c>
      <c r="AG20" s="57">
        <f t="shared" ca="1" si="16"/>
        <v>35544</v>
      </c>
      <c r="AH20" s="57">
        <f t="shared" ca="1" si="16"/>
        <v>239</v>
      </c>
      <c r="AI20" s="57">
        <f t="shared" ca="1" si="16"/>
        <v>0</v>
      </c>
      <c r="AJ20" s="57">
        <f t="shared" ca="1" si="16"/>
        <v>161904</v>
      </c>
      <c r="AK20" s="57">
        <f t="shared" ca="1" si="16"/>
        <v>35075</v>
      </c>
      <c r="AL20" s="57">
        <f t="shared" ca="1" si="20"/>
        <v>133489</v>
      </c>
      <c r="AM20" s="57">
        <f t="shared" ca="1" si="20"/>
        <v>7316</v>
      </c>
      <c r="AN20" s="57">
        <f t="shared" ca="1" si="20"/>
        <v>39745</v>
      </c>
      <c r="AO20" s="57">
        <f t="shared" ca="1" si="20"/>
        <v>0</v>
      </c>
      <c r="AP20" s="57">
        <f t="shared" ca="1" si="20"/>
        <v>9529</v>
      </c>
      <c r="AQ20" s="57">
        <f t="shared" ca="1" si="20"/>
        <v>3908</v>
      </c>
      <c r="AR20" s="57">
        <f t="shared" ca="1" si="20"/>
        <v>4334</v>
      </c>
      <c r="AS20" s="57">
        <f t="shared" ca="1" si="20"/>
        <v>2495</v>
      </c>
      <c r="AT20" s="57">
        <f t="shared" ca="1" si="20"/>
        <v>0</v>
      </c>
      <c r="AU20" s="51">
        <v>0</v>
      </c>
      <c r="AV20" s="57">
        <v>0</v>
      </c>
      <c r="AW20" s="51">
        <f t="shared" ca="1" si="5"/>
        <v>11760.5</v>
      </c>
      <c r="AX20" s="57">
        <f t="shared" ref="AX20:BD62" ca="1" si="22">RANDBETWEEN(AX$2,AX$3)</f>
        <v>-12206</v>
      </c>
      <c r="AY20" s="57">
        <f t="shared" ca="1" si="22"/>
        <v>0</v>
      </c>
      <c r="AZ20" s="57">
        <f t="shared" ca="1" si="22"/>
        <v>0</v>
      </c>
      <c r="BA20" s="51">
        <v>0</v>
      </c>
      <c r="BB20" s="51">
        <v>0</v>
      </c>
      <c r="BC20" s="57">
        <f t="shared" ca="1" si="22"/>
        <v>-10032</v>
      </c>
      <c r="BD20" s="57">
        <f t="shared" ca="1" si="22"/>
        <v>-6100</v>
      </c>
      <c r="BE20" s="57">
        <f t="shared" ca="1" si="19"/>
        <v>809.52</v>
      </c>
      <c r="BF20" s="51">
        <f t="shared" ca="1" si="6"/>
        <v>106.7912</v>
      </c>
      <c r="BG20" s="51">
        <f t="shared" ca="1" si="7"/>
        <v>5.5978873239436622</v>
      </c>
      <c r="BH20" s="51">
        <f t="shared" ca="1" si="8"/>
        <v>94.346534653465341</v>
      </c>
      <c r="BI20" s="51">
        <v>0</v>
      </c>
      <c r="BJ20" s="51">
        <f ca="1">'3월_관리비상세내역'!BK20</f>
        <v>968.83500000000004</v>
      </c>
      <c r="BK20" s="51">
        <f t="shared" ca="1" si="9"/>
        <v>1778.355</v>
      </c>
      <c r="BL20" s="51">
        <f ca="1">'3월_관리비상세내역'!BM20</f>
        <v>423.61718309859157</v>
      </c>
      <c r="BM20" s="57">
        <f t="shared" ca="1" si="10"/>
        <v>429.21507042253523</v>
      </c>
      <c r="BN20" s="51">
        <f ca="1">'3월_관리비상세내역'!BO20</f>
        <v>789.69359999999995</v>
      </c>
      <c r="BO20" s="57">
        <f t="shared" ca="1" si="11"/>
        <v>896.48479999999995</v>
      </c>
      <c r="BP20" s="51">
        <f ca="1">'3월_관리비상세내역'!BQ20</f>
        <v>1154.7623762376238</v>
      </c>
      <c r="BQ20" s="57">
        <f t="shared" ca="1" si="12"/>
        <v>1249.1089108910892</v>
      </c>
      <c r="BR20" s="51">
        <v>0</v>
      </c>
      <c r="BS20" s="51">
        <v>0</v>
      </c>
    </row>
    <row r="21" spans="1:71" ht="15.75" customHeight="1">
      <c r="A21" s="8" t="s">
        <v>239</v>
      </c>
      <c r="B21" s="8">
        <v>701</v>
      </c>
      <c r="C21">
        <f t="shared" si="21"/>
        <v>1002</v>
      </c>
      <c r="D21" s="8"/>
      <c r="E21" s="8">
        <v>115.7</v>
      </c>
      <c r="F21" s="8" t="s">
        <v>240</v>
      </c>
      <c r="G21" s="55">
        <f t="shared" ca="1" si="0"/>
        <v>43574</v>
      </c>
      <c r="H21" s="8">
        <v>77777</v>
      </c>
      <c r="J21" t="str">
        <f t="shared" ca="1" si="17"/>
        <v>자가</v>
      </c>
      <c r="K21" s="8" t="s">
        <v>242</v>
      </c>
      <c r="L21" s="55">
        <v>45017</v>
      </c>
      <c r="M21" s="55">
        <v>45066</v>
      </c>
      <c r="N21" s="55">
        <v>45017</v>
      </c>
      <c r="O21" s="62">
        <v>45046</v>
      </c>
      <c r="P21" s="51">
        <f t="shared" ca="1" si="1"/>
        <v>554537</v>
      </c>
      <c r="Q21" s="57">
        <f t="shared" ca="1" si="2"/>
        <v>565627.74</v>
      </c>
      <c r="R21" s="51">
        <f t="shared" ca="1" si="3"/>
        <v>554537</v>
      </c>
      <c r="S21" s="57">
        <f t="shared" ca="1" si="13"/>
        <v>215949</v>
      </c>
      <c r="T21" s="57">
        <f t="shared" ca="1" si="4"/>
        <v>338588</v>
      </c>
      <c r="U21" s="57">
        <f t="shared" ca="1" si="18"/>
        <v>74526</v>
      </c>
      <c r="V21" s="57">
        <f t="shared" ca="1" si="16"/>
        <v>22899</v>
      </c>
      <c r="W21" s="57">
        <f t="shared" ca="1" si="16"/>
        <v>736</v>
      </c>
      <c r="X21" s="57">
        <f t="shared" ca="1" si="16"/>
        <v>1331</v>
      </c>
      <c r="Y21" s="57">
        <f t="shared" ca="1" si="16"/>
        <v>3087</v>
      </c>
      <c r="Z21" s="57">
        <f t="shared" ca="1" si="16"/>
        <v>18451</v>
      </c>
      <c r="AA21" s="57">
        <f t="shared" ca="1" si="16"/>
        <v>7000</v>
      </c>
      <c r="AB21" s="57">
        <f t="shared" ca="1" si="16"/>
        <v>32956</v>
      </c>
      <c r="AC21" s="57">
        <f t="shared" ca="1" si="16"/>
        <v>2136</v>
      </c>
      <c r="AD21" s="57">
        <f t="shared" ca="1" si="16"/>
        <v>5466</v>
      </c>
      <c r="AE21" s="57">
        <f t="shared" ca="1" si="16"/>
        <v>25040</v>
      </c>
      <c r="AF21" s="57">
        <f t="shared" ca="1" si="16"/>
        <v>279</v>
      </c>
      <c r="AG21" s="57">
        <f t="shared" ca="1" si="16"/>
        <v>19687</v>
      </c>
      <c r="AH21" s="57">
        <f t="shared" ca="1" si="16"/>
        <v>467</v>
      </c>
      <c r="AI21" s="57">
        <f t="shared" ca="1" si="16"/>
        <v>0</v>
      </c>
      <c r="AJ21" s="57">
        <f t="shared" ca="1" si="16"/>
        <v>94201</v>
      </c>
      <c r="AK21" s="57">
        <f t="shared" ca="1" si="16"/>
        <v>74152</v>
      </c>
      <c r="AL21" s="57">
        <f t="shared" ca="1" si="20"/>
        <v>74153</v>
      </c>
      <c r="AM21" s="57">
        <f t="shared" ca="1" si="20"/>
        <v>8843</v>
      </c>
      <c r="AN21" s="57">
        <f t="shared" ca="1" si="20"/>
        <v>62788</v>
      </c>
      <c r="AO21" s="57">
        <f t="shared" ca="1" si="20"/>
        <v>0</v>
      </c>
      <c r="AP21" s="57">
        <f t="shared" ca="1" si="20"/>
        <v>20683</v>
      </c>
      <c r="AQ21" s="57">
        <f t="shared" ca="1" si="20"/>
        <v>9355</v>
      </c>
      <c r="AR21" s="57">
        <f t="shared" ca="1" si="20"/>
        <v>8004</v>
      </c>
      <c r="AS21" s="57">
        <f t="shared" ca="1" si="20"/>
        <v>2213</v>
      </c>
      <c r="AT21" s="57">
        <f t="shared" ca="1" si="20"/>
        <v>0</v>
      </c>
      <c r="AU21" s="51">
        <v>0</v>
      </c>
      <c r="AV21" s="57">
        <v>0</v>
      </c>
      <c r="AW21" s="51">
        <f t="shared" ca="1" si="5"/>
        <v>11090.74</v>
      </c>
      <c r="AX21" s="57">
        <f t="shared" ca="1" si="22"/>
        <v>-3600</v>
      </c>
      <c r="AY21" s="57">
        <f t="shared" ca="1" si="22"/>
        <v>0</v>
      </c>
      <c r="AZ21" s="57">
        <f t="shared" ca="1" si="22"/>
        <v>0</v>
      </c>
      <c r="BA21" s="51">
        <v>0</v>
      </c>
      <c r="BB21" s="51">
        <v>0</v>
      </c>
      <c r="BC21" s="57">
        <f t="shared" ca="1" si="22"/>
        <v>-2546</v>
      </c>
      <c r="BD21" s="57">
        <f t="shared" ca="1" si="22"/>
        <v>-7770</v>
      </c>
      <c r="BE21" s="57">
        <f t="shared" ca="1" si="19"/>
        <v>471.005</v>
      </c>
      <c r="BF21" s="51">
        <f t="shared" ca="1" si="6"/>
        <v>59.322400000000002</v>
      </c>
      <c r="BG21" s="51">
        <f t="shared" ca="1" si="7"/>
        <v>8.8433802816901412</v>
      </c>
      <c r="BH21" s="51">
        <f t="shared" ca="1" si="8"/>
        <v>204.78217821782178</v>
      </c>
      <c r="BI21" s="51">
        <v>0</v>
      </c>
      <c r="BJ21" s="51">
        <f ca="1">'3월_관리비상세내역'!BK21</f>
        <v>739.12</v>
      </c>
      <c r="BK21" s="51">
        <f t="shared" ca="1" si="9"/>
        <v>1210.125</v>
      </c>
      <c r="BL21" s="51">
        <f ca="1">'3월_관리비상세내역'!BM21</f>
        <v>897.22577464788731</v>
      </c>
      <c r="BM21" s="57">
        <f t="shared" ca="1" si="10"/>
        <v>906.06915492957739</v>
      </c>
      <c r="BN21" s="51">
        <f ca="1">'3월_관리비상세내역'!BO21</f>
        <v>261.596</v>
      </c>
      <c r="BO21" s="57">
        <f t="shared" ca="1" si="11"/>
        <v>320.91840000000002</v>
      </c>
      <c r="BP21" s="51">
        <f ca="1">'3월_관리비상세내역'!BQ21</f>
        <v>60.910891089108908</v>
      </c>
      <c r="BQ21" s="57">
        <f t="shared" ca="1" si="12"/>
        <v>265.69306930693068</v>
      </c>
      <c r="BR21" s="51">
        <v>0</v>
      </c>
      <c r="BS21" s="51">
        <v>0</v>
      </c>
    </row>
    <row r="22" spans="1:71" ht="15.75" customHeight="1">
      <c r="A22" s="8" t="s">
        <v>239</v>
      </c>
      <c r="B22" s="8">
        <v>701</v>
      </c>
      <c r="C22">
        <f t="shared" si="21"/>
        <v>1101</v>
      </c>
      <c r="E22" s="8">
        <v>115.7</v>
      </c>
      <c r="F22" s="8" t="s">
        <v>240</v>
      </c>
      <c r="G22" s="55">
        <f t="shared" ca="1" si="0"/>
        <v>42935</v>
      </c>
      <c r="H22" s="8">
        <v>77777</v>
      </c>
      <c r="J22" t="str">
        <f t="shared" ca="1" si="17"/>
        <v>월세</v>
      </c>
      <c r="K22" s="8" t="s">
        <v>242</v>
      </c>
      <c r="L22" s="55">
        <v>45017</v>
      </c>
      <c r="M22" s="55">
        <v>45066</v>
      </c>
      <c r="N22" s="55">
        <v>45017</v>
      </c>
      <c r="O22" s="62">
        <v>45046</v>
      </c>
      <c r="P22" s="51">
        <f t="shared" ca="1" si="1"/>
        <v>477786</v>
      </c>
      <c r="Q22" s="57">
        <f t="shared" ca="1" si="2"/>
        <v>487341.72</v>
      </c>
      <c r="R22" s="51">
        <f t="shared" ca="1" si="3"/>
        <v>477786</v>
      </c>
      <c r="S22" s="57">
        <f t="shared" ca="1" si="13"/>
        <v>244688</v>
      </c>
      <c r="T22" s="57">
        <f t="shared" ca="1" si="4"/>
        <v>233098</v>
      </c>
      <c r="U22" s="57">
        <f t="shared" ca="1" si="18"/>
        <v>73007</v>
      </c>
      <c r="V22" s="57">
        <f t="shared" ca="1" si="16"/>
        <v>10679</v>
      </c>
      <c r="W22" s="57">
        <f t="shared" ca="1" si="16"/>
        <v>1127</v>
      </c>
      <c r="X22" s="57">
        <f t="shared" ca="1" si="16"/>
        <v>4990</v>
      </c>
      <c r="Y22" s="57">
        <f t="shared" ca="1" si="16"/>
        <v>3382</v>
      </c>
      <c r="Z22" s="57">
        <f t="shared" ca="1" si="16"/>
        <v>45801</v>
      </c>
      <c r="AA22" s="57">
        <f t="shared" ca="1" si="16"/>
        <v>8175</v>
      </c>
      <c r="AB22" s="57">
        <f t="shared" ca="1" si="16"/>
        <v>69031</v>
      </c>
      <c r="AC22" s="57">
        <f t="shared" ca="1" si="16"/>
        <v>2984</v>
      </c>
      <c r="AD22" s="57">
        <f t="shared" ca="1" si="16"/>
        <v>7265</v>
      </c>
      <c r="AE22" s="57">
        <f t="shared" ca="1" si="16"/>
        <v>3580</v>
      </c>
      <c r="AF22" s="57">
        <f t="shared" ca="1" si="16"/>
        <v>480</v>
      </c>
      <c r="AG22" s="57">
        <f t="shared" ca="1" si="16"/>
        <v>19428</v>
      </c>
      <c r="AH22" s="57">
        <f t="shared" ca="1" si="16"/>
        <v>316</v>
      </c>
      <c r="AI22" s="57">
        <f t="shared" ca="1" si="16"/>
        <v>0</v>
      </c>
      <c r="AJ22" s="57">
        <f t="shared" ca="1" si="16"/>
        <v>109882</v>
      </c>
      <c r="AK22" s="57">
        <f t="shared" ca="1" si="16"/>
        <v>47320</v>
      </c>
      <c r="AL22" s="57">
        <f t="shared" ca="1" si="20"/>
        <v>23816</v>
      </c>
      <c r="AM22" s="57">
        <f t="shared" ca="1" si="20"/>
        <v>3660</v>
      </c>
      <c r="AN22" s="57">
        <f t="shared" ca="1" si="20"/>
        <v>51536</v>
      </c>
      <c r="AO22" s="57">
        <f t="shared" ca="1" si="20"/>
        <v>0</v>
      </c>
      <c r="AP22" s="57">
        <f t="shared" ca="1" si="20"/>
        <v>15711</v>
      </c>
      <c r="AQ22" s="57">
        <f t="shared" ca="1" si="20"/>
        <v>2934</v>
      </c>
      <c r="AR22" s="57">
        <f t="shared" ca="1" si="20"/>
        <v>3154</v>
      </c>
      <c r="AS22" s="57">
        <f t="shared" ca="1" si="20"/>
        <v>1521</v>
      </c>
      <c r="AT22" s="57">
        <f t="shared" ca="1" si="20"/>
        <v>0</v>
      </c>
      <c r="AU22" s="51">
        <v>0</v>
      </c>
      <c r="AV22" s="57">
        <v>0</v>
      </c>
      <c r="AW22" s="51">
        <f t="shared" ca="1" si="5"/>
        <v>9555.7199999999993</v>
      </c>
      <c r="AX22" s="57">
        <f t="shared" ca="1" si="22"/>
        <v>-11488</v>
      </c>
      <c r="AY22" s="57">
        <f t="shared" ca="1" si="22"/>
        <v>0</v>
      </c>
      <c r="AZ22" s="57">
        <f t="shared" ca="1" si="22"/>
        <v>0</v>
      </c>
      <c r="BA22" s="51">
        <v>0</v>
      </c>
      <c r="BB22" s="51">
        <v>0</v>
      </c>
      <c r="BC22" s="57">
        <f t="shared" ca="1" si="22"/>
        <v>-36</v>
      </c>
      <c r="BD22" s="57">
        <f t="shared" ca="1" si="22"/>
        <v>-20469</v>
      </c>
      <c r="BE22" s="57">
        <f t="shared" ca="1" si="19"/>
        <v>549.41</v>
      </c>
      <c r="BF22" s="51">
        <f t="shared" ca="1" si="6"/>
        <v>19.052800000000001</v>
      </c>
      <c r="BG22" s="51">
        <f t="shared" ca="1" si="7"/>
        <v>7.2585915492957742</v>
      </c>
      <c r="BH22" s="51">
        <f t="shared" ca="1" si="8"/>
        <v>155.55445544554456</v>
      </c>
      <c r="BI22" s="51">
        <v>0</v>
      </c>
      <c r="BJ22" s="51">
        <f ca="1">'3월_관리비상세내역'!BK22</f>
        <v>890.14499999999998</v>
      </c>
      <c r="BK22" s="51">
        <f t="shared" ca="1" si="9"/>
        <v>1439.5549999999998</v>
      </c>
      <c r="BL22" s="51">
        <f ca="1">'3월_관리비상세내역'!BM22</f>
        <v>34.2887323943662</v>
      </c>
      <c r="BM22" s="57">
        <f t="shared" ca="1" si="10"/>
        <v>41.547323943661972</v>
      </c>
      <c r="BN22" s="51">
        <f ca="1">'3월_관리비상세내역'!BO22</f>
        <v>538.67759999999998</v>
      </c>
      <c r="BO22" s="57">
        <f t="shared" ca="1" si="11"/>
        <v>557.73040000000003</v>
      </c>
      <c r="BP22" s="51">
        <f ca="1">'3월_관리비상세내역'!BQ22</f>
        <v>1020.1683168316831</v>
      </c>
      <c r="BQ22" s="57">
        <f t="shared" ca="1" si="12"/>
        <v>1175.7227722772277</v>
      </c>
      <c r="BR22" s="51">
        <v>0</v>
      </c>
      <c r="BS22" s="51">
        <v>0</v>
      </c>
    </row>
    <row r="23" spans="1:71" ht="15.75" customHeight="1">
      <c r="A23" s="8" t="s">
        <v>239</v>
      </c>
      <c r="B23" s="8">
        <v>701</v>
      </c>
      <c r="C23">
        <f t="shared" si="21"/>
        <v>1102</v>
      </c>
      <c r="E23" s="8">
        <v>115.7</v>
      </c>
      <c r="F23" s="8" t="s">
        <v>240</v>
      </c>
      <c r="G23" s="55">
        <f t="shared" ca="1" si="0"/>
        <v>42724</v>
      </c>
      <c r="H23" s="8">
        <v>77777</v>
      </c>
      <c r="J23" t="str">
        <f t="shared" ca="1" si="17"/>
        <v>전세</v>
      </c>
      <c r="K23" s="8" t="s">
        <v>242</v>
      </c>
      <c r="L23" s="55">
        <v>45017</v>
      </c>
      <c r="M23" s="55">
        <v>45066</v>
      </c>
      <c r="N23" s="55">
        <v>45017</v>
      </c>
      <c r="O23" s="62">
        <v>45046</v>
      </c>
      <c r="P23" s="51">
        <f t="shared" ca="1" si="1"/>
        <v>447218</v>
      </c>
      <c r="Q23" s="57">
        <f t="shared" ca="1" si="2"/>
        <v>456162.36</v>
      </c>
      <c r="R23" s="51">
        <f t="shared" ca="1" si="3"/>
        <v>447218</v>
      </c>
      <c r="S23" s="57">
        <f t="shared" ca="1" si="13"/>
        <v>172539</v>
      </c>
      <c r="T23" s="57">
        <f t="shared" ca="1" si="4"/>
        <v>274679</v>
      </c>
      <c r="U23" s="57">
        <f t="shared" ca="1" si="18"/>
        <v>45330</v>
      </c>
      <c r="V23" s="57">
        <f t="shared" ca="1" si="16"/>
        <v>19346</v>
      </c>
      <c r="W23" s="57">
        <f t="shared" ca="1" si="16"/>
        <v>890</v>
      </c>
      <c r="X23" s="57">
        <f t="shared" ca="1" si="16"/>
        <v>3100</v>
      </c>
      <c r="Y23" s="57">
        <f t="shared" ca="1" si="16"/>
        <v>3759</v>
      </c>
      <c r="Z23" s="57">
        <f t="shared" ca="1" si="16"/>
        <v>56340</v>
      </c>
      <c r="AA23" s="57">
        <f t="shared" ca="1" si="16"/>
        <v>9156</v>
      </c>
      <c r="AB23" s="57">
        <f t="shared" ca="1" si="16"/>
        <v>13284</v>
      </c>
      <c r="AC23" s="57">
        <f t="shared" ca="1" si="16"/>
        <v>1598</v>
      </c>
      <c r="AD23" s="57">
        <f t="shared" ca="1" si="16"/>
        <v>3450</v>
      </c>
      <c r="AE23" s="57">
        <f t="shared" ca="1" si="16"/>
        <v>9895</v>
      </c>
      <c r="AF23" s="57">
        <f t="shared" ca="1" si="16"/>
        <v>926</v>
      </c>
      <c r="AG23" s="57">
        <f t="shared" ca="1" si="16"/>
        <v>4973</v>
      </c>
      <c r="AH23" s="57">
        <f t="shared" ca="1" si="16"/>
        <v>745</v>
      </c>
      <c r="AI23" s="57">
        <f t="shared" ca="1" si="16"/>
        <v>0</v>
      </c>
      <c r="AJ23" s="57">
        <f t="shared" ca="1" si="16"/>
        <v>72219</v>
      </c>
      <c r="AK23" s="57">
        <f t="shared" ca="1" si="16"/>
        <v>14162</v>
      </c>
      <c r="AL23" s="57">
        <f t="shared" ca="1" si="20"/>
        <v>143552</v>
      </c>
      <c r="AM23" s="57">
        <f t="shared" ca="1" si="20"/>
        <v>4258</v>
      </c>
      <c r="AN23" s="57">
        <f t="shared" ca="1" si="20"/>
        <v>54297</v>
      </c>
      <c r="AO23" s="57">
        <f t="shared" ca="1" si="20"/>
        <v>0</v>
      </c>
      <c r="AP23" s="57">
        <f t="shared" ca="1" si="20"/>
        <v>22751</v>
      </c>
      <c r="AQ23" s="57">
        <f t="shared" ca="1" si="20"/>
        <v>9648</v>
      </c>
      <c r="AR23" s="57">
        <f t="shared" ca="1" si="20"/>
        <v>1256</v>
      </c>
      <c r="AS23" s="57">
        <f t="shared" ca="1" si="20"/>
        <v>950</v>
      </c>
      <c r="AT23" s="57">
        <f t="shared" ca="1" si="20"/>
        <v>0</v>
      </c>
      <c r="AU23" s="51">
        <v>0</v>
      </c>
      <c r="AV23" s="57">
        <v>0</v>
      </c>
      <c r="AW23" s="51">
        <f t="shared" ca="1" si="5"/>
        <v>8944.36</v>
      </c>
      <c r="AX23" s="57">
        <f t="shared" ca="1" si="22"/>
        <v>-5931</v>
      </c>
      <c r="AY23" s="57">
        <f t="shared" ca="1" si="22"/>
        <v>0</v>
      </c>
      <c r="AZ23" s="57">
        <f t="shared" ca="1" si="22"/>
        <v>0</v>
      </c>
      <c r="BA23" s="51">
        <v>0</v>
      </c>
      <c r="BB23" s="51">
        <v>0</v>
      </c>
      <c r="BC23" s="57">
        <f t="shared" ca="1" si="22"/>
        <v>-29817</v>
      </c>
      <c r="BD23" s="57">
        <f t="shared" ca="1" si="22"/>
        <v>-12919</v>
      </c>
      <c r="BE23" s="57">
        <f t="shared" ca="1" si="19"/>
        <v>361.09500000000003</v>
      </c>
      <c r="BF23" s="51">
        <f t="shared" ca="1" si="6"/>
        <v>114.8416</v>
      </c>
      <c r="BG23" s="51">
        <f t="shared" ca="1" si="7"/>
        <v>7.6474647887323943</v>
      </c>
      <c r="BH23" s="51">
        <f t="shared" ca="1" si="8"/>
        <v>225.25742574257427</v>
      </c>
      <c r="BI23" s="51">
        <v>0</v>
      </c>
      <c r="BJ23" s="51">
        <f ca="1">'3월_관리비상세내역'!BK23</f>
        <v>1398.7850000000001</v>
      </c>
      <c r="BK23" s="51">
        <f t="shared" ca="1" si="9"/>
        <v>1759.88</v>
      </c>
      <c r="BL23" s="51">
        <f ca="1">'3월_관리비상세내역'!BM23</f>
        <v>616.4939436619718</v>
      </c>
      <c r="BM23" s="57">
        <f t="shared" ca="1" si="10"/>
        <v>624.14140845070415</v>
      </c>
      <c r="BN23" s="51">
        <f ca="1">'3월_관리비상세내역'!BO23</f>
        <v>895.32079999999996</v>
      </c>
      <c r="BO23" s="57">
        <f t="shared" ca="1" si="11"/>
        <v>1010.1623999999999</v>
      </c>
      <c r="BP23" s="51">
        <f ca="1">'3월_관리비상세내역'!BQ23</f>
        <v>798.47524752475249</v>
      </c>
      <c r="BQ23" s="57">
        <f t="shared" ca="1" si="12"/>
        <v>1023.7326732673267</v>
      </c>
      <c r="BR23" s="51">
        <v>0</v>
      </c>
      <c r="BS23" s="51">
        <v>0</v>
      </c>
    </row>
    <row r="24" spans="1:71" ht="15.75" customHeight="1">
      <c r="A24" s="8" t="s">
        <v>239</v>
      </c>
      <c r="B24" s="8">
        <v>701</v>
      </c>
      <c r="C24">
        <f t="shared" si="21"/>
        <v>1201</v>
      </c>
      <c r="E24" s="8">
        <v>115.7</v>
      </c>
      <c r="F24" s="8" t="s">
        <v>240</v>
      </c>
      <c r="G24" s="55">
        <f t="shared" ca="1" si="0"/>
        <v>44691</v>
      </c>
      <c r="H24" s="8">
        <v>77777</v>
      </c>
      <c r="J24" t="str">
        <f t="shared" ca="1" si="17"/>
        <v>전세</v>
      </c>
      <c r="K24" s="8" t="s">
        <v>242</v>
      </c>
      <c r="L24" s="55">
        <v>45017</v>
      </c>
      <c r="M24" s="55">
        <v>45066</v>
      </c>
      <c r="N24" s="55">
        <v>45017</v>
      </c>
      <c r="O24" s="62">
        <v>45046</v>
      </c>
      <c r="P24" s="51">
        <f t="shared" ca="1" si="1"/>
        <v>531573</v>
      </c>
      <c r="Q24" s="57">
        <f t="shared" ca="1" si="2"/>
        <v>542204.46</v>
      </c>
      <c r="R24" s="51">
        <f t="shared" ca="1" si="3"/>
        <v>531573</v>
      </c>
      <c r="S24" s="57">
        <f t="shared" ca="1" si="13"/>
        <v>155298</v>
      </c>
      <c r="T24" s="57">
        <f t="shared" ca="1" si="4"/>
        <v>376275</v>
      </c>
      <c r="U24" s="57">
        <f t="shared" ca="1" si="18"/>
        <v>46048</v>
      </c>
      <c r="V24" s="57">
        <f t="shared" ca="1" si="16"/>
        <v>19626</v>
      </c>
      <c r="W24" s="57">
        <f t="shared" ca="1" si="16"/>
        <v>445</v>
      </c>
      <c r="X24" s="57">
        <f t="shared" ca="1" si="16"/>
        <v>4805</v>
      </c>
      <c r="Y24" s="57">
        <f t="shared" ca="1" si="16"/>
        <v>3986</v>
      </c>
      <c r="Z24" s="57">
        <f t="shared" ca="1" si="16"/>
        <v>31559</v>
      </c>
      <c r="AA24" s="57">
        <f t="shared" ca="1" si="16"/>
        <v>11506</v>
      </c>
      <c r="AB24" s="57">
        <f t="shared" ca="1" si="16"/>
        <v>25173</v>
      </c>
      <c r="AC24" s="57">
        <f t="shared" ca="1" si="16"/>
        <v>1975</v>
      </c>
      <c r="AD24" s="57">
        <f t="shared" ca="1" si="16"/>
        <v>2433</v>
      </c>
      <c r="AE24" s="57">
        <f t="shared" ca="1" si="16"/>
        <v>2769</v>
      </c>
      <c r="AF24" s="57">
        <f t="shared" ca="1" si="16"/>
        <v>218</v>
      </c>
      <c r="AG24" s="57">
        <f t="shared" ca="1" si="16"/>
        <v>6696</v>
      </c>
      <c r="AH24" s="57">
        <f t="shared" ca="1" si="16"/>
        <v>243</v>
      </c>
      <c r="AI24" s="57">
        <f t="shared" ca="1" si="16"/>
        <v>0</v>
      </c>
      <c r="AJ24" s="57">
        <f t="shared" ca="1" si="16"/>
        <v>151210</v>
      </c>
      <c r="AK24" s="57">
        <f t="shared" ca="1" si="16"/>
        <v>78409</v>
      </c>
      <c r="AL24" s="57">
        <f t="shared" ca="1" si="20"/>
        <v>100296</v>
      </c>
      <c r="AM24" s="57">
        <f t="shared" ca="1" si="20"/>
        <v>8201</v>
      </c>
      <c r="AN24" s="57">
        <f t="shared" ca="1" si="20"/>
        <v>27756</v>
      </c>
      <c r="AO24" s="57">
        <f t="shared" ca="1" si="20"/>
        <v>0</v>
      </c>
      <c r="AP24" s="57">
        <f t="shared" ca="1" si="20"/>
        <v>22278</v>
      </c>
      <c r="AQ24" s="57">
        <f t="shared" ca="1" si="20"/>
        <v>9565</v>
      </c>
      <c r="AR24" s="57">
        <f t="shared" ca="1" si="20"/>
        <v>6090</v>
      </c>
      <c r="AS24" s="57">
        <f t="shared" ca="1" si="20"/>
        <v>511</v>
      </c>
      <c r="AT24" s="57">
        <f t="shared" ca="1" si="20"/>
        <v>0</v>
      </c>
      <c r="AU24" s="51">
        <v>0</v>
      </c>
      <c r="AV24" s="57">
        <v>0</v>
      </c>
      <c r="AW24" s="51">
        <f t="shared" ca="1" si="5"/>
        <v>10631.460000000001</v>
      </c>
      <c r="AX24" s="57">
        <f t="shared" ca="1" si="22"/>
        <v>-7352</v>
      </c>
      <c r="AY24" s="57">
        <f t="shared" ca="1" si="22"/>
        <v>0</v>
      </c>
      <c r="AZ24" s="57">
        <f t="shared" ca="1" si="22"/>
        <v>0</v>
      </c>
      <c r="BA24" s="51">
        <v>0</v>
      </c>
      <c r="BB24" s="51">
        <v>0</v>
      </c>
      <c r="BC24" s="57">
        <f t="shared" ca="1" si="22"/>
        <v>-8980</v>
      </c>
      <c r="BD24" s="57">
        <f t="shared" ca="1" si="22"/>
        <v>-13893</v>
      </c>
      <c r="BE24" s="57">
        <f t="shared" ca="1" si="19"/>
        <v>756.05</v>
      </c>
      <c r="BF24" s="51">
        <f t="shared" ca="1" si="6"/>
        <v>80.236800000000002</v>
      </c>
      <c r="BG24" s="51">
        <f t="shared" ca="1" si="7"/>
        <v>3.9092957746478874</v>
      </c>
      <c r="BH24" s="51">
        <f t="shared" ca="1" si="8"/>
        <v>220.57425742574259</v>
      </c>
      <c r="BI24" s="51">
        <v>0</v>
      </c>
      <c r="BJ24" s="51">
        <f ca="1">'3월_관리비상세내역'!BK24</f>
        <v>617.32500000000005</v>
      </c>
      <c r="BK24" s="51">
        <f t="shared" ca="1" si="9"/>
        <v>1373.375</v>
      </c>
      <c r="BL24" s="51">
        <f ca="1">'3월_관리비상세내역'!BM24</f>
        <v>910.54845070422539</v>
      </c>
      <c r="BM24" s="57">
        <f t="shared" ca="1" si="10"/>
        <v>914.45774647887333</v>
      </c>
      <c r="BN24" s="51">
        <f ca="1">'3월_관리비상세내역'!BO24</f>
        <v>149.4648</v>
      </c>
      <c r="BO24" s="57">
        <f t="shared" ca="1" si="11"/>
        <v>229.70159999999998</v>
      </c>
      <c r="BP24" s="51">
        <f ca="1">'3월_관리비상세내역'!BQ24</f>
        <v>920.79207920792078</v>
      </c>
      <c r="BQ24" s="57">
        <f t="shared" ca="1" si="12"/>
        <v>1141.3663366336634</v>
      </c>
      <c r="BR24" s="51">
        <v>0</v>
      </c>
      <c r="BS24" s="51">
        <v>0</v>
      </c>
    </row>
    <row r="25" spans="1:71" ht="15.75" customHeight="1">
      <c r="A25" s="8" t="s">
        <v>239</v>
      </c>
      <c r="B25" s="8">
        <v>701</v>
      </c>
      <c r="C25">
        <f t="shared" si="21"/>
        <v>1202</v>
      </c>
      <c r="E25" s="8">
        <v>115.7</v>
      </c>
      <c r="F25" s="8" t="s">
        <v>240</v>
      </c>
      <c r="G25" s="55">
        <f t="shared" ca="1" si="0"/>
        <v>44910</v>
      </c>
      <c r="H25" s="8">
        <v>77777</v>
      </c>
      <c r="J25" t="str">
        <f t="shared" ca="1" si="17"/>
        <v>전세</v>
      </c>
      <c r="K25" s="8" t="s">
        <v>242</v>
      </c>
      <c r="L25" s="55">
        <v>45017</v>
      </c>
      <c r="M25" s="55">
        <v>45066</v>
      </c>
      <c r="N25" s="55">
        <v>45017</v>
      </c>
      <c r="O25" s="62">
        <v>45046</v>
      </c>
      <c r="P25" s="51">
        <f t="shared" ca="1" si="1"/>
        <v>538343</v>
      </c>
      <c r="Q25" s="57">
        <f t="shared" ca="1" si="2"/>
        <v>549109.86</v>
      </c>
      <c r="R25" s="51">
        <f t="shared" ca="1" si="3"/>
        <v>538343</v>
      </c>
      <c r="S25" s="57">
        <f t="shared" ca="1" si="13"/>
        <v>217999</v>
      </c>
      <c r="T25" s="57">
        <f t="shared" ca="1" si="4"/>
        <v>320344</v>
      </c>
      <c r="U25" s="57">
        <f t="shared" ca="1" si="18"/>
        <v>54002</v>
      </c>
      <c r="V25" s="57">
        <f t="shared" ca="1" si="16"/>
        <v>10061</v>
      </c>
      <c r="W25" s="57">
        <f t="shared" ca="1" si="16"/>
        <v>1555</v>
      </c>
      <c r="X25" s="57">
        <f t="shared" ca="1" si="16"/>
        <v>3756</v>
      </c>
      <c r="Y25" s="57">
        <f t="shared" ca="1" si="16"/>
        <v>3175</v>
      </c>
      <c r="Z25" s="57">
        <f t="shared" ca="1" si="16"/>
        <v>45881</v>
      </c>
      <c r="AA25" s="57">
        <f t="shared" ca="1" si="16"/>
        <v>234</v>
      </c>
      <c r="AB25" s="57">
        <f t="shared" ca="1" si="16"/>
        <v>57288</v>
      </c>
      <c r="AC25" s="57">
        <f t="shared" ca="1" si="16"/>
        <v>2552</v>
      </c>
      <c r="AD25" s="57">
        <f t="shared" ca="1" si="16"/>
        <v>4271</v>
      </c>
      <c r="AE25" s="57">
        <f t="shared" ca="1" si="16"/>
        <v>18864</v>
      </c>
      <c r="AF25" s="57">
        <f t="shared" ca="1" si="16"/>
        <v>522</v>
      </c>
      <c r="AG25" s="57">
        <f t="shared" ca="1" si="16"/>
        <v>7518</v>
      </c>
      <c r="AH25" s="57">
        <f t="shared" ca="1" si="16"/>
        <v>348</v>
      </c>
      <c r="AI25" s="57">
        <f t="shared" ca="1" si="16"/>
        <v>0</v>
      </c>
      <c r="AJ25" s="57">
        <f t="shared" ca="1" si="16"/>
        <v>132170</v>
      </c>
      <c r="AK25" s="57">
        <f t="shared" ca="1" si="16"/>
        <v>21009</v>
      </c>
      <c r="AL25" s="57">
        <f t="shared" ca="1" si="20"/>
        <v>118549</v>
      </c>
      <c r="AM25" s="57">
        <f t="shared" ca="1" si="20"/>
        <v>9488</v>
      </c>
      <c r="AN25" s="57">
        <f t="shared" ca="1" si="20"/>
        <v>55206</v>
      </c>
      <c r="AO25" s="57">
        <f t="shared" ca="1" si="20"/>
        <v>0</v>
      </c>
      <c r="AP25" s="57">
        <f t="shared" ca="1" si="20"/>
        <v>11790</v>
      </c>
      <c r="AQ25" s="57">
        <f t="shared" ca="1" si="20"/>
        <v>8554</v>
      </c>
      <c r="AR25" s="57">
        <f t="shared" ca="1" si="20"/>
        <v>1145</v>
      </c>
      <c r="AS25" s="57">
        <f t="shared" ca="1" si="20"/>
        <v>513</v>
      </c>
      <c r="AT25" s="57">
        <f t="shared" ca="1" si="20"/>
        <v>0</v>
      </c>
      <c r="AU25" s="51">
        <v>0</v>
      </c>
      <c r="AV25" s="57">
        <v>0</v>
      </c>
      <c r="AW25" s="51">
        <f t="shared" ca="1" si="5"/>
        <v>10766.86</v>
      </c>
      <c r="AX25" s="57">
        <f t="shared" ca="1" si="22"/>
        <v>-10036</v>
      </c>
      <c r="AY25" s="57">
        <f t="shared" ca="1" si="22"/>
        <v>0</v>
      </c>
      <c r="AZ25" s="57">
        <f t="shared" ca="1" si="22"/>
        <v>0</v>
      </c>
      <c r="BA25" s="51">
        <v>0</v>
      </c>
      <c r="BB25" s="51">
        <v>0</v>
      </c>
      <c r="BC25" s="57">
        <f t="shared" ca="1" si="22"/>
        <v>-797</v>
      </c>
      <c r="BD25" s="57">
        <f t="shared" ca="1" si="22"/>
        <v>-19275</v>
      </c>
      <c r="BE25" s="57">
        <f t="shared" ca="1" si="19"/>
        <v>660.85</v>
      </c>
      <c r="BF25" s="51">
        <f t="shared" ca="1" si="6"/>
        <v>94.839200000000005</v>
      </c>
      <c r="BG25" s="51">
        <f t="shared" ca="1" si="7"/>
        <v>7.7754929577464793</v>
      </c>
      <c r="BH25" s="51">
        <f t="shared" ca="1" si="8"/>
        <v>116.73267326732673</v>
      </c>
      <c r="BI25" s="51">
        <v>0</v>
      </c>
      <c r="BJ25" s="51">
        <f ca="1">'3월_관리비상세내역'!BK25</f>
        <v>406.35</v>
      </c>
      <c r="BK25" s="51">
        <f t="shared" ca="1" si="9"/>
        <v>1067.2</v>
      </c>
      <c r="BL25" s="51">
        <f ca="1">'3월_관리비상세내역'!BM25</f>
        <v>945.46901408450708</v>
      </c>
      <c r="BM25" s="57">
        <f t="shared" ca="1" si="10"/>
        <v>953.24450704225353</v>
      </c>
      <c r="BN25" s="51">
        <f ca="1">'3월_관리비상세내역'!BO25</f>
        <v>79.250399999999999</v>
      </c>
      <c r="BO25" s="57">
        <f t="shared" ca="1" si="11"/>
        <v>174.08960000000002</v>
      </c>
      <c r="BP25" s="51">
        <f ca="1">'3월_관리비상세내역'!BQ25</f>
        <v>671.04950495049502</v>
      </c>
      <c r="BQ25" s="57">
        <f t="shared" ca="1" si="12"/>
        <v>787.78217821782175</v>
      </c>
      <c r="BR25" s="51">
        <v>0</v>
      </c>
      <c r="BS25" s="51">
        <v>0</v>
      </c>
    </row>
    <row r="26" spans="1:71" ht="15.75" customHeight="1">
      <c r="A26" s="8" t="s">
        <v>239</v>
      </c>
      <c r="B26" s="8">
        <v>701</v>
      </c>
      <c r="C26">
        <f t="shared" si="21"/>
        <v>1301</v>
      </c>
      <c r="E26" s="8">
        <v>115.7</v>
      </c>
      <c r="F26" s="8" t="s">
        <v>240</v>
      </c>
      <c r="G26" s="55">
        <f t="shared" ca="1" si="0"/>
        <v>43301</v>
      </c>
      <c r="H26" s="8">
        <v>77777</v>
      </c>
      <c r="J26" t="str">
        <f t="shared" ca="1" si="17"/>
        <v>전세</v>
      </c>
      <c r="K26" s="8" t="s">
        <v>242</v>
      </c>
      <c r="L26" s="55">
        <v>45017</v>
      </c>
      <c r="M26" s="55">
        <v>45066</v>
      </c>
      <c r="N26" s="55">
        <v>45017</v>
      </c>
      <c r="O26" s="62">
        <v>45046</v>
      </c>
      <c r="P26" s="51">
        <f t="shared" ca="1" si="1"/>
        <v>470003</v>
      </c>
      <c r="Q26" s="57">
        <f t="shared" ca="1" si="2"/>
        <v>479403.06</v>
      </c>
      <c r="R26" s="51">
        <f t="shared" ca="1" si="3"/>
        <v>470003</v>
      </c>
      <c r="S26" s="57">
        <f t="shared" ca="1" si="13"/>
        <v>195125</v>
      </c>
      <c r="T26" s="57">
        <f t="shared" ca="1" si="4"/>
        <v>274878</v>
      </c>
      <c r="U26" s="57">
        <f t="shared" ca="1" si="18"/>
        <v>71432</v>
      </c>
      <c r="V26" s="57">
        <f t="shared" ca="1" si="16"/>
        <v>33691</v>
      </c>
      <c r="W26" s="57">
        <f t="shared" ca="1" si="16"/>
        <v>1210</v>
      </c>
      <c r="X26" s="57">
        <f t="shared" ca="1" si="16"/>
        <v>3486</v>
      </c>
      <c r="Y26" s="57">
        <f t="shared" ca="1" si="16"/>
        <v>3470</v>
      </c>
      <c r="Z26" s="57">
        <f t="shared" ca="1" si="16"/>
        <v>15356</v>
      </c>
      <c r="AA26" s="57">
        <f t="shared" ca="1" si="16"/>
        <v>22776</v>
      </c>
      <c r="AB26" s="57">
        <f t="shared" ca="1" si="16"/>
        <v>19190</v>
      </c>
      <c r="AC26" s="57">
        <f t="shared" ca="1" si="16"/>
        <v>2292</v>
      </c>
      <c r="AD26" s="57">
        <f t="shared" ca="1" si="16"/>
        <v>9156</v>
      </c>
      <c r="AE26" s="57">
        <f t="shared" ca="1" si="16"/>
        <v>5986</v>
      </c>
      <c r="AF26" s="57">
        <f t="shared" ca="1" si="16"/>
        <v>370</v>
      </c>
      <c r="AG26" s="57">
        <f t="shared" ca="1" si="16"/>
        <v>28147</v>
      </c>
      <c r="AH26" s="57">
        <f t="shared" ca="1" si="16"/>
        <v>893</v>
      </c>
      <c r="AI26" s="57">
        <f t="shared" ca="1" si="16"/>
        <v>0</v>
      </c>
      <c r="AJ26" s="57">
        <f t="shared" ca="1" si="16"/>
        <v>155189</v>
      </c>
      <c r="AK26" s="57">
        <f t="shared" ca="1" si="16"/>
        <v>41055</v>
      </c>
      <c r="AL26" s="57">
        <f t="shared" ca="1" si="20"/>
        <v>47647</v>
      </c>
      <c r="AM26" s="57">
        <f t="shared" ca="1" si="20"/>
        <v>6871</v>
      </c>
      <c r="AN26" s="57">
        <f t="shared" ca="1" si="20"/>
        <v>33023</v>
      </c>
      <c r="AO26" s="57">
        <f t="shared" ca="1" si="20"/>
        <v>0</v>
      </c>
      <c r="AP26" s="57">
        <f t="shared" ca="1" si="20"/>
        <v>11983</v>
      </c>
      <c r="AQ26" s="57">
        <f t="shared" ca="1" si="20"/>
        <v>1339</v>
      </c>
      <c r="AR26" s="57">
        <f t="shared" ca="1" si="20"/>
        <v>5043</v>
      </c>
      <c r="AS26" s="57">
        <f t="shared" ca="1" si="20"/>
        <v>682</v>
      </c>
      <c r="AT26" s="57">
        <f t="shared" ca="1" si="20"/>
        <v>0</v>
      </c>
      <c r="AU26" s="51">
        <v>0</v>
      </c>
      <c r="AV26" s="57">
        <v>0</v>
      </c>
      <c r="AW26" s="51">
        <f t="shared" ca="1" si="5"/>
        <v>9400.06</v>
      </c>
      <c r="AX26" s="57">
        <f t="shared" ca="1" si="22"/>
        <v>-11011</v>
      </c>
      <c r="AY26" s="57">
        <f t="shared" ca="1" si="22"/>
        <v>0</v>
      </c>
      <c r="AZ26" s="57">
        <f t="shared" ca="1" si="22"/>
        <v>0</v>
      </c>
      <c r="BA26" s="51">
        <v>0</v>
      </c>
      <c r="BB26" s="51">
        <v>0</v>
      </c>
      <c r="BC26" s="57">
        <f t="shared" ca="1" si="22"/>
        <v>-21488</v>
      </c>
      <c r="BD26" s="57">
        <f t="shared" ca="1" si="22"/>
        <v>-17785</v>
      </c>
      <c r="BE26" s="57">
        <f t="shared" ca="1" si="19"/>
        <v>775.94500000000005</v>
      </c>
      <c r="BF26" s="51">
        <f t="shared" ca="1" si="6"/>
        <v>38.117600000000003</v>
      </c>
      <c r="BG26" s="51">
        <f t="shared" ca="1" si="7"/>
        <v>4.6511267605633799</v>
      </c>
      <c r="BH26" s="51">
        <f t="shared" ca="1" si="8"/>
        <v>118.64356435643565</v>
      </c>
      <c r="BI26" s="51">
        <v>0</v>
      </c>
      <c r="BJ26" s="51">
        <f ca="1">'3월_관리비상세내역'!BK26</f>
        <v>1296.165</v>
      </c>
      <c r="BK26" s="51">
        <f t="shared" ca="1" si="9"/>
        <v>2072.11</v>
      </c>
      <c r="BL26" s="51">
        <f ca="1">'3월_관리비상세내역'!BM26</f>
        <v>751.51154929577467</v>
      </c>
      <c r="BM26" s="57">
        <f t="shared" ca="1" si="10"/>
        <v>756.162676056338</v>
      </c>
      <c r="BN26" s="51">
        <f ca="1">'3월_관리비상세내역'!BO26</f>
        <v>687.2192</v>
      </c>
      <c r="BO26" s="57">
        <f t="shared" ca="1" si="11"/>
        <v>725.33680000000004</v>
      </c>
      <c r="BP26" s="51">
        <f ca="1">'3월_관리비상세내역'!BQ26</f>
        <v>531.41584158415844</v>
      </c>
      <c r="BQ26" s="57">
        <f t="shared" ca="1" si="12"/>
        <v>650.05940594059405</v>
      </c>
      <c r="BR26" s="51">
        <v>0</v>
      </c>
      <c r="BS26" s="51">
        <v>0</v>
      </c>
    </row>
    <row r="27" spans="1:71" ht="15.75" customHeight="1">
      <c r="A27" s="8" t="s">
        <v>239</v>
      </c>
      <c r="B27" s="8">
        <v>701</v>
      </c>
      <c r="C27">
        <f t="shared" si="21"/>
        <v>1302</v>
      </c>
      <c r="E27" s="8">
        <v>115.7</v>
      </c>
      <c r="F27" s="8" t="s">
        <v>240</v>
      </c>
      <c r="G27" s="55">
        <f t="shared" ca="1" si="0"/>
        <v>41789</v>
      </c>
      <c r="H27" s="8">
        <v>77777</v>
      </c>
      <c r="J27" t="str">
        <f t="shared" ca="1" si="17"/>
        <v>자가</v>
      </c>
      <c r="K27" s="8" t="s">
        <v>242</v>
      </c>
      <c r="L27" s="55">
        <v>45017</v>
      </c>
      <c r="M27" s="55">
        <v>45066</v>
      </c>
      <c r="N27" s="55">
        <v>45017</v>
      </c>
      <c r="O27" s="62">
        <v>45046</v>
      </c>
      <c r="P27" s="51">
        <f t="shared" ca="1" si="1"/>
        <v>567782</v>
      </c>
      <c r="Q27" s="57">
        <f t="shared" ca="1" si="2"/>
        <v>579137.64</v>
      </c>
      <c r="R27" s="51">
        <f t="shared" ca="1" si="3"/>
        <v>567782</v>
      </c>
      <c r="S27" s="57">
        <f t="shared" ca="1" si="13"/>
        <v>179305</v>
      </c>
      <c r="T27" s="57">
        <f t="shared" ca="1" si="4"/>
        <v>388477</v>
      </c>
      <c r="U27" s="57">
        <f t="shared" ca="1" si="18"/>
        <v>44141</v>
      </c>
      <c r="V27" s="57">
        <f t="shared" ca="1" si="16"/>
        <v>30555</v>
      </c>
      <c r="W27" s="57">
        <f t="shared" ca="1" si="16"/>
        <v>1856</v>
      </c>
      <c r="X27" s="57">
        <f t="shared" ca="1" si="16"/>
        <v>4204</v>
      </c>
      <c r="Y27" s="57">
        <f t="shared" ca="1" si="16"/>
        <v>3341</v>
      </c>
      <c r="Z27" s="57">
        <f t="shared" ca="1" si="16"/>
        <v>37937</v>
      </c>
      <c r="AA27" s="57">
        <f t="shared" ca="1" si="16"/>
        <v>7431</v>
      </c>
      <c r="AB27" s="57">
        <f t="shared" ca="1" si="16"/>
        <v>21433</v>
      </c>
      <c r="AC27" s="57">
        <f t="shared" ca="1" si="16"/>
        <v>805</v>
      </c>
      <c r="AD27" s="57">
        <f t="shared" ca="1" si="16"/>
        <v>7085</v>
      </c>
      <c r="AE27" s="57">
        <f t="shared" ca="1" si="16"/>
        <v>5478</v>
      </c>
      <c r="AF27" s="57">
        <f t="shared" ca="1" si="16"/>
        <v>358</v>
      </c>
      <c r="AG27" s="57">
        <f t="shared" ca="1" si="16"/>
        <v>14242</v>
      </c>
      <c r="AH27" s="57">
        <f t="shared" ca="1" si="16"/>
        <v>725</v>
      </c>
      <c r="AI27" s="57">
        <f t="shared" ca="1" si="16"/>
        <v>0</v>
      </c>
      <c r="AJ27" s="57">
        <f t="shared" ca="1" si="16"/>
        <v>164689</v>
      </c>
      <c r="AK27" s="57">
        <f t="shared" ca="1" si="16"/>
        <v>34819</v>
      </c>
      <c r="AL27" s="57">
        <f t="shared" ca="1" si="20"/>
        <v>111262</v>
      </c>
      <c r="AM27" s="57">
        <f t="shared" ca="1" si="20"/>
        <v>6991</v>
      </c>
      <c r="AN27" s="57">
        <f t="shared" ca="1" si="20"/>
        <v>50186</v>
      </c>
      <c r="AO27" s="57">
        <f t="shared" ca="1" si="20"/>
        <v>0</v>
      </c>
      <c r="AP27" s="57">
        <f t="shared" ca="1" si="20"/>
        <v>28993</v>
      </c>
      <c r="AQ27" s="57">
        <f t="shared" ca="1" si="20"/>
        <v>7870</v>
      </c>
      <c r="AR27" s="57">
        <f t="shared" ca="1" si="20"/>
        <v>9691</v>
      </c>
      <c r="AS27" s="57">
        <f t="shared" ca="1" si="20"/>
        <v>113</v>
      </c>
      <c r="AT27" s="57">
        <f t="shared" ca="1" si="20"/>
        <v>0</v>
      </c>
      <c r="AU27" s="51">
        <v>0</v>
      </c>
      <c r="AV27" s="57">
        <v>0</v>
      </c>
      <c r="AW27" s="51">
        <f t="shared" ca="1" si="5"/>
        <v>11355.64</v>
      </c>
      <c r="AX27" s="57">
        <f t="shared" ca="1" si="22"/>
        <v>-1202</v>
      </c>
      <c r="AY27" s="57">
        <f t="shared" ca="1" si="22"/>
        <v>0</v>
      </c>
      <c r="AZ27" s="57">
        <f t="shared" ca="1" si="22"/>
        <v>0</v>
      </c>
      <c r="BA27" s="51">
        <v>0</v>
      </c>
      <c r="BB27" s="51">
        <v>0</v>
      </c>
      <c r="BC27" s="57">
        <f t="shared" ca="1" si="22"/>
        <v>-14918</v>
      </c>
      <c r="BD27" s="57">
        <f t="shared" ca="1" si="22"/>
        <v>-10303</v>
      </c>
      <c r="BE27" s="57">
        <f t="shared" ca="1" si="19"/>
        <v>823.44500000000005</v>
      </c>
      <c r="BF27" s="51">
        <f t="shared" ca="1" si="6"/>
        <v>89.009600000000006</v>
      </c>
      <c r="BG27" s="51">
        <f t="shared" ca="1" si="7"/>
        <v>7.0684507042253522</v>
      </c>
      <c r="BH27" s="51">
        <f t="shared" ca="1" si="8"/>
        <v>287.05940594059405</v>
      </c>
      <c r="BI27" s="51">
        <v>0</v>
      </c>
      <c r="BJ27" s="51">
        <f ca="1">'3월_관리비상세내역'!BK27</f>
        <v>974.52499999999998</v>
      </c>
      <c r="BK27" s="51">
        <f t="shared" ca="1" si="9"/>
        <v>1797.97</v>
      </c>
      <c r="BL27" s="51">
        <f ca="1">'3월_관리비상세내역'!BM27</f>
        <v>993.60746478873239</v>
      </c>
      <c r="BM27" s="57">
        <f t="shared" ca="1" si="10"/>
        <v>1000.6759154929578</v>
      </c>
      <c r="BN27" s="51">
        <f ca="1">'3월_관리비상세내역'!BO27</f>
        <v>929.3152</v>
      </c>
      <c r="BO27" s="57">
        <f t="shared" ca="1" si="11"/>
        <v>1018.3248</v>
      </c>
      <c r="BP27" s="51">
        <f ca="1">'3월_관리비상세내역'!BQ27</f>
        <v>708.98019801980195</v>
      </c>
      <c r="BQ27" s="57">
        <f t="shared" ca="1" si="12"/>
        <v>996.03960396039599</v>
      </c>
      <c r="BR27" s="51">
        <v>0</v>
      </c>
      <c r="BS27" s="51">
        <v>0</v>
      </c>
    </row>
    <row r="28" spans="1:71" ht="15.75" customHeight="1">
      <c r="A28" s="8" t="s">
        <v>239</v>
      </c>
      <c r="B28" s="8">
        <v>701</v>
      </c>
      <c r="C28">
        <f t="shared" si="21"/>
        <v>1401</v>
      </c>
      <c r="E28" s="8">
        <v>115.7</v>
      </c>
      <c r="F28" s="8" t="s">
        <v>240</v>
      </c>
      <c r="G28" s="55">
        <f t="shared" ca="1" si="0"/>
        <v>44399</v>
      </c>
      <c r="H28" s="8">
        <v>77777</v>
      </c>
      <c r="J28" t="str">
        <f t="shared" ca="1" si="17"/>
        <v>전세</v>
      </c>
      <c r="K28" s="8" t="s">
        <v>242</v>
      </c>
      <c r="L28" s="55">
        <v>45017</v>
      </c>
      <c r="M28" s="55">
        <v>45066</v>
      </c>
      <c r="N28" s="55">
        <v>45017</v>
      </c>
      <c r="O28" s="62">
        <v>45046</v>
      </c>
      <c r="P28" s="51">
        <f t="shared" ca="1" si="1"/>
        <v>623398</v>
      </c>
      <c r="Q28" s="57">
        <f t="shared" ca="1" si="2"/>
        <v>635865.96</v>
      </c>
      <c r="R28" s="51">
        <f t="shared" ca="1" si="3"/>
        <v>623398</v>
      </c>
      <c r="S28" s="57">
        <f t="shared" ca="1" si="13"/>
        <v>237285</v>
      </c>
      <c r="T28" s="57">
        <f t="shared" ca="1" si="4"/>
        <v>386113</v>
      </c>
      <c r="U28" s="57">
        <f t="shared" ca="1" si="18"/>
        <v>60649</v>
      </c>
      <c r="V28" s="57">
        <f t="shared" ca="1" si="16"/>
        <v>26183</v>
      </c>
      <c r="W28" s="57">
        <f t="shared" ca="1" si="16"/>
        <v>1660</v>
      </c>
      <c r="X28" s="57">
        <f t="shared" ca="1" si="16"/>
        <v>2173</v>
      </c>
      <c r="Y28" s="57">
        <f t="shared" ca="1" si="16"/>
        <v>3474</v>
      </c>
      <c r="Z28" s="57">
        <f t="shared" ca="1" si="16"/>
        <v>47975</v>
      </c>
      <c r="AA28" s="57">
        <f t="shared" ca="1" si="16"/>
        <v>17922</v>
      </c>
      <c r="AB28" s="57">
        <f t="shared" ca="1" si="16"/>
        <v>50971</v>
      </c>
      <c r="AC28" s="57">
        <f t="shared" ca="1" si="16"/>
        <v>139</v>
      </c>
      <c r="AD28" s="57">
        <f t="shared" ca="1" si="16"/>
        <v>7887</v>
      </c>
      <c r="AE28" s="57">
        <f t="shared" ca="1" si="16"/>
        <v>29433</v>
      </c>
      <c r="AF28" s="57">
        <f t="shared" ca="1" si="16"/>
        <v>814</v>
      </c>
      <c r="AG28" s="57">
        <f t="shared" ca="1" si="16"/>
        <v>3399</v>
      </c>
      <c r="AH28" s="57">
        <f t="shared" ca="1" si="16"/>
        <v>4</v>
      </c>
      <c r="AI28" s="57">
        <f t="shared" ca="1" si="16"/>
        <v>0</v>
      </c>
      <c r="AJ28" s="57">
        <f t="shared" ca="1" si="16"/>
        <v>136374</v>
      </c>
      <c r="AK28" s="57">
        <f t="shared" ca="1" si="16"/>
        <v>44207</v>
      </c>
      <c r="AL28" s="57">
        <f t="shared" ca="1" si="20"/>
        <v>119134</v>
      </c>
      <c r="AM28" s="57">
        <f t="shared" ca="1" si="20"/>
        <v>7431</v>
      </c>
      <c r="AN28" s="57">
        <f t="shared" ca="1" si="20"/>
        <v>49329</v>
      </c>
      <c r="AO28" s="57">
        <f t="shared" ca="1" si="20"/>
        <v>0</v>
      </c>
      <c r="AP28" s="57">
        <f t="shared" ca="1" si="20"/>
        <v>31189</v>
      </c>
      <c r="AQ28" s="57">
        <f t="shared" ca="1" si="20"/>
        <v>2528</v>
      </c>
      <c r="AR28" s="57">
        <f t="shared" ca="1" si="20"/>
        <v>8764</v>
      </c>
      <c r="AS28" s="57">
        <f t="shared" ca="1" si="20"/>
        <v>2243</v>
      </c>
      <c r="AT28" s="57">
        <f t="shared" ca="1" si="20"/>
        <v>0</v>
      </c>
      <c r="AU28" s="51">
        <v>0</v>
      </c>
      <c r="AV28" s="57">
        <v>0</v>
      </c>
      <c r="AW28" s="51">
        <f t="shared" ca="1" si="5"/>
        <v>12467.960000000001</v>
      </c>
      <c r="AX28" s="57">
        <f t="shared" ca="1" si="22"/>
        <v>-5985</v>
      </c>
      <c r="AY28" s="57">
        <f t="shared" ca="1" si="22"/>
        <v>0</v>
      </c>
      <c r="AZ28" s="57">
        <f t="shared" ca="1" si="22"/>
        <v>0</v>
      </c>
      <c r="BA28" s="51">
        <v>0</v>
      </c>
      <c r="BB28" s="51">
        <v>0</v>
      </c>
      <c r="BC28" s="57">
        <f t="shared" ca="1" si="22"/>
        <v>-21473</v>
      </c>
      <c r="BD28" s="57">
        <f t="shared" ca="1" si="22"/>
        <v>-3026</v>
      </c>
      <c r="BE28" s="57">
        <f t="shared" ca="1" si="19"/>
        <v>681.87</v>
      </c>
      <c r="BF28" s="51">
        <f t="shared" ca="1" si="6"/>
        <v>95.307199999999995</v>
      </c>
      <c r="BG28" s="51">
        <f t="shared" ca="1" si="7"/>
        <v>6.9477464788732393</v>
      </c>
      <c r="BH28" s="51">
        <f t="shared" ca="1" si="8"/>
        <v>308.80198019801981</v>
      </c>
      <c r="BI28" s="51">
        <v>0</v>
      </c>
      <c r="BJ28" s="51">
        <f ca="1">'3월_관리비상세내역'!BK28</f>
        <v>1108.5549999999998</v>
      </c>
      <c r="BK28" s="51">
        <f t="shared" ca="1" si="9"/>
        <v>1790.4249999999997</v>
      </c>
      <c r="BL28" s="51">
        <f ca="1">'3월_관리비상세내역'!BM28</f>
        <v>354.74943661971832</v>
      </c>
      <c r="BM28" s="57">
        <f t="shared" ca="1" si="10"/>
        <v>361.69718309859155</v>
      </c>
      <c r="BN28" s="51">
        <f ca="1">'3월_관리비상세내역'!BO28</f>
        <v>435.62880000000001</v>
      </c>
      <c r="BO28" s="57">
        <f t="shared" ca="1" si="11"/>
        <v>530.93600000000004</v>
      </c>
      <c r="BP28" s="51">
        <f ca="1">'3월_관리비상세내역'!BQ28</f>
        <v>940.65346534653463</v>
      </c>
      <c r="BQ28" s="57">
        <f t="shared" ca="1" si="12"/>
        <v>1249.4554455445545</v>
      </c>
      <c r="BR28" s="51">
        <v>0</v>
      </c>
      <c r="BS28" s="51">
        <v>0</v>
      </c>
    </row>
    <row r="29" spans="1:71" ht="15.75" customHeight="1">
      <c r="A29" s="8" t="s">
        <v>239</v>
      </c>
      <c r="B29" s="8">
        <v>701</v>
      </c>
      <c r="C29">
        <f t="shared" si="21"/>
        <v>1402</v>
      </c>
      <c r="E29" s="8">
        <v>115.7</v>
      </c>
      <c r="F29" s="8" t="s">
        <v>240</v>
      </c>
      <c r="G29" s="55">
        <f t="shared" ca="1" si="0"/>
        <v>41965</v>
      </c>
      <c r="H29" s="8">
        <v>77777</v>
      </c>
      <c r="J29" t="str">
        <f t="shared" ca="1" si="17"/>
        <v>월세</v>
      </c>
      <c r="K29" s="8" t="s">
        <v>242</v>
      </c>
      <c r="L29" s="55">
        <v>45017</v>
      </c>
      <c r="M29" s="55">
        <v>45066</v>
      </c>
      <c r="N29" s="55">
        <v>45017</v>
      </c>
      <c r="O29" s="62">
        <v>45046</v>
      </c>
      <c r="P29" s="51">
        <f t="shared" ca="1" si="1"/>
        <v>424496</v>
      </c>
      <c r="Q29" s="57">
        <f t="shared" ca="1" si="2"/>
        <v>432985.92</v>
      </c>
      <c r="R29" s="51">
        <f t="shared" ca="1" si="3"/>
        <v>424496</v>
      </c>
      <c r="S29" s="57">
        <f t="shared" ca="1" si="13"/>
        <v>187052</v>
      </c>
      <c r="T29" s="57">
        <f t="shared" ca="1" si="4"/>
        <v>237444</v>
      </c>
      <c r="U29" s="57">
        <f t="shared" ca="1" si="18"/>
        <v>62106</v>
      </c>
      <c r="V29" s="57">
        <f t="shared" ca="1" si="16"/>
        <v>23818</v>
      </c>
      <c r="W29" s="57">
        <f t="shared" ca="1" si="16"/>
        <v>843</v>
      </c>
      <c r="X29" s="57">
        <f t="shared" ca="1" si="16"/>
        <v>2525</v>
      </c>
      <c r="Y29" s="57">
        <f t="shared" ca="1" si="16"/>
        <v>3740</v>
      </c>
      <c r="Z29" s="57">
        <f t="shared" ca="1" si="16"/>
        <v>20715</v>
      </c>
      <c r="AA29" s="57">
        <f t="shared" ca="1" si="16"/>
        <v>13211</v>
      </c>
      <c r="AB29" s="57">
        <f t="shared" ca="1" si="16"/>
        <v>19658</v>
      </c>
      <c r="AC29" s="57">
        <f t="shared" ca="1" si="16"/>
        <v>1474</v>
      </c>
      <c r="AD29" s="57">
        <f t="shared" ca="1" si="16"/>
        <v>8457</v>
      </c>
      <c r="AE29" s="57">
        <f t="shared" ca="1" si="16"/>
        <v>23005</v>
      </c>
      <c r="AF29" s="57">
        <f t="shared" ca="1" si="16"/>
        <v>887</v>
      </c>
      <c r="AG29" s="57">
        <f t="shared" ca="1" si="16"/>
        <v>12121</v>
      </c>
      <c r="AH29" s="57">
        <f t="shared" ca="1" si="16"/>
        <v>28</v>
      </c>
      <c r="AI29" s="57">
        <f t="shared" ca="1" si="16"/>
        <v>0</v>
      </c>
      <c r="AJ29" s="57">
        <f t="shared" ca="1" si="16"/>
        <v>60098</v>
      </c>
      <c r="AK29" s="57">
        <f t="shared" ca="1" si="16"/>
        <v>43925</v>
      </c>
      <c r="AL29" s="57">
        <f t="shared" ca="1" si="20"/>
        <v>100196</v>
      </c>
      <c r="AM29" s="57">
        <f t="shared" ca="1" si="20"/>
        <v>8094</v>
      </c>
      <c r="AN29" s="57">
        <f t="shared" ca="1" si="20"/>
        <v>33016</v>
      </c>
      <c r="AO29" s="57">
        <f t="shared" ca="1" si="20"/>
        <v>0</v>
      </c>
      <c r="AP29" s="57">
        <f t="shared" ca="1" si="20"/>
        <v>8834</v>
      </c>
      <c r="AQ29" s="57">
        <f t="shared" ca="1" si="20"/>
        <v>7703</v>
      </c>
      <c r="AR29" s="57">
        <f t="shared" ca="1" si="20"/>
        <v>8587</v>
      </c>
      <c r="AS29" s="57">
        <f t="shared" ca="1" si="20"/>
        <v>1195</v>
      </c>
      <c r="AT29" s="57">
        <f t="shared" ca="1" si="20"/>
        <v>0</v>
      </c>
      <c r="AU29" s="51">
        <v>0</v>
      </c>
      <c r="AV29" s="57">
        <v>0</v>
      </c>
      <c r="AW29" s="51">
        <f t="shared" ca="1" si="5"/>
        <v>8489.92</v>
      </c>
      <c r="AX29" s="57">
        <f t="shared" ca="1" si="22"/>
        <v>-21613</v>
      </c>
      <c r="AY29" s="57">
        <f t="shared" ca="1" si="22"/>
        <v>0</v>
      </c>
      <c r="AZ29" s="57">
        <f t="shared" ca="1" si="22"/>
        <v>0</v>
      </c>
      <c r="BA29" s="51">
        <v>0</v>
      </c>
      <c r="BB29" s="51">
        <v>0</v>
      </c>
      <c r="BC29" s="57">
        <f t="shared" ca="1" si="22"/>
        <v>-2874</v>
      </c>
      <c r="BD29" s="57">
        <f t="shared" ca="1" si="22"/>
        <v>-15253</v>
      </c>
      <c r="BE29" s="57">
        <f t="shared" ca="1" si="19"/>
        <v>300.49</v>
      </c>
      <c r="BF29" s="51">
        <f t="shared" ca="1" si="6"/>
        <v>80.156800000000004</v>
      </c>
      <c r="BG29" s="51">
        <f t="shared" ca="1" si="7"/>
        <v>4.6501408450704229</v>
      </c>
      <c r="BH29" s="51">
        <f t="shared" ca="1" si="8"/>
        <v>87.465346534653463</v>
      </c>
      <c r="BI29" s="51">
        <v>0</v>
      </c>
      <c r="BJ29" s="51">
        <f ca="1">'3월_관리비상세내역'!BK29</f>
        <v>796.31999999999994</v>
      </c>
      <c r="BK29" s="51">
        <f t="shared" ca="1" si="9"/>
        <v>1096.81</v>
      </c>
      <c r="BL29" s="51">
        <f ca="1">'3월_관리비상세내역'!BM29</f>
        <v>945.5652112676056</v>
      </c>
      <c r="BM29" s="57">
        <f t="shared" ca="1" si="10"/>
        <v>950.21535211267599</v>
      </c>
      <c r="BN29" s="51">
        <f ca="1">'3월_관리비상세내역'!BO29</f>
        <v>834.66560000000004</v>
      </c>
      <c r="BO29" s="57">
        <f t="shared" ca="1" si="11"/>
        <v>914.82240000000002</v>
      </c>
      <c r="BP29" s="51">
        <f ca="1">'3월_관리비상세내역'!BQ29</f>
        <v>610.39603960396039</v>
      </c>
      <c r="BQ29" s="57">
        <f t="shared" ca="1" si="12"/>
        <v>697.86138613861385</v>
      </c>
      <c r="BR29" s="51">
        <v>0</v>
      </c>
      <c r="BS29" s="51">
        <v>0</v>
      </c>
    </row>
    <row r="30" spans="1:71" ht="15.75" customHeight="1">
      <c r="A30" s="8" t="s">
        <v>239</v>
      </c>
      <c r="B30" s="8">
        <v>701</v>
      </c>
      <c r="C30">
        <f t="shared" si="21"/>
        <v>1501</v>
      </c>
      <c r="E30" s="8">
        <v>115.7</v>
      </c>
      <c r="F30" s="8" t="s">
        <v>240</v>
      </c>
      <c r="G30" s="55">
        <f t="shared" ca="1" si="0"/>
        <v>44001</v>
      </c>
      <c r="H30" s="8">
        <v>77777</v>
      </c>
      <c r="J30" t="str">
        <f t="shared" ca="1" si="17"/>
        <v>자가</v>
      </c>
      <c r="K30" s="8" t="s">
        <v>242</v>
      </c>
      <c r="L30" s="55">
        <v>45017</v>
      </c>
      <c r="M30" s="55">
        <v>45066</v>
      </c>
      <c r="N30" s="55">
        <v>45017</v>
      </c>
      <c r="O30" s="62">
        <v>45046</v>
      </c>
      <c r="P30" s="51">
        <f t="shared" ca="1" si="1"/>
        <v>446341</v>
      </c>
      <c r="Q30" s="57">
        <f t="shared" ca="1" si="2"/>
        <v>455267.82</v>
      </c>
      <c r="R30" s="51">
        <f t="shared" ca="1" si="3"/>
        <v>446341</v>
      </c>
      <c r="S30" s="57">
        <f t="shared" ca="1" si="13"/>
        <v>215061</v>
      </c>
      <c r="T30" s="57">
        <f t="shared" ca="1" si="4"/>
        <v>231280</v>
      </c>
      <c r="U30" s="57">
        <f t="shared" ca="1" si="18"/>
        <v>63154</v>
      </c>
      <c r="V30" s="57">
        <f t="shared" ca="1" si="16"/>
        <v>5294</v>
      </c>
      <c r="W30" s="57">
        <f t="shared" ca="1" si="16"/>
        <v>1294</v>
      </c>
      <c r="X30" s="57">
        <f t="shared" ca="1" si="16"/>
        <v>3004</v>
      </c>
      <c r="Y30" s="57">
        <f t="shared" ca="1" si="16"/>
        <v>3272</v>
      </c>
      <c r="Z30" s="57">
        <f t="shared" ca="1" si="16"/>
        <v>23588</v>
      </c>
      <c r="AA30" s="57">
        <f t="shared" ref="AA30:AP44" ca="1" si="23">RANDBETWEEN(AA$2,AA$3)</f>
        <v>5086</v>
      </c>
      <c r="AB30" s="57">
        <f t="shared" ca="1" si="23"/>
        <v>53846</v>
      </c>
      <c r="AC30" s="57">
        <f t="shared" ca="1" si="23"/>
        <v>275</v>
      </c>
      <c r="AD30" s="57">
        <f t="shared" ca="1" si="23"/>
        <v>7041</v>
      </c>
      <c r="AE30" s="57">
        <f t="shared" ca="1" si="23"/>
        <v>15634</v>
      </c>
      <c r="AF30" s="57">
        <f t="shared" ca="1" si="23"/>
        <v>890</v>
      </c>
      <c r="AG30" s="57">
        <f t="shared" ca="1" si="23"/>
        <v>30537</v>
      </c>
      <c r="AH30" s="57">
        <f t="shared" ca="1" si="23"/>
        <v>444</v>
      </c>
      <c r="AI30" s="57">
        <f t="shared" ca="1" si="23"/>
        <v>0</v>
      </c>
      <c r="AJ30" s="57">
        <f t="shared" ca="1" si="23"/>
        <v>120129</v>
      </c>
      <c r="AK30" s="57">
        <f t="shared" ca="1" si="23"/>
        <v>66614</v>
      </c>
      <c r="AL30" s="57">
        <f t="shared" ca="1" si="23"/>
        <v>32901</v>
      </c>
      <c r="AM30" s="57">
        <f t="shared" ca="1" si="23"/>
        <v>2437</v>
      </c>
      <c r="AN30" s="57">
        <f t="shared" ca="1" si="23"/>
        <v>38740</v>
      </c>
      <c r="AO30" s="57">
        <f t="shared" ca="1" si="23"/>
        <v>0</v>
      </c>
      <c r="AP30" s="57">
        <f t="shared" ca="1" si="23"/>
        <v>17345</v>
      </c>
      <c r="AQ30" s="57">
        <f t="shared" ca="1" si="20"/>
        <v>7232</v>
      </c>
      <c r="AR30" s="57">
        <f t="shared" ca="1" si="20"/>
        <v>2951</v>
      </c>
      <c r="AS30" s="57">
        <f t="shared" ca="1" si="20"/>
        <v>1783</v>
      </c>
      <c r="AT30" s="57">
        <f t="shared" ca="1" si="20"/>
        <v>0</v>
      </c>
      <c r="AU30" s="51">
        <v>0</v>
      </c>
      <c r="AV30" s="57">
        <v>0</v>
      </c>
      <c r="AW30" s="51">
        <f t="shared" ca="1" si="5"/>
        <v>8926.82</v>
      </c>
      <c r="AX30" s="57">
        <f t="shared" ca="1" si="22"/>
        <v>-24706</v>
      </c>
      <c r="AY30" s="57">
        <f t="shared" ca="1" si="22"/>
        <v>0</v>
      </c>
      <c r="AZ30" s="57">
        <f t="shared" ca="1" si="22"/>
        <v>0</v>
      </c>
      <c r="BA30" s="51">
        <v>-5000</v>
      </c>
      <c r="BB30" s="51">
        <v>0</v>
      </c>
      <c r="BC30" s="57">
        <f t="shared" ca="1" si="22"/>
        <v>-16092</v>
      </c>
      <c r="BD30" s="57">
        <f t="shared" ca="1" si="22"/>
        <v>-16352</v>
      </c>
      <c r="BE30" s="57">
        <f t="shared" ca="1" si="19"/>
        <v>600.64499999999998</v>
      </c>
      <c r="BF30" s="51">
        <f t="shared" ca="1" si="6"/>
        <v>26.320799999999998</v>
      </c>
      <c r="BG30" s="51">
        <f t="shared" ca="1" si="7"/>
        <v>5.4563380281690144</v>
      </c>
      <c r="BH30" s="51">
        <f t="shared" ca="1" si="8"/>
        <v>171.73267326732673</v>
      </c>
      <c r="BI30" s="51">
        <v>0</v>
      </c>
      <c r="BJ30" s="51">
        <f ca="1">'3월_관리비상세내역'!BK30</f>
        <v>476.47</v>
      </c>
      <c r="BK30" s="51">
        <f t="shared" ca="1" si="9"/>
        <v>1077.115</v>
      </c>
      <c r="BL30" s="51">
        <f ca="1">'3월_관리비상세내역'!BM30</f>
        <v>286.56323943661971</v>
      </c>
      <c r="BM30" s="57">
        <f t="shared" ca="1" si="10"/>
        <v>292.01957746478871</v>
      </c>
      <c r="BN30" s="51">
        <f ca="1">'3월_관리비상세내역'!BO30</f>
        <v>191.81119999999999</v>
      </c>
      <c r="BO30" s="57">
        <f t="shared" ca="1" si="11"/>
        <v>218.13199999999998</v>
      </c>
      <c r="BP30" s="51">
        <f ca="1">'3월_관리비상세내역'!BQ30</f>
        <v>189.20792079207922</v>
      </c>
      <c r="BQ30" s="57">
        <f t="shared" ca="1" si="12"/>
        <v>360.94059405940595</v>
      </c>
      <c r="BR30" s="51">
        <v>0</v>
      </c>
      <c r="BS30" s="51">
        <v>0</v>
      </c>
    </row>
    <row r="31" spans="1:71" ht="15.75" customHeight="1">
      <c r="A31" s="8" t="s">
        <v>239</v>
      </c>
      <c r="B31" s="8">
        <v>701</v>
      </c>
      <c r="C31">
        <f t="shared" si="21"/>
        <v>1502</v>
      </c>
      <c r="E31" s="8">
        <v>115.7</v>
      </c>
      <c r="F31" s="8" t="s">
        <v>240</v>
      </c>
      <c r="G31" s="55">
        <f t="shared" ca="1" si="0"/>
        <v>41973</v>
      </c>
      <c r="H31" s="8">
        <v>77777</v>
      </c>
      <c r="J31" t="str">
        <f t="shared" ca="1" si="17"/>
        <v>자가</v>
      </c>
      <c r="K31" s="8" t="s">
        <v>242</v>
      </c>
      <c r="L31" s="55">
        <v>45017</v>
      </c>
      <c r="M31" s="55">
        <v>45066</v>
      </c>
      <c r="N31" s="55">
        <v>45017</v>
      </c>
      <c r="O31" s="62">
        <v>45046</v>
      </c>
      <c r="P31" s="51">
        <f t="shared" ca="1" si="1"/>
        <v>452036</v>
      </c>
      <c r="Q31" s="57">
        <f t="shared" ca="1" si="2"/>
        <v>461076.72</v>
      </c>
      <c r="R31" s="51">
        <f t="shared" ca="1" si="3"/>
        <v>452036</v>
      </c>
      <c r="S31" s="57">
        <f t="shared" ca="1" si="13"/>
        <v>182823</v>
      </c>
      <c r="T31" s="57">
        <f t="shared" ca="1" si="4"/>
        <v>269213</v>
      </c>
      <c r="U31" s="57">
        <f t="shared" ca="1" si="18"/>
        <v>60825</v>
      </c>
      <c r="V31" s="57">
        <f t="shared" ca="1" si="18"/>
        <v>19247</v>
      </c>
      <c r="W31" s="57">
        <f t="shared" ca="1" si="18"/>
        <v>794</v>
      </c>
      <c r="X31" s="57">
        <f t="shared" ca="1" si="18"/>
        <v>2885</v>
      </c>
      <c r="Y31" s="57">
        <f t="shared" ca="1" si="18"/>
        <v>3738</v>
      </c>
      <c r="Z31" s="57">
        <f t="shared" ca="1" si="18"/>
        <v>38142</v>
      </c>
      <c r="AA31" s="57">
        <f t="shared" ca="1" si="18"/>
        <v>2643</v>
      </c>
      <c r="AB31" s="57">
        <f t="shared" ca="1" si="18"/>
        <v>12681</v>
      </c>
      <c r="AC31" s="57">
        <f t="shared" ca="1" si="18"/>
        <v>2213</v>
      </c>
      <c r="AD31" s="57">
        <f t="shared" ca="1" si="18"/>
        <v>3978</v>
      </c>
      <c r="AE31" s="57">
        <f t="shared" ca="1" si="18"/>
        <v>26972</v>
      </c>
      <c r="AF31" s="57">
        <f t="shared" ca="1" si="18"/>
        <v>699</v>
      </c>
      <c r="AG31" s="57">
        <f t="shared" ca="1" si="18"/>
        <v>5029</v>
      </c>
      <c r="AH31" s="57">
        <f t="shared" ca="1" si="18"/>
        <v>64</v>
      </c>
      <c r="AI31" s="57">
        <f t="shared" ca="1" si="18"/>
        <v>0</v>
      </c>
      <c r="AJ31" s="57">
        <f t="shared" ca="1" si="18"/>
        <v>61348</v>
      </c>
      <c r="AK31" s="57">
        <f t="shared" ca="1" si="23"/>
        <v>13154</v>
      </c>
      <c r="AL31" s="57">
        <f t="shared" ca="1" si="23"/>
        <v>149962</v>
      </c>
      <c r="AM31" s="57">
        <f t="shared" ca="1" si="23"/>
        <v>4985</v>
      </c>
      <c r="AN31" s="57">
        <f t="shared" ca="1" si="23"/>
        <v>28766</v>
      </c>
      <c r="AO31" s="57">
        <f t="shared" ca="1" si="23"/>
        <v>0</v>
      </c>
      <c r="AP31" s="57">
        <f t="shared" ca="1" si="23"/>
        <v>24347</v>
      </c>
      <c r="AQ31" s="57">
        <f t="shared" ca="1" si="20"/>
        <v>5620</v>
      </c>
      <c r="AR31" s="57">
        <f t="shared" ca="1" si="20"/>
        <v>4069</v>
      </c>
      <c r="AS31" s="57">
        <f t="shared" ca="1" si="20"/>
        <v>2163</v>
      </c>
      <c r="AT31" s="57">
        <f t="shared" ca="1" si="20"/>
        <v>0</v>
      </c>
      <c r="AU31" s="51">
        <v>0</v>
      </c>
      <c r="AV31" s="57">
        <v>0</v>
      </c>
      <c r="AW31" s="51">
        <f t="shared" ca="1" si="5"/>
        <v>9040.7199999999993</v>
      </c>
      <c r="AX31" s="57">
        <f t="shared" ca="1" si="22"/>
        <v>-12924</v>
      </c>
      <c r="AY31" s="57">
        <f t="shared" ca="1" si="22"/>
        <v>0</v>
      </c>
      <c r="AZ31" s="57">
        <f t="shared" ca="1" si="22"/>
        <v>0</v>
      </c>
      <c r="BA31" s="51">
        <v>0</v>
      </c>
      <c r="BB31" s="51">
        <v>0</v>
      </c>
      <c r="BC31" s="57">
        <f t="shared" ca="1" si="22"/>
        <v>-7964</v>
      </c>
      <c r="BD31" s="57">
        <f t="shared" ca="1" si="22"/>
        <v>-1400</v>
      </c>
      <c r="BE31" s="57">
        <f t="shared" ca="1" si="19"/>
        <v>306.74</v>
      </c>
      <c r="BF31" s="51">
        <f t="shared" ca="1" si="6"/>
        <v>119.9696</v>
      </c>
      <c r="BG31" s="51">
        <f t="shared" ca="1" si="7"/>
        <v>4.051549295774648</v>
      </c>
      <c r="BH31" s="51">
        <f t="shared" ca="1" si="8"/>
        <v>241.05940594059405</v>
      </c>
      <c r="BI31" s="51">
        <v>0</v>
      </c>
      <c r="BJ31" s="51">
        <f ca="1">'3월_관리비상세내역'!BK31</f>
        <v>1138.18</v>
      </c>
      <c r="BK31" s="51">
        <f t="shared" ca="1" si="9"/>
        <v>1444.92</v>
      </c>
      <c r="BL31" s="51">
        <f ca="1">'3월_관리비상세내역'!BM31</f>
        <v>751.44816901408456</v>
      </c>
      <c r="BM31" s="57">
        <f t="shared" ca="1" si="10"/>
        <v>755.49971830985919</v>
      </c>
      <c r="BN31" s="51">
        <f ca="1">'3월_관리비상세내역'!BO31</f>
        <v>672.16560000000004</v>
      </c>
      <c r="BO31" s="57">
        <f t="shared" ca="1" si="11"/>
        <v>792.13520000000005</v>
      </c>
      <c r="BP31" s="51">
        <f ca="1">'3월_관리비상세내역'!BQ31</f>
        <v>695.74257425742576</v>
      </c>
      <c r="BQ31" s="57">
        <f t="shared" ca="1" si="12"/>
        <v>936.80198019801981</v>
      </c>
      <c r="BR31" s="51">
        <v>0</v>
      </c>
      <c r="BS31" s="51">
        <v>0</v>
      </c>
    </row>
    <row r="32" spans="1:71" ht="15.75" customHeight="1">
      <c r="A32" s="8" t="s">
        <v>239</v>
      </c>
      <c r="B32" s="8">
        <v>701</v>
      </c>
      <c r="C32">
        <f t="shared" si="21"/>
        <v>1601</v>
      </c>
      <c r="E32" s="8">
        <v>115.7</v>
      </c>
      <c r="F32" s="8" t="s">
        <v>240</v>
      </c>
      <c r="G32" s="55">
        <f t="shared" ca="1" si="0"/>
        <v>42693</v>
      </c>
      <c r="H32" s="8">
        <v>77777</v>
      </c>
      <c r="J32" t="str">
        <f t="shared" ca="1" si="17"/>
        <v>전세</v>
      </c>
      <c r="K32" s="8" t="s">
        <v>242</v>
      </c>
      <c r="L32" s="55">
        <v>45017</v>
      </c>
      <c r="M32" s="55">
        <v>45066</v>
      </c>
      <c r="N32" s="55">
        <v>45017</v>
      </c>
      <c r="O32" s="62">
        <v>45046</v>
      </c>
      <c r="P32" s="51">
        <f t="shared" ca="1" si="1"/>
        <v>565908</v>
      </c>
      <c r="Q32" s="57">
        <f t="shared" ca="1" si="2"/>
        <v>577226.16</v>
      </c>
      <c r="R32" s="51">
        <f t="shared" ca="1" si="3"/>
        <v>565908</v>
      </c>
      <c r="S32" s="57">
        <f t="shared" ca="1" si="13"/>
        <v>196831</v>
      </c>
      <c r="T32" s="57">
        <f t="shared" ca="1" si="4"/>
        <v>369077</v>
      </c>
      <c r="U32" s="57">
        <f t="shared" ca="1" si="18"/>
        <v>56827</v>
      </c>
      <c r="V32" s="57">
        <f t="shared" ca="1" si="18"/>
        <v>10803</v>
      </c>
      <c r="W32" s="57">
        <f t="shared" ca="1" si="18"/>
        <v>1188</v>
      </c>
      <c r="X32" s="57">
        <f t="shared" ca="1" si="18"/>
        <v>2624</v>
      </c>
      <c r="Y32" s="57">
        <f t="shared" ca="1" si="18"/>
        <v>3795</v>
      </c>
      <c r="Z32" s="57">
        <f t="shared" ca="1" si="18"/>
        <v>45002</v>
      </c>
      <c r="AA32" s="57">
        <f t="shared" ca="1" si="18"/>
        <v>510</v>
      </c>
      <c r="AB32" s="57">
        <f t="shared" ca="1" si="18"/>
        <v>26398</v>
      </c>
      <c r="AC32" s="57">
        <f t="shared" ca="1" si="18"/>
        <v>1093</v>
      </c>
      <c r="AD32" s="57">
        <f t="shared" ca="1" si="18"/>
        <v>9587</v>
      </c>
      <c r="AE32" s="57">
        <f t="shared" ca="1" si="18"/>
        <v>11252</v>
      </c>
      <c r="AF32" s="57">
        <f t="shared" ca="1" si="18"/>
        <v>363</v>
      </c>
      <c r="AG32" s="57">
        <f t="shared" ca="1" si="18"/>
        <v>19602</v>
      </c>
      <c r="AH32" s="57">
        <f t="shared" ca="1" si="18"/>
        <v>516</v>
      </c>
      <c r="AI32" s="57">
        <f t="shared" ca="1" si="18"/>
        <v>0</v>
      </c>
      <c r="AJ32" s="57">
        <f t="shared" ca="1" si="18"/>
        <v>158205</v>
      </c>
      <c r="AK32" s="57">
        <f t="shared" ca="1" si="23"/>
        <v>29977</v>
      </c>
      <c r="AL32" s="57">
        <f t="shared" ca="1" si="23"/>
        <v>131798</v>
      </c>
      <c r="AM32" s="57">
        <f t="shared" ca="1" si="23"/>
        <v>9249</v>
      </c>
      <c r="AN32" s="57">
        <f t="shared" ca="1" si="23"/>
        <v>61917</v>
      </c>
      <c r="AO32" s="57">
        <f t="shared" ca="1" si="23"/>
        <v>0</v>
      </c>
      <c r="AP32" s="57">
        <f t="shared" ca="1" si="23"/>
        <v>12201</v>
      </c>
      <c r="AQ32" s="57">
        <f t="shared" ca="1" si="20"/>
        <v>8297</v>
      </c>
      <c r="AR32" s="57">
        <f t="shared" ca="1" si="20"/>
        <v>6427</v>
      </c>
      <c r="AS32" s="57">
        <f t="shared" ca="1" si="20"/>
        <v>1111</v>
      </c>
      <c r="AT32" s="57">
        <f t="shared" ca="1" si="20"/>
        <v>0</v>
      </c>
      <c r="AU32" s="51">
        <v>0</v>
      </c>
      <c r="AV32" s="57">
        <v>0</v>
      </c>
      <c r="AW32" s="51">
        <f t="shared" ca="1" si="5"/>
        <v>11318.16</v>
      </c>
      <c r="AX32" s="57">
        <f t="shared" ca="1" si="22"/>
        <v>-12812</v>
      </c>
      <c r="AY32" s="57">
        <f t="shared" ca="1" si="22"/>
        <v>0</v>
      </c>
      <c r="AZ32" s="57">
        <f t="shared" ca="1" si="22"/>
        <v>0</v>
      </c>
      <c r="BA32" s="51">
        <v>0</v>
      </c>
      <c r="BB32" s="51">
        <v>0</v>
      </c>
      <c r="BC32" s="57">
        <f t="shared" ca="1" si="22"/>
        <v>-5043</v>
      </c>
      <c r="BD32" s="57">
        <f t="shared" ca="1" si="22"/>
        <v>-24979</v>
      </c>
      <c r="BE32" s="57">
        <f t="shared" ca="1" si="19"/>
        <v>791.02499999999998</v>
      </c>
      <c r="BF32" s="51">
        <f t="shared" ca="1" si="6"/>
        <v>105.4384</v>
      </c>
      <c r="BG32" s="51">
        <f t="shared" ca="1" si="7"/>
        <v>8.7207042253521134</v>
      </c>
      <c r="BH32" s="51">
        <f t="shared" ca="1" si="8"/>
        <v>120.80198019801981</v>
      </c>
      <c r="BI32" s="51">
        <v>0</v>
      </c>
      <c r="BJ32" s="51">
        <f ca="1">'3월_관리비상세내역'!BK32</f>
        <v>758.84500000000003</v>
      </c>
      <c r="BK32" s="51">
        <f t="shared" ca="1" si="9"/>
        <v>1549.87</v>
      </c>
      <c r="BL32" s="51">
        <f ca="1">'3월_관리비상세내역'!BM32</f>
        <v>329.77676056338026</v>
      </c>
      <c r="BM32" s="57">
        <f t="shared" ca="1" si="10"/>
        <v>338.49746478873237</v>
      </c>
      <c r="BN32" s="51">
        <f ca="1">'3월_관리비상세내역'!BO32</f>
        <v>624.17039999999997</v>
      </c>
      <c r="BO32" s="57">
        <f t="shared" ca="1" si="11"/>
        <v>729.60879999999997</v>
      </c>
      <c r="BP32" s="51">
        <f ca="1">'3월_관리비상세내역'!BQ32</f>
        <v>1019.3168316831683</v>
      </c>
      <c r="BQ32" s="57">
        <f t="shared" ca="1" si="12"/>
        <v>1140.1188118811881</v>
      </c>
      <c r="BR32" s="51">
        <v>0</v>
      </c>
      <c r="BS32" s="51">
        <v>0</v>
      </c>
    </row>
    <row r="33" spans="1:71" ht="15.75" customHeight="1">
      <c r="A33" s="8" t="s">
        <v>239</v>
      </c>
      <c r="B33" s="8">
        <v>701</v>
      </c>
      <c r="C33">
        <f t="shared" si="21"/>
        <v>1602</v>
      </c>
      <c r="E33" s="8">
        <v>115.7</v>
      </c>
      <c r="F33" s="8" t="s">
        <v>240</v>
      </c>
      <c r="G33" s="55">
        <f t="shared" ca="1" si="0"/>
        <v>44922</v>
      </c>
      <c r="H33" s="8">
        <v>77777</v>
      </c>
      <c r="J33" t="str">
        <f t="shared" ca="1" si="17"/>
        <v>월세</v>
      </c>
      <c r="K33" s="8" t="s">
        <v>242</v>
      </c>
      <c r="L33" s="55">
        <v>45017</v>
      </c>
      <c r="M33" s="55">
        <v>45066</v>
      </c>
      <c r="N33" s="55">
        <v>45017</v>
      </c>
      <c r="O33" s="62">
        <v>45046</v>
      </c>
      <c r="P33" s="51">
        <f t="shared" ca="1" si="1"/>
        <v>588620</v>
      </c>
      <c r="Q33" s="57">
        <f t="shared" ca="1" si="2"/>
        <v>600392.4</v>
      </c>
      <c r="R33" s="51">
        <f t="shared" ca="1" si="3"/>
        <v>588620</v>
      </c>
      <c r="S33" s="57">
        <f t="shared" ca="1" si="13"/>
        <v>238548</v>
      </c>
      <c r="T33" s="57">
        <f t="shared" ca="1" si="4"/>
        <v>350072</v>
      </c>
      <c r="U33" s="57">
        <f t="shared" ca="1" si="18"/>
        <v>33691</v>
      </c>
      <c r="V33" s="57">
        <f t="shared" ca="1" si="18"/>
        <v>24355</v>
      </c>
      <c r="W33" s="57">
        <f t="shared" ca="1" si="18"/>
        <v>1662</v>
      </c>
      <c r="X33" s="57">
        <f t="shared" ca="1" si="18"/>
        <v>2835</v>
      </c>
      <c r="Y33" s="57">
        <f t="shared" ca="1" si="18"/>
        <v>3599</v>
      </c>
      <c r="Z33" s="57">
        <f t="shared" ca="1" si="18"/>
        <v>56005</v>
      </c>
      <c r="AA33" s="57">
        <f t="shared" ca="1" si="18"/>
        <v>27092</v>
      </c>
      <c r="AB33" s="57">
        <f t="shared" ca="1" si="18"/>
        <v>76926</v>
      </c>
      <c r="AC33" s="57">
        <f t="shared" ca="1" si="18"/>
        <v>21</v>
      </c>
      <c r="AD33" s="57">
        <f t="shared" ca="1" si="18"/>
        <v>8623</v>
      </c>
      <c r="AE33" s="57">
        <f t="shared" ca="1" si="18"/>
        <v>18605</v>
      </c>
      <c r="AF33" s="57">
        <f t="shared" ca="1" si="18"/>
        <v>947</v>
      </c>
      <c r="AG33" s="57">
        <f t="shared" ca="1" si="18"/>
        <v>8039</v>
      </c>
      <c r="AH33" s="57">
        <f t="shared" ca="1" si="18"/>
        <v>669</v>
      </c>
      <c r="AI33" s="57">
        <f t="shared" ca="1" si="18"/>
        <v>0</v>
      </c>
      <c r="AJ33" s="57">
        <f t="shared" ca="1" si="18"/>
        <v>159586</v>
      </c>
      <c r="AK33" s="57">
        <f t="shared" ca="1" si="23"/>
        <v>76375</v>
      </c>
      <c r="AL33" s="57">
        <f t="shared" ca="1" si="23"/>
        <v>74805</v>
      </c>
      <c r="AM33" s="57">
        <f t="shared" ca="1" si="23"/>
        <v>7732</v>
      </c>
      <c r="AN33" s="57">
        <f t="shared" ca="1" si="23"/>
        <v>34999</v>
      </c>
      <c r="AO33" s="57">
        <f t="shared" ca="1" si="23"/>
        <v>0</v>
      </c>
      <c r="AP33" s="57">
        <f t="shared" ca="1" si="23"/>
        <v>13825</v>
      </c>
      <c r="AQ33" s="57">
        <f t="shared" ca="1" si="20"/>
        <v>3240</v>
      </c>
      <c r="AR33" s="57">
        <f t="shared" ca="1" si="20"/>
        <v>9900</v>
      </c>
      <c r="AS33" s="57">
        <f t="shared" ca="1" si="20"/>
        <v>1309</v>
      </c>
      <c r="AT33" s="57">
        <f t="shared" ca="1" si="20"/>
        <v>0</v>
      </c>
      <c r="AU33" s="51">
        <v>0</v>
      </c>
      <c r="AV33" s="57">
        <v>0</v>
      </c>
      <c r="AW33" s="51">
        <f t="shared" ca="1" si="5"/>
        <v>11772.4</v>
      </c>
      <c r="AX33" s="57">
        <f t="shared" ca="1" si="22"/>
        <v>-18459</v>
      </c>
      <c r="AY33" s="57">
        <f t="shared" ca="1" si="22"/>
        <v>0</v>
      </c>
      <c r="AZ33" s="57">
        <f t="shared" ca="1" si="22"/>
        <v>0</v>
      </c>
      <c r="BA33" s="51">
        <v>0</v>
      </c>
      <c r="BB33" s="51">
        <v>0</v>
      </c>
      <c r="BC33" s="57">
        <f t="shared" ca="1" si="22"/>
        <v>-17683</v>
      </c>
      <c r="BD33" s="57">
        <f t="shared" ca="1" si="22"/>
        <v>-20078</v>
      </c>
      <c r="BE33" s="57">
        <f t="shared" ca="1" si="19"/>
        <v>797.93</v>
      </c>
      <c r="BF33" s="51">
        <f t="shared" ca="1" si="6"/>
        <v>59.844000000000001</v>
      </c>
      <c r="BG33" s="51">
        <f t="shared" ca="1" si="7"/>
        <v>4.9294366197183095</v>
      </c>
      <c r="BH33" s="51">
        <f t="shared" ca="1" si="8"/>
        <v>136.88118811881188</v>
      </c>
      <c r="BI33" s="51">
        <v>0</v>
      </c>
      <c r="BJ33" s="51">
        <f ca="1">'3월_관리비상세내역'!BK33</f>
        <v>732.12</v>
      </c>
      <c r="BK33" s="51">
        <f t="shared" ca="1" si="9"/>
        <v>1530.05</v>
      </c>
      <c r="BL33" s="51">
        <f ca="1">'3월_관리비상세내역'!BM33</f>
        <v>169.01859154929576</v>
      </c>
      <c r="BM33" s="57">
        <f t="shared" ca="1" si="10"/>
        <v>173.94802816901407</v>
      </c>
      <c r="BN33" s="51">
        <f ca="1">'3월_관리비상세내역'!BO33</f>
        <v>846.03679999999997</v>
      </c>
      <c r="BO33" s="57">
        <f t="shared" ca="1" si="11"/>
        <v>905.88080000000002</v>
      </c>
      <c r="BP33" s="51">
        <f ca="1">'3월_관리비상세내역'!BQ33</f>
        <v>1411.1386138613861</v>
      </c>
      <c r="BQ33" s="57">
        <f t="shared" ca="1" si="12"/>
        <v>1548.0198019801981</v>
      </c>
      <c r="BR33" s="51">
        <v>0</v>
      </c>
      <c r="BS33" s="51">
        <v>0</v>
      </c>
    </row>
    <row r="34" spans="1:71" ht="15.75" customHeight="1">
      <c r="A34" s="8" t="s">
        <v>239</v>
      </c>
      <c r="B34" s="8">
        <v>701</v>
      </c>
      <c r="C34">
        <f t="shared" si="21"/>
        <v>1701</v>
      </c>
      <c r="E34" s="8">
        <v>115.7</v>
      </c>
      <c r="F34" s="8" t="s">
        <v>240</v>
      </c>
      <c r="G34" s="55">
        <f t="shared" ca="1" si="0"/>
        <v>43198</v>
      </c>
      <c r="H34" s="8">
        <v>77777</v>
      </c>
      <c r="J34" t="str">
        <f t="shared" ca="1" si="17"/>
        <v>전세</v>
      </c>
      <c r="K34" s="8" t="s">
        <v>242</v>
      </c>
      <c r="L34" s="55">
        <v>45017</v>
      </c>
      <c r="M34" s="55">
        <v>45066</v>
      </c>
      <c r="N34" s="55">
        <v>45017</v>
      </c>
      <c r="O34" s="62">
        <v>45046</v>
      </c>
      <c r="P34" s="51">
        <f t="shared" ca="1" si="1"/>
        <v>496420</v>
      </c>
      <c r="Q34" s="57">
        <f t="shared" ca="1" si="2"/>
        <v>506348.4</v>
      </c>
      <c r="R34" s="51">
        <f t="shared" ca="1" si="3"/>
        <v>496420</v>
      </c>
      <c r="S34" s="57">
        <f t="shared" ca="1" si="13"/>
        <v>153877</v>
      </c>
      <c r="T34" s="57">
        <f t="shared" ca="1" si="4"/>
        <v>342543</v>
      </c>
      <c r="U34" s="57">
        <f t="shared" ca="1" si="18"/>
        <v>36104</v>
      </c>
      <c r="V34" s="57">
        <f t="shared" ca="1" si="18"/>
        <v>28701</v>
      </c>
      <c r="W34" s="57">
        <f t="shared" ca="1" si="18"/>
        <v>1636</v>
      </c>
      <c r="X34" s="57">
        <f t="shared" ca="1" si="18"/>
        <v>1591</v>
      </c>
      <c r="Y34" s="57">
        <f t="shared" ca="1" si="18"/>
        <v>3636</v>
      </c>
      <c r="Z34" s="57">
        <f t="shared" ca="1" si="18"/>
        <v>39832</v>
      </c>
      <c r="AA34" s="57">
        <f t="shared" ca="1" si="18"/>
        <v>605</v>
      </c>
      <c r="AB34" s="57">
        <f t="shared" ca="1" si="18"/>
        <v>14879</v>
      </c>
      <c r="AC34" s="57">
        <f t="shared" ca="1" si="18"/>
        <v>1985</v>
      </c>
      <c r="AD34" s="57">
        <f t="shared" ca="1" si="18"/>
        <v>2445</v>
      </c>
      <c r="AE34" s="57">
        <f t="shared" ca="1" si="18"/>
        <v>18557</v>
      </c>
      <c r="AF34" s="57">
        <f t="shared" ca="1" si="18"/>
        <v>469</v>
      </c>
      <c r="AG34" s="57">
        <f t="shared" ca="1" si="18"/>
        <v>1042</v>
      </c>
      <c r="AH34" s="57">
        <f t="shared" ca="1" si="18"/>
        <v>855</v>
      </c>
      <c r="AI34" s="57">
        <f t="shared" ca="1" si="18"/>
        <v>0</v>
      </c>
      <c r="AJ34" s="57">
        <f t="shared" ca="1" si="18"/>
        <v>103957</v>
      </c>
      <c r="AK34" s="57">
        <f t="shared" ca="1" si="23"/>
        <v>42806</v>
      </c>
      <c r="AL34" s="57">
        <f t="shared" ca="1" si="23"/>
        <v>145187</v>
      </c>
      <c r="AM34" s="57">
        <f t="shared" ca="1" si="23"/>
        <v>8555</v>
      </c>
      <c r="AN34" s="57">
        <f t="shared" ca="1" si="23"/>
        <v>59405</v>
      </c>
      <c r="AO34" s="57">
        <f t="shared" ca="1" si="23"/>
        <v>0</v>
      </c>
      <c r="AP34" s="57">
        <f t="shared" ca="1" si="23"/>
        <v>19617</v>
      </c>
      <c r="AQ34" s="57">
        <f t="shared" ca="1" si="20"/>
        <v>3000</v>
      </c>
      <c r="AR34" s="57">
        <f t="shared" ca="1" si="20"/>
        <v>9319</v>
      </c>
      <c r="AS34" s="57">
        <f t="shared" ca="1" si="20"/>
        <v>2175</v>
      </c>
      <c r="AT34" s="57">
        <f t="shared" ca="1" si="20"/>
        <v>0</v>
      </c>
      <c r="AU34" s="51">
        <v>0</v>
      </c>
      <c r="AV34" s="57">
        <v>0</v>
      </c>
      <c r="AW34" s="51">
        <f t="shared" ca="1" si="5"/>
        <v>9928.4</v>
      </c>
      <c r="AX34" s="57">
        <f t="shared" ca="1" si="22"/>
        <v>-17479</v>
      </c>
      <c r="AY34" s="57">
        <f t="shared" ca="1" si="22"/>
        <v>0</v>
      </c>
      <c r="AZ34" s="57">
        <f t="shared" ca="1" si="22"/>
        <v>0</v>
      </c>
      <c r="BA34" s="51">
        <v>0</v>
      </c>
      <c r="BB34" s="51">
        <v>0</v>
      </c>
      <c r="BC34" s="57">
        <f t="shared" ca="1" si="22"/>
        <v>-7327</v>
      </c>
      <c r="BD34" s="57">
        <f t="shared" ca="1" si="22"/>
        <v>-25132</v>
      </c>
      <c r="BE34" s="57">
        <f t="shared" ca="1" si="19"/>
        <v>519.78499999999997</v>
      </c>
      <c r="BF34" s="51">
        <f t="shared" ca="1" si="6"/>
        <v>116.14960000000001</v>
      </c>
      <c r="BG34" s="51">
        <f t="shared" ca="1" si="7"/>
        <v>8.3669014084507047</v>
      </c>
      <c r="BH34" s="51">
        <f t="shared" ca="1" si="8"/>
        <v>194.22772277227722</v>
      </c>
      <c r="BI34" s="51">
        <v>0</v>
      </c>
      <c r="BJ34" s="51">
        <f ca="1">'3월_관리비상세내역'!BK34</f>
        <v>654.95499999999993</v>
      </c>
      <c r="BK34" s="51">
        <f t="shared" ca="1" si="9"/>
        <v>1174.7399999999998</v>
      </c>
      <c r="BL34" s="51">
        <f ca="1">'3월_관리비상세내역'!BM34</f>
        <v>565.23112676056337</v>
      </c>
      <c r="BM34" s="57">
        <f t="shared" ca="1" si="10"/>
        <v>573.59802816901413</v>
      </c>
      <c r="BN34" s="51">
        <f ca="1">'3월_관리비상세내역'!BO34</f>
        <v>632.18799999999999</v>
      </c>
      <c r="BO34" s="57">
        <f t="shared" ca="1" si="11"/>
        <v>748.33759999999995</v>
      </c>
      <c r="BP34" s="51">
        <f ca="1">'3월_관리비상세내역'!BQ34</f>
        <v>1323.8514851485147</v>
      </c>
      <c r="BQ34" s="57">
        <f t="shared" ca="1" si="12"/>
        <v>1518.079207920792</v>
      </c>
      <c r="BR34" s="51">
        <v>0</v>
      </c>
      <c r="BS34" s="51">
        <v>0</v>
      </c>
    </row>
    <row r="35" spans="1:71" ht="15.75" customHeight="1">
      <c r="A35" s="8" t="s">
        <v>239</v>
      </c>
      <c r="B35" s="8">
        <v>701</v>
      </c>
      <c r="C35">
        <f t="shared" si="21"/>
        <v>1702</v>
      </c>
      <c r="E35" s="8">
        <v>115.7</v>
      </c>
      <c r="F35" s="8" t="s">
        <v>240</v>
      </c>
      <c r="G35" s="55">
        <f t="shared" ca="1" si="0"/>
        <v>43879</v>
      </c>
      <c r="H35" s="8">
        <v>77777</v>
      </c>
      <c r="J35" t="str">
        <f t="shared" ca="1" si="17"/>
        <v>자가</v>
      </c>
      <c r="K35" s="8" t="s">
        <v>242</v>
      </c>
      <c r="L35" s="55">
        <v>45017</v>
      </c>
      <c r="M35" s="55">
        <v>45066</v>
      </c>
      <c r="N35" s="55">
        <v>45017</v>
      </c>
      <c r="O35" s="62">
        <v>45046</v>
      </c>
      <c r="P35" s="51">
        <f t="shared" ca="1" si="1"/>
        <v>472410</v>
      </c>
      <c r="Q35" s="57">
        <f t="shared" ca="1" si="2"/>
        <v>481858.2</v>
      </c>
      <c r="R35" s="51">
        <f t="shared" ca="1" si="3"/>
        <v>472410</v>
      </c>
      <c r="S35" s="57">
        <f t="shared" ca="1" si="13"/>
        <v>172866</v>
      </c>
      <c r="T35" s="57">
        <f t="shared" ca="1" si="4"/>
        <v>299544</v>
      </c>
      <c r="U35" s="57">
        <f t="shared" ca="1" si="18"/>
        <v>77231</v>
      </c>
      <c r="V35" s="57">
        <f t="shared" ca="1" si="18"/>
        <v>8591</v>
      </c>
      <c r="W35" s="57">
        <f t="shared" ca="1" si="18"/>
        <v>1923</v>
      </c>
      <c r="X35" s="57">
        <f t="shared" ca="1" si="18"/>
        <v>3920</v>
      </c>
      <c r="Y35" s="57">
        <f t="shared" ca="1" si="18"/>
        <v>3658</v>
      </c>
      <c r="Z35" s="57">
        <f t="shared" ca="1" si="18"/>
        <v>20790</v>
      </c>
      <c r="AA35" s="57">
        <f t="shared" ca="1" si="18"/>
        <v>12949</v>
      </c>
      <c r="AB35" s="57">
        <f t="shared" ca="1" si="18"/>
        <v>13204</v>
      </c>
      <c r="AC35" s="57">
        <f t="shared" ca="1" si="18"/>
        <v>2105</v>
      </c>
      <c r="AD35" s="57">
        <f t="shared" ca="1" si="18"/>
        <v>3308</v>
      </c>
      <c r="AE35" s="57">
        <f t="shared" ca="1" si="18"/>
        <v>912</v>
      </c>
      <c r="AF35" s="57">
        <f t="shared" ca="1" si="18"/>
        <v>525</v>
      </c>
      <c r="AG35" s="57">
        <f t="shared" ca="1" si="18"/>
        <v>31996</v>
      </c>
      <c r="AH35" s="57">
        <f t="shared" ca="1" si="18"/>
        <v>77</v>
      </c>
      <c r="AI35" s="57">
        <f t="shared" ca="1" si="18"/>
        <v>0</v>
      </c>
      <c r="AJ35" s="57">
        <f t="shared" ca="1" si="18"/>
        <v>139619</v>
      </c>
      <c r="AK35" s="57">
        <f t="shared" ca="1" si="23"/>
        <v>66660</v>
      </c>
      <c r="AL35" s="57">
        <f t="shared" ca="1" si="23"/>
        <v>38098</v>
      </c>
      <c r="AM35" s="57">
        <f t="shared" ca="1" si="23"/>
        <v>4664</v>
      </c>
      <c r="AN35" s="57">
        <f t="shared" ca="1" si="23"/>
        <v>57222</v>
      </c>
      <c r="AO35" s="57">
        <f t="shared" ca="1" si="23"/>
        <v>0</v>
      </c>
      <c r="AP35" s="57">
        <f t="shared" ca="1" si="23"/>
        <v>10658</v>
      </c>
      <c r="AQ35" s="57">
        <f t="shared" ca="1" si="20"/>
        <v>4703</v>
      </c>
      <c r="AR35" s="57">
        <f t="shared" ca="1" si="20"/>
        <v>2330</v>
      </c>
      <c r="AS35" s="57">
        <f t="shared" ca="1" si="20"/>
        <v>401</v>
      </c>
      <c r="AT35" s="57">
        <f t="shared" ca="1" si="20"/>
        <v>0</v>
      </c>
      <c r="AU35" s="51">
        <v>0</v>
      </c>
      <c r="AV35" s="57">
        <v>0</v>
      </c>
      <c r="AW35" s="51">
        <f t="shared" ca="1" si="5"/>
        <v>9448.2000000000007</v>
      </c>
      <c r="AX35" s="57">
        <f t="shared" ca="1" si="22"/>
        <v>-15781</v>
      </c>
      <c r="AY35" s="57">
        <f t="shared" ca="1" si="22"/>
        <v>0</v>
      </c>
      <c r="AZ35" s="57">
        <f t="shared" ca="1" si="22"/>
        <v>0</v>
      </c>
      <c r="BA35" s="51">
        <v>0</v>
      </c>
      <c r="BB35" s="51">
        <v>0</v>
      </c>
      <c r="BC35" s="57">
        <f t="shared" ca="1" si="22"/>
        <v>-9678</v>
      </c>
      <c r="BD35" s="57">
        <f t="shared" ca="1" si="22"/>
        <v>-7675</v>
      </c>
      <c r="BE35" s="57">
        <f t="shared" ca="1" si="19"/>
        <v>698.09500000000003</v>
      </c>
      <c r="BF35" s="51">
        <f t="shared" ca="1" si="6"/>
        <v>30.478400000000001</v>
      </c>
      <c r="BG35" s="51">
        <f t="shared" ca="1" si="7"/>
        <v>8.0594366197183103</v>
      </c>
      <c r="BH35" s="51">
        <f t="shared" ca="1" si="8"/>
        <v>105.52475247524752</v>
      </c>
      <c r="BI35" s="51">
        <v>0</v>
      </c>
      <c r="BJ35" s="51">
        <f ca="1">'3월_관리비상세내역'!BK35</f>
        <v>1278.9000000000001</v>
      </c>
      <c r="BK35" s="51">
        <f t="shared" ca="1" si="9"/>
        <v>1976.9950000000001</v>
      </c>
      <c r="BL35" s="51">
        <f ca="1">'3월_관리비상세내역'!BM35</f>
        <v>513.81549295774653</v>
      </c>
      <c r="BM35" s="57">
        <f t="shared" ca="1" si="10"/>
        <v>521.87492957746485</v>
      </c>
      <c r="BN35" s="51">
        <f ca="1">'3월_관리비상세내역'!BO35</f>
        <v>460.01760000000002</v>
      </c>
      <c r="BO35" s="57">
        <f t="shared" ca="1" si="11"/>
        <v>490.49600000000004</v>
      </c>
      <c r="BP35" s="51">
        <f ca="1">'3월_관리비상세내역'!BQ35</f>
        <v>1337.7029702970297</v>
      </c>
      <c r="BQ35" s="57">
        <f t="shared" ca="1" si="12"/>
        <v>1443.2277227722773</v>
      </c>
      <c r="BR35" s="51">
        <v>0</v>
      </c>
      <c r="BS35" s="51">
        <v>0</v>
      </c>
    </row>
    <row r="36" spans="1:71" ht="15.75" customHeight="1">
      <c r="A36" s="8" t="s">
        <v>239</v>
      </c>
      <c r="B36" s="8">
        <v>701</v>
      </c>
      <c r="C36">
        <f t="shared" si="21"/>
        <v>1801</v>
      </c>
      <c r="E36" s="8">
        <v>115.7</v>
      </c>
      <c r="F36" s="8" t="s">
        <v>240</v>
      </c>
      <c r="G36" s="55">
        <f t="shared" ca="1" si="0"/>
        <v>43690</v>
      </c>
      <c r="H36" s="8">
        <v>77777</v>
      </c>
      <c r="J36" t="str">
        <f t="shared" ca="1" si="17"/>
        <v>자가</v>
      </c>
      <c r="K36" s="8" t="s">
        <v>242</v>
      </c>
      <c r="L36" s="55">
        <v>45017</v>
      </c>
      <c r="M36" s="55">
        <v>45066</v>
      </c>
      <c r="N36" s="55">
        <v>45017</v>
      </c>
      <c r="O36" s="62">
        <v>45046</v>
      </c>
      <c r="P36" s="51">
        <f t="shared" ca="1" si="1"/>
        <v>485401</v>
      </c>
      <c r="Q36" s="57">
        <f t="shared" ca="1" si="2"/>
        <v>495109.02</v>
      </c>
      <c r="R36" s="51">
        <f t="shared" ca="1" si="3"/>
        <v>485401</v>
      </c>
      <c r="S36" s="57">
        <f t="shared" ca="1" si="13"/>
        <v>155239</v>
      </c>
      <c r="T36" s="57">
        <f t="shared" ca="1" si="4"/>
        <v>330162</v>
      </c>
      <c r="U36" s="57">
        <f t="shared" ca="1" si="18"/>
        <v>45609</v>
      </c>
      <c r="V36" s="57">
        <f t="shared" ca="1" si="18"/>
        <v>5856</v>
      </c>
      <c r="W36" s="57">
        <f t="shared" ca="1" si="18"/>
        <v>906</v>
      </c>
      <c r="X36" s="57">
        <f t="shared" ca="1" si="18"/>
        <v>2920</v>
      </c>
      <c r="Y36" s="57">
        <f t="shared" ca="1" si="18"/>
        <v>3130</v>
      </c>
      <c r="Z36" s="57">
        <f t="shared" ca="1" si="18"/>
        <v>17274</v>
      </c>
      <c r="AA36" s="57">
        <f t="shared" ca="1" si="18"/>
        <v>7836</v>
      </c>
      <c r="AB36" s="57">
        <f t="shared" ca="1" si="18"/>
        <v>14760</v>
      </c>
      <c r="AC36" s="57">
        <f t="shared" ca="1" si="18"/>
        <v>1835</v>
      </c>
      <c r="AD36" s="57">
        <f t="shared" ca="1" si="18"/>
        <v>2461</v>
      </c>
      <c r="AE36" s="57">
        <f t="shared" ca="1" si="18"/>
        <v>13825</v>
      </c>
      <c r="AF36" s="57">
        <f t="shared" ca="1" si="18"/>
        <v>721</v>
      </c>
      <c r="AG36" s="57">
        <f t="shared" ca="1" si="18"/>
        <v>43017</v>
      </c>
      <c r="AH36" s="57">
        <f t="shared" ca="1" si="18"/>
        <v>34</v>
      </c>
      <c r="AI36" s="57">
        <f t="shared" ca="1" si="18"/>
        <v>0</v>
      </c>
      <c r="AJ36" s="57">
        <f t="shared" ca="1" si="18"/>
        <v>127238</v>
      </c>
      <c r="AK36" s="57">
        <f t="shared" ca="1" si="23"/>
        <v>41031</v>
      </c>
      <c r="AL36" s="57">
        <f t="shared" ca="1" si="23"/>
        <v>118337</v>
      </c>
      <c r="AM36" s="57">
        <f t="shared" ca="1" si="23"/>
        <v>3413</v>
      </c>
      <c r="AN36" s="57">
        <f t="shared" ca="1" si="23"/>
        <v>48838</v>
      </c>
      <c r="AO36" s="57">
        <f t="shared" ca="1" si="23"/>
        <v>0</v>
      </c>
      <c r="AP36" s="57">
        <f t="shared" ca="1" si="23"/>
        <v>11615</v>
      </c>
      <c r="AQ36" s="57">
        <f t="shared" ca="1" si="20"/>
        <v>2925</v>
      </c>
      <c r="AR36" s="57">
        <f t="shared" ca="1" si="20"/>
        <v>7433</v>
      </c>
      <c r="AS36" s="57">
        <f t="shared" ca="1" si="20"/>
        <v>570</v>
      </c>
      <c r="AT36" s="57">
        <f t="shared" ca="1" si="20"/>
        <v>0</v>
      </c>
      <c r="AU36" s="51">
        <v>0</v>
      </c>
      <c r="AV36" s="57">
        <v>0</v>
      </c>
      <c r="AW36" s="51">
        <f t="shared" ca="1" si="5"/>
        <v>9708.02</v>
      </c>
      <c r="AX36" s="57">
        <f t="shared" ca="1" si="22"/>
        <v>-4496</v>
      </c>
      <c r="AY36" s="57">
        <f t="shared" ca="1" si="22"/>
        <v>0</v>
      </c>
      <c r="AZ36" s="57">
        <f t="shared" ca="1" si="22"/>
        <v>0</v>
      </c>
      <c r="BA36" s="51">
        <v>0</v>
      </c>
      <c r="BB36" s="51">
        <v>0</v>
      </c>
      <c r="BC36" s="57">
        <f t="shared" ca="1" si="22"/>
        <v>-28292</v>
      </c>
      <c r="BD36" s="57">
        <f t="shared" ca="1" si="22"/>
        <v>-3395</v>
      </c>
      <c r="BE36" s="57">
        <f t="shared" ca="1" si="19"/>
        <v>636.19000000000005</v>
      </c>
      <c r="BF36" s="51">
        <f t="shared" ca="1" si="6"/>
        <v>94.669600000000003</v>
      </c>
      <c r="BG36" s="51">
        <f t="shared" ca="1" si="7"/>
        <v>6.8785915492957743</v>
      </c>
      <c r="BH36" s="51">
        <f t="shared" ca="1" si="8"/>
        <v>115</v>
      </c>
      <c r="BI36" s="51">
        <v>0</v>
      </c>
      <c r="BJ36" s="51">
        <f ca="1">'3월_관리비상세내역'!BK36</f>
        <v>1070.5149999999999</v>
      </c>
      <c r="BK36" s="51">
        <f t="shared" ca="1" si="9"/>
        <v>1706.7049999999999</v>
      </c>
      <c r="BL36" s="51">
        <f ca="1">'3월_관리비상세내역'!BM36</f>
        <v>254.66760563380282</v>
      </c>
      <c r="BM36" s="57">
        <f t="shared" ca="1" si="10"/>
        <v>261.54619718309857</v>
      </c>
      <c r="BN36" s="51">
        <f ca="1">'3월_관리비상세내역'!BO36</f>
        <v>876.55759999999998</v>
      </c>
      <c r="BO36" s="57">
        <f t="shared" ca="1" si="11"/>
        <v>971.22720000000004</v>
      </c>
      <c r="BP36" s="51">
        <f ca="1">'3월_관리비상세내역'!BQ36</f>
        <v>1373.0099009900991</v>
      </c>
      <c r="BQ36" s="57">
        <f t="shared" ca="1" si="12"/>
        <v>1488.0099009900991</v>
      </c>
      <c r="BR36" s="51">
        <v>0</v>
      </c>
      <c r="BS36" s="51">
        <v>0</v>
      </c>
    </row>
    <row r="37" spans="1:71" ht="15.75" customHeight="1">
      <c r="A37" s="8" t="s">
        <v>239</v>
      </c>
      <c r="B37" s="8">
        <v>701</v>
      </c>
      <c r="C37">
        <f t="shared" si="21"/>
        <v>1802</v>
      </c>
      <c r="E37" s="8">
        <v>115.7</v>
      </c>
      <c r="F37" s="8" t="s">
        <v>240</v>
      </c>
      <c r="G37" s="55">
        <f t="shared" ca="1" si="0"/>
        <v>44290</v>
      </c>
      <c r="H37" s="8">
        <v>77777</v>
      </c>
      <c r="J37" t="str">
        <f t="shared" ca="1" si="17"/>
        <v>월세</v>
      </c>
      <c r="K37" s="8" t="s">
        <v>242</v>
      </c>
      <c r="L37" s="55">
        <v>45017</v>
      </c>
      <c r="M37" s="55">
        <v>45066</v>
      </c>
      <c r="N37" s="55">
        <v>45017</v>
      </c>
      <c r="O37" s="62">
        <v>45046</v>
      </c>
      <c r="P37" s="51">
        <f t="shared" ca="1" si="1"/>
        <v>509253</v>
      </c>
      <c r="Q37" s="57">
        <f t="shared" ca="1" si="2"/>
        <v>519438.06</v>
      </c>
      <c r="R37" s="51">
        <f t="shared" ca="1" si="3"/>
        <v>509253</v>
      </c>
      <c r="S37" s="57">
        <f t="shared" ca="1" si="13"/>
        <v>180659</v>
      </c>
      <c r="T37" s="57">
        <f t="shared" ca="1" si="4"/>
        <v>328594</v>
      </c>
      <c r="U37" s="57">
        <f t="shared" ca="1" si="18"/>
        <v>37064</v>
      </c>
      <c r="V37" s="57">
        <f t="shared" ca="1" si="18"/>
        <v>19317</v>
      </c>
      <c r="W37" s="57">
        <f t="shared" ca="1" si="18"/>
        <v>1342</v>
      </c>
      <c r="X37" s="57">
        <f t="shared" ca="1" si="18"/>
        <v>1155</v>
      </c>
      <c r="Y37" s="57">
        <f t="shared" ca="1" si="18"/>
        <v>3017</v>
      </c>
      <c r="Z37" s="57">
        <f t="shared" ca="1" si="18"/>
        <v>26529</v>
      </c>
      <c r="AA37" s="57">
        <f t="shared" ca="1" si="18"/>
        <v>4112</v>
      </c>
      <c r="AB37" s="57">
        <f t="shared" ca="1" si="18"/>
        <v>27748</v>
      </c>
      <c r="AC37" s="57">
        <f t="shared" ca="1" si="18"/>
        <v>1473</v>
      </c>
      <c r="AD37" s="57">
        <f t="shared" ca="1" si="18"/>
        <v>7653</v>
      </c>
      <c r="AE37" s="57">
        <f t="shared" ca="1" si="18"/>
        <v>27585</v>
      </c>
      <c r="AF37" s="57">
        <f t="shared" ca="1" si="18"/>
        <v>437</v>
      </c>
      <c r="AG37" s="57">
        <f t="shared" ca="1" si="18"/>
        <v>25992</v>
      </c>
      <c r="AH37" s="57">
        <f t="shared" ca="1" si="18"/>
        <v>161</v>
      </c>
      <c r="AI37" s="57">
        <f t="shared" ca="1" si="18"/>
        <v>0</v>
      </c>
      <c r="AJ37" s="57">
        <f t="shared" ca="1" si="18"/>
        <v>76848</v>
      </c>
      <c r="AK37" s="57">
        <f t="shared" ca="1" si="23"/>
        <v>63392</v>
      </c>
      <c r="AL37" s="57">
        <f t="shared" ca="1" si="23"/>
        <v>136143</v>
      </c>
      <c r="AM37" s="57">
        <f t="shared" ca="1" si="23"/>
        <v>7994</v>
      </c>
      <c r="AN37" s="57">
        <f t="shared" ca="1" si="23"/>
        <v>50376</v>
      </c>
      <c r="AO37" s="57">
        <f t="shared" ca="1" si="23"/>
        <v>0</v>
      </c>
      <c r="AP37" s="57">
        <f t="shared" ca="1" si="23"/>
        <v>16416</v>
      </c>
      <c r="AQ37" s="57">
        <f t="shared" ca="1" si="20"/>
        <v>1347</v>
      </c>
      <c r="AR37" s="57">
        <f t="shared" ca="1" si="20"/>
        <v>7249</v>
      </c>
      <c r="AS37" s="57">
        <f t="shared" ca="1" si="20"/>
        <v>1706</v>
      </c>
      <c r="AT37" s="57">
        <f t="shared" ca="1" si="20"/>
        <v>0</v>
      </c>
      <c r="AU37" s="51">
        <v>0</v>
      </c>
      <c r="AV37" s="57">
        <v>0</v>
      </c>
      <c r="AW37" s="51">
        <f t="shared" ca="1" si="5"/>
        <v>10185.06</v>
      </c>
      <c r="AX37" s="57">
        <f t="shared" ca="1" si="22"/>
        <v>-9526</v>
      </c>
      <c r="AY37" s="57">
        <f t="shared" ca="1" si="22"/>
        <v>0</v>
      </c>
      <c r="AZ37" s="57">
        <f t="shared" ca="1" si="22"/>
        <v>0</v>
      </c>
      <c r="BA37" s="51">
        <v>0</v>
      </c>
      <c r="BB37" s="51">
        <v>0</v>
      </c>
      <c r="BC37" s="57">
        <f t="shared" ca="1" si="22"/>
        <v>-12965</v>
      </c>
      <c r="BD37" s="57">
        <f t="shared" ca="1" si="22"/>
        <v>-13312</v>
      </c>
      <c r="BE37" s="57">
        <f t="shared" ca="1" si="19"/>
        <v>384.24</v>
      </c>
      <c r="BF37" s="51">
        <f t="shared" ca="1" si="6"/>
        <v>108.9144</v>
      </c>
      <c r="BG37" s="51">
        <f t="shared" ca="1" si="7"/>
        <v>7.0952112676056336</v>
      </c>
      <c r="BH37" s="51">
        <f t="shared" ca="1" si="8"/>
        <v>162.53465346534654</v>
      </c>
      <c r="BI37" s="51">
        <v>0</v>
      </c>
      <c r="BJ37" s="51">
        <f ca="1">'3월_관리비상세내역'!BK37</f>
        <v>732.86</v>
      </c>
      <c r="BK37" s="51">
        <f t="shared" ca="1" si="9"/>
        <v>1117.0999999999999</v>
      </c>
      <c r="BL37" s="51">
        <f ca="1">'3월_관리비상세내역'!BM37</f>
        <v>428.24943661971832</v>
      </c>
      <c r="BM37" s="57">
        <f t="shared" ca="1" si="10"/>
        <v>435.34464788732396</v>
      </c>
      <c r="BN37" s="51">
        <f ca="1">'3월_관리비상세내역'!BO37</f>
        <v>301.94959999999998</v>
      </c>
      <c r="BO37" s="57">
        <f t="shared" ca="1" si="11"/>
        <v>410.86399999999998</v>
      </c>
      <c r="BP37" s="51">
        <f ca="1">'3월_관리비상세내역'!BQ37</f>
        <v>957.75247524752479</v>
      </c>
      <c r="BQ37" s="57">
        <f t="shared" ca="1" si="12"/>
        <v>1120.2871287128714</v>
      </c>
      <c r="BR37" s="51">
        <v>0</v>
      </c>
      <c r="BS37" s="51">
        <v>0</v>
      </c>
    </row>
    <row r="38" spans="1:71" ht="15.75" customHeight="1">
      <c r="A38" s="8" t="s">
        <v>239</v>
      </c>
      <c r="B38" s="8">
        <v>701</v>
      </c>
      <c r="C38">
        <f t="shared" si="21"/>
        <v>1901</v>
      </c>
      <c r="E38" s="8">
        <v>115.7</v>
      </c>
      <c r="F38" s="8" t="s">
        <v>240</v>
      </c>
      <c r="G38" s="55">
        <f t="shared" ca="1" si="0"/>
        <v>44918</v>
      </c>
      <c r="H38" s="8">
        <v>77777</v>
      </c>
      <c r="J38" t="str">
        <f t="shared" ca="1" si="17"/>
        <v>자가</v>
      </c>
      <c r="K38" s="8" t="s">
        <v>242</v>
      </c>
      <c r="L38" s="55">
        <v>45017</v>
      </c>
      <c r="M38" s="55">
        <v>45066</v>
      </c>
      <c r="N38" s="55">
        <v>45017</v>
      </c>
      <c r="O38" s="62">
        <v>45046</v>
      </c>
      <c r="P38" s="51">
        <f t="shared" ca="1" si="1"/>
        <v>483043</v>
      </c>
      <c r="Q38" s="57">
        <f t="shared" ca="1" si="2"/>
        <v>492703.86</v>
      </c>
      <c r="R38" s="51">
        <f t="shared" ca="1" si="3"/>
        <v>483043</v>
      </c>
      <c r="S38" s="57">
        <f t="shared" ca="1" si="13"/>
        <v>249134</v>
      </c>
      <c r="T38" s="57">
        <f t="shared" ca="1" si="4"/>
        <v>233909</v>
      </c>
      <c r="U38" s="57">
        <f t="shared" ca="1" si="18"/>
        <v>75042</v>
      </c>
      <c r="V38" s="57">
        <f t="shared" ca="1" si="18"/>
        <v>33231</v>
      </c>
      <c r="W38" s="57">
        <f t="shared" ca="1" si="18"/>
        <v>1565</v>
      </c>
      <c r="X38" s="57">
        <f t="shared" ca="1" si="18"/>
        <v>1192</v>
      </c>
      <c r="Y38" s="57">
        <f t="shared" ca="1" si="18"/>
        <v>3210</v>
      </c>
      <c r="Z38" s="57">
        <f t="shared" ca="1" si="18"/>
        <v>19111</v>
      </c>
      <c r="AA38" s="57">
        <f t="shared" ca="1" si="18"/>
        <v>23430</v>
      </c>
      <c r="AB38" s="57">
        <f t="shared" ca="1" si="18"/>
        <v>42508</v>
      </c>
      <c r="AC38" s="57">
        <f t="shared" ca="1" si="18"/>
        <v>242</v>
      </c>
      <c r="AD38" s="57">
        <f t="shared" ca="1" si="18"/>
        <v>4640</v>
      </c>
      <c r="AE38" s="57">
        <f t="shared" ca="1" si="18"/>
        <v>29205</v>
      </c>
      <c r="AF38" s="57">
        <f t="shared" ca="1" si="18"/>
        <v>427</v>
      </c>
      <c r="AG38" s="57">
        <f t="shared" ca="1" si="18"/>
        <v>31184</v>
      </c>
      <c r="AH38" s="57">
        <f t="shared" ca="1" si="18"/>
        <v>192</v>
      </c>
      <c r="AI38" s="57">
        <f t="shared" ca="1" si="18"/>
        <v>0</v>
      </c>
      <c r="AJ38" s="57">
        <f t="shared" ca="1" si="18"/>
        <v>127565</v>
      </c>
      <c r="AK38" s="57">
        <f t="shared" ca="1" si="23"/>
        <v>14045</v>
      </c>
      <c r="AL38" s="57">
        <f t="shared" ca="1" si="23"/>
        <v>22669</v>
      </c>
      <c r="AM38" s="57">
        <f t="shared" ca="1" si="23"/>
        <v>8023</v>
      </c>
      <c r="AN38" s="57">
        <f t="shared" ca="1" si="23"/>
        <v>58338</v>
      </c>
      <c r="AO38" s="57">
        <f t="shared" ca="1" si="23"/>
        <v>0</v>
      </c>
      <c r="AP38" s="57">
        <f t="shared" ca="1" si="23"/>
        <v>13019</v>
      </c>
      <c r="AQ38" s="57">
        <f t="shared" ca="1" si="20"/>
        <v>7577</v>
      </c>
      <c r="AR38" s="57">
        <f t="shared" ca="1" si="20"/>
        <v>9265</v>
      </c>
      <c r="AS38" s="57">
        <f t="shared" ca="1" si="20"/>
        <v>1391</v>
      </c>
      <c r="AT38" s="57">
        <f t="shared" ca="1" si="20"/>
        <v>0</v>
      </c>
      <c r="AU38" s="51">
        <v>0</v>
      </c>
      <c r="AV38" s="57">
        <v>0</v>
      </c>
      <c r="AW38" s="51">
        <f t="shared" ca="1" si="5"/>
        <v>9660.86</v>
      </c>
      <c r="AX38" s="57">
        <f t="shared" ca="1" si="22"/>
        <v>-9214</v>
      </c>
      <c r="AY38" s="57">
        <f t="shared" ca="1" si="22"/>
        <v>0</v>
      </c>
      <c r="AZ38" s="57">
        <f t="shared" ca="1" si="22"/>
        <v>0</v>
      </c>
      <c r="BA38" s="51">
        <v>0</v>
      </c>
      <c r="BB38" s="51">
        <v>0</v>
      </c>
      <c r="BC38" s="57">
        <f t="shared" ca="1" si="22"/>
        <v>-6142</v>
      </c>
      <c r="BD38" s="57">
        <f t="shared" ca="1" si="22"/>
        <v>-28672</v>
      </c>
      <c r="BE38" s="57">
        <f t="shared" ca="1" si="19"/>
        <v>637.82500000000005</v>
      </c>
      <c r="BF38" s="51">
        <f t="shared" ca="1" si="6"/>
        <v>18.135200000000001</v>
      </c>
      <c r="BG38" s="51">
        <f t="shared" ca="1" si="7"/>
        <v>8.2166197183098593</v>
      </c>
      <c r="BH38" s="51">
        <f t="shared" ca="1" si="8"/>
        <v>128.9009900990099</v>
      </c>
      <c r="BI38" s="51">
        <v>0</v>
      </c>
      <c r="BJ38" s="51">
        <f ca="1">'3월_관리비상세내역'!BK38</f>
        <v>403.96</v>
      </c>
      <c r="BK38" s="51">
        <f t="shared" ca="1" si="9"/>
        <v>1041.7850000000001</v>
      </c>
      <c r="BL38" s="51">
        <f ca="1">'3월_관리비상세내역'!BM38</f>
        <v>461.08845070422535</v>
      </c>
      <c r="BM38" s="57">
        <f t="shared" ca="1" si="10"/>
        <v>469.30507042253521</v>
      </c>
      <c r="BN38" s="51">
        <f ca="1">'3월_관리비상세내역'!BO38</f>
        <v>596.56320000000005</v>
      </c>
      <c r="BO38" s="57">
        <f t="shared" ca="1" si="11"/>
        <v>614.69840000000011</v>
      </c>
      <c r="BP38" s="51">
        <f ca="1">'3월_관리비상세내역'!BQ38</f>
        <v>542.11881188118809</v>
      </c>
      <c r="BQ38" s="57">
        <f t="shared" ca="1" si="12"/>
        <v>671.01980198019805</v>
      </c>
      <c r="BR38" s="51">
        <v>0</v>
      </c>
      <c r="BS38" s="51">
        <v>0</v>
      </c>
    </row>
    <row r="39" spans="1:71" ht="15.75" customHeight="1">
      <c r="A39" s="8" t="s">
        <v>239</v>
      </c>
      <c r="B39" s="8">
        <v>701</v>
      </c>
      <c r="C39">
        <f t="shared" si="21"/>
        <v>1902</v>
      </c>
      <c r="E39" s="8">
        <v>115.7</v>
      </c>
      <c r="F39" s="8" t="s">
        <v>240</v>
      </c>
      <c r="G39" s="55">
        <f t="shared" ca="1" si="0"/>
        <v>42848</v>
      </c>
      <c r="H39" s="8">
        <v>77777</v>
      </c>
      <c r="J39" t="str">
        <f t="shared" ca="1" si="17"/>
        <v>자가</v>
      </c>
      <c r="K39" s="8" t="s">
        <v>242</v>
      </c>
      <c r="L39" s="55">
        <v>45017</v>
      </c>
      <c r="M39" s="55">
        <v>45066</v>
      </c>
      <c r="N39" s="55">
        <v>45017</v>
      </c>
      <c r="O39" s="62">
        <v>45046</v>
      </c>
      <c r="P39" s="51">
        <f t="shared" ca="1" si="1"/>
        <v>558619</v>
      </c>
      <c r="Q39" s="57">
        <f t="shared" ca="1" si="2"/>
        <v>569791.38</v>
      </c>
      <c r="R39" s="51">
        <f t="shared" ca="1" si="3"/>
        <v>558619</v>
      </c>
      <c r="S39" s="57">
        <f t="shared" ca="1" si="13"/>
        <v>226806</v>
      </c>
      <c r="T39" s="57">
        <f t="shared" ca="1" si="4"/>
        <v>331813</v>
      </c>
      <c r="U39" s="57">
        <f t="shared" ca="1" si="18"/>
        <v>52790</v>
      </c>
      <c r="V39" s="57">
        <f t="shared" ca="1" si="18"/>
        <v>31562</v>
      </c>
      <c r="W39" s="57">
        <f t="shared" ca="1" si="18"/>
        <v>720</v>
      </c>
      <c r="X39" s="57">
        <f t="shared" ca="1" si="18"/>
        <v>3589</v>
      </c>
      <c r="Y39" s="57">
        <f t="shared" ca="1" si="18"/>
        <v>3432</v>
      </c>
      <c r="Z39" s="57">
        <f t="shared" ca="1" si="18"/>
        <v>50784</v>
      </c>
      <c r="AA39" s="57">
        <f t="shared" ca="1" si="18"/>
        <v>14052</v>
      </c>
      <c r="AB39" s="57">
        <f t="shared" ca="1" si="18"/>
        <v>26234</v>
      </c>
      <c r="AC39" s="57">
        <f t="shared" ca="1" si="18"/>
        <v>2042</v>
      </c>
      <c r="AD39" s="57">
        <f t="shared" ca="1" si="18"/>
        <v>5661</v>
      </c>
      <c r="AE39" s="57">
        <f t="shared" ca="1" si="18"/>
        <v>25578</v>
      </c>
      <c r="AF39" s="57">
        <f t="shared" ca="1" si="18"/>
        <v>593</v>
      </c>
      <c r="AG39" s="57">
        <f t="shared" ca="1" si="18"/>
        <v>17263</v>
      </c>
      <c r="AH39" s="57">
        <f t="shared" ca="1" si="18"/>
        <v>828</v>
      </c>
      <c r="AI39" s="57">
        <f t="shared" ca="1" si="18"/>
        <v>0</v>
      </c>
      <c r="AJ39" s="57">
        <f t="shared" ca="1" si="18"/>
        <v>80036</v>
      </c>
      <c r="AK39" s="57">
        <f t="shared" ca="1" si="23"/>
        <v>73759</v>
      </c>
      <c r="AL39" s="57">
        <f t="shared" ca="1" si="23"/>
        <v>134965</v>
      </c>
      <c r="AM39" s="57">
        <f t="shared" ca="1" si="23"/>
        <v>8900</v>
      </c>
      <c r="AN39" s="57">
        <f t="shared" ca="1" si="23"/>
        <v>48442</v>
      </c>
      <c r="AO39" s="57">
        <f t="shared" ca="1" si="23"/>
        <v>0</v>
      </c>
      <c r="AP39" s="57">
        <f t="shared" ca="1" si="23"/>
        <v>22468</v>
      </c>
      <c r="AQ39" s="57">
        <f t="shared" ca="1" si="20"/>
        <v>6558</v>
      </c>
      <c r="AR39" s="57">
        <f t="shared" ca="1" si="20"/>
        <v>6375</v>
      </c>
      <c r="AS39" s="57">
        <f t="shared" ca="1" si="20"/>
        <v>2225</v>
      </c>
      <c r="AT39" s="57">
        <f t="shared" ca="1" si="20"/>
        <v>0</v>
      </c>
      <c r="AU39" s="51">
        <v>0</v>
      </c>
      <c r="AV39" s="57">
        <v>0</v>
      </c>
      <c r="AW39" s="51">
        <f t="shared" ca="1" si="5"/>
        <v>11172.380000000001</v>
      </c>
      <c r="AX39" s="57">
        <f t="shared" ca="1" si="22"/>
        <v>-9683</v>
      </c>
      <c r="AY39" s="57">
        <f t="shared" ca="1" si="22"/>
        <v>0</v>
      </c>
      <c r="AZ39" s="57">
        <f t="shared" ca="1" si="22"/>
        <v>0</v>
      </c>
      <c r="BA39" s="51">
        <v>0</v>
      </c>
      <c r="BB39" s="51">
        <v>0</v>
      </c>
      <c r="BC39" s="57">
        <f t="shared" ca="1" si="22"/>
        <v>-26986</v>
      </c>
      <c r="BD39" s="57">
        <f t="shared" ca="1" si="22"/>
        <v>-23568</v>
      </c>
      <c r="BE39" s="57">
        <f t="shared" ca="1" si="19"/>
        <v>400.18</v>
      </c>
      <c r="BF39" s="51">
        <f t="shared" ca="1" si="6"/>
        <v>107.97199999999999</v>
      </c>
      <c r="BG39" s="51">
        <f t="shared" ca="1" si="7"/>
        <v>6.8228169014084505</v>
      </c>
      <c r="BH39" s="51">
        <f t="shared" ca="1" si="8"/>
        <v>222.45544554455446</v>
      </c>
      <c r="BI39" s="51">
        <v>0</v>
      </c>
      <c r="BJ39" s="51">
        <f ca="1">'3월_관리비상세내역'!BK39</f>
        <v>696.31</v>
      </c>
      <c r="BK39" s="51">
        <f t="shared" ca="1" si="9"/>
        <v>1096.49</v>
      </c>
      <c r="BL39" s="51">
        <f ca="1">'3월_관리비상세내역'!BM39</f>
        <v>279.94661971830988</v>
      </c>
      <c r="BM39" s="57">
        <f t="shared" ca="1" si="10"/>
        <v>286.76943661971831</v>
      </c>
      <c r="BN39" s="51">
        <f ca="1">'3월_관리비상세내역'!BO39</f>
        <v>442.32240000000002</v>
      </c>
      <c r="BO39" s="57">
        <f t="shared" ca="1" si="11"/>
        <v>550.2944</v>
      </c>
      <c r="BP39" s="51">
        <f ca="1">'3월_관리비상세내역'!BQ39</f>
        <v>970.94059405940595</v>
      </c>
      <c r="BQ39" s="57">
        <f t="shared" ca="1" si="12"/>
        <v>1193.3960396039604</v>
      </c>
      <c r="BR39" s="51">
        <v>0</v>
      </c>
      <c r="BS39" s="51">
        <v>0</v>
      </c>
    </row>
    <row r="40" spans="1:71" ht="15.75" customHeight="1">
      <c r="A40" s="8" t="s">
        <v>239</v>
      </c>
      <c r="B40" s="8">
        <v>701</v>
      </c>
      <c r="C40">
        <f t="shared" si="21"/>
        <v>2001</v>
      </c>
      <c r="E40" s="8">
        <v>115.7</v>
      </c>
      <c r="F40" s="8" t="s">
        <v>240</v>
      </c>
      <c r="G40" s="55">
        <f t="shared" ca="1" si="0"/>
        <v>44197</v>
      </c>
      <c r="H40" s="8">
        <v>77777</v>
      </c>
      <c r="J40" t="str">
        <f t="shared" ca="1" si="17"/>
        <v>전세</v>
      </c>
      <c r="K40" s="8" t="s">
        <v>242</v>
      </c>
      <c r="L40" s="55">
        <v>45017</v>
      </c>
      <c r="M40" s="55">
        <v>45066</v>
      </c>
      <c r="N40" s="55">
        <v>45017</v>
      </c>
      <c r="O40" s="62">
        <v>45046</v>
      </c>
      <c r="P40" s="51">
        <f t="shared" ca="1" si="1"/>
        <v>557992</v>
      </c>
      <c r="Q40" s="57">
        <f t="shared" ca="1" si="2"/>
        <v>569151.84</v>
      </c>
      <c r="R40" s="51">
        <f t="shared" ca="1" si="3"/>
        <v>557992</v>
      </c>
      <c r="S40" s="57">
        <f t="shared" ca="1" si="13"/>
        <v>221200</v>
      </c>
      <c r="T40" s="57">
        <f t="shared" ca="1" si="4"/>
        <v>336792</v>
      </c>
      <c r="U40" s="57">
        <f t="shared" ca="1" si="18"/>
        <v>34846</v>
      </c>
      <c r="V40" s="57">
        <f t="shared" ca="1" si="18"/>
        <v>28601</v>
      </c>
      <c r="W40" s="57">
        <f t="shared" ca="1" si="18"/>
        <v>727</v>
      </c>
      <c r="X40" s="57">
        <f t="shared" ca="1" si="18"/>
        <v>4505</v>
      </c>
      <c r="Y40" s="57">
        <f t="shared" ca="1" si="18"/>
        <v>3428</v>
      </c>
      <c r="Z40" s="57">
        <f t="shared" ca="1" si="18"/>
        <v>40026</v>
      </c>
      <c r="AA40" s="57">
        <f t="shared" ca="1" si="18"/>
        <v>9029</v>
      </c>
      <c r="AB40" s="57">
        <f t="shared" ca="1" si="18"/>
        <v>75233</v>
      </c>
      <c r="AC40" s="57">
        <f t="shared" ca="1" si="18"/>
        <v>302</v>
      </c>
      <c r="AD40" s="57">
        <f t="shared" ca="1" si="18"/>
        <v>2017</v>
      </c>
      <c r="AE40" s="57">
        <f t="shared" ca="1" si="18"/>
        <v>22359</v>
      </c>
      <c r="AF40" s="57">
        <f t="shared" ca="1" si="18"/>
        <v>794</v>
      </c>
      <c r="AG40" s="57">
        <f t="shared" ca="1" si="18"/>
        <v>6925</v>
      </c>
      <c r="AH40" s="57">
        <f t="shared" ca="1" si="18"/>
        <v>320</v>
      </c>
      <c r="AI40" s="57">
        <f t="shared" ca="1" si="18"/>
        <v>0</v>
      </c>
      <c r="AJ40" s="57">
        <f t="shared" ca="1" si="18"/>
        <v>94589</v>
      </c>
      <c r="AK40" s="57">
        <f t="shared" ca="1" si="23"/>
        <v>57342</v>
      </c>
      <c r="AL40" s="57">
        <f t="shared" ca="1" si="23"/>
        <v>136943</v>
      </c>
      <c r="AM40" s="57">
        <f t="shared" ca="1" si="23"/>
        <v>9988</v>
      </c>
      <c r="AN40" s="57">
        <f t="shared" ca="1" si="23"/>
        <v>45457</v>
      </c>
      <c r="AO40" s="57">
        <f t="shared" ca="1" si="23"/>
        <v>0</v>
      </c>
      <c r="AP40" s="57">
        <f t="shared" ca="1" si="23"/>
        <v>15791</v>
      </c>
      <c r="AQ40" s="57">
        <f t="shared" ca="1" si="20"/>
        <v>1437</v>
      </c>
      <c r="AR40" s="57">
        <f t="shared" ca="1" si="20"/>
        <v>5783</v>
      </c>
      <c r="AS40" s="57">
        <f t="shared" ca="1" si="20"/>
        <v>530</v>
      </c>
      <c r="AT40" s="57">
        <f t="shared" ca="1" si="20"/>
        <v>0</v>
      </c>
      <c r="AU40" s="51">
        <v>0</v>
      </c>
      <c r="AV40" s="57">
        <v>0</v>
      </c>
      <c r="AW40" s="51">
        <f t="shared" ca="1" si="5"/>
        <v>11159.84</v>
      </c>
      <c r="AX40" s="57">
        <f t="shared" ca="1" si="22"/>
        <v>-8119</v>
      </c>
      <c r="AY40" s="57">
        <f t="shared" ca="1" si="22"/>
        <v>0</v>
      </c>
      <c r="AZ40" s="57">
        <f t="shared" ca="1" si="22"/>
        <v>0</v>
      </c>
      <c r="BA40" s="51">
        <v>0</v>
      </c>
      <c r="BB40" s="51">
        <v>0</v>
      </c>
      <c r="BC40" s="57">
        <f t="shared" ca="1" si="22"/>
        <v>-25805</v>
      </c>
      <c r="BD40" s="57">
        <f t="shared" ca="1" si="22"/>
        <v>-5056</v>
      </c>
      <c r="BE40" s="57">
        <f t="shared" ca="1" si="19"/>
        <v>472.94499999999999</v>
      </c>
      <c r="BF40" s="51">
        <f t="shared" ca="1" si="6"/>
        <v>109.5544</v>
      </c>
      <c r="BG40" s="51">
        <f t="shared" ca="1" si="7"/>
        <v>6.4023943661971829</v>
      </c>
      <c r="BH40" s="51">
        <f t="shared" ca="1" si="8"/>
        <v>156.34653465346534</v>
      </c>
      <c r="BI40" s="51">
        <v>0</v>
      </c>
      <c r="BJ40" s="51">
        <f ca="1">'3월_관리비상세내역'!BK40</f>
        <v>912.57500000000005</v>
      </c>
      <c r="BK40" s="51">
        <f t="shared" ca="1" si="9"/>
        <v>1385.52</v>
      </c>
      <c r="BL40" s="51">
        <f ca="1">'3월_관리비상세내역'!BM40</f>
        <v>760.6523943661972</v>
      </c>
      <c r="BM40" s="57">
        <f t="shared" ca="1" si="10"/>
        <v>767.0547887323944</v>
      </c>
      <c r="BN40" s="51">
        <f ca="1">'3월_관리비상세내역'!BO40</f>
        <v>885.54160000000002</v>
      </c>
      <c r="BO40" s="57">
        <f t="shared" ca="1" si="11"/>
        <v>995.096</v>
      </c>
      <c r="BP40" s="51">
        <f ca="1">'3월_관리비상세내역'!BQ40</f>
        <v>1423.3069306930693</v>
      </c>
      <c r="BQ40" s="57">
        <f t="shared" ca="1" si="12"/>
        <v>1579.6534653465346</v>
      </c>
      <c r="BR40" s="51">
        <v>0</v>
      </c>
      <c r="BS40" s="51">
        <v>0</v>
      </c>
    </row>
    <row r="41" spans="1:71" ht="15.75" customHeight="1">
      <c r="A41" s="8" t="s">
        <v>239</v>
      </c>
      <c r="B41" s="8">
        <v>701</v>
      </c>
      <c r="C41">
        <f t="shared" si="21"/>
        <v>2002</v>
      </c>
      <c r="E41" s="8">
        <v>115.7</v>
      </c>
      <c r="F41" s="8" t="s">
        <v>240</v>
      </c>
      <c r="G41" s="55">
        <f t="shared" ca="1" si="0"/>
        <v>44141</v>
      </c>
      <c r="H41" s="8">
        <v>77777</v>
      </c>
      <c r="J41" t="str">
        <f t="shared" ca="1" si="17"/>
        <v>월세</v>
      </c>
      <c r="K41" s="8" t="s">
        <v>242</v>
      </c>
      <c r="L41" s="55">
        <v>45017</v>
      </c>
      <c r="M41" s="55">
        <v>45066</v>
      </c>
      <c r="N41" s="55">
        <v>45017</v>
      </c>
      <c r="O41" s="62">
        <v>45046</v>
      </c>
      <c r="P41" s="51">
        <f t="shared" ca="1" si="1"/>
        <v>600521</v>
      </c>
      <c r="Q41" s="57">
        <f t="shared" ca="1" si="2"/>
        <v>612531.42000000004</v>
      </c>
      <c r="R41" s="51">
        <f t="shared" ca="1" si="3"/>
        <v>600521</v>
      </c>
      <c r="S41" s="57">
        <f t="shared" ca="1" si="13"/>
        <v>255785</v>
      </c>
      <c r="T41" s="57">
        <f t="shared" ca="1" si="4"/>
        <v>344736</v>
      </c>
      <c r="U41" s="57">
        <f t="shared" ca="1" si="18"/>
        <v>75535</v>
      </c>
      <c r="V41" s="57">
        <f t="shared" ca="1" si="18"/>
        <v>26460</v>
      </c>
      <c r="W41" s="57">
        <f t="shared" ca="1" si="18"/>
        <v>1666</v>
      </c>
      <c r="X41" s="57">
        <f t="shared" ca="1" si="18"/>
        <v>3346</v>
      </c>
      <c r="Y41" s="57">
        <f t="shared" ca="1" si="18"/>
        <v>3179</v>
      </c>
      <c r="Z41" s="57">
        <f t="shared" ca="1" si="18"/>
        <v>49560</v>
      </c>
      <c r="AA41" s="57">
        <f t="shared" ca="1" si="18"/>
        <v>27942</v>
      </c>
      <c r="AB41" s="57">
        <f t="shared" ca="1" si="18"/>
        <v>33885</v>
      </c>
      <c r="AC41" s="57">
        <f t="shared" ca="1" si="18"/>
        <v>48</v>
      </c>
      <c r="AD41" s="57">
        <f t="shared" ca="1" si="18"/>
        <v>6973</v>
      </c>
      <c r="AE41" s="57">
        <f t="shared" ca="1" si="18"/>
        <v>28510</v>
      </c>
      <c r="AF41" s="57">
        <f t="shared" ca="1" si="18"/>
        <v>629</v>
      </c>
      <c r="AG41" s="57">
        <f t="shared" ca="1" si="18"/>
        <v>18294</v>
      </c>
      <c r="AH41" s="57">
        <f t="shared" ca="1" si="18"/>
        <v>974</v>
      </c>
      <c r="AI41" s="57">
        <f t="shared" ca="1" si="18"/>
        <v>0</v>
      </c>
      <c r="AJ41" s="57">
        <f t="shared" ca="1" si="18"/>
        <v>68004</v>
      </c>
      <c r="AK41" s="57">
        <f t="shared" ca="1" si="23"/>
        <v>70598</v>
      </c>
      <c r="AL41" s="57">
        <f t="shared" ca="1" si="23"/>
        <v>116515</v>
      </c>
      <c r="AM41" s="57">
        <f t="shared" ca="1" si="23"/>
        <v>4567</v>
      </c>
      <c r="AN41" s="57">
        <f t="shared" ca="1" si="23"/>
        <v>62106</v>
      </c>
      <c r="AO41" s="57">
        <f t="shared" ca="1" si="23"/>
        <v>0</v>
      </c>
      <c r="AP41" s="57">
        <f t="shared" ca="1" si="23"/>
        <v>29928</v>
      </c>
      <c r="AQ41" s="57">
        <f t="shared" ca="1" si="20"/>
        <v>7700</v>
      </c>
      <c r="AR41" s="57">
        <f t="shared" ca="1" si="20"/>
        <v>3763</v>
      </c>
      <c r="AS41" s="57">
        <f t="shared" ca="1" si="20"/>
        <v>1109</v>
      </c>
      <c r="AT41" s="57">
        <f t="shared" ca="1" si="20"/>
        <v>0</v>
      </c>
      <c r="AU41" s="51">
        <v>0</v>
      </c>
      <c r="AV41" s="57">
        <v>0</v>
      </c>
      <c r="AW41" s="51">
        <f t="shared" ca="1" si="5"/>
        <v>12010.42</v>
      </c>
      <c r="AX41" s="57">
        <f t="shared" ca="1" si="22"/>
        <v>-17765</v>
      </c>
      <c r="AY41" s="57">
        <f t="shared" ca="1" si="22"/>
        <v>0</v>
      </c>
      <c r="AZ41" s="57">
        <f t="shared" ca="1" si="22"/>
        <v>0</v>
      </c>
      <c r="BA41" s="51">
        <v>0</v>
      </c>
      <c r="BB41" s="51">
        <v>0</v>
      </c>
      <c r="BC41" s="57">
        <f t="shared" ca="1" si="22"/>
        <v>-22844</v>
      </c>
      <c r="BD41" s="57">
        <f t="shared" ca="1" si="22"/>
        <v>-161</v>
      </c>
      <c r="BE41" s="57">
        <f t="shared" ca="1" si="19"/>
        <v>340.02</v>
      </c>
      <c r="BF41" s="51">
        <f t="shared" ca="1" si="6"/>
        <v>93.212000000000003</v>
      </c>
      <c r="BG41" s="51">
        <f t="shared" ca="1" si="7"/>
        <v>8.7473239436619714</v>
      </c>
      <c r="BH41" s="51">
        <f t="shared" ca="1" si="8"/>
        <v>296.31683168316829</v>
      </c>
      <c r="BI41" s="51">
        <v>0</v>
      </c>
      <c r="BJ41" s="51">
        <f ca="1">'3월_관리비상세내역'!BK41</f>
        <v>992.21499999999992</v>
      </c>
      <c r="BK41" s="51">
        <f t="shared" ca="1" si="9"/>
        <v>1332.2349999999999</v>
      </c>
      <c r="BL41" s="51">
        <f ca="1">'3월_관리비상세내역'!BM41</f>
        <v>856.70971830985911</v>
      </c>
      <c r="BM41" s="57">
        <f t="shared" ca="1" si="10"/>
        <v>865.45704225352108</v>
      </c>
      <c r="BN41" s="51">
        <f ca="1">'3월_관리비상세내역'!BO41</f>
        <v>976.80799999999999</v>
      </c>
      <c r="BO41" s="57">
        <f t="shared" ca="1" si="11"/>
        <v>1070.02</v>
      </c>
      <c r="BP41" s="51">
        <f ca="1">'3월_관리비상세내역'!BQ41</f>
        <v>665.63366336633658</v>
      </c>
      <c r="BQ41" s="57">
        <f t="shared" ca="1" si="12"/>
        <v>961.95049504950487</v>
      </c>
      <c r="BR41" s="51">
        <v>0</v>
      </c>
      <c r="BS41" s="51">
        <v>0</v>
      </c>
    </row>
    <row r="42" spans="1:71" ht="15.75" customHeight="1">
      <c r="A42" s="8" t="s">
        <v>239</v>
      </c>
      <c r="B42" s="8">
        <v>701</v>
      </c>
      <c r="C42">
        <f t="shared" si="21"/>
        <v>2101</v>
      </c>
      <c r="E42" s="8">
        <v>115.7</v>
      </c>
      <c r="F42" s="8" t="s">
        <v>240</v>
      </c>
      <c r="G42" s="55">
        <f t="shared" ca="1" si="0"/>
        <v>42879</v>
      </c>
      <c r="H42" s="8">
        <v>77777</v>
      </c>
      <c r="J42" t="str">
        <f t="shared" ca="1" si="17"/>
        <v>자가</v>
      </c>
      <c r="K42" s="8" t="s">
        <v>242</v>
      </c>
      <c r="L42" s="55">
        <v>45017</v>
      </c>
      <c r="M42" s="55">
        <v>45066</v>
      </c>
      <c r="N42" s="55">
        <v>45017</v>
      </c>
      <c r="O42" s="62">
        <v>45046</v>
      </c>
      <c r="P42" s="51">
        <f t="shared" ca="1" si="1"/>
        <v>499193</v>
      </c>
      <c r="Q42" s="57">
        <f t="shared" ca="1" si="2"/>
        <v>509176.86</v>
      </c>
      <c r="R42" s="51">
        <f t="shared" ca="1" si="3"/>
        <v>499193</v>
      </c>
      <c r="S42" s="57">
        <f t="shared" ca="1" si="13"/>
        <v>231167</v>
      </c>
      <c r="T42" s="57">
        <f t="shared" ca="1" si="4"/>
        <v>268026</v>
      </c>
      <c r="U42" s="57">
        <f t="shared" ca="1" si="18"/>
        <v>76921</v>
      </c>
      <c r="V42" s="57">
        <f t="shared" ca="1" si="18"/>
        <v>9307</v>
      </c>
      <c r="W42" s="57">
        <f t="shared" ca="1" si="18"/>
        <v>1616</v>
      </c>
      <c r="X42" s="57">
        <f t="shared" ca="1" si="18"/>
        <v>1004</v>
      </c>
      <c r="Y42" s="57">
        <f t="shared" ca="1" si="18"/>
        <v>3419</v>
      </c>
      <c r="Z42" s="57">
        <f t="shared" ca="1" si="18"/>
        <v>25836</v>
      </c>
      <c r="AA42" s="57">
        <f t="shared" ca="1" si="18"/>
        <v>144</v>
      </c>
      <c r="AB42" s="57">
        <f t="shared" ca="1" si="18"/>
        <v>73821</v>
      </c>
      <c r="AC42" s="57">
        <f t="shared" ca="1" si="18"/>
        <v>2301</v>
      </c>
      <c r="AD42" s="57">
        <f t="shared" ca="1" si="18"/>
        <v>3535</v>
      </c>
      <c r="AE42" s="57">
        <f t="shared" ca="1" si="18"/>
        <v>19320</v>
      </c>
      <c r="AF42" s="57">
        <f t="shared" ca="1" si="18"/>
        <v>987</v>
      </c>
      <c r="AG42" s="57">
        <f t="shared" ca="1" si="18"/>
        <v>4503</v>
      </c>
      <c r="AH42" s="57">
        <f t="shared" ca="1" si="18"/>
        <v>976</v>
      </c>
      <c r="AI42" s="57">
        <f t="shared" ca="1" si="18"/>
        <v>0</v>
      </c>
      <c r="AJ42" s="57">
        <f t="shared" ca="1" si="18"/>
        <v>163710</v>
      </c>
      <c r="AK42" s="57">
        <f t="shared" ca="1" si="23"/>
        <v>68128</v>
      </c>
      <c r="AL42" s="57">
        <f t="shared" ca="1" si="23"/>
        <v>22000</v>
      </c>
      <c r="AM42" s="57">
        <f t="shared" ca="1" si="23"/>
        <v>1360</v>
      </c>
      <c r="AN42" s="57">
        <f t="shared" ca="1" si="23"/>
        <v>37497</v>
      </c>
      <c r="AO42" s="57">
        <f t="shared" ca="1" si="23"/>
        <v>0</v>
      </c>
      <c r="AP42" s="57">
        <f t="shared" ca="1" si="23"/>
        <v>11342</v>
      </c>
      <c r="AQ42" s="57">
        <f t="shared" ca="1" si="20"/>
        <v>8597</v>
      </c>
      <c r="AR42" s="57">
        <f t="shared" ca="1" si="20"/>
        <v>8889</v>
      </c>
      <c r="AS42" s="57">
        <f t="shared" ca="1" si="20"/>
        <v>938</v>
      </c>
      <c r="AT42" s="57">
        <f t="shared" ca="1" si="20"/>
        <v>0</v>
      </c>
      <c r="AU42" s="51">
        <v>0</v>
      </c>
      <c r="AV42" s="57">
        <v>0</v>
      </c>
      <c r="AW42" s="51">
        <f t="shared" ca="1" si="5"/>
        <v>9983.86</v>
      </c>
      <c r="AX42" s="57">
        <f t="shared" ca="1" si="22"/>
        <v>-22506</v>
      </c>
      <c r="AY42" s="57">
        <f t="shared" ca="1" si="22"/>
        <v>0</v>
      </c>
      <c r="AZ42" s="57">
        <f t="shared" ca="1" si="22"/>
        <v>0</v>
      </c>
      <c r="BA42" s="51">
        <v>0</v>
      </c>
      <c r="BB42" s="51">
        <v>0</v>
      </c>
      <c r="BC42" s="57">
        <f t="shared" ca="1" si="22"/>
        <v>-22559</v>
      </c>
      <c r="BD42" s="57">
        <f t="shared" ca="1" si="22"/>
        <v>-1893</v>
      </c>
      <c r="BE42" s="57">
        <f t="shared" ca="1" si="19"/>
        <v>818.55</v>
      </c>
      <c r="BF42" s="51">
        <f t="shared" ca="1" si="6"/>
        <v>17.600000000000001</v>
      </c>
      <c r="BG42" s="51">
        <f t="shared" ca="1" si="7"/>
        <v>5.2812676056338024</v>
      </c>
      <c r="BH42" s="51">
        <f t="shared" ca="1" si="8"/>
        <v>112.29702970297029</v>
      </c>
      <c r="BI42" s="51">
        <v>0</v>
      </c>
      <c r="BJ42" s="51">
        <f ca="1">'3월_관리비상세내역'!BK42</f>
        <v>1009.665</v>
      </c>
      <c r="BK42" s="51">
        <f t="shared" ca="1" si="9"/>
        <v>1828.2149999999999</v>
      </c>
      <c r="BL42" s="51">
        <f ca="1">'3월_관리비상세내역'!BM42</f>
        <v>273.89690140845073</v>
      </c>
      <c r="BM42" s="57">
        <f t="shared" ca="1" si="10"/>
        <v>279.17816901408452</v>
      </c>
      <c r="BN42" s="51">
        <f ca="1">'3월_관리비상세내역'!BO42</f>
        <v>195.624</v>
      </c>
      <c r="BO42" s="57">
        <f t="shared" ca="1" si="11"/>
        <v>213.22399999999999</v>
      </c>
      <c r="BP42" s="51">
        <f ca="1">'3월_관리비상세내역'!BQ42</f>
        <v>715.78217821782175</v>
      </c>
      <c r="BQ42" s="57">
        <f t="shared" ca="1" si="12"/>
        <v>828.07920792079199</v>
      </c>
      <c r="BR42" s="51">
        <v>0</v>
      </c>
      <c r="BS42" s="51">
        <v>0</v>
      </c>
    </row>
    <row r="43" spans="1:71" ht="15.75" customHeight="1">
      <c r="A43" s="8" t="s">
        <v>239</v>
      </c>
      <c r="B43" s="8">
        <v>701</v>
      </c>
      <c r="C43">
        <f t="shared" si="21"/>
        <v>2102</v>
      </c>
      <c r="E43" s="8">
        <v>115.7</v>
      </c>
      <c r="F43" s="8" t="s">
        <v>240</v>
      </c>
      <c r="G43" s="55">
        <f t="shared" ca="1" si="0"/>
        <v>41963</v>
      </c>
      <c r="H43" s="8">
        <v>77777</v>
      </c>
      <c r="J43" t="str">
        <f t="shared" ca="1" si="17"/>
        <v>월세</v>
      </c>
      <c r="K43" s="8" t="s">
        <v>242</v>
      </c>
      <c r="L43" s="55">
        <v>45017</v>
      </c>
      <c r="M43" s="55">
        <v>45066</v>
      </c>
      <c r="N43" s="55">
        <v>45017</v>
      </c>
      <c r="O43" s="62">
        <v>45046</v>
      </c>
      <c r="P43" s="51">
        <f t="shared" ca="1" si="1"/>
        <v>505654</v>
      </c>
      <c r="Q43" s="57">
        <f t="shared" ca="1" si="2"/>
        <v>515767.08</v>
      </c>
      <c r="R43" s="51">
        <f t="shared" ca="1" si="3"/>
        <v>505654</v>
      </c>
      <c r="S43" s="57">
        <f t="shared" ca="1" si="13"/>
        <v>253554</v>
      </c>
      <c r="T43" s="57">
        <f t="shared" ca="1" si="4"/>
        <v>252100</v>
      </c>
      <c r="U43" s="57">
        <f t="shared" ca="1" si="18"/>
        <v>74702</v>
      </c>
      <c r="V43" s="57">
        <f t="shared" ca="1" si="18"/>
        <v>28570</v>
      </c>
      <c r="W43" s="57">
        <f t="shared" ca="1" si="18"/>
        <v>690</v>
      </c>
      <c r="X43" s="57">
        <f t="shared" ca="1" si="18"/>
        <v>4309</v>
      </c>
      <c r="Y43" s="57">
        <f t="shared" ca="1" si="18"/>
        <v>3493</v>
      </c>
      <c r="Z43" s="57">
        <f t="shared" ca="1" si="18"/>
        <v>17923</v>
      </c>
      <c r="AA43" s="57">
        <f t="shared" ca="1" si="18"/>
        <v>6091</v>
      </c>
      <c r="AB43" s="57">
        <f t="shared" ca="1" si="18"/>
        <v>61680</v>
      </c>
      <c r="AC43" s="57">
        <f t="shared" ca="1" si="18"/>
        <v>1313</v>
      </c>
      <c r="AD43" s="57">
        <f t="shared" ca="1" si="18"/>
        <v>3554</v>
      </c>
      <c r="AE43" s="57">
        <f t="shared" ca="1" si="18"/>
        <v>11673</v>
      </c>
      <c r="AF43" s="57">
        <f t="shared" ca="1" si="18"/>
        <v>204</v>
      </c>
      <c r="AG43" s="57">
        <f t="shared" ca="1" si="18"/>
        <v>43657</v>
      </c>
      <c r="AH43" s="57">
        <f t="shared" ca="1" si="18"/>
        <v>573</v>
      </c>
      <c r="AI43" s="57">
        <f t="shared" ca="1" si="18"/>
        <v>0</v>
      </c>
      <c r="AJ43" s="57">
        <f t="shared" ca="1" si="18"/>
        <v>63809</v>
      </c>
      <c r="AK43" s="57">
        <f t="shared" ca="1" si="23"/>
        <v>50694</v>
      </c>
      <c r="AL43" s="57">
        <f t="shared" ca="1" si="23"/>
        <v>100773</v>
      </c>
      <c r="AM43" s="57">
        <f t="shared" ca="1" si="23"/>
        <v>538</v>
      </c>
      <c r="AN43" s="57">
        <f t="shared" ca="1" si="23"/>
        <v>32277</v>
      </c>
      <c r="AO43" s="57">
        <f t="shared" ca="1" si="23"/>
        <v>0</v>
      </c>
      <c r="AP43" s="57">
        <f t="shared" ca="1" si="23"/>
        <v>24001</v>
      </c>
      <c r="AQ43" s="57">
        <f t="shared" ca="1" si="20"/>
        <v>1786</v>
      </c>
      <c r="AR43" s="57">
        <f t="shared" ca="1" si="20"/>
        <v>8991</v>
      </c>
      <c r="AS43" s="57">
        <f t="shared" ca="1" si="20"/>
        <v>1948</v>
      </c>
      <c r="AT43" s="57">
        <f t="shared" ca="1" si="20"/>
        <v>0</v>
      </c>
      <c r="AU43" s="51">
        <v>0</v>
      </c>
      <c r="AV43" s="57">
        <v>0</v>
      </c>
      <c r="AW43" s="51">
        <f t="shared" ca="1" si="5"/>
        <v>10113.08</v>
      </c>
      <c r="AX43" s="57">
        <f t="shared" ca="1" si="22"/>
        <v>-10033</v>
      </c>
      <c r="AY43" s="57">
        <f t="shared" ca="1" si="22"/>
        <v>0</v>
      </c>
      <c r="AZ43" s="57">
        <f t="shared" ca="1" si="22"/>
        <v>0</v>
      </c>
      <c r="BA43" s="51">
        <v>0</v>
      </c>
      <c r="BB43" s="51">
        <v>0</v>
      </c>
      <c r="BC43" s="57">
        <f t="shared" ca="1" si="22"/>
        <v>-26594</v>
      </c>
      <c r="BD43" s="57">
        <f t="shared" ca="1" si="22"/>
        <v>-968</v>
      </c>
      <c r="BE43" s="57">
        <f t="shared" ca="1" si="19"/>
        <v>319.04500000000002</v>
      </c>
      <c r="BF43" s="51">
        <f t="shared" ca="1" si="6"/>
        <v>80.618399999999994</v>
      </c>
      <c r="BG43" s="51">
        <f t="shared" ca="1" si="7"/>
        <v>4.5460563380281691</v>
      </c>
      <c r="BH43" s="51">
        <f t="shared" ca="1" si="8"/>
        <v>237.63366336633663</v>
      </c>
      <c r="BI43" s="51">
        <v>0</v>
      </c>
      <c r="BJ43" s="51">
        <f ca="1">'3월_관리비상세내역'!BK43</f>
        <v>690.06</v>
      </c>
      <c r="BK43" s="51">
        <f t="shared" ca="1" si="9"/>
        <v>1009.105</v>
      </c>
      <c r="BL43" s="51">
        <f ca="1">'3월_관리비상세내역'!BM43</f>
        <v>605.62323943661977</v>
      </c>
      <c r="BM43" s="57">
        <f t="shared" ca="1" si="10"/>
        <v>610.16929577464794</v>
      </c>
      <c r="BN43" s="51">
        <f ca="1">'3월_관리비상세내역'!BO43</f>
        <v>570.19759999999997</v>
      </c>
      <c r="BO43" s="57">
        <f t="shared" ca="1" si="11"/>
        <v>650.81599999999992</v>
      </c>
      <c r="BP43" s="51">
        <f ca="1">'3월_관리비상세내역'!BQ43</f>
        <v>845.23762376237619</v>
      </c>
      <c r="BQ43" s="57">
        <f t="shared" ca="1" si="12"/>
        <v>1082.8712871287128</v>
      </c>
      <c r="BR43" s="51">
        <v>0</v>
      </c>
      <c r="BS43" s="51">
        <v>0</v>
      </c>
    </row>
    <row r="44" spans="1:71" ht="15.75" customHeight="1">
      <c r="A44" s="8" t="s">
        <v>239</v>
      </c>
      <c r="B44" s="8">
        <v>701</v>
      </c>
      <c r="C44">
        <f t="shared" si="21"/>
        <v>2201</v>
      </c>
      <c r="E44" s="8">
        <v>115.7</v>
      </c>
      <c r="F44" s="8" t="s">
        <v>240</v>
      </c>
      <c r="G44" s="55">
        <f t="shared" ca="1" si="0"/>
        <v>42730</v>
      </c>
      <c r="H44" s="8">
        <v>77777</v>
      </c>
      <c r="J44" t="str">
        <f t="shared" ca="1" si="17"/>
        <v>전세</v>
      </c>
      <c r="K44" s="8" t="s">
        <v>242</v>
      </c>
      <c r="L44" s="55">
        <v>45017</v>
      </c>
      <c r="M44" s="55">
        <v>45066</v>
      </c>
      <c r="N44" s="55">
        <v>45017</v>
      </c>
      <c r="O44" s="62">
        <v>45046</v>
      </c>
      <c r="P44" s="51">
        <f t="shared" ca="1" si="1"/>
        <v>568950</v>
      </c>
      <c r="Q44" s="57">
        <f t="shared" ca="1" si="2"/>
        <v>580329</v>
      </c>
      <c r="R44" s="51">
        <f t="shared" ca="1" si="3"/>
        <v>568950</v>
      </c>
      <c r="S44" s="57">
        <f t="shared" ca="1" si="13"/>
        <v>204356</v>
      </c>
      <c r="T44" s="57">
        <f t="shared" ca="1" si="4"/>
        <v>364594</v>
      </c>
      <c r="U44" s="57">
        <f t="shared" ca="1" si="18"/>
        <v>46621</v>
      </c>
      <c r="V44" s="57">
        <f t="shared" ca="1" si="18"/>
        <v>21196</v>
      </c>
      <c r="W44" s="57">
        <f t="shared" ca="1" si="18"/>
        <v>1217</v>
      </c>
      <c r="X44" s="57">
        <f t="shared" ca="1" si="18"/>
        <v>2289</v>
      </c>
      <c r="Y44" s="57">
        <f t="shared" ca="1" si="18"/>
        <v>3481</v>
      </c>
      <c r="Z44" s="57">
        <f t="shared" ca="1" si="18"/>
        <v>37440</v>
      </c>
      <c r="AA44" s="57">
        <f t="shared" ca="1" si="18"/>
        <v>26965</v>
      </c>
      <c r="AB44" s="57">
        <f t="shared" ca="1" si="18"/>
        <v>26331</v>
      </c>
      <c r="AC44" s="57">
        <f t="shared" ca="1" si="18"/>
        <v>815</v>
      </c>
      <c r="AD44" s="57">
        <f t="shared" ca="1" si="18"/>
        <v>4172</v>
      </c>
      <c r="AE44" s="57">
        <f t="shared" ca="1" si="18"/>
        <v>13027</v>
      </c>
      <c r="AF44" s="57">
        <f t="shared" ca="1" si="18"/>
        <v>692</v>
      </c>
      <c r="AG44" s="57">
        <f t="shared" ca="1" si="18"/>
        <v>43129</v>
      </c>
      <c r="AH44" s="57">
        <f t="shared" ca="1" si="18"/>
        <v>560</v>
      </c>
      <c r="AI44" s="57">
        <f t="shared" ca="1" si="18"/>
        <v>0</v>
      </c>
      <c r="AJ44" s="57">
        <f t="shared" ca="1" si="18"/>
        <v>153611</v>
      </c>
      <c r="AK44" s="57">
        <f t="shared" ca="1" si="23"/>
        <v>48739</v>
      </c>
      <c r="AL44" s="57">
        <f t="shared" ca="1" si="20"/>
        <v>77486</v>
      </c>
      <c r="AM44" s="57">
        <f t="shared" ca="1" si="20"/>
        <v>4999</v>
      </c>
      <c r="AN44" s="57">
        <f t="shared" ca="1" si="20"/>
        <v>50372</v>
      </c>
      <c r="AO44" s="57">
        <f t="shared" ca="1" si="20"/>
        <v>0</v>
      </c>
      <c r="AP44" s="57">
        <f t="shared" ca="1" si="20"/>
        <v>26198</v>
      </c>
      <c r="AQ44" s="57">
        <f t="shared" ca="1" si="20"/>
        <v>3946</v>
      </c>
      <c r="AR44" s="57">
        <f t="shared" ca="1" si="20"/>
        <v>1358</v>
      </c>
      <c r="AS44" s="57">
        <f t="shared" ca="1" si="20"/>
        <v>219</v>
      </c>
      <c r="AT44" s="57">
        <f t="shared" ca="1" si="20"/>
        <v>0</v>
      </c>
      <c r="AU44" s="51">
        <v>0</v>
      </c>
      <c r="AV44" s="57">
        <v>0</v>
      </c>
      <c r="AW44" s="51">
        <f t="shared" ca="1" si="5"/>
        <v>11379</v>
      </c>
      <c r="AX44" s="57">
        <f t="shared" ca="1" si="22"/>
        <v>-9694</v>
      </c>
      <c r="AY44" s="57">
        <f t="shared" ca="1" si="22"/>
        <v>0</v>
      </c>
      <c r="AZ44" s="57">
        <f t="shared" ca="1" si="22"/>
        <v>0</v>
      </c>
      <c r="BA44" s="51">
        <v>0</v>
      </c>
      <c r="BB44" s="51">
        <v>0</v>
      </c>
      <c r="BC44" s="57">
        <f t="shared" ca="1" si="22"/>
        <v>-10960</v>
      </c>
      <c r="BD44" s="57">
        <f t="shared" ca="1" si="22"/>
        <v>-5259</v>
      </c>
      <c r="BE44" s="57">
        <f t="shared" ca="1" si="19"/>
        <v>768.05499999999995</v>
      </c>
      <c r="BF44" s="51">
        <f t="shared" ca="1" si="6"/>
        <v>61.988799999999998</v>
      </c>
      <c r="BG44" s="51">
        <f t="shared" ca="1" si="7"/>
        <v>7.0946478873239434</v>
      </c>
      <c r="BH44" s="51">
        <f t="shared" ca="1" si="8"/>
        <v>259.38613861386136</v>
      </c>
      <c r="BI44" s="51">
        <v>0</v>
      </c>
      <c r="BJ44" s="51">
        <f ca="1">'3월_관리비상세내역'!BK44</f>
        <v>706.49</v>
      </c>
      <c r="BK44" s="51">
        <f t="shared" ca="1" si="9"/>
        <v>1474.5450000000001</v>
      </c>
      <c r="BL44" s="51">
        <f ca="1">'3월_관리비상세내역'!BM44</f>
        <v>352.50943661971831</v>
      </c>
      <c r="BM44" s="57">
        <f t="shared" ca="1" si="10"/>
        <v>359.60408450704227</v>
      </c>
      <c r="BN44" s="51">
        <f ca="1">'3월_관리비상세내역'!BO44</f>
        <v>842.21600000000001</v>
      </c>
      <c r="BO44" s="57">
        <f t="shared" ca="1" si="11"/>
        <v>904.20479999999998</v>
      </c>
      <c r="BP44" s="51">
        <f ca="1">'3월_관리비상세내역'!BQ44</f>
        <v>929.09900990099004</v>
      </c>
      <c r="BQ44" s="57">
        <f t="shared" ca="1" si="12"/>
        <v>1188.4851485148515</v>
      </c>
      <c r="BR44" s="51">
        <v>0</v>
      </c>
      <c r="BS44" s="51">
        <v>0</v>
      </c>
    </row>
    <row r="45" spans="1:71" ht="15.75" customHeight="1">
      <c r="A45" s="8" t="s">
        <v>239</v>
      </c>
      <c r="B45" s="8">
        <v>701</v>
      </c>
      <c r="C45">
        <f t="shared" si="21"/>
        <v>2202</v>
      </c>
      <c r="E45" s="8">
        <v>115.7</v>
      </c>
      <c r="F45" s="8" t="s">
        <v>240</v>
      </c>
      <c r="G45" s="55">
        <f t="shared" ca="1" si="0"/>
        <v>44089</v>
      </c>
      <c r="H45" s="8">
        <v>77777</v>
      </c>
      <c r="J45" t="str">
        <f t="shared" ca="1" si="17"/>
        <v>전세</v>
      </c>
      <c r="K45" s="8" t="s">
        <v>242</v>
      </c>
      <c r="L45" s="55">
        <v>45017</v>
      </c>
      <c r="M45" s="55">
        <v>45066</v>
      </c>
      <c r="N45" s="55">
        <v>45017</v>
      </c>
      <c r="O45" s="62">
        <v>45046</v>
      </c>
      <c r="P45" s="51">
        <f t="shared" ca="1" si="1"/>
        <v>592705</v>
      </c>
      <c r="Q45" s="57">
        <f t="shared" ca="1" si="2"/>
        <v>604559.1</v>
      </c>
      <c r="R45" s="51">
        <f t="shared" ca="1" si="3"/>
        <v>592705</v>
      </c>
      <c r="S45" s="57">
        <f t="shared" ca="1" si="13"/>
        <v>293022</v>
      </c>
      <c r="T45" s="57">
        <f t="shared" ca="1" si="4"/>
        <v>299683</v>
      </c>
      <c r="U45" s="57">
        <f t="shared" ca="1" si="18"/>
        <v>74143</v>
      </c>
      <c r="V45" s="57">
        <f t="shared" ca="1" si="18"/>
        <v>15988</v>
      </c>
      <c r="W45" s="57">
        <f t="shared" ca="1" si="18"/>
        <v>548</v>
      </c>
      <c r="X45" s="57">
        <f t="shared" ca="1" si="18"/>
        <v>4331</v>
      </c>
      <c r="Y45" s="57">
        <f t="shared" ca="1" si="18"/>
        <v>3462</v>
      </c>
      <c r="Z45" s="57">
        <f t="shared" ca="1" si="18"/>
        <v>53442</v>
      </c>
      <c r="AA45" s="57">
        <f t="shared" ref="AA45:AP60" ca="1" si="24">RANDBETWEEN(AA$2,AA$3)</f>
        <v>21707</v>
      </c>
      <c r="AB45" s="57">
        <f t="shared" ca="1" si="24"/>
        <v>77246</v>
      </c>
      <c r="AC45" s="57">
        <f t="shared" ca="1" si="24"/>
        <v>2773</v>
      </c>
      <c r="AD45" s="57">
        <f t="shared" ca="1" si="24"/>
        <v>9780</v>
      </c>
      <c r="AE45" s="57">
        <f t="shared" ca="1" si="24"/>
        <v>2255</v>
      </c>
      <c r="AF45" s="57">
        <f t="shared" ca="1" si="24"/>
        <v>638</v>
      </c>
      <c r="AG45" s="57">
        <f t="shared" ca="1" si="24"/>
        <v>44585</v>
      </c>
      <c r="AH45" s="57">
        <f t="shared" ca="1" si="24"/>
        <v>256</v>
      </c>
      <c r="AI45" s="57">
        <f t="shared" ca="1" si="24"/>
        <v>0</v>
      </c>
      <c r="AJ45" s="57">
        <f t="shared" ca="1" si="24"/>
        <v>143696</v>
      </c>
      <c r="AK45" s="57">
        <f t="shared" ca="1" si="24"/>
        <v>51442</v>
      </c>
      <c r="AL45" s="57">
        <f t="shared" ca="1" si="20"/>
        <v>36537</v>
      </c>
      <c r="AM45" s="57">
        <f t="shared" ca="1" si="20"/>
        <v>6470</v>
      </c>
      <c r="AN45" s="57">
        <f t="shared" ca="1" si="20"/>
        <v>29476</v>
      </c>
      <c r="AO45" s="57">
        <f t="shared" ca="1" si="20"/>
        <v>0</v>
      </c>
      <c r="AP45" s="57">
        <f t="shared" ca="1" si="20"/>
        <v>31787</v>
      </c>
      <c r="AQ45" s="57">
        <f t="shared" ca="1" si="20"/>
        <v>3831</v>
      </c>
      <c r="AR45" s="57">
        <f t="shared" ca="1" si="20"/>
        <v>3375</v>
      </c>
      <c r="AS45" s="57">
        <f t="shared" ca="1" si="20"/>
        <v>1160</v>
      </c>
      <c r="AT45" s="57">
        <f t="shared" ca="1" si="20"/>
        <v>0</v>
      </c>
      <c r="AU45" s="51">
        <v>0</v>
      </c>
      <c r="AV45" s="57">
        <v>0</v>
      </c>
      <c r="AW45" s="51">
        <f t="shared" ca="1" si="5"/>
        <v>11854.1</v>
      </c>
      <c r="AX45" s="57">
        <f t="shared" ca="1" si="22"/>
        <v>-9596</v>
      </c>
      <c r="AY45" s="57">
        <f t="shared" ca="1" si="22"/>
        <v>0</v>
      </c>
      <c r="AZ45" s="57">
        <f t="shared" ca="1" si="22"/>
        <v>0</v>
      </c>
      <c r="BA45" s="51">
        <v>0</v>
      </c>
      <c r="BB45" s="51">
        <v>0</v>
      </c>
      <c r="BC45" s="57">
        <f t="shared" ca="1" si="22"/>
        <v>-346</v>
      </c>
      <c r="BD45" s="57">
        <f t="shared" ca="1" si="22"/>
        <v>-16281</v>
      </c>
      <c r="BE45" s="57">
        <f t="shared" ca="1" si="19"/>
        <v>718.48</v>
      </c>
      <c r="BF45" s="51">
        <f t="shared" ca="1" si="6"/>
        <v>29.229600000000001</v>
      </c>
      <c r="BG45" s="51">
        <f t="shared" ca="1" si="7"/>
        <v>4.1515492957746476</v>
      </c>
      <c r="BH45" s="51">
        <f t="shared" ca="1" si="8"/>
        <v>314.7227722772277</v>
      </c>
      <c r="BI45" s="51">
        <v>0</v>
      </c>
      <c r="BJ45" s="51">
        <f ca="1">'3월_관리비상세내역'!BK45</f>
        <v>470.28500000000003</v>
      </c>
      <c r="BK45" s="51">
        <f t="shared" ca="1" si="9"/>
        <v>1188.7650000000001</v>
      </c>
      <c r="BL45" s="51">
        <f ca="1">'3월_관리비상세내역'!BM45</f>
        <v>796.66140845070424</v>
      </c>
      <c r="BM45" s="57">
        <f t="shared" ca="1" si="10"/>
        <v>800.8129577464789</v>
      </c>
      <c r="BN45" s="51">
        <f ca="1">'3월_관리비상세내역'!BO45</f>
        <v>1002.772</v>
      </c>
      <c r="BO45" s="57">
        <f t="shared" ca="1" si="11"/>
        <v>1032.0016000000001</v>
      </c>
      <c r="BP45" s="51">
        <f ca="1">'3월_관리비상세내역'!BQ45</f>
        <v>673.38613861386136</v>
      </c>
      <c r="BQ45" s="57">
        <f t="shared" ca="1" si="12"/>
        <v>988.10891089108907</v>
      </c>
      <c r="BR45" s="51">
        <v>0</v>
      </c>
      <c r="BS45" s="51">
        <v>0</v>
      </c>
    </row>
    <row r="46" spans="1:71" ht="15.75" customHeight="1">
      <c r="A46" s="8" t="s">
        <v>239</v>
      </c>
      <c r="B46" s="8">
        <v>702</v>
      </c>
      <c r="C46" s="8">
        <v>101</v>
      </c>
      <c r="E46" s="8">
        <v>115.7</v>
      </c>
      <c r="F46" s="8" t="s">
        <v>240</v>
      </c>
      <c r="G46" s="55">
        <f t="shared" ca="1" si="0"/>
        <v>42129</v>
      </c>
      <c r="H46" s="8">
        <v>77777</v>
      </c>
      <c r="J46" t="str">
        <f t="shared" ca="1" si="17"/>
        <v>자가</v>
      </c>
      <c r="K46" s="8" t="s">
        <v>242</v>
      </c>
      <c r="L46" s="55">
        <v>45017</v>
      </c>
      <c r="M46" s="55">
        <v>45066</v>
      </c>
      <c r="N46" s="55">
        <v>45017</v>
      </c>
      <c r="O46" s="62">
        <v>45046</v>
      </c>
      <c r="P46" s="51">
        <f t="shared" ca="1" si="1"/>
        <v>420004</v>
      </c>
      <c r="Q46" s="57">
        <f t="shared" ca="1" si="2"/>
        <v>428404.08</v>
      </c>
      <c r="R46" s="51">
        <f t="shared" ca="1" si="3"/>
        <v>420004</v>
      </c>
      <c r="S46" s="57">
        <f t="shared" ca="1" si="13"/>
        <v>139359</v>
      </c>
      <c r="T46" s="57">
        <f t="shared" ca="1" si="4"/>
        <v>280645</v>
      </c>
      <c r="U46" s="57">
        <f t="shared" ref="U46:AJ61" ca="1" si="25">RANDBETWEEN(U$2,U$3)</f>
        <v>32275</v>
      </c>
      <c r="V46" s="57">
        <f t="shared" ca="1" si="25"/>
        <v>8651</v>
      </c>
      <c r="W46" s="57">
        <f t="shared" ca="1" si="25"/>
        <v>1181</v>
      </c>
      <c r="X46" s="57">
        <f t="shared" ca="1" si="25"/>
        <v>1590</v>
      </c>
      <c r="Y46" s="57">
        <f t="shared" ca="1" si="25"/>
        <v>3045</v>
      </c>
      <c r="Z46" s="57">
        <f t="shared" ca="1" si="25"/>
        <v>25271</v>
      </c>
      <c r="AA46" s="57">
        <f t="shared" ca="1" si="25"/>
        <v>13281</v>
      </c>
      <c r="AB46" s="57">
        <f t="shared" ca="1" si="25"/>
        <v>27421</v>
      </c>
      <c r="AC46" s="57">
        <f t="shared" ca="1" si="25"/>
        <v>2631</v>
      </c>
      <c r="AD46" s="57">
        <f t="shared" ca="1" si="25"/>
        <v>2100</v>
      </c>
      <c r="AE46" s="57">
        <f t="shared" ca="1" si="25"/>
        <v>11175</v>
      </c>
      <c r="AF46" s="57">
        <f t="shared" ca="1" si="25"/>
        <v>706</v>
      </c>
      <c r="AG46" s="57">
        <f t="shared" ca="1" si="25"/>
        <v>18637</v>
      </c>
      <c r="AH46" s="57">
        <f t="shared" ca="1" si="25"/>
        <v>693</v>
      </c>
      <c r="AI46" s="57">
        <f t="shared" ca="1" si="25"/>
        <v>0</v>
      </c>
      <c r="AJ46" s="57">
        <f t="shared" ca="1" si="25"/>
        <v>62589</v>
      </c>
      <c r="AK46" s="57">
        <f t="shared" ca="1" si="24"/>
        <v>59464</v>
      </c>
      <c r="AL46" s="57">
        <f t="shared" ca="1" si="20"/>
        <v>112225</v>
      </c>
      <c r="AM46" s="57">
        <f t="shared" ca="1" si="20"/>
        <v>8245</v>
      </c>
      <c r="AN46" s="57">
        <f t="shared" ca="1" si="20"/>
        <v>36326</v>
      </c>
      <c r="AO46" s="57">
        <f t="shared" ca="1" si="20"/>
        <v>0</v>
      </c>
      <c r="AP46" s="57">
        <f t="shared" ca="1" si="20"/>
        <v>28548</v>
      </c>
      <c r="AQ46" s="57">
        <f t="shared" ca="1" si="20"/>
        <v>4676</v>
      </c>
      <c r="AR46" s="57">
        <f t="shared" ca="1" si="20"/>
        <v>6730</v>
      </c>
      <c r="AS46" s="57">
        <f t="shared" ca="1" si="20"/>
        <v>344</v>
      </c>
      <c r="AT46" s="57">
        <f t="shared" ca="1" si="20"/>
        <v>0</v>
      </c>
      <c r="AU46" s="51">
        <v>0</v>
      </c>
      <c r="AV46" s="57">
        <v>0</v>
      </c>
      <c r="AW46" s="51">
        <f t="shared" ca="1" si="5"/>
        <v>8400.08</v>
      </c>
      <c r="AX46" s="57">
        <f t="shared" ca="1" si="22"/>
        <v>-11980</v>
      </c>
      <c r="AY46" s="57">
        <f t="shared" ca="1" si="22"/>
        <v>0</v>
      </c>
      <c r="AZ46" s="57">
        <f t="shared" ca="1" si="22"/>
        <v>0</v>
      </c>
      <c r="BA46" s="51">
        <v>0</v>
      </c>
      <c r="BB46" s="51">
        <v>0</v>
      </c>
      <c r="BC46" s="57">
        <f t="shared" ca="1" si="22"/>
        <v>-22405</v>
      </c>
      <c r="BD46" s="57">
        <f t="shared" ca="1" si="22"/>
        <v>-13415</v>
      </c>
      <c r="BE46" s="57">
        <f t="shared" ca="1" si="19"/>
        <v>312.94499999999999</v>
      </c>
      <c r="BF46" s="51">
        <f t="shared" ca="1" si="6"/>
        <v>89.78</v>
      </c>
      <c r="BG46" s="51">
        <f t="shared" ca="1" si="7"/>
        <v>5.1163380281690145</v>
      </c>
      <c r="BH46" s="51">
        <f t="shared" ca="1" si="8"/>
        <v>282.65346534653463</v>
      </c>
      <c r="BI46" s="51">
        <v>0</v>
      </c>
      <c r="BJ46" s="51">
        <f ca="1">'3월_관리비상세내역'!BK46</f>
        <v>733.35</v>
      </c>
      <c r="BK46" s="51">
        <f t="shared" ca="1" si="9"/>
        <v>1046.2950000000001</v>
      </c>
      <c r="BL46" s="51">
        <f ca="1">'3월_관리비상세내역'!BM46</f>
        <v>624.86197183098591</v>
      </c>
      <c r="BM46" s="57">
        <f t="shared" ca="1" si="10"/>
        <v>629.97830985915493</v>
      </c>
      <c r="BN46" s="51">
        <f ca="1">'3월_관리비상세내역'!BO46</f>
        <v>514.51840000000004</v>
      </c>
      <c r="BO46" s="57">
        <f t="shared" ca="1" si="11"/>
        <v>604.29840000000002</v>
      </c>
      <c r="BP46" s="51">
        <f ca="1">'3월_관리비상세내역'!BQ46</f>
        <v>1022.7425742574258</v>
      </c>
      <c r="BQ46" s="57">
        <f t="shared" ca="1" si="12"/>
        <v>1305.3960396039604</v>
      </c>
      <c r="BR46" s="51">
        <v>0</v>
      </c>
      <c r="BS46" s="51">
        <v>0</v>
      </c>
    </row>
    <row r="47" spans="1:71" ht="15.75" customHeight="1">
      <c r="A47" s="8" t="s">
        <v>239</v>
      </c>
      <c r="B47" s="8">
        <v>702</v>
      </c>
      <c r="C47" s="8">
        <v>102</v>
      </c>
      <c r="E47" s="8">
        <v>115.7</v>
      </c>
      <c r="F47" s="8" t="s">
        <v>240</v>
      </c>
      <c r="G47" s="55">
        <f t="shared" ca="1" si="0"/>
        <v>43022</v>
      </c>
      <c r="H47" s="8">
        <v>77777</v>
      </c>
      <c r="J47" t="str">
        <f t="shared" ca="1" si="17"/>
        <v>전세</v>
      </c>
      <c r="K47" s="8" t="s">
        <v>242</v>
      </c>
      <c r="L47" s="55">
        <v>45017</v>
      </c>
      <c r="M47" s="55">
        <v>45066</v>
      </c>
      <c r="N47" s="55">
        <v>45017</v>
      </c>
      <c r="O47" s="62">
        <v>45046</v>
      </c>
      <c r="P47" s="51">
        <f t="shared" ca="1" si="1"/>
        <v>519590</v>
      </c>
      <c r="Q47" s="57">
        <f t="shared" ca="1" si="2"/>
        <v>529981.80000000005</v>
      </c>
      <c r="R47" s="51">
        <f t="shared" ca="1" si="3"/>
        <v>519590</v>
      </c>
      <c r="S47" s="57">
        <f t="shared" ca="1" si="13"/>
        <v>157706</v>
      </c>
      <c r="T47" s="57">
        <f t="shared" ca="1" si="4"/>
        <v>361884</v>
      </c>
      <c r="U47" s="57">
        <f t="shared" ca="1" si="25"/>
        <v>35534</v>
      </c>
      <c r="V47" s="57">
        <f t="shared" ca="1" si="25"/>
        <v>20571</v>
      </c>
      <c r="W47" s="57">
        <f t="shared" ca="1" si="25"/>
        <v>1010</v>
      </c>
      <c r="X47" s="57">
        <f t="shared" ca="1" si="25"/>
        <v>3913</v>
      </c>
      <c r="Y47" s="57">
        <f t="shared" ca="1" si="25"/>
        <v>3687</v>
      </c>
      <c r="Z47" s="57">
        <f t="shared" ca="1" si="25"/>
        <v>48720</v>
      </c>
      <c r="AA47" s="57">
        <f t="shared" ca="1" si="25"/>
        <v>20599</v>
      </c>
      <c r="AB47" s="57">
        <f t="shared" ca="1" si="25"/>
        <v>13489</v>
      </c>
      <c r="AC47" s="57">
        <f t="shared" ca="1" si="25"/>
        <v>1787</v>
      </c>
      <c r="AD47" s="57">
        <f t="shared" ca="1" si="25"/>
        <v>6605</v>
      </c>
      <c r="AE47" s="57">
        <f t="shared" ca="1" si="25"/>
        <v>5096</v>
      </c>
      <c r="AF47" s="57">
        <f t="shared" ca="1" si="25"/>
        <v>803</v>
      </c>
      <c r="AG47" s="57">
        <f t="shared" ca="1" si="25"/>
        <v>8430</v>
      </c>
      <c r="AH47" s="57">
        <f t="shared" ca="1" si="25"/>
        <v>617</v>
      </c>
      <c r="AI47" s="57">
        <f t="shared" ca="1" si="25"/>
        <v>0</v>
      </c>
      <c r="AJ47" s="57">
        <f t="shared" ca="1" si="25"/>
        <v>87978</v>
      </c>
      <c r="AK47" s="57">
        <f t="shared" ca="1" si="24"/>
        <v>66363</v>
      </c>
      <c r="AL47" s="57">
        <f t="shared" ca="1" si="20"/>
        <v>146718</v>
      </c>
      <c r="AM47" s="57">
        <f t="shared" ca="1" si="20"/>
        <v>4282</v>
      </c>
      <c r="AN47" s="57">
        <f t="shared" ca="1" si="20"/>
        <v>35995</v>
      </c>
      <c r="AO47" s="57">
        <f t="shared" ca="1" si="20"/>
        <v>0</v>
      </c>
      <c r="AP47" s="57">
        <f t="shared" ca="1" si="20"/>
        <v>12147</v>
      </c>
      <c r="AQ47" s="57">
        <f t="shared" ca="1" si="20"/>
        <v>8061</v>
      </c>
      <c r="AR47" s="57">
        <f t="shared" ca="1" si="20"/>
        <v>9888</v>
      </c>
      <c r="AS47" s="57">
        <f t="shared" ca="1" si="20"/>
        <v>1472</v>
      </c>
      <c r="AT47" s="57">
        <f t="shared" ca="1" si="20"/>
        <v>0</v>
      </c>
      <c r="AU47" s="51">
        <v>0</v>
      </c>
      <c r="AV47" s="57">
        <v>0</v>
      </c>
      <c r="AW47" s="51">
        <f t="shared" ca="1" si="5"/>
        <v>10391.800000000001</v>
      </c>
      <c r="AX47" s="57">
        <f t="shared" ca="1" si="22"/>
        <v>-8320</v>
      </c>
      <c r="AY47" s="57">
        <f t="shared" ca="1" si="22"/>
        <v>0</v>
      </c>
      <c r="AZ47" s="57">
        <f t="shared" ca="1" si="22"/>
        <v>0</v>
      </c>
      <c r="BA47" s="51">
        <v>0</v>
      </c>
      <c r="BB47" s="51">
        <v>0</v>
      </c>
      <c r="BC47" s="57">
        <f t="shared" ca="1" si="22"/>
        <v>-2340</v>
      </c>
      <c r="BD47" s="57">
        <f t="shared" ca="1" si="22"/>
        <v>-13515</v>
      </c>
      <c r="BE47" s="57">
        <f t="shared" ca="1" si="19"/>
        <v>439.89</v>
      </c>
      <c r="BF47" s="51">
        <f t="shared" ca="1" si="6"/>
        <v>117.37439999999999</v>
      </c>
      <c r="BG47" s="51">
        <f t="shared" ca="1" si="7"/>
        <v>5.0697183098591552</v>
      </c>
      <c r="BH47" s="51">
        <f t="shared" ca="1" si="8"/>
        <v>120.26732673267327</v>
      </c>
      <c r="BI47" s="51">
        <v>0</v>
      </c>
      <c r="BJ47" s="51">
        <f ca="1">'3월_관리비상세내역'!BK47</f>
        <v>1240.6100000000001</v>
      </c>
      <c r="BK47" s="51">
        <f t="shared" ca="1" si="9"/>
        <v>1680.5</v>
      </c>
      <c r="BL47" s="51">
        <f ca="1">'3월_관리비상세내역'!BM47</f>
        <v>643.60845070422533</v>
      </c>
      <c r="BM47" s="57">
        <f t="shared" ca="1" si="10"/>
        <v>648.67816901408446</v>
      </c>
      <c r="BN47" s="51">
        <f ca="1">'3월_관리비상세내역'!BO47</f>
        <v>274.73599999999999</v>
      </c>
      <c r="BO47" s="57">
        <f t="shared" ca="1" si="11"/>
        <v>392.11039999999997</v>
      </c>
      <c r="BP47" s="51">
        <f ca="1">'3월_관리비상세내역'!BQ47</f>
        <v>1336.7128712871286</v>
      </c>
      <c r="BQ47" s="57">
        <f t="shared" ca="1" si="12"/>
        <v>1456.9801980198017</v>
      </c>
      <c r="BR47" s="51">
        <v>0</v>
      </c>
      <c r="BS47" s="51">
        <v>0</v>
      </c>
    </row>
    <row r="48" spans="1:71" ht="15.75" customHeight="1">
      <c r="A48" s="8" t="s">
        <v>239</v>
      </c>
      <c r="B48" s="8">
        <v>702</v>
      </c>
      <c r="C48" s="8">
        <v>201</v>
      </c>
      <c r="E48" s="8">
        <v>115.7</v>
      </c>
      <c r="F48" s="8" t="s">
        <v>240</v>
      </c>
      <c r="G48" s="55">
        <f t="shared" ca="1" si="0"/>
        <v>43264</v>
      </c>
      <c r="H48" s="8">
        <v>77777</v>
      </c>
      <c r="J48" t="str">
        <f t="shared" ca="1" si="17"/>
        <v>전세</v>
      </c>
      <c r="K48" s="8" t="s">
        <v>242</v>
      </c>
      <c r="L48" s="55">
        <v>45017</v>
      </c>
      <c r="M48" s="55">
        <v>45066</v>
      </c>
      <c r="N48" s="55">
        <v>45017</v>
      </c>
      <c r="O48" s="62">
        <v>45046</v>
      </c>
      <c r="P48" s="51">
        <f t="shared" ca="1" si="1"/>
        <v>479116</v>
      </c>
      <c r="Q48" s="57">
        <f t="shared" ca="1" si="2"/>
        <v>488698.32</v>
      </c>
      <c r="R48" s="51">
        <f t="shared" ca="1" si="3"/>
        <v>479116</v>
      </c>
      <c r="S48" s="57">
        <f t="shared" ca="1" si="13"/>
        <v>183729</v>
      </c>
      <c r="T48" s="57">
        <f t="shared" ca="1" si="4"/>
        <v>295387</v>
      </c>
      <c r="U48" s="57">
        <f t="shared" ca="1" si="25"/>
        <v>52991</v>
      </c>
      <c r="V48" s="57">
        <f t="shared" ca="1" si="25"/>
        <v>30096</v>
      </c>
      <c r="W48" s="57">
        <f t="shared" ca="1" si="25"/>
        <v>895</v>
      </c>
      <c r="X48" s="57">
        <f t="shared" ca="1" si="25"/>
        <v>2979</v>
      </c>
      <c r="Y48" s="57">
        <f t="shared" ca="1" si="25"/>
        <v>3464</v>
      </c>
      <c r="Z48" s="57">
        <f t="shared" ca="1" si="25"/>
        <v>39323</v>
      </c>
      <c r="AA48" s="57">
        <f t="shared" ca="1" si="25"/>
        <v>20818</v>
      </c>
      <c r="AB48" s="57">
        <f t="shared" ca="1" si="25"/>
        <v>13639</v>
      </c>
      <c r="AC48" s="57">
        <f t="shared" ca="1" si="25"/>
        <v>1815</v>
      </c>
      <c r="AD48" s="57">
        <f t="shared" ca="1" si="25"/>
        <v>3493</v>
      </c>
      <c r="AE48" s="57">
        <f t="shared" ca="1" si="25"/>
        <v>10829</v>
      </c>
      <c r="AF48" s="57">
        <f t="shared" ca="1" si="25"/>
        <v>570</v>
      </c>
      <c r="AG48" s="57">
        <f t="shared" ca="1" si="25"/>
        <v>21119</v>
      </c>
      <c r="AH48" s="57">
        <f t="shared" ca="1" si="25"/>
        <v>468</v>
      </c>
      <c r="AI48" s="57">
        <f t="shared" ca="1" si="25"/>
        <v>0</v>
      </c>
      <c r="AJ48" s="57">
        <f t="shared" ca="1" si="25"/>
        <v>70419</v>
      </c>
      <c r="AK48" s="57">
        <f t="shared" ca="1" si="24"/>
        <v>51737</v>
      </c>
      <c r="AL48" s="57">
        <f t="shared" ca="1" si="20"/>
        <v>110997</v>
      </c>
      <c r="AM48" s="57">
        <f t="shared" ca="1" si="20"/>
        <v>5613</v>
      </c>
      <c r="AN48" s="57">
        <f t="shared" ca="1" si="20"/>
        <v>40573</v>
      </c>
      <c r="AO48" s="57">
        <f t="shared" ca="1" si="20"/>
        <v>0</v>
      </c>
      <c r="AP48" s="57">
        <f t="shared" ca="1" si="20"/>
        <v>25292</v>
      </c>
      <c r="AQ48" s="57">
        <f t="shared" ca="1" si="20"/>
        <v>2516</v>
      </c>
      <c r="AR48" s="57">
        <f t="shared" ca="1" si="20"/>
        <v>4337</v>
      </c>
      <c r="AS48" s="57">
        <f t="shared" ca="1" si="20"/>
        <v>1324</v>
      </c>
      <c r="AT48" s="57">
        <f t="shared" ca="1" si="20"/>
        <v>0</v>
      </c>
      <c r="AU48" s="51">
        <v>0</v>
      </c>
      <c r="AV48" s="57">
        <v>0</v>
      </c>
      <c r="AW48" s="51">
        <f t="shared" ca="1" si="5"/>
        <v>9582.32</v>
      </c>
      <c r="AX48" s="57">
        <f t="shared" ca="1" si="22"/>
        <v>-21947</v>
      </c>
      <c r="AY48" s="57">
        <f t="shared" ca="1" si="22"/>
        <v>0</v>
      </c>
      <c r="AZ48" s="57">
        <f t="shared" ca="1" si="22"/>
        <v>0</v>
      </c>
      <c r="BA48" s="51">
        <v>0</v>
      </c>
      <c r="BB48" s="51">
        <v>0</v>
      </c>
      <c r="BC48" s="57">
        <f t="shared" ca="1" si="22"/>
        <v>-10599</v>
      </c>
      <c r="BD48" s="57">
        <f t="shared" ca="1" si="22"/>
        <v>-3645</v>
      </c>
      <c r="BE48" s="57">
        <f t="shared" ca="1" si="19"/>
        <v>352.09500000000003</v>
      </c>
      <c r="BF48" s="51">
        <f t="shared" ca="1" si="6"/>
        <v>88.797600000000003</v>
      </c>
      <c r="BG48" s="51">
        <f t="shared" ca="1" si="7"/>
        <v>5.7145070422535209</v>
      </c>
      <c r="BH48" s="51">
        <f t="shared" ca="1" si="8"/>
        <v>250.41584158415841</v>
      </c>
      <c r="BI48" s="51">
        <v>0</v>
      </c>
      <c r="BJ48" s="51">
        <f ca="1">'3월_관리비상세내역'!BK48</f>
        <v>1206.3399999999999</v>
      </c>
      <c r="BK48" s="51">
        <f t="shared" ca="1" si="9"/>
        <v>1558.4349999999999</v>
      </c>
      <c r="BL48" s="51">
        <f ca="1">'3월_관리비상세내역'!BM48</f>
        <v>408.55408450704226</v>
      </c>
      <c r="BM48" s="57">
        <f t="shared" ca="1" si="10"/>
        <v>414.26859154929576</v>
      </c>
      <c r="BN48" s="51">
        <f ca="1">'3월_관리비상세내역'!BO48</f>
        <v>911.68640000000005</v>
      </c>
      <c r="BO48" s="57">
        <f t="shared" ca="1" si="11"/>
        <v>1000.484</v>
      </c>
      <c r="BP48" s="51">
        <f ca="1">'3월_관리비상세내역'!BQ48</f>
        <v>1321.2376237623762</v>
      </c>
      <c r="BQ48" s="57">
        <f t="shared" ca="1" si="12"/>
        <v>1571.6534653465346</v>
      </c>
      <c r="BR48" s="51">
        <v>0</v>
      </c>
      <c r="BS48" s="51">
        <v>0</v>
      </c>
    </row>
    <row r="49" spans="1:71" ht="15.75" customHeight="1">
      <c r="A49" s="8" t="s">
        <v>239</v>
      </c>
      <c r="B49" s="8">
        <v>702</v>
      </c>
      <c r="C49" s="8">
        <v>202</v>
      </c>
      <c r="E49" s="8">
        <v>115.7</v>
      </c>
      <c r="F49" s="8" t="s">
        <v>240</v>
      </c>
      <c r="G49" s="55">
        <f t="shared" ca="1" si="0"/>
        <v>42841</v>
      </c>
      <c r="H49" s="8">
        <v>77777</v>
      </c>
      <c r="J49" t="str">
        <f t="shared" ca="1" si="17"/>
        <v>전세</v>
      </c>
      <c r="K49" s="8" t="s">
        <v>242</v>
      </c>
      <c r="L49" s="55">
        <v>45017</v>
      </c>
      <c r="M49" s="55">
        <v>45066</v>
      </c>
      <c r="N49" s="55">
        <v>45017</v>
      </c>
      <c r="O49" s="62">
        <v>45046</v>
      </c>
      <c r="P49" s="51">
        <f t="shared" ca="1" si="1"/>
        <v>453664</v>
      </c>
      <c r="Q49" s="57">
        <f t="shared" ca="1" si="2"/>
        <v>462737.28</v>
      </c>
      <c r="R49" s="51">
        <f t="shared" ca="1" si="3"/>
        <v>453664</v>
      </c>
      <c r="S49" s="57">
        <f t="shared" ca="1" si="13"/>
        <v>215550</v>
      </c>
      <c r="T49" s="57">
        <f t="shared" ca="1" si="4"/>
        <v>238114</v>
      </c>
      <c r="U49" s="57">
        <f t="shared" ca="1" si="25"/>
        <v>49572</v>
      </c>
      <c r="V49" s="57">
        <f t="shared" ca="1" si="25"/>
        <v>33109</v>
      </c>
      <c r="W49" s="57">
        <f t="shared" ca="1" si="25"/>
        <v>973</v>
      </c>
      <c r="X49" s="57">
        <f t="shared" ca="1" si="25"/>
        <v>1957</v>
      </c>
      <c r="Y49" s="57">
        <f t="shared" ca="1" si="25"/>
        <v>3016</v>
      </c>
      <c r="Z49" s="57">
        <f t="shared" ca="1" si="25"/>
        <v>34459</v>
      </c>
      <c r="AA49" s="57">
        <f t="shared" ca="1" si="25"/>
        <v>8789</v>
      </c>
      <c r="AB49" s="57">
        <f t="shared" ca="1" si="25"/>
        <v>47705</v>
      </c>
      <c r="AC49" s="57">
        <f t="shared" ca="1" si="25"/>
        <v>942</v>
      </c>
      <c r="AD49" s="57">
        <f t="shared" ca="1" si="25"/>
        <v>7159</v>
      </c>
      <c r="AE49" s="57">
        <f t="shared" ca="1" si="25"/>
        <v>2503</v>
      </c>
      <c r="AF49" s="57">
        <f t="shared" ca="1" si="25"/>
        <v>695</v>
      </c>
      <c r="AG49" s="57">
        <f t="shared" ca="1" si="25"/>
        <v>28795</v>
      </c>
      <c r="AH49" s="57">
        <f t="shared" ca="1" si="25"/>
        <v>0</v>
      </c>
      <c r="AI49" s="57">
        <f t="shared" ca="1" si="25"/>
        <v>0</v>
      </c>
      <c r="AJ49" s="57">
        <f t="shared" ca="1" si="25"/>
        <v>53839</v>
      </c>
      <c r="AK49" s="57">
        <f t="shared" ca="1" si="24"/>
        <v>40959</v>
      </c>
      <c r="AL49" s="57">
        <f t="shared" ca="1" si="20"/>
        <v>111545</v>
      </c>
      <c r="AM49" s="57">
        <f t="shared" ca="1" si="20"/>
        <v>9146</v>
      </c>
      <c r="AN49" s="57">
        <f t="shared" ca="1" si="20"/>
        <v>45525</v>
      </c>
      <c r="AO49" s="57">
        <f t="shared" ca="1" si="20"/>
        <v>0</v>
      </c>
      <c r="AP49" s="57">
        <f t="shared" ca="1" si="20"/>
        <v>12925</v>
      </c>
      <c r="AQ49" s="57">
        <f t="shared" ca="1" si="20"/>
        <v>4665</v>
      </c>
      <c r="AR49" s="57">
        <f t="shared" ca="1" si="20"/>
        <v>4927</v>
      </c>
      <c r="AS49" s="57">
        <f t="shared" ca="1" si="20"/>
        <v>1434</v>
      </c>
      <c r="AT49" s="57">
        <f t="shared" ca="1" si="20"/>
        <v>0</v>
      </c>
      <c r="AU49" s="51">
        <v>0</v>
      </c>
      <c r="AV49" s="57">
        <v>0</v>
      </c>
      <c r="AW49" s="51">
        <f t="shared" ca="1" si="5"/>
        <v>9073.2800000000007</v>
      </c>
      <c r="AX49" s="57">
        <f t="shared" ca="1" si="22"/>
        <v>-5542</v>
      </c>
      <c r="AY49" s="57">
        <f t="shared" ca="1" si="22"/>
        <v>0</v>
      </c>
      <c r="AZ49" s="57">
        <f t="shared" ca="1" si="22"/>
        <v>0</v>
      </c>
      <c r="BA49" s="51">
        <v>0</v>
      </c>
      <c r="BB49" s="51">
        <v>0</v>
      </c>
      <c r="BC49" s="57">
        <f t="shared" ca="1" si="22"/>
        <v>-21043</v>
      </c>
      <c r="BD49" s="57">
        <f t="shared" ca="1" si="22"/>
        <v>-24390</v>
      </c>
      <c r="BE49" s="57">
        <f t="shared" ca="1" si="19"/>
        <v>269.19499999999999</v>
      </c>
      <c r="BF49" s="51">
        <f t="shared" ca="1" si="6"/>
        <v>89.236000000000004</v>
      </c>
      <c r="BG49" s="51">
        <f t="shared" ca="1" si="7"/>
        <v>6.4119718309859151</v>
      </c>
      <c r="BH49" s="51">
        <f t="shared" ca="1" si="8"/>
        <v>127.97029702970298</v>
      </c>
      <c r="BI49" s="51">
        <v>0</v>
      </c>
      <c r="BJ49" s="51">
        <f ca="1">'3월_관리비상세내역'!BK49</f>
        <v>1559.33</v>
      </c>
      <c r="BK49" s="51">
        <f t="shared" ca="1" si="9"/>
        <v>1828.5249999999999</v>
      </c>
      <c r="BL49" s="51">
        <f ca="1">'3월_관리비상세내역'!BM49</f>
        <v>1008.0159154929578</v>
      </c>
      <c r="BM49" s="57">
        <f t="shared" ca="1" si="10"/>
        <v>1014.4278873239437</v>
      </c>
      <c r="BN49" s="51">
        <f ca="1">'3월_관리비상세내역'!BO49</f>
        <v>139.8048</v>
      </c>
      <c r="BO49" s="57">
        <f t="shared" ca="1" si="11"/>
        <v>229.04079999999999</v>
      </c>
      <c r="BP49" s="51">
        <f ca="1">'3월_관리비상세내역'!BQ49</f>
        <v>732.49504950495054</v>
      </c>
      <c r="BQ49" s="57">
        <f t="shared" ca="1" si="12"/>
        <v>860.46534653465346</v>
      </c>
      <c r="BR49" s="51">
        <v>0</v>
      </c>
      <c r="BS49" s="51">
        <v>0</v>
      </c>
    </row>
    <row r="50" spans="1:71" ht="15.75" customHeight="1">
      <c r="A50" s="8" t="s">
        <v>239</v>
      </c>
      <c r="B50" s="8">
        <v>702</v>
      </c>
      <c r="C50" s="8">
        <v>301</v>
      </c>
      <c r="E50" s="8">
        <v>115.7</v>
      </c>
      <c r="F50" s="8" t="s">
        <v>240</v>
      </c>
      <c r="G50" s="55">
        <f t="shared" ca="1" si="0"/>
        <v>42196</v>
      </c>
      <c r="H50" s="8">
        <v>77777</v>
      </c>
      <c r="J50" t="str">
        <f t="shared" ca="1" si="17"/>
        <v>전세</v>
      </c>
      <c r="K50" s="8" t="s">
        <v>242</v>
      </c>
      <c r="L50" s="55">
        <v>45017</v>
      </c>
      <c r="M50" s="55">
        <v>45066</v>
      </c>
      <c r="N50" s="55">
        <v>45017</v>
      </c>
      <c r="O50" s="62">
        <v>45046</v>
      </c>
      <c r="P50" s="51">
        <f t="shared" ca="1" si="1"/>
        <v>442943</v>
      </c>
      <c r="Q50" s="57">
        <f t="shared" ca="1" si="2"/>
        <v>451801.86</v>
      </c>
      <c r="R50" s="51">
        <f t="shared" ca="1" si="3"/>
        <v>442943</v>
      </c>
      <c r="S50" s="57">
        <f t="shared" ca="1" si="13"/>
        <v>177853</v>
      </c>
      <c r="T50" s="57">
        <f t="shared" ca="1" si="4"/>
        <v>265090</v>
      </c>
      <c r="U50" s="57">
        <f t="shared" ca="1" si="25"/>
        <v>79019</v>
      </c>
      <c r="V50" s="57">
        <f t="shared" ca="1" si="25"/>
        <v>12254</v>
      </c>
      <c r="W50" s="57">
        <f t="shared" ca="1" si="25"/>
        <v>806</v>
      </c>
      <c r="X50" s="57">
        <f t="shared" ca="1" si="25"/>
        <v>4946</v>
      </c>
      <c r="Y50" s="57">
        <f t="shared" ca="1" si="25"/>
        <v>3035</v>
      </c>
      <c r="Z50" s="57">
        <f t="shared" ca="1" si="25"/>
        <v>32389</v>
      </c>
      <c r="AA50" s="57">
        <f t="shared" ca="1" si="25"/>
        <v>8417</v>
      </c>
      <c r="AB50" s="57">
        <f t="shared" ca="1" si="25"/>
        <v>18196</v>
      </c>
      <c r="AC50" s="57">
        <f t="shared" ca="1" si="25"/>
        <v>884</v>
      </c>
      <c r="AD50" s="57">
        <f t="shared" ca="1" si="25"/>
        <v>6548</v>
      </c>
      <c r="AE50" s="57">
        <f t="shared" ca="1" si="25"/>
        <v>5426</v>
      </c>
      <c r="AF50" s="57">
        <f t="shared" ca="1" si="25"/>
        <v>252</v>
      </c>
      <c r="AG50" s="57">
        <f t="shared" ca="1" si="25"/>
        <v>4400</v>
      </c>
      <c r="AH50" s="57">
        <f t="shared" ca="1" si="25"/>
        <v>503</v>
      </c>
      <c r="AI50" s="57">
        <f t="shared" ca="1" si="25"/>
        <v>0</v>
      </c>
      <c r="AJ50" s="57">
        <f t="shared" ca="1" si="25"/>
        <v>82790</v>
      </c>
      <c r="AK50" s="57">
        <f t="shared" ca="1" si="24"/>
        <v>50531</v>
      </c>
      <c r="AL50" s="57">
        <f t="shared" ca="1" si="20"/>
        <v>84180</v>
      </c>
      <c r="AM50" s="57">
        <f t="shared" ref="AL50:AT74" ca="1" si="26">RANDBETWEEN(AM$2,AM$3)</f>
        <v>1325</v>
      </c>
      <c r="AN50" s="57">
        <f t="shared" ca="1" si="26"/>
        <v>36833</v>
      </c>
      <c r="AO50" s="57">
        <f t="shared" ca="1" si="26"/>
        <v>0</v>
      </c>
      <c r="AP50" s="57">
        <f t="shared" ca="1" si="26"/>
        <v>20763</v>
      </c>
      <c r="AQ50" s="57">
        <f t="shared" ca="1" si="26"/>
        <v>9698</v>
      </c>
      <c r="AR50" s="57">
        <f t="shared" ca="1" si="26"/>
        <v>7856</v>
      </c>
      <c r="AS50" s="57">
        <f t="shared" ca="1" si="26"/>
        <v>387</v>
      </c>
      <c r="AT50" s="57">
        <f t="shared" ca="1" si="26"/>
        <v>0</v>
      </c>
      <c r="AU50" s="51">
        <v>0</v>
      </c>
      <c r="AV50" s="57">
        <v>0</v>
      </c>
      <c r="AW50" s="51">
        <f t="shared" ca="1" si="5"/>
        <v>8858.86</v>
      </c>
      <c r="AX50" s="57">
        <f t="shared" ca="1" si="22"/>
        <v>-16251</v>
      </c>
      <c r="AY50" s="57">
        <f t="shared" ca="1" si="22"/>
        <v>0</v>
      </c>
      <c r="AZ50" s="57">
        <f t="shared" ca="1" si="22"/>
        <v>0</v>
      </c>
      <c r="BA50" s="51">
        <v>0</v>
      </c>
      <c r="BB50" s="51">
        <v>0</v>
      </c>
      <c r="BC50" s="57">
        <f t="shared" ca="1" si="22"/>
        <v>-9489</v>
      </c>
      <c r="BD50" s="57">
        <f t="shared" ca="1" si="22"/>
        <v>-2755</v>
      </c>
      <c r="BE50" s="57">
        <f t="shared" ca="1" si="19"/>
        <v>413.95</v>
      </c>
      <c r="BF50" s="51">
        <f t="shared" ca="1" si="6"/>
        <v>67.343999999999994</v>
      </c>
      <c r="BG50" s="51">
        <f t="shared" ca="1" si="7"/>
        <v>5.1877464788732395</v>
      </c>
      <c r="BH50" s="51">
        <f t="shared" ca="1" si="8"/>
        <v>205.57425742574259</v>
      </c>
      <c r="BI50" s="51">
        <v>0</v>
      </c>
      <c r="BJ50" s="51">
        <f ca="1">'3월_관리비상세내역'!BK50</f>
        <v>443.09500000000003</v>
      </c>
      <c r="BK50" s="51">
        <f t="shared" ca="1" si="9"/>
        <v>857.04500000000007</v>
      </c>
      <c r="BL50" s="51">
        <f ca="1">'3월_관리비상세내역'!BM50</f>
        <v>248.72422535211268</v>
      </c>
      <c r="BM50" s="57">
        <f t="shared" ca="1" si="10"/>
        <v>253.91197183098592</v>
      </c>
      <c r="BN50" s="51">
        <f ca="1">'3월_관리비상세내역'!BO50</f>
        <v>809.52639999999997</v>
      </c>
      <c r="BO50" s="57">
        <f t="shared" ca="1" si="11"/>
        <v>876.87040000000002</v>
      </c>
      <c r="BP50" s="51">
        <f ca="1">'3월_관리비상세내역'!BQ50</f>
        <v>1661.5148514851485</v>
      </c>
      <c r="BQ50" s="57">
        <f t="shared" ca="1" si="12"/>
        <v>1867.0891089108911</v>
      </c>
      <c r="BR50" s="51">
        <v>0</v>
      </c>
      <c r="BS50" s="51">
        <v>0</v>
      </c>
    </row>
    <row r="51" spans="1:71" ht="15.75" customHeight="1">
      <c r="A51" s="8" t="s">
        <v>239</v>
      </c>
      <c r="B51" s="8">
        <v>702</v>
      </c>
      <c r="C51" s="8">
        <v>302</v>
      </c>
      <c r="E51" s="8">
        <v>115.7</v>
      </c>
      <c r="F51" s="8" t="s">
        <v>240</v>
      </c>
      <c r="G51" s="55">
        <f t="shared" ca="1" si="0"/>
        <v>43107</v>
      </c>
      <c r="H51" s="8">
        <v>77777</v>
      </c>
      <c r="J51" t="str">
        <f t="shared" ca="1" si="17"/>
        <v>전세</v>
      </c>
      <c r="K51" s="8" t="s">
        <v>242</v>
      </c>
      <c r="L51" s="55">
        <v>45017</v>
      </c>
      <c r="M51" s="55">
        <v>45066</v>
      </c>
      <c r="N51" s="55">
        <v>45017</v>
      </c>
      <c r="O51" s="62">
        <v>45046</v>
      </c>
      <c r="P51" s="51">
        <f t="shared" ca="1" si="1"/>
        <v>588106</v>
      </c>
      <c r="Q51" s="57">
        <f t="shared" ca="1" si="2"/>
        <v>599868.12</v>
      </c>
      <c r="R51" s="51">
        <f t="shared" ca="1" si="3"/>
        <v>588106</v>
      </c>
      <c r="S51" s="57">
        <f t="shared" ca="1" si="13"/>
        <v>267913</v>
      </c>
      <c r="T51" s="57">
        <f t="shared" ca="1" si="4"/>
        <v>320193</v>
      </c>
      <c r="U51" s="57">
        <f t="shared" ca="1" si="25"/>
        <v>74036</v>
      </c>
      <c r="V51" s="57">
        <f t="shared" ca="1" si="25"/>
        <v>39739</v>
      </c>
      <c r="W51" s="57">
        <f t="shared" ca="1" si="25"/>
        <v>1918</v>
      </c>
      <c r="X51" s="57">
        <f t="shared" ca="1" si="25"/>
        <v>4051</v>
      </c>
      <c r="Y51" s="57">
        <f t="shared" ca="1" si="25"/>
        <v>3416</v>
      </c>
      <c r="Z51" s="57">
        <f t="shared" ca="1" si="25"/>
        <v>30812</v>
      </c>
      <c r="AA51" s="57">
        <f t="shared" ca="1" si="25"/>
        <v>9216</v>
      </c>
      <c r="AB51" s="57">
        <f t="shared" ca="1" si="25"/>
        <v>28614</v>
      </c>
      <c r="AC51" s="57">
        <f t="shared" ca="1" si="25"/>
        <v>3</v>
      </c>
      <c r="AD51" s="57">
        <f t="shared" ca="1" si="25"/>
        <v>3027</v>
      </c>
      <c r="AE51" s="57">
        <f t="shared" ca="1" si="25"/>
        <v>23156</v>
      </c>
      <c r="AF51" s="57">
        <f t="shared" ca="1" si="25"/>
        <v>937</v>
      </c>
      <c r="AG51" s="57">
        <f t="shared" ca="1" si="25"/>
        <v>49416</v>
      </c>
      <c r="AH51" s="57">
        <f t="shared" ca="1" si="25"/>
        <v>944</v>
      </c>
      <c r="AI51" s="57">
        <f t="shared" ca="1" si="25"/>
        <v>0</v>
      </c>
      <c r="AJ51" s="57">
        <f t="shared" ca="1" si="25"/>
        <v>83670</v>
      </c>
      <c r="AK51" s="57">
        <f t="shared" ca="1" si="24"/>
        <v>63607</v>
      </c>
      <c r="AL51" s="57">
        <f t="shared" ca="1" si="26"/>
        <v>94539</v>
      </c>
      <c r="AM51" s="57">
        <f t="shared" ca="1" si="26"/>
        <v>4750</v>
      </c>
      <c r="AN51" s="57">
        <f t="shared" ca="1" si="26"/>
        <v>60772</v>
      </c>
      <c r="AO51" s="57">
        <f t="shared" ca="1" si="26"/>
        <v>0</v>
      </c>
      <c r="AP51" s="57">
        <f t="shared" ca="1" si="26"/>
        <v>31540</v>
      </c>
      <c r="AQ51" s="57">
        <f t="shared" ca="1" si="26"/>
        <v>8788</v>
      </c>
      <c r="AR51" s="57">
        <f t="shared" ca="1" si="26"/>
        <v>4246</v>
      </c>
      <c r="AS51" s="57">
        <f t="shared" ca="1" si="26"/>
        <v>570</v>
      </c>
      <c r="AT51" s="57">
        <f t="shared" ca="1" si="26"/>
        <v>0</v>
      </c>
      <c r="AU51" s="51">
        <v>0</v>
      </c>
      <c r="AV51" s="57">
        <v>0</v>
      </c>
      <c r="AW51" s="51">
        <f t="shared" ca="1" si="5"/>
        <v>11762.12</v>
      </c>
      <c r="AX51" s="57">
        <f t="shared" ca="1" si="22"/>
        <v>-22798</v>
      </c>
      <c r="AY51" s="57">
        <f t="shared" ca="1" si="22"/>
        <v>0</v>
      </c>
      <c r="AZ51" s="57">
        <f t="shared" ca="1" si="22"/>
        <v>0</v>
      </c>
      <c r="BA51" s="51">
        <v>0</v>
      </c>
      <c r="BB51" s="51">
        <v>0</v>
      </c>
      <c r="BC51" s="57">
        <f t="shared" ca="1" si="22"/>
        <v>-8195</v>
      </c>
      <c r="BD51" s="57">
        <f t="shared" ca="1" si="22"/>
        <v>-2668</v>
      </c>
      <c r="BE51" s="57">
        <f t="shared" ca="1" si="19"/>
        <v>418.35</v>
      </c>
      <c r="BF51" s="51">
        <f t="shared" ca="1" si="6"/>
        <v>75.631200000000007</v>
      </c>
      <c r="BG51" s="51">
        <f t="shared" ca="1" si="7"/>
        <v>8.5594366197183103</v>
      </c>
      <c r="BH51" s="51">
        <f t="shared" ca="1" si="8"/>
        <v>312.2772277227723</v>
      </c>
      <c r="BI51" s="51">
        <v>0</v>
      </c>
      <c r="BJ51" s="51">
        <f ca="1">'3월_관리비상세내역'!BK51</f>
        <v>930.14</v>
      </c>
      <c r="BK51" s="51">
        <f t="shared" ca="1" si="9"/>
        <v>1348.49</v>
      </c>
      <c r="BL51" s="51">
        <f ca="1">'3월_관리비상세내역'!BM51</f>
        <v>169.56690140845069</v>
      </c>
      <c r="BM51" s="57">
        <f t="shared" ca="1" si="10"/>
        <v>178.12633802816899</v>
      </c>
      <c r="BN51" s="51">
        <f ca="1">'3월_관리비상세내역'!BO51</f>
        <v>420.36</v>
      </c>
      <c r="BO51" s="57">
        <f t="shared" ca="1" si="11"/>
        <v>495.99120000000005</v>
      </c>
      <c r="BP51" s="51">
        <f ca="1">'3월_관리비상세내역'!BQ51</f>
        <v>524.46534653465346</v>
      </c>
      <c r="BQ51" s="57">
        <f t="shared" ca="1" si="12"/>
        <v>836.74257425742576</v>
      </c>
      <c r="BR51" s="51">
        <v>0</v>
      </c>
      <c r="BS51" s="51">
        <v>0</v>
      </c>
    </row>
    <row r="52" spans="1:71" ht="15.75" customHeight="1">
      <c r="A52" s="8" t="s">
        <v>239</v>
      </c>
      <c r="B52" s="8">
        <v>702</v>
      </c>
      <c r="C52" s="8">
        <v>401</v>
      </c>
      <c r="E52" s="8">
        <v>115.7</v>
      </c>
      <c r="F52" s="8" t="s">
        <v>240</v>
      </c>
      <c r="G52" s="55">
        <f t="shared" ca="1" si="0"/>
        <v>41664</v>
      </c>
      <c r="H52" s="8">
        <v>77777</v>
      </c>
      <c r="J52" t="str">
        <f t="shared" ca="1" si="17"/>
        <v>월세</v>
      </c>
      <c r="K52" s="8" t="s">
        <v>242</v>
      </c>
      <c r="L52" s="55">
        <v>45017</v>
      </c>
      <c r="M52" s="55">
        <v>45066</v>
      </c>
      <c r="N52" s="55">
        <v>45017</v>
      </c>
      <c r="O52" s="62">
        <v>45046</v>
      </c>
      <c r="P52" s="51">
        <f t="shared" ca="1" si="1"/>
        <v>519191</v>
      </c>
      <c r="Q52" s="57">
        <f t="shared" ca="1" si="2"/>
        <v>529574.81999999995</v>
      </c>
      <c r="R52" s="51">
        <f t="shared" ca="1" si="3"/>
        <v>519191</v>
      </c>
      <c r="S52" s="57">
        <f t="shared" ca="1" si="13"/>
        <v>204769</v>
      </c>
      <c r="T52" s="57">
        <f t="shared" ca="1" si="4"/>
        <v>314422</v>
      </c>
      <c r="U52" s="57">
        <f t="shared" ca="1" si="25"/>
        <v>78074</v>
      </c>
      <c r="V52" s="57">
        <f t="shared" ca="1" si="25"/>
        <v>17498</v>
      </c>
      <c r="W52" s="57">
        <f t="shared" ca="1" si="25"/>
        <v>664</v>
      </c>
      <c r="X52" s="57">
        <f t="shared" ca="1" si="25"/>
        <v>2131</v>
      </c>
      <c r="Y52" s="57">
        <f t="shared" ca="1" si="25"/>
        <v>3456</v>
      </c>
      <c r="Z52" s="57">
        <f t="shared" ca="1" si="25"/>
        <v>35725</v>
      </c>
      <c r="AA52" s="57">
        <f t="shared" ca="1" si="25"/>
        <v>16204</v>
      </c>
      <c r="AB52" s="57">
        <f t="shared" ca="1" si="25"/>
        <v>26678</v>
      </c>
      <c r="AC52" s="57">
        <f t="shared" ca="1" si="25"/>
        <v>1053</v>
      </c>
      <c r="AD52" s="57">
        <f t="shared" ca="1" si="25"/>
        <v>3439</v>
      </c>
      <c r="AE52" s="57">
        <f t="shared" ca="1" si="25"/>
        <v>655</v>
      </c>
      <c r="AF52" s="57">
        <f t="shared" ca="1" si="25"/>
        <v>566</v>
      </c>
      <c r="AG52" s="57">
        <f t="shared" ca="1" si="25"/>
        <v>28602</v>
      </c>
      <c r="AH52" s="57">
        <f t="shared" ca="1" si="25"/>
        <v>982</v>
      </c>
      <c r="AI52" s="57">
        <f t="shared" ca="1" si="25"/>
        <v>0</v>
      </c>
      <c r="AJ52" s="57">
        <f t="shared" ca="1" si="25"/>
        <v>143256</v>
      </c>
      <c r="AK52" s="57">
        <f t="shared" ca="1" si="24"/>
        <v>15936</v>
      </c>
      <c r="AL52" s="57">
        <f t="shared" ca="1" si="26"/>
        <v>102461</v>
      </c>
      <c r="AM52" s="57">
        <f t="shared" ca="1" si="26"/>
        <v>9542</v>
      </c>
      <c r="AN52" s="57">
        <f t="shared" ca="1" si="26"/>
        <v>52940</v>
      </c>
      <c r="AO52" s="57">
        <f t="shared" ca="1" si="26"/>
        <v>0</v>
      </c>
      <c r="AP52" s="57">
        <f t="shared" ca="1" si="26"/>
        <v>27084</v>
      </c>
      <c r="AQ52" s="57">
        <f t="shared" ca="1" si="26"/>
        <v>6228</v>
      </c>
      <c r="AR52" s="57">
        <f t="shared" ca="1" si="26"/>
        <v>6235</v>
      </c>
      <c r="AS52" s="57">
        <f t="shared" ca="1" si="26"/>
        <v>1437</v>
      </c>
      <c r="AT52" s="57">
        <f t="shared" ca="1" si="26"/>
        <v>0</v>
      </c>
      <c r="AU52" s="51">
        <v>0</v>
      </c>
      <c r="AV52" s="57">
        <v>0</v>
      </c>
      <c r="AW52" s="51">
        <f t="shared" ca="1" si="5"/>
        <v>10383.82</v>
      </c>
      <c r="AX52" s="57">
        <f t="shared" ca="1" si="22"/>
        <v>-23964</v>
      </c>
      <c r="AY52" s="57">
        <f t="shared" ca="1" si="22"/>
        <v>0</v>
      </c>
      <c r="AZ52" s="57">
        <f t="shared" ca="1" si="22"/>
        <v>0</v>
      </c>
      <c r="BA52" s="51">
        <v>0</v>
      </c>
      <c r="BB52" s="51">
        <v>0</v>
      </c>
      <c r="BC52" s="57">
        <f t="shared" ca="1" si="22"/>
        <v>-22344</v>
      </c>
      <c r="BD52" s="57">
        <f t="shared" ca="1" si="22"/>
        <v>-15347</v>
      </c>
      <c r="BE52" s="57">
        <f t="shared" ca="1" si="19"/>
        <v>716.28</v>
      </c>
      <c r="BF52" s="51">
        <f t="shared" ca="1" si="6"/>
        <v>81.968800000000002</v>
      </c>
      <c r="BG52" s="51">
        <f t="shared" ca="1" si="7"/>
        <v>7.4563380281690144</v>
      </c>
      <c r="BH52" s="51">
        <f t="shared" ca="1" si="8"/>
        <v>268.15841584158414</v>
      </c>
      <c r="BI52" s="51">
        <v>0</v>
      </c>
      <c r="BJ52" s="51">
        <f ca="1">'3월_관리비상세내역'!BK52</f>
        <v>668.54500000000007</v>
      </c>
      <c r="BK52" s="51">
        <f t="shared" ca="1" si="9"/>
        <v>1384.825</v>
      </c>
      <c r="BL52" s="51">
        <f ca="1">'3월_관리비상세내역'!BM52</f>
        <v>487.94042253521127</v>
      </c>
      <c r="BM52" s="57">
        <f t="shared" ca="1" si="10"/>
        <v>495.39676056338027</v>
      </c>
      <c r="BN52" s="51">
        <f ca="1">'3월_관리비상세내역'!BO52</f>
        <v>361.60719999999998</v>
      </c>
      <c r="BO52" s="57">
        <f t="shared" ca="1" si="11"/>
        <v>443.57599999999996</v>
      </c>
      <c r="BP52" s="51">
        <f ca="1">'3월_관리비상세내역'!BQ52</f>
        <v>644.49504950495043</v>
      </c>
      <c r="BQ52" s="57">
        <f t="shared" ca="1" si="12"/>
        <v>912.65346534653463</v>
      </c>
      <c r="BR52" s="51">
        <v>0</v>
      </c>
      <c r="BS52" s="51">
        <v>0</v>
      </c>
    </row>
    <row r="53" spans="1:71" ht="15.75" customHeight="1">
      <c r="A53" s="8" t="s">
        <v>239</v>
      </c>
      <c r="B53" s="8">
        <v>702</v>
      </c>
      <c r="C53" s="8">
        <v>402</v>
      </c>
      <c r="E53" s="8">
        <v>115.7</v>
      </c>
      <c r="F53" s="8" t="s">
        <v>240</v>
      </c>
      <c r="G53" s="55">
        <f t="shared" ca="1" si="0"/>
        <v>43880</v>
      </c>
      <c r="H53" s="8">
        <v>77777</v>
      </c>
      <c r="J53" t="str">
        <f t="shared" ca="1" si="17"/>
        <v>자가</v>
      </c>
      <c r="K53" s="8" t="s">
        <v>242</v>
      </c>
      <c r="L53" s="55">
        <v>45017</v>
      </c>
      <c r="M53" s="55">
        <v>45066</v>
      </c>
      <c r="N53" s="55">
        <v>45017</v>
      </c>
      <c r="O53" s="62">
        <v>45046</v>
      </c>
      <c r="P53" s="51">
        <f t="shared" ca="1" si="1"/>
        <v>490788</v>
      </c>
      <c r="Q53" s="57">
        <f t="shared" ca="1" si="2"/>
        <v>500603.76</v>
      </c>
      <c r="R53" s="51">
        <f t="shared" ca="1" si="3"/>
        <v>490788</v>
      </c>
      <c r="S53" s="57">
        <f t="shared" ca="1" si="13"/>
        <v>205496</v>
      </c>
      <c r="T53" s="57">
        <f t="shared" ca="1" si="4"/>
        <v>285292</v>
      </c>
      <c r="U53" s="57">
        <f t="shared" ca="1" si="25"/>
        <v>66369</v>
      </c>
      <c r="V53" s="57">
        <f t="shared" ca="1" si="25"/>
        <v>28682</v>
      </c>
      <c r="W53" s="57">
        <f t="shared" ca="1" si="25"/>
        <v>726</v>
      </c>
      <c r="X53" s="57">
        <f t="shared" ca="1" si="25"/>
        <v>2641</v>
      </c>
      <c r="Y53" s="57">
        <f t="shared" ca="1" si="25"/>
        <v>3204</v>
      </c>
      <c r="Z53" s="57">
        <f t="shared" ca="1" si="25"/>
        <v>20249</v>
      </c>
      <c r="AA53" s="57">
        <f t="shared" ca="1" si="25"/>
        <v>14354</v>
      </c>
      <c r="AB53" s="57">
        <f t="shared" ca="1" si="25"/>
        <v>10578</v>
      </c>
      <c r="AC53" s="57">
        <f t="shared" ca="1" si="25"/>
        <v>1526</v>
      </c>
      <c r="AD53" s="57">
        <f t="shared" ca="1" si="25"/>
        <v>8217</v>
      </c>
      <c r="AE53" s="57">
        <f t="shared" ca="1" si="25"/>
        <v>15864</v>
      </c>
      <c r="AF53" s="57">
        <f t="shared" ca="1" si="25"/>
        <v>802</v>
      </c>
      <c r="AG53" s="57">
        <f t="shared" ca="1" si="25"/>
        <v>42281</v>
      </c>
      <c r="AH53" s="57">
        <f t="shared" ca="1" si="25"/>
        <v>749</v>
      </c>
      <c r="AI53" s="57">
        <f t="shared" ca="1" si="25"/>
        <v>0</v>
      </c>
      <c r="AJ53" s="57">
        <f t="shared" ca="1" si="25"/>
        <v>111906</v>
      </c>
      <c r="AK53" s="57">
        <f t="shared" ca="1" si="24"/>
        <v>57306</v>
      </c>
      <c r="AL53" s="57">
        <f t="shared" ca="1" si="26"/>
        <v>96737</v>
      </c>
      <c r="AM53" s="57">
        <f t="shared" ca="1" si="26"/>
        <v>2929</v>
      </c>
      <c r="AN53" s="57">
        <f t="shared" ca="1" si="26"/>
        <v>33640</v>
      </c>
      <c r="AO53" s="57">
        <f t="shared" ca="1" si="26"/>
        <v>0</v>
      </c>
      <c r="AP53" s="57">
        <f t="shared" ca="1" si="26"/>
        <v>9508</v>
      </c>
      <c r="AQ53" s="57">
        <f t="shared" ca="1" si="26"/>
        <v>4357</v>
      </c>
      <c r="AR53" s="57">
        <f t="shared" ca="1" si="26"/>
        <v>2822</v>
      </c>
      <c r="AS53" s="57">
        <f t="shared" ca="1" si="26"/>
        <v>422</v>
      </c>
      <c r="AT53" s="57">
        <f t="shared" ca="1" si="26"/>
        <v>0</v>
      </c>
      <c r="AU53" s="51">
        <v>0</v>
      </c>
      <c r="AV53" s="57">
        <v>0</v>
      </c>
      <c r="AW53" s="51">
        <f t="shared" ca="1" si="5"/>
        <v>9815.76</v>
      </c>
      <c r="AX53" s="57">
        <f t="shared" ca="1" si="22"/>
        <v>-10095</v>
      </c>
      <c r="AY53" s="57">
        <f t="shared" ca="1" si="22"/>
        <v>0</v>
      </c>
      <c r="AZ53" s="57">
        <f t="shared" ca="1" si="22"/>
        <v>0</v>
      </c>
      <c r="BA53" s="51">
        <v>0</v>
      </c>
      <c r="BB53" s="51">
        <v>0</v>
      </c>
      <c r="BC53" s="57">
        <f t="shared" ca="1" si="22"/>
        <v>-23806</v>
      </c>
      <c r="BD53" s="57">
        <f t="shared" ca="1" si="22"/>
        <v>-11180</v>
      </c>
      <c r="BE53" s="57">
        <f t="shared" ca="1" si="19"/>
        <v>559.53</v>
      </c>
      <c r="BF53" s="51">
        <f t="shared" ca="1" si="6"/>
        <v>77.389600000000002</v>
      </c>
      <c r="BG53" s="51">
        <f t="shared" ca="1" si="7"/>
        <v>4.7380281690140844</v>
      </c>
      <c r="BH53" s="51">
        <f t="shared" ca="1" si="8"/>
        <v>94.138613861386133</v>
      </c>
      <c r="BI53" s="51">
        <v>0</v>
      </c>
      <c r="BJ53" s="51">
        <f ca="1">'3월_관리비상세내역'!BK53</f>
        <v>811.245</v>
      </c>
      <c r="BK53" s="51">
        <f t="shared" ca="1" si="9"/>
        <v>1370.7750000000001</v>
      </c>
      <c r="BL53" s="51">
        <f ca="1">'3월_관리비상세내역'!BM53</f>
        <v>626.47647887323944</v>
      </c>
      <c r="BM53" s="57">
        <f t="shared" ca="1" si="10"/>
        <v>631.21450704225356</v>
      </c>
      <c r="BN53" s="51">
        <f ca="1">'3월_관리비상세내역'!BO53</f>
        <v>889.51599999999996</v>
      </c>
      <c r="BO53" s="57">
        <f t="shared" ca="1" si="11"/>
        <v>966.90559999999994</v>
      </c>
      <c r="BP53" s="51">
        <f ca="1">'3월_관리비상세내역'!BQ53</f>
        <v>1505.5148514851485</v>
      </c>
      <c r="BQ53" s="57">
        <f t="shared" ca="1" si="12"/>
        <v>1599.6534653465346</v>
      </c>
      <c r="BR53" s="51">
        <v>0</v>
      </c>
      <c r="BS53" s="51">
        <v>0</v>
      </c>
    </row>
    <row r="54" spans="1:71" ht="15.75" customHeight="1">
      <c r="A54" s="8" t="s">
        <v>239</v>
      </c>
      <c r="B54" s="8">
        <v>702</v>
      </c>
      <c r="C54" s="8">
        <v>501</v>
      </c>
      <c r="E54" s="8">
        <v>115.7</v>
      </c>
      <c r="F54" s="8" t="s">
        <v>240</v>
      </c>
      <c r="G54" s="55">
        <f t="shared" ca="1" si="0"/>
        <v>44500</v>
      </c>
      <c r="H54" s="8">
        <v>77777</v>
      </c>
      <c r="J54" t="str">
        <f t="shared" ca="1" si="17"/>
        <v>전세</v>
      </c>
      <c r="K54" s="8" t="s">
        <v>242</v>
      </c>
      <c r="L54" s="55">
        <v>45017</v>
      </c>
      <c r="M54" s="55">
        <v>45066</v>
      </c>
      <c r="N54" s="55">
        <v>45017</v>
      </c>
      <c r="O54" s="62">
        <v>45046</v>
      </c>
      <c r="P54" s="51">
        <f t="shared" ca="1" si="1"/>
        <v>492100</v>
      </c>
      <c r="Q54" s="57">
        <f t="shared" ca="1" si="2"/>
        <v>501942</v>
      </c>
      <c r="R54" s="51">
        <f t="shared" ca="1" si="3"/>
        <v>492100</v>
      </c>
      <c r="S54" s="57">
        <f t="shared" ca="1" si="13"/>
        <v>224383</v>
      </c>
      <c r="T54" s="57">
        <f t="shared" ca="1" si="4"/>
        <v>267717</v>
      </c>
      <c r="U54" s="57">
        <f t="shared" ca="1" si="25"/>
        <v>73865</v>
      </c>
      <c r="V54" s="57">
        <f t="shared" ca="1" si="25"/>
        <v>30363</v>
      </c>
      <c r="W54" s="57">
        <f t="shared" ca="1" si="25"/>
        <v>1559</v>
      </c>
      <c r="X54" s="57">
        <f t="shared" ca="1" si="25"/>
        <v>2959</v>
      </c>
      <c r="Y54" s="57">
        <f t="shared" ca="1" si="25"/>
        <v>3563</v>
      </c>
      <c r="Z54" s="57">
        <f t="shared" ca="1" si="25"/>
        <v>31013</v>
      </c>
      <c r="AA54" s="57">
        <f t="shared" ca="1" si="25"/>
        <v>17161</v>
      </c>
      <c r="AB54" s="57">
        <f t="shared" ca="1" si="25"/>
        <v>31337</v>
      </c>
      <c r="AC54" s="57">
        <f t="shared" ca="1" si="25"/>
        <v>667</v>
      </c>
      <c r="AD54" s="57">
        <f t="shared" ca="1" si="25"/>
        <v>6750</v>
      </c>
      <c r="AE54" s="57">
        <f t="shared" ca="1" si="25"/>
        <v>4976</v>
      </c>
      <c r="AF54" s="57">
        <f t="shared" ca="1" si="25"/>
        <v>262</v>
      </c>
      <c r="AG54" s="57">
        <f t="shared" ca="1" si="25"/>
        <v>30582</v>
      </c>
      <c r="AH54" s="57">
        <f t="shared" ca="1" si="25"/>
        <v>470</v>
      </c>
      <c r="AI54" s="57">
        <f t="shared" ca="1" si="25"/>
        <v>0</v>
      </c>
      <c r="AJ54" s="57">
        <f t="shared" ca="1" si="25"/>
        <v>53392</v>
      </c>
      <c r="AK54" s="57">
        <f t="shared" ca="1" si="24"/>
        <v>32626</v>
      </c>
      <c r="AL54" s="57">
        <f t="shared" ca="1" si="26"/>
        <v>124262</v>
      </c>
      <c r="AM54" s="57">
        <f t="shared" ca="1" si="26"/>
        <v>1096</v>
      </c>
      <c r="AN54" s="57">
        <f t="shared" ca="1" si="26"/>
        <v>53201</v>
      </c>
      <c r="AO54" s="57">
        <f t="shared" ca="1" si="26"/>
        <v>0</v>
      </c>
      <c r="AP54" s="57">
        <f t="shared" ca="1" si="26"/>
        <v>26080</v>
      </c>
      <c r="AQ54" s="57">
        <f t="shared" ca="1" si="26"/>
        <v>6487</v>
      </c>
      <c r="AR54" s="57">
        <f t="shared" ca="1" si="26"/>
        <v>8509</v>
      </c>
      <c r="AS54" s="57">
        <f t="shared" ca="1" si="26"/>
        <v>871</v>
      </c>
      <c r="AT54" s="57">
        <f t="shared" ca="1" si="26"/>
        <v>0</v>
      </c>
      <c r="AU54" s="51">
        <v>0</v>
      </c>
      <c r="AV54" s="57">
        <v>0</v>
      </c>
      <c r="AW54" s="51">
        <f t="shared" ca="1" si="5"/>
        <v>9842</v>
      </c>
      <c r="AX54" s="57">
        <f t="shared" ca="1" si="22"/>
        <v>-20761</v>
      </c>
      <c r="AY54" s="57">
        <f t="shared" ca="1" si="22"/>
        <v>0</v>
      </c>
      <c r="AZ54" s="57">
        <f t="shared" ca="1" si="22"/>
        <v>0</v>
      </c>
      <c r="BA54" s="51">
        <v>-5000</v>
      </c>
      <c r="BB54" s="51">
        <v>0</v>
      </c>
      <c r="BC54" s="57">
        <f t="shared" ca="1" si="22"/>
        <v>-8132</v>
      </c>
      <c r="BD54" s="57">
        <f t="shared" ca="1" si="22"/>
        <v>-21058</v>
      </c>
      <c r="BE54" s="57">
        <f t="shared" ca="1" si="19"/>
        <v>266.95999999999998</v>
      </c>
      <c r="BF54" s="51">
        <f t="shared" ca="1" si="6"/>
        <v>99.409599999999998</v>
      </c>
      <c r="BG54" s="51">
        <f t="shared" ca="1" si="7"/>
        <v>7.4930985915492956</v>
      </c>
      <c r="BH54" s="51">
        <f t="shared" ca="1" si="8"/>
        <v>258.21782178217819</v>
      </c>
      <c r="BI54" s="51">
        <v>0</v>
      </c>
      <c r="BJ54" s="51">
        <f ca="1">'3월_관리비상세내역'!BK54</f>
        <v>951.29</v>
      </c>
      <c r="BK54" s="51">
        <f t="shared" ca="1" si="9"/>
        <v>1218.25</v>
      </c>
      <c r="BL54" s="51">
        <f ca="1">'3월_관리비상세내역'!BM54</f>
        <v>830.97971830985921</v>
      </c>
      <c r="BM54" s="57">
        <f t="shared" ca="1" si="10"/>
        <v>838.47281690140846</v>
      </c>
      <c r="BN54" s="51">
        <f ca="1">'3월_관리비상세내역'!BO54</f>
        <v>921.96799999999996</v>
      </c>
      <c r="BO54" s="57">
        <f t="shared" ca="1" si="11"/>
        <v>1021.3775999999999</v>
      </c>
      <c r="BP54" s="51">
        <f ca="1">'3월_관리비상세내역'!BQ54</f>
        <v>1703.8019801980199</v>
      </c>
      <c r="BQ54" s="57">
        <f t="shared" ca="1" si="12"/>
        <v>1962.0198019801981</v>
      </c>
      <c r="BR54" s="51">
        <v>0</v>
      </c>
      <c r="BS54" s="51">
        <v>0</v>
      </c>
    </row>
    <row r="55" spans="1:71" ht="15.75" customHeight="1">
      <c r="A55" s="8" t="s">
        <v>239</v>
      </c>
      <c r="B55" s="8">
        <v>702</v>
      </c>
      <c r="C55" s="8">
        <v>502</v>
      </c>
      <c r="E55" s="8">
        <v>115.7</v>
      </c>
      <c r="F55" s="8" t="s">
        <v>240</v>
      </c>
      <c r="G55" s="55">
        <f t="shared" ca="1" si="0"/>
        <v>41657</v>
      </c>
      <c r="H55" s="8">
        <v>77777</v>
      </c>
      <c r="J55" t="str">
        <f t="shared" ca="1" si="17"/>
        <v>전세</v>
      </c>
      <c r="K55" s="8" t="s">
        <v>242</v>
      </c>
      <c r="L55" s="55">
        <v>45017</v>
      </c>
      <c r="M55" s="55">
        <v>45066</v>
      </c>
      <c r="N55" s="55">
        <v>45017</v>
      </c>
      <c r="O55" s="62">
        <v>45046</v>
      </c>
      <c r="P55" s="51">
        <f t="shared" ca="1" si="1"/>
        <v>495641</v>
      </c>
      <c r="Q55" s="57">
        <f t="shared" ca="1" si="2"/>
        <v>505553.82</v>
      </c>
      <c r="R55" s="51">
        <f t="shared" ca="1" si="3"/>
        <v>495641</v>
      </c>
      <c r="S55" s="57">
        <f t="shared" ca="1" si="13"/>
        <v>187778</v>
      </c>
      <c r="T55" s="57">
        <f t="shared" ca="1" si="4"/>
        <v>307863</v>
      </c>
      <c r="U55" s="57">
        <f t="shared" ca="1" si="25"/>
        <v>51488</v>
      </c>
      <c r="V55" s="57">
        <f t="shared" ca="1" si="25"/>
        <v>12263</v>
      </c>
      <c r="W55" s="57">
        <f t="shared" ca="1" si="25"/>
        <v>1575</v>
      </c>
      <c r="X55" s="57">
        <f t="shared" ca="1" si="25"/>
        <v>2022</v>
      </c>
      <c r="Y55" s="57">
        <f t="shared" ca="1" si="25"/>
        <v>3441</v>
      </c>
      <c r="Z55" s="57">
        <f t="shared" ca="1" si="25"/>
        <v>37343</v>
      </c>
      <c r="AA55" s="57">
        <f t="shared" ca="1" si="25"/>
        <v>25505</v>
      </c>
      <c r="AB55" s="57">
        <f t="shared" ca="1" si="25"/>
        <v>27792</v>
      </c>
      <c r="AC55" s="57">
        <f t="shared" ca="1" si="25"/>
        <v>2558</v>
      </c>
      <c r="AD55" s="57">
        <f t="shared" ca="1" si="25"/>
        <v>9266</v>
      </c>
      <c r="AE55" s="57">
        <f t="shared" ca="1" si="25"/>
        <v>8056</v>
      </c>
      <c r="AF55" s="57">
        <f t="shared" ca="1" si="25"/>
        <v>734</v>
      </c>
      <c r="AG55" s="57">
        <f t="shared" ca="1" si="25"/>
        <v>29324</v>
      </c>
      <c r="AH55" s="57">
        <f t="shared" ca="1" si="25"/>
        <v>414</v>
      </c>
      <c r="AI55" s="57">
        <f t="shared" ca="1" si="25"/>
        <v>0</v>
      </c>
      <c r="AJ55" s="57">
        <f t="shared" ca="1" si="25"/>
        <v>59952</v>
      </c>
      <c r="AK55" s="57">
        <f t="shared" ca="1" si="24"/>
        <v>26232</v>
      </c>
      <c r="AL55" s="57">
        <f t="shared" ca="1" si="26"/>
        <v>125575</v>
      </c>
      <c r="AM55" s="57">
        <f t="shared" ca="1" si="26"/>
        <v>7510</v>
      </c>
      <c r="AN55" s="57">
        <f t="shared" ca="1" si="26"/>
        <v>45570</v>
      </c>
      <c r="AO55" s="57">
        <f t="shared" ca="1" si="26"/>
        <v>0</v>
      </c>
      <c r="AP55" s="57">
        <f t="shared" ca="1" si="26"/>
        <v>18708</v>
      </c>
      <c r="AQ55" s="57">
        <f t="shared" ca="1" si="26"/>
        <v>1916</v>
      </c>
      <c r="AR55" s="57">
        <f t="shared" ca="1" si="26"/>
        <v>9542</v>
      </c>
      <c r="AS55" s="57">
        <f t="shared" ca="1" si="26"/>
        <v>517</v>
      </c>
      <c r="AT55" s="57">
        <f t="shared" ca="1" si="26"/>
        <v>0</v>
      </c>
      <c r="AU55" s="51">
        <v>0</v>
      </c>
      <c r="AV55" s="57">
        <v>0</v>
      </c>
      <c r="AW55" s="51">
        <f t="shared" ca="1" si="5"/>
        <v>9912.82</v>
      </c>
      <c r="AX55" s="57">
        <f t="shared" ca="1" si="22"/>
        <v>-338</v>
      </c>
      <c r="AY55" s="57">
        <f t="shared" ca="1" si="22"/>
        <v>0</v>
      </c>
      <c r="AZ55" s="57">
        <f t="shared" ca="1" si="22"/>
        <v>0</v>
      </c>
      <c r="BA55" s="51">
        <v>0</v>
      </c>
      <c r="BB55" s="51">
        <v>0</v>
      </c>
      <c r="BC55" s="57">
        <f t="shared" ca="1" si="22"/>
        <v>-757</v>
      </c>
      <c r="BD55" s="57">
        <f t="shared" ca="1" si="22"/>
        <v>-10567</v>
      </c>
      <c r="BE55" s="57">
        <f t="shared" ca="1" si="19"/>
        <v>299.76</v>
      </c>
      <c r="BF55" s="51">
        <f t="shared" ca="1" si="6"/>
        <v>100.46</v>
      </c>
      <c r="BG55" s="51">
        <f t="shared" ca="1" si="7"/>
        <v>6.4183098591549292</v>
      </c>
      <c r="BH55" s="51">
        <f t="shared" ca="1" si="8"/>
        <v>185.22772277227722</v>
      </c>
      <c r="BI55" s="51">
        <v>0</v>
      </c>
      <c r="BJ55" s="51">
        <f ca="1">'3월_관리비상세내역'!BK55</f>
        <v>1330.55</v>
      </c>
      <c r="BK55" s="51">
        <f t="shared" ca="1" si="9"/>
        <v>1630.31</v>
      </c>
      <c r="BL55" s="51">
        <f ca="1">'3월_관리비상세내역'!BM55</f>
        <v>375.27380281690142</v>
      </c>
      <c r="BM55" s="57">
        <f t="shared" ca="1" si="10"/>
        <v>381.69211267605635</v>
      </c>
      <c r="BN55" s="51">
        <f ca="1">'3월_관리비상세내역'!BO55</f>
        <v>743.61199999999997</v>
      </c>
      <c r="BO55" s="57">
        <f t="shared" ca="1" si="11"/>
        <v>844.072</v>
      </c>
      <c r="BP55" s="51">
        <f ca="1">'3월_관리비상세내역'!BQ55</f>
        <v>482.56435643564356</v>
      </c>
      <c r="BQ55" s="57">
        <f t="shared" ca="1" si="12"/>
        <v>667.79207920792078</v>
      </c>
      <c r="BR55" s="51">
        <v>0</v>
      </c>
      <c r="BS55" s="51">
        <v>0</v>
      </c>
    </row>
    <row r="56" spans="1:71" ht="15.75" customHeight="1">
      <c r="A56" s="8" t="s">
        <v>239</v>
      </c>
      <c r="B56" s="8">
        <v>702</v>
      </c>
      <c r="C56" s="53">
        <v>601</v>
      </c>
      <c r="E56" s="8">
        <v>115.7</v>
      </c>
      <c r="F56" s="8" t="s">
        <v>240</v>
      </c>
      <c r="G56" s="55">
        <f t="shared" ca="1" si="0"/>
        <v>43675</v>
      </c>
      <c r="H56" s="8">
        <v>77777</v>
      </c>
      <c r="J56" t="str">
        <f t="shared" ca="1" si="17"/>
        <v>월세</v>
      </c>
      <c r="K56" s="8" t="s">
        <v>242</v>
      </c>
      <c r="L56" s="55">
        <v>45017</v>
      </c>
      <c r="M56" s="55">
        <v>45066</v>
      </c>
      <c r="N56" s="55">
        <v>45017</v>
      </c>
      <c r="O56" s="62">
        <v>45046</v>
      </c>
      <c r="P56" s="51">
        <f t="shared" ca="1" si="1"/>
        <v>477887</v>
      </c>
      <c r="Q56" s="57">
        <f t="shared" ca="1" si="2"/>
        <v>487444.74</v>
      </c>
      <c r="R56" s="51">
        <f t="shared" ca="1" si="3"/>
        <v>477887</v>
      </c>
      <c r="S56" s="57">
        <f t="shared" ca="1" si="13"/>
        <v>266911</v>
      </c>
      <c r="T56" s="57">
        <f t="shared" ca="1" si="4"/>
        <v>210976</v>
      </c>
      <c r="U56" s="57">
        <f t="shared" ca="1" si="25"/>
        <v>77231</v>
      </c>
      <c r="V56" s="57">
        <f t="shared" ca="1" si="25"/>
        <v>27929</v>
      </c>
      <c r="W56" s="57">
        <f t="shared" ca="1" si="25"/>
        <v>1780</v>
      </c>
      <c r="X56" s="57">
        <f t="shared" ca="1" si="25"/>
        <v>4450</v>
      </c>
      <c r="Y56" s="57">
        <f t="shared" ca="1" si="25"/>
        <v>3450</v>
      </c>
      <c r="Z56" s="57">
        <f t="shared" ca="1" si="25"/>
        <v>59502</v>
      </c>
      <c r="AA56" s="57">
        <f t="shared" ca="1" si="25"/>
        <v>411</v>
      </c>
      <c r="AB56" s="57">
        <f t="shared" ca="1" si="25"/>
        <v>24483</v>
      </c>
      <c r="AC56" s="57">
        <f t="shared" ca="1" si="25"/>
        <v>2841</v>
      </c>
      <c r="AD56" s="57">
        <f t="shared" ca="1" si="25"/>
        <v>4949</v>
      </c>
      <c r="AE56" s="57">
        <f t="shared" ca="1" si="25"/>
        <v>10682</v>
      </c>
      <c r="AF56" s="57">
        <f t="shared" ca="1" si="25"/>
        <v>692</v>
      </c>
      <c r="AG56" s="57">
        <f t="shared" ca="1" si="25"/>
        <v>39152</v>
      </c>
      <c r="AH56" s="57">
        <f t="shared" ca="1" si="25"/>
        <v>380</v>
      </c>
      <c r="AI56" s="57">
        <f t="shared" ca="1" si="25"/>
        <v>0</v>
      </c>
      <c r="AJ56" s="57">
        <f t="shared" ca="1" si="25"/>
        <v>70642</v>
      </c>
      <c r="AK56" s="57">
        <f t="shared" ca="1" si="24"/>
        <v>50158</v>
      </c>
      <c r="AL56" s="57">
        <f t="shared" ca="1" si="26"/>
        <v>76415</v>
      </c>
      <c r="AM56" s="57">
        <f t="shared" ca="1" si="26"/>
        <v>1093</v>
      </c>
      <c r="AN56" s="57">
        <f t="shared" ca="1" si="26"/>
        <v>33596</v>
      </c>
      <c r="AO56" s="57">
        <f t="shared" ca="1" si="26"/>
        <v>0</v>
      </c>
      <c r="AP56" s="57">
        <f t="shared" ca="1" si="26"/>
        <v>7559</v>
      </c>
      <c r="AQ56" s="57">
        <f t="shared" ca="1" si="26"/>
        <v>9770</v>
      </c>
      <c r="AR56" s="57">
        <f t="shared" ca="1" si="26"/>
        <v>1845</v>
      </c>
      <c r="AS56" s="57">
        <f t="shared" ca="1" si="26"/>
        <v>597</v>
      </c>
      <c r="AT56" s="57">
        <f t="shared" ca="1" si="26"/>
        <v>0</v>
      </c>
      <c r="AU56" s="51">
        <v>0</v>
      </c>
      <c r="AV56" s="57">
        <v>0</v>
      </c>
      <c r="AW56" s="51">
        <f t="shared" ca="1" si="5"/>
        <v>9557.74</v>
      </c>
      <c r="AX56" s="57">
        <f t="shared" ca="1" si="22"/>
        <v>-6041</v>
      </c>
      <c r="AY56" s="57">
        <f t="shared" ca="1" si="22"/>
        <v>0</v>
      </c>
      <c r="AZ56" s="57">
        <f t="shared" ca="1" si="22"/>
        <v>0</v>
      </c>
      <c r="BA56" s="51">
        <v>0</v>
      </c>
      <c r="BB56" s="51">
        <v>0</v>
      </c>
      <c r="BC56" s="57">
        <f t="shared" ca="1" si="22"/>
        <v>-892</v>
      </c>
      <c r="BD56" s="57">
        <f t="shared" ca="1" si="22"/>
        <v>-24787</v>
      </c>
      <c r="BE56" s="57">
        <f t="shared" ca="1" si="19"/>
        <v>353.21</v>
      </c>
      <c r="BF56" s="51">
        <f t="shared" ca="1" si="6"/>
        <v>61.131999999999998</v>
      </c>
      <c r="BG56" s="51">
        <f t="shared" ca="1" si="7"/>
        <v>4.7318309859154928</v>
      </c>
      <c r="BH56" s="51">
        <f t="shared" ca="1" si="8"/>
        <v>74.841584158415841</v>
      </c>
      <c r="BI56" s="51">
        <v>0</v>
      </c>
      <c r="BJ56" s="51">
        <f ca="1">'3월_관리비상세내역'!BK56</f>
        <v>479.23</v>
      </c>
      <c r="BK56" s="51">
        <f t="shared" ca="1" si="9"/>
        <v>832.44</v>
      </c>
      <c r="BL56" s="51">
        <f ca="1">'3월_관리비상세내역'!BM56</f>
        <v>618.00704225352115</v>
      </c>
      <c r="BM56" s="57">
        <f t="shared" ca="1" si="10"/>
        <v>622.73887323943666</v>
      </c>
      <c r="BN56" s="51">
        <f ca="1">'3월_관리비상세내역'!BO56</f>
        <v>214.14320000000001</v>
      </c>
      <c r="BO56" s="57">
        <f t="shared" ca="1" si="11"/>
        <v>275.27519999999998</v>
      </c>
      <c r="BP56" s="51">
        <f ca="1">'3월_관리비상세내역'!BQ56</f>
        <v>856.25742574257424</v>
      </c>
      <c r="BQ56" s="57">
        <f t="shared" ca="1" si="12"/>
        <v>931.09900990099004</v>
      </c>
      <c r="BR56" s="51">
        <v>0</v>
      </c>
      <c r="BS56" s="51">
        <v>0</v>
      </c>
    </row>
    <row r="57" spans="1:71" ht="15.75" customHeight="1">
      <c r="A57" s="8" t="s">
        <v>239</v>
      </c>
      <c r="B57" s="8">
        <v>702</v>
      </c>
      <c r="C57" s="53">
        <v>602</v>
      </c>
      <c r="E57" s="8">
        <v>115.7</v>
      </c>
      <c r="F57" s="8" t="s">
        <v>240</v>
      </c>
      <c r="G57" s="55">
        <f t="shared" ca="1" si="0"/>
        <v>44763</v>
      </c>
      <c r="H57" s="8">
        <v>77777</v>
      </c>
      <c r="J57" t="str">
        <f t="shared" ca="1" si="17"/>
        <v>전세</v>
      </c>
      <c r="K57" s="8" t="s">
        <v>242</v>
      </c>
      <c r="L57" s="55">
        <v>45017</v>
      </c>
      <c r="M57" s="55">
        <v>45066</v>
      </c>
      <c r="N57" s="55">
        <v>45017</v>
      </c>
      <c r="O57" s="62">
        <v>45046</v>
      </c>
      <c r="P57" s="51">
        <f t="shared" ca="1" si="1"/>
        <v>560966</v>
      </c>
      <c r="Q57" s="57">
        <f t="shared" ca="1" si="2"/>
        <v>572185.31999999995</v>
      </c>
      <c r="R57" s="51">
        <f t="shared" ca="1" si="3"/>
        <v>560966</v>
      </c>
      <c r="S57" s="57">
        <f t="shared" ca="1" si="13"/>
        <v>236862</v>
      </c>
      <c r="T57" s="57">
        <f t="shared" ca="1" si="4"/>
        <v>324104</v>
      </c>
      <c r="U57" s="57">
        <f t="shared" ca="1" si="25"/>
        <v>79327</v>
      </c>
      <c r="V57" s="57">
        <f t="shared" ca="1" si="25"/>
        <v>25061</v>
      </c>
      <c r="W57" s="57">
        <f t="shared" ca="1" si="25"/>
        <v>966</v>
      </c>
      <c r="X57" s="57">
        <f t="shared" ca="1" si="25"/>
        <v>3781</v>
      </c>
      <c r="Y57" s="57">
        <f t="shared" ca="1" si="25"/>
        <v>3407</v>
      </c>
      <c r="Z57" s="57">
        <f t="shared" ca="1" si="25"/>
        <v>26533</v>
      </c>
      <c r="AA57" s="57">
        <f t="shared" ca="1" si="25"/>
        <v>28829</v>
      </c>
      <c r="AB57" s="57">
        <f t="shared" ca="1" si="25"/>
        <v>36498</v>
      </c>
      <c r="AC57" s="57">
        <f t="shared" ca="1" si="25"/>
        <v>139</v>
      </c>
      <c r="AD57" s="57">
        <f t="shared" ca="1" si="25"/>
        <v>8610</v>
      </c>
      <c r="AE57" s="57">
        <f t="shared" ca="1" si="25"/>
        <v>29531</v>
      </c>
      <c r="AF57" s="57">
        <f t="shared" ca="1" si="25"/>
        <v>817</v>
      </c>
      <c r="AG57" s="57">
        <f t="shared" ca="1" si="25"/>
        <v>17314</v>
      </c>
      <c r="AH57" s="57">
        <f t="shared" ca="1" si="25"/>
        <v>297</v>
      </c>
      <c r="AI57" s="57">
        <f t="shared" ca="1" si="25"/>
        <v>0</v>
      </c>
      <c r="AJ57" s="57">
        <f t="shared" ca="1" si="25"/>
        <v>124033</v>
      </c>
      <c r="AK57" s="57">
        <f t="shared" ca="1" si="24"/>
        <v>18508</v>
      </c>
      <c r="AL57" s="57">
        <f t="shared" ca="1" si="26"/>
        <v>98494</v>
      </c>
      <c r="AM57" s="57">
        <f t="shared" ca="1" si="26"/>
        <v>9363</v>
      </c>
      <c r="AN57" s="57">
        <f t="shared" ca="1" si="26"/>
        <v>56556</v>
      </c>
      <c r="AO57" s="57">
        <f t="shared" ca="1" si="26"/>
        <v>0</v>
      </c>
      <c r="AP57" s="57">
        <f t="shared" ca="1" si="26"/>
        <v>15783</v>
      </c>
      <c r="AQ57" s="57">
        <f t="shared" ca="1" si="26"/>
        <v>4878</v>
      </c>
      <c r="AR57" s="57">
        <f t="shared" ca="1" si="26"/>
        <v>8688</v>
      </c>
      <c r="AS57" s="57">
        <f t="shared" ca="1" si="26"/>
        <v>432</v>
      </c>
      <c r="AT57" s="57">
        <f t="shared" ca="1" si="26"/>
        <v>0</v>
      </c>
      <c r="AU57" s="51">
        <v>0</v>
      </c>
      <c r="AV57" s="57">
        <v>0</v>
      </c>
      <c r="AW57" s="51">
        <f t="shared" ca="1" si="5"/>
        <v>11219.32</v>
      </c>
      <c r="AX57" s="57">
        <f t="shared" ca="1" si="22"/>
        <v>-15245</v>
      </c>
      <c r="AY57" s="57">
        <f t="shared" ca="1" si="22"/>
        <v>0</v>
      </c>
      <c r="AZ57" s="57">
        <f t="shared" ca="1" si="22"/>
        <v>0</v>
      </c>
      <c r="BA57" s="51">
        <v>0</v>
      </c>
      <c r="BB57" s="51">
        <v>0</v>
      </c>
      <c r="BC57" s="57">
        <f t="shared" ca="1" si="22"/>
        <v>-13136</v>
      </c>
      <c r="BD57" s="57">
        <f t="shared" ca="1" si="22"/>
        <v>-8498</v>
      </c>
      <c r="BE57" s="57">
        <f t="shared" ca="1" si="19"/>
        <v>620.16499999999996</v>
      </c>
      <c r="BF57" s="51">
        <f t="shared" ca="1" si="6"/>
        <v>78.795199999999994</v>
      </c>
      <c r="BG57" s="51">
        <f t="shared" ca="1" si="7"/>
        <v>7.9656338028169014</v>
      </c>
      <c r="BH57" s="51">
        <f t="shared" ca="1" si="8"/>
        <v>156.26732673267327</v>
      </c>
      <c r="BI57" s="51">
        <v>0</v>
      </c>
      <c r="BJ57" s="51">
        <f ca="1">'3월_관리비상세내역'!BK57</f>
        <v>601.15</v>
      </c>
      <c r="BK57" s="51">
        <f t="shared" ca="1" si="9"/>
        <v>1221.3150000000001</v>
      </c>
      <c r="BL57" s="51">
        <f ca="1">'3월_관리비상세내역'!BM57</f>
        <v>380.46126760563379</v>
      </c>
      <c r="BM57" s="57">
        <f t="shared" ca="1" si="10"/>
        <v>388.4269014084507</v>
      </c>
      <c r="BN57" s="51">
        <f ca="1">'3월_관리비상세내역'!BO57</f>
        <v>501.07600000000002</v>
      </c>
      <c r="BO57" s="57">
        <f t="shared" ca="1" si="11"/>
        <v>579.87120000000004</v>
      </c>
      <c r="BP57" s="51">
        <f ca="1">'3월_관리비상세내역'!BQ57</f>
        <v>1047.1782178217823</v>
      </c>
      <c r="BQ57" s="57">
        <f t="shared" ca="1" si="12"/>
        <v>1203.4455445544554</v>
      </c>
      <c r="BR57" s="51">
        <v>0</v>
      </c>
      <c r="BS57" s="51">
        <v>0</v>
      </c>
    </row>
    <row r="58" spans="1:71" ht="15.75" customHeight="1">
      <c r="A58" s="8" t="s">
        <v>239</v>
      </c>
      <c r="B58" s="8">
        <v>702</v>
      </c>
      <c r="C58" s="53">
        <v>701</v>
      </c>
      <c r="E58" s="8">
        <v>115.7</v>
      </c>
      <c r="F58" s="8" t="s">
        <v>240</v>
      </c>
      <c r="G58" s="55">
        <f t="shared" ca="1" si="0"/>
        <v>42345</v>
      </c>
      <c r="H58" s="8">
        <v>77777</v>
      </c>
      <c r="J58" t="str">
        <f t="shared" ca="1" si="17"/>
        <v>월세</v>
      </c>
      <c r="K58" s="8" t="s">
        <v>242</v>
      </c>
      <c r="L58" s="55">
        <v>45017</v>
      </c>
      <c r="M58" s="55">
        <v>45066</v>
      </c>
      <c r="N58" s="55">
        <v>45017</v>
      </c>
      <c r="O58" s="62">
        <v>45046</v>
      </c>
      <c r="P58" s="51">
        <f t="shared" ca="1" si="1"/>
        <v>572108</v>
      </c>
      <c r="Q58" s="57">
        <f t="shared" ca="1" si="2"/>
        <v>583550.16</v>
      </c>
      <c r="R58" s="51">
        <f t="shared" ca="1" si="3"/>
        <v>572108</v>
      </c>
      <c r="S58" s="57">
        <f t="shared" ca="1" si="13"/>
        <v>193875</v>
      </c>
      <c r="T58" s="57">
        <f t="shared" ca="1" si="4"/>
        <v>378233</v>
      </c>
      <c r="U58" s="57">
        <f t="shared" ca="1" si="25"/>
        <v>71656</v>
      </c>
      <c r="V58" s="57">
        <f t="shared" ca="1" si="25"/>
        <v>20205</v>
      </c>
      <c r="W58" s="57">
        <f t="shared" ca="1" si="25"/>
        <v>566</v>
      </c>
      <c r="X58" s="57">
        <f t="shared" ca="1" si="25"/>
        <v>4630</v>
      </c>
      <c r="Y58" s="57">
        <f t="shared" ca="1" si="25"/>
        <v>3043</v>
      </c>
      <c r="Z58" s="57">
        <f t="shared" ca="1" si="25"/>
        <v>33053</v>
      </c>
      <c r="AA58" s="57">
        <f t="shared" ca="1" si="25"/>
        <v>13885</v>
      </c>
      <c r="AB58" s="57">
        <f t="shared" ca="1" si="25"/>
        <v>17968</v>
      </c>
      <c r="AC58" s="57">
        <f t="shared" ca="1" si="25"/>
        <v>86</v>
      </c>
      <c r="AD58" s="57">
        <f t="shared" ca="1" si="25"/>
        <v>4243</v>
      </c>
      <c r="AE58" s="57">
        <f t="shared" ca="1" si="25"/>
        <v>12018</v>
      </c>
      <c r="AF58" s="57">
        <f t="shared" ca="1" si="25"/>
        <v>639</v>
      </c>
      <c r="AG58" s="57">
        <f t="shared" ca="1" si="25"/>
        <v>21140</v>
      </c>
      <c r="AH58" s="57">
        <f t="shared" ca="1" si="25"/>
        <v>437</v>
      </c>
      <c r="AI58" s="57">
        <f t="shared" ca="1" si="25"/>
        <v>0</v>
      </c>
      <c r="AJ58" s="57">
        <f t="shared" ca="1" si="25"/>
        <v>135949</v>
      </c>
      <c r="AK58" s="57">
        <f t="shared" ca="1" si="24"/>
        <v>65479</v>
      </c>
      <c r="AL58" s="57">
        <f t="shared" ca="1" si="26"/>
        <v>129472</v>
      </c>
      <c r="AM58" s="57">
        <f t="shared" ca="1" si="26"/>
        <v>1306</v>
      </c>
      <c r="AN58" s="57">
        <f t="shared" ca="1" si="26"/>
        <v>54038</v>
      </c>
      <c r="AO58" s="57">
        <f t="shared" ca="1" si="26"/>
        <v>0</v>
      </c>
      <c r="AP58" s="57">
        <f t="shared" ca="1" si="26"/>
        <v>26114</v>
      </c>
      <c r="AQ58" s="57">
        <f t="shared" ca="1" si="26"/>
        <v>4628</v>
      </c>
      <c r="AR58" s="57">
        <f t="shared" ca="1" si="26"/>
        <v>6262</v>
      </c>
      <c r="AS58" s="57">
        <f t="shared" ca="1" si="26"/>
        <v>759</v>
      </c>
      <c r="AT58" s="57">
        <f t="shared" ca="1" si="26"/>
        <v>0</v>
      </c>
      <c r="AU58" s="51">
        <v>0</v>
      </c>
      <c r="AV58" s="57">
        <v>0</v>
      </c>
      <c r="AW58" s="51">
        <f t="shared" ca="1" si="5"/>
        <v>11442.16</v>
      </c>
      <c r="AX58" s="57">
        <f t="shared" ca="1" si="22"/>
        <v>-23617</v>
      </c>
      <c r="AY58" s="57">
        <f t="shared" ca="1" si="22"/>
        <v>0</v>
      </c>
      <c r="AZ58" s="57">
        <f t="shared" ca="1" si="22"/>
        <v>0</v>
      </c>
      <c r="BA58" s="51">
        <v>0</v>
      </c>
      <c r="BB58" s="51">
        <v>0</v>
      </c>
      <c r="BC58" s="57">
        <f t="shared" ca="1" si="22"/>
        <v>-25205</v>
      </c>
      <c r="BD58" s="57">
        <f t="shared" ca="1" si="22"/>
        <v>-6646</v>
      </c>
      <c r="BE58" s="57">
        <f t="shared" ca="1" si="19"/>
        <v>679.745</v>
      </c>
      <c r="BF58" s="51">
        <f t="shared" ca="1" si="6"/>
        <v>103.5776</v>
      </c>
      <c r="BG58" s="51">
        <f t="shared" ca="1" si="7"/>
        <v>7.6109859154929573</v>
      </c>
      <c r="BH58" s="51">
        <f t="shared" ca="1" si="8"/>
        <v>258.55445544554453</v>
      </c>
      <c r="BI58" s="51">
        <v>0</v>
      </c>
      <c r="BJ58" s="51">
        <f ca="1">'3월_관리비상세내역'!BK58</f>
        <v>686.45499999999993</v>
      </c>
      <c r="BK58" s="51">
        <f t="shared" ca="1" si="9"/>
        <v>1366.1999999999998</v>
      </c>
      <c r="BL58" s="51">
        <f ca="1">'3월_관리비상세내역'!BM58</f>
        <v>169.3530985915493</v>
      </c>
      <c r="BM58" s="57">
        <f t="shared" ca="1" si="10"/>
        <v>176.96408450704226</v>
      </c>
      <c r="BN58" s="51">
        <f ca="1">'3월_관리비상세내역'!BO58</f>
        <v>647.84879999999998</v>
      </c>
      <c r="BO58" s="57">
        <f t="shared" ca="1" si="11"/>
        <v>751.42639999999994</v>
      </c>
      <c r="BP58" s="51">
        <f ca="1">'3월_관리비상세내역'!BQ58</f>
        <v>234.87128712871288</v>
      </c>
      <c r="BQ58" s="57">
        <f t="shared" ca="1" si="12"/>
        <v>493.42574257425741</v>
      </c>
      <c r="BR58" s="51">
        <v>0</v>
      </c>
      <c r="BS58" s="51">
        <v>0</v>
      </c>
    </row>
    <row r="59" spans="1:71" ht="15.75" customHeight="1">
      <c r="A59" s="8" t="s">
        <v>239</v>
      </c>
      <c r="B59" s="8">
        <v>702</v>
      </c>
      <c r="C59" s="53">
        <v>702</v>
      </c>
      <c r="E59" s="8">
        <v>115.7</v>
      </c>
      <c r="F59" s="8" t="s">
        <v>240</v>
      </c>
      <c r="G59" s="55">
        <f t="shared" ca="1" si="0"/>
        <v>44116</v>
      </c>
      <c r="H59" s="8">
        <v>77777</v>
      </c>
      <c r="J59" t="str">
        <f t="shared" ca="1" si="17"/>
        <v>자가</v>
      </c>
      <c r="K59" s="8" t="s">
        <v>242</v>
      </c>
      <c r="L59" s="55">
        <v>45017</v>
      </c>
      <c r="M59" s="55">
        <v>45066</v>
      </c>
      <c r="N59" s="55">
        <v>45017</v>
      </c>
      <c r="O59" s="62">
        <v>45046</v>
      </c>
      <c r="P59" s="51">
        <f t="shared" ca="1" si="1"/>
        <v>531608</v>
      </c>
      <c r="Q59" s="57">
        <f t="shared" ca="1" si="2"/>
        <v>542240.16</v>
      </c>
      <c r="R59" s="51">
        <f t="shared" ca="1" si="3"/>
        <v>531608</v>
      </c>
      <c r="S59" s="57">
        <f t="shared" ca="1" si="13"/>
        <v>238801</v>
      </c>
      <c r="T59" s="57">
        <f t="shared" ca="1" si="4"/>
        <v>292807</v>
      </c>
      <c r="U59" s="57">
        <f t="shared" ca="1" si="25"/>
        <v>57795</v>
      </c>
      <c r="V59" s="57">
        <f t="shared" ca="1" si="25"/>
        <v>39732</v>
      </c>
      <c r="W59" s="57">
        <f t="shared" ca="1" si="25"/>
        <v>1928</v>
      </c>
      <c r="X59" s="57">
        <f t="shared" ca="1" si="25"/>
        <v>1221</v>
      </c>
      <c r="Y59" s="57">
        <f t="shared" ca="1" si="25"/>
        <v>3914</v>
      </c>
      <c r="Z59" s="57">
        <f t="shared" ca="1" si="25"/>
        <v>31840</v>
      </c>
      <c r="AA59" s="57">
        <f t="shared" ca="1" si="25"/>
        <v>19552</v>
      </c>
      <c r="AB59" s="57">
        <f t="shared" ca="1" si="25"/>
        <v>30025</v>
      </c>
      <c r="AC59" s="57">
        <f t="shared" ca="1" si="25"/>
        <v>1420</v>
      </c>
      <c r="AD59" s="57">
        <f t="shared" ca="1" si="25"/>
        <v>6718</v>
      </c>
      <c r="AE59" s="57">
        <f t="shared" ca="1" si="25"/>
        <v>14603</v>
      </c>
      <c r="AF59" s="57">
        <f t="shared" ca="1" si="25"/>
        <v>405</v>
      </c>
      <c r="AG59" s="57">
        <f t="shared" ca="1" si="25"/>
        <v>44026</v>
      </c>
      <c r="AH59" s="57">
        <f t="shared" ca="1" si="25"/>
        <v>232</v>
      </c>
      <c r="AI59" s="57">
        <f t="shared" ca="1" si="25"/>
        <v>0</v>
      </c>
      <c r="AJ59" s="57">
        <f t="shared" ca="1" si="25"/>
        <v>82613</v>
      </c>
      <c r="AK59" s="57">
        <f t="shared" ca="1" si="24"/>
        <v>49779</v>
      </c>
      <c r="AL59" s="57">
        <f t="shared" ca="1" si="24"/>
        <v>112212</v>
      </c>
      <c r="AM59" s="57">
        <f t="shared" ca="1" si="24"/>
        <v>5771</v>
      </c>
      <c r="AN59" s="57">
        <f t="shared" ca="1" si="24"/>
        <v>36455</v>
      </c>
      <c r="AO59" s="57">
        <f t="shared" ca="1" si="24"/>
        <v>0</v>
      </c>
      <c r="AP59" s="57">
        <f t="shared" ca="1" si="24"/>
        <v>31834</v>
      </c>
      <c r="AQ59" s="57">
        <f t="shared" ca="1" si="26"/>
        <v>5174</v>
      </c>
      <c r="AR59" s="57">
        <f t="shared" ca="1" si="26"/>
        <v>1800</v>
      </c>
      <c r="AS59" s="57">
        <f t="shared" ca="1" si="26"/>
        <v>683</v>
      </c>
      <c r="AT59" s="57">
        <f t="shared" ca="1" si="26"/>
        <v>0</v>
      </c>
      <c r="AU59" s="51">
        <v>0</v>
      </c>
      <c r="AV59" s="57">
        <v>0</v>
      </c>
      <c r="AW59" s="51">
        <f t="shared" ca="1" si="5"/>
        <v>10632.16</v>
      </c>
      <c r="AX59" s="57">
        <f t="shared" ca="1" si="22"/>
        <v>-9518</v>
      </c>
      <c r="AY59" s="57">
        <f t="shared" ca="1" si="22"/>
        <v>0</v>
      </c>
      <c r="AZ59" s="57">
        <f t="shared" ca="1" si="22"/>
        <v>0</v>
      </c>
      <c r="BA59" s="51">
        <v>0</v>
      </c>
      <c r="BB59" s="51">
        <v>0</v>
      </c>
      <c r="BC59" s="57">
        <f t="shared" ca="1" si="22"/>
        <v>-27518</v>
      </c>
      <c r="BD59" s="57">
        <f t="shared" ca="1" si="22"/>
        <v>-11088</v>
      </c>
      <c r="BE59" s="57">
        <f t="shared" ca="1" si="19"/>
        <v>413.065</v>
      </c>
      <c r="BF59" s="51">
        <f t="shared" ca="1" si="6"/>
        <v>89.769599999999997</v>
      </c>
      <c r="BG59" s="51">
        <f t="shared" ca="1" si="7"/>
        <v>5.1345070422535208</v>
      </c>
      <c r="BH59" s="51">
        <f t="shared" ca="1" si="8"/>
        <v>315.18811881188117</v>
      </c>
      <c r="BI59" s="51">
        <v>0</v>
      </c>
      <c r="BJ59" s="51">
        <f ca="1">'3월_관리비상세내역'!BK59</f>
        <v>1347.5149999999999</v>
      </c>
      <c r="BK59" s="51">
        <f t="shared" ca="1" si="9"/>
        <v>1760.58</v>
      </c>
      <c r="BL59" s="51">
        <f ca="1">'3월_관리비상세내역'!BM59</f>
        <v>579.78478873239442</v>
      </c>
      <c r="BM59" s="57">
        <f t="shared" ca="1" si="10"/>
        <v>584.91929577464794</v>
      </c>
      <c r="BN59" s="51">
        <f ca="1">'3월_관리비상세내역'!BO59</f>
        <v>699.20159999999998</v>
      </c>
      <c r="BO59" s="57">
        <f t="shared" ca="1" si="11"/>
        <v>788.97119999999995</v>
      </c>
      <c r="BP59" s="51">
        <f ca="1">'3월_관리비상세내역'!BQ59</f>
        <v>1417.970297029703</v>
      </c>
      <c r="BQ59" s="57">
        <f t="shared" ca="1" si="12"/>
        <v>1733.1584158415842</v>
      </c>
      <c r="BR59" s="51">
        <v>0</v>
      </c>
      <c r="BS59" s="51">
        <v>0</v>
      </c>
    </row>
    <row r="60" spans="1:71" ht="15.75" customHeight="1">
      <c r="A60" s="8" t="s">
        <v>239</v>
      </c>
      <c r="B60" s="8">
        <v>702</v>
      </c>
      <c r="C60" s="53">
        <v>801</v>
      </c>
      <c r="E60" s="8">
        <v>115.7</v>
      </c>
      <c r="F60" s="8" t="s">
        <v>240</v>
      </c>
      <c r="G60" s="55">
        <f t="shared" ca="1" si="0"/>
        <v>42212</v>
      </c>
      <c r="H60" s="8">
        <v>77777</v>
      </c>
      <c r="J60" t="str">
        <f t="shared" ca="1" si="17"/>
        <v>전세</v>
      </c>
      <c r="K60" s="8" t="s">
        <v>242</v>
      </c>
      <c r="L60" s="55">
        <v>45017</v>
      </c>
      <c r="M60" s="55">
        <v>45066</v>
      </c>
      <c r="N60" s="55">
        <v>45017</v>
      </c>
      <c r="O60" s="62">
        <v>45046</v>
      </c>
      <c r="P60" s="51">
        <f t="shared" ca="1" si="1"/>
        <v>605528</v>
      </c>
      <c r="Q60" s="57">
        <f t="shared" ca="1" si="2"/>
        <v>617638.56000000006</v>
      </c>
      <c r="R60" s="51">
        <f t="shared" ca="1" si="3"/>
        <v>605528</v>
      </c>
      <c r="S60" s="57">
        <f t="shared" ca="1" si="13"/>
        <v>222535</v>
      </c>
      <c r="T60" s="57">
        <f t="shared" ca="1" si="4"/>
        <v>382993</v>
      </c>
      <c r="U60" s="57">
        <f t="shared" ca="1" si="25"/>
        <v>33549</v>
      </c>
      <c r="V60" s="57">
        <f t="shared" ca="1" si="25"/>
        <v>18605</v>
      </c>
      <c r="W60" s="57">
        <f t="shared" ca="1" si="25"/>
        <v>1931</v>
      </c>
      <c r="X60" s="57">
        <f t="shared" ca="1" si="25"/>
        <v>1673</v>
      </c>
      <c r="Y60" s="57">
        <f t="shared" ca="1" si="25"/>
        <v>3557</v>
      </c>
      <c r="Z60" s="57">
        <f t="shared" ca="1" si="25"/>
        <v>54193</v>
      </c>
      <c r="AA60" s="57">
        <f t="shared" ca="1" si="25"/>
        <v>2754</v>
      </c>
      <c r="AB60" s="57">
        <f t="shared" ca="1" si="25"/>
        <v>45227</v>
      </c>
      <c r="AC60" s="57">
        <f t="shared" ca="1" si="25"/>
        <v>2979</v>
      </c>
      <c r="AD60" s="57">
        <f t="shared" ca="1" si="25"/>
        <v>7047</v>
      </c>
      <c r="AE60" s="57">
        <f t="shared" ca="1" si="25"/>
        <v>27671</v>
      </c>
      <c r="AF60" s="57">
        <f t="shared" ca="1" si="25"/>
        <v>568</v>
      </c>
      <c r="AG60" s="57">
        <f t="shared" ca="1" si="25"/>
        <v>20804</v>
      </c>
      <c r="AH60" s="57">
        <f t="shared" ca="1" si="25"/>
        <v>651</v>
      </c>
      <c r="AI60" s="57">
        <f t="shared" ca="1" si="25"/>
        <v>0</v>
      </c>
      <c r="AJ60" s="57">
        <f t="shared" ca="1" si="25"/>
        <v>131534</v>
      </c>
      <c r="AK60" s="57">
        <f t="shared" ca="1" si="24"/>
        <v>46303</v>
      </c>
      <c r="AL60" s="57">
        <f t="shared" ca="1" si="26"/>
        <v>146372</v>
      </c>
      <c r="AM60" s="57">
        <f t="shared" ca="1" si="26"/>
        <v>7781</v>
      </c>
      <c r="AN60" s="57">
        <f t="shared" ca="1" si="26"/>
        <v>53325</v>
      </c>
      <c r="AO60" s="57">
        <f t="shared" ca="1" si="26"/>
        <v>0</v>
      </c>
      <c r="AP60" s="57">
        <f t="shared" ca="1" si="26"/>
        <v>22580</v>
      </c>
      <c r="AQ60" s="57">
        <f t="shared" ca="1" si="26"/>
        <v>4731</v>
      </c>
      <c r="AR60" s="57">
        <f t="shared" ca="1" si="26"/>
        <v>6336</v>
      </c>
      <c r="AS60" s="57">
        <f t="shared" ca="1" si="26"/>
        <v>2497</v>
      </c>
      <c r="AT60" s="57">
        <f t="shared" ca="1" si="26"/>
        <v>0</v>
      </c>
      <c r="AU60" s="51">
        <v>0</v>
      </c>
      <c r="AV60" s="57">
        <v>0</v>
      </c>
      <c r="AW60" s="51">
        <f t="shared" ca="1" si="5"/>
        <v>12110.56</v>
      </c>
      <c r="AX60" s="57">
        <f t="shared" ca="1" si="22"/>
        <v>-5714</v>
      </c>
      <c r="AY60" s="57">
        <f t="shared" ca="1" si="22"/>
        <v>0</v>
      </c>
      <c r="AZ60" s="57">
        <f t="shared" ca="1" si="22"/>
        <v>0</v>
      </c>
      <c r="BA60" s="51">
        <v>0</v>
      </c>
      <c r="BB60" s="51">
        <v>0</v>
      </c>
      <c r="BC60" s="57">
        <f t="shared" ca="1" si="22"/>
        <v>-25004</v>
      </c>
      <c r="BD60" s="57">
        <f t="shared" ca="1" si="22"/>
        <v>-6422</v>
      </c>
      <c r="BE60" s="57">
        <f t="shared" ca="1" si="19"/>
        <v>657.67</v>
      </c>
      <c r="BF60" s="51">
        <f t="shared" ca="1" si="6"/>
        <v>117.0976</v>
      </c>
      <c r="BG60" s="51">
        <f t="shared" ca="1" si="7"/>
        <v>7.51056338028169</v>
      </c>
      <c r="BH60" s="51">
        <f t="shared" ca="1" si="8"/>
        <v>223.56435643564356</v>
      </c>
      <c r="BI60" s="51">
        <v>0</v>
      </c>
      <c r="BJ60" s="51">
        <f ca="1">'3월_관리비상세내역'!BK60</f>
        <v>901.41000000000008</v>
      </c>
      <c r="BK60" s="51">
        <f t="shared" ca="1" si="9"/>
        <v>1559.08</v>
      </c>
      <c r="BL60" s="51">
        <f ca="1">'3월_관리비상세내역'!BM60</f>
        <v>179.98225352112675</v>
      </c>
      <c r="BM60" s="57">
        <f t="shared" ca="1" si="10"/>
        <v>187.49281690140845</v>
      </c>
      <c r="BN60" s="51">
        <f ca="1">'3월_관리비상세내역'!BO60</f>
        <v>471.41120000000001</v>
      </c>
      <c r="BO60" s="57">
        <f t="shared" ca="1" si="11"/>
        <v>588.50880000000006</v>
      </c>
      <c r="BP60" s="51">
        <f ca="1">'3월_관리비상세내역'!BQ60</f>
        <v>1647.3861386138615</v>
      </c>
      <c r="BQ60" s="57">
        <f t="shared" ca="1" si="12"/>
        <v>1870.950495049505</v>
      </c>
      <c r="BR60" s="51">
        <v>0</v>
      </c>
      <c r="BS60" s="51">
        <v>0</v>
      </c>
    </row>
    <row r="61" spans="1:71" ht="15.75" customHeight="1">
      <c r="A61" s="8" t="s">
        <v>239</v>
      </c>
      <c r="B61" s="8">
        <v>702</v>
      </c>
      <c r="C61" s="53">
        <v>802</v>
      </c>
      <c r="E61" s="8">
        <v>115.7</v>
      </c>
      <c r="F61" s="8" t="s">
        <v>240</v>
      </c>
      <c r="G61" s="55">
        <f t="shared" ca="1" si="0"/>
        <v>43455</v>
      </c>
      <c r="H61" s="8">
        <v>77777</v>
      </c>
      <c r="J61" t="str">
        <f t="shared" ca="1" si="17"/>
        <v>월세</v>
      </c>
      <c r="K61" s="8" t="s">
        <v>242</v>
      </c>
      <c r="L61" s="55">
        <v>45017</v>
      </c>
      <c r="M61" s="55">
        <v>45066</v>
      </c>
      <c r="N61" s="55">
        <v>45017</v>
      </c>
      <c r="O61" s="62">
        <v>45046</v>
      </c>
      <c r="P61" s="51">
        <f t="shared" ca="1" si="1"/>
        <v>506679</v>
      </c>
      <c r="Q61" s="57">
        <f t="shared" ca="1" si="2"/>
        <v>516812.58</v>
      </c>
      <c r="R61" s="51">
        <f t="shared" ca="1" si="3"/>
        <v>506679</v>
      </c>
      <c r="S61" s="57">
        <f t="shared" ca="1" si="13"/>
        <v>231316</v>
      </c>
      <c r="T61" s="57">
        <f t="shared" ca="1" si="4"/>
        <v>275363</v>
      </c>
      <c r="U61" s="57">
        <f t="shared" ca="1" si="25"/>
        <v>31008</v>
      </c>
      <c r="V61" s="57">
        <f t="shared" ca="1" si="25"/>
        <v>30356</v>
      </c>
      <c r="W61" s="57">
        <f t="shared" ca="1" si="25"/>
        <v>1742</v>
      </c>
      <c r="X61" s="57">
        <f t="shared" ca="1" si="25"/>
        <v>3922</v>
      </c>
      <c r="Y61" s="57">
        <f t="shared" ca="1" si="25"/>
        <v>3287</v>
      </c>
      <c r="Z61" s="57">
        <f t="shared" ca="1" si="25"/>
        <v>36860</v>
      </c>
      <c r="AA61" s="57">
        <f t="shared" ca="1" si="25"/>
        <v>8859</v>
      </c>
      <c r="AB61" s="57">
        <f t="shared" ca="1" si="25"/>
        <v>71891</v>
      </c>
      <c r="AC61" s="57">
        <f t="shared" ca="1" si="25"/>
        <v>1169</v>
      </c>
      <c r="AD61" s="57">
        <f t="shared" ca="1" si="25"/>
        <v>5996</v>
      </c>
      <c r="AE61" s="57">
        <f t="shared" ca="1" si="25"/>
        <v>1462</v>
      </c>
      <c r="AF61" s="57">
        <f t="shared" ca="1" si="25"/>
        <v>247</v>
      </c>
      <c r="AG61" s="57">
        <f t="shared" ca="1" si="25"/>
        <v>37602</v>
      </c>
      <c r="AH61" s="57">
        <f t="shared" ca="1" si="25"/>
        <v>942</v>
      </c>
      <c r="AI61" s="57">
        <f t="shared" ca="1" si="25"/>
        <v>0</v>
      </c>
      <c r="AJ61" s="57">
        <f t="shared" ref="AJ61:AT99" ca="1" si="27">RANDBETWEEN(AJ$2,AJ$3)</f>
        <v>161144</v>
      </c>
      <c r="AK61" s="57">
        <f t="shared" ca="1" si="27"/>
        <v>56876</v>
      </c>
      <c r="AL61" s="57">
        <f t="shared" ca="1" si="26"/>
        <v>40475</v>
      </c>
      <c r="AM61" s="57">
        <f t="shared" ca="1" si="26"/>
        <v>8701</v>
      </c>
      <c r="AN61" s="57">
        <f t="shared" ca="1" si="26"/>
        <v>29096</v>
      </c>
      <c r="AO61" s="57">
        <f t="shared" ca="1" si="26"/>
        <v>0</v>
      </c>
      <c r="AP61" s="57">
        <f t="shared" ca="1" si="26"/>
        <v>30530</v>
      </c>
      <c r="AQ61" s="57">
        <f t="shared" ca="1" si="26"/>
        <v>5774</v>
      </c>
      <c r="AR61" s="57">
        <f t="shared" ca="1" si="26"/>
        <v>836</v>
      </c>
      <c r="AS61" s="57">
        <f t="shared" ca="1" si="26"/>
        <v>92</v>
      </c>
      <c r="AT61" s="57">
        <f t="shared" ca="1" si="26"/>
        <v>0</v>
      </c>
      <c r="AU61" s="51">
        <v>0</v>
      </c>
      <c r="AV61" s="57">
        <v>0</v>
      </c>
      <c r="AW61" s="51">
        <f t="shared" ca="1" si="5"/>
        <v>10133.58</v>
      </c>
      <c r="AX61" s="57">
        <f t="shared" ca="1" si="22"/>
        <v>-14648</v>
      </c>
      <c r="AY61" s="57">
        <f t="shared" ca="1" si="22"/>
        <v>0</v>
      </c>
      <c r="AZ61" s="57">
        <f t="shared" ca="1" si="22"/>
        <v>0</v>
      </c>
      <c r="BA61" s="51">
        <v>0</v>
      </c>
      <c r="BB61" s="51">
        <v>0</v>
      </c>
      <c r="BC61" s="57">
        <f t="shared" ca="1" si="22"/>
        <v>-28424</v>
      </c>
      <c r="BD61" s="57">
        <f t="shared" ca="1" si="22"/>
        <v>-19116</v>
      </c>
      <c r="BE61" s="57">
        <f t="shared" ca="1" si="19"/>
        <v>805.72</v>
      </c>
      <c r="BF61" s="51">
        <f t="shared" ca="1" si="6"/>
        <v>32.380000000000003</v>
      </c>
      <c r="BG61" s="51">
        <f t="shared" ca="1" si="7"/>
        <v>4.0980281690140847</v>
      </c>
      <c r="BH61" s="51">
        <f t="shared" ca="1" si="8"/>
        <v>302.2772277227723</v>
      </c>
      <c r="BI61" s="51">
        <v>0</v>
      </c>
      <c r="BJ61" s="51">
        <f ca="1">'3월_관리비상세내역'!BK61</f>
        <v>447.41999999999996</v>
      </c>
      <c r="BK61" s="51">
        <f t="shared" ca="1" si="9"/>
        <v>1253.1399999999999</v>
      </c>
      <c r="BL61" s="51">
        <f ca="1">'3월_관리비상세내역'!BM61</f>
        <v>263.51070422535213</v>
      </c>
      <c r="BM61" s="57">
        <f t="shared" ca="1" si="10"/>
        <v>267.6087323943662</v>
      </c>
      <c r="BN61" s="51">
        <f ca="1">'3월_관리비상세내역'!BO61</f>
        <v>298.95920000000001</v>
      </c>
      <c r="BO61" s="57">
        <f t="shared" ca="1" si="11"/>
        <v>331.33920000000001</v>
      </c>
      <c r="BP61" s="51">
        <f ca="1">'3월_관리비상세내역'!BQ61</f>
        <v>581.57425742574264</v>
      </c>
      <c r="BQ61" s="57">
        <f t="shared" ca="1" si="12"/>
        <v>883.85148514851494</v>
      </c>
      <c r="BR61" s="51">
        <v>0</v>
      </c>
      <c r="BS61" s="51">
        <v>0</v>
      </c>
    </row>
    <row r="62" spans="1:71" ht="15.75" customHeight="1">
      <c r="A62" s="8" t="s">
        <v>239</v>
      </c>
      <c r="B62" s="8">
        <v>702</v>
      </c>
      <c r="C62" s="53">
        <v>901</v>
      </c>
      <c r="E62" s="8">
        <v>115.7</v>
      </c>
      <c r="F62" s="8" t="s">
        <v>240</v>
      </c>
      <c r="G62" s="55">
        <f t="shared" ca="1" si="0"/>
        <v>42890</v>
      </c>
      <c r="H62" s="8">
        <v>77777</v>
      </c>
      <c r="J62" t="str">
        <f t="shared" ca="1" si="17"/>
        <v>전세</v>
      </c>
      <c r="K62" s="8" t="s">
        <v>242</v>
      </c>
      <c r="L62" s="55">
        <v>45017</v>
      </c>
      <c r="M62" s="55">
        <v>45066</v>
      </c>
      <c r="N62" s="55">
        <v>45017</v>
      </c>
      <c r="O62" s="62">
        <v>45046</v>
      </c>
      <c r="P62" s="51">
        <f t="shared" ca="1" si="1"/>
        <v>460917</v>
      </c>
      <c r="Q62" s="57">
        <f t="shared" ca="1" si="2"/>
        <v>470135.34</v>
      </c>
      <c r="R62" s="51">
        <f t="shared" ca="1" si="3"/>
        <v>460917</v>
      </c>
      <c r="S62" s="57">
        <f t="shared" ca="1" si="13"/>
        <v>184948</v>
      </c>
      <c r="T62" s="57">
        <f t="shared" ca="1" si="4"/>
        <v>275969</v>
      </c>
      <c r="U62" s="57">
        <f t="shared" ref="U62:AJ77" ca="1" si="28">RANDBETWEEN(U$2,U$3)</f>
        <v>54117</v>
      </c>
      <c r="V62" s="57">
        <f t="shared" ca="1" si="28"/>
        <v>18836</v>
      </c>
      <c r="W62" s="57">
        <f t="shared" ca="1" si="28"/>
        <v>1320</v>
      </c>
      <c r="X62" s="57">
        <f t="shared" ca="1" si="28"/>
        <v>4470</v>
      </c>
      <c r="Y62" s="57">
        <f t="shared" ca="1" si="28"/>
        <v>3890</v>
      </c>
      <c r="Z62" s="57">
        <f t="shared" ca="1" si="28"/>
        <v>22075</v>
      </c>
      <c r="AA62" s="57">
        <f t="shared" ca="1" si="28"/>
        <v>4992</v>
      </c>
      <c r="AB62" s="57">
        <f t="shared" ca="1" si="28"/>
        <v>26418</v>
      </c>
      <c r="AC62" s="57">
        <f t="shared" ca="1" si="28"/>
        <v>2664</v>
      </c>
      <c r="AD62" s="57">
        <f t="shared" ca="1" si="28"/>
        <v>6977</v>
      </c>
      <c r="AE62" s="57">
        <f t="shared" ca="1" si="28"/>
        <v>517</v>
      </c>
      <c r="AF62" s="57">
        <f t="shared" ca="1" si="28"/>
        <v>839</v>
      </c>
      <c r="AG62" s="57">
        <f t="shared" ca="1" si="28"/>
        <v>40856</v>
      </c>
      <c r="AH62" s="57">
        <f t="shared" ca="1" si="28"/>
        <v>97</v>
      </c>
      <c r="AI62" s="57">
        <f t="shared" ca="1" si="28"/>
        <v>0</v>
      </c>
      <c r="AJ62" s="57">
        <f t="shared" ca="1" si="28"/>
        <v>75285</v>
      </c>
      <c r="AK62" s="57">
        <f t="shared" ca="1" si="27"/>
        <v>59771</v>
      </c>
      <c r="AL62" s="57">
        <f t="shared" ca="1" si="26"/>
        <v>88642</v>
      </c>
      <c r="AM62" s="57">
        <f t="shared" ca="1" si="26"/>
        <v>4976</v>
      </c>
      <c r="AN62" s="57">
        <f t="shared" ca="1" si="26"/>
        <v>40458</v>
      </c>
      <c r="AO62" s="57">
        <f t="shared" ca="1" si="26"/>
        <v>0</v>
      </c>
      <c r="AP62" s="57">
        <f t="shared" ca="1" si="26"/>
        <v>29135</v>
      </c>
      <c r="AQ62" s="57">
        <f t="shared" ca="1" si="26"/>
        <v>1969</v>
      </c>
      <c r="AR62" s="57">
        <f t="shared" ca="1" si="26"/>
        <v>9457</v>
      </c>
      <c r="AS62" s="57">
        <f t="shared" ca="1" si="26"/>
        <v>1558</v>
      </c>
      <c r="AT62" s="57">
        <f t="shared" ca="1" si="26"/>
        <v>0</v>
      </c>
      <c r="AU62" s="51">
        <v>0</v>
      </c>
      <c r="AV62" s="57">
        <v>0</v>
      </c>
      <c r="AW62" s="51">
        <f t="shared" ca="1" si="5"/>
        <v>9218.34</v>
      </c>
      <c r="AX62" s="57">
        <f t="shared" ca="1" si="22"/>
        <v>-11743</v>
      </c>
      <c r="AY62" s="57">
        <f t="shared" ca="1" si="22"/>
        <v>0</v>
      </c>
      <c r="AZ62" s="57">
        <f t="shared" ca="1" si="22"/>
        <v>0</v>
      </c>
      <c r="BA62" s="51">
        <v>0</v>
      </c>
      <c r="BB62" s="51">
        <v>0</v>
      </c>
      <c r="BC62" s="57">
        <f t="shared" ref="AX62:BD104" ca="1" si="29">RANDBETWEEN(BC$2,BC$3)</f>
        <v>-22589</v>
      </c>
      <c r="BD62" s="57">
        <f t="shared" ca="1" si="29"/>
        <v>-4070</v>
      </c>
      <c r="BE62" s="57">
        <f t="shared" ca="1" si="19"/>
        <v>376.42500000000001</v>
      </c>
      <c r="BF62" s="51">
        <f t="shared" ca="1" si="6"/>
        <v>70.913600000000002</v>
      </c>
      <c r="BG62" s="51">
        <f t="shared" ca="1" si="7"/>
        <v>5.6983098591549295</v>
      </c>
      <c r="BH62" s="51">
        <f t="shared" ca="1" si="8"/>
        <v>288.46534653465346</v>
      </c>
      <c r="BI62" s="51">
        <v>0</v>
      </c>
      <c r="BJ62" s="51">
        <f ca="1">'3월_관리비상세내역'!BK62</f>
        <v>1390.1399999999999</v>
      </c>
      <c r="BK62" s="51">
        <f t="shared" ca="1" si="9"/>
        <v>1766.5649999999998</v>
      </c>
      <c r="BL62" s="51">
        <f ca="1">'3월_관리비상세내역'!BM62</f>
        <v>184.33774647887324</v>
      </c>
      <c r="BM62" s="57">
        <f t="shared" ca="1" si="10"/>
        <v>190.03605633802817</v>
      </c>
      <c r="BN62" s="51">
        <f ca="1">'3월_관리비상세내역'!BO62</f>
        <v>331.43119999999999</v>
      </c>
      <c r="BO62" s="57">
        <f t="shared" ca="1" si="11"/>
        <v>402.34479999999996</v>
      </c>
      <c r="BP62" s="51">
        <f ca="1">'3월_관리비상세내역'!BQ62</f>
        <v>709.30693069306926</v>
      </c>
      <c r="BQ62" s="57">
        <f t="shared" ca="1" si="12"/>
        <v>997.77227722772273</v>
      </c>
      <c r="BR62" s="51">
        <v>0</v>
      </c>
      <c r="BS62" s="51">
        <v>0</v>
      </c>
    </row>
    <row r="63" spans="1:71" ht="15.75" customHeight="1">
      <c r="A63" s="8" t="s">
        <v>239</v>
      </c>
      <c r="B63" s="8">
        <v>702</v>
      </c>
      <c r="C63" s="53">
        <v>902</v>
      </c>
      <c r="E63" s="8">
        <v>115.7</v>
      </c>
      <c r="F63" s="8" t="s">
        <v>240</v>
      </c>
      <c r="G63" s="55">
        <f t="shared" ca="1" si="0"/>
        <v>42394</v>
      </c>
      <c r="H63" s="8">
        <v>77777</v>
      </c>
      <c r="J63" t="str">
        <f t="shared" ca="1" si="17"/>
        <v>자가</v>
      </c>
      <c r="K63" s="8" t="s">
        <v>242</v>
      </c>
      <c r="L63" s="55">
        <v>45017</v>
      </c>
      <c r="M63" s="55">
        <v>45066</v>
      </c>
      <c r="N63" s="55">
        <v>45017</v>
      </c>
      <c r="O63" s="62">
        <v>45046</v>
      </c>
      <c r="P63" s="51">
        <f t="shared" ca="1" si="1"/>
        <v>419900</v>
      </c>
      <c r="Q63" s="57">
        <f t="shared" ca="1" si="2"/>
        <v>428298</v>
      </c>
      <c r="R63" s="51">
        <f t="shared" ca="1" si="3"/>
        <v>419900</v>
      </c>
      <c r="S63" s="57">
        <f t="shared" ca="1" si="13"/>
        <v>185576</v>
      </c>
      <c r="T63" s="57">
        <f t="shared" ca="1" si="4"/>
        <v>234324</v>
      </c>
      <c r="U63" s="57">
        <f t="shared" ca="1" si="28"/>
        <v>65821</v>
      </c>
      <c r="V63" s="57">
        <f t="shared" ca="1" si="28"/>
        <v>23361</v>
      </c>
      <c r="W63" s="57">
        <f t="shared" ca="1" si="28"/>
        <v>702</v>
      </c>
      <c r="X63" s="57">
        <f t="shared" ca="1" si="28"/>
        <v>1800</v>
      </c>
      <c r="Y63" s="57">
        <f t="shared" ca="1" si="28"/>
        <v>3782</v>
      </c>
      <c r="Z63" s="57">
        <f t="shared" ca="1" si="28"/>
        <v>43266</v>
      </c>
      <c r="AA63" s="57">
        <f t="shared" ca="1" si="28"/>
        <v>1861</v>
      </c>
      <c r="AB63" s="57">
        <f t="shared" ca="1" si="28"/>
        <v>20286</v>
      </c>
      <c r="AC63" s="57">
        <f t="shared" ca="1" si="28"/>
        <v>2702</v>
      </c>
      <c r="AD63" s="57">
        <f t="shared" ca="1" si="28"/>
        <v>5861</v>
      </c>
      <c r="AE63" s="57">
        <f t="shared" ca="1" si="28"/>
        <v>5064</v>
      </c>
      <c r="AF63" s="57">
        <f t="shared" ca="1" si="28"/>
        <v>201</v>
      </c>
      <c r="AG63" s="57">
        <f t="shared" ca="1" si="28"/>
        <v>2877</v>
      </c>
      <c r="AH63" s="57">
        <f t="shared" ca="1" si="28"/>
        <v>827</v>
      </c>
      <c r="AI63" s="57">
        <f t="shared" ca="1" si="28"/>
        <v>0</v>
      </c>
      <c r="AJ63" s="57">
        <f t="shared" ca="1" si="28"/>
        <v>147462</v>
      </c>
      <c r="AK63" s="57">
        <f t="shared" ca="1" si="27"/>
        <v>40674</v>
      </c>
      <c r="AL63" s="57">
        <f t="shared" ca="1" si="26"/>
        <v>18983</v>
      </c>
      <c r="AM63" s="57">
        <f t="shared" ca="1" si="26"/>
        <v>4797</v>
      </c>
      <c r="AN63" s="57">
        <f t="shared" ca="1" si="26"/>
        <v>38734</v>
      </c>
      <c r="AO63" s="57">
        <f t="shared" ca="1" si="26"/>
        <v>0</v>
      </c>
      <c r="AP63" s="57">
        <f t="shared" ca="1" si="26"/>
        <v>9386</v>
      </c>
      <c r="AQ63" s="57">
        <f t="shared" ca="1" si="26"/>
        <v>9853</v>
      </c>
      <c r="AR63" s="57">
        <f t="shared" ca="1" si="26"/>
        <v>5957</v>
      </c>
      <c r="AS63" s="57">
        <f t="shared" ca="1" si="26"/>
        <v>702</v>
      </c>
      <c r="AT63" s="57">
        <f t="shared" ca="1" si="26"/>
        <v>0</v>
      </c>
      <c r="AU63" s="51">
        <v>0</v>
      </c>
      <c r="AV63" s="57">
        <v>0</v>
      </c>
      <c r="AW63" s="51">
        <f t="shared" ca="1" si="5"/>
        <v>8398</v>
      </c>
      <c r="AX63" s="57">
        <f t="shared" ca="1" si="29"/>
        <v>-13769</v>
      </c>
      <c r="AY63" s="57">
        <f t="shared" ca="1" si="29"/>
        <v>0</v>
      </c>
      <c r="AZ63" s="57">
        <f t="shared" ca="1" si="29"/>
        <v>0</v>
      </c>
      <c r="BA63" s="51">
        <v>0</v>
      </c>
      <c r="BB63" s="51">
        <v>0</v>
      </c>
      <c r="BC63" s="57">
        <f t="shared" ca="1" si="29"/>
        <v>-18052</v>
      </c>
      <c r="BD63" s="57">
        <f t="shared" ca="1" si="29"/>
        <v>-3238</v>
      </c>
      <c r="BE63" s="57">
        <f t="shared" ca="1" si="19"/>
        <v>737.31</v>
      </c>
      <c r="BF63" s="51">
        <f t="shared" ca="1" si="6"/>
        <v>15.186400000000001</v>
      </c>
      <c r="BG63" s="51">
        <f t="shared" ca="1" si="7"/>
        <v>5.455492957746479</v>
      </c>
      <c r="BH63" s="51">
        <f t="shared" ca="1" si="8"/>
        <v>92.930693069306926</v>
      </c>
      <c r="BI63" s="51">
        <v>0</v>
      </c>
      <c r="BJ63" s="51">
        <f ca="1">'3월_관리비상세내역'!BK63</f>
        <v>1071.0250000000001</v>
      </c>
      <c r="BK63" s="51">
        <f t="shared" ca="1" si="9"/>
        <v>1808.335</v>
      </c>
      <c r="BL63" s="51">
        <f ca="1">'3월_관리비상세내역'!BM63</f>
        <v>167.19718309859155</v>
      </c>
      <c r="BM63" s="57">
        <f t="shared" ca="1" si="10"/>
        <v>172.65267605633804</v>
      </c>
      <c r="BN63" s="51">
        <f ca="1">'3월_관리비상세내역'!BO63</f>
        <v>67.923200000000008</v>
      </c>
      <c r="BO63" s="57">
        <f t="shared" ca="1" si="11"/>
        <v>83.109600000000015</v>
      </c>
      <c r="BP63" s="51">
        <f ca="1">'3월_관리비상세내역'!BQ63</f>
        <v>1209.3069306930693</v>
      </c>
      <c r="BQ63" s="57">
        <f t="shared" ca="1" si="12"/>
        <v>1302.2376237623762</v>
      </c>
      <c r="BR63" s="51">
        <v>0</v>
      </c>
      <c r="BS63" s="51">
        <v>0</v>
      </c>
    </row>
    <row r="64" spans="1:71" ht="15.75" customHeight="1">
      <c r="A64" s="8" t="s">
        <v>239</v>
      </c>
      <c r="B64" s="8">
        <v>702</v>
      </c>
      <c r="C64">
        <f t="shared" ref="C64:C89" si="30">C62+100</f>
        <v>1001</v>
      </c>
      <c r="E64" s="8">
        <v>115.7</v>
      </c>
      <c r="F64" s="8" t="s">
        <v>240</v>
      </c>
      <c r="G64" s="55">
        <f t="shared" ca="1" si="0"/>
        <v>42279</v>
      </c>
      <c r="H64" s="8">
        <v>77777</v>
      </c>
      <c r="J64" t="str">
        <f t="shared" ca="1" si="17"/>
        <v>전세</v>
      </c>
      <c r="K64" s="8" t="s">
        <v>242</v>
      </c>
      <c r="L64" s="55">
        <v>45017</v>
      </c>
      <c r="M64" s="55">
        <v>45066</v>
      </c>
      <c r="N64" s="55">
        <v>45017</v>
      </c>
      <c r="O64" s="62">
        <v>45046</v>
      </c>
      <c r="P64" s="51">
        <f t="shared" ca="1" si="1"/>
        <v>371475</v>
      </c>
      <c r="Q64" s="57">
        <f t="shared" ca="1" si="2"/>
        <v>378904.5</v>
      </c>
      <c r="R64" s="51">
        <f t="shared" ca="1" si="3"/>
        <v>371475</v>
      </c>
      <c r="S64" s="57">
        <f t="shared" ca="1" si="13"/>
        <v>193048</v>
      </c>
      <c r="T64" s="57">
        <f t="shared" ca="1" si="4"/>
        <v>178427</v>
      </c>
      <c r="U64" s="57">
        <f t="shared" ca="1" si="28"/>
        <v>39109</v>
      </c>
      <c r="V64" s="57">
        <f t="shared" ca="1" si="28"/>
        <v>11639</v>
      </c>
      <c r="W64" s="57">
        <f t="shared" ca="1" si="28"/>
        <v>1950</v>
      </c>
      <c r="X64" s="57">
        <f t="shared" ca="1" si="28"/>
        <v>1500</v>
      </c>
      <c r="Y64" s="57">
        <f t="shared" ca="1" si="28"/>
        <v>3873</v>
      </c>
      <c r="Z64" s="57">
        <f t="shared" ca="1" si="28"/>
        <v>44814</v>
      </c>
      <c r="AA64" s="57">
        <f t="shared" ca="1" si="28"/>
        <v>1038</v>
      </c>
      <c r="AB64" s="57">
        <f t="shared" ca="1" si="28"/>
        <v>30035</v>
      </c>
      <c r="AC64" s="57">
        <f t="shared" ca="1" si="28"/>
        <v>171</v>
      </c>
      <c r="AD64" s="57">
        <f t="shared" ca="1" si="28"/>
        <v>5437</v>
      </c>
      <c r="AE64" s="57">
        <f t="shared" ca="1" si="28"/>
        <v>20490</v>
      </c>
      <c r="AF64" s="57">
        <f t="shared" ca="1" si="28"/>
        <v>666</v>
      </c>
      <c r="AG64" s="57">
        <f t="shared" ca="1" si="28"/>
        <v>28362</v>
      </c>
      <c r="AH64" s="57">
        <f t="shared" ca="1" si="28"/>
        <v>806</v>
      </c>
      <c r="AI64" s="57">
        <f t="shared" ca="1" si="28"/>
        <v>0</v>
      </c>
      <c r="AJ64" s="57">
        <f t="shared" ca="1" si="28"/>
        <v>51375</v>
      </c>
      <c r="AK64" s="57">
        <f t="shared" ca="1" si="27"/>
        <v>20809</v>
      </c>
      <c r="AL64" s="57">
        <f t="shared" ca="1" si="26"/>
        <v>54448</v>
      </c>
      <c r="AM64" s="57">
        <f t="shared" ca="1" si="26"/>
        <v>3409</v>
      </c>
      <c r="AN64" s="57">
        <f t="shared" ca="1" si="26"/>
        <v>60561</v>
      </c>
      <c r="AO64" s="57">
        <f t="shared" ca="1" si="26"/>
        <v>0</v>
      </c>
      <c r="AP64" s="57">
        <f t="shared" ca="1" si="26"/>
        <v>23247</v>
      </c>
      <c r="AQ64" s="57">
        <f t="shared" ca="1" si="26"/>
        <v>5002</v>
      </c>
      <c r="AR64" s="57">
        <f t="shared" ca="1" si="26"/>
        <v>8008</v>
      </c>
      <c r="AS64" s="57">
        <f t="shared" ca="1" si="26"/>
        <v>158</v>
      </c>
      <c r="AT64" s="57">
        <f t="shared" ca="1" si="26"/>
        <v>0</v>
      </c>
      <c r="AU64" s="51">
        <v>0</v>
      </c>
      <c r="AV64" s="57">
        <v>0</v>
      </c>
      <c r="AW64" s="51">
        <f t="shared" ca="1" si="5"/>
        <v>7429.5</v>
      </c>
      <c r="AX64" s="57">
        <f t="shared" ca="1" si="29"/>
        <v>-8463</v>
      </c>
      <c r="AY64" s="57">
        <f t="shared" ca="1" si="29"/>
        <v>0</v>
      </c>
      <c r="AZ64" s="57">
        <f t="shared" ca="1" si="29"/>
        <v>0</v>
      </c>
      <c r="BA64" s="51">
        <v>0</v>
      </c>
      <c r="BB64" s="51">
        <v>0</v>
      </c>
      <c r="BC64" s="57">
        <f t="shared" ca="1" si="29"/>
        <v>-17143</v>
      </c>
      <c r="BD64" s="57">
        <f t="shared" ca="1" si="29"/>
        <v>-19826</v>
      </c>
      <c r="BE64" s="57">
        <f t="shared" ca="1" si="19"/>
        <v>256.875</v>
      </c>
      <c r="BF64" s="51">
        <f t="shared" ca="1" si="6"/>
        <v>43.558399999999999</v>
      </c>
      <c r="BG64" s="51">
        <f t="shared" ca="1" si="7"/>
        <v>8.5297183098591542</v>
      </c>
      <c r="BH64" s="51">
        <f t="shared" ca="1" si="8"/>
        <v>230.16831683168317</v>
      </c>
      <c r="BI64" s="51">
        <v>0</v>
      </c>
      <c r="BJ64" s="51">
        <f ca="1">'3월_관리비상세내역'!BK64</f>
        <v>960.495</v>
      </c>
      <c r="BK64" s="51">
        <f t="shared" ca="1" si="9"/>
        <v>1217.3699999999999</v>
      </c>
      <c r="BL64" s="51">
        <f ca="1">'3월_관리비상세내역'!BM64</f>
        <v>952.33492957746478</v>
      </c>
      <c r="BM64" s="57">
        <f t="shared" ca="1" si="10"/>
        <v>960.86464788732394</v>
      </c>
      <c r="BN64" s="51">
        <f ca="1">'3월_관리비상세내역'!BO64</f>
        <v>962.08</v>
      </c>
      <c r="BO64" s="57">
        <f t="shared" ca="1" si="11"/>
        <v>1005.6384</v>
      </c>
      <c r="BP64" s="51">
        <f ca="1">'3월_관리비상세내역'!BQ64</f>
        <v>1117.4059405940593</v>
      </c>
      <c r="BQ64" s="57">
        <f t="shared" ca="1" si="12"/>
        <v>1347.5742574257424</v>
      </c>
      <c r="BR64" s="51">
        <v>0</v>
      </c>
      <c r="BS64" s="51">
        <v>0</v>
      </c>
    </row>
    <row r="65" spans="1:71" ht="15.75" customHeight="1">
      <c r="A65" s="8" t="s">
        <v>239</v>
      </c>
      <c r="B65" s="8">
        <v>702</v>
      </c>
      <c r="C65">
        <f t="shared" si="30"/>
        <v>1002</v>
      </c>
      <c r="E65" s="8">
        <v>115.7</v>
      </c>
      <c r="F65" s="8" t="s">
        <v>240</v>
      </c>
      <c r="G65" s="55">
        <f t="shared" ca="1" si="0"/>
        <v>44267</v>
      </c>
      <c r="H65" s="8">
        <v>77777</v>
      </c>
      <c r="J65" t="str">
        <f t="shared" ca="1" si="17"/>
        <v>월세</v>
      </c>
      <c r="K65" s="8" t="s">
        <v>242</v>
      </c>
      <c r="L65" s="55">
        <v>45017</v>
      </c>
      <c r="M65" s="55">
        <v>45066</v>
      </c>
      <c r="N65" s="55">
        <v>45017</v>
      </c>
      <c r="O65" s="62">
        <v>45046</v>
      </c>
      <c r="P65" s="51">
        <f t="shared" ca="1" si="1"/>
        <v>445084</v>
      </c>
      <c r="Q65" s="57">
        <f t="shared" ca="1" si="2"/>
        <v>453985.68</v>
      </c>
      <c r="R65" s="51">
        <f t="shared" ca="1" si="3"/>
        <v>445084</v>
      </c>
      <c r="S65" s="57">
        <f t="shared" ca="1" si="13"/>
        <v>205928</v>
      </c>
      <c r="T65" s="57">
        <f t="shared" ca="1" si="4"/>
        <v>239156</v>
      </c>
      <c r="U65" s="57">
        <f t="shared" ca="1" si="28"/>
        <v>50199</v>
      </c>
      <c r="V65" s="57">
        <f t="shared" ca="1" si="28"/>
        <v>15367</v>
      </c>
      <c r="W65" s="57">
        <f t="shared" ca="1" si="28"/>
        <v>747</v>
      </c>
      <c r="X65" s="57">
        <f t="shared" ca="1" si="28"/>
        <v>4306</v>
      </c>
      <c r="Y65" s="57">
        <f t="shared" ca="1" si="28"/>
        <v>3991</v>
      </c>
      <c r="Z65" s="57">
        <f t="shared" ca="1" si="28"/>
        <v>26327</v>
      </c>
      <c r="AA65" s="57">
        <f t="shared" ca="1" si="28"/>
        <v>3019</v>
      </c>
      <c r="AB65" s="57">
        <f t="shared" ca="1" si="28"/>
        <v>76348</v>
      </c>
      <c r="AC65" s="57">
        <f t="shared" ca="1" si="28"/>
        <v>1263</v>
      </c>
      <c r="AD65" s="57">
        <f t="shared" ca="1" si="28"/>
        <v>8001</v>
      </c>
      <c r="AE65" s="57">
        <f t="shared" ca="1" si="28"/>
        <v>2637</v>
      </c>
      <c r="AF65" s="57">
        <f t="shared" ca="1" si="28"/>
        <v>651</v>
      </c>
      <c r="AG65" s="57">
        <f t="shared" ca="1" si="28"/>
        <v>14292</v>
      </c>
      <c r="AH65" s="57">
        <f t="shared" ca="1" si="28"/>
        <v>303</v>
      </c>
      <c r="AI65" s="57">
        <f t="shared" ca="1" si="28"/>
        <v>0</v>
      </c>
      <c r="AJ65" s="57">
        <f t="shared" ca="1" si="28"/>
        <v>92032</v>
      </c>
      <c r="AK65" s="57">
        <f t="shared" ca="1" si="27"/>
        <v>22057</v>
      </c>
      <c r="AL65" s="57">
        <f t="shared" ca="1" si="26"/>
        <v>76880</v>
      </c>
      <c r="AM65" s="57">
        <f t="shared" ca="1" si="26"/>
        <v>4372</v>
      </c>
      <c r="AN65" s="57">
        <f t="shared" ca="1" si="26"/>
        <v>53167</v>
      </c>
      <c r="AO65" s="57">
        <f t="shared" ca="1" si="26"/>
        <v>0</v>
      </c>
      <c r="AP65" s="57">
        <f t="shared" ca="1" si="26"/>
        <v>24776</v>
      </c>
      <c r="AQ65" s="57">
        <f t="shared" ca="1" si="26"/>
        <v>1799</v>
      </c>
      <c r="AR65" s="57">
        <f t="shared" ca="1" si="26"/>
        <v>8402</v>
      </c>
      <c r="AS65" s="57">
        <f t="shared" ca="1" si="26"/>
        <v>1348</v>
      </c>
      <c r="AT65" s="57">
        <f t="shared" ca="1" si="26"/>
        <v>0</v>
      </c>
      <c r="AU65" s="51">
        <v>0</v>
      </c>
      <c r="AV65" s="57">
        <v>0</v>
      </c>
      <c r="AW65" s="51">
        <f t="shared" ca="1" si="5"/>
        <v>8901.68</v>
      </c>
      <c r="AX65" s="57">
        <f t="shared" ca="1" si="29"/>
        <v>-13730</v>
      </c>
      <c r="AY65" s="57">
        <f t="shared" ca="1" si="29"/>
        <v>0</v>
      </c>
      <c r="AZ65" s="57">
        <f t="shared" ca="1" si="29"/>
        <v>0</v>
      </c>
      <c r="BA65" s="51">
        <v>0</v>
      </c>
      <c r="BB65" s="51">
        <v>0</v>
      </c>
      <c r="BC65" s="57">
        <f t="shared" ca="1" si="29"/>
        <v>-25298</v>
      </c>
      <c r="BD65" s="57">
        <f t="shared" ca="1" si="29"/>
        <v>-8172</v>
      </c>
      <c r="BE65" s="57">
        <f t="shared" ca="1" si="19"/>
        <v>460.16</v>
      </c>
      <c r="BF65" s="51">
        <f t="shared" ca="1" si="6"/>
        <v>61.503999999999998</v>
      </c>
      <c r="BG65" s="51">
        <f t="shared" ca="1" si="7"/>
        <v>7.4883098591549295</v>
      </c>
      <c r="BH65" s="51">
        <f t="shared" ca="1" si="8"/>
        <v>245.30693069306932</v>
      </c>
      <c r="BI65" s="51">
        <v>0</v>
      </c>
      <c r="BJ65" s="51">
        <f ca="1">'3월_관리비상세내역'!BK65</f>
        <v>383.22500000000002</v>
      </c>
      <c r="BK65" s="51">
        <f t="shared" ca="1" si="9"/>
        <v>843.38499999999999</v>
      </c>
      <c r="BL65" s="51">
        <f ca="1">'3월_관리비상세내역'!BM65</f>
        <v>548.88338028169017</v>
      </c>
      <c r="BM65" s="57">
        <f t="shared" ca="1" si="10"/>
        <v>556.37169014084509</v>
      </c>
      <c r="BN65" s="51">
        <f ca="1">'3월_관리비상세내역'!BO65</f>
        <v>615.11760000000004</v>
      </c>
      <c r="BO65" s="57">
        <f t="shared" ca="1" si="11"/>
        <v>676.62160000000006</v>
      </c>
      <c r="BP65" s="51">
        <f ca="1">'3월_관리비상세내역'!BQ65</f>
        <v>923.02970297029697</v>
      </c>
      <c r="BQ65" s="57">
        <f t="shared" ca="1" si="12"/>
        <v>1168.3366336633662</v>
      </c>
      <c r="BR65" s="51">
        <v>0</v>
      </c>
      <c r="BS65" s="51">
        <v>0</v>
      </c>
    </row>
    <row r="66" spans="1:71" ht="15.75" customHeight="1">
      <c r="A66" s="8" t="s">
        <v>239</v>
      </c>
      <c r="B66" s="8">
        <v>702</v>
      </c>
      <c r="C66">
        <f t="shared" si="30"/>
        <v>1101</v>
      </c>
      <c r="E66" s="8">
        <v>115.7</v>
      </c>
      <c r="F66" s="8" t="s">
        <v>240</v>
      </c>
      <c r="G66" s="55">
        <f t="shared" ca="1" si="0"/>
        <v>41998</v>
      </c>
      <c r="H66" s="8">
        <v>77777</v>
      </c>
      <c r="J66" t="str">
        <f t="shared" ca="1" si="17"/>
        <v>전세</v>
      </c>
      <c r="K66" s="8" t="s">
        <v>242</v>
      </c>
      <c r="L66" s="55">
        <v>45017</v>
      </c>
      <c r="M66" s="55">
        <v>45066</v>
      </c>
      <c r="N66" s="55">
        <v>45017</v>
      </c>
      <c r="O66" s="62">
        <v>45046</v>
      </c>
      <c r="P66" s="51">
        <f t="shared" ca="1" si="1"/>
        <v>506695</v>
      </c>
      <c r="Q66" s="57">
        <f t="shared" ca="1" si="2"/>
        <v>516828.9</v>
      </c>
      <c r="R66" s="51">
        <f t="shared" ca="1" si="3"/>
        <v>506695</v>
      </c>
      <c r="S66" s="57">
        <f t="shared" ca="1" si="13"/>
        <v>234689</v>
      </c>
      <c r="T66" s="57">
        <f t="shared" ca="1" si="4"/>
        <v>272006</v>
      </c>
      <c r="U66" s="57">
        <f t="shared" ca="1" si="28"/>
        <v>74534</v>
      </c>
      <c r="V66" s="57">
        <f t="shared" ca="1" si="28"/>
        <v>39473</v>
      </c>
      <c r="W66" s="57">
        <f t="shared" ca="1" si="28"/>
        <v>1486</v>
      </c>
      <c r="X66" s="57">
        <f t="shared" ca="1" si="28"/>
        <v>2987</v>
      </c>
      <c r="Y66" s="57">
        <f t="shared" ca="1" si="28"/>
        <v>3612</v>
      </c>
      <c r="Z66" s="57">
        <f t="shared" ca="1" si="28"/>
        <v>51217</v>
      </c>
      <c r="AA66" s="57">
        <f t="shared" ca="1" si="28"/>
        <v>17833</v>
      </c>
      <c r="AB66" s="57">
        <f t="shared" ca="1" si="28"/>
        <v>30764</v>
      </c>
      <c r="AC66" s="57">
        <f t="shared" ca="1" si="28"/>
        <v>1138</v>
      </c>
      <c r="AD66" s="57">
        <f t="shared" ca="1" si="28"/>
        <v>5007</v>
      </c>
      <c r="AE66" s="57">
        <f t="shared" ca="1" si="28"/>
        <v>5686</v>
      </c>
      <c r="AF66" s="57">
        <f t="shared" ca="1" si="28"/>
        <v>252</v>
      </c>
      <c r="AG66" s="57">
        <f t="shared" ca="1" si="28"/>
        <v>11458</v>
      </c>
      <c r="AH66" s="57">
        <f t="shared" ca="1" si="28"/>
        <v>564</v>
      </c>
      <c r="AI66" s="57">
        <f t="shared" ca="1" si="28"/>
        <v>0</v>
      </c>
      <c r="AJ66" s="57">
        <f t="shared" ca="1" si="28"/>
        <v>155005</v>
      </c>
      <c r="AK66" s="57">
        <f t="shared" ca="1" si="27"/>
        <v>42789</v>
      </c>
      <c r="AL66" s="57">
        <f t="shared" ca="1" si="26"/>
        <v>38190</v>
      </c>
      <c r="AM66" s="57">
        <f t="shared" ca="1" si="26"/>
        <v>1913</v>
      </c>
      <c r="AN66" s="57">
        <f t="shared" ca="1" si="26"/>
        <v>33540</v>
      </c>
      <c r="AO66" s="57">
        <f t="shared" ca="1" si="26"/>
        <v>0</v>
      </c>
      <c r="AP66" s="57">
        <f t="shared" ca="1" si="26"/>
        <v>18356</v>
      </c>
      <c r="AQ66" s="57">
        <f t="shared" ca="1" si="26"/>
        <v>7075</v>
      </c>
      <c r="AR66" s="57">
        <f t="shared" ca="1" si="26"/>
        <v>5375</v>
      </c>
      <c r="AS66" s="57">
        <f t="shared" ca="1" si="26"/>
        <v>225</v>
      </c>
      <c r="AT66" s="57">
        <f t="shared" ca="1" si="26"/>
        <v>0</v>
      </c>
      <c r="AU66" s="51">
        <v>0</v>
      </c>
      <c r="AV66" s="57">
        <v>0</v>
      </c>
      <c r="AW66" s="51">
        <f t="shared" ca="1" si="5"/>
        <v>10133.9</v>
      </c>
      <c r="AX66" s="57">
        <f t="shared" ca="1" si="29"/>
        <v>-8637</v>
      </c>
      <c r="AY66" s="57">
        <f t="shared" ca="1" si="29"/>
        <v>0</v>
      </c>
      <c r="AZ66" s="57">
        <f t="shared" ca="1" si="29"/>
        <v>0</v>
      </c>
      <c r="BA66" s="51">
        <v>0</v>
      </c>
      <c r="BB66" s="51">
        <v>0</v>
      </c>
      <c r="BC66" s="57">
        <f t="shared" ca="1" si="29"/>
        <v>-29606</v>
      </c>
      <c r="BD66" s="57">
        <f t="shared" ca="1" si="29"/>
        <v>-3541</v>
      </c>
      <c r="BE66" s="57">
        <f t="shared" ca="1" si="19"/>
        <v>775.02499999999998</v>
      </c>
      <c r="BF66" s="51">
        <f t="shared" ca="1" si="6"/>
        <v>30.552</v>
      </c>
      <c r="BG66" s="51">
        <f t="shared" ca="1" si="7"/>
        <v>4.7239436619718314</v>
      </c>
      <c r="BH66" s="51">
        <f t="shared" ca="1" si="8"/>
        <v>181.74257425742573</v>
      </c>
      <c r="BI66" s="51">
        <v>0</v>
      </c>
      <c r="BJ66" s="51">
        <f ca="1">'3월_관리비상세내역'!BK66</f>
        <v>569.78499999999997</v>
      </c>
      <c r="BK66" s="51">
        <f t="shared" ca="1" si="9"/>
        <v>1344.81</v>
      </c>
      <c r="BL66" s="51">
        <f ca="1">'3월_관리비상세내역'!BM66</f>
        <v>950.97887323943667</v>
      </c>
      <c r="BM66" s="57">
        <f t="shared" ca="1" si="10"/>
        <v>955.70281690140848</v>
      </c>
      <c r="BN66" s="51">
        <f ca="1">'3월_관리비상세내역'!BO66</f>
        <v>222.50560000000002</v>
      </c>
      <c r="BO66" s="57">
        <f t="shared" ca="1" si="11"/>
        <v>253.05760000000001</v>
      </c>
      <c r="BP66" s="51">
        <f ca="1">'3월_관리비상세내역'!BQ66</f>
        <v>634.23762376237619</v>
      </c>
      <c r="BQ66" s="57">
        <f t="shared" ca="1" si="12"/>
        <v>815.98019801980195</v>
      </c>
      <c r="BR66" s="51">
        <v>0</v>
      </c>
      <c r="BS66" s="51">
        <v>0</v>
      </c>
    </row>
    <row r="67" spans="1:71" ht="15.75" customHeight="1">
      <c r="A67" s="8" t="s">
        <v>239</v>
      </c>
      <c r="B67" s="8">
        <v>702</v>
      </c>
      <c r="C67">
        <f t="shared" si="30"/>
        <v>1102</v>
      </c>
      <c r="E67" s="8">
        <v>115.7</v>
      </c>
      <c r="F67" s="8" t="s">
        <v>240</v>
      </c>
      <c r="G67" s="55">
        <f t="shared" ref="G67:G130" ca="1" si="31">RANDBETWEEN(DATE(2014,1,1), DATE(2023,1,1))</f>
        <v>44858</v>
      </c>
      <c r="H67" s="8">
        <v>77777</v>
      </c>
      <c r="J67" t="str">
        <f t="shared" ca="1" si="17"/>
        <v>전세</v>
      </c>
      <c r="K67" s="8" t="s">
        <v>242</v>
      </c>
      <c r="L67" s="55">
        <v>45017</v>
      </c>
      <c r="M67" s="55">
        <v>45066</v>
      </c>
      <c r="N67" s="55">
        <v>45017</v>
      </c>
      <c r="O67" s="62">
        <v>45046</v>
      </c>
      <c r="P67" s="51">
        <f t="shared" ref="P67:P130" ca="1" si="32">R67+AU67</f>
        <v>550616</v>
      </c>
      <c r="Q67" s="57">
        <f t="shared" ref="Q67:Q130" ca="1" si="33">P67+AW67</f>
        <v>561628.31999999995</v>
      </c>
      <c r="R67" s="51">
        <f t="shared" ref="R67:R130" ca="1" si="34">S67+T67</f>
        <v>550616</v>
      </c>
      <c r="S67" s="57">
        <f t="shared" ca="1" si="13"/>
        <v>213207</v>
      </c>
      <c r="T67" s="57">
        <f t="shared" ref="T67:T130" ca="1" si="35">SUM(AA67,AH67,AJ67,AK67,AL67,AM67,AN67,AP67,AR67,AS67,AX67,BC67,BD67)</f>
        <v>337409</v>
      </c>
      <c r="U67" s="57">
        <f t="shared" ca="1" si="28"/>
        <v>47224</v>
      </c>
      <c r="V67" s="57">
        <f t="shared" ca="1" si="28"/>
        <v>30875</v>
      </c>
      <c r="W67" s="57">
        <f t="shared" ca="1" si="28"/>
        <v>1039</v>
      </c>
      <c r="X67" s="57">
        <f t="shared" ca="1" si="28"/>
        <v>4714</v>
      </c>
      <c r="Y67" s="57">
        <f t="shared" ca="1" si="28"/>
        <v>3995</v>
      </c>
      <c r="Z67" s="57">
        <f t="shared" ca="1" si="28"/>
        <v>30209</v>
      </c>
      <c r="AA67" s="57">
        <f t="shared" ca="1" si="28"/>
        <v>13567</v>
      </c>
      <c r="AB67" s="57">
        <f t="shared" ca="1" si="28"/>
        <v>56595</v>
      </c>
      <c r="AC67" s="57">
        <f t="shared" ca="1" si="28"/>
        <v>810</v>
      </c>
      <c r="AD67" s="57">
        <f t="shared" ca="1" si="28"/>
        <v>8901</v>
      </c>
      <c r="AE67" s="57">
        <f t="shared" ca="1" si="28"/>
        <v>18282</v>
      </c>
      <c r="AF67" s="57">
        <f t="shared" ca="1" si="28"/>
        <v>451</v>
      </c>
      <c r="AG67" s="57">
        <f t="shared" ca="1" si="28"/>
        <v>3621</v>
      </c>
      <c r="AH67" s="57">
        <f t="shared" ca="1" si="28"/>
        <v>647</v>
      </c>
      <c r="AI67" s="57">
        <f t="shared" ca="1" si="28"/>
        <v>0</v>
      </c>
      <c r="AJ67" s="57">
        <f t="shared" ca="1" si="28"/>
        <v>126788</v>
      </c>
      <c r="AK67" s="57">
        <f t="shared" ca="1" si="27"/>
        <v>56336</v>
      </c>
      <c r="AL67" s="57">
        <f t="shared" ca="1" si="26"/>
        <v>123867</v>
      </c>
      <c r="AM67" s="57">
        <f t="shared" ca="1" si="26"/>
        <v>9526</v>
      </c>
      <c r="AN67" s="57">
        <f t="shared" ca="1" si="26"/>
        <v>36349</v>
      </c>
      <c r="AO67" s="57">
        <f t="shared" ca="1" si="26"/>
        <v>0</v>
      </c>
      <c r="AP67" s="57">
        <f t="shared" ca="1" si="26"/>
        <v>10874</v>
      </c>
      <c r="AQ67" s="57">
        <f t="shared" ca="1" si="26"/>
        <v>6491</v>
      </c>
      <c r="AR67" s="57">
        <f t="shared" ca="1" si="26"/>
        <v>5365</v>
      </c>
      <c r="AS67" s="57">
        <f t="shared" ca="1" si="26"/>
        <v>787</v>
      </c>
      <c r="AT67" s="57">
        <f t="shared" ca="1" si="26"/>
        <v>0</v>
      </c>
      <c r="AU67" s="51">
        <v>0</v>
      </c>
      <c r="AV67" s="57">
        <v>0</v>
      </c>
      <c r="AW67" s="51">
        <f t="shared" ref="AW67:AW130" ca="1" si="36">P67*0.02</f>
        <v>11012.32</v>
      </c>
      <c r="AX67" s="57">
        <f t="shared" ca="1" si="29"/>
        <v>-24047</v>
      </c>
      <c r="AY67" s="57">
        <f t="shared" ca="1" si="29"/>
        <v>0</v>
      </c>
      <c r="AZ67" s="57">
        <f t="shared" ca="1" si="29"/>
        <v>0</v>
      </c>
      <c r="BA67" s="51">
        <v>0</v>
      </c>
      <c r="BB67" s="51">
        <v>0</v>
      </c>
      <c r="BC67" s="57">
        <f t="shared" ca="1" si="29"/>
        <v>-21924</v>
      </c>
      <c r="BD67" s="57">
        <f t="shared" ca="1" si="29"/>
        <v>-726</v>
      </c>
      <c r="BE67" s="57">
        <f t="shared" ca="1" si="19"/>
        <v>633.94000000000005</v>
      </c>
      <c r="BF67" s="51">
        <f t="shared" ref="BF67:BF130" ca="1" si="37">AL67/1250</f>
        <v>99.093599999999995</v>
      </c>
      <c r="BG67" s="51">
        <f t="shared" ref="BG67:BG130" ca="1" si="38">AN67/7100</f>
        <v>5.1195774647887324</v>
      </c>
      <c r="BH67" s="51">
        <f t="shared" ref="BH67:BH130" ca="1" si="39">AP67/101</f>
        <v>107.66336633663366</v>
      </c>
      <c r="BI67" s="51">
        <v>0</v>
      </c>
      <c r="BJ67" s="51">
        <f ca="1">'3월_관리비상세내역'!BK67</f>
        <v>969.77</v>
      </c>
      <c r="BK67" s="51">
        <f t="shared" ref="BK67:BK130" ca="1" si="40">BJ67+BE67</f>
        <v>1603.71</v>
      </c>
      <c r="BL67" s="51">
        <f ca="1">'3월_관리비상세내역'!BM67</f>
        <v>377.38253521126762</v>
      </c>
      <c r="BM67" s="57">
        <f t="shared" ref="BM67:BM130" ca="1" si="41">BL67+BG67</f>
        <v>382.50211267605636</v>
      </c>
      <c r="BN67" s="51">
        <f ca="1">'3월_관리비상세내역'!BO67</f>
        <v>970.41759999999999</v>
      </c>
      <c r="BO67" s="57">
        <f t="shared" ref="BO67:BO130" ca="1" si="42">BN67+BF67</f>
        <v>1069.5111999999999</v>
      </c>
      <c r="BP67" s="51">
        <f ca="1">'3월_관리비상세내역'!BQ67</f>
        <v>601.45544554455444</v>
      </c>
      <c r="BQ67" s="57">
        <f t="shared" ref="BQ67:BQ130" ca="1" si="43">BP67+BH67</f>
        <v>709.11881188118809</v>
      </c>
      <c r="BR67" s="51">
        <v>0</v>
      </c>
      <c r="BS67" s="51">
        <v>0</v>
      </c>
    </row>
    <row r="68" spans="1:71" ht="15.75" customHeight="1">
      <c r="A68" s="8" t="s">
        <v>239</v>
      </c>
      <c r="B68" s="8">
        <v>702</v>
      </c>
      <c r="C68">
        <f t="shared" si="30"/>
        <v>1201</v>
      </c>
      <c r="E68" s="8">
        <v>115.7</v>
      </c>
      <c r="F68" s="8" t="s">
        <v>240</v>
      </c>
      <c r="G68" s="55">
        <f t="shared" ca="1" si="31"/>
        <v>42758</v>
      </c>
      <c r="H68" s="8">
        <v>77777</v>
      </c>
      <c r="J68" t="str">
        <f t="shared" ca="1" si="17"/>
        <v>월세</v>
      </c>
      <c r="K68" s="8" t="s">
        <v>242</v>
      </c>
      <c r="L68" s="55">
        <v>45017</v>
      </c>
      <c r="M68" s="55">
        <v>45066</v>
      </c>
      <c r="N68" s="55">
        <v>45017</v>
      </c>
      <c r="O68" s="62">
        <v>45046</v>
      </c>
      <c r="P68" s="51">
        <f t="shared" ca="1" si="32"/>
        <v>552839</v>
      </c>
      <c r="Q68" s="57">
        <f t="shared" ca="1" si="33"/>
        <v>563895.78</v>
      </c>
      <c r="R68" s="51">
        <f t="shared" ca="1" si="34"/>
        <v>552839</v>
      </c>
      <c r="S68" s="57">
        <f t="shared" ref="S68:S131" ca="1" si="44">SUM(U68,V68,W68,X68,Y68,Z68,AB68,AC68,AD68,AE68,AF68,AG68,AQ68)</f>
        <v>207869</v>
      </c>
      <c r="T68" s="57">
        <f t="shared" ca="1" si="35"/>
        <v>344970</v>
      </c>
      <c r="U68" s="57">
        <f t="shared" ca="1" si="28"/>
        <v>59491</v>
      </c>
      <c r="V68" s="57">
        <f t="shared" ca="1" si="28"/>
        <v>11844</v>
      </c>
      <c r="W68" s="57">
        <f t="shared" ca="1" si="28"/>
        <v>531</v>
      </c>
      <c r="X68" s="57">
        <f t="shared" ca="1" si="28"/>
        <v>1688</v>
      </c>
      <c r="Y68" s="57">
        <f t="shared" ca="1" si="28"/>
        <v>3221</v>
      </c>
      <c r="Z68" s="57">
        <f t="shared" ca="1" si="28"/>
        <v>34475</v>
      </c>
      <c r="AA68" s="57">
        <f t="shared" ca="1" si="28"/>
        <v>11730</v>
      </c>
      <c r="AB68" s="57">
        <f t="shared" ca="1" si="28"/>
        <v>23750</v>
      </c>
      <c r="AC68" s="57">
        <f t="shared" ca="1" si="28"/>
        <v>2494</v>
      </c>
      <c r="AD68" s="57">
        <f t="shared" ca="1" si="28"/>
        <v>9054</v>
      </c>
      <c r="AE68" s="57">
        <f t="shared" ca="1" si="28"/>
        <v>26256</v>
      </c>
      <c r="AF68" s="57">
        <f t="shared" ca="1" si="28"/>
        <v>957</v>
      </c>
      <c r="AG68" s="57">
        <f t="shared" ca="1" si="28"/>
        <v>24265</v>
      </c>
      <c r="AH68" s="57">
        <f t="shared" ca="1" si="28"/>
        <v>526</v>
      </c>
      <c r="AI68" s="57">
        <f t="shared" ca="1" si="28"/>
        <v>0</v>
      </c>
      <c r="AJ68" s="57">
        <f t="shared" ca="1" si="28"/>
        <v>154867</v>
      </c>
      <c r="AK68" s="57">
        <f t="shared" ca="1" si="27"/>
        <v>44153</v>
      </c>
      <c r="AL68" s="57">
        <f t="shared" ca="1" si="26"/>
        <v>96855</v>
      </c>
      <c r="AM68" s="57">
        <f t="shared" ca="1" si="26"/>
        <v>694</v>
      </c>
      <c r="AN68" s="57">
        <f t="shared" ca="1" si="26"/>
        <v>36303</v>
      </c>
      <c r="AO68" s="57">
        <f t="shared" ca="1" si="26"/>
        <v>0</v>
      </c>
      <c r="AP68" s="57">
        <f t="shared" ca="1" si="26"/>
        <v>18137</v>
      </c>
      <c r="AQ68" s="57">
        <f t="shared" ca="1" si="26"/>
        <v>9843</v>
      </c>
      <c r="AR68" s="57">
        <f t="shared" ca="1" si="26"/>
        <v>1681</v>
      </c>
      <c r="AS68" s="57">
        <f t="shared" ca="1" si="26"/>
        <v>2494</v>
      </c>
      <c r="AT68" s="57">
        <f t="shared" ca="1" si="26"/>
        <v>0</v>
      </c>
      <c r="AU68" s="51">
        <v>0</v>
      </c>
      <c r="AV68" s="57">
        <v>0</v>
      </c>
      <c r="AW68" s="51">
        <f t="shared" ca="1" si="36"/>
        <v>11056.78</v>
      </c>
      <c r="AX68" s="57">
        <f t="shared" ca="1" si="29"/>
        <v>-17921</v>
      </c>
      <c r="AY68" s="57">
        <f t="shared" ca="1" si="29"/>
        <v>0</v>
      </c>
      <c r="AZ68" s="57">
        <f t="shared" ca="1" si="29"/>
        <v>0</v>
      </c>
      <c r="BA68" s="51">
        <v>0</v>
      </c>
      <c r="BB68" s="51">
        <v>0</v>
      </c>
      <c r="BC68" s="57">
        <f t="shared" ca="1" si="29"/>
        <v>-2258</v>
      </c>
      <c r="BD68" s="57">
        <f t="shared" ca="1" si="29"/>
        <v>-2291</v>
      </c>
      <c r="BE68" s="57">
        <f t="shared" ca="1" si="19"/>
        <v>774.33500000000004</v>
      </c>
      <c r="BF68" s="51">
        <f t="shared" ca="1" si="37"/>
        <v>77.483999999999995</v>
      </c>
      <c r="BG68" s="51">
        <f t="shared" ca="1" si="38"/>
        <v>5.1130985915492957</v>
      </c>
      <c r="BH68" s="51">
        <f t="shared" ca="1" si="39"/>
        <v>179.57425742574259</v>
      </c>
      <c r="BI68" s="51">
        <v>0</v>
      </c>
      <c r="BJ68" s="51">
        <f ca="1">'3월_관리비상세내역'!BK68</f>
        <v>1333.48</v>
      </c>
      <c r="BK68" s="51">
        <f t="shared" ca="1" si="40"/>
        <v>2107.8150000000001</v>
      </c>
      <c r="BL68" s="51">
        <f ca="1">'3월_관리비상세내역'!BM68</f>
        <v>469.35943661971828</v>
      </c>
      <c r="BM68" s="57">
        <f t="shared" ca="1" si="41"/>
        <v>474.4725352112676</v>
      </c>
      <c r="BN68" s="51">
        <f ca="1">'3월_관리비상세내역'!BO68</f>
        <v>662.58400000000006</v>
      </c>
      <c r="BO68" s="57">
        <f t="shared" ca="1" si="42"/>
        <v>740.0680000000001</v>
      </c>
      <c r="BP68" s="51">
        <f ca="1">'3월_관리비상세내역'!BQ68</f>
        <v>1829.7128712871286</v>
      </c>
      <c r="BQ68" s="57">
        <f t="shared" ca="1" si="43"/>
        <v>2009.2871287128712</v>
      </c>
      <c r="BR68" s="51">
        <v>0</v>
      </c>
      <c r="BS68" s="51">
        <v>0</v>
      </c>
    </row>
    <row r="69" spans="1:71" ht="15.75" customHeight="1">
      <c r="A69" s="8" t="s">
        <v>239</v>
      </c>
      <c r="B69" s="8">
        <v>702</v>
      </c>
      <c r="C69">
        <f t="shared" si="30"/>
        <v>1202</v>
      </c>
      <c r="E69" s="8">
        <v>115.7</v>
      </c>
      <c r="F69" s="8" t="s">
        <v>240</v>
      </c>
      <c r="G69" s="55">
        <f t="shared" ca="1" si="31"/>
        <v>41653</v>
      </c>
      <c r="H69" s="8">
        <v>77777</v>
      </c>
      <c r="J69" t="str">
        <f t="shared" ca="1" si="17"/>
        <v>월세</v>
      </c>
      <c r="K69" s="8" t="s">
        <v>242</v>
      </c>
      <c r="L69" s="55">
        <v>45017</v>
      </c>
      <c r="M69" s="55">
        <v>45066</v>
      </c>
      <c r="N69" s="55">
        <v>45017</v>
      </c>
      <c r="O69" s="62">
        <v>45046</v>
      </c>
      <c r="P69" s="51">
        <f t="shared" ca="1" si="32"/>
        <v>549170</v>
      </c>
      <c r="Q69" s="57">
        <f t="shared" ca="1" si="33"/>
        <v>560153.4</v>
      </c>
      <c r="R69" s="51">
        <f t="shared" ca="1" si="34"/>
        <v>549170</v>
      </c>
      <c r="S69" s="57">
        <f t="shared" ca="1" si="44"/>
        <v>280870</v>
      </c>
      <c r="T69" s="57">
        <f t="shared" ca="1" si="35"/>
        <v>268300</v>
      </c>
      <c r="U69" s="57">
        <f t="shared" ca="1" si="28"/>
        <v>41414</v>
      </c>
      <c r="V69" s="57">
        <f t="shared" ca="1" si="28"/>
        <v>36883</v>
      </c>
      <c r="W69" s="57">
        <f t="shared" ca="1" si="28"/>
        <v>1605</v>
      </c>
      <c r="X69" s="57">
        <f t="shared" ca="1" si="28"/>
        <v>2132</v>
      </c>
      <c r="Y69" s="57">
        <f t="shared" ca="1" si="28"/>
        <v>3275</v>
      </c>
      <c r="Z69" s="57">
        <f t="shared" ca="1" si="28"/>
        <v>52933</v>
      </c>
      <c r="AA69" s="57">
        <f t="shared" ca="1" si="28"/>
        <v>14353</v>
      </c>
      <c r="AB69" s="57">
        <f t="shared" ca="1" si="28"/>
        <v>70765</v>
      </c>
      <c r="AC69" s="57">
        <f t="shared" ca="1" si="28"/>
        <v>2107</v>
      </c>
      <c r="AD69" s="57">
        <f t="shared" ca="1" si="28"/>
        <v>8084</v>
      </c>
      <c r="AE69" s="57">
        <f t="shared" ca="1" si="28"/>
        <v>26204</v>
      </c>
      <c r="AF69" s="57">
        <f t="shared" ca="1" si="28"/>
        <v>1000</v>
      </c>
      <c r="AG69" s="57">
        <f t="shared" ca="1" si="28"/>
        <v>31084</v>
      </c>
      <c r="AH69" s="57">
        <f t="shared" ca="1" si="28"/>
        <v>559</v>
      </c>
      <c r="AI69" s="57">
        <f t="shared" ca="1" si="28"/>
        <v>0</v>
      </c>
      <c r="AJ69" s="57">
        <f t="shared" ca="1" si="28"/>
        <v>77227</v>
      </c>
      <c r="AK69" s="57">
        <f t="shared" ca="1" si="27"/>
        <v>51616</v>
      </c>
      <c r="AL69" s="57">
        <f t="shared" ca="1" si="26"/>
        <v>57010</v>
      </c>
      <c r="AM69" s="57">
        <f t="shared" ca="1" si="26"/>
        <v>8738</v>
      </c>
      <c r="AN69" s="57">
        <f t="shared" ca="1" si="26"/>
        <v>63371</v>
      </c>
      <c r="AO69" s="57">
        <f t="shared" ca="1" si="26"/>
        <v>0</v>
      </c>
      <c r="AP69" s="57">
        <f t="shared" ca="1" si="26"/>
        <v>6337</v>
      </c>
      <c r="AQ69" s="57">
        <f t="shared" ca="1" si="26"/>
        <v>3384</v>
      </c>
      <c r="AR69" s="57">
        <f t="shared" ca="1" si="26"/>
        <v>9994</v>
      </c>
      <c r="AS69" s="57">
        <f t="shared" ca="1" si="26"/>
        <v>1862</v>
      </c>
      <c r="AT69" s="57">
        <f t="shared" ca="1" si="26"/>
        <v>0</v>
      </c>
      <c r="AU69" s="51">
        <v>0</v>
      </c>
      <c r="AV69" s="57">
        <v>0</v>
      </c>
      <c r="AW69" s="51">
        <f t="shared" ca="1" si="36"/>
        <v>10983.4</v>
      </c>
      <c r="AX69" s="57">
        <f t="shared" ca="1" si="29"/>
        <v>-7316</v>
      </c>
      <c r="AY69" s="57">
        <f t="shared" ca="1" si="29"/>
        <v>0</v>
      </c>
      <c r="AZ69" s="57">
        <f t="shared" ca="1" si="29"/>
        <v>0</v>
      </c>
      <c r="BA69" s="51">
        <v>0</v>
      </c>
      <c r="BB69" s="51">
        <v>0</v>
      </c>
      <c r="BC69" s="57">
        <f t="shared" ca="1" si="29"/>
        <v>-1691</v>
      </c>
      <c r="BD69" s="57">
        <f t="shared" ca="1" si="29"/>
        <v>-13760</v>
      </c>
      <c r="BE69" s="57">
        <f t="shared" ca="1" si="19"/>
        <v>386.13499999999999</v>
      </c>
      <c r="BF69" s="51">
        <f t="shared" ca="1" si="37"/>
        <v>45.607999999999997</v>
      </c>
      <c r="BG69" s="51">
        <f t="shared" ca="1" si="38"/>
        <v>8.9254929577464797</v>
      </c>
      <c r="BH69" s="51">
        <f t="shared" ca="1" si="39"/>
        <v>62.742574257425744</v>
      </c>
      <c r="BI69" s="51">
        <v>0</v>
      </c>
      <c r="BJ69" s="51">
        <f ca="1">'3월_관리비상세내역'!BK69</f>
        <v>1497.865</v>
      </c>
      <c r="BK69" s="51">
        <f t="shared" ca="1" si="40"/>
        <v>1884</v>
      </c>
      <c r="BL69" s="51">
        <f ca="1">'3월_관리비상세내역'!BM69</f>
        <v>96.020422535211267</v>
      </c>
      <c r="BM69" s="57">
        <f t="shared" ca="1" si="41"/>
        <v>104.94591549295775</v>
      </c>
      <c r="BN69" s="51">
        <f ca="1">'3월_관리비상세내역'!BO69</f>
        <v>653.26080000000002</v>
      </c>
      <c r="BO69" s="57">
        <f t="shared" ca="1" si="42"/>
        <v>698.86879999999996</v>
      </c>
      <c r="BP69" s="51">
        <f ca="1">'3월_관리비상세내역'!BQ69</f>
        <v>449</v>
      </c>
      <c r="BQ69" s="57">
        <f t="shared" ca="1" si="43"/>
        <v>511.74257425742576</v>
      </c>
      <c r="BR69" s="51">
        <v>0</v>
      </c>
      <c r="BS69" s="51">
        <v>0</v>
      </c>
    </row>
    <row r="70" spans="1:71" ht="15.75" customHeight="1">
      <c r="A70" s="8" t="s">
        <v>239</v>
      </c>
      <c r="B70" s="8">
        <v>702</v>
      </c>
      <c r="C70">
        <f t="shared" si="30"/>
        <v>1301</v>
      </c>
      <c r="E70" s="8">
        <v>115.7</v>
      </c>
      <c r="F70" s="8" t="s">
        <v>240</v>
      </c>
      <c r="G70" s="55">
        <f t="shared" ca="1" si="31"/>
        <v>43098</v>
      </c>
      <c r="H70" s="8">
        <v>77777</v>
      </c>
      <c r="J70" t="str">
        <f t="shared" ref="J70:J133" ca="1" si="45">IF(RANDBETWEEN(0, 1) &lt; 0.33, "전세", IF(RANDBETWEEN(0, 1) &lt; 0.5, "월세", "자가"))</f>
        <v>월세</v>
      </c>
      <c r="K70" s="8" t="s">
        <v>242</v>
      </c>
      <c r="L70" s="55">
        <v>45017</v>
      </c>
      <c r="M70" s="55">
        <v>45066</v>
      </c>
      <c r="N70" s="55">
        <v>45017</v>
      </c>
      <c r="O70" s="62">
        <v>45046</v>
      </c>
      <c r="P70" s="51">
        <f t="shared" ca="1" si="32"/>
        <v>431767</v>
      </c>
      <c r="Q70" s="57">
        <f t="shared" ca="1" si="33"/>
        <v>440402.34</v>
      </c>
      <c r="R70" s="51">
        <f t="shared" ca="1" si="34"/>
        <v>431767</v>
      </c>
      <c r="S70" s="57">
        <f t="shared" ca="1" si="44"/>
        <v>201477</v>
      </c>
      <c r="T70" s="57">
        <f t="shared" ca="1" si="35"/>
        <v>230290</v>
      </c>
      <c r="U70" s="57">
        <f t="shared" ca="1" si="28"/>
        <v>49090</v>
      </c>
      <c r="V70" s="57">
        <f t="shared" ca="1" si="28"/>
        <v>22476</v>
      </c>
      <c r="W70" s="57">
        <f t="shared" ca="1" si="28"/>
        <v>996</v>
      </c>
      <c r="X70" s="57">
        <f t="shared" ca="1" si="28"/>
        <v>1222</v>
      </c>
      <c r="Y70" s="57">
        <f t="shared" ca="1" si="28"/>
        <v>3878</v>
      </c>
      <c r="Z70" s="57">
        <f t="shared" ca="1" si="28"/>
        <v>24490</v>
      </c>
      <c r="AA70" s="57">
        <f t="shared" ca="1" si="28"/>
        <v>2147</v>
      </c>
      <c r="AB70" s="57">
        <f t="shared" ca="1" si="28"/>
        <v>47747</v>
      </c>
      <c r="AC70" s="57">
        <f t="shared" ca="1" si="28"/>
        <v>748</v>
      </c>
      <c r="AD70" s="57">
        <f t="shared" ca="1" si="28"/>
        <v>2129</v>
      </c>
      <c r="AE70" s="57">
        <f t="shared" ca="1" si="28"/>
        <v>690</v>
      </c>
      <c r="AF70" s="57">
        <f t="shared" ca="1" si="28"/>
        <v>327</v>
      </c>
      <c r="AG70" s="57">
        <f t="shared" ca="1" si="28"/>
        <v>41493</v>
      </c>
      <c r="AH70" s="57">
        <f t="shared" ca="1" si="28"/>
        <v>559</v>
      </c>
      <c r="AI70" s="57">
        <f t="shared" ca="1" si="28"/>
        <v>0</v>
      </c>
      <c r="AJ70" s="57">
        <f t="shared" ca="1" si="28"/>
        <v>86460</v>
      </c>
      <c r="AK70" s="57">
        <f t="shared" ca="1" si="27"/>
        <v>39783</v>
      </c>
      <c r="AL70" s="57">
        <f t="shared" ca="1" si="26"/>
        <v>46533</v>
      </c>
      <c r="AM70" s="57">
        <f t="shared" ca="1" si="26"/>
        <v>3905</v>
      </c>
      <c r="AN70" s="57">
        <f t="shared" ca="1" si="26"/>
        <v>62597</v>
      </c>
      <c r="AO70" s="57">
        <f t="shared" ca="1" si="26"/>
        <v>0</v>
      </c>
      <c r="AP70" s="57">
        <f t="shared" ca="1" si="26"/>
        <v>27426</v>
      </c>
      <c r="AQ70" s="57">
        <f t="shared" ca="1" si="26"/>
        <v>6191</v>
      </c>
      <c r="AR70" s="57">
        <f t="shared" ca="1" si="26"/>
        <v>823</v>
      </c>
      <c r="AS70" s="57">
        <f t="shared" ca="1" si="26"/>
        <v>632</v>
      </c>
      <c r="AT70" s="57">
        <f t="shared" ca="1" si="26"/>
        <v>0</v>
      </c>
      <c r="AU70" s="51">
        <v>0</v>
      </c>
      <c r="AV70" s="57">
        <v>0</v>
      </c>
      <c r="AW70" s="51">
        <f t="shared" ca="1" si="36"/>
        <v>8635.34</v>
      </c>
      <c r="AX70" s="57">
        <f t="shared" ca="1" si="29"/>
        <v>-12525</v>
      </c>
      <c r="AY70" s="57">
        <f t="shared" ca="1" si="29"/>
        <v>0</v>
      </c>
      <c r="AZ70" s="57">
        <f t="shared" ca="1" si="29"/>
        <v>0</v>
      </c>
      <c r="BA70" s="51">
        <v>0</v>
      </c>
      <c r="BB70" s="51">
        <v>0</v>
      </c>
      <c r="BC70" s="57">
        <f t="shared" ca="1" si="29"/>
        <v>-27481</v>
      </c>
      <c r="BD70" s="57">
        <f t="shared" ca="1" si="29"/>
        <v>-569</v>
      </c>
      <c r="BE70" s="57">
        <f t="shared" ref="BE70:BE133" ca="1" si="46">AJ70/200</f>
        <v>432.3</v>
      </c>
      <c r="BF70" s="51">
        <f t="shared" ca="1" si="37"/>
        <v>37.226399999999998</v>
      </c>
      <c r="BG70" s="51">
        <f t="shared" ca="1" si="38"/>
        <v>8.8164788732394364</v>
      </c>
      <c r="BH70" s="51">
        <f t="shared" ca="1" si="39"/>
        <v>271.54455445544556</v>
      </c>
      <c r="BI70" s="51">
        <v>0</v>
      </c>
      <c r="BJ70" s="51">
        <f ca="1">'3월_관리비상세내역'!BK70</f>
        <v>578.01</v>
      </c>
      <c r="BK70" s="51">
        <f t="shared" ca="1" si="40"/>
        <v>1010.31</v>
      </c>
      <c r="BL70" s="51">
        <f ca="1">'3월_관리비상세내역'!BM70</f>
        <v>102.40239436619719</v>
      </c>
      <c r="BM70" s="57">
        <f t="shared" ca="1" si="41"/>
        <v>111.21887323943662</v>
      </c>
      <c r="BN70" s="51">
        <f ca="1">'3월_관리비상세내역'!BO70</f>
        <v>87.813600000000008</v>
      </c>
      <c r="BO70" s="57">
        <f t="shared" ca="1" si="42"/>
        <v>125.04</v>
      </c>
      <c r="BP70" s="51">
        <f ca="1">'3월_관리비상세내역'!BQ70</f>
        <v>1494.3069306930693</v>
      </c>
      <c r="BQ70" s="57">
        <f t="shared" ca="1" si="43"/>
        <v>1765.8514851485147</v>
      </c>
      <c r="BR70" s="51">
        <v>0</v>
      </c>
      <c r="BS70" s="51">
        <v>0</v>
      </c>
    </row>
    <row r="71" spans="1:71" ht="15.75" customHeight="1">
      <c r="A71" s="8" t="s">
        <v>239</v>
      </c>
      <c r="B71" s="8">
        <v>702</v>
      </c>
      <c r="C71">
        <f t="shared" si="30"/>
        <v>1302</v>
      </c>
      <c r="E71" s="8">
        <v>115.7</v>
      </c>
      <c r="F71" s="8" t="s">
        <v>240</v>
      </c>
      <c r="G71" s="55">
        <f t="shared" ca="1" si="31"/>
        <v>42704</v>
      </c>
      <c r="H71" s="8">
        <v>77777</v>
      </c>
      <c r="J71" t="str">
        <f t="shared" ca="1" si="45"/>
        <v>전세</v>
      </c>
      <c r="K71" s="8" t="s">
        <v>242</v>
      </c>
      <c r="L71" s="55">
        <v>45017</v>
      </c>
      <c r="M71" s="55">
        <v>45066</v>
      </c>
      <c r="N71" s="55">
        <v>45017</v>
      </c>
      <c r="O71" s="62">
        <v>45046</v>
      </c>
      <c r="P71" s="51">
        <f t="shared" ca="1" si="32"/>
        <v>378905</v>
      </c>
      <c r="Q71" s="57">
        <f t="shared" ca="1" si="33"/>
        <v>386483.1</v>
      </c>
      <c r="R71" s="51">
        <f t="shared" ca="1" si="34"/>
        <v>378905</v>
      </c>
      <c r="S71" s="57">
        <f t="shared" ca="1" si="44"/>
        <v>175246</v>
      </c>
      <c r="T71" s="57">
        <f t="shared" ca="1" si="35"/>
        <v>203659</v>
      </c>
      <c r="U71" s="57">
        <f t="shared" ca="1" si="28"/>
        <v>54941</v>
      </c>
      <c r="V71" s="57">
        <f t="shared" ca="1" si="28"/>
        <v>9063</v>
      </c>
      <c r="W71" s="57">
        <f t="shared" ca="1" si="28"/>
        <v>548</v>
      </c>
      <c r="X71" s="57">
        <f t="shared" ca="1" si="28"/>
        <v>2238</v>
      </c>
      <c r="Y71" s="57">
        <f t="shared" ca="1" si="28"/>
        <v>3928</v>
      </c>
      <c r="Z71" s="57">
        <f t="shared" ca="1" si="28"/>
        <v>24680</v>
      </c>
      <c r="AA71" s="57">
        <f t="shared" ca="1" si="28"/>
        <v>4831</v>
      </c>
      <c r="AB71" s="57">
        <f t="shared" ca="1" si="28"/>
        <v>30627</v>
      </c>
      <c r="AC71" s="57">
        <f t="shared" ca="1" si="28"/>
        <v>517</v>
      </c>
      <c r="AD71" s="57">
        <f t="shared" ca="1" si="28"/>
        <v>7155</v>
      </c>
      <c r="AE71" s="57">
        <f t="shared" ca="1" si="28"/>
        <v>28131</v>
      </c>
      <c r="AF71" s="57">
        <f t="shared" ca="1" si="28"/>
        <v>273</v>
      </c>
      <c r="AG71" s="57">
        <f t="shared" ca="1" si="28"/>
        <v>10594</v>
      </c>
      <c r="AH71" s="57">
        <f t="shared" ca="1" si="28"/>
        <v>20</v>
      </c>
      <c r="AI71" s="57">
        <f t="shared" ca="1" si="28"/>
        <v>0</v>
      </c>
      <c r="AJ71" s="57">
        <f t="shared" ca="1" si="28"/>
        <v>54231</v>
      </c>
      <c r="AK71" s="57">
        <f t="shared" ca="1" si="27"/>
        <v>13779</v>
      </c>
      <c r="AL71" s="57">
        <f t="shared" ca="1" si="26"/>
        <v>130604</v>
      </c>
      <c r="AM71" s="57">
        <f t="shared" ca="1" si="26"/>
        <v>2652</v>
      </c>
      <c r="AN71" s="57">
        <f t="shared" ca="1" si="26"/>
        <v>32049</v>
      </c>
      <c r="AO71" s="57">
        <f t="shared" ca="1" si="26"/>
        <v>0</v>
      </c>
      <c r="AP71" s="57">
        <f t="shared" ca="1" si="26"/>
        <v>13462</v>
      </c>
      <c r="AQ71" s="57">
        <f t="shared" ca="1" si="26"/>
        <v>2551</v>
      </c>
      <c r="AR71" s="57">
        <f t="shared" ca="1" si="26"/>
        <v>6040</v>
      </c>
      <c r="AS71" s="57">
        <f t="shared" ca="1" si="26"/>
        <v>1394</v>
      </c>
      <c r="AT71" s="57">
        <f t="shared" ca="1" si="26"/>
        <v>0</v>
      </c>
      <c r="AU71" s="51">
        <v>0</v>
      </c>
      <c r="AV71" s="57">
        <v>0</v>
      </c>
      <c r="AW71" s="51">
        <f t="shared" ca="1" si="36"/>
        <v>7578.1</v>
      </c>
      <c r="AX71" s="57">
        <f t="shared" ca="1" si="29"/>
        <v>-13665</v>
      </c>
      <c r="AY71" s="57">
        <f t="shared" ca="1" si="29"/>
        <v>0</v>
      </c>
      <c r="AZ71" s="57">
        <f t="shared" ca="1" si="29"/>
        <v>0</v>
      </c>
      <c r="BA71" s="51">
        <v>0</v>
      </c>
      <c r="BB71" s="51">
        <v>0</v>
      </c>
      <c r="BC71" s="57">
        <f t="shared" ca="1" si="29"/>
        <v>-16390</v>
      </c>
      <c r="BD71" s="57">
        <f t="shared" ca="1" si="29"/>
        <v>-25348</v>
      </c>
      <c r="BE71" s="57">
        <f t="shared" ca="1" si="46"/>
        <v>271.15499999999997</v>
      </c>
      <c r="BF71" s="51">
        <f t="shared" ca="1" si="37"/>
        <v>104.4832</v>
      </c>
      <c r="BG71" s="51">
        <f t="shared" ca="1" si="38"/>
        <v>4.5139436619718314</v>
      </c>
      <c r="BH71" s="51">
        <f t="shared" ca="1" si="39"/>
        <v>133.28712871287129</v>
      </c>
      <c r="BI71" s="51">
        <v>0</v>
      </c>
      <c r="BJ71" s="51">
        <f ca="1">'3월_관리비상세내역'!BK71</f>
        <v>967.875</v>
      </c>
      <c r="BK71" s="51">
        <f t="shared" ca="1" si="40"/>
        <v>1239.03</v>
      </c>
      <c r="BL71" s="51">
        <f ca="1">'3월_관리비상세내역'!BM71</f>
        <v>984.94845070422537</v>
      </c>
      <c r="BM71" s="57">
        <f t="shared" ca="1" si="41"/>
        <v>989.46239436619715</v>
      </c>
      <c r="BN71" s="51">
        <f ca="1">'3월_관리비상세내역'!BO71</f>
        <v>900.31920000000002</v>
      </c>
      <c r="BO71" s="57">
        <f t="shared" ca="1" si="42"/>
        <v>1004.8024</v>
      </c>
      <c r="BP71" s="51">
        <f ca="1">'3월_관리비상세내역'!BQ71</f>
        <v>957.12871287128712</v>
      </c>
      <c r="BQ71" s="57">
        <f t="shared" ca="1" si="43"/>
        <v>1090.4158415841584</v>
      </c>
      <c r="BR71" s="51">
        <v>0</v>
      </c>
      <c r="BS71" s="51">
        <v>0</v>
      </c>
    </row>
    <row r="72" spans="1:71" ht="15.75" customHeight="1">
      <c r="A72" s="8" t="s">
        <v>239</v>
      </c>
      <c r="B72" s="8">
        <v>702</v>
      </c>
      <c r="C72">
        <f t="shared" si="30"/>
        <v>1401</v>
      </c>
      <c r="E72" s="8">
        <v>115.7</v>
      </c>
      <c r="F72" s="8" t="s">
        <v>240</v>
      </c>
      <c r="G72" s="55">
        <f t="shared" ca="1" si="31"/>
        <v>41874</v>
      </c>
      <c r="H72" s="8">
        <v>77777</v>
      </c>
      <c r="J72" t="str">
        <f t="shared" ca="1" si="45"/>
        <v>월세</v>
      </c>
      <c r="K72" s="8" t="s">
        <v>242</v>
      </c>
      <c r="L72" s="55">
        <v>45017</v>
      </c>
      <c r="M72" s="55">
        <v>45066</v>
      </c>
      <c r="N72" s="55">
        <v>45017</v>
      </c>
      <c r="O72" s="62">
        <v>45046</v>
      </c>
      <c r="P72" s="51">
        <f t="shared" ca="1" si="32"/>
        <v>479299</v>
      </c>
      <c r="Q72" s="57">
        <f t="shared" ca="1" si="33"/>
        <v>488884.98</v>
      </c>
      <c r="R72" s="51">
        <f t="shared" ca="1" si="34"/>
        <v>479299</v>
      </c>
      <c r="S72" s="57">
        <f t="shared" ca="1" si="44"/>
        <v>184473</v>
      </c>
      <c r="T72" s="57">
        <f t="shared" ca="1" si="35"/>
        <v>294826</v>
      </c>
      <c r="U72" s="57">
        <f t="shared" ca="1" si="28"/>
        <v>56028</v>
      </c>
      <c r="V72" s="57">
        <f t="shared" ca="1" si="28"/>
        <v>7502</v>
      </c>
      <c r="W72" s="57">
        <f t="shared" ca="1" si="28"/>
        <v>466</v>
      </c>
      <c r="X72" s="57">
        <f t="shared" ca="1" si="28"/>
        <v>1659</v>
      </c>
      <c r="Y72" s="57">
        <f t="shared" ca="1" si="28"/>
        <v>3403</v>
      </c>
      <c r="Z72" s="57">
        <f t="shared" ca="1" si="28"/>
        <v>59493</v>
      </c>
      <c r="AA72" s="57">
        <f t="shared" ca="1" si="28"/>
        <v>9206</v>
      </c>
      <c r="AB72" s="57">
        <f t="shared" ca="1" si="28"/>
        <v>12564</v>
      </c>
      <c r="AC72" s="57">
        <f t="shared" ca="1" si="28"/>
        <v>1455</v>
      </c>
      <c r="AD72" s="57">
        <f t="shared" ca="1" si="28"/>
        <v>6316</v>
      </c>
      <c r="AE72" s="57">
        <f t="shared" ca="1" si="28"/>
        <v>2658</v>
      </c>
      <c r="AF72" s="57">
        <f t="shared" ca="1" si="28"/>
        <v>481</v>
      </c>
      <c r="AG72" s="57">
        <f t="shared" ca="1" si="28"/>
        <v>27543</v>
      </c>
      <c r="AH72" s="57">
        <f t="shared" ca="1" si="28"/>
        <v>359</v>
      </c>
      <c r="AI72" s="57">
        <f t="shared" ca="1" si="28"/>
        <v>0</v>
      </c>
      <c r="AJ72" s="57">
        <f t="shared" ca="1" si="28"/>
        <v>95903</v>
      </c>
      <c r="AK72" s="57">
        <f t="shared" ca="1" si="27"/>
        <v>29263</v>
      </c>
      <c r="AL72" s="57">
        <f t="shared" ca="1" si="26"/>
        <v>103050</v>
      </c>
      <c r="AM72" s="57">
        <f t="shared" ca="1" si="26"/>
        <v>9396</v>
      </c>
      <c r="AN72" s="57">
        <f t="shared" ca="1" si="26"/>
        <v>43081</v>
      </c>
      <c r="AO72" s="57">
        <f t="shared" ca="1" si="26"/>
        <v>0</v>
      </c>
      <c r="AP72" s="57">
        <f t="shared" ca="1" si="26"/>
        <v>29760</v>
      </c>
      <c r="AQ72" s="57">
        <f t="shared" ca="1" si="26"/>
        <v>4905</v>
      </c>
      <c r="AR72" s="57">
        <f t="shared" ca="1" si="26"/>
        <v>1540</v>
      </c>
      <c r="AS72" s="57">
        <f t="shared" ca="1" si="26"/>
        <v>50</v>
      </c>
      <c r="AT72" s="57">
        <f t="shared" ca="1" si="26"/>
        <v>0</v>
      </c>
      <c r="AU72" s="51">
        <v>0</v>
      </c>
      <c r="AV72" s="57">
        <v>0</v>
      </c>
      <c r="AW72" s="51">
        <f t="shared" ca="1" si="36"/>
        <v>9585.98</v>
      </c>
      <c r="AX72" s="57">
        <f t="shared" ca="1" si="29"/>
        <v>-578</v>
      </c>
      <c r="AY72" s="57">
        <f t="shared" ca="1" si="29"/>
        <v>0</v>
      </c>
      <c r="AZ72" s="57">
        <f t="shared" ca="1" si="29"/>
        <v>0</v>
      </c>
      <c r="BA72" s="51">
        <v>0</v>
      </c>
      <c r="BB72" s="51">
        <v>0</v>
      </c>
      <c r="BC72" s="57">
        <f t="shared" ca="1" si="29"/>
        <v>-7208</v>
      </c>
      <c r="BD72" s="57">
        <f t="shared" ca="1" si="29"/>
        <v>-18996</v>
      </c>
      <c r="BE72" s="57">
        <f t="shared" ca="1" si="46"/>
        <v>479.51499999999999</v>
      </c>
      <c r="BF72" s="51">
        <f t="shared" ca="1" si="37"/>
        <v>82.44</v>
      </c>
      <c r="BG72" s="51">
        <f t="shared" ca="1" si="38"/>
        <v>6.0677464788732394</v>
      </c>
      <c r="BH72" s="51">
        <f t="shared" ca="1" si="39"/>
        <v>294.65346534653463</v>
      </c>
      <c r="BI72" s="51">
        <v>0</v>
      </c>
      <c r="BJ72" s="51">
        <f ca="1">'3월_관리비상세내역'!BK72</f>
        <v>483.59</v>
      </c>
      <c r="BK72" s="51">
        <f t="shared" ca="1" si="40"/>
        <v>963.10500000000002</v>
      </c>
      <c r="BL72" s="51">
        <f ca="1">'3월_관리비상세내역'!BM72</f>
        <v>1001.396338028169</v>
      </c>
      <c r="BM72" s="57">
        <f t="shared" ca="1" si="41"/>
        <v>1007.4640845070422</v>
      </c>
      <c r="BN72" s="51">
        <f ca="1">'3월_관리비상세내역'!BO72</f>
        <v>651.72400000000005</v>
      </c>
      <c r="BO72" s="57">
        <f t="shared" ca="1" si="42"/>
        <v>734.16399999999999</v>
      </c>
      <c r="BP72" s="51">
        <f ca="1">'3월_관리비상세내역'!BQ72</f>
        <v>1450.6831683168316</v>
      </c>
      <c r="BQ72" s="57">
        <f t="shared" ca="1" si="43"/>
        <v>1745.3366336633662</v>
      </c>
      <c r="BR72" s="51">
        <v>0</v>
      </c>
      <c r="BS72" s="51">
        <v>0</v>
      </c>
    </row>
    <row r="73" spans="1:71" ht="15.75" customHeight="1">
      <c r="A73" s="8" t="s">
        <v>239</v>
      </c>
      <c r="B73" s="8">
        <v>702</v>
      </c>
      <c r="C73">
        <f t="shared" si="30"/>
        <v>1402</v>
      </c>
      <c r="E73" s="8">
        <v>115.7</v>
      </c>
      <c r="F73" s="8" t="s">
        <v>240</v>
      </c>
      <c r="G73" s="55">
        <f t="shared" ca="1" si="31"/>
        <v>44482</v>
      </c>
      <c r="H73" s="8">
        <v>77777</v>
      </c>
      <c r="J73" t="str">
        <f t="shared" ca="1" si="45"/>
        <v>전세</v>
      </c>
      <c r="K73" s="8" t="s">
        <v>242</v>
      </c>
      <c r="L73" s="55">
        <v>45017</v>
      </c>
      <c r="M73" s="55">
        <v>45066</v>
      </c>
      <c r="N73" s="55">
        <v>45017</v>
      </c>
      <c r="O73" s="62">
        <v>45046</v>
      </c>
      <c r="P73" s="51">
        <f t="shared" ca="1" si="32"/>
        <v>474114</v>
      </c>
      <c r="Q73" s="57">
        <f t="shared" ca="1" si="33"/>
        <v>483596.28</v>
      </c>
      <c r="R73" s="51">
        <f t="shared" ca="1" si="34"/>
        <v>474114</v>
      </c>
      <c r="S73" s="57">
        <f t="shared" ca="1" si="44"/>
        <v>254401</v>
      </c>
      <c r="T73" s="57">
        <f t="shared" ca="1" si="35"/>
        <v>219713</v>
      </c>
      <c r="U73" s="57">
        <f t="shared" ca="1" si="28"/>
        <v>58044</v>
      </c>
      <c r="V73" s="57">
        <f t="shared" ca="1" si="28"/>
        <v>31820</v>
      </c>
      <c r="W73" s="57">
        <f t="shared" ca="1" si="28"/>
        <v>1675</v>
      </c>
      <c r="X73" s="57">
        <f t="shared" ca="1" si="28"/>
        <v>2818</v>
      </c>
      <c r="Y73" s="57">
        <f t="shared" ca="1" si="28"/>
        <v>3515</v>
      </c>
      <c r="Z73" s="57">
        <f t="shared" ca="1" si="28"/>
        <v>50791</v>
      </c>
      <c r="AA73" s="57">
        <f t="shared" ca="1" si="28"/>
        <v>19691</v>
      </c>
      <c r="AB73" s="57">
        <f t="shared" ca="1" si="28"/>
        <v>46074</v>
      </c>
      <c r="AC73" s="57">
        <f t="shared" ca="1" si="28"/>
        <v>155</v>
      </c>
      <c r="AD73" s="57">
        <f t="shared" ca="1" si="28"/>
        <v>9308</v>
      </c>
      <c r="AE73" s="57">
        <f t="shared" ca="1" si="28"/>
        <v>12006</v>
      </c>
      <c r="AF73" s="57">
        <f t="shared" ca="1" si="28"/>
        <v>658</v>
      </c>
      <c r="AG73" s="57">
        <f t="shared" ca="1" si="28"/>
        <v>30433</v>
      </c>
      <c r="AH73" s="57">
        <f t="shared" ca="1" si="28"/>
        <v>605</v>
      </c>
      <c r="AI73" s="57">
        <f t="shared" ca="1" si="28"/>
        <v>0</v>
      </c>
      <c r="AJ73" s="57">
        <f t="shared" ca="1" si="28"/>
        <v>114289</v>
      </c>
      <c r="AK73" s="57">
        <f t="shared" ca="1" si="27"/>
        <v>21931</v>
      </c>
      <c r="AL73" s="57">
        <f t="shared" ca="1" si="26"/>
        <v>39575</v>
      </c>
      <c r="AM73" s="57">
        <f t="shared" ca="1" si="26"/>
        <v>6239</v>
      </c>
      <c r="AN73" s="57">
        <f t="shared" ca="1" si="26"/>
        <v>45878</v>
      </c>
      <c r="AO73" s="57">
        <f t="shared" ca="1" si="26"/>
        <v>0</v>
      </c>
      <c r="AP73" s="57">
        <f t="shared" ca="1" si="26"/>
        <v>15368</v>
      </c>
      <c r="AQ73" s="57">
        <f t="shared" ca="1" si="26"/>
        <v>7104</v>
      </c>
      <c r="AR73" s="57">
        <f t="shared" ca="1" si="26"/>
        <v>4205</v>
      </c>
      <c r="AS73" s="57">
        <f t="shared" ca="1" si="26"/>
        <v>1101</v>
      </c>
      <c r="AT73" s="57">
        <f t="shared" ca="1" si="26"/>
        <v>0</v>
      </c>
      <c r="AU73" s="51">
        <v>0</v>
      </c>
      <c r="AV73" s="57">
        <v>0</v>
      </c>
      <c r="AW73" s="51">
        <f t="shared" ca="1" si="36"/>
        <v>9482.2800000000007</v>
      </c>
      <c r="AX73" s="57">
        <f t="shared" ca="1" si="29"/>
        <v>-21075</v>
      </c>
      <c r="AY73" s="57">
        <f t="shared" ca="1" si="29"/>
        <v>0</v>
      </c>
      <c r="AZ73" s="57">
        <f t="shared" ca="1" si="29"/>
        <v>0</v>
      </c>
      <c r="BA73" s="51">
        <v>0</v>
      </c>
      <c r="BB73" s="51">
        <v>0</v>
      </c>
      <c r="BC73" s="57">
        <f t="shared" ca="1" si="29"/>
        <v>-10553</v>
      </c>
      <c r="BD73" s="57">
        <f t="shared" ca="1" si="29"/>
        <v>-17541</v>
      </c>
      <c r="BE73" s="57">
        <f t="shared" ca="1" si="46"/>
        <v>571.44500000000005</v>
      </c>
      <c r="BF73" s="51">
        <f t="shared" ca="1" si="37"/>
        <v>31.66</v>
      </c>
      <c r="BG73" s="51">
        <f t="shared" ca="1" si="38"/>
        <v>6.4616901408450707</v>
      </c>
      <c r="BH73" s="51">
        <f t="shared" ca="1" si="39"/>
        <v>152.15841584158414</v>
      </c>
      <c r="BI73" s="51">
        <v>0</v>
      </c>
      <c r="BJ73" s="51">
        <f ca="1">'3월_관리비상세내역'!BK73</f>
        <v>805.43499999999995</v>
      </c>
      <c r="BK73" s="51">
        <f t="shared" ca="1" si="40"/>
        <v>1376.88</v>
      </c>
      <c r="BL73" s="51">
        <f ca="1">'3월_관리비상세내역'!BM73</f>
        <v>136.06619718309858</v>
      </c>
      <c r="BM73" s="57">
        <f t="shared" ca="1" si="41"/>
        <v>142.52788732394365</v>
      </c>
      <c r="BN73" s="51">
        <f ca="1">'3월_관리비상세내역'!BO73</f>
        <v>681.24</v>
      </c>
      <c r="BO73" s="57">
        <f t="shared" ca="1" si="42"/>
        <v>712.9</v>
      </c>
      <c r="BP73" s="51">
        <f ca="1">'3월_관리비상세내역'!BQ73</f>
        <v>1546.049504950495</v>
      </c>
      <c r="BQ73" s="57">
        <f t="shared" ca="1" si="43"/>
        <v>1698.2079207920792</v>
      </c>
      <c r="BR73" s="51">
        <v>0</v>
      </c>
      <c r="BS73" s="51">
        <v>0</v>
      </c>
    </row>
    <row r="74" spans="1:71" ht="15.75" customHeight="1">
      <c r="A74" s="8" t="s">
        <v>239</v>
      </c>
      <c r="B74" s="8">
        <v>702</v>
      </c>
      <c r="C74">
        <f t="shared" si="30"/>
        <v>1501</v>
      </c>
      <c r="E74" s="8">
        <v>115.7</v>
      </c>
      <c r="F74" s="8" t="s">
        <v>240</v>
      </c>
      <c r="G74" s="55">
        <f t="shared" ca="1" si="31"/>
        <v>42963</v>
      </c>
      <c r="H74" s="8">
        <v>77777</v>
      </c>
      <c r="J74" t="str">
        <f t="shared" ca="1" si="45"/>
        <v>자가</v>
      </c>
      <c r="K74" s="8" t="s">
        <v>242</v>
      </c>
      <c r="L74" s="55">
        <v>45017</v>
      </c>
      <c r="M74" s="55">
        <v>45066</v>
      </c>
      <c r="N74" s="55">
        <v>45017</v>
      </c>
      <c r="O74" s="62">
        <v>45046</v>
      </c>
      <c r="P74" s="51">
        <f t="shared" ca="1" si="32"/>
        <v>590530</v>
      </c>
      <c r="Q74" s="57">
        <f t="shared" ca="1" si="33"/>
        <v>602340.6</v>
      </c>
      <c r="R74" s="51">
        <f t="shared" ca="1" si="34"/>
        <v>590530</v>
      </c>
      <c r="S74" s="57">
        <f t="shared" ca="1" si="44"/>
        <v>267987</v>
      </c>
      <c r="T74" s="57">
        <f t="shared" ca="1" si="35"/>
        <v>322543</v>
      </c>
      <c r="U74" s="57">
        <f t="shared" ca="1" si="28"/>
        <v>73969</v>
      </c>
      <c r="V74" s="57">
        <f t="shared" ca="1" si="28"/>
        <v>29372</v>
      </c>
      <c r="W74" s="57">
        <f t="shared" ca="1" si="28"/>
        <v>608</v>
      </c>
      <c r="X74" s="57">
        <f t="shared" ca="1" si="28"/>
        <v>2321</v>
      </c>
      <c r="Y74" s="57">
        <f t="shared" ca="1" si="28"/>
        <v>3012</v>
      </c>
      <c r="Z74" s="57">
        <f t="shared" ca="1" si="28"/>
        <v>49013</v>
      </c>
      <c r="AA74" s="57">
        <f t="shared" ca="1" si="28"/>
        <v>5805</v>
      </c>
      <c r="AB74" s="57">
        <f t="shared" ca="1" si="28"/>
        <v>57065</v>
      </c>
      <c r="AC74" s="57">
        <f t="shared" ca="1" si="28"/>
        <v>735</v>
      </c>
      <c r="AD74" s="57">
        <f t="shared" ca="1" si="28"/>
        <v>6208</v>
      </c>
      <c r="AE74" s="57">
        <f t="shared" ca="1" si="28"/>
        <v>28195</v>
      </c>
      <c r="AF74" s="57">
        <f t="shared" ca="1" si="28"/>
        <v>441</v>
      </c>
      <c r="AG74" s="57">
        <f t="shared" ca="1" si="28"/>
        <v>11073</v>
      </c>
      <c r="AH74" s="57">
        <f t="shared" ca="1" si="28"/>
        <v>779</v>
      </c>
      <c r="AI74" s="57">
        <f t="shared" ca="1" si="28"/>
        <v>0</v>
      </c>
      <c r="AJ74" s="57">
        <f t="shared" ca="1" si="28"/>
        <v>121392</v>
      </c>
      <c r="AK74" s="57">
        <f t="shared" ca="1" si="27"/>
        <v>20966</v>
      </c>
      <c r="AL74" s="57">
        <f t="shared" ca="1" si="26"/>
        <v>137734</v>
      </c>
      <c r="AM74" s="57">
        <f t="shared" ca="1" si="26"/>
        <v>8589</v>
      </c>
      <c r="AN74" s="57">
        <f t="shared" ca="1" si="26"/>
        <v>55157</v>
      </c>
      <c r="AO74" s="57">
        <f t="shared" ca="1" si="26"/>
        <v>0</v>
      </c>
      <c r="AP74" s="57">
        <f t="shared" ca="1" si="26"/>
        <v>21106</v>
      </c>
      <c r="AQ74" s="57">
        <f t="shared" ca="1" si="26"/>
        <v>5975</v>
      </c>
      <c r="AR74" s="57">
        <f t="shared" ca="1" si="26"/>
        <v>5814</v>
      </c>
      <c r="AS74" s="57">
        <f t="shared" ca="1" si="26"/>
        <v>534</v>
      </c>
      <c r="AT74" s="57">
        <f t="shared" ca="1" si="26"/>
        <v>0</v>
      </c>
      <c r="AU74" s="51">
        <v>0</v>
      </c>
      <c r="AV74" s="57">
        <v>0</v>
      </c>
      <c r="AW74" s="51">
        <f t="shared" ca="1" si="36"/>
        <v>11810.6</v>
      </c>
      <c r="AX74" s="57">
        <f t="shared" ca="1" si="29"/>
        <v>-8588</v>
      </c>
      <c r="AY74" s="57">
        <f t="shared" ca="1" si="29"/>
        <v>0</v>
      </c>
      <c r="AZ74" s="57">
        <f t="shared" ca="1" si="29"/>
        <v>0</v>
      </c>
      <c r="BA74" s="51">
        <v>0</v>
      </c>
      <c r="BB74" s="51">
        <v>0</v>
      </c>
      <c r="BC74" s="57">
        <f t="shared" ca="1" si="29"/>
        <v>-26018</v>
      </c>
      <c r="BD74" s="57">
        <f t="shared" ca="1" si="29"/>
        <v>-20727</v>
      </c>
      <c r="BE74" s="57">
        <f t="shared" ca="1" si="46"/>
        <v>606.96</v>
      </c>
      <c r="BF74" s="51">
        <f t="shared" ca="1" si="37"/>
        <v>110.1872</v>
      </c>
      <c r="BG74" s="51">
        <f t="shared" ca="1" si="38"/>
        <v>7.7685915492957749</v>
      </c>
      <c r="BH74" s="51">
        <f t="shared" ca="1" si="39"/>
        <v>208.97029702970298</v>
      </c>
      <c r="BI74" s="51">
        <v>0</v>
      </c>
      <c r="BJ74" s="51">
        <f ca="1">'3월_관리비상세내역'!BK74</f>
        <v>1259.395</v>
      </c>
      <c r="BK74" s="51">
        <f t="shared" ca="1" si="40"/>
        <v>1866.355</v>
      </c>
      <c r="BL74" s="51">
        <f ca="1">'3월_관리비상세내역'!BM74</f>
        <v>990.14281690140842</v>
      </c>
      <c r="BM74" s="57">
        <f t="shared" ca="1" si="41"/>
        <v>997.91140845070424</v>
      </c>
      <c r="BN74" s="51">
        <f ca="1">'3월_관리비상세내역'!BO74</f>
        <v>820.90160000000003</v>
      </c>
      <c r="BO74" s="57">
        <f t="shared" ca="1" si="42"/>
        <v>931.08879999999999</v>
      </c>
      <c r="BP74" s="51">
        <f ca="1">'3월_관리비상세내역'!BQ74</f>
        <v>972.13861386138615</v>
      </c>
      <c r="BQ74" s="57">
        <f t="shared" ca="1" si="43"/>
        <v>1181.1089108910892</v>
      </c>
      <c r="BR74" s="51">
        <v>0</v>
      </c>
      <c r="BS74" s="51">
        <v>0</v>
      </c>
    </row>
    <row r="75" spans="1:71" ht="15.75" customHeight="1">
      <c r="A75" s="8" t="s">
        <v>239</v>
      </c>
      <c r="B75" s="8">
        <v>702</v>
      </c>
      <c r="C75">
        <f t="shared" si="30"/>
        <v>1502</v>
      </c>
      <c r="E75" s="8">
        <v>115.7</v>
      </c>
      <c r="F75" s="8" t="s">
        <v>240</v>
      </c>
      <c r="G75" s="55">
        <f t="shared" ca="1" si="31"/>
        <v>41878</v>
      </c>
      <c r="H75" s="8">
        <v>77777</v>
      </c>
      <c r="J75" t="str">
        <f t="shared" ca="1" si="45"/>
        <v>월세</v>
      </c>
      <c r="K75" s="8" t="s">
        <v>242</v>
      </c>
      <c r="L75" s="55">
        <v>45017</v>
      </c>
      <c r="M75" s="55">
        <v>45066</v>
      </c>
      <c r="N75" s="55">
        <v>45017</v>
      </c>
      <c r="O75" s="62">
        <v>45046</v>
      </c>
      <c r="P75" s="51">
        <f t="shared" ca="1" si="32"/>
        <v>452763</v>
      </c>
      <c r="Q75" s="57">
        <f t="shared" ca="1" si="33"/>
        <v>461818.26</v>
      </c>
      <c r="R75" s="51">
        <f t="shared" ca="1" si="34"/>
        <v>452763</v>
      </c>
      <c r="S75" s="57">
        <f t="shared" ca="1" si="44"/>
        <v>242321</v>
      </c>
      <c r="T75" s="57">
        <f t="shared" ca="1" si="35"/>
        <v>210442</v>
      </c>
      <c r="U75" s="57">
        <f t="shared" ca="1" si="28"/>
        <v>55614</v>
      </c>
      <c r="V75" s="57">
        <f t="shared" ca="1" si="28"/>
        <v>10381</v>
      </c>
      <c r="W75" s="57">
        <f t="shared" ca="1" si="28"/>
        <v>594</v>
      </c>
      <c r="X75" s="57">
        <f t="shared" ca="1" si="28"/>
        <v>3133</v>
      </c>
      <c r="Y75" s="57">
        <f t="shared" ca="1" si="28"/>
        <v>3096</v>
      </c>
      <c r="Z75" s="57">
        <f t="shared" ca="1" si="28"/>
        <v>44717</v>
      </c>
      <c r="AA75" s="57">
        <f t="shared" ca="1" si="28"/>
        <v>709</v>
      </c>
      <c r="AB75" s="57">
        <f t="shared" ca="1" si="28"/>
        <v>37032</v>
      </c>
      <c r="AC75" s="57">
        <f t="shared" ca="1" si="28"/>
        <v>2138</v>
      </c>
      <c r="AD75" s="57">
        <f t="shared" ca="1" si="28"/>
        <v>7454</v>
      </c>
      <c r="AE75" s="57">
        <f t="shared" ca="1" si="28"/>
        <v>24584</v>
      </c>
      <c r="AF75" s="57">
        <f t="shared" ca="1" si="28"/>
        <v>521</v>
      </c>
      <c r="AG75" s="57">
        <f t="shared" ca="1" si="28"/>
        <v>45455</v>
      </c>
      <c r="AH75" s="57">
        <f t="shared" ca="1" si="28"/>
        <v>709</v>
      </c>
      <c r="AI75" s="57">
        <f t="shared" ca="1" si="28"/>
        <v>0</v>
      </c>
      <c r="AJ75" s="57">
        <f t="shared" ca="1" si="28"/>
        <v>80309</v>
      </c>
      <c r="AK75" s="57">
        <f t="shared" ca="1" si="27"/>
        <v>67765</v>
      </c>
      <c r="AL75" s="57">
        <f t="shared" ca="1" si="27"/>
        <v>25268</v>
      </c>
      <c r="AM75" s="57">
        <f t="shared" ca="1" si="27"/>
        <v>8859</v>
      </c>
      <c r="AN75" s="57">
        <f t="shared" ca="1" si="27"/>
        <v>50405</v>
      </c>
      <c r="AO75" s="57">
        <f t="shared" ca="1" si="27"/>
        <v>0</v>
      </c>
      <c r="AP75" s="57">
        <f t="shared" ca="1" si="27"/>
        <v>6106</v>
      </c>
      <c r="AQ75" s="57">
        <f t="shared" ca="1" si="27"/>
        <v>7602</v>
      </c>
      <c r="AR75" s="57">
        <f t="shared" ca="1" si="27"/>
        <v>6661</v>
      </c>
      <c r="AS75" s="57">
        <f t="shared" ca="1" si="27"/>
        <v>2421</v>
      </c>
      <c r="AT75" s="57">
        <f t="shared" ca="1" si="27"/>
        <v>0</v>
      </c>
      <c r="AU75" s="51">
        <v>0</v>
      </c>
      <c r="AV75" s="57">
        <v>0</v>
      </c>
      <c r="AW75" s="51">
        <f t="shared" ca="1" si="36"/>
        <v>9055.26</v>
      </c>
      <c r="AX75" s="57">
        <f t="shared" ca="1" si="29"/>
        <v>-2904</v>
      </c>
      <c r="AY75" s="57">
        <f t="shared" ca="1" si="29"/>
        <v>0</v>
      </c>
      <c r="AZ75" s="57">
        <f t="shared" ca="1" si="29"/>
        <v>0</v>
      </c>
      <c r="BA75" s="51">
        <v>0</v>
      </c>
      <c r="BB75" s="51">
        <v>0</v>
      </c>
      <c r="BC75" s="57">
        <f t="shared" ca="1" si="29"/>
        <v>-17693</v>
      </c>
      <c r="BD75" s="57">
        <f t="shared" ca="1" si="29"/>
        <v>-18173</v>
      </c>
      <c r="BE75" s="57">
        <f t="shared" ca="1" si="46"/>
        <v>401.54500000000002</v>
      </c>
      <c r="BF75" s="51">
        <f t="shared" ca="1" si="37"/>
        <v>20.214400000000001</v>
      </c>
      <c r="BG75" s="51">
        <f t="shared" ca="1" si="38"/>
        <v>7.0992957746478877</v>
      </c>
      <c r="BH75" s="51">
        <f t="shared" ca="1" si="39"/>
        <v>60.455445544554458</v>
      </c>
      <c r="BI75" s="51">
        <v>0</v>
      </c>
      <c r="BJ75" s="51">
        <f ca="1">'3월_관리비상세내역'!BK75</f>
        <v>830.20500000000004</v>
      </c>
      <c r="BK75" s="51">
        <f t="shared" ca="1" si="40"/>
        <v>1231.75</v>
      </c>
      <c r="BL75" s="51">
        <f ca="1">'3월_관리비상세내역'!BM75</f>
        <v>577.85112676056337</v>
      </c>
      <c r="BM75" s="57">
        <f t="shared" ca="1" si="41"/>
        <v>584.95042253521126</v>
      </c>
      <c r="BN75" s="51">
        <f ca="1">'3월_관리비상세내역'!BO75</f>
        <v>916.41520000000003</v>
      </c>
      <c r="BO75" s="57">
        <f t="shared" ca="1" si="42"/>
        <v>936.62959999999998</v>
      </c>
      <c r="BP75" s="51">
        <f ca="1">'3월_관리비상세내역'!BQ75</f>
        <v>1464.0792079207922</v>
      </c>
      <c r="BQ75" s="57">
        <f t="shared" ca="1" si="43"/>
        <v>1524.5346534653468</v>
      </c>
      <c r="BR75" s="51">
        <v>0</v>
      </c>
      <c r="BS75" s="51">
        <v>0</v>
      </c>
    </row>
    <row r="76" spans="1:71" ht="15.75" customHeight="1">
      <c r="A76" s="8" t="s">
        <v>239</v>
      </c>
      <c r="B76" s="8">
        <v>702</v>
      </c>
      <c r="C76">
        <f t="shared" si="30"/>
        <v>1601</v>
      </c>
      <c r="E76" s="8">
        <v>115.7</v>
      </c>
      <c r="F76" s="8" t="s">
        <v>240</v>
      </c>
      <c r="G76" s="55">
        <f t="shared" ca="1" si="31"/>
        <v>43920</v>
      </c>
      <c r="H76" s="8">
        <v>77777</v>
      </c>
      <c r="J76" t="str">
        <f t="shared" ca="1" si="45"/>
        <v>월세</v>
      </c>
      <c r="K76" s="8" t="s">
        <v>242</v>
      </c>
      <c r="L76" s="55">
        <v>45017</v>
      </c>
      <c r="M76" s="55">
        <v>45066</v>
      </c>
      <c r="N76" s="55">
        <v>45017</v>
      </c>
      <c r="O76" s="62">
        <v>45046</v>
      </c>
      <c r="P76" s="51">
        <f t="shared" ca="1" si="32"/>
        <v>606763</v>
      </c>
      <c r="Q76" s="57">
        <f t="shared" ca="1" si="33"/>
        <v>618898.26</v>
      </c>
      <c r="R76" s="51">
        <f t="shared" ca="1" si="34"/>
        <v>606763</v>
      </c>
      <c r="S76" s="57">
        <f t="shared" ca="1" si="44"/>
        <v>241547</v>
      </c>
      <c r="T76" s="57">
        <f t="shared" ca="1" si="35"/>
        <v>365216</v>
      </c>
      <c r="U76" s="57">
        <f t="shared" ca="1" si="28"/>
        <v>58565</v>
      </c>
      <c r="V76" s="57">
        <f t="shared" ca="1" si="28"/>
        <v>30260</v>
      </c>
      <c r="W76" s="57">
        <f t="shared" ca="1" si="28"/>
        <v>1347</v>
      </c>
      <c r="X76" s="57">
        <f t="shared" ca="1" si="28"/>
        <v>3769</v>
      </c>
      <c r="Y76" s="57">
        <f t="shared" ca="1" si="28"/>
        <v>3956</v>
      </c>
      <c r="Z76" s="57">
        <f t="shared" ca="1" si="28"/>
        <v>19971</v>
      </c>
      <c r="AA76" s="57">
        <f t="shared" ca="1" si="28"/>
        <v>2699</v>
      </c>
      <c r="AB76" s="57">
        <f t="shared" ca="1" si="28"/>
        <v>67420</v>
      </c>
      <c r="AC76" s="57">
        <f t="shared" ca="1" si="28"/>
        <v>2933</v>
      </c>
      <c r="AD76" s="57">
        <f t="shared" ca="1" si="28"/>
        <v>4990</v>
      </c>
      <c r="AE76" s="57">
        <f t="shared" ca="1" si="28"/>
        <v>23719</v>
      </c>
      <c r="AF76" s="57">
        <f t="shared" ca="1" si="28"/>
        <v>859</v>
      </c>
      <c r="AG76" s="57">
        <f t="shared" ca="1" si="28"/>
        <v>18935</v>
      </c>
      <c r="AH76" s="57">
        <f t="shared" ca="1" si="28"/>
        <v>554</v>
      </c>
      <c r="AI76" s="57">
        <f t="shared" ca="1" si="28"/>
        <v>0</v>
      </c>
      <c r="AJ76" s="57">
        <f t="shared" ca="1" si="28"/>
        <v>145149</v>
      </c>
      <c r="AK76" s="57">
        <f t="shared" ca="1" si="27"/>
        <v>37473</v>
      </c>
      <c r="AL76" s="57">
        <f t="shared" ca="1" si="27"/>
        <v>139939</v>
      </c>
      <c r="AM76" s="57">
        <f t="shared" ca="1" si="27"/>
        <v>5511</v>
      </c>
      <c r="AN76" s="57">
        <f t="shared" ca="1" si="27"/>
        <v>48807</v>
      </c>
      <c r="AO76" s="57">
        <f t="shared" ca="1" si="27"/>
        <v>0</v>
      </c>
      <c r="AP76" s="57">
        <f t="shared" ca="1" si="27"/>
        <v>31559</v>
      </c>
      <c r="AQ76" s="57">
        <f t="shared" ca="1" si="27"/>
        <v>4823</v>
      </c>
      <c r="AR76" s="57">
        <f t="shared" ca="1" si="27"/>
        <v>7033</v>
      </c>
      <c r="AS76" s="57">
        <f t="shared" ca="1" si="27"/>
        <v>1064</v>
      </c>
      <c r="AT76" s="57">
        <f t="shared" ca="1" si="27"/>
        <v>0</v>
      </c>
      <c r="AU76" s="51">
        <v>0</v>
      </c>
      <c r="AV76" s="57">
        <v>0</v>
      </c>
      <c r="AW76" s="51">
        <f t="shared" ca="1" si="36"/>
        <v>12135.26</v>
      </c>
      <c r="AX76" s="57">
        <f t="shared" ca="1" si="29"/>
        <v>-5530</v>
      </c>
      <c r="AY76" s="57">
        <f t="shared" ca="1" si="29"/>
        <v>0</v>
      </c>
      <c r="AZ76" s="57">
        <f t="shared" ca="1" si="29"/>
        <v>0</v>
      </c>
      <c r="BA76" s="51">
        <v>0</v>
      </c>
      <c r="BB76" s="51">
        <v>0</v>
      </c>
      <c r="BC76" s="57">
        <f t="shared" ca="1" si="29"/>
        <v>-24077</v>
      </c>
      <c r="BD76" s="57">
        <f t="shared" ca="1" si="29"/>
        <v>-24965</v>
      </c>
      <c r="BE76" s="57">
        <f t="shared" ca="1" si="46"/>
        <v>725.745</v>
      </c>
      <c r="BF76" s="51">
        <f t="shared" ca="1" si="37"/>
        <v>111.9512</v>
      </c>
      <c r="BG76" s="51">
        <f t="shared" ca="1" si="38"/>
        <v>6.8742253521126759</v>
      </c>
      <c r="BH76" s="51">
        <f t="shared" ca="1" si="39"/>
        <v>312.46534653465346</v>
      </c>
      <c r="BI76" s="51">
        <v>0</v>
      </c>
      <c r="BJ76" s="51">
        <f ca="1">'3월_관리비상세내역'!BK76</f>
        <v>1401.35</v>
      </c>
      <c r="BK76" s="51">
        <f t="shared" ca="1" si="40"/>
        <v>2127.0949999999998</v>
      </c>
      <c r="BL76" s="51">
        <f ca="1">'3월_관리비상세내역'!BM76</f>
        <v>420.20408450704224</v>
      </c>
      <c r="BM76" s="57">
        <f t="shared" ca="1" si="41"/>
        <v>427.0783098591549</v>
      </c>
      <c r="BN76" s="51">
        <f ca="1">'3월_관리비상세내역'!BO76</f>
        <v>346.4984</v>
      </c>
      <c r="BO76" s="57">
        <f t="shared" ca="1" si="42"/>
        <v>458.44960000000003</v>
      </c>
      <c r="BP76" s="51">
        <f ca="1">'3월_관리비상세내역'!BQ76</f>
        <v>245.15841584158414</v>
      </c>
      <c r="BQ76" s="57">
        <f t="shared" ca="1" si="43"/>
        <v>557.62376237623766</v>
      </c>
      <c r="BR76" s="51">
        <v>0</v>
      </c>
      <c r="BS76" s="51">
        <v>0</v>
      </c>
    </row>
    <row r="77" spans="1:71" ht="15.75" customHeight="1">
      <c r="A77" s="8" t="s">
        <v>239</v>
      </c>
      <c r="B77" s="8">
        <v>702</v>
      </c>
      <c r="C77">
        <f t="shared" si="30"/>
        <v>1602</v>
      </c>
      <c r="E77" s="8">
        <v>115.7</v>
      </c>
      <c r="F77" s="8" t="s">
        <v>240</v>
      </c>
      <c r="G77" s="55">
        <f t="shared" ca="1" si="31"/>
        <v>44601</v>
      </c>
      <c r="H77" s="8">
        <v>77777</v>
      </c>
      <c r="J77" t="str">
        <f t="shared" ca="1" si="45"/>
        <v>월세</v>
      </c>
      <c r="K77" s="8" t="s">
        <v>242</v>
      </c>
      <c r="L77" s="55">
        <v>45017</v>
      </c>
      <c r="M77" s="55">
        <v>45066</v>
      </c>
      <c r="N77" s="55">
        <v>45017</v>
      </c>
      <c r="O77" s="62">
        <v>45046</v>
      </c>
      <c r="P77" s="51">
        <f t="shared" ca="1" si="32"/>
        <v>521645</v>
      </c>
      <c r="Q77" s="57">
        <f t="shared" ca="1" si="33"/>
        <v>532077.9</v>
      </c>
      <c r="R77" s="51">
        <f t="shared" ca="1" si="34"/>
        <v>521645</v>
      </c>
      <c r="S77" s="57">
        <f t="shared" ca="1" si="44"/>
        <v>180341</v>
      </c>
      <c r="T77" s="57">
        <f t="shared" ca="1" si="35"/>
        <v>341304</v>
      </c>
      <c r="U77" s="57">
        <f t="shared" ca="1" si="28"/>
        <v>36128</v>
      </c>
      <c r="V77" s="57">
        <f t="shared" ca="1" si="28"/>
        <v>31720</v>
      </c>
      <c r="W77" s="57">
        <f t="shared" ca="1" si="28"/>
        <v>1120</v>
      </c>
      <c r="X77" s="57">
        <f t="shared" ca="1" si="28"/>
        <v>2997</v>
      </c>
      <c r="Y77" s="57">
        <f t="shared" ca="1" si="28"/>
        <v>3613</v>
      </c>
      <c r="Z77" s="57">
        <f t="shared" ca="1" si="28"/>
        <v>44772</v>
      </c>
      <c r="AA77" s="57">
        <f t="shared" ca="1" si="28"/>
        <v>19698</v>
      </c>
      <c r="AB77" s="57">
        <f t="shared" ca="1" si="28"/>
        <v>25135</v>
      </c>
      <c r="AC77" s="57">
        <f t="shared" ca="1" si="28"/>
        <v>1734</v>
      </c>
      <c r="AD77" s="57">
        <f t="shared" ca="1" si="28"/>
        <v>5644</v>
      </c>
      <c r="AE77" s="57">
        <f t="shared" ca="1" si="28"/>
        <v>14318</v>
      </c>
      <c r="AF77" s="57">
        <f t="shared" ca="1" si="28"/>
        <v>662</v>
      </c>
      <c r="AG77" s="57">
        <f t="shared" ca="1" si="28"/>
        <v>2833</v>
      </c>
      <c r="AH77" s="57">
        <f t="shared" ca="1" si="28"/>
        <v>37</v>
      </c>
      <c r="AI77" s="57">
        <f t="shared" ca="1" si="28"/>
        <v>0</v>
      </c>
      <c r="AJ77" s="57">
        <f t="shared" ref="AJ77" ca="1" si="47">RANDBETWEEN(AJ$2,AJ$3)</f>
        <v>129335</v>
      </c>
      <c r="AK77" s="57">
        <f t="shared" ca="1" si="27"/>
        <v>36073</v>
      </c>
      <c r="AL77" s="57">
        <f t="shared" ca="1" si="27"/>
        <v>109641</v>
      </c>
      <c r="AM77" s="57">
        <f t="shared" ca="1" si="27"/>
        <v>7684</v>
      </c>
      <c r="AN77" s="57">
        <f t="shared" ca="1" si="27"/>
        <v>33642</v>
      </c>
      <c r="AO77" s="57">
        <f t="shared" ca="1" si="27"/>
        <v>0</v>
      </c>
      <c r="AP77" s="57">
        <f t="shared" ca="1" si="27"/>
        <v>21531</v>
      </c>
      <c r="AQ77" s="57">
        <f t="shared" ca="1" si="27"/>
        <v>9665</v>
      </c>
      <c r="AR77" s="57">
        <f t="shared" ca="1" si="27"/>
        <v>6480</v>
      </c>
      <c r="AS77" s="57">
        <f t="shared" ca="1" si="27"/>
        <v>1851</v>
      </c>
      <c r="AT77" s="57">
        <f t="shared" ca="1" si="27"/>
        <v>0</v>
      </c>
      <c r="AU77" s="51">
        <v>0</v>
      </c>
      <c r="AV77" s="57">
        <v>0</v>
      </c>
      <c r="AW77" s="51">
        <f t="shared" ca="1" si="36"/>
        <v>10432.9</v>
      </c>
      <c r="AX77" s="57">
        <f t="shared" ca="1" si="29"/>
        <v>-1611</v>
      </c>
      <c r="AY77" s="57">
        <f t="shared" ca="1" si="29"/>
        <v>0</v>
      </c>
      <c r="AZ77" s="57">
        <f t="shared" ca="1" si="29"/>
        <v>0</v>
      </c>
      <c r="BA77" s="51">
        <v>0</v>
      </c>
      <c r="BB77" s="51">
        <v>0</v>
      </c>
      <c r="BC77" s="57">
        <f t="shared" ca="1" si="29"/>
        <v>-12693</v>
      </c>
      <c r="BD77" s="57">
        <f t="shared" ca="1" si="29"/>
        <v>-10364</v>
      </c>
      <c r="BE77" s="57">
        <f t="shared" ca="1" si="46"/>
        <v>646.67499999999995</v>
      </c>
      <c r="BF77" s="51">
        <f t="shared" ca="1" si="37"/>
        <v>87.712800000000001</v>
      </c>
      <c r="BG77" s="51">
        <f t="shared" ca="1" si="38"/>
        <v>4.7383098591549295</v>
      </c>
      <c r="BH77" s="51">
        <f t="shared" ca="1" si="39"/>
        <v>213.17821782178217</v>
      </c>
      <c r="BI77" s="51">
        <v>0</v>
      </c>
      <c r="BJ77" s="51">
        <f ca="1">'3월_관리비상세내역'!BK77</f>
        <v>865.3</v>
      </c>
      <c r="BK77" s="51">
        <f t="shared" ca="1" si="40"/>
        <v>1511.9749999999999</v>
      </c>
      <c r="BL77" s="51">
        <f ca="1">'3월_관리비상세내역'!BM77</f>
        <v>669.97788732394361</v>
      </c>
      <c r="BM77" s="57">
        <f t="shared" ca="1" si="41"/>
        <v>674.71619718309853</v>
      </c>
      <c r="BN77" s="51">
        <f ca="1">'3월_관리비상세내역'!BO77</f>
        <v>724.53359999999998</v>
      </c>
      <c r="BO77" s="57">
        <f t="shared" ca="1" si="42"/>
        <v>812.24639999999999</v>
      </c>
      <c r="BP77" s="51">
        <f ca="1">'3월_관리비상세내역'!BQ77</f>
        <v>446.99009900990097</v>
      </c>
      <c r="BQ77" s="57">
        <f t="shared" ca="1" si="43"/>
        <v>660.16831683168311</v>
      </c>
      <c r="BR77" s="51">
        <v>0</v>
      </c>
      <c r="BS77" s="51">
        <v>0</v>
      </c>
    </row>
    <row r="78" spans="1:71" ht="15.75" customHeight="1">
      <c r="A78" s="8" t="s">
        <v>239</v>
      </c>
      <c r="B78" s="8">
        <v>702</v>
      </c>
      <c r="C78">
        <f t="shared" si="30"/>
        <v>1701</v>
      </c>
      <c r="E78" s="8">
        <v>115.7</v>
      </c>
      <c r="F78" s="8" t="s">
        <v>240</v>
      </c>
      <c r="G78" s="55">
        <f t="shared" ca="1" si="31"/>
        <v>43082</v>
      </c>
      <c r="H78" s="8">
        <v>77777</v>
      </c>
      <c r="J78" t="str">
        <f t="shared" ca="1" si="45"/>
        <v>전세</v>
      </c>
      <c r="K78" s="8" t="s">
        <v>242</v>
      </c>
      <c r="L78" s="55">
        <v>45017</v>
      </c>
      <c r="M78" s="55">
        <v>45066</v>
      </c>
      <c r="N78" s="55">
        <v>45017</v>
      </c>
      <c r="O78" s="62">
        <v>45046</v>
      </c>
      <c r="P78" s="51">
        <f t="shared" ca="1" si="32"/>
        <v>578167</v>
      </c>
      <c r="Q78" s="57">
        <f t="shared" ca="1" si="33"/>
        <v>589730.34</v>
      </c>
      <c r="R78" s="51">
        <f t="shared" ca="1" si="34"/>
        <v>578167</v>
      </c>
      <c r="S78" s="57">
        <f t="shared" ca="1" si="44"/>
        <v>216026</v>
      </c>
      <c r="T78" s="57">
        <f t="shared" ca="1" si="35"/>
        <v>362141</v>
      </c>
      <c r="U78" s="57">
        <f t="shared" ref="U78:AJ93" ca="1" si="48">RANDBETWEEN(U$2,U$3)</f>
        <v>73664</v>
      </c>
      <c r="V78" s="57">
        <f t="shared" ca="1" si="48"/>
        <v>14071</v>
      </c>
      <c r="W78" s="57">
        <f t="shared" ca="1" si="48"/>
        <v>1080</v>
      </c>
      <c r="X78" s="57">
        <f t="shared" ca="1" si="48"/>
        <v>4744</v>
      </c>
      <c r="Y78" s="57">
        <f t="shared" ca="1" si="48"/>
        <v>3877</v>
      </c>
      <c r="Z78" s="57">
        <f t="shared" ca="1" si="48"/>
        <v>15731</v>
      </c>
      <c r="AA78" s="57">
        <f t="shared" ca="1" si="48"/>
        <v>19955</v>
      </c>
      <c r="AB78" s="57">
        <f t="shared" ca="1" si="48"/>
        <v>35910</v>
      </c>
      <c r="AC78" s="57">
        <f t="shared" ca="1" si="48"/>
        <v>1059</v>
      </c>
      <c r="AD78" s="57">
        <f t="shared" ca="1" si="48"/>
        <v>7666</v>
      </c>
      <c r="AE78" s="57">
        <f t="shared" ca="1" si="48"/>
        <v>4055</v>
      </c>
      <c r="AF78" s="57">
        <f t="shared" ca="1" si="48"/>
        <v>475</v>
      </c>
      <c r="AG78" s="57">
        <f t="shared" ca="1" si="48"/>
        <v>46792</v>
      </c>
      <c r="AH78" s="57">
        <f t="shared" ca="1" si="48"/>
        <v>508</v>
      </c>
      <c r="AI78" s="57">
        <f t="shared" ca="1" si="48"/>
        <v>0</v>
      </c>
      <c r="AJ78" s="57">
        <f t="shared" ca="1" si="48"/>
        <v>93705</v>
      </c>
      <c r="AK78" s="57">
        <f t="shared" ca="1" si="27"/>
        <v>73967</v>
      </c>
      <c r="AL78" s="57">
        <f t="shared" ca="1" si="27"/>
        <v>142891</v>
      </c>
      <c r="AM78" s="57">
        <f t="shared" ca="1" si="27"/>
        <v>4681</v>
      </c>
      <c r="AN78" s="57">
        <f t="shared" ca="1" si="27"/>
        <v>44272</v>
      </c>
      <c r="AO78" s="57">
        <f t="shared" ca="1" si="27"/>
        <v>0</v>
      </c>
      <c r="AP78" s="57">
        <f t="shared" ca="1" si="27"/>
        <v>5258</v>
      </c>
      <c r="AQ78" s="57">
        <f t="shared" ca="1" si="27"/>
        <v>6902</v>
      </c>
      <c r="AR78" s="57">
        <f t="shared" ca="1" si="27"/>
        <v>3030</v>
      </c>
      <c r="AS78" s="57">
        <f t="shared" ca="1" si="27"/>
        <v>91</v>
      </c>
      <c r="AT78" s="57">
        <f t="shared" ca="1" si="27"/>
        <v>0</v>
      </c>
      <c r="AU78" s="51">
        <v>0</v>
      </c>
      <c r="AV78" s="57">
        <v>0</v>
      </c>
      <c r="AW78" s="51">
        <f t="shared" ca="1" si="36"/>
        <v>11563.34</v>
      </c>
      <c r="AX78" s="57">
        <f t="shared" ca="1" si="29"/>
        <v>-1015</v>
      </c>
      <c r="AY78" s="57">
        <f t="shared" ca="1" si="29"/>
        <v>0</v>
      </c>
      <c r="AZ78" s="57">
        <f t="shared" ca="1" si="29"/>
        <v>0</v>
      </c>
      <c r="BA78" s="51">
        <v>-5000</v>
      </c>
      <c r="BB78" s="51">
        <v>0</v>
      </c>
      <c r="BC78" s="57">
        <f t="shared" ca="1" si="29"/>
        <v>-20930</v>
      </c>
      <c r="BD78" s="57">
        <f t="shared" ca="1" si="29"/>
        <v>-4272</v>
      </c>
      <c r="BE78" s="57">
        <f t="shared" ca="1" si="46"/>
        <v>468.52499999999998</v>
      </c>
      <c r="BF78" s="51">
        <f t="shared" ca="1" si="37"/>
        <v>114.3128</v>
      </c>
      <c r="BG78" s="51">
        <f t="shared" ca="1" si="38"/>
        <v>6.2354929577464793</v>
      </c>
      <c r="BH78" s="51">
        <f t="shared" ca="1" si="39"/>
        <v>52.059405940594061</v>
      </c>
      <c r="BI78" s="51">
        <v>0</v>
      </c>
      <c r="BJ78" s="51">
        <f ca="1">'3월_관리비상세내역'!BK78</f>
        <v>967.05</v>
      </c>
      <c r="BK78" s="51">
        <f t="shared" ca="1" si="40"/>
        <v>1435.5749999999998</v>
      </c>
      <c r="BL78" s="51">
        <f ca="1">'3월_관리비상세내역'!BM78</f>
        <v>245.23478873239438</v>
      </c>
      <c r="BM78" s="57">
        <f t="shared" ca="1" si="41"/>
        <v>251.47028169014087</v>
      </c>
      <c r="BN78" s="51">
        <f ca="1">'3월_관리비상세내역'!BO78</f>
        <v>888.10080000000005</v>
      </c>
      <c r="BO78" s="57">
        <f t="shared" ca="1" si="42"/>
        <v>1002.4136000000001</v>
      </c>
      <c r="BP78" s="51">
        <f ca="1">'3월_관리비상세내역'!BQ78</f>
        <v>1265.4059405940593</v>
      </c>
      <c r="BQ78" s="57">
        <f t="shared" ca="1" si="43"/>
        <v>1317.4653465346535</v>
      </c>
      <c r="BR78" s="51">
        <v>0</v>
      </c>
      <c r="BS78" s="51">
        <v>0</v>
      </c>
    </row>
    <row r="79" spans="1:71" ht="15.75" customHeight="1">
      <c r="A79" s="8" t="s">
        <v>239</v>
      </c>
      <c r="B79" s="8">
        <v>702</v>
      </c>
      <c r="C79">
        <f t="shared" si="30"/>
        <v>1702</v>
      </c>
      <c r="E79" s="8">
        <v>115.7</v>
      </c>
      <c r="F79" s="8" t="s">
        <v>240</v>
      </c>
      <c r="G79" s="55">
        <f t="shared" ca="1" si="31"/>
        <v>42846</v>
      </c>
      <c r="H79" s="8">
        <v>77777</v>
      </c>
      <c r="J79" t="str">
        <f t="shared" ca="1" si="45"/>
        <v>자가</v>
      </c>
      <c r="K79" s="8" t="s">
        <v>242</v>
      </c>
      <c r="L79" s="55">
        <v>45017</v>
      </c>
      <c r="M79" s="55">
        <v>45066</v>
      </c>
      <c r="N79" s="55">
        <v>45017</v>
      </c>
      <c r="O79" s="62">
        <v>45046</v>
      </c>
      <c r="P79" s="51">
        <f t="shared" ca="1" si="32"/>
        <v>618659</v>
      </c>
      <c r="Q79" s="57">
        <f t="shared" ca="1" si="33"/>
        <v>631032.18000000005</v>
      </c>
      <c r="R79" s="51">
        <f t="shared" ca="1" si="34"/>
        <v>618659</v>
      </c>
      <c r="S79" s="57">
        <f t="shared" ca="1" si="44"/>
        <v>245931</v>
      </c>
      <c r="T79" s="57">
        <f t="shared" ca="1" si="35"/>
        <v>372728</v>
      </c>
      <c r="U79" s="57">
        <f t="shared" ca="1" si="48"/>
        <v>68293</v>
      </c>
      <c r="V79" s="57">
        <f t="shared" ca="1" si="48"/>
        <v>13774</v>
      </c>
      <c r="W79" s="57">
        <f t="shared" ca="1" si="48"/>
        <v>990</v>
      </c>
      <c r="X79" s="57">
        <f t="shared" ca="1" si="48"/>
        <v>3393</v>
      </c>
      <c r="Y79" s="57">
        <f t="shared" ca="1" si="48"/>
        <v>3103</v>
      </c>
      <c r="Z79" s="57">
        <f t="shared" ca="1" si="48"/>
        <v>40591</v>
      </c>
      <c r="AA79" s="57">
        <f t="shared" ca="1" si="48"/>
        <v>21507</v>
      </c>
      <c r="AB79" s="57">
        <f t="shared" ca="1" si="48"/>
        <v>70990</v>
      </c>
      <c r="AC79" s="57">
        <f t="shared" ca="1" si="48"/>
        <v>2256</v>
      </c>
      <c r="AD79" s="57">
        <f t="shared" ca="1" si="48"/>
        <v>3410</v>
      </c>
      <c r="AE79" s="57">
        <f t="shared" ca="1" si="48"/>
        <v>1254</v>
      </c>
      <c r="AF79" s="57">
        <f t="shared" ca="1" si="48"/>
        <v>582</v>
      </c>
      <c r="AG79" s="57">
        <f t="shared" ca="1" si="48"/>
        <v>29148</v>
      </c>
      <c r="AH79" s="57">
        <f t="shared" ca="1" si="48"/>
        <v>26</v>
      </c>
      <c r="AI79" s="57">
        <f t="shared" ca="1" si="48"/>
        <v>0</v>
      </c>
      <c r="AJ79" s="57">
        <f t="shared" ca="1" si="48"/>
        <v>160480</v>
      </c>
      <c r="AK79" s="57">
        <f t="shared" ca="1" si="27"/>
        <v>37759</v>
      </c>
      <c r="AL79" s="57">
        <f t="shared" ca="1" si="27"/>
        <v>122754</v>
      </c>
      <c r="AM79" s="57">
        <f t="shared" ca="1" si="27"/>
        <v>6428</v>
      </c>
      <c r="AN79" s="57">
        <f t="shared" ca="1" si="27"/>
        <v>35959</v>
      </c>
      <c r="AO79" s="57">
        <f t="shared" ca="1" si="27"/>
        <v>0</v>
      </c>
      <c r="AP79" s="57">
        <f t="shared" ca="1" si="27"/>
        <v>7359</v>
      </c>
      <c r="AQ79" s="57">
        <f t="shared" ca="1" si="27"/>
        <v>8147</v>
      </c>
      <c r="AR79" s="57">
        <f t="shared" ca="1" si="27"/>
        <v>9606</v>
      </c>
      <c r="AS79" s="57">
        <f t="shared" ca="1" si="27"/>
        <v>1228</v>
      </c>
      <c r="AT79" s="57">
        <f t="shared" ca="1" si="27"/>
        <v>0</v>
      </c>
      <c r="AU79" s="51">
        <v>0</v>
      </c>
      <c r="AV79" s="57">
        <v>0</v>
      </c>
      <c r="AW79" s="51">
        <f t="shared" ca="1" si="36"/>
        <v>12373.18</v>
      </c>
      <c r="AX79" s="57">
        <f t="shared" ca="1" si="29"/>
        <v>-2787</v>
      </c>
      <c r="AY79" s="57">
        <f t="shared" ca="1" si="29"/>
        <v>0</v>
      </c>
      <c r="AZ79" s="57">
        <f t="shared" ca="1" si="29"/>
        <v>0</v>
      </c>
      <c r="BA79" s="51">
        <v>0</v>
      </c>
      <c r="BB79" s="51">
        <v>0</v>
      </c>
      <c r="BC79" s="57">
        <f t="shared" ca="1" si="29"/>
        <v>-15053</v>
      </c>
      <c r="BD79" s="57">
        <f t="shared" ca="1" si="29"/>
        <v>-12538</v>
      </c>
      <c r="BE79" s="57">
        <f t="shared" ca="1" si="46"/>
        <v>802.4</v>
      </c>
      <c r="BF79" s="51">
        <f t="shared" ca="1" si="37"/>
        <v>98.203199999999995</v>
      </c>
      <c r="BG79" s="51">
        <f t="shared" ca="1" si="38"/>
        <v>5.064647887323944</v>
      </c>
      <c r="BH79" s="51">
        <f t="shared" ca="1" si="39"/>
        <v>72.861386138613867</v>
      </c>
      <c r="BI79" s="51">
        <v>0</v>
      </c>
      <c r="BJ79" s="51">
        <f ca="1">'3월_관리비상세내역'!BK79</f>
        <v>843.87</v>
      </c>
      <c r="BK79" s="51">
        <f t="shared" ca="1" si="40"/>
        <v>1646.27</v>
      </c>
      <c r="BL79" s="51">
        <f ca="1">'3월_관리비상세내역'!BM79</f>
        <v>104.06422535211267</v>
      </c>
      <c r="BM79" s="57">
        <f t="shared" ca="1" si="41"/>
        <v>109.12887323943661</v>
      </c>
      <c r="BN79" s="51">
        <f ca="1">'3월_관리비상세내역'!BO79</f>
        <v>820.37760000000003</v>
      </c>
      <c r="BO79" s="57">
        <f t="shared" ca="1" si="42"/>
        <v>918.58080000000007</v>
      </c>
      <c r="BP79" s="51">
        <f ca="1">'3월_관리비상세내역'!BQ79</f>
        <v>1093.3663366336634</v>
      </c>
      <c r="BQ79" s="57">
        <f t="shared" ca="1" si="43"/>
        <v>1166.2277227722773</v>
      </c>
      <c r="BR79" s="51">
        <v>0</v>
      </c>
      <c r="BS79" s="51">
        <v>0</v>
      </c>
    </row>
    <row r="80" spans="1:71" ht="15.75" customHeight="1">
      <c r="A80" s="8" t="s">
        <v>239</v>
      </c>
      <c r="B80" s="8">
        <v>702</v>
      </c>
      <c r="C80">
        <f t="shared" si="30"/>
        <v>1801</v>
      </c>
      <c r="E80" s="8">
        <v>115.7</v>
      </c>
      <c r="F80" s="8" t="s">
        <v>240</v>
      </c>
      <c r="G80" s="55">
        <f t="shared" ca="1" si="31"/>
        <v>42095</v>
      </c>
      <c r="H80" s="8">
        <v>77777</v>
      </c>
      <c r="J80" t="str">
        <f t="shared" ca="1" si="45"/>
        <v>전세</v>
      </c>
      <c r="K80" s="8" t="s">
        <v>242</v>
      </c>
      <c r="L80" s="55">
        <v>45017</v>
      </c>
      <c r="M80" s="55">
        <v>45066</v>
      </c>
      <c r="N80" s="55">
        <v>45017</v>
      </c>
      <c r="O80" s="62">
        <v>45046</v>
      </c>
      <c r="P80" s="51">
        <f t="shared" ca="1" si="32"/>
        <v>606053</v>
      </c>
      <c r="Q80" s="57">
        <f t="shared" ca="1" si="33"/>
        <v>618174.06000000006</v>
      </c>
      <c r="R80" s="51">
        <f t="shared" ca="1" si="34"/>
        <v>606053</v>
      </c>
      <c r="S80" s="57">
        <f t="shared" ca="1" si="44"/>
        <v>241230</v>
      </c>
      <c r="T80" s="57">
        <f t="shared" ca="1" si="35"/>
        <v>364823</v>
      </c>
      <c r="U80" s="57">
        <f t="shared" ca="1" si="48"/>
        <v>70260</v>
      </c>
      <c r="V80" s="57">
        <f t="shared" ca="1" si="48"/>
        <v>15244</v>
      </c>
      <c r="W80" s="57">
        <f t="shared" ca="1" si="48"/>
        <v>457</v>
      </c>
      <c r="X80" s="57">
        <f t="shared" ca="1" si="48"/>
        <v>4241</v>
      </c>
      <c r="Y80" s="57">
        <f t="shared" ca="1" si="48"/>
        <v>3757</v>
      </c>
      <c r="Z80" s="57">
        <f t="shared" ca="1" si="48"/>
        <v>51547</v>
      </c>
      <c r="AA80" s="57">
        <f t="shared" ca="1" si="48"/>
        <v>19196</v>
      </c>
      <c r="AB80" s="57">
        <f t="shared" ca="1" si="48"/>
        <v>35306</v>
      </c>
      <c r="AC80" s="57">
        <f t="shared" ca="1" si="48"/>
        <v>1806</v>
      </c>
      <c r="AD80" s="57">
        <f t="shared" ca="1" si="48"/>
        <v>9536</v>
      </c>
      <c r="AE80" s="57">
        <f t="shared" ca="1" si="48"/>
        <v>27382</v>
      </c>
      <c r="AF80" s="57">
        <f t="shared" ca="1" si="48"/>
        <v>250</v>
      </c>
      <c r="AG80" s="57">
        <f t="shared" ca="1" si="48"/>
        <v>18265</v>
      </c>
      <c r="AH80" s="57">
        <f t="shared" ca="1" si="48"/>
        <v>974</v>
      </c>
      <c r="AI80" s="57">
        <f t="shared" ca="1" si="48"/>
        <v>0</v>
      </c>
      <c r="AJ80" s="57">
        <f t="shared" ca="1" si="48"/>
        <v>97023</v>
      </c>
      <c r="AK80" s="57">
        <f t="shared" ca="1" si="27"/>
        <v>78681</v>
      </c>
      <c r="AL80" s="57">
        <f t="shared" ca="1" si="27"/>
        <v>116364</v>
      </c>
      <c r="AM80" s="57">
        <f t="shared" ca="1" si="27"/>
        <v>7742</v>
      </c>
      <c r="AN80" s="57">
        <f t="shared" ca="1" si="27"/>
        <v>45861</v>
      </c>
      <c r="AO80" s="57">
        <f t="shared" ca="1" si="27"/>
        <v>0</v>
      </c>
      <c r="AP80" s="57">
        <f t="shared" ca="1" si="27"/>
        <v>29960</v>
      </c>
      <c r="AQ80" s="57">
        <f t="shared" ca="1" si="27"/>
        <v>3179</v>
      </c>
      <c r="AR80" s="57">
        <f t="shared" ca="1" si="27"/>
        <v>3553</v>
      </c>
      <c r="AS80" s="57">
        <f t="shared" ca="1" si="27"/>
        <v>1189</v>
      </c>
      <c r="AT80" s="57">
        <f t="shared" ca="1" si="27"/>
        <v>0</v>
      </c>
      <c r="AU80" s="51">
        <v>0</v>
      </c>
      <c r="AV80" s="57">
        <v>0</v>
      </c>
      <c r="AW80" s="51">
        <f t="shared" ca="1" si="36"/>
        <v>12121.06</v>
      </c>
      <c r="AX80" s="57">
        <f t="shared" ca="1" si="29"/>
        <v>-3399</v>
      </c>
      <c r="AY80" s="57">
        <f t="shared" ca="1" si="29"/>
        <v>0</v>
      </c>
      <c r="AZ80" s="57">
        <f t="shared" ca="1" si="29"/>
        <v>0</v>
      </c>
      <c r="BA80" s="51">
        <v>0</v>
      </c>
      <c r="BB80" s="51">
        <v>0</v>
      </c>
      <c r="BC80" s="57">
        <f t="shared" ca="1" si="29"/>
        <v>-15211</v>
      </c>
      <c r="BD80" s="57">
        <f t="shared" ca="1" si="29"/>
        <v>-17110</v>
      </c>
      <c r="BE80" s="57">
        <f t="shared" ca="1" si="46"/>
        <v>485.11500000000001</v>
      </c>
      <c r="BF80" s="51">
        <f t="shared" ca="1" si="37"/>
        <v>93.091200000000001</v>
      </c>
      <c r="BG80" s="51">
        <f t="shared" ca="1" si="38"/>
        <v>6.4592957746478872</v>
      </c>
      <c r="BH80" s="51">
        <f t="shared" ca="1" si="39"/>
        <v>296.63366336633663</v>
      </c>
      <c r="BI80" s="51">
        <v>0</v>
      </c>
      <c r="BJ80" s="51">
        <f ca="1">'3월_관리비상세내역'!BK80</f>
        <v>1150.0550000000001</v>
      </c>
      <c r="BK80" s="51">
        <f t="shared" ca="1" si="40"/>
        <v>1635.17</v>
      </c>
      <c r="BL80" s="51">
        <f ca="1">'3월_관리비상세내역'!BM80</f>
        <v>610.38366197183097</v>
      </c>
      <c r="BM80" s="57">
        <f t="shared" ca="1" si="41"/>
        <v>616.84295774647887</v>
      </c>
      <c r="BN80" s="51">
        <f ca="1">'3월_관리비상세내역'!BO80</f>
        <v>439.5016</v>
      </c>
      <c r="BO80" s="57">
        <f t="shared" ca="1" si="42"/>
        <v>532.59280000000001</v>
      </c>
      <c r="BP80" s="51">
        <f ca="1">'3월_관리비상세내역'!BQ80</f>
        <v>979.90099009900996</v>
      </c>
      <c r="BQ80" s="57">
        <f t="shared" ca="1" si="43"/>
        <v>1276.5346534653465</v>
      </c>
      <c r="BR80" s="51">
        <v>0</v>
      </c>
      <c r="BS80" s="51">
        <v>0</v>
      </c>
    </row>
    <row r="81" spans="1:71" ht="15.75" customHeight="1">
      <c r="A81" s="8" t="s">
        <v>239</v>
      </c>
      <c r="B81" s="8">
        <v>702</v>
      </c>
      <c r="C81">
        <f t="shared" si="30"/>
        <v>1802</v>
      </c>
      <c r="E81" s="8">
        <v>115.7</v>
      </c>
      <c r="F81" s="8" t="s">
        <v>240</v>
      </c>
      <c r="G81" s="55">
        <f t="shared" ca="1" si="31"/>
        <v>43519</v>
      </c>
      <c r="H81" s="8">
        <v>77777</v>
      </c>
      <c r="J81" t="str">
        <f t="shared" ca="1" si="45"/>
        <v>전세</v>
      </c>
      <c r="K81" s="8" t="s">
        <v>242</v>
      </c>
      <c r="L81" s="55">
        <v>45017</v>
      </c>
      <c r="M81" s="55">
        <v>45066</v>
      </c>
      <c r="N81" s="55">
        <v>45017</v>
      </c>
      <c r="O81" s="62">
        <v>45046</v>
      </c>
      <c r="P81" s="51">
        <f t="shared" ca="1" si="32"/>
        <v>448244</v>
      </c>
      <c r="Q81" s="57">
        <f t="shared" ca="1" si="33"/>
        <v>457208.88</v>
      </c>
      <c r="R81" s="51">
        <f t="shared" ca="1" si="34"/>
        <v>448244</v>
      </c>
      <c r="S81" s="57">
        <f t="shared" ca="1" si="44"/>
        <v>206456</v>
      </c>
      <c r="T81" s="57">
        <f t="shared" ca="1" si="35"/>
        <v>241788</v>
      </c>
      <c r="U81" s="57">
        <f t="shared" ca="1" si="48"/>
        <v>31680</v>
      </c>
      <c r="V81" s="57">
        <f t="shared" ca="1" si="48"/>
        <v>27581</v>
      </c>
      <c r="W81" s="57">
        <f t="shared" ca="1" si="48"/>
        <v>1893</v>
      </c>
      <c r="X81" s="57">
        <f t="shared" ca="1" si="48"/>
        <v>2239</v>
      </c>
      <c r="Y81" s="57">
        <f t="shared" ca="1" si="48"/>
        <v>3146</v>
      </c>
      <c r="Z81" s="57">
        <f t="shared" ca="1" si="48"/>
        <v>19601</v>
      </c>
      <c r="AA81" s="57">
        <f t="shared" ca="1" si="48"/>
        <v>3621</v>
      </c>
      <c r="AB81" s="57">
        <f t="shared" ca="1" si="48"/>
        <v>51681</v>
      </c>
      <c r="AC81" s="57">
        <f t="shared" ca="1" si="48"/>
        <v>59</v>
      </c>
      <c r="AD81" s="57">
        <f t="shared" ca="1" si="48"/>
        <v>4893</v>
      </c>
      <c r="AE81" s="57">
        <f t="shared" ca="1" si="48"/>
        <v>24628</v>
      </c>
      <c r="AF81" s="57">
        <f t="shared" ca="1" si="48"/>
        <v>964</v>
      </c>
      <c r="AG81" s="57">
        <f t="shared" ca="1" si="48"/>
        <v>29836</v>
      </c>
      <c r="AH81" s="57">
        <f t="shared" ca="1" si="48"/>
        <v>323</v>
      </c>
      <c r="AI81" s="57">
        <f t="shared" ca="1" si="48"/>
        <v>0</v>
      </c>
      <c r="AJ81" s="57">
        <f t="shared" ca="1" si="48"/>
        <v>92178</v>
      </c>
      <c r="AK81" s="57">
        <f t="shared" ca="1" si="27"/>
        <v>75069</v>
      </c>
      <c r="AL81" s="57">
        <f t="shared" ca="1" si="27"/>
        <v>73984</v>
      </c>
      <c r="AM81" s="57">
        <f t="shared" ca="1" si="27"/>
        <v>1316</v>
      </c>
      <c r="AN81" s="57">
        <f t="shared" ca="1" si="27"/>
        <v>32090</v>
      </c>
      <c r="AO81" s="57">
        <f t="shared" ca="1" si="27"/>
        <v>0</v>
      </c>
      <c r="AP81" s="57">
        <f t="shared" ca="1" si="27"/>
        <v>17735</v>
      </c>
      <c r="AQ81" s="57">
        <f t="shared" ca="1" si="27"/>
        <v>8255</v>
      </c>
      <c r="AR81" s="57">
        <f t="shared" ca="1" si="27"/>
        <v>794</v>
      </c>
      <c r="AS81" s="57">
        <f t="shared" ca="1" si="27"/>
        <v>1178</v>
      </c>
      <c r="AT81" s="57">
        <f t="shared" ca="1" si="27"/>
        <v>0</v>
      </c>
      <c r="AU81" s="51">
        <v>0</v>
      </c>
      <c r="AV81" s="57">
        <v>0</v>
      </c>
      <c r="AW81" s="51">
        <f t="shared" ca="1" si="36"/>
        <v>8964.880000000001</v>
      </c>
      <c r="AX81" s="57">
        <f t="shared" ca="1" si="29"/>
        <v>-18457</v>
      </c>
      <c r="AY81" s="57">
        <f t="shared" ca="1" si="29"/>
        <v>0</v>
      </c>
      <c r="AZ81" s="57">
        <f t="shared" ca="1" si="29"/>
        <v>0</v>
      </c>
      <c r="BA81" s="51">
        <v>0</v>
      </c>
      <c r="BB81" s="51">
        <v>0</v>
      </c>
      <c r="BC81" s="57">
        <f t="shared" ca="1" si="29"/>
        <v>-26143</v>
      </c>
      <c r="BD81" s="57">
        <f t="shared" ca="1" si="29"/>
        <v>-11900</v>
      </c>
      <c r="BE81" s="57">
        <f t="shared" ca="1" si="46"/>
        <v>460.89</v>
      </c>
      <c r="BF81" s="51">
        <f t="shared" ca="1" si="37"/>
        <v>59.187199999999997</v>
      </c>
      <c r="BG81" s="51">
        <f t="shared" ca="1" si="38"/>
        <v>4.5197183098591553</v>
      </c>
      <c r="BH81" s="51">
        <f t="shared" ca="1" si="39"/>
        <v>175.59405940594058</v>
      </c>
      <c r="BI81" s="51">
        <v>0</v>
      </c>
      <c r="BJ81" s="51">
        <f ca="1">'3월_관리비상세내역'!BK81</f>
        <v>1118.7350000000001</v>
      </c>
      <c r="BK81" s="51">
        <f t="shared" ca="1" si="40"/>
        <v>1579.625</v>
      </c>
      <c r="BL81" s="51">
        <f ca="1">'3월_관리비상세내역'!BM81</f>
        <v>614.88211267605629</v>
      </c>
      <c r="BM81" s="57">
        <f t="shared" ca="1" si="41"/>
        <v>619.40183098591547</v>
      </c>
      <c r="BN81" s="51">
        <f ca="1">'3월_관리비상세내역'!BO81</f>
        <v>817.92079999999999</v>
      </c>
      <c r="BO81" s="57">
        <f t="shared" ca="1" si="42"/>
        <v>877.10799999999995</v>
      </c>
      <c r="BP81" s="51">
        <f ca="1">'3월_관리비상세내역'!BQ81</f>
        <v>1214.4950495049507</v>
      </c>
      <c r="BQ81" s="57">
        <f t="shared" ca="1" si="43"/>
        <v>1390.0891089108914</v>
      </c>
      <c r="BR81" s="51">
        <v>0</v>
      </c>
      <c r="BS81" s="51">
        <v>0</v>
      </c>
    </row>
    <row r="82" spans="1:71" ht="15.75" customHeight="1">
      <c r="A82" s="8" t="s">
        <v>239</v>
      </c>
      <c r="B82" s="8">
        <v>702</v>
      </c>
      <c r="C82">
        <f t="shared" si="30"/>
        <v>1901</v>
      </c>
      <c r="E82" s="8">
        <v>115.7</v>
      </c>
      <c r="F82" s="8" t="s">
        <v>240</v>
      </c>
      <c r="G82" s="55">
        <f t="shared" ca="1" si="31"/>
        <v>42750</v>
      </c>
      <c r="H82" s="8">
        <v>77777</v>
      </c>
      <c r="J82" t="str">
        <f t="shared" ca="1" si="45"/>
        <v>자가</v>
      </c>
      <c r="K82" s="8" t="s">
        <v>242</v>
      </c>
      <c r="L82" s="55">
        <v>45017</v>
      </c>
      <c r="M82" s="55">
        <v>45066</v>
      </c>
      <c r="N82" s="55">
        <v>45017</v>
      </c>
      <c r="O82" s="62">
        <v>45046</v>
      </c>
      <c r="P82" s="51">
        <f t="shared" ca="1" si="32"/>
        <v>429638</v>
      </c>
      <c r="Q82" s="57">
        <f t="shared" ca="1" si="33"/>
        <v>438230.76</v>
      </c>
      <c r="R82" s="51">
        <f t="shared" ca="1" si="34"/>
        <v>429638</v>
      </c>
      <c r="S82" s="57">
        <f t="shared" ca="1" si="44"/>
        <v>198524</v>
      </c>
      <c r="T82" s="57">
        <f t="shared" ca="1" si="35"/>
        <v>231114</v>
      </c>
      <c r="U82" s="57">
        <f t="shared" ca="1" si="48"/>
        <v>66840</v>
      </c>
      <c r="V82" s="57">
        <f t="shared" ca="1" si="48"/>
        <v>13054</v>
      </c>
      <c r="W82" s="57">
        <f t="shared" ca="1" si="48"/>
        <v>1173</v>
      </c>
      <c r="X82" s="57">
        <f t="shared" ca="1" si="48"/>
        <v>3016</v>
      </c>
      <c r="Y82" s="57">
        <f t="shared" ca="1" si="48"/>
        <v>3285</v>
      </c>
      <c r="Z82" s="57">
        <f t="shared" ca="1" si="48"/>
        <v>28737</v>
      </c>
      <c r="AA82" s="57">
        <f t="shared" ca="1" si="48"/>
        <v>11850</v>
      </c>
      <c r="AB82" s="57">
        <f t="shared" ca="1" si="48"/>
        <v>21192</v>
      </c>
      <c r="AC82" s="57">
        <f t="shared" ca="1" si="48"/>
        <v>2281</v>
      </c>
      <c r="AD82" s="57">
        <f t="shared" ca="1" si="48"/>
        <v>7332</v>
      </c>
      <c r="AE82" s="57">
        <f t="shared" ca="1" si="48"/>
        <v>18796</v>
      </c>
      <c r="AF82" s="57">
        <f t="shared" ca="1" si="48"/>
        <v>722</v>
      </c>
      <c r="AG82" s="57">
        <f t="shared" ca="1" si="48"/>
        <v>29831</v>
      </c>
      <c r="AH82" s="57">
        <f t="shared" ca="1" si="48"/>
        <v>681</v>
      </c>
      <c r="AI82" s="57">
        <f t="shared" ca="1" si="48"/>
        <v>0</v>
      </c>
      <c r="AJ82" s="57">
        <f t="shared" ca="1" si="48"/>
        <v>94151</v>
      </c>
      <c r="AK82" s="57">
        <f t="shared" ca="1" si="27"/>
        <v>47707</v>
      </c>
      <c r="AL82" s="57">
        <f t="shared" ca="1" si="27"/>
        <v>69133</v>
      </c>
      <c r="AM82" s="57">
        <f t="shared" ca="1" si="27"/>
        <v>2817</v>
      </c>
      <c r="AN82" s="57">
        <f t="shared" ca="1" si="27"/>
        <v>57343</v>
      </c>
      <c r="AO82" s="57">
        <f t="shared" ca="1" si="27"/>
        <v>0</v>
      </c>
      <c r="AP82" s="57">
        <f t="shared" ca="1" si="27"/>
        <v>22967</v>
      </c>
      <c r="AQ82" s="57">
        <f t="shared" ca="1" si="27"/>
        <v>2265</v>
      </c>
      <c r="AR82" s="57">
        <f t="shared" ca="1" si="27"/>
        <v>1896</v>
      </c>
      <c r="AS82" s="57">
        <f t="shared" ca="1" si="27"/>
        <v>410</v>
      </c>
      <c r="AT82" s="57">
        <f t="shared" ca="1" si="27"/>
        <v>0</v>
      </c>
      <c r="AU82" s="51">
        <v>0</v>
      </c>
      <c r="AV82" s="57">
        <v>0</v>
      </c>
      <c r="AW82" s="51">
        <f t="shared" ca="1" si="36"/>
        <v>8592.76</v>
      </c>
      <c r="AX82" s="57">
        <f t="shared" ca="1" si="29"/>
        <v>-22572</v>
      </c>
      <c r="AY82" s="57">
        <f t="shared" ca="1" si="29"/>
        <v>0</v>
      </c>
      <c r="AZ82" s="57">
        <f t="shared" ca="1" si="29"/>
        <v>0</v>
      </c>
      <c r="BA82" s="51">
        <v>0</v>
      </c>
      <c r="BB82" s="51">
        <v>0</v>
      </c>
      <c r="BC82" s="57">
        <f t="shared" ca="1" si="29"/>
        <v>-28814</v>
      </c>
      <c r="BD82" s="57">
        <f t="shared" ca="1" si="29"/>
        <v>-26455</v>
      </c>
      <c r="BE82" s="57">
        <f t="shared" ca="1" si="46"/>
        <v>470.755</v>
      </c>
      <c r="BF82" s="51">
        <f t="shared" ca="1" si="37"/>
        <v>55.306399999999996</v>
      </c>
      <c r="BG82" s="51">
        <f t="shared" ca="1" si="38"/>
        <v>8.0764788732394361</v>
      </c>
      <c r="BH82" s="51">
        <f t="shared" ca="1" si="39"/>
        <v>227.39603960396039</v>
      </c>
      <c r="BI82" s="51">
        <v>0</v>
      </c>
      <c r="BJ82" s="51">
        <f ca="1">'3월_관리비상세내역'!BK82</f>
        <v>834.09</v>
      </c>
      <c r="BK82" s="51">
        <f t="shared" ca="1" si="40"/>
        <v>1304.845</v>
      </c>
      <c r="BL82" s="51">
        <f ca="1">'3월_관리비상세내역'!BM82</f>
        <v>1010.8922535211268</v>
      </c>
      <c r="BM82" s="57">
        <f t="shared" ca="1" si="41"/>
        <v>1018.9687323943663</v>
      </c>
      <c r="BN82" s="51">
        <f ca="1">'3월_관리비상세내역'!BO82</f>
        <v>890.98159999999996</v>
      </c>
      <c r="BO82" s="57">
        <f t="shared" ca="1" si="42"/>
        <v>946.28800000000001</v>
      </c>
      <c r="BP82" s="51">
        <f ca="1">'3월_관리비상세내역'!BQ82</f>
        <v>733.12871287128712</v>
      </c>
      <c r="BQ82" s="57">
        <f t="shared" ca="1" si="43"/>
        <v>960.52475247524751</v>
      </c>
      <c r="BR82" s="51">
        <v>0</v>
      </c>
      <c r="BS82" s="51">
        <v>0</v>
      </c>
    </row>
    <row r="83" spans="1:71" ht="15.75" customHeight="1">
      <c r="A83" s="8" t="s">
        <v>239</v>
      </c>
      <c r="B83" s="8">
        <v>702</v>
      </c>
      <c r="C83">
        <f t="shared" si="30"/>
        <v>1902</v>
      </c>
      <c r="E83" s="8">
        <v>115.7</v>
      </c>
      <c r="F83" s="8" t="s">
        <v>240</v>
      </c>
      <c r="G83" s="55">
        <f t="shared" ca="1" si="31"/>
        <v>44643</v>
      </c>
      <c r="H83" s="8">
        <v>77777</v>
      </c>
      <c r="J83" t="str">
        <f t="shared" ca="1" si="45"/>
        <v>월세</v>
      </c>
      <c r="K83" s="8" t="s">
        <v>242</v>
      </c>
      <c r="L83" s="55">
        <v>45017</v>
      </c>
      <c r="M83" s="55">
        <v>45066</v>
      </c>
      <c r="N83" s="55">
        <v>45017</v>
      </c>
      <c r="O83" s="62">
        <v>45046</v>
      </c>
      <c r="P83" s="51">
        <f t="shared" ca="1" si="32"/>
        <v>633792</v>
      </c>
      <c r="Q83" s="57">
        <f t="shared" ca="1" si="33"/>
        <v>646467.83999999997</v>
      </c>
      <c r="R83" s="51">
        <f t="shared" ca="1" si="34"/>
        <v>633792</v>
      </c>
      <c r="S83" s="57">
        <f t="shared" ca="1" si="44"/>
        <v>248742</v>
      </c>
      <c r="T83" s="57">
        <f t="shared" ca="1" si="35"/>
        <v>385050</v>
      </c>
      <c r="U83" s="57">
        <f t="shared" ca="1" si="48"/>
        <v>56736</v>
      </c>
      <c r="V83" s="57">
        <f t="shared" ca="1" si="48"/>
        <v>20460</v>
      </c>
      <c r="W83" s="57">
        <f t="shared" ca="1" si="48"/>
        <v>1369</v>
      </c>
      <c r="X83" s="57">
        <f t="shared" ca="1" si="48"/>
        <v>2211</v>
      </c>
      <c r="Y83" s="57">
        <f t="shared" ca="1" si="48"/>
        <v>3910</v>
      </c>
      <c r="Z83" s="57">
        <f t="shared" ca="1" si="48"/>
        <v>43472</v>
      </c>
      <c r="AA83" s="57">
        <f t="shared" ca="1" si="48"/>
        <v>7466</v>
      </c>
      <c r="AB83" s="57">
        <f t="shared" ca="1" si="48"/>
        <v>62822</v>
      </c>
      <c r="AC83" s="57">
        <f t="shared" ca="1" si="48"/>
        <v>1297</v>
      </c>
      <c r="AD83" s="57">
        <f t="shared" ca="1" si="48"/>
        <v>4330</v>
      </c>
      <c r="AE83" s="57">
        <f t="shared" ca="1" si="48"/>
        <v>16456</v>
      </c>
      <c r="AF83" s="57">
        <f t="shared" ca="1" si="48"/>
        <v>603</v>
      </c>
      <c r="AG83" s="57">
        <f t="shared" ca="1" si="48"/>
        <v>30632</v>
      </c>
      <c r="AH83" s="57">
        <f t="shared" ca="1" si="48"/>
        <v>999</v>
      </c>
      <c r="AI83" s="57">
        <f t="shared" ca="1" si="48"/>
        <v>0</v>
      </c>
      <c r="AJ83" s="57">
        <f t="shared" ca="1" si="48"/>
        <v>127909</v>
      </c>
      <c r="AK83" s="57">
        <f t="shared" ca="1" si="27"/>
        <v>35745</v>
      </c>
      <c r="AL83" s="57">
        <f t="shared" ca="1" si="27"/>
        <v>147644</v>
      </c>
      <c r="AM83" s="57">
        <f t="shared" ca="1" si="27"/>
        <v>5551</v>
      </c>
      <c r="AN83" s="57">
        <f t="shared" ca="1" si="27"/>
        <v>48581</v>
      </c>
      <c r="AO83" s="57">
        <f t="shared" ca="1" si="27"/>
        <v>0</v>
      </c>
      <c r="AP83" s="57">
        <f t="shared" ca="1" si="27"/>
        <v>31194</v>
      </c>
      <c r="AQ83" s="57">
        <f t="shared" ca="1" si="27"/>
        <v>4444</v>
      </c>
      <c r="AR83" s="57">
        <f t="shared" ca="1" si="27"/>
        <v>5375</v>
      </c>
      <c r="AS83" s="57">
        <f t="shared" ca="1" si="27"/>
        <v>107</v>
      </c>
      <c r="AT83" s="57">
        <f t="shared" ca="1" si="27"/>
        <v>0</v>
      </c>
      <c r="AU83" s="51">
        <v>0</v>
      </c>
      <c r="AV83" s="57">
        <v>0</v>
      </c>
      <c r="AW83" s="51">
        <f t="shared" ca="1" si="36"/>
        <v>12675.84</v>
      </c>
      <c r="AX83" s="57">
        <f t="shared" ca="1" si="29"/>
        <v>-3170</v>
      </c>
      <c r="AY83" s="57">
        <f t="shared" ca="1" si="29"/>
        <v>0</v>
      </c>
      <c r="AZ83" s="57">
        <f t="shared" ca="1" si="29"/>
        <v>0</v>
      </c>
      <c r="BA83" s="51">
        <v>0</v>
      </c>
      <c r="BB83" s="51">
        <v>0</v>
      </c>
      <c r="BC83" s="57">
        <f t="shared" ca="1" si="29"/>
        <v>-10419</v>
      </c>
      <c r="BD83" s="57">
        <f t="shared" ca="1" si="29"/>
        <v>-11932</v>
      </c>
      <c r="BE83" s="57">
        <f t="shared" ca="1" si="46"/>
        <v>639.54499999999996</v>
      </c>
      <c r="BF83" s="51">
        <f t="shared" ca="1" si="37"/>
        <v>118.1152</v>
      </c>
      <c r="BG83" s="51">
        <f t="shared" ca="1" si="38"/>
        <v>6.8423943661971833</v>
      </c>
      <c r="BH83" s="51">
        <f t="shared" ca="1" si="39"/>
        <v>308.85148514851483</v>
      </c>
      <c r="BI83" s="51">
        <v>0</v>
      </c>
      <c r="BJ83" s="51">
        <f ca="1">'3월_관리비상세내역'!BK83</f>
        <v>1095.2</v>
      </c>
      <c r="BK83" s="51">
        <f t="shared" ca="1" si="40"/>
        <v>1734.7449999999999</v>
      </c>
      <c r="BL83" s="51">
        <f ca="1">'3월_관리비상세내역'!BM83</f>
        <v>282.37619718309861</v>
      </c>
      <c r="BM83" s="57">
        <f t="shared" ca="1" si="41"/>
        <v>289.21859154929581</v>
      </c>
      <c r="BN83" s="51">
        <f ca="1">'3월_관리비상세내역'!BO83</f>
        <v>226.4768</v>
      </c>
      <c r="BO83" s="57">
        <f t="shared" ca="1" si="42"/>
        <v>344.59199999999998</v>
      </c>
      <c r="BP83" s="51">
        <f ca="1">'3월_관리비상세내역'!BQ83</f>
        <v>1297.049504950495</v>
      </c>
      <c r="BQ83" s="57">
        <f t="shared" ca="1" si="43"/>
        <v>1605.90099009901</v>
      </c>
      <c r="BR83" s="51">
        <v>0</v>
      </c>
      <c r="BS83" s="51">
        <v>0</v>
      </c>
    </row>
    <row r="84" spans="1:71" ht="15.75" customHeight="1">
      <c r="A84" s="8" t="s">
        <v>239</v>
      </c>
      <c r="B84" s="8">
        <v>702</v>
      </c>
      <c r="C84">
        <f t="shared" si="30"/>
        <v>2001</v>
      </c>
      <c r="E84" s="8">
        <v>115.7</v>
      </c>
      <c r="F84" s="8" t="s">
        <v>240</v>
      </c>
      <c r="G84" s="55">
        <f t="shared" ca="1" si="31"/>
        <v>42034</v>
      </c>
      <c r="H84" s="8">
        <v>77777</v>
      </c>
      <c r="J84" t="str">
        <f t="shared" ca="1" si="45"/>
        <v>월세</v>
      </c>
      <c r="K84" s="8" t="s">
        <v>242</v>
      </c>
      <c r="L84" s="55">
        <v>45017</v>
      </c>
      <c r="M84" s="55">
        <v>45066</v>
      </c>
      <c r="N84" s="55">
        <v>45017</v>
      </c>
      <c r="O84" s="62">
        <v>45046</v>
      </c>
      <c r="P84" s="51">
        <f t="shared" ca="1" si="32"/>
        <v>578368</v>
      </c>
      <c r="Q84" s="57">
        <f t="shared" ca="1" si="33"/>
        <v>589935.35999999999</v>
      </c>
      <c r="R84" s="51">
        <f t="shared" ca="1" si="34"/>
        <v>578368</v>
      </c>
      <c r="S84" s="57">
        <f t="shared" ca="1" si="44"/>
        <v>253245</v>
      </c>
      <c r="T84" s="57">
        <f t="shared" ca="1" si="35"/>
        <v>325123</v>
      </c>
      <c r="U84" s="57">
        <f t="shared" ca="1" si="48"/>
        <v>73972</v>
      </c>
      <c r="V84" s="57">
        <f t="shared" ca="1" si="48"/>
        <v>16191</v>
      </c>
      <c r="W84" s="57">
        <f t="shared" ca="1" si="48"/>
        <v>1099</v>
      </c>
      <c r="X84" s="57">
        <f t="shared" ca="1" si="48"/>
        <v>4653</v>
      </c>
      <c r="Y84" s="57">
        <f t="shared" ca="1" si="48"/>
        <v>3369</v>
      </c>
      <c r="Z84" s="57">
        <f t="shared" ca="1" si="48"/>
        <v>24603</v>
      </c>
      <c r="AA84" s="57">
        <f t="shared" ca="1" si="48"/>
        <v>14284</v>
      </c>
      <c r="AB84" s="57">
        <f t="shared" ca="1" si="48"/>
        <v>72953</v>
      </c>
      <c r="AC84" s="57">
        <f t="shared" ca="1" si="48"/>
        <v>1622</v>
      </c>
      <c r="AD84" s="57">
        <f t="shared" ca="1" si="48"/>
        <v>4060</v>
      </c>
      <c r="AE84" s="57">
        <f t="shared" ca="1" si="48"/>
        <v>15914</v>
      </c>
      <c r="AF84" s="57">
        <f t="shared" ca="1" si="48"/>
        <v>559</v>
      </c>
      <c r="AG84" s="57">
        <f t="shared" ca="1" si="48"/>
        <v>31729</v>
      </c>
      <c r="AH84" s="57">
        <f t="shared" ca="1" si="48"/>
        <v>110</v>
      </c>
      <c r="AI84" s="57">
        <f t="shared" ca="1" si="48"/>
        <v>0</v>
      </c>
      <c r="AJ84" s="57">
        <f t="shared" ca="1" si="48"/>
        <v>101031</v>
      </c>
      <c r="AK84" s="57">
        <f t="shared" ca="1" si="27"/>
        <v>61161</v>
      </c>
      <c r="AL84" s="57">
        <f t="shared" ca="1" si="27"/>
        <v>119597</v>
      </c>
      <c r="AM84" s="57">
        <f t="shared" ca="1" si="27"/>
        <v>2379</v>
      </c>
      <c r="AN84" s="57">
        <f t="shared" ca="1" si="27"/>
        <v>32659</v>
      </c>
      <c r="AO84" s="57">
        <f t="shared" ca="1" si="27"/>
        <v>0</v>
      </c>
      <c r="AP84" s="57">
        <f t="shared" ca="1" si="27"/>
        <v>8797</v>
      </c>
      <c r="AQ84" s="57">
        <f t="shared" ca="1" si="27"/>
        <v>2521</v>
      </c>
      <c r="AR84" s="57">
        <f t="shared" ca="1" si="27"/>
        <v>1456</v>
      </c>
      <c r="AS84" s="57">
        <f t="shared" ca="1" si="27"/>
        <v>1457</v>
      </c>
      <c r="AT84" s="57">
        <f t="shared" ca="1" si="27"/>
        <v>0</v>
      </c>
      <c r="AU84" s="51">
        <v>0</v>
      </c>
      <c r="AV84" s="57">
        <v>0</v>
      </c>
      <c r="AW84" s="51">
        <f t="shared" ca="1" si="36"/>
        <v>11567.36</v>
      </c>
      <c r="AX84" s="57">
        <f t="shared" ca="1" si="29"/>
        <v>-5175</v>
      </c>
      <c r="AY84" s="57">
        <f t="shared" ca="1" si="29"/>
        <v>0</v>
      </c>
      <c r="AZ84" s="57">
        <f t="shared" ca="1" si="29"/>
        <v>0</v>
      </c>
      <c r="BA84" s="51">
        <v>0</v>
      </c>
      <c r="BB84" s="51">
        <v>0</v>
      </c>
      <c r="BC84" s="57">
        <f t="shared" ca="1" si="29"/>
        <v>-2262</v>
      </c>
      <c r="BD84" s="57">
        <f t="shared" ca="1" si="29"/>
        <v>-10371</v>
      </c>
      <c r="BE84" s="57">
        <f t="shared" ca="1" si="46"/>
        <v>505.15499999999997</v>
      </c>
      <c r="BF84" s="51">
        <f t="shared" ca="1" si="37"/>
        <v>95.677599999999998</v>
      </c>
      <c r="BG84" s="51">
        <f t="shared" ca="1" si="38"/>
        <v>4.5998591549295771</v>
      </c>
      <c r="BH84" s="51">
        <f t="shared" ca="1" si="39"/>
        <v>87.099009900990097</v>
      </c>
      <c r="BI84" s="51">
        <v>0</v>
      </c>
      <c r="BJ84" s="51">
        <f ca="1">'3월_관리비상세내역'!BK84</f>
        <v>731.95</v>
      </c>
      <c r="BK84" s="51">
        <f t="shared" ca="1" si="40"/>
        <v>1237.105</v>
      </c>
      <c r="BL84" s="51">
        <f ca="1">'3월_관리비상세내역'!BM84</f>
        <v>554.34014084507044</v>
      </c>
      <c r="BM84" s="57">
        <f t="shared" ca="1" si="41"/>
        <v>558.94000000000005</v>
      </c>
      <c r="BN84" s="51">
        <f ca="1">'3월_관리비상세내역'!BO84</f>
        <v>330.00400000000002</v>
      </c>
      <c r="BO84" s="57">
        <f t="shared" ca="1" si="42"/>
        <v>425.6816</v>
      </c>
      <c r="BP84" s="51">
        <f ca="1">'3월_관리비상세내역'!BQ84</f>
        <v>871.00990099009903</v>
      </c>
      <c r="BQ84" s="57">
        <f t="shared" ca="1" si="43"/>
        <v>958.10891089108918</v>
      </c>
      <c r="BR84" s="51">
        <v>0</v>
      </c>
      <c r="BS84" s="51">
        <v>0</v>
      </c>
    </row>
    <row r="85" spans="1:71" ht="15.75" customHeight="1">
      <c r="A85" s="8" t="s">
        <v>239</v>
      </c>
      <c r="B85" s="8">
        <v>702</v>
      </c>
      <c r="C85">
        <f t="shared" si="30"/>
        <v>2002</v>
      </c>
      <c r="E85" s="8">
        <v>115.7</v>
      </c>
      <c r="F85" s="8" t="s">
        <v>240</v>
      </c>
      <c r="G85" s="55">
        <f t="shared" ca="1" si="31"/>
        <v>44182</v>
      </c>
      <c r="H85" s="8">
        <v>77777</v>
      </c>
      <c r="J85" t="str">
        <f t="shared" ca="1" si="45"/>
        <v>전세</v>
      </c>
      <c r="K85" s="8" t="s">
        <v>242</v>
      </c>
      <c r="L85" s="55">
        <v>45017</v>
      </c>
      <c r="M85" s="55">
        <v>45066</v>
      </c>
      <c r="N85" s="55">
        <v>45017</v>
      </c>
      <c r="O85" s="62">
        <v>45046</v>
      </c>
      <c r="P85" s="51">
        <f t="shared" ca="1" si="32"/>
        <v>519943</v>
      </c>
      <c r="Q85" s="57">
        <f t="shared" ca="1" si="33"/>
        <v>530341.86</v>
      </c>
      <c r="R85" s="51">
        <f t="shared" ca="1" si="34"/>
        <v>519943</v>
      </c>
      <c r="S85" s="57">
        <f t="shared" ca="1" si="44"/>
        <v>250303</v>
      </c>
      <c r="T85" s="57">
        <f t="shared" ca="1" si="35"/>
        <v>269640</v>
      </c>
      <c r="U85" s="57">
        <f t="shared" ca="1" si="48"/>
        <v>78821</v>
      </c>
      <c r="V85" s="57">
        <f t="shared" ca="1" si="48"/>
        <v>34716</v>
      </c>
      <c r="W85" s="57">
        <f t="shared" ca="1" si="48"/>
        <v>1324</v>
      </c>
      <c r="X85" s="57">
        <f t="shared" ca="1" si="48"/>
        <v>4858</v>
      </c>
      <c r="Y85" s="57">
        <f t="shared" ca="1" si="48"/>
        <v>3081</v>
      </c>
      <c r="Z85" s="57">
        <f t="shared" ca="1" si="48"/>
        <v>57275</v>
      </c>
      <c r="AA85" s="57">
        <f t="shared" ca="1" si="48"/>
        <v>27275</v>
      </c>
      <c r="AB85" s="57">
        <f t="shared" ca="1" si="48"/>
        <v>13523</v>
      </c>
      <c r="AC85" s="57">
        <f t="shared" ca="1" si="48"/>
        <v>17</v>
      </c>
      <c r="AD85" s="57">
        <f t="shared" ca="1" si="48"/>
        <v>8523</v>
      </c>
      <c r="AE85" s="57">
        <f t="shared" ca="1" si="48"/>
        <v>5192</v>
      </c>
      <c r="AF85" s="57">
        <f t="shared" ca="1" si="48"/>
        <v>968</v>
      </c>
      <c r="AG85" s="57">
        <f t="shared" ca="1" si="48"/>
        <v>38194</v>
      </c>
      <c r="AH85" s="57">
        <f t="shared" ca="1" si="48"/>
        <v>97</v>
      </c>
      <c r="AI85" s="57">
        <f t="shared" ca="1" si="48"/>
        <v>0</v>
      </c>
      <c r="AJ85" s="57">
        <f t="shared" ca="1" si="48"/>
        <v>95537</v>
      </c>
      <c r="AK85" s="57">
        <f t="shared" ca="1" si="27"/>
        <v>58859</v>
      </c>
      <c r="AL85" s="57">
        <f t="shared" ca="1" si="27"/>
        <v>43304</v>
      </c>
      <c r="AM85" s="57">
        <f t="shared" ca="1" si="27"/>
        <v>7059</v>
      </c>
      <c r="AN85" s="57">
        <f t="shared" ca="1" si="27"/>
        <v>41278</v>
      </c>
      <c r="AO85" s="57">
        <f t="shared" ca="1" si="27"/>
        <v>0</v>
      </c>
      <c r="AP85" s="57">
        <f t="shared" ca="1" si="27"/>
        <v>16924</v>
      </c>
      <c r="AQ85" s="57">
        <f t="shared" ca="1" si="27"/>
        <v>3811</v>
      </c>
      <c r="AR85" s="57">
        <f t="shared" ca="1" si="27"/>
        <v>4708</v>
      </c>
      <c r="AS85" s="57">
        <f t="shared" ca="1" si="27"/>
        <v>1965</v>
      </c>
      <c r="AT85" s="57">
        <f t="shared" ca="1" si="27"/>
        <v>0</v>
      </c>
      <c r="AU85" s="51">
        <v>0</v>
      </c>
      <c r="AV85" s="57">
        <v>0</v>
      </c>
      <c r="AW85" s="51">
        <f t="shared" ca="1" si="36"/>
        <v>10398.86</v>
      </c>
      <c r="AX85" s="57">
        <f t="shared" ca="1" si="29"/>
        <v>-2232</v>
      </c>
      <c r="AY85" s="57">
        <f t="shared" ca="1" si="29"/>
        <v>0</v>
      </c>
      <c r="AZ85" s="57">
        <f t="shared" ca="1" si="29"/>
        <v>0</v>
      </c>
      <c r="BA85" s="51">
        <v>0</v>
      </c>
      <c r="BB85" s="51">
        <v>0</v>
      </c>
      <c r="BC85" s="57">
        <f t="shared" ca="1" si="29"/>
        <v>-12189</v>
      </c>
      <c r="BD85" s="57">
        <f t="shared" ca="1" si="29"/>
        <v>-12945</v>
      </c>
      <c r="BE85" s="57">
        <f t="shared" ca="1" si="46"/>
        <v>477.685</v>
      </c>
      <c r="BF85" s="51">
        <f t="shared" ca="1" si="37"/>
        <v>34.6432</v>
      </c>
      <c r="BG85" s="51">
        <f t="shared" ca="1" si="38"/>
        <v>5.8138028169014087</v>
      </c>
      <c r="BH85" s="51">
        <f t="shared" ca="1" si="39"/>
        <v>167.56435643564356</v>
      </c>
      <c r="BI85" s="51">
        <v>0</v>
      </c>
      <c r="BJ85" s="51">
        <f ca="1">'3월_관리비상세내역'!BK85</f>
        <v>1216.6399999999999</v>
      </c>
      <c r="BK85" s="51">
        <f t="shared" ca="1" si="40"/>
        <v>1694.3249999999998</v>
      </c>
      <c r="BL85" s="51">
        <f ca="1">'3월_관리비상세내역'!BM85</f>
        <v>345.53873239436621</v>
      </c>
      <c r="BM85" s="57">
        <f t="shared" ca="1" si="41"/>
        <v>351.35253521126759</v>
      </c>
      <c r="BN85" s="51">
        <f ca="1">'3월_관리비상세내역'!BO85</f>
        <v>379.02719999999999</v>
      </c>
      <c r="BO85" s="57">
        <f t="shared" ca="1" si="42"/>
        <v>413.67039999999997</v>
      </c>
      <c r="BP85" s="51">
        <f ca="1">'3월_관리비상세내역'!BQ85</f>
        <v>1883.0693069306931</v>
      </c>
      <c r="BQ85" s="57">
        <f t="shared" ca="1" si="43"/>
        <v>2050.6336633663368</v>
      </c>
      <c r="BR85" s="51">
        <v>0</v>
      </c>
      <c r="BS85" s="51">
        <v>0</v>
      </c>
    </row>
    <row r="86" spans="1:71" ht="15.75" customHeight="1">
      <c r="A86" s="8" t="s">
        <v>239</v>
      </c>
      <c r="B86" s="8">
        <v>702</v>
      </c>
      <c r="C86">
        <f t="shared" si="30"/>
        <v>2101</v>
      </c>
      <c r="E86" s="8">
        <v>115.7</v>
      </c>
      <c r="F86" s="8" t="s">
        <v>240</v>
      </c>
      <c r="G86" s="55">
        <f t="shared" ca="1" si="31"/>
        <v>43237</v>
      </c>
      <c r="H86" s="8">
        <v>77777</v>
      </c>
      <c r="J86" t="str">
        <f t="shared" ca="1" si="45"/>
        <v>월세</v>
      </c>
      <c r="K86" s="8" t="s">
        <v>242</v>
      </c>
      <c r="L86" s="55">
        <v>45017</v>
      </c>
      <c r="M86" s="55">
        <v>45066</v>
      </c>
      <c r="N86" s="55">
        <v>45017</v>
      </c>
      <c r="O86" s="62">
        <v>45046</v>
      </c>
      <c r="P86" s="51">
        <f t="shared" ca="1" si="32"/>
        <v>465617</v>
      </c>
      <c r="Q86" s="57">
        <f t="shared" ca="1" si="33"/>
        <v>474929.34</v>
      </c>
      <c r="R86" s="51">
        <f t="shared" ca="1" si="34"/>
        <v>465617</v>
      </c>
      <c r="S86" s="57">
        <f t="shared" ca="1" si="44"/>
        <v>145278</v>
      </c>
      <c r="T86" s="57">
        <f t="shared" ca="1" si="35"/>
        <v>320339</v>
      </c>
      <c r="U86" s="57">
        <f t="shared" ca="1" si="48"/>
        <v>50592</v>
      </c>
      <c r="V86" s="57">
        <f t="shared" ca="1" si="48"/>
        <v>10848</v>
      </c>
      <c r="W86" s="57">
        <f t="shared" ca="1" si="48"/>
        <v>1124</v>
      </c>
      <c r="X86" s="57">
        <f t="shared" ca="1" si="48"/>
        <v>1735</v>
      </c>
      <c r="Y86" s="57">
        <f t="shared" ca="1" si="48"/>
        <v>3724</v>
      </c>
      <c r="Z86" s="57">
        <f t="shared" ca="1" si="48"/>
        <v>19100</v>
      </c>
      <c r="AA86" s="57">
        <f t="shared" ca="1" si="48"/>
        <v>2094</v>
      </c>
      <c r="AB86" s="57">
        <f t="shared" ca="1" si="48"/>
        <v>33295</v>
      </c>
      <c r="AC86" s="57">
        <f t="shared" ca="1" si="48"/>
        <v>737</v>
      </c>
      <c r="AD86" s="57">
        <f t="shared" ca="1" si="48"/>
        <v>7985</v>
      </c>
      <c r="AE86" s="57">
        <f t="shared" ca="1" si="48"/>
        <v>1475</v>
      </c>
      <c r="AF86" s="57">
        <f t="shared" ca="1" si="48"/>
        <v>583</v>
      </c>
      <c r="AG86" s="57">
        <f t="shared" ca="1" si="48"/>
        <v>9348</v>
      </c>
      <c r="AH86" s="57">
        <f t="shared" ca="1" si="48"/>
        <v>880</v>
      </c>
      <c r="AI86" s="57">
        <f t="shared" ca="1" si="48"/>
        <v>0</v>
      </c>
      <c r="AJ86" s="57">
        <f t="shared" ca="1" si="48"/>
        <v>165571</v>
      </c>
      <c r="AK86" s="57">
        <f t="shared" ca="1" si="27"/>
        <v>58182</v>
      </c>
      <c r="AL86" s="57">
        <f t="shared" ca="1" si="27"/>
        <v>68194</v>
      </c>
      <c r="AM86" s="57">
        <f t="shared" ca="1" si="27"/>
        <v>2595</v>
      </c>
      <c r="AN86" s="57">
        <f t="shared" ca="1" si="27"/>
        <v>40510</v>
      </c>
      <c r="AO86" s="57">
        <f t="shared" ca="1" si="27"/>
        <v>0</v>
      </c>
      <c r="AP86" s="57">
        <f t="shared" ca="1" si="27"/>
        <v>22328</v>
      </c>
      <c r="AQ86" s="57">
        <f t="shared" ca="1" si="27"/>
        <v>4732</v>
      </c>
      <c r="AR86" s="57">
        <f t="shared" ca="1" si="27"/>
        <v>5928</v>
      </c>
      <c r="AS86" s="57">
        <f t="shared" ca="1" si="27"/>
        <v>1007</v>
      </c>
      <c r="AT86" s="57">
        <f t="shared" ca="1" si="27"/>
        <v>0</v>
      </c>
      <c r="AU86" s="51">
        <v>0</v>
      </c>
      <c r="AV86" s="57">
        <v>0</v>
      </c>
      <c r="AW86" s="51">
        <f t="shared" ca="1" si="36"/>
        <v>9312.34</v>
      </c>
      <c r="AX86" s="57">
        <f t="shared" ca="1" si="29"/>
        <v>-20908</v>
      </c>
      <c r="AY86" s="57">
        <f t="shared" ca="1" si="29"/>
        <v>0</v>
      </c>
      <c r="AZ86" s="57">
        <f t="shared" ca="1" si="29"/>
        <v>0</v>
      </c>
      <c r="BA86" s="51">
        <v>0</v>
      </c>
      <c r="BB86" s="51">
        <v>0</v>
      </c>
      <c r="BC86" s="57">
        <f t="shared" ca="1" si="29"/>
        <v>-21532</v>
      </c>
      <c r="BD86" s="57">
        <f t="shared" ca="1" si="29"/>
        <v>-4510</v>
      </c>
      <c r="BE86" s="57">
        <f t="shared" ca="1" si="46"/>
        <v>827.85500000000002</v>
      </c>
      <c r="BF86" s="51">
        <f t="shared" ca="1" si="37"/>
        <v>54.555199999999999</v>
      </c>
      <c r="BG86" s="51">
        <f t="shared" ca="1" si="38"/>
        <v>5.7056338028169016</v>
      </c>
      <c r="BH86" s="51">
        <f t="shared" ca="1" si="39"/>
        <v>221.06930693069307</v>
      </c>
      <c r="BI86" s="51">
        <v>0</v>
      </c>
      <c r="BJ86" s="51">
        <f ca="1">'3월_관리비상세내역'!BK86</f>
        <v>723.09500000000003</v>
      </c>
      <c r="BK86" s="51">
        <f t="shared" ca="1" si="40"/>
        <v>1550.95</v>
      </c>
      <c r="BL86" s="51">
        <f ca="1">'3월_관리비상세내역'!BM86</f>
        <v>476.04478873239435</v>
      </c>
      <c r="BM86" s="57">
        <f t="shared" ca="1" si="41"/>
        <v>481.75042253521127</v>
      </c>
      <c r="BN86" s="51">
        <f ca="1">'3월_관리비상세내역'!BO86</f>
        <v>670.06560000000002</v>
      </c>
      <c r="BO86" s="57">
        <f t="shared" ca="1" si="42"/>
        <v>724.62080000000003</v>
      </c>
      <c r="BP86" s="51">
        <f ca="1">'3월_관리비상세내역'!BQ86</f>
        <v>1557.90099009901</v>
      </c>
      <c r="BQ86" s="57">
        <f t="shared" ca="1" si="43"/>
        <v>1778.970297029703</v>
      </c>
      <c r="BR86" s="51">
        <v>0</v>
      </c>
      <c r="BS86" s="51">
        <v>0</v>
      </c>
    </row>
    <row r="87" spans="1:71" ht="15.75" customHeight="1">
      <c r="A87" s="8" t="s">
        <v>239</v>
      </c>
      <c r="B87" s="8">
        <v>702</v>
      </c>
      <c r="C87">
        <f t="shared" si="30"/>
        <v>2102</v>
      </c>
      <c r="E87" s="8">
        <v>115.7</v>
      </c>
      <c r="F87" s="8" t="s">
        <v>240</v>
      </c>
      <c r="G87" s="55">
        <f t="shared" ca="1" si="31"/>
        <v>43046</v>
      </c>
      <c r="H87" s="8">
        <v>77777</v>
      </c>
      <c r="J87" t="str">
        <f t="shared" ca="1" si="45"/>
        <v>전세</v>
      </c>
      <c r="K87" s="8" t="s">
        <v>242</v>
      </c>
      <c r="L87" s="55">
        <v>45017</v>
      </c>
      <c r="M87" s="55">
        <v>45066</v>
      </c>
      <c r="N87" s="55">
        <v>45017</v>
      </c>
      <c r="O87" s="62">
        <v>45046</v>
      </c>
      <c r="P87" s="51">
        <f t="shared" ca="1" si="32"/>
        <v>516513</v>
      </c>
      <c r="Q87" s="57">
        <f t="shared" ca="1" si="33"/>
        <v>526843.26</v>
      </c>
      <c r="R87" s="51">
        <f t="shared" ca="1" si="34"/>
        <v>516513</v>
      </c>
      <c r="S87" s="57">
        <f t="shared" ca="1" si="44"/>
        <v>237431</v>
      </c>
      <c r="T87" s="57">
        <f t="shared" ca="1" si="35"/>
        <v>279082</v>
      </c>
      <c r="U87" s="57">
        <f t="shared" ca="1" si="48"/>
        <v>76142</v>
      </c>
      <c r="V87" s="57">
        <f t="shared" ca="1" si="48"/>
        <v>6105</v>
      </c>
      <c r="W87" s="57">
        <f t="shared" ca="1" si="48"/>
        <v>1987</v>
      </c>
      <c r="X87" s="57">
        <f t="shared" ca="1" si="48"/>
        <v>2770</v>
      </c>
      <c r="Y87" s="57">
        <f t="shared" ca="1" si="48"/>
        <v>3207</v>
      </c>
      <c r="Z87" s="57">
        <f t="shared" ca="1" si="48"/>
        <v>42928</v>
      </c>
      <c r="AA87" s="57">
        <f t="shared" ca="1" si="48"/>
        <v>17065</v>
      </c>
      <c r="AB87" s="57">
        <f t="shared" ca="1" si="48"/>
        <v>38460</v>
      </c>
      <c r="AC87" s="57">
        <f t="shared" ca="1" si="48"/>
        <v>114</v>
      </c>
      <c r="AD87" s="57">
        <f t="shared" ca="1" si="48"/>
        <v>7996</v>
      </c>
      <c r="AE87" s="57">
        <f t="shared" ca="1" si="48"/>
        <v>17362</v>
      </c>
      <c r="AF87" s="57">
        <f t="shared" ca="1" si="48"/>
        <v>638</v>
      </c>
      <c r="AG87" s="57">
        <f t="shared" ca="1" si="48"/>
        <v>32585</v>
      </c>
      <c r="AH87" s="57">
        <f t="shared" ca="1" si="48"/>
        <v>87</v>
      </c>
      <c r="AI87" s="57">
        <f t="shared" ca="1" si="48"/>
        <v>0</v>
      </c>
      <c r="AJ87" s="57">
        <f t="shared" ca="1" si="48"/>
        <v>92056</v>
      </c>
      <c r="AK87" s="57">
        <f t="shared" ca="1" si="27"/>
        <v>62827</v>
      </c>
      <c r="AL87" s="57">
        <f t="shared" ca="1" si="27"/>
        <v>61931</v>
      </c>
      <c r="AM87" s="57">
        <f t="shared" ca="1" si="27"/>
        <v>6629</v>
      </c>
      <c r="AN87" s="57">
        <f t="shared" ca="1" si="27"/>
        <v>56749</v>
      </c>
      <c r="AO87" s="57">
        <f t="shared" ca="1" si="27"/>
        <v>0</v>
      </c>
      <c r="AP87" s="57">
        <f t="shared" ca="1" si="27"/>
        <v>22895</v>
      </c>
      <c r="AQ87" s="57">
        <f t="shared" ca="1" si="27"/>
        <v>7137</v>
      </c>
      <c r="AR87" s="57">
        <f t="shared" ca="1" si="27"/>
        <v>1178</v>
      </c>
      <c r="AS87" s="57">
        <f t="shared" ca="1" si="27"/>
        <v>2121</v>
      </c>
      <c r="AT87" s="57">
        <f t="shared" ca="1" si="27"/>
        <v>0</v>
      </c>
      <c r="AU87" s="51">
        <v>0</v>
      </c>
      <c r="AV87" s="57">
        <v>0</v>
      </c>
      <c r="AW87" s="51">
        <f t="shared" ca="1" si="36"/>
        <v>10330.26</v>
      </c>
      <c r="AX87" s="57">
        <f t="shared" ca="1" si="29"/>
        <v>-6393</v>
      </c>
      <c r="AY87" s="57">
        <f t="shared" ca="1" si="29"/>
        <v>0</v>
      </c>
      <c r="AZ87" s="57">
        <f t="shared" ca="1" si="29"/>
        <v>0</v>
      </c>
      <c r="BA87" s="51">
        <v>0</v>
      </c>
      <c r="BB87" s="51">
        <v>0</v>
      </c>
      <c r="BC87" s="57">
        <f t="shared" ca="1" si="29"/>
        <v>-8488</v>
      </c>
      <c r="BD87" s="57">
        <f t="shared" ca="1" si="29"/>
        <v>-29575</v>
      </c>
      <c r="BE87" s="57">
        <f t="shared" ca="1" si="46"/>
        <v>460.28</v>
      </c>
      <c r="BF87" s="51">
        <f t="shared" ca="1" si="37"/>
        <v>49.544800000000002</v>
      </c>
      <c r="BG87" s="51">
        <f t="shared" ca="1" si="38"/>
        <v>7.9928169014084505</v>
      </c>
      <c r="BH87" s="51">
        <f t="shared" ca="1" si="39"/>
        <v>226.68316831683168</v>
      </c>
      <c r="BI87" s="51">
        <v>0</v>
      </c>
      <c r="BJ87" s="51">
        <f ca="1">'3월_관리비상세내역'!BK87</f>
        <v>819.52499999999998</v>
      </c>
      <c r="BK87" s="51">
        <f t="shared" ca="1" si="40"/>
        <v>1279.8049999999998</v>
      </c>
      <c r="BL87" s="51">
        <f ca="1">'3월_관리비상세내역'!BM87</f>
        <v>552.57901408450709</v>
      </c>
      <c r="BM87" s="57">
        <f t="shared" ca="1" si="41"/>
        <v>560.57183098591554</v>
      </c>
      <c r="BN87" s="51">
        <f ca="1">'3월_관리비상세내역'!BO87</f>
        <v>750.38720000000001</v>
      </c>
      <c r="BO87" s="57">
        <f t="shared" ca="1" si="42"/>
        <v>799.93200000000002</v>
      </c>
      <c r="BP87" s="51">
        <f ca="1">'3월_관리비상세내역'!BQ87</f>
        <v>1350.3861386138615</v>
      </c>
      <c r="BQ87" s="57">
        <f t="shared" ca="1" si="43"/>
        <v>1577.0693069306931</v>
      </c>
      <c r="BR87" s="51">
        <v>0</v>
      </c>
      <c r="BS87" s="51">
        <v>0</v>
      </c>
    </row>
    <row r="88" spans="1:71" ht="15.75" customHeight="1">
      <c r="A88" s="8" t="s">
        <v>239</v>
      </c>
      <c r="B88" s="8">
        <v>702</v>
      </c>
      <c r="C88">
        <f t="shared" si="30"/>
        <v>2201</v>
      </c>
      <c r="E88" s="8">
        <v>115.7</v>
      </c>
      <c r="F88" s="8" t="s">
        <v>240</v>
      </c>
      <c r="G88" s="55">
        <f t="shared" ca="1" si="31"/>
        <v>44239</v>
      </c>
      <c r="H88" s="8">
        <v>77777</v>
      </c>
      <c r="J88" t="str">
        <f t="shared" ca="1" si="45"/>
        <v>월세</v>
      </c>
      <c r="K88" s="8" t="s">
        <v>242</v>
      </c>
      <c r="L88" s="55">
        <v>45017</v>
      </c>
      <c r="M88" s="55">
        <v>45066</v>
      </c>
      <c r="N88" s="55">
        <v>45017</v>
      </c>
      <c r="O88" s="62">
        <v>45046</v>
      </c>
      <c r="P88" s="51">
        <f t="shared" ca="1" si="32"/>
        <v>587469</v>
      </c>
      <c r="Q88" s="57">
        <f t="shared" ca="1" si="33"/>
        <v>599218.38</v>
      </c>
      <c r="R88" s="51">
        <f t="shared" ca="1" si="34"/>
        <v>587469</v>
      </c>
      <c r="S88" s="57">
        <f t="shared" ca="1" si="44"/>
        <v>234609</v>
      </c>
      <c r="T88" s="57">
        <f t="shared" ca="1" si="35"/>
        <v>352860</v>
      </c>
      <c r="U88" s="57">
        <f t="shared" ca="1" si="48"/>
        <v>56030</v>
      </c>
      <c r="V88" s="57">
        <f t="shared" ca="1" si="48"/>
        <v>13399</v>
      </c>
      <c r="W88" s="57">
        <f t="shared" ca="1" si="48"/>
        <v>1401</v>
      </c>
      <c r="X88" s="57">
        <f t="shared" ca="1" si="48"/>
        <v>2193</v>
      </c>
      <c r="Y88" s="57">
        <f t="shared" ca="1" si="48"/>
        <v>3907</v>
      </c>
      <c r="Z88" s="57">
        <f t="shared" ca="1" si="48"/>
        <v>30567</v>
      </c>
      <c r="AA88" s="57">
        <f t="shared" ca="1" si="48"/>
        <v>14826</v>
      </c>
      <c r="AB88" s="57">
        <f t="shared" ca="1" si="48"/>
        <v>37522</v>
      </c>
      <c r="AC88" s="57">
        <f t="shared" ca="1" si="48"/>
        <v>2968</v>
      </c>
      <c r="AD88" s="57">
        <f t="shared" ca="1" si="48"/>
        <v>5924</v>
      </c>
      <c r="AE88" s="57">
        <f t="shared" ca="1" si="48"/>
        <v>26298</v>
      </c>
      <c r="AF88" s="57">
        <f t="shared" ca="1" si="48"/>
        <v>400</v>
      </c>
      <c r="AG88" s="57">
        <f t="shared" ca="1" si="48"/>
        <v>46336</v>
      </c>
      <c r="AH88" s="57">
        <f t="shared" ca="1" si="48"/>
        <v>40</v>
      </c>
      <c r="AI88" s="57">
        <f t="shared" ca="1" si="48"/>
        <v>0</v>
      </c>
      <c r="AJ88" s="57">
        <f t="shared" ca="1" si="48"/>
        <v>87800</v>
      </c>
      <c r="AK88" s="57">
        <f t="shared" ca="1" si="27"/>
        <v>77971</v>
      </c>
      <c r="AL88" s="57">
        <f t="shared" ca="1" si="27"/>
        <v>121150</v>
      </c>
      <c r="AM88" s="57">
        <f t="shared" ca="1" si="27"/>
        <v>2396</v>
      </c>
      <c r="AN88" s="57">
        <f t="shared" ca="1" si="27"/>
        <v>59315</v>
      </c>
      <c r="AO88" s="57">
        <f t="shared" ca="1" si="27"/>
        <v>0</v>
      </c>
      <c r="AP88" s="57">
        <f t="shared" ca="1" si="27"/>
        <v>22019</v>
      </c>
      <c r="AQ88" s="57">
        <f t="shared" ca="1" si="27"/>
        <v>7664</v>
      </c>
      <c r="AR88" s="57">
        <f t="shared" ca="1" si="27"/>
        <v>3257</v>
      </c>
      <c r="AS88" s="57">
        <f t="shared" ca="1" si="27"/>
        <v>1843</v>
      </c>
      <c r="AT88" s="57">
        <f t="shared" ca="1" si="27"/>
        <v>0</v>
      </c>
      <c r="AU88" s="51">
        <v>0</v>
      </c>
      <c r="AV88" s="57">
        <v>0</v>
      </c>
      <c r="AW88" s="51">
        <f t="shared" ca="1" si="36"/>
        <v>11749.380000000001</v>
      </c>
      <c r="AX88" s="57">
        <f t="shared" ca="1" si="29"/>
        <v>-19420</v>
      </c>
      <c r="AY88" s="57">
        <f t="shared" ca="1" si="29"/>
        <v>0</v>
      </c>
      <c r="AZ88" s="57">
        <f t="shared" ca="1" si="29"/>
        <v>0</v>
      </c>
      <c r="BA88" s="51">
        <v>0</v>
      </c>
      <c r="BB88" s="51">
        <v>0</v>
      </c>
      <c r="BC88" s="57">
        <f t="shared" ca="1" si="29"/>
        <v>-2213</v>
      </c>
      <c r="BD88" s="57">
        <f t="shared" ca="1" si="29"/>
        <v>-16124</v>
      </c>
      <c r="BE88" s="57">
        <f t="shared" ca="1" si="46"/>
        <v>439</v>
      </c>
      <c r="BF88" s="51">
        <f t="shared" ca="1" si="37"/>
        <v>96.92</v>
      </c>
      <c r="BG88" s="51">
        <f t="shared" ca="1" si="38"/>
        <v>8.3542253521126764</v>
      </c>
      <c r="BH88" s="51">
        <f t="shared" ca="1" si="39"/>
        <v>218.009900990099</v>
      </c>
      <c r="BI88" s="51">
        <v>0</v>
      </c>
      <c r="BJ88" s="51">
        <f ca="1">'3월_관리비상세내역'!BK88</f>
        <v>1207.835</v>
      </c>
      <c r="BK88" s="51">
        <f t="shared" ca="1" si="40"/>
        <v>1646.835</v>
      </c>
      <c r="BL88" s="51">
        <f ca="1">'3월_관리비상세내역'!BM88</f>
        <v>818.21450704225356</v>
      </c>
      <c r="BM88" s="57">
        <f t="shared" ca="1" si="41"/>
        <v>826.56873239436618</v>
      </c>
      <c r="BN88" s="51">
        <f ca="1">'3월_관리비상세내역'!BO88</f>
        <v>1056.1143999999999</v>
      </c>
      <c r="BO88" s="57">
        <f t="shared" ca="1" si="42"/>
        <v>1153.0344</v>
      </c>
      <c r="BP88" s="51">
        <f ca="1">'3월_관리비상세내역'!BQ88</f>
        <v>1120.5742574257424</v>
      </c>
      <c r="BQ88" s="57">
        <f t="shared" ca="1" si="43"/>
        <v>1338.5841584158413</v>
      </c>
      <c r="BR88" s="51">
        <v>0</v>
      </c>
      <c r="BS88" s="51">
        <v>0</v>
      </c>
    </row>
    <row r="89" spans="1:71" ht="15.75" customHeight="1">
      <c r="A89" s="8" t="s">
        <v>239</v>
      </c>
      <c r="B89" s="8">
        <v>702</v>
      </c>
      <c r="C89">
        <f t="shared" si="30"/>
        <v>2202</v>
      </c>
      <c r="E89" s="8">
        <v>115.7</v>
      </c>
      <c r="F89" s="8" t="s">
        <v>240</v>
      </c>
      <c r="G89" s="55">
        <f t="shared" ca="1" si="31"/>
        <v>44309</v>
      </c>
      <c r="H89" s="8">
        <v>77777</v>
      </c>
      <c r="J89" t="str">
        <f t="shared" ca="1" si="45"/>
        <v>전세</v>
      </c>
      <c r="K89" s="8" t="s">
        <v>242</v>
      </c>
      <c r="L89" s="55">
        <v>45017</v>
      </c>
      <c r="M89" s="55">
        <v>45066</v>
      </c>
      <c r="N89" s="55">
        <v>45017</v>
      </c>
      <c r="O89" s="62">
        <v>45046</v>
      </c>
      <c r="P89" s="51">
        <f t="shared" ca="1" si="32"/>
        <v>472853</v>
      </c>
      <c r="Q89" s="57">
        <f t="shared" ca="1" si="33"/>
        <v>482310.06</v>
      </c>
      <c r="R89" s="51">
        <f t="shared" ca="1" si="34"/>
        <v>472853</v>
      </c>
      <c r="S89" s="57">
        <f t="shared" ca="1" si="44"/>
        <v>228232</v>
      </c>
      <c r="T89" s="57">
        <f t="shared" ca="1" si="35"/>
        <v>244621</v>
      </c>
      <c r="U89" s="57">
        <f t="shared" ca="1" si="48"/>
        <v>57991</v>
      </c>
      <c r="V89" s="57">
        <f t="shared" ca="1" si="48"/>
        <v>34471</v>
      </c>
      <c r="W89" s="57">
        <f t="shared" ca="1" si="48"/>
        <v>1607</v>
      </c>
      <c r="X89" s="57">
        <f t="shared" ca="1" si="48"/>
        <v>3026</v>
      </c>
      <c r="Y89" s="57">
        <f t="shared" ca="1" si="48"/>
        <v>3742</v>
      </c>
      <c r="Z89" s="57">
        <f t="shared" ca="1" si="48"/>
        <v>17730</v>
      </c>
      <c r="AA89" s="57">
        <f t="shared" ca="1" si="48"/>
        <v>4263</v>
      </c>
      <c r="AB89" s="57">
        <f t="shared" ca="1" si="48"/>
        <v>51303</v>
      </c>
      <c r="AC89" s="57">
        <f t="shared" ca="1" si="48"/>
        <v>416</v>
      </c>
      <c r="AD89" s="57">
        <f t="shared" ca="1" si="48"/>
        <v>2060</v>
      </c>
      <c r="AE89" s="57">
        <f t="shared" ca="1" si="48"/>
        <v>27359</v>
      </c>
      <c r="AF89" s="57">
        <f t="shared" ca="1" si="48"/>
        <v>369</v>
      </c>
      <c r="AG89" s="57">
        <f t="shared" ca="1" si="48"/>
        <v>23902</v>
      </c>
      <c r="AH89" s="57">
        <f t="shared" ca="1" si="48"/>
        <v>282</v>
      </c>
      <c r="AI89" s="57">
        <f t="shared" ca="1" si="48"/>
        <v>0</v>
      </c>
      <c r="AJ89" s="57">
        <f t="shared" ca="1" si="48"/>
        <v>94230</v>
      </c>
      <c r="AK89" s="57">
        <f t="shared" ca="1" si="27"/>
        <v>21018</v>
      </c>
      <c r="AL89" s="57">
        <f t="shared" ca="1" si="27"/>
        <v>92101</v>
      </c>
      <c r="AM89" s="57">
        <f t="shared" ca="1" si="27"/>
        <v>8115</v>
      </c>
      <c r="AN89" s="57">
        <f t="shared" ca="1" si="27"/>
        <v>45790</v>
      </c>
      <c r="AO89" s="57">
        <f t="shared" ca="1" si="27"/>
        <v>0</v>
      </c>
      <c r="AP89" s="57">
        <f t="shared" ca="1" si="27"/>
        <v>7696</v>
      </c>
      <c r="AQ89" s="57">
        <f t="shared" ca="1" si="27"/>
        <v>4256</v>
      </c>
      <c r="AR89" s="57">
        <f t="shared" ca="1" si="27"/>
        <v>4774</v>
      </c>
      <c r="AS89" s="57">
        <f t="shared" ca="1" si="27"/>
        <v>744</v>
      </c>
      <c r="AT89" s="57">
        <f t="shared" ca="1" si="27"/>
        <v>0</v>
      </c>
      <c r="AU89" s="51">
        <v>0</v>
      </c>
      <c r="AV89" s="57">
        <v>0</v>
      </c>
      <c r="AW89" s="51">
        <f t="shared" ca="1" si="36"/>
        <v>9457.06</v>
      </c>
      <c r="AX89" s="57">
        <f t="shared" ca="1" si="29"/>
        <v>-17814</v>
      </c>
      <c r="AY89" s="57">
        <f t="shared" ca="1" si="29"/>
        <v>0</v>
      </c>
      <c r="AZ89" s="57">
        <f t="shared" ca="1" si="29"/>
        <v>0</v>
      </c>
      <c r="BA89" s="51">
        <v>0</v>
      </c>
      <c r="BB89" s="51">
        <v>0</v>
      </c>
      <c r="BC89" s="57">
        <f t="shared" ca="1" si="29"/>
        <v>-4913</v>
      </c>
      <c r="BD89" s="57">
        <f t="shared" ca="1" si="29"/>
        <v>-11665</v>
      </c>
      <c r="BE89" s="57">
        <f t="shared" ca="1" si="46"/>
        <v>471.15</v>
      </c>
      <c r="BF89" s="51">
        <f t="shared" ca="1" si="37"/>
        <v>73.680800000000005</v>
      </c>
      <c r="BG89" s="51">
        <f t="shared" ca="1" si="38"/>
        <v>6.4492957746478874</v>
      </c>
      <c r="BH89" s="51">
        <f t="shared" ca="1" si="39"/>
        <v>76.198019801980195</v>
      </c>
      <c r="BI89" s="51">
        <v>0</v>
      </c>
      <c r="BJ89" s="51">
        <f ca="1">'3월_관리비상세내역'!BK89</f>
        <v>545.755</v>
      </c>
      <c r="BK89" s="51">
        <f t="shared" ca="1" si="40"/>
        <v>1016.905</v>
      </c>
      <c r="BL89" s="51">
        <f ca="1">'3월_관리비상세내역'!BM89</f>
        <v>95.337042253521133</v>
      </c>
      <c r="BM89" s="57">
        <f t="shared" ca="1" si="41"/>
        <v>101.78633802816903</v>
      </c>
      <c r="BN89" s="51">
        <f ca="1">'3월_관리비상세내역'!BO89</f>
        <v>77.884799999999998</v>
      </c>
      <c r="BO89" s="57">
        <f t="shared" ca="1" si="42"/>
        <v>151.56560000000002</v>
      </c>
      <c r="BP89" s="51">
        <f ca="1">'3월_관리비상세내역'!BQ89</f>
        <v>1080.5742574257424</v>
      </c>
      <c r="BQ89" s="57">
        <f t="shared" ca="1" si="43"/>
        <v>1156.7722772277225</v>
      </c>
      <c r="BR89" s="51">
        <v>0</v>
      </c>
      <c r="BS89" s="51">
        <v>0</v>
      </c>
    </row>
    <row r="90" spans="1:71" ht="15.75" customHeight="1">
      <c r="A90" s="8" t="s">
        <v>239</v>
      </c>
      <c r="B90">
        <v>703</v>
      </c>
      <c r="C90" s="8">
        <v>101</v>
      </c>
      <c r="E90" s="8">
        <v>115.7</v>
      </c>
      <c r="F90" s="8" t="s">
        <v>240</v>
      </c>
      <c r="G90" s="55">
        <f t="shared" ca="1" si="31"/>
        <v>42700</v>
      </c>
      <c r="H90" s="8">
        <v>77777</v>
      </c>
      <c r="J90" t="str">
        <f t="shared" ca="1" si="45"/>
        <v>자가</v>
      </c>
      <c r="K90" s="8" t="s">
        <v>242</v>
      </c>
      <c r="L90" s="55">
        <v>45017</v>
      </c>
      <c r="M90" s="55">
        <v>45066</v>
      </c>
      <c r="N90" s="55">
        <v>45017</v>
      </c>
      <c r="O90" s="62">
        <v>45046</v>
      </c>
      <c r="P90" s="51">
        <f t="shared" ca="1" si="32"/>
        <v>519358</v>
      </c>
      <c r="Q90" s="57">
        <f t="shared" ca="1" si="33"/>
        <v>529745.16</v>
      </c>
      <c r="R90" s="51">
        <f t="shared" ca="1" si="34"/>
        <v>519358</v>
      </c>
      <c r="S90" s="57">
        <f t="shared" ca="1" si="44"/>
        <v>241587</v>
      </c>
      <c r="T90" s="57">
        <f t="shared" ca="1" si="35"/>
        <v>277771</v>
      </c>
      <c r="U90" s="57">
        <f t="shared" ca="1" si="48"/>
        <v>70897</v>
      </c>
      <c r="V90" s="57">
        <f t="shared" ca="1" si="48"/>
        <v>18253</v>
      </c>
      <c r="W90" s="57">
        <f t="shared" ca="1" si="48"/>
        <v>1950</v>
      </c>
      <c r="X90" s="57">
        <f t="shared" ca="1" si="48"/>
        <v>2222</v>
      </c>
      <c r="Y90" s="57">
        <f t="shared" ca="1" si="48"/>
        <v>3872</v>
      </c>
      <c r="Z90" s="57">
        <f t="shared" ca="1" si="48"/>
        <v>36906</v>
      </c>
      <c r="AA90" s="57">
        <f t="shared" ca="1" si="48"/>
        <v>21183</v>
      </c>
      <c r="AB90" s="57">
        <f t="shared" ca="1" si="48"/>
        <v>29618</v>
      </c>
      <c r="AC90" s="57">
        <f t="shared" ca="1" si="48"/>
        <v>2012</v>
      </c>
      <c r="AD90" s="57">
        <f t="shared" ca="1" si="48"/>
        <v>8672</v>
      </c>
      <c r="AE90" s="57">
        <f t="shared" ca="1" si="48"/>
        <v>23791</v>
      </c>
      <c r="AF90" s="57">
        <f t="shared" ca="1" si="48"/>
        <v>617</v>
      </c>
      <c r="AG90" s="57">
        <f t="shared" ca="1" si="48"/>
        <v>39204</v>
      </c>
      <c r="AH90" s="57">
        <f t="shared" ca="1" si="48"/>
        <v>196</v>
      </c>
      <c r="AI90" s="57">
        <f t="shared" ca="1" si="48"/>
        <v>0</v>
      </c>
      <c r="AJ90" s="57">
        <f t="shared" ca="1" si="48"/>
        <v>71132</v>
      </c>
      <c r="AK90" s="57">
        <f t="shared" ca="1" si="27"/>
        <v>17877</v>
      </c>
      <c r="AL90" s="57">
        <f t="shared" ca="1" si="27"/>
        <v>117533</v>
      </c>
      <c r="AM90" s="57">
        <f t="shared" ca="1" si="27"/>
        <v>8217</v>
      </c>
      <c r="AN90" s="57">
        <f t="shared" ca="1" si="27"/>
        <v>49052</v>
      </c>
      <c r="AO90" s="57">
        <f t="shared" ca="1" si="27"/>
        <v>0</v>
      </c>
      <c r="AP90" s="57">
        <f t="shared" ca="1" si="27"/>
        <v>27542</v>
      </c>
      <c r="AQ90" s="57">
        <f t="shared" ca="1" si="27"/>
        <v>3573</v>
      </c>
      <c r="AR90" s="57">
        <f t="shared" ca="1" si="27"/>
        <v>1625</v>
      </c>
      <c r="AS90" s="57">
        <f t="shared" ca="1" si="27"/>
        <v>531</v>
      </c>
      <c r="AT90" s="57">
        <f t="shared" ca="1" si="27"/>
        <v>0</v>
      </c>
      <c r="AU90" s="51">
        <v>0</v>
      </c>
      <c r="AV90" s="57">
        <v>0</v>
      </c>
      <c r="AW90" s="51">
        <f t="shared" ca="1" si="36"/>
        <v>10387.16</v>
      </c>
      <c r="AX90" s="57">
        <f t="shared" ca="1" si="29"/>
        <v>-19411</v>
      </c>
      <c r="AY90" s="57">
        <f t="shared" ca="1" si="29"/>
        <v>0</v>
      </c>
      <c r="AZ90" s="57">
        <f t="shared" ca="1" si="29"/>
        <v>0</v>
      </c>
      <c r="BA90" s="51">
        <v>0</v>
      </c>
      <c r="BB90" s="51">
        <v>0</v>
      </c>
      <c r="BC90" s="57">
        <f t="shared" ca="1" si="29"/>
        <v>-1261</v>
      </c>
      <c r="BD90" s="57">
        <f t="shared" ca="1" si="29"/>
        <v>-16445</v>
      </c>
      <c r="BE90" s="57">
        <f t="shared" ca="1" si="46"/>
        <v>355.66</v>
      </c>
      <c r="BF90" s="51">
        <f t="shared" ca="1" si="37"/>
        <v>94.026399999999995</v>
      </c>
      <c r="BG90" s="51">
        <f t="shared" ca="1" si="38"/>
        <v>6.9087323943661971</v>
      </c>
      <c r="BH90" s="51">
        <f t="shared" ca="1" si="39"/>
        <v>272.69306930693068</v>
      </c>
      <c r="BI90" s="51">
        <v>0</v>
      </c>
      <c r="BJ90" s="51">
        <f ca="1">'3월_관리비상세내역'!BK90</f>
        <v>302.935</v>
      </c>
      <c r="BK90" s="51">
        <f t="shared" ca="1" si="40"/>
        <v>658.59500000000003</v>
      </c>
      <c r="BL90" s="51">
        <f ca="1">'3월_관리비상세내역'!BM90</f>
        <v>448.54338028169013</v>
      </c>
      <c r="BM90" s="57">
        <f t="shared" ca="1" si="41"/>
        <v>455.45211267605634</v>
      </c>
      <c r="BN90" s="51">
        <f ca="1">'3월_관리비상세내역'!BO90</f>
        <v>338.29759999999999</v>
      </c>
      <c r="BO90" s="57">
        <f t="shared" ca="1" si="42"/>
        <v>432.32399999999996</v>
      </c>
      <c r="BP90" s="51">
        <f ca="1">'3월_관리비상세내역'!BQ90</f>
        <v>501.12871287128712</v>
      </c>
      <c r="BQ90" s="57">
        <f t="shared" ca="1" si="43"/>
        <v>773.82178217821775</v>
      </c>
      <c r="BR90" s="51">
        <v>0</v>
      </c>
      <c r="BS90" s="51">
        <v>0</v>
      </c>
    </row>
    <row r="91" spans="1:71" ht="15.75" customHeight="1">
      <c r="A91" s="8" t="s">
        <v>239</v>
      </c>
      <c r="B91">
        <v>703</v>
      </c>
      <c r="C91" s="8">
        <v>102</v>
      </c>
      <c r="E91" s="8">
        <v>115.7</v>
      </c>
      <c r="F91" s="8" t="s">
        <v>240</v>
      </c>
      <c r="G91" s="55">
        <f t="shared" ca="1" si="31"/>
        <v>44248</v>
      </c>
      <c r="H91" s="8">
        <v>77777</v>
      </c>
      <c r="J91" t="str">
        <f t="shared" ca="1" si="45"/>
        <v>전세</v>
      </c>
      <c r="K91" s="8" t="s">
        <v>242</v>
      </c>
      <c r="L91" s="55">
        <v>45017</v>
      </c>
      <c r="M91" s="55">
        <v>45066</v>
      </c>
      <c r="N91" s="55">
        <v>45017</v>
      </c>
      <c r="O91" s="62">
        <v>45046</v>
      </c>
      <c r="P91" s="51">
        <f t="shared" ca="1" si="32"/>
        <v>533562</v>
      </c>
      <c r="Q91" s="57">
        <f t="shared" ca="1" si="33"/>
        <v>544233.24</v>
      </c>
      <c r="R91" s="51">
        <f t="shared" ca="1" si="34"/>
        <v>533562</v>
      </c>
      <c r="S91" s="57">
        <f t="shared" ca="1" si="44"/>
        <v>243607</v>
      </c>
      <c r="T91" s="57">
        <f t="shared" ca="1" si="35"/>
        <v>289955</v>
      </c>
      <c r="U91" s="57">
        <f t="shared" ca="1" si="48"/>
        <v>67260</v>
      </c>
      <c r="V91" s="57">
        <f t="shared" ca="1" si="48"/>
        <v>39651</v>
      </c>
      <c r="W91" s="57">
        <f t="shared" ca="1" si="48"/>
        <v>1771</v>
      </c>
      <c r="X91" s="57">
        <f t="shared" ca="1" si="48"/>
        <v>4217</v>
      </c>
      <c r="Y91" s="57">
        <f t="shared" ca="1" si="48"/>
        <v>3023</v>
      </c>
      <c r="Z91" s="57">
        <f t="shared" ca="1" si="48"/>
        <v>58479</v>
      </c>
      <c r="AA91" s="57">
        <f t="shared" ca="1" si="48"/>
        <v>3928</v>
      </c>
      <c r="AB91" s="57">
        <f t="shared" ca="1" si="48"/>
        <v>16049</v>
      </c>
      <c r="AC91" s="57">
        <f t="shared" ca="1" si="48"/>
        <v>2999</v>
      </c>
      <c r="AD91" s="57">
        <f t="shared" ca="1" si="48"/>
        <v>8355</v>
      </c>
      <c r="AE91" s="57">
        <f t="shared" ca="1" si="48"/>
        <v>8198</v>
      </c>
      <c r="AF91" s="57">
        <f t="shared" ca="1" si="48"/>
        <v>982</v>
      </c>
      <c r="AG91" s="57">
        <f t="shared" ca="1" si="48"/>
        <v>25634</v>
      </c>
      <c r="AH91" s="57">
        <f t="shared" ca="1" si="48"/>
        <v>582</v>
      </c>
      <c r="AI91" s="57">
        <f t="shared" ca="1" si="48"/>
        <v>0</v>
      </c>
      <c r="AJ91" s="57">
        <f t="shared" ca="1" si="48"/>
        <v>132491</v>
      </c>
      <c r="AK91" s="57">
        <f t="shared" ca="1" si="27"/>
        <v>42848</v>
      </c>
      <c r="AL91" s="57">
        <f t="shared" ca="1" si="27"/>
        <v>78407</v>
      </c>
      <c r="AM91" s="57">
        <f t="shared" ca="1" si="27"/>
        <v>9532</v>
      </c>
      <c r="AN91" s="57">
        <f t="shared" ca="1" si="27"/>
        <v>49674</v>
      </c>
      <c r="AO91" s="57">
        <f t="shared" ca="1" si="27"/>
        <v>0</v>
      </c>
      <c r="AP91" s="57">
        <f t="shared" ca="1" si="27"/>
        <v>24351</v>
      </c>
      <c r="AQ91" s="57">
        <f t="shared" ca="1" si="27"/>
        <v>6989</v>
      </c>
      <c r="AR91" s="57">
        <f t="shared" ca="1" si="27"/>
        <v>4152</v>
      </c>
      <c r="AS91" s="57">
        <f t="shared" ca="1" si="27"/>
        <v>956</v>
      </c>
      <c r="AT91" s="57">
        <f t="shared" ca="1" si="27"/>
        <v>0</v>
      </c>
      <c r="AU91" s="51">
        <v>0</v>
      </c>
      <c r="AV91" s="57">
        <v>0</v>
      </c>
      <c r="AW91" s="51">
        <f t="shared" ca="1" si="36"/>
        <v>10671.24</v>
      </c>
      <c r="AX91" s="57">
        <f t="shared" ca="1" si="29"/>
        <v>-13388</v>
      </c>
      <c r="AY91" s="57">
        <f t="shared" ca="1" si="29"/>
        <v>0</v>
      </c>
      <c r="AZ91" s="57">
        <f t="shared" ca="1" si="29"/>
        <v>0</v>
      </c>
      <c r="BA91" s="51">
        <v>0</v>
      </c>
      <c r="BB91" s="51">
        <v>0</v>
      </c>
      <c r="BC91" s="57">
        <f t="shared" ca="1" si="29"/>
        <v>-15280</v>
      </c>
      <c r="BD91" s="57">
        <f t="shared" ca="1" si="29"/>
        <v>-28298</v>
      </c>
      <c r="BE91" s="57">
        <f t="shared" ca="1" si="46"/>
        <v>662.45500000000004</v>
      </c>
      <c r="BF91" s="51">
        <f t="shared" ca="1" si="37"/>
        <v>62.7256</v>
      </c>
      <c r="BG91" s="51">
        <f t="shared" ca="1" si="38"/>
        <v>6.9963380281690144</v>
      </c>
      <c r="BH91" s="51">
        <f t="shared" ca="1" si="39"/>
        <v>241.0990099009901</v>
      </c>
      <c r="BI91" s="51">
        <v>0</v>
      </c>
      <c r="BJ91" s="51">
        <f ca="1">'3월_관리비상세내역'!BK91</f>
        <v>484.85</v>
      </c>
      <c r="BK91" s="51">
        <f t="shared" ca="1" si="40"/>
        <v>1147.3050000000001</v>
      </c>
      <c r="BL91" s="51">
        <f ca="1">'3월_관리비상세내역'!BM91</f>
        <v>234.56830985915494</v>
      </c>
      <c r="BM91" s="57">
        <f t="shared" ca="1" si="41"/>
        <v>241.56464788732396</v>
      </c>
      <c r="BN91" s="51">
        <f ca="1">'3월_관리비상세내역'!BO91</f>
        <v>988.16160000000002</v>
      </c>
      <c r="BO91" s="57">
        <f t="shared" ca="1" si="42"/>
        <v>1050.8872000000001</v>
      </c>
      <c r="BP91" s="51">
        <f ca="1">'3월_관리비상세내역'!BQ91</f>
        <v>811.34653465346537</v>
      </c>
      <c r="BQ91" s="57">
        <f t="shared" ca="1" si="43"/>
        <v>1052.4455445544554</v>
      </c>
      <c r="BR91" s="51">
        <v>0</v>
      </c>
      <c r="BS91" s="51">
        <v>0</v>
      </c>
    </row>
    <row r="92" spans="1:71" ht="15.75" customHeight="1">
      <c r="A92" s="8" t="s">
        <v>239</v>
      </c>
      <c r="B92">
        <v>703</v>
      </c>
      <c r="C92" s="8">
        <v>201</v>
      </c>
      <c r="E92" s="8">
        <v>115.7</v>
      </c>
      <c r="F92" s="8" t="s">
        <v>240</v>
      </c>
      <c r="G92" s="55">
        <f t="shared" ca="1" si="31"/>
        <v>42528</v>
      </c>
      <c r="H92" s="8">
        <v>77777</v>
      </c>
      <c r="J92" t="str">
        <f t="shared" ca="1" si="45"/>
        <v>자가</v>
      </c>
      <c r="K92" s="8" t="s">
        <v>242</v>
      </c>
      <c r="L92" s="55">
        <v>45017</v>
      </c>
      <c r="M92" s="55">
        <v>45066</v>
      </c>
      <c r="N92" s="55">
        <v>45017</v>
      </c>
      <c r="O92" s="62">
        <v>45046</v>
      </c>
      <c r="P92" s="51">
        <f t="shared" ca="1" si="32"/>
        <v>487386</v>
      </c>
      <c r="Q92" s="57">
        <f t="shared" ca="1" si="33"/>
        <v>497133.72</v>
      </c>
      <c r="R92" s="51">
        <f t="shared" ca="1" si="34"/>
        <v>487386</v>
      </c>
      <c r="S92" s="57">
        <f t="shared" ca="1" si="44"/>
        <v>291102</v>
      </c>
      <c r="T92" s="57">
        <f t="shared" ca="1" si="35"/>
        <v>196284</v>
      </c>
      <c r="U92" s="57">
        <f t="shared" ca="1" si="48"/>
        <v>76407</v>
      </c>
      <c r="V92" s="57">
        <f t="shared" ca="1" si="48"/>
        <v>19234</v>
      </c>
      <c r="W92" s="57">
        <f t="shared" ca="1" si="48"/>
        <v>580</v>
      </c>
      <c r="X92" s="57">
        <f t="shared" ca="1" si="48"/>
        <v>1119</v>
      </c>
      <c r="Y92" s="57">
        <f t="shared" ca="1" si="48"/>
        <v>3076</v>
      </c>
      <c r="Z92" s="57">
        <f t="shared" ca="1" si="48"/>
        <v>47232</v>
      </c>
      <c r="AA92" s="57">
        <f t="shared" ca="1" si="48"/>
        <v>7777</v>
      </c>
      <c r="AB92" s="57">
        <f t="shared" ca="1" si="48"/>
        <v>79639</v>
      </c>
      <c r="AC92" s="57">
        <f t="shared" ca="1" si="48"/>
        <v>648</v>
      </c>
      <c r="AD92" s="57">
        <f t="shared" ca="1" si="48"/>
        <v>8940</v>
      </c>
      <c r="AE92" s="57">
        <f t="shared" ca="1" si="48"/>
        <v>5165</v>
      </c>
      <c r="AF92" s="57">
        <f t="shared" ca="1" si="48"/>
        <v>398</v>
      </c>
      <c r="AG92" s="57">
        <f t="shared" ca="1" si="48"/>
        <v>47377</v>
      </c>
      <c r="AH92" s="57">
        <f t="shared" ca="1" si="48"/>
        <v>596</v>
      </c>
      <c r="AI92" s="57">
        <f t="shared" ca="1" si="48"/>
        <v>0</v>
      </c>
      <c r="AJ92" s="57">
        <f t="shared" ca="1" si="48"/>
        <v>127362</v>
      </c>
      <c r="AK92" s="57">
        <f t="shared" ca="1" si="27"/>
        <v>22724</v>
      </c>
      <c r="AL92" s="57">
        <f t="shared" ca="1" si="27"/>
        <v>22952</v>
      </c>
      <c r="AM92" s="57">
        <f t="shared" ca="1" si="27"/>
        <v>4657</v>
      </c>
      <c r="AN92" s="57">
        <f t="shared" ca="1" si="27"/>
        <v>32852</v>
      </c>
      <c r="AO92" s="57">
        <f t="shared" ca="1" si="27"/>
        <v>0</v>
      </c>
      <c r="AP92" s="57">
        <f t="shared" ca="1" si="27"/>
        <v>9137</v>
      </c>
      <c r="AQ92" s="57">
        <f t="shared" ca="1" si="27"/>
        <v>1287</v>
      </c>
      <c r="AR92" s="57">
        <f t="shared" ca="1" si="27"/>
        <v>566</v>
      </c>
      <c r="AS92" s="57">
        <f t="shared" ca="1" si="27"/>
        <v>1204</v>
      </c>
      <c r="AT92" s="57">
        <f t="shared" ca="1" si="27"/>
        <v>0</v>
      </c>
      <c r="AU92" s="51">
        <v>0</v>
      </c>
      <c r="AV92" s="57">
        <v>0</v>
      </c>
      <c r="AW92" s="51">
        <f t="shared" ca="1" si="36"/>
        <v>9747.7199999999993</v>
      </c>
      <c r="AX92" s="57">
        <f t="shared" ca="1" si="29"/>
        <v>-10338</v>
      </c>
      <c r="AY92" s="57">
        <f t="shared" ca="1" si="29"/>
        <v>0</v>
      </c>
      <c r="AZ92" s="57">
        <f t="shared" ca="1" si="29"/>
        <v>0</v>
      </c>
      <c r="BA92" s="51">
        <v>0</v>
      </c>
      <c r="BB92" s="51">
        <v>0</v>
      </c>
      <c r="BC92" s="57">
        <f t="shared" ca="1" si="29"/>
        <v>-6459</v>
      </c>
      <c r="BD92" s="57">
        <f t="shared" ca="1" si="29"/>
        <v>-16746</v>
      </c>
      <c r="BE92" s="57">
        <f t="shared" ca="1" si="46"/>
        <v>636.80999999999995</v>
      </c>
      <c r="BF92" s="51">
        <f t="shared" ca="1" si="37"/>
        <v>18.361599999999999</v>
      </c>
      <c r="BG92" s="51">
        <f t="shared" ca="1" si="38"/>
        <v>4.6270422535211271</v>
      </c>
      <c r="BH92" s="51">
        <f t="shared" ca="1" si="39"/>
        <v>90.465346534653463</v>
      </c>
      <c r="BI92" s="51">
        <v>0</v>
      </c>
      <c r="BJ92" s="51">
        <f ca="1">'3월_관리비상세내역'!BK92</f>
        <v>646.47</v>
      </c>
      <c r="BK92" s="51">
        <f t="shared" ca="1" si="40"/>
        <v>1283.28</v>
      </c>
      <c r="BL92" s="51">
        <f ca="1">'3월_관리비상세내역'!BM92</f>
        <v>163.18985915492956</v>
      </c>
      <c r="BM92" s="57">
        <f t="shared" ca="1" si="41"/>
        <v>167.81690140845069</v>
      </c>
      <c r="BN92" s="51">
        <f ca="1">'3월_관리비상세내역'!BO92</f>
        <v>724.80560000000003</v>
      </c>
      <c r="BO92" s="57">
        <f t="shared" ca="1" si="42"/>
        <v>743.16719999999998</v>
      </c>
      <c r="BP92" s="51">
        <f ca="1">'3월_관리비상세내역'!BQ92</f>
        <v>1105.0396039603961</v>
      </c>
      <c r="BQ92" s="57">
        <f t="shared" ca="1" si="43"/>
        <v>1195.5049504950496</v>
      </c>
      <c r="BR92" s="51">
        <v>0</v>
      </c>
      <c r="BS92" s="51">
        <v>0</v>
      </c>
    </row>
    <row r="93" spans="1:71" ht="15.75" customHeight="1">
      <c r="A93" s="8" t="s">
        <v>239</v>
      </c>
      <c r="B93">
        <v>703</v>
      </c>
      <c r="C93" s="8">
        <v>202</v>
      </c>
      <c r="E93" s="8">
        <v>115.7</v>
      </c>
      <c r="F93" s="8" t="s">
        <v>240</v>
      </c>
      <c r="G93" s="55">
        <f t="shared" ca="1" si="31"/>
        <v>42885</v>
      </c>
      <c r="H93" s="8">
        <v>77777</v>
      </c>
      <c r="J93" t="str">
        <f t="shared" ca="1" si="45"/>
        <v>월세</v>
      </c>
      <c r="K93" s="8" t="s">
        <v>242</v>
      </c>
      <c r="L93" s="55">
        <v>45017</v>
      </c>
      <c r="M93" s="55">
        <v>45066</v>
      </c>
      <c r="N93" s="55">
        <v>45017</v>
      </c>
      <c r="O93" s="62">
        <v>45046</v>
      </c>
      <c r="P93" s="51">
        <f t="shared" ca="1" si="32"/>
        <v>570990</v>
      </c>
      <c r="Q93" s="57">
        <f t="shared" ca="1" si="33"/>
        <v>582409.80000000005</v>
      </c>
      <c r="R93" s="51">
        <f t="shared" ca="1" si="34"/>
        <v>570990</v>
      </c>
      <c r="S93" s="57">
        <f t="shared" ca="1" si="44"/>
        <v>215685</v>
      </c>
      <c r="T93" s="57">
        <f t="shared" ca="1" si="35"/>
        <v>355305</v>
      </c>
      <c r="U93" s="57">
        <f t="shared" ca="1" si="48"/>
        <v>67010</v>
      </c>
      <c r="V93" s="57">
        <f t="shared" ca="1" si="48"/>
        <v>28205</v>
      </c>
      <c r="W93" s="57">
        <f t="shared" ca="1" si="48"/>
        <v>1937</v>
      </c>
      <c r="X93" s="57">
        <f t="shared" ca="1" si="48"/>
        <v>4662</v>
      </c>
      <c r="Y93" s="57">
        <f t="shared" ca="1" si="48"/>
        <v>3593</v>
      </c>
      <c r="Z93" s="57">
        <f t="shared" ca="1" si="48"/>
        <v>42307</v>
      </c>
      <c r="AA93" s="57">
        <f t="shared" ca="1" si="48"/>
        <v>21628</v>
      </c>
      <c r="AB93" s="57">
        <f t="shared" ca="1" si="48"/>
        <v>29939</v>
      </c>
      <c r="AC93" s="57">
        <f t="shared" ca="1" si="48"/>
        <v>939</v>
      </c>
      <c r="AD93" s="57">
        <f t="shared" ca="1" si="48"/>
        <v>5088</v>
      </c>
      <c r="AE93" s="57">
        <f t="shared" ca="1" si="48"/>
        <v>4178</v>
      </c>
      <c r="AF93" s="57">
        <f t="shared" ca="1" si="48"/>
        <v>713</v>
      </c>
      <c r="AG93" s="57">
        <f t="shared" ca="1" si="48"/>
        <v>21334</v>
      </c>
      <c r="AH93" s="57">
        <f t="shared" ca="1" si="48"/>
        <v>695</v>
      </c>
      <c r="AI93" s="57">
        <f t="shared" ca="1" si="48"/>
        <v>0</v>
      </c>
      <c r="AJ93" s="57">
        <f t="shared" ref="AJ93:AT119" ca="1" si="49">RANDBETWEEN(AJ$2,AJ$3)</f>
        <v>154969</v>
      </c>
      <c r="AK93" s="57">
        <f t="shared" ca="1" si="49"/>
        <v>59312</v>
      </c>
      <c r="AL93" s="57">
        <f t="shared" ca="1" si="27"/>
        <v>88341</v>
      </c>
      <c r="AM93" s="57">
        <f t="shared" ca="1" si="27"/>
        <v>8420</v>
      </c>
      <c r="AN93" s="57">
        <f t="shared" ca="1" si="27"/>
        <v>43905</v>
      </c>
      <c r="AO93" s="57">
        <f t="shared" ca="1" si="27"/>
        <v>0</v>
      </c>
      <c r="AP93" s="57">
        <f t="shared" ca="1" si="27"/>
        <v>9502</v>
      </c>
      <c r="AQ93" s="57">
        <f t="shared" ca="1" si="27"/>
        <v>5780</v>
      </c>
      <c r="AR93" s="57">
        <f t="shared" ca="1" si="27"/>
        <v>5853</v>
      </c>
      <c r="AS93" s="57">
        <f t="shared" ca="1" si="27"/>
        <v>1681</v>
      </c>
      <c r="AT93" s="57">
        <f t="shared" ca="1" si="27"/>
        <v>0</v>
      </c>
      <c r="AU93" s="51">
        <v>0</v>
      </c>
      <c r="AV93" s="57">
        <v>0</v>
      </c>
      <c r="AW93" s="51">
        <f t="shared" ca="1" si="36"/>
        <v>11419.800000000001</v>
      </c>
      <c r="AX93" s="57">
        <f t="shared" ca="1" si="29"/>
        <v>-6917</v>
      </c>
      <c r="AY93" s="57">
        <f t="shared" ca="1" si="29"/>
        <v>0</v>
      </c>
      <c r="AZ93" s="57">
        <f t="shared" ca="1" si="29"/>
        <v>0</v>
      </c>
      <c r="BA93" s="51">
        <v>0</v>
      </c>
      <c r="BB93" s="51">
        <v>0</v>
      </c>
      <c r="BC93" s="57">
        <f t="shared" ca="1" si="29"/>
        <v>-16792</v>
      </c>
      <c r="BD93" s="57">
        <f t="shared" ca="1" si="29"/>
        <v>-15292</v>
      </c>
      <c r="BE93" s="57">
        <f t="shared" ca="1" si="46"/>
        <v>774.84500000000003</v>
      </c>
      <c r="BF93" s="51">
        <f t="shared" ca="1" si="37"/>
        <v>70.672799999999995</v>
      </c>
      <c r="BG93" s="51">
        <f t="shared" ca="1" si="38"/>
        <v>6.1838028169014088</v>
      </c>
      <c r="BH93" s="51">
        <f t="shared" ca="1" si="39"/>
        <v>94.079207920792072</v>
      </c>
      <c r="BI93" s="51">
        <v>0</v>
      </c>
      <c r="BJ93" s="51">
        <f ca="1">'3월_관리비상세내역'!BK93</f>
        <v>1088.645</v>
      </c>
      <c r="BK93" s="51">
        <f t="shared" ca="1" si="40"/>
        <v>1863.49</v>
      </c>
      <c r="BL93" s="51">
        <f ca="1">'3월_관리비상세내역'!BM93</f>
        <v>466.59</v>
      </c>
      <c r="BM93" s="57">
        <f t="shared" ca="1" si="41"/>
        <v>472.77380281690137</v>
      </c>
      <c r="BN93" s="51">
        <f ca="1">'3월_관리비상세내역'!BO93</f>
        <v>752.63279999999997</v>
      </c>
      <c r="BO93" s="57">
        <f t="shared" ca="1" si="42"/>
        <v>823.30559999999991</v>
      </c>
      <c r="BP93" s="51">
        <f ca="1">'3월_관리비상세내역'!BQ93</f>
        <v>828.30693069306926</v>
      </c>
      <c r="BQ93" s="57">
        <f t="shared" ca="1" si="43"/>
        <v>922.38613861386136</v>
      </c>
      <c r="BR93" s="51">
        <v>0</v>
      </c>
      <c r="BS93" s="51">
        <v>0</v>
      </c>
    </row>
    <row r="94" spans="1:71" ht="15.75" customHeight="1">
      <c r="A94" s="8" t="s">
        <v>239</v>
      </c>
      <c r="B94">
        <v>703</v>
      </c>
      <c r="C94" s="8">
        <v>301</v>
      </c>
      <c r="E94" s="8">
        <v>115.7</v>
      </c>
      <c r="F94" s="8" t="s">
        <v>240</v>
      </c>
      <c r="G94" s="55">
        <f t="shared" ca="1" si="31"/>
        <v>42812</v>
      </c>
      <c r="H94" s="8">
        <v>77777</v>
      </c>
      <c r="J94" t="str">
        <f t="shared" ca="1" si="45"/>
        <v>전세</v>
      </c>
      <c r="K94" s="8" t="s">
        <v>242</v>
      </c>
      <c r="L94" s="55">
        <v>45017</v>
      </c>
      <c r="M94" s="55">
        <v>45066</v>
      </c>
      <c r="N94" s="55">
        <v>45017</v>
      </c>
      <c r="O94" s="62">
        <v>45046</v>
      </c>
      <c r="P94" s="51">
        <f t="shared" ca="1" si="32"/>
        <v>571957</v>
      </c>
      <c r="Q94" s="57">
        <f t="shared" ca="1" si="33"/>
        <v>583396.14</v>
      </c>
      <c r="R94" s="51">
        <f t="shared" ca="1" si="34"/>
        <v>571957</v>
      </c>
      <c r="S94" s="57">
        <f t="shared" ca="1" si="44"/>
        <v>251935</v>
      </c>
      <c r="T94" s="57">
        <f t="shared" ca="1" si="35"/>
        <v>320022</v>
      </c>
      <c r="U94" s="57">
        <f t="shared" ref="U94:AJ109" ca="1" si="50">RANDBETWEEN(U$2,U$3)</f>
        <v>78453</v>
      </c>
      <c r="V94" s="57">
        <f t="shared" ca="1" si="50"/>
        <v>21615</v>
      </c>
      <c r="W94" s="57">
        <f t="shared" ca="1" si="50"/>
        <v>954</v>
      </c>
      <c r="X94" s="57">
        <f t="shared" ca="1" si="50"/>
        <v>1289</v>
      </c>
      <c r="Y94" s="57">
        <f t="shared" ca="1" si="50"/>
        <v>3086</v>
      </c>
      <c r="Z94" s="57">
        <f t="shared" ca="1" si="50"/>
        <v>42244</v>
      </c>
      <c r="AA94" s="57">
        <f t="shared" ca="1" si="50"/>
        <v>25912</v>
      </c>
      <c r="AB94" s="57">
        <f t="shared" ca="1" si="50"/>
        <v>65629</v>
      </c>
      <c r="AC94" s="57">
        <f t="shared" ca="1" si="50"/>
        <v>1251</v>
      </c>
      <c r="AD94" s="57">
        <f t="shared" ca="1" si="50"/>
        <v>8787</v>
      </c>
      <c r="AE94" s="57">
        <f t="shared" ca="1" si="50"/>
        <v>12555</v>
      </c>
      <c r="AF94" s="57">
        <f t="shared" ca="1" si="50"/>
        <v>434</v>
      </c>
      <c r="AG94" s="57">
        <f t="shared" ca="1" si="50"/>
        <v>8795</v>
      </c>
      <c r="AH94" s="57">
        <f t="shared" ca="1" si="50"/>
        <v>332</v>
      </c>
      <c r="AI94" s="57">
        <f t="shared" ca="1" si="50"/>
        <v>0</v>
      </c>
      <c r="AJ94" s="57">
        <f t="shared" ca="1" si="50"/>
        <v>102460</v>
      </c>
      <c r="AK94" s="57">
        <f t="shared" ca="1" si="49"/>
        <v>59358</v>
      </c>
      <c r="AL94" s="57">
        <f t="shared" ca="1" si="27"/>
        <v>76976</v>
      </c>
      <c r="AM94" s="57">
        <f t="shared" ca="1" si="27"/>
        <v>6322</v>
      </c>
      <c r="AN94" s="57">
        <f t="shared" ca="1" si="27"/>
        <v>63922</v>
      </c>
      <c r="AO94" s="57">
        <f t="shared" ca="1" si="27"/>
        <v>0</v>
      </c>
      <c r="AP94" s="57">
        <f t="shared" ca="1" si="27"/>
        <v>24554</v>
      </c>
      <c r="AQ94" s="57">
        <f t="shared" ca="1" si="27"/>
        <v>6843</v>
      </c>
      <c r="AR94" s="57">
        <f t="shared" ca="1" si="27"/>
        <v>9812</v>
      </c>
      <c r="AS94" s="57">
        <f t="shared" ca="1" si="27"/>
        <v>94</v>
      </c>
      <c r="AT94" s="57">
        <f t="shared" ca="1" si="27"/>
        <v>0</v>
      </c>
      <c r="AU94" s="51">
        <v>0</v>
      </c>
      <c r="AV94" s="57">
        <v>0</v>
      </c>
      <c r="AW94" s="51">
        <f t="shared" ca="1" si="36"/>
        <v>11439.14</v>
      </c>
      <c r="AX94" s="57">
        <f t="shared" ca="1" si="29"/>
        <v>-4611</v>
      </c>
      <c r="AY94" s="57">
        <f t="shared" ca="1" si="29"/>
        <v>0</v>
      </c>
      <c r="AZ94" s="57">
        <f t="shared" ca="1" si="29"/>
        <v>0</v>
      </c>
      <c r="BA94" s="51">
        <v>0</v>
      </c>
      <c r="BB94" s="51">
        <v>0</v>
      </c>
      <c r="BC94" s="57">
        <f t="shared" ca="1" si="29"/>
        <v>-25700</v>
      </c>
      <c r="BD94" s="57">
        <f t="shared" ca="1" si="29"/>
        <v>-19409</v>
      </c>
      <c r="BE94" s="57">
        <f t="shared" ca="1" si="46"/>
        <v>512.29999999999995</v>
      </c>
      <c r="BF94" s="51">
        <f t="shared" ca="1" si="37"/>
        <v>61.580800000000004</v>
      </c>
      <c r="BG94" s="51">
        <f t="shared" ca="1" si="38"/>
        <v>9.0030985915492963</v>
      </c>
      <c r="BH94" s="51">
        <f t="shared" ca="1" si="39"/>
        <v>243.1089108910891</v>
      </c>
      <c r="BI94" s="51">
        <v>0</v>
      </c>
      <c r="BJ94" s="51">
        <f ca="1">'3월_관리비상세내역'!BK94</f>
        <v>958.15</v>
      </c>
      <c r="BK94" s="51">
        <f t="shared" ca="1" si="40"/>
        <v>1470.4499999999998</v>
      </c>
      <c r="BL94" s="51">
        <f ca="1">'3월_관리비상세내역'!BM94</f>
        <v>761.81929577464791</v>
      </c>
      <c r="BM94" s="57">
        <f t="shared" ca="1" si="41"/>
        <v>770.82239436619716</v>
      </c>
      <c r="BN94" s="51">
        <f ca="1">'3월_관리비상세내역'!BO94</f>
        <v>688.45519999999999</v>
      </c>
      <c r="BO94" s="57">
        <f t="shared" ca="1" si="42"/>
        <v>750.03599999999994</v>
      </c>
      <c r="BP94" s="51">
        <f ca="1">'3월_관리비상세내역'!BQ94</f>
        <v>1223.5148514851485</v>
      </c>
      <c r="BQ94" s="57">
        <f t="shared" ca="1" si="43"/>
        <v>1466.6237623762377</v>
      </c>
      <c r="BR94" s="51">
        <v>0</v>
      </c>
      <c r="BS94" s="51">
        <v>0</v>
      </c>
    </row>
    <row r="95" spans="1:71" ht="15.75" customHeight="1">
      <c r="A95" s="8" t="s">
        <v>239</v>
      </c>
      <c r="B95">
        <v>703</v>
      </c>
      <c r="C95" s="8">
        <v>302</v>
      </c>
      <c r="E95" s="8">
        <v>115.7</v>
      </c>
      <c r="F95" s="8" t="s">
        <v>240</v>
      </c>
      <c r="G95" s="55">
        <f t="shared" ca="1" si="31"/>
        <v>42241</v>
      </c>
      <c r="H95" s="8">
        <v>77777</v>
      </c>
      <c r="J95" t="str">
        <f t="shared" ca="1" si="45"/>
        <v>월세</v>
      </c>
      <c r="K95" s="8" t="s">
        <v>242</v>
      </c>
      <c r="L95" s="55">
        <v>45017</v>
      </c>
      <c r="M95" s="55">
        <v>45066</v>
      </c>
      <c r="N95" s="55">
        <v>45017</v>
      </c>
      <c r="O95" s="62">
        <v>45046</v>
      </c>
      <c r="P95" s="51">
        <f t="shared" ca="1" si="32"/>
        <v>661296</v>
      </c>
      <c r="Q95" s="57">
        <f t="shared" ca="1" si="33"/>
        <v>674521.92</v>
      </c>
      <c r="R95" s="51">
        <f t="shared" ca="1" si="34"/>
        <v>661296</v>
      </c>
      <c r="S95" s="57">
        <f t="shared" ca="1" si="44"/>
        <v>283291</v>
      </c>
      <c r="T95" s="57">
        <f t="shared" ca="1" si="35"/>
        <v>378005</v>
      </c>
      <c r="U95" s="57">
        <f t="shared" ca="1" si="50"/>
        <v>54370</v>
      </c>
      <c r="V95" s="57">
        <f t="shared" ca="1" si="50"/>
        <v>20662</v>
      </c>
      <c r="W95" s="57">
        <f t="shared" ca="1" si="50"/>
        <v>961</v>
      </c>
      <c r="X95" s="57">
        <f t="shared" ca="1" si="50"/>
        <v>4048</v>
      </c>
      <c r="Y95" s="57">
        <f t="shared" ca="1" si="50"/>
        <v>3792</v>
      </c>
      <c r="Z95" s="57">
        <f t="shared" ca="1" si="50"/>
        <v>47831</v>
      </c>
      <c r="AA95" s="57">
        <f t="shared" ca="1" si="50"/>
        <v>26362</v>
      </c>
      <c r="AB95" s="57">
        <f t="shared" ca="1" si="50"/>
        <v>75161</v>
      </c>
      <c r="AC95" s="57">
        <f t="shared" ca="1" si="50"/>
        <v>2541</v>
      </c>
      <c r="AD95" s="57">
        <f t="shared" ca="1" si="50"/>
        <v>2686</v>
      </c>
      <c r="AE95" s="57">
        <f t="shared" ca="1" si="50"/>
        <v>20714</v>
      </c>
      <c r="AF95" s="57">
        <f t="shared" ca="1" si="50"/>
        <v>378</v>
      </c>
      <c r="AG95" s="57">
        <f t="shared" ca="1" si="50"/>
        <v>43576</v>
      </c>
      <c r="AH95" s="57">
        <f t="shared" ca="1" si="50"/>
        <v>21</v>
      </c>
      <c r="AI95" s="57">
        <f t="shared" ca="1" si="50"/>
        <v>0</v>
      </c>
      <c r="AJ95" s="57">
        <f t="shared" ca="1" si="50"/>
        <v>158024</v>
      </c>
      <c r="AK95" s="57">
        <f t="shared" ca="1" si="49"/>
        <v>32164</v>
      </c>
      <c r="AL95" s="57">
        <f t="shared" ca="1" si="27"/>
        <v>148919</v>
      </c>
      <c r="AM95" s="57">
        <f t="shared" ca="1" si="27"/>
        <v>4385</v>
      </c>
      <c r="AN95" s="57">
        <f t="shared" ca="1" si="27"/>
        <v>31923</v>
      </c>
      <c r="AO95" s="57">
        <f t="shared" ca="1" si="27"/>
        <v>0</v>
      </c>
      <c r="AP95" s="57">
        <f t="shared" ca="1" si="27"/>
        <v>22062</v>
      </c>
      <c r="AQ95" s="57">
        <f t="shared" ca="1" si="27"/>
        <v>6571</v>
      </c>
      <c r="AR95" s="57">
        <f t="shared" ca="1" si="27"/>
        <v>1143</v>
      </c>
      <c r="AS95" s="57">
        <f t="shared" ca="1" si="27"/>
        <v>2221</v>
      </c>
      <c r="AT95" s="57">
        <f t="shared" ca="1" si="27"/>
        <v>0</v>
      </c>
      <c r="AU95" s="51">
        <v>0</v>
      </c>
      <c r="AV95" s="57">
        <v>0</v>
      </c>
      <c r="AW95" s="51">
        <f t="shared" ca="1" si="36"/>
        <v>13225.92</v>
      </c>
      <c r="AX95" s="57">
        <f t="shared" ca="1" si="29"/>
        <v>-10752</v>
      </c>
      <c r="AY95" s="57">
        <f t="shared" ca="1" si="29"/>
        <v>0</v>
      </c>
      <c r="AZ95" s="57">
        <f t="shared" ca="1" si="29"/>
        <v>0</v>
      </c>
      <c r="BA95" s="51">
        <v>0</v>
      </c>
      <c r="BB95" s="51">
        <v>0</v>
      </c>
      <c r="BC95" s="57">
        <f t="shared" ca="1" si="29"/>
        <v>-17907</v>
      </c>
      <c r="BD95" s="57">
        <f t="shared" ca="1" si="29"/>
        <v>-20560</v>
      </c>
      <c r="BE95" s="57">
        <f t="shared" ca="1" si="46"/>
        <v>790.12</v>
      </c>
      <c r="BF95" s="51">
        <f t="shared" ca="1" si="37"/>
        <v>119.1352</v>
      </c>
      <c r="BG95" s="51">
        <f t="shared" ca="1" si="38"/>
        <v>4.4961971830985918</v>
      </c>
      <c r="BH95" s="51">
        <f t="shared" ca="1" si="39"/>
        <v>218.43564356435644</v>
      </c>
      <c r="BI95" s="51">
        <v>0</v>
      </c>
      <c r="BJ95" s="51">
        <f ca="1">'3월_관리비상세내역'!BK95</f>
        <v>871.9</v>
      </c>
      <c r="BK95" s="51">
        <f t="shared" ca="1" si="40"/>
        <v>1662.02</v>
      </c>
      <c r="BL95" s="51">
        <f ca="1">'3월_관리비상세내역'!BM95</f>
        <v>342.39042253521126</v>
      </c>
      <c r="BM95" s="57">
        <f t="shared" ca="1" si="41"/>
        <v>346.88661971830987</v>
      </c>
      <c r="BN95" s="51">
        <f ca="1">'3월_관리비상세내역'!BO95</f>
        <v>471.94720000000001</v>
      </c>
      <c r="BO95" s="57">
        <f t="shared" ca="1" si="42"/>
        <v>591.08240000000001</v>
      </c>
      <c r="BP95" s="51">
        <f ca="1">'3월_관리비상세내역'!BQ95</f>
        <v>1346.8910891089108</v>
      </c>
      <c r="BQ95" s="57">
        <f t="shared" ca="1" si="43"/>
        <v>1565.3267326732673</v>
      </c>
      <c r="BR95" s="51">
        <v>0</v>
      </c>
      <c r="BS95" s="51">
        <v>0</v>
      </c>
    </row>
    <row r="96" spans="1:71" ht="15.75" customHeight="1">
      <c r="A96" s="8" t="s">
        <v>239</v>
      </c>
      <c r="B96">
        <v>703</v>
      </c>
      <c r="C96" s="8">
        <v>401</v>
      </c>
      <c r="E96" s="8">
        <v>115.7</v>
      </c>
      <c r="F96" s="8" t="s">
        <v>240</v>
      </c>
      <c r="G96" s="55">
        <f t="shared" ca="1" si="31"/>
        <v>42492</v>
      </c>
      <c r="H96" s="8">
        <v>77777</v>
      </c>
      <c r="J96" t="str">
        <f t="shared" ca="1" si="45"/>
        <v>자가</v>
      </c>
      <c r="K96" s="8" t="s">
        <v>242</v>
      </c>
      <c r="L96" s="55">
        <v>45017</v>
      </c>
      <c r="M96" s="55">
        <v>45066</v>
      </c>
      <c r="N96" s="55">
        <v>45017</v>
      </c>
      <c r="O96" s="62">
        <v>45046</v>
      </c>
      <c r="P96" s="51">
        <f t="shared" ca="1" si="32"/>
        <v>466339</v>
      </c>
      <c r="Q96" s="57">
        <f t="shared" ca="1" si="33"/>
        <v>475665.78</v>
      </c>
      <c r="R96" s="51">
        <f t="shared" ca="1" si="34"/>
        <v>466339</v>
      </c>
      <c r="S96" s="57">
        <f t="shared" ca="1" si="44"/>
        <v>158450</v>
      </c>
      <c r="T96" s="57">
        <f t="shared" ca="1" si="35"/>
        <v>307889</v>
      </c>
      <c r="U96" s="57">
        <f t="shared" ca="1" si="50"/>
        <v>34482</v>
      </c>
      <c r="V96" s="57">
        <f t="shared" ca="1" si="50"/>
        <v>22712</v>
      </c>
      <c r="W96" s="57">
        <f t="shared" ca="1" si="50"/>
        <v>1540</v>
      </c>
      <c r="X96" s="57">
        <f t="shared" ca="1" si="50"/>
        <v>2812</v>
      </c>
      <c r="Y96" s="57">
        <f t="shared" ca="1" si="50"/>
        <v>3627</v>
      </c>
      <c r="Z96" s="57">
        <f t="shared" ca="1" si="50"/>
        <v>37728</v>
      </c>
      <c r="AA96" s="57">
        <f t="shared" ca="1" si="50"/>
        <v>5041</v>
      </c>
      <c r="AB96" s="57">
        <f t="shared" ca="1" si="50"/>
        <v>14690</v>
      </c>
      <c r="AC96" s="57">
        <f t="shared" ca="1" si="50"/>
        <v>2808</v>
      </c>
      <c r="AD96" s="57">
        <f t="shared" ca="1" si="50"/>
        <v>9941</v>
      </c>
      <c r="AE96" s="57">
        <f t="shared" ca="1" si="50"/>
        <v>24323</v>
      </c>
      <c r="AF96" s="57">
        <f t="shared" ca="1" si="50"/>
        <v>347</v>
      </c>
      <c r="AG96" s="57">
        <f t="shared" ca="1" si="50"/>
        <v>2242</v>
      </c>
      <c r="AH96" s="57">
        <f t="shared" ca="1" si="50"/>
        <v>66</v>
      </c>
      <c r="AI96" s="57">
        <f t="shared" ca="1" si="50"/>
        <v>0</v>
      </c>
      <c r="AJ96" s="57">
        <f t="shared" ca="1" si="50"/>
        <v>112842</v>
      </c>
      <c r="AK96" s="57">
        <f t="shared" ca="1" si="49"/>
        <v>63835</v>
      </c>
      <c r="AL96" s="57">
        <f t="shared" ca="1" si="27"/>
        <v>41879</v>
      </c>
      <c r="AM96" s="57">
        <f t="shared" ca="1" si="27"/>
        <v>5351</v>
      </c>
      <c r="AN96" s="57">
        <f t="shared" ca="1" si="27"/>
        <v>59198</v>
      </c>
      <c r="AO96" s="57">
        <f t="shared" ca="1" si="27"/>
        <v>0</v>
      </c>
      <c r="AP96" s="57">
        <f t="shared" ca="1" si="27"/>
        <v>26305</v>
      </c>
      <c r="AQ96" s="57">
        <f t="shared" ca="1" si="27"/>
        <v>1198</v>
      </c>
      <c r="AR96" s="57">
        <f t="shared" ca="1" si="27"/>
        <v>5568</v>
      </c>
      <c r="AS96" s="57">
        <f t="shared" ca="1" si="27"/>
        <v>1431</v>
      </c>
      <c r="AT96" s="57">
        <f t="shared" ca="1" si="27"/>
        <v>0</v>
      </c>
      <c r="AU96" s="51">
        <v>0</v>
      </c>
      <c r="AV96" s="57">
        <v>0</v>
      </c>
      <c r="AW96" s="51">
        <f t="shared" ca="1" si="36"/>
        <v>9326.7800000000007</v>
      </c>
      <c r="AX96" s="57">
        <f t="shared" ca="1" si="29"/>
        <v>-5975</v>
      </c>
      <c r="AY96" s="57">
        <f t="shared" ca="1" si="29"/>
        <v>0</v>
      </c>
      <c r="AZ96" s="57">
        <f t="shared" ca="1" si="29"/>
        <v>0</v>
      </c>
      <c r="BA96" s="51">
        <v>0</v>
      </c>
      <c r="BB96" s="51">
        <v>0</v>
      </c>
      <c r="BC96" s="57">
        <f t="shared" ca="1" si="29"/>
        <v>-4694</v>
      </c>
      <c r="BD96" s="57">
        <f t="shared" ca="1" si="29"/>
        <v>-2958</v>
      </c>
      <c r="BE96" s="57">
        <f t="shared" ca="1" si="46"/>
        <v>564.21</v>
      </c>
      <c r="BF96" s="51">
        <f t="shared" ca="1" si="37"/>
        <v>33.5032</v>
      </c>
      <c r="BG96" s="51">
        <f t="shared" ca="1" si="38"/>
        <v>8.3377464788732389</v>
      </c>
      <c r="BH96" s="51">
        <f t="shared" ca="1" si="39"/>
        <v>260.44554455445547</v>
      </c>
      <c r="BI96" s="51">
        <v>0</v>
      </c>
      <c r="BJ96" s="51">
        <f ca="1">'3월_관리비상세내역'!BK96</f>
        <v>955.04499999999996</v>
      </c>
      <c r="BK96" s="51">
        <f t="shared" ca="1" si="40"/>
        <v>1519.2550000000001</v>
      </c>
      <c r="BL96" s="51">
        <f ca="1">'3월_관리비상세내역'!BM96</f>
        <v>278.63267605633803</v>
      </c>
      <c r="BM96" s="57">
        <f t="shared" ca="1" si="41"/>
        <v>286.97042253521124</v>
      </c>
      <c r="BN96" s="51">
        <f ca="1">'3월_관리비상세내역'!BO96</f>
        <v>176.8048</v>
      </c>
      <c r="BO96" s="57">
        <f t="shared" ca="1" si="42"/>
        <v>210.30799999999999</v>
      </c>
      <c r="BP96" s="51">
        <f ca="1">'3월_관리비상세내역'!BQ96</f>
        <v>1205.0099009900991</v>
      </c>
      <c r="BQ96" s="57">
        <f t="shared" ca="1" si="43"/>
        <v>1465.4554455445545</v>
      </c>
      <c r="BR96" s="51">
        <v>0</v>
      </c>
      <c r="BS96" s="51">
        <v>0</v>
      </c>
    </row>
    <row r="97" spans="1:71" ht="15.75" customHeight="1">
      <c r="A97" s="8" t="s">
        <v>239</v>
      </c>
      <c r="B97">
        <v>703</v>
      </c>
      <c r="C97" s="8">
        <v>402</v>
      </c>
      <c r="E97" s="8">
        <v>115.7</v>
      </c>
      <c r="F97" s="8" t="s">
        <v>240</v>
      </c>
      <c r="G97" s="55">
        <f t="shared" ca="1" si="31"/>
        <v>44057</v>
      </c>
      <c r="H97" s="8">
        <v>77777</v>
      </c>
      <c r="J97" t="str">
        <f t="shared" ca="1" si="45"/>
        <v>전세</v>
      </c>
      <c r="K97" s="8" t="s">
        <v>242</v>
      </c>
      <c r="L97" s="55">
        <v>45017</v>
      </c>
      <c r="M97" s="55">
        <v>45066</v>
      </c>
      <c r="N97" s="55">
        <v>45017</v>
      </c>
      <c r="O97" s="62">
        <v>45046</v>
      </c>
      <c r="P97" s="51">
        <f t="shared" ca="1" si="32"/>
        <v>427663</v>
      </c>
      <c r="Q97" s="57">
        <f t="shared" ca="1" si="33"/>
        <v>436216.26</v>
      </c>
      <c r="R97" s="51">
        <f t="shared" ca="1" si="34"/>
        <v>427663</v>
      </c>
      <c r="S97" s="57">
        <f t="shared" ca="1" si="44"/>
        <v>185744</v>
      </c>
      <c r="T97" s="57">
        <f t="shared" ca="1" si="35"/>
        <v>241919</v>
      </c>
      <c r="U97" s="57">
        <f t="shared" ca="1" si="50"/>
        <v>30368</v>
      </c>
      <c r="V97" s="57">
        <f t="shared" ca="1" si="50"/>
        <v>8337</v>
      </c>
      <c r="W97" s="57">
        <f t="shared" ca="1" si="50"/>
        <v>1148</v>
      </c>
      <c r="X97" s="57">
        <f t="shared" ca="1" si="50"/>
        <v>4160</v>
      </c>
      <c r="Y97" s="57">
        <f t="shared" ca="1" si="50"/>
        <v>3810</v>
      </c>
      <c r="Z97" s="57">
        <f t="shared" ca="1" si="50"/>
        <v>20071</v>
      </c>
      <c r="AA97" s="57">
        <f t="shared" ca="1" si="50"/>
        <v>8095</v>
      </c>
      <c r="AB97" s="57">
        <f t="shared" ca="1" si="50"/>
        <v>73850</v>
      </c>
      <c r="AC97" s="57">
        <f t="shared" ca="1" si="50"/>
        <v>451</v>
      </c>
      <c r="AD97" s="57">
        <f t="shared" ca="1" si="50"/>
        <v>8102</v>
      </c>
      <c r="AE97" s="57">
        <f t="shared" ca="1" si="50"/>
        <v>4097</v>
      </c>
      <c r="AF97" s="57">
        <f t="shared" ca="1" si="50"/>
        <v>407</v>
      </c>
      <c r="AG97" s="57">
        <f t="shared" ca="1" si="50"/>
        <v>29862</v>
      </c>
      <c r="AH97" s="57">
        <f t="shared" ca="1" si="50"/>
        <v>424</v>
      </c>
      <c r="AI97" s="57">
        <f t="shared" ca="1" si="50"/>
        <v>0</v>
      </c>
      <c r="AJ97" s="57">
        <f t="shared" ca="1" si="50"/>
        <v>50798</v>
      </c>
      <c r="AK97" s="57">
        <f t="shared" ca="1" si="49"/>
        <v>30651</v>
      </c>
      <c r="AL97" s="57">
        <f t="shared" ca="1" si="27"/>
        <v>126069</v>
      </c>
      <c r="AM97" s="57">
        <f t="shared" ca="1" si="27"/>
        <v>3682</v>
      </c>
      <c r="AN97" s="57">
        <f t="shared" ca="1" si="27"/>
        <v>52778</v>
      </c>
      <c r="AO97" s="57">
        <f t="shared" ca="1" si="27"/>
        <v>0</v>
      </c>
      <c r="AP97" s="57">
        <f t="shared" ca="1" si="27"/>
        <v>5173</v>
      </c>
      <c r="AQ97" s="57">
        <f t="shared" ca="1" si="27"/>
        <v>1081</v>
      </c>
      <c r="AR97" s="57">
        <f t="shared" ca="1" si="27"/>
        <v>9500</v>
      </c>
      <c r="AS97" s="57">
        <f t="shared" ca="1" si="27"/>
        <v>585</v>
      </c>
      <c r="AT97" s="57">
        <f t="shared" ca="1" si="27"/>
        <v>0</v>
      </c>
      <c r="AU97" s="51">
        <v>0</v>
      </c>
      <c r="AV97" s="57">
        <v>0</v>
      </c>
      <c r="AW97" s="51">
        <f t="shared" ca="1" si="36"/>
        <v>8553.26</v>
      </c>
      <c r="AX97" s="57">
        <f t="shared" ca="1" si="29"/>
        <v>-23578</v>
      </c>
      <c r="AY97" s="57">
        <f t="shared" ca="1" si="29"/>
        <v>0</v>
      </c>
      <c r="AZ97" s="57">
        <f t="shared" ca="1" si="29"/>
        <v>0</v>
      </c>
      <c r="BA97" s="51">
        <v>0</v>
      </c>
      <c r="BB97" s="51">
        <v>0</v>
      </c>
      <c r="BC97" s="57">
        <f t="shared" ca="1" si="29"/>
        <v>-14455</v>
      </c>
      <c r="BD97" s="57">
        <f t="shared" ca="1" si="29"/>
        <v>-7803</v>
      </c>
      <c r="BE97" s="57">
        <f t="shared" ca="1" si="46"/>
        <v>253.99</v>
      </c>
      <c r="BF97" s="51">
        <f t="shared" ca="1" si="37"/>
        <v>100.8552</v>
      </c>
      <c r="BG97" s="51">
        <f t="shared" ca="1" si="38"/>
        <v>7.4335211267605636</v>
      </c>
      <c r="BH97" s="51">
        <f t="shared" ca="1" si="39"/>
        <v>51.21782178217822</v>
      </c>
      <c r="BI97" s="51">
        <v>0</v>
      </c>
      <c r="BJ97" s="51">
        <f ca="1">'3월_관리비상세내역'!BK97</f>
        <v>1424.63</v>
      </c>
      <c r="BK97" s="51">
        <f t="shared" ca="1" si="40"/>
        <v>1678.6200000000001</v>
      </c>
      <c r="BL97" s="51">
        <f ca="1">'3월_관리비상세내역'!BM97</f>
        <v>745.32492957746479</v>
      </c>
      <c r="BM97" s="57">
        <f t="shared" ca="1" si="41"/>
        <v>752.75845070422531</v>
      </c>
      <c r="BN97" s="51">
        <f ca="1">'3월_관리비상세내역'!BO97</f>
        <v>1054.1343999999999</v>
      </c>
      <c r="BO97" s="57">
        <f t="shared" ca="1" si="42"/>
        <v>1154.9895999999999</v>
      </c>
      <c r="BP97" s="51">
        <f ca="1">'3월_관리비상세내역'!BQ97</f>
        <v>1319.2178217821784</v>
      </c>
      <c r="BQ97" s="57">
        <f t="shared" ca="1" si="43"/>
        <v>1370.4356435643565</v>
      </c>
      <c r="BR97" s="51">
        <v>0</v>
      </c>
      <c r="BS97" s="51">
        <v>0</v>
      </c>
    </row>
    <row r="98" spans="1:71" ht="15.75" customHeight="1">
      <c r="A98" s="8" t="s">
        <v>239</v>
      </c>
      <c r="B98">
        <v>703</v>
      </c>
      <c r="C98" s="8">
        <v>501</v>
      </c>
      <c r="E98" s="8">
        <v>115.7</v>
      </c>
      <c r="F98" s="8" t="s">
        <v>240</v>
      </c>
      <c r="G98" s="55">
        <f t="shared" ca="1" si="31"/>
        <v>43497</v>
      </c>
      <c r="H98" s="8">
        <v>77777</v>
      </c>
      <c r="J98" t="str">
        <f t="shared" ca="1" si="45"/>
        <v>전세</v>
      </c>
      <c r="K98" s="8" t="s">
        <v>242</v>
      </c>
      <c r="L98" s="55">
        <v>45017</v>
      </c>
      <c r="M98" s="55">
        <v>45066</v>
      </c>
      <c r="N98" s="55">
        <v>45017</v>
      </c>
      <c r="O98" s="62">
        <v>45046</v>
      </c>
      <c r="P98" s="51">
        <f t="shared" ca="1" si="32"/>
        <v>479077</v>
      </c>
      <c r="Q98" s="57">
        <f t="shared" ca="1" si="33"/>
        <v>488658.54</v>
      </c>
      <c r="R98" s="51">
        <f t="shared" ca="1" si="34"/>
        <v>479077</v>
      </c>
      <c r="S98" s="57">
        <f t="shared" ca="1" si="44"/>
        <v>235683</v>
      </c>
      <c r="T98" s="57">
        <f t="shared" ca="1" si="35"/>
        <v>243394</v>
      </c>
      <c r="U98" s="57">
        <f t="shared" ca="1" si="50"/>
        <v>68954</v>
      </c>
      <c r="V98" s="57">
        <f t="shared" ca="1" si="50"/>
        <v>26701</v>
      </c>
      <c r="W98" s="57">
        <f t="shared" ca="1" si="50"/>
        <v>903</v>
      </c>
      <c r="X98" s="57">
        <f t="shared" ca="1" si="50"/>
        <v>4167</v>
      </c>
      <c r="Y98" s="57">
        <f t="shared" ca="1" si="50"/>
        <v>3337</v>
      </c>
      <c r="Z98" s="57">
        <f t="shared" ca="1" si="50"/>
        <v>16970</v>
      </c>
      <c r="AA98" s="57">
        <f t="shared" ca="1" si="50"/>
        <v>15146</v>
      </c>
      <c r="AB98" s="57">
        <f t="shared" ca="1" si="50"/>
        <v>41828</v>
      </c>
      <c r="AC98" s="57">
        <f t="shared" ca="1" si="50"/>
        <v>1239</v>
      </c>
      <c r="AD98" s="57">
        <f t="shared" ca="1" si="50"/>
        <v>9900</v>
      </c>
      <c r="AE98" s="57">
        <f t="shared" ca="1" si="50"/>
        <v>6841</v>
      </c>
      <c r="AF98" s="57">
        <f t="shared" ca="1" si="50"/>
        <v>286</v>
      </c>
      <c r="AG98" s="57">
        <f t="shared" ca="1" si="50"/>
        <v>48056</v>
      </c>
      <c r="AH98" s="57">
        <f t="shared" ca="1" si="50"/>
        <v>308</v>
      </c>
      <c r="AI98" s="57">
        <f t="shared" ca="1" si="50"/>
        <v>0</v>
      </c>
      <c r="AJ98" s="57">
        <f t="shared" ca="1" si="50"/>
        <v>87967</v>
      </c>
      <c r="AK98" s="57">
        <f t="shared" ca="1" si="49"/>
        <v>36160</v>
      </c>
      <c r="AL98" s="57">
        <f t="shared" ca="1" si="27"/>
        <v>68930</v>
      </c>
      <c r="AM98" s="57">
        <f t="shared" ca="1" si="27"/>
        <v>930</v>
      </c>
      <c r="AN98" s="57">
        <f t="shared" ca="1" si="27"/>
        <v>53570</v>
      </c>
      <c r="AO98" s="57">
        <f t="shared" ca="1" si="27"/>
        <v>0</v>
      </c>
      <c r="AP98" s="57">
        <f t="shared" ca="1" si="27"/>
        <v>26789</v>
      </c>
      <c r="AQ98" s="57">
        <f t="shared" ca="1" si="27"/>
        <v>6501</v>
      </c>
      <c r="AR98" s="57">
        <f t="shared" ca="1" si="27"/>
        <v>7096</v>
      </c>
      <c r="AS98" s="57">
        <f t="shared" ca="1" si="27"/>
        <v>2296</v>
      </c>
      <c r="AT98" s="57">
        <f t="shared" ca="1" si="27"/>
        <v>0</v>
      </c>
      <c r="AU98" s="51">
        <v>0</v>
      </c>
      <c r="AV98" s="57">
        <v>0</v>
      </c>
      <c r="AW98" s="51">
        <f t="shared" ca="1" si="36"/>
        <v>9581.5400000000009</v>
      </c>
      <c r="AX98" s="57">
        <f t="shared" ca="1" si="29"/>
        <v>-6693</v>
      </c>
      <c r="AY98" s="57">
        <f t="shared" ca="1" si="29"/>
        <v>0</v>
      </c>
      <c r="AZ98" s="57">
        <f t="shared" ca="1" si="29"/>
        <v>0</v>
      </c>
      <c r="BA98" s="51">
        <v>0</v>
      </c>
      <c r="BB98" s="51">
        <v>0</v>
      </c>
      <c r="BC98" s="57">
        <f t="shared" ca="1" si="29"/>
        <v>-24443</v>
      </c>
      <c r="BD98" s="57">
        <f t="shared" ca="1" si="29"/>
        <v>-24662</v>
      </c>
      <c r="BE98" s="57">
        <f t="shared" ca="1" si="46"/>
        <v>439.83499999999998</v>
      </c>
      <c r="BF98" s="51">
        <f t="shared" ca="1" si="37"/>
        <v>55.143999999999998</v>
      </c>
      <c r="BG98" s="51">
        <f t="shared" ca="1" si="38"/>
        <v>7.5450704225352112</v>
      </c>
      <c r="BH98" s="51">
        <f t="shared" ca="1" si="39"/>
        <v>265.23762376237624</v>
      </c>
      <c r="BI98" s="51">
        <v>0</v>
      </c>
      <c r="BJ98" s="51">
        <f ca="1">'3월_관리비상세내역'!BK98</f>
        <v>1078.405</v>
      </c>
      <c r="BK98" s="51">
        <f t="shared" ca="1" si="40"/>
        <v>1518.24</v>
      </c>
      <c r="BL98" s="51">
        <f ca="1">'3월_관리비상세내역'!BM98</f>
        <v>850.19112676056341</v>
      </c>
      <c r="BM98" s="57">
        <f t="shared" ca="1" si="41"/>
        <v>857.73619718309862</v>
      </c>
      <c r="BN98" s="51">
        <f ca="1">'3월_관리비상세내역'!BO98</f>
        <v>814.21680000000003</v>
      </c>
      <c r="BO98" s="57">
        <f t="shared" ca="1" si="42"/>
        <v>869.36080000000004</v>
      </c>
      <c r="BP98" s="51">
        <f ca="1">'3월_관리비상세내역'!BQ98</f>
        <v>1579.2970297029703</v>
      </c>
      <c r="BQ98" s="57">
        <f t="shared" ca="1" si="43"/>
        <v>1844.5346534653465</v>
      </c>
      <c r="BR98" s="51">
        <v>0</v>
      </c>
      <c r="BS98" s="51">
        <v>0</v>
      </c>
    </row>
    <row r="99" spans="1:71" ht="15.75" customHeight="1">
      <c r="A99" s="8" t="s">
        <v>239</v>
      </c>
      <c r="B99">
        <v>703</v>
      </c>
      <c r="C99" s="8">
        <v>502</v>
      </c>
      <c r="E99" s="8">
        <v>115.7</v>
      </c>
      <c r="F99" s="8" t="s">
        <v>240</v>
      </c>
      <c r="G99" s="55">
        <f t="shared" ca="1" si="31"/>
        <v>42721</v>
      </c>
      <c r="H99" s="8">
        <v>77777</v>
      </c>
      <c r="J99" t="str">
        <f t="shared" ca="1" si="45"/>
        <v>월세</v>
      </c>
      <c r="K99" s="8" t="s">
        <v>242</v>
      </c>
      <c r="L99" s="55">
        <v>45017</v>
      </c>
      <c r="M99" s="55">
        <v>45066</v>
      </c>
      <c r="N99" s="55">
        <v>45017</v>
      </c>
      <c r="O99" s="62">
        <v>45046</v>
      </c>
      <c r="P99" s="51">
        <f t="shared" ca="1" si="32"/>
        <v>397559</v>
      </c>
      <c r="Q99" s="57">
        <f t="shared" ca="1" si="33"/>
        <v>405510.18</v>
      </c>
      <c r="R99" s="51">
        <f t="shared" ca="1" si="34"/>
        <v>397559</v>
      </c>
      <c r="S99" s="57">
        <f t="shared" ca="1" si="44"/>
        <v>193928</v>
      </c>
      <c r="T99" s="57">
        <f t="shared" ca="1" si="35"/>
        <v>203631</v>
      </c>
      <c r="U99" s="57">
        <f t="shared" ca="1" si="50"/>
        <v>43737</v>
      </c>
      <c r="V99" s="57">
        <f t="shared" ca="1" si="50"/>
        <v>21309</v>
      </c>
      <c r="W99" s="57">
        <f t="shared" ca="1" si="50"/>
        <v>574</v>
      </c>
      <c r="X99" s="57">
        <f t="shared" ca="1" si="50"/>
        <v>4920</v>
      </c>
      <c r="Y99" s="57">
        <f t="shared" ca="1" si="50"/>
        <v>3572</v>
      </c>
      <c r="Z99" s="57">
        <f t="shared" ca="1" si="50"/>
        <v>51104</v>
      </c>
      <c r="AA99" s="57">
        <f t="shared" ca="1" si="50"/>
        <v>4727</v>
      </c>
      <c r="AB99" s="57">
        <f t="shared" ca="1" si="50"/>
        <v>21694</v>
      </c>
      <c r="AC99" s="57">
        <f t="shared" ca="1" si="50"/>
        <v>2368</v>
      </c>
      <c r="AD99" s="57">
        <f t="shared" ca="1" si="50"/>
        <v>8440</v>
      </c>
      <c r="AE99" s="57">
        <f t="shared" ca="1" si="50"/>
        <v>22687</v>
      </c>
      <c r="AF99" s="57">
        <f t="shared" ca="1" si="50"/>
        <v>548</v>
      </c>
      <c r="AG99" s="57">
        <f t="shared" ca="1" si="50"/>
        <v>3154</v>
      </c>
      <c r="AH99" s="57">
        <f t="shared" ca="1" si="50"/>
        <v>378</v>
      </c>
      <c r="AI99" s="57">
        <f t="shared" ca="1" si="50"/>
        <v>0</v>
      </c>
      <c r="AJ99" s="57">
        <f t="shared" ca="1" si="50"/>
        <v>57994</v>
      </c>
      <c r="AK99" s="57">
        <f t="shared" ca="1" si="49"/>
        <v>27730</v>
      </c>
      <c r="AL99" s="57">
        <f t="shared" ca="1" si="27"/>
        <v>47576</v>
      </c>
      <c r="AM99" s="57">
        <f t="shared" ca="1" si="27"/>
        <v>675</v>
      </c>
      <c r="AN99" s="57">
        <f t="shared" ca="1" si="27"/>
        <v>64648</v>
      </c>
      <c r="AO99" s="57">
        <f t="shared" ca="1" si="27"/>
        <v>0</v>
      </c>
      <c r="AP99" s="57">
        <f t="shared" ca="1" si="27"/>
        <v>31525</v>
      </c>
      <c r="AQ99" s="57">
        <f t="shared" ca="1" si="27"/>
        <v>9821</v>
      </c>
      <c r="AR99" s="57">
        <f t="shared" ref="AR99:AT99" ca="1" si="51">RANDBETWEEN(AR$2,AR$3)</f>
        <v>8130</v>
      </c>
      <c r="AS99" s="57">
        <f t="shared" ca="1" si="51"/>
        <v>1104</v>
      </c>
      <c r="AT99" s="57">
        <f t="shared" ca="1" si="51"/>
        <v>0</v>
      </c>
      <c r="AU99" s="51">
        <v>0</v>
      </c>
      <c r="AV99" s="57">
        <v>0</v>
      </c>
      <c r="AW99" s="51">
        <f t="shared" ca="1" si="36"/>
        <v>7951.18</v>
      </c>
      <c r="AX99" s="57">
        <f t="shared" ca="1" si="29"/>
        <v>-8216</v>
      </c>
      <c r="AY99" s="57">
        <f t="shared" ca="1" si="29"/>
        <v>0</v>
      </c>
      <c r="AZ99" s="57">
        <f t="shared" ca="1" si="29"/>
        <v>0</v>
      </c>
      <c r="BA99" s="51">
        <v>0</v>
      </c>
      <c r="BB99" s="51">
        <v>0</v>
      </c>
      <c r="BC99" s="57">
        <f t="shared" ca="1" si="29"/>
        <v>-21567</v>
      </c>
      <c r="BD99" s="57">
        <f t="shared" ca="1" si="29"/>
        <v>-11073</v>
      </c>
      <c r="BE99" s="57">
        <f t="shared" ca="1" si="46"/>
        <v>289.97000000000003</v>
      </c>
      <c r="BF99" s="51">
        <f t="shared" ca="1" si="37"/>
        <v>38.0608</v>
      </c>
      <c r="BG99" s="51">
        <f t="shared" ca="1" si="38"/>
        <v>9.1053521126760568</v>
      </c>
      <c r="BH99" s="51">
        <f t="shared" ca="1" si="39"/>
        <v>312.12871287128712</v>
      </c>
      <c r="BI99" s="51">
        <v>0</v>
      </c>
      <c r="BJ99" s="51">
        <f ca="1">'3월_관리비상세내역'!BK99</f>
        <v>803.72</v>
      </c>
      <c r="BK99" s="51">
        <f t="shared" ca="1" si="40"/>
        <v>1093.69</v>
      </c>
      <c r="BL99" s="51">
        <f ca="1">'3월_관리비상세내역'!BM99</f>
        <v>709.87971830985919</v>
      </c>
      <c r="BM99" s="57">
        <f t="shared" ca="1" si="41"/>
        <v>718.98507042253527</v>
      </c>
      <c r="BN99" s="51">
        <f ca="1">'3월_관리비상세내역'!BO99</f>
        <v>76.218400000000003</v>
      </c>
      <c r="BO99" s="57">
        <f t="shared" ca="1" si="42"/>
        <v>114.2792</v>
      </c>
      <c r="BP99" s="51">
        <f ca="1">'3월_관리비상세내역'!BQ99</f>
        <v>1670.4356435643563</v>
      </c>
      <c r="BQ99" s="57">
        <f t="shared" ca="1" si="43"/>
        <v>1982.5643564356433</v>
      </c>
      <c r="BR99" s="51">
        <v>0</v>
      </c>
      <c r="BS99" s="51">
        <v>0</v>
      </c>
    </row>
    <row r="100" spans="1:71" ht="15.75" customHeight="1">
      <c r="A100" s="8" t="s">
        <v>239</v>
      </c>
      <c r="B100">
        <v>703</v>
      </c>
      <c r="C100" s="53">
        <v>601</v>
      </c>
      <c r="E100" s="8">
        <v>115.7</v>
      </c>
      <c r="F100" s="8" t="s">
        <v>240</v>
      </c>
      <c r="G100" s="55">
        <f t="shared" ca="1" si="31"/>
        <v>44675</v>
      </c>
      <c r="H100" s="8">
        <v>77777</v>
      </c>
      <c r="J100" t="str">
        <f t="shared" ca="1" si="45"/>
        <v>전세</v>
      </c>
      <c r="K100" s="8" t="s">
        <v>242</v>
      </c>
      <c r="L100" s="55">
        <v>45017</v>
      </c>
      <c r="M100" s="55">
        <v>45066</v>
      </c>
      <c r="N100" s="55">
        <v>45017</v>
      </c>
      <c r="O100" s="62">
        <v>45046</v>
      </c>
      <c r="P100" s="51">
        <f t="shared" ca="1" si="32"/>
        <v>623149</v>
      </c>
      <c r="Q100" s="57">
        <f t="shared" ca="1" si="33"/>
        <v>635611.98</v>
      </c>
      <c r="R100" s="51">
        <f t="shared" ca="1" si="34"/>
        <v>623149</v>
      </c>
      <c r="S100" s="57">
        <f t="shared" ca="1" si="44"/>
        <v>244492</v>
      </c>
      <c r="T100" s="57">
        <f t="shared" ca="1" si="35"/>
        <v>378657</v>
      </c>
      <c r="U100" s="57">
        <f t="shared" ca="1" si="50"/>
        <v>70776</v>
      </c>
      <c r="V100" s="57">
        <f t="shared" ca="1" si="50"/>
        <v>31591</v>
      </c>
      <c r="W100" s="57">
        <f t="shared" ca="1" si="50"/>
        <v>465</v>
      </c>
      <c r="X100" s="57">
        <f t="shared" ca="1" si="50"/>
        <v>4524</v>
      </c>
      <c r="Y100" s="57">
        <f t="shared" ca="1" si="50"/>
        <v>3591</v>
      </c>
      <c r="Z100" s="57">
        <f t="shared" ca="1" si="50"/>
        <v>46203</v>
      </c>
      <c r="AA100" s="57">
        <f t="shared" ca="1" si="50"/>
        <v>26641</v>
      </c>
      <c r="AB100" s="57">
        <f t="shared" ca="1" si="50"/>
        <v>46252</v>
      </c>
      <c r="AC100" s="57">
        <f t="shared" ca="1" si="50"/>
        <v>2923</v>
      </c>
      <c r="AD100" s="57">
        <f t="shared" ca="1" si="50"/>
        <v>6753</v>
      </c>
      <c r="AE100" s="57">
        <f t="shared" ca="1" si="50"/>
        <v>5430</v>
      </c>
      <c r="AF100" s="57">
        <f t="shared" ca="1" si="50"/>
        <v>844</v>
      </c>
      <c r="AG100" s="57">
        <f t="shared" ca="1" si="50"/>
        <v>20899</v>
      </c>
      <c r="AH100" s="57">
        <f t="shared" ca="1" si="50"/>
        <v>793</v>
      </c>
      <c r="AI100" s="57">
        <f t="shared" ca="1" si="50"/>
        <v>0</v>
      </c>
      <c r="AJ100" s="57">
        <f t="shared" ca="1" si="50"/>
        <v>145909</v>
      </c>
      <c r="AK100" s="57">
        <f t="shared" ca="1" si="49"/>
        <v>75750</v>
      </c>
      <c r="AL100" s="57">
        <f t="shared" ca="1" si="49"/>
        <v>129158</v>
      </c>
      <c r="AM100" s="57">
        <f t="shared" ca="1" si="49"/>
        <v>3957</v>
      </c>
      <c r="AN100" s="57">
        <f t="shared" ca="1" si="49"/>
        <v>35770</v>
      </c>
      <c r="AO100" s="57">
        <f t="shared" ca="1" si="49"/>
        <v>0</v>
      </c>
      <c r="AP100" s="57">
        <f t="shared" ca="1" si="49"/>
        <v>16514</v>
      </c>
      <c r="AQ100" s="57">
        <f t="shared" ca="1" si="49"/>
        <v>4241</v>
      </c>
      <c r="AR100" s="57">
        <f t="shared" ca="1" si="49"/>
        <v>8292</v>
      </c>
      <c r="AS100" s="57">
        <f t="shared" ca="1" si="49"/>
        <v>99</v>
      </c>
      <c r="AT100" s="57">
        <f t="shared" ca="1" si="49"/>
        <v>0</v>
      </c>
      <c r="AU100" s="51">
        <v>0</v>
      </c>
      <c r="AV100" s="57">
        <v>0</v>
      </c>
      <c r="AW100" s="51">
        <f t="shared" ca="1" si="36"/>
        <v>12462.98</v>
      </c>
      <c r="AX100" s="57">
        <f t="shared" ca="1" si="29"/>
        <v>-9015</v>
      </c>
      <c r="AY100" s="57">
        <f t="shared" ca="1" si="29"/>
        <v>0</v>
      </c>
      <c r="AZ100" s="57">
        <f t="shared" ca="1" si="29"/>
        <v>0</v>
      </c>
      <c r="BA100" s="51">
        <v>0</v>
      </c>
      <c r="BB100" s="51">
        <v>0</v>
      </c>
      <c r="BC100" s="57">
        <f t="shared" ca="1" si="29"/>
        <v>-27525</v>
      </c>
      <c r="BD100" s="57">
        <f t="shared" ca="1" si="29"/>
        <v>-27686</v>
      </c>
      <c r="BE100" s="57">
        <f t="shared" ca="1" si="46"/>
        <v>729.54499999999996</v>
      </c>
      <c r="BF100" s="51">
        <f t="shared" ca="1" si="37"/>
        <v>103.32640000000001</v>
      </c>
      <c r="BG100" s="51">
        <f t="shared" ca="1" si="38"/>
        <v>5.0380281690140842</v>
      </c>
      <c r="BH100" s="51">
        <f t="shared" ca="1" si="39"/>
        <v>163.50495049504951</v>
      </c>
      <c r="BI100" s="51">
        <v>0</v>
      </c>
      <c r="BJ100" s="51">
        <f ca="1">'3월_관리비상세내역'!BK100</f>
        <v>611.83000000000004</v>
      </c>
      <c r="BK100" s="51">
        <f t="shared" ca="1" si="40"/>
        <v>1341.375</v>
      </c>
      <c r="BL100" s="51">
        <f ca="1">'3월_관리비상세내역'!BM100</f>
        <v>835.01464788732392</v>
      </c>
      <c r="BM100" s="57">
        <f t="shared" ca="1" si="41"/>
        <v>840.05267605633799</v>
      </c>
      <c r="BN100" s="51">
        <f ca="1">'3월_관리비상세내역'!BO100</f>
        <v>287.70400000000001</v>
      </c>
      <c r="BO100" s="57">
        <f t="shared" ca="1" si="42"/>
        <v>391.03039999999999</v>
      </c>
      <c r="BP100" s="51">
        <f ca="1">'3월_관리비상세내역'!BQ100</f>
        <v>1063.1485148514853</v>
      </c>
      <c r="BQ100" s="57">
        <f t="shared" ca="1" si="43"/>
        <v>1226.6534653465349</v>
      </c>
      <c r="BR100" s="51">
        <v>0</v>
      </c>
      <c r="BS100" s="51">
        <v>0</v>
      </c>
    </row>
    <row r="101" spans="1:71" ht="15.75" customHeight="1">
      <c r="A101" s="8" t="s">
        <v>239</v>
      </c>
      <c r="B101">
        <v>703</v>
      </c>
      <c r="C101" s="53">
        <v>602</v>
      </c>
      <c r="E101" s="8">
        <v>115.7</v>
      </c>
      <c r="F101" s="8" t="s">
        <v>240</v>
      </c>
      <c r="G101" s="55">
        <f t="shared" ca="1" si="31"/>
        <v>42538</v>
      </c>
      <c r="H101" s="8">
        <v>77777</v>
      </c>
      <c r="J101" t="str">
        <f t="shared" ca="1" si="45"/>
        <v>전세</v>
      </c>
      <c r="K101" s="8" t="s">
        <v>242</v>
      </c>
      <c r="L101" s="55">
        <v>45017</v>
      </c>
      <c r="M101" s="55">
        <v>45066</v>
      </c>
      <c r="N101" s="55">
        <v>45017</v>
      </c>
      <c r="O101" s="62">
        <v>45046</v>
      </c>
      <c r="P101" s="51">
        <f t="shared" ca="1" si="32"/>
        <v>542130</v>
      </c>
      <c r="Q101" s="57">
        <f t="shared" ca="1" si="33"/>
        <v>552972.6</v>
      </c>
      <c r="R101" s="51">
        <f t="shared" ca="1" si="34"/>
        <v>542130</v>
      </c>
      <c r="S101" s="57">
        <f t="shared" ca="1" si="44"/>
        <v>212196</v>
      </c>
      <c r="T101" s="57">
        <f t="shared" ca="1" si="35"/>
        <v>329934</v>
      </c>
      <c r="U101" s="57">
        <f t="shared" ca="1" si="50"/>
        <v>79150</v>
      </c>
      <c r="V101" s="57">
        <f t="shared" ca="1" si="50"/>
        <v>10127</v>
      </c>
      <c r="W101" s="57">
        <f t="shared" ca="1" si="50"/>
        <v>388</v>
      </c>
      <c r="X101" s="57">
        <f t="shared" ca="1" si="50"/>
        <v>2573</v>
      </c>
      <c r="Y101" s="57">
        <f t="shared" ca="1" si="50"/>
        <v>3073</v>
      </c>
      <c r="Z101" s="57">
        <f t="shared" ca="1" si="50"/>
        <v>29163</v>
      </c>
      <c r="AA101" s="57">
        <f t="shared" ca="1" si="50"/>
        <v>28282</v>
      </c>
      <c r="AB101" s="57">
        <f t="shared" ca="1" si="50"/>
        <v>39082</v>
      </c>
      <c r="AC101" s="57">
        <f t="shared" ca="1" si="50"/>
        <v>128</v>
      </c>
      <c r="AD101" s="57">
        <f t="shared" ca="1" si="50"/>
        <v>2625</v>
      </c>
      <c r="AE101" s="57">
        <f t="shared" ca="1" si="50"/>
        <v>17694</v>
      </c>
      <c r="AF101" s="57">
        <f t="shared" ca="1" si="50"/>
        <v>296</v>
      </c>
      <c r="AG101" s="57">
        <f t="shared" ca="1" si="50"/>
        <v>26185</v>
      </c>
      <c r="AH101" s="57">
        <f t="shared" ca="1" si="50"/>
        <v>710</v>
      </c>
      <c r="AI101" s="57">
        <f t="shared" ca="1" si="50"/>
        <v>0</v>
      </c>
      <c r="AJ101" s="57">
        <f t="shared" ca="1" si="50"/>
        <v>60348</v>
      </c>
      <c r="AK101" s="57">
        <f t="shared" ca="1" si="49"/>
        <v>60386</v>
      </c>
      <c r="AL101" s="57">
        <f t="shared" ca="1" si="49"/>
        <v>133616</v>
      </c>
      <c r="AM101" s="57">
        <f t="shared" ca="1" si="49"/>
        <v>6631</v>
      </c>
      <c r="AN101" s="57">
        <f t="shared" ca="1" si="49"/>
        <v>54856</v>
      </c>
      <c r="AO101" s="57">
        <f t="shared" ca="1" si="49"/>
        <v>0</v>
      </c>
      <c r="AP101" s="57">
        <f t="shared" ca="1" si="49"/>
        <v>17567</v>
      </c>
      <c r="AQ101" s="57">
        <f t="shared" ca="1" si="49"/>
        <v>1712</v>
      </c>
      <c r="AR101" s="57">
        <f t="shared" ca="1" si="49"/>
        <v>6325</v>
      </c>
      <c r="AS101" s="57">
        <f t="shared" ca="1" si="49"/>
        <v>2327</v>
      </c>
      <c r="AT101" s="57">
        <f t="shared" ca="1" si="49"/>
        <v>0</v>
      </c>
      <c r="AU101" s="51">
        <v>0</v>
      </c>
      <c r="AV101" s="57">
        <v>0</v>
      </c>
      <c r="AW101" s="51">
        <f t="shared" ca="1" si="36"/>
        <v>10842.6</v>
      </c>
      <c r="AX101" s="57">
        <f t="shared" ca="1" si="29"/>
        <v>-22929</v>
      </c>
      <c r="AY101" s="57">
        <f t="shared" ca="1" si="29"/>
        <v>0</v>
      </c>
      <c r="AZ101" s="57">
        <f t="shared" ca="1" si="29"/>
        <v>0</v>
      </c>
      <c r="BA101" s="51">
        <v>0</v>
      </c>
      <c r="BB101" s="51">
        <v>0</v>
      </c>
      <c r="BC101" s="57">
        <f t="shared" ca="1" si="29"/>
        <v>-3829</v>
      </c>
      <c r="BD101" s="57">
        <f t="shared" ca="1" si="29"/>
        <v>-14356</v>
      </c>
      <c r="BE101" s="57">
        <f t="shared" ca="1" si="46"/>
        <v>301.74</v>
      </c>
      <c r="BF101" s="51">
        <f t="shared" ca="1" si="37"/>
        <v>106.89279999999999</v>
      </c>
      <c r="BG101" s="51">
        <f t="shared" ca="1" si="38"/>
        <v>7.7261971830985914</v>
      </c>
      <c r="BH101" s="51">
        <f t="shared" ca="1" si="39"/>
        <v>173.93069306930693</v>
      </c>
      <c r="BI101" s="51">
        <v>0</v>
      </c>
      <c r="BJ101" s="51">
        <f ca="1">'3월_관리비상세내역'!BK101</f>
        <v>1420.7249999999999</v>
      </c>
      <c r="BK101" s="51">
        <f t="shared" ca="1" si="40"/>
        <v>1722.4649999999999</v>
      </c>
      <c r="BL101" s="51">
        <f ca="1">'3월_관리비상세내역'!BM101</f>
        <v>462.11478873239435</v>
      </c>
      <c r="BM101" s="57">
        <f t="shared" ca="1" si="41"/>
        <v>469.84098591549292</v>
      </c>
      <c r="BN101" s="51">
        <f ca="1">'3월_관리비상세내역'!BO101</f>
        <v>769.72400000000005</v>
      </c>
      <c r="BO101" s="57">
        <f t="shared" ca="1" si="42"/>
        <v>876.61680000000001</v>
      </c>
      <c r="BP101" s="51">
        <f ca="1">'3월_관리비상세내역'!BQ101</f>
        <v>1291.9603960396039</v>
      </c>
      <c r="BQ101" s="57">
        <f t="shared" ca="1" si="43"/>
        <v>1465.8910891089108</v>
      </c>
      <c r="BR101" s="51">
        <v>0</v>
      </c>
      <c r="BS101" s="51">
        <v>0</v>
      </c>
    </row>
    <row r="102" spans="1:71" ht="15.75" customHeight="1">
      <c r="A102" s="8" t="s">
        <v>239</v>
      </c>
      <c r="B102">
        <v>703</v>
      </c>
      <c r="C102" s="53">
        <v>701</v>
      </c>
      <c r="E102" s="8">
        <v>115.7</v>
      </c>
      <c r="F102" s="8" t="s">
        <v>240</v>
      </c>
      <c r="G102" s="55">
        <f t="shared" ca="1" si="31"/>
        <v>41925</v>
      </c>
      <c r="H102" s="8">
        <v>77777</v>
      </c>
      <c r="J102" t="str">
        <f t="shared" ca="1" si="45"/>
        <v>월세</v>
      </c>
      <c r="K102" s="8" t="s">
        <v>242</v>
      </c>
      <c r="L102" s="55">
        <v>45017</v>
      </c>
      <c r="M102" s="55">
        <v>45066</v>
      </c>
      <c r="N102" s="55">
        <v>45017</v>
      </c>
      <c r="O102" s="62">
        <v>45046</v>
      </c>
      <c r="P102" s="51">
        <f t="shared" ca="1" si="32"/>
        <v>508774</v>
      </c>
      <c r="Q102" s="57">
        <f t="shared" ca="1" si="33"/>
        <v>518949.48</v>
      </c>
      <c r="R102" s="51">
        <f t="shared" ca="1" si="34"/>
        <v>508774</v>
      </c>
      <c r="S102" s="57">
        <f t="shared" ca="1" si="44"/>
        <v>286820</v>
      </c>
      <c r="T102" s="57">
        <f t="shared" ca="1" si="35"/>
        <v>221954</v>
      </c>
      <c r="U102" s="57">
        <f t="shared" ca="1" si="50"/>
        <v>74492</v>
      </c>
      <c r="V102" s="57">
        <f t="shared" ca="1" si="50"/>
        <v>30066</v>
      </c>
      <c r="W102" s="57">
        <f t="shared" ca="1" si="50"/>
        <v>1572</v>
      </c>
      <c r="X102" s="57">
        <f t="shared" ca="1" si="50"/>
        <v>2546</v>
      </c>
      <c r="Y102" s="57">
        <f t="shared" ca="1" si="50"/>
        <v>3314</v>
      </c>
      <c r="Z102" s="57">
        <f t="shared" ca="1" si="50"/>
        <v>49208</v>
      </c>
      <c r="AA102" s="57">
        <f t="shared" ca="1" si="50"/>
        <v>24801</v>
      </c>
      <c r="AB102" s="57">
        <f t="shared" ca="1" si="50"/>
        <v>75508</v>
      </c>
      <c r="AC102" s="57">
        <f t="shared" ca="1" si="50"/>
        <v>857</v>
      </c>
      <c r="AD102" s="57">
        <f t="shared" ca="1" si="50"/>
        <v>6206</v>
      </c>
      <c r="AE102" s="57">
        <f t="shared" ca="1" si="50"/>
        <v>11290</v>
      </c>
      <c r="AF102" s="57">
        <f t="shared" ca="1" si="50"/>
        <v>410</v>
      </c>
      <c r="AG102" s="57">
        <f t="shared" ca="1" si="50"/>
        <v>26308</v>
      </c>
      <c r="AH102" s="57">
        <f t="shared" ca="1" si="50"/>
        <v>720</v>
      </c>
      <c r="AI102" s="57">
        <f t="shared" ca="1" si="50"/>
        <v>0</v>
      </c>
      <c r="AJ102" s="57">
        <f t="shared" ca="1" si="50"/>
        <v>89126</v>
      </c>
      <c r="AK102" s="57">
        <f t="shared" ca="1" si="49"/>
        <v>48398</v>
      </c>
      <c r="AL102" s="57">
        <f t="shared" ca="1" si="49"/>
        <v>27847</v>
      </c>
      <c r="AM102" s="57">
        <f t="shared" ca="1" si="49"/>
        <v>3355</v>
      </c>
      <c r="AN102" s="57">
        <f t="shared" ca="1" si="49"/>
        <v>38443</v>
      </c>
      <c r="AO102" s="57">
        <f t="shared" ca="1" si="49"/>
        <v>0</v>
      </c>
      <c r="AP102" s="57">
        <f t="shared" ca="1" si="49"/>
        <v>31099</v>
      </c>
      <c r="AQ102" s="57">
        <f t="shared" ca="1" si="49"/>
        <v>5043</v>
      </c>
      <c r="AR102" s="57">
        <f t="shared" ca="1" si="49"/>
        <v>6115</v>
      </c>
      <c r="AS102" s="57">
        <f t="shared" ca="1" si="49"/>
        <v>558</v>
      </c>
      <c r="AT102" s="57">
        <f t="shared" ca="1" si="49"/>
        <v>0</v>
      </c>
      <c r="AU102" s="51">
        <v>0</v>
      </c>
      <c r="AV102" s="57">
        <v>0</v>
      </c>
      <c r="AW102" s="51">
        <f t="shared" ca="1" si="36"/>
        <v>10175.48</v>
      </c>
      <c r="AX102" s="57">
        <f t="shared" ca="1" si="29"/>
        <v>-16287</v>
      </c>
      <c r="AY102" s="57">
        <f t="shared" ca="1" si="29"/>
        <v>0</v>
      </c>
      <c r="AZ102" s="57">
        <f t="shared" ca="1" si="29"/>
        <v>0</v>
      </c>
      <c r="BA102" s="51">
        <v>0</v>
      </c>
      <c r="BB102" s="51">
        <v>0</v>
      </c>
      <c r="BC102" s="57">
        <f t="shared" ca="1" si="29"/>
        <v>-28977</v>
      </c>
      <c r="BD102" s="57">
        <f t="shared" ca="1" si="29"/>
        <v>-3244</v>
      </c>
      <c r="BE102" s="57">
        <f t="shared" ca="1" si="46"/>
        <v>445.63</v>
      </c>
      <c r="BF102" s="51">
        <f t="shared" ca="1" si="37"/>
        <v>22.2776</v>
      </c>
      <c r="BG102" s="51">
        <f t="shared" ca="1" si="38"/>
        <v>5.4145070422535211</v>
      </c>
      <c r="BH102" s="51">
        <f t="shared" ca="1" si="39"/>
        <v>307.91089108910893</v>
      </c>
      <c r="BI102" s="51">
        <v>0</v>
      </c>
      <c r="BJ102" s="51">
        <f ca="1">'3월_관리비상세내역'!BK102</f>
        <v>1009.015</v>
      </c>
      <c r="BK102" s="51">
        <f t="shared" ca="1" si="40"/>
        <v>1454.645</v>
      </c>
      <c r="BL102" s="51">
        <f ca="1">'3월_관리비상세내역'!BM102</f>
        <v>279.38760563380282</v>
      </c>
      <c r="BM102" s="57">
        <f t="shared" ca="1" si="41"/>
        <v>284.80211267605637</v>
      </c>
      <c r="BN102" s="51">
        <f ca="1">'3월_관리비상세내역'!BO102</f>
        <v>199.3048</v>
      </c>
      <c r="BO102" s="57">
        <f t="shared" ca="1" si="42"/>
        <v>221.58240000000001</v>
      </c>
      <c r="BP102" s="51">
        <f ca="1">'3월_관리비상세내역'!BQ102</f>
        <v>1189.7623762376238</v>
      </c>
      <c r="BQ102" s="57">
        <f t="shared" ca="1" si="43"/>
        <v>1497.6732673267327</v>
      </c>
      <c r="BR102" s="51">
        <v>0</v>
      </c>
      <c r="BS102" s="51">
        <v>0</v>
      </c>
    </row>
    <row r="103" spans="1:71" ht="15.75" customHeight="1">
      <c r="A103" s="8" t="s">
        <v>239</v>
      </c>
      <c r="B103">
        <v>703</v>
      </c>
      <c r="C103" s="53">
        <v>702</v>
      </c>
      <c r="E103" s="8">
        <v>115.7</v>
      </c>
      <c r="F103" s="8" t="s">
        <v>240</v>
      </c>
      <c r="G103" s="55">
        <f t="shared" ca="1" si="31"/>
        <v>43505</v>
      </c>
      <c r="H103" s="8">
        <v>77777</v>
      </c>
      <c r="J103" t="str">
        <f t="shared" ca="1" si="45"/>
        <v>자가</v>
      </c>
      <c r="K103" s="8" t="s">
        <v>242</v>
      </c>
      <c r="L103" s="55">
        <v>45017</v>
      </c>
      <c r="M103" s="55">
        <v>45066</v>
      </c>
      <c r="N103" s="55">
        <v>45017</v>
      </c>
      <c r="O103" s="62">
        <v>45046</v>
      </c>
      <c r="P103" s="51">
        <f t="shared" ca="1" si="32"/>
        <v>492431</v>
      </c>
      <c r="Q103" s="57">
        <f t="shared" ca="1" si="33"/>
        <v>502279.62</v>
      </c>
      <c r="R103" s="51">
        <f t="shared" ca="1" si="34"/>
        <v>492431</v>
      </c>
      <c r="S103" s="57">
        <f t="shared" ca="1" si="44"/>
        <v>266648</v>
      </c>
      <c r="T103" s="57">
        <f t="shared" ca="1" si="35"/>
        <v>225783</v>
      </c>
      <c r="U103" s="57">
        <f t="shared" ca="1" si="50"/>
        <v>79426</v>
      </c>
      <c r="V103" s="57">
        <f t="shared" ca="1" si="50"/>
        <v>9818</v>
      </c>
      <c r="W103" s="57">
        <f t="shared" ca="1" si="50"/>
        <v>1618</v>
      </c>
      <c r="X103" s="57">
        <f t="shared" ca="1" si="50"/>
        <v>1602</v>
      </c>
      <c r="Y103" s="57">
        <f t="shared" ca="1" si="50"/>
        <v>3680</v>
      </c>
      <c r="Z103" s="57">
        <f t="shared" ca="1" si="50"/>
        <v>33873</v>
      </c>
      <c r="AA103" s="57">
        <f t="shared" ca="1" si="50"/>
        <v>12765</v>
      </c>
      <c r="AB103" s="57">
        <f t="shared" ca="1" si="50"/>
        <v>62708</v>
      </c>
      <c r="AC103" s="57">
        <f t="shared" ca="1" si="50"/>
        <v>1237</v>
      </c>
      <c r="AD103" s="57">
        <f t="shared" ca="1" si="50"/>
        <v>9543</v>
      </c>
      <c r="AE103" s="57">
        <f t="shared" ca="1" si="50"/>
        <v>26979</v>
      </c>
      <c r="AF103" s="57">
        <f t="shared" ca="1" si="50"/>
        <v>700</v>
      </c>
      <c r="AG103" s="57">
        <f t="shared" ca="1" si="50"/>
        <v>30292</v>
      </c>
      <c r="AH103" s="57">
        <f t="shared" ca="1" si="50"/>
        <v>342</v>
      </c>
      <c r="AI103" s="57">
        <f t="shared" ca="1" si="50"/>
        <v>0</v>
      </c>
      <c r="AJ103" s="57">
        <f t="shared" ca="1" si="50"/>
        <v>116792</v>
      </c>
      <c r="AK103" s="57">
        <f t="shared" ca="1" si="49"/>
        <v>66635</v>
      </c>
      <c r="AL103" s="57">
        <f t="shared" ca="1" si="49"/>
        <v>28693</v>
      </c>
      <c r="AM103" s="57">
        <f t="shared" ca="1" si="49"/>
        <v>7165</v>
      </c>
      <c r="AN103" s="57">
        <f t="shared" ca="1" si="49"/>
        <v>38062</v>
      </c>
      <c r="AO103" s="57">
        <f t="shared" ca="1" si="49"/>
        <v>0</v>
      </c>
      <c r="AP103" s="57">
        <f t="shared" ca="1" si="49"/>
        <v>21415</v>
      </c>
      <c r="AQ103" s="57">
        <f t="shared" ca="1" si="49"/>
        <v>5172</v>
      </c>
      <c r="AR103" s="57">
        <f t="shared" ca="1" si="49"/>
        <v>1239</v>
      </c>
      <c r="AS103" s="57">
        <f t="shared" ca="1" si="49"/>
        <v>808</v>
      </c>
      <c r="AT103" s="57">
        <f t="shared" ca="1" si="49"/>
        <v>0</v>
      </c>
      <c r="AU103" s="51">
        <v>0</v>
      </c>
      <c r="AV103" s="57">
        <v>0</v>
      </c>
      <c r="AW103" s="51">
        <f t="shared" ca="1" si="36"/>
        <v>9848.6200000000008</v>
      </c>
      <c r="AX103" s="57">
        <f t="shared" ca="1" si="29"/>
        <v>-13416</v>
      </c>
      <c r="AY103" s="57">
        <f t="shared" ca="1" si="29"/>
        <v>0</v>
      </c>
      <c r="AZ103" s="57">
        <f t="shared" ca="1" si="29"/>
        <v>0</v>
      </c>
      <c r="BA103" s="51">
        <v>0</v>
      </c>
      <c r="BB103" s="51">
        <v>0</v>
      </c>
      <c r="BC103" s="57">
        <f t="shared" ca="1" si="29"/>
        <v>-29462</v>
      </c>
      <c r="BD103" s="57">
        <f t="shared" ca="1" si="29"/>
        <v>-25255</v>
      </c>
      <c r="BE103" s="57">
        <f t="shared" ca="1" si="46"/>
        <v>583.96</v>
      </c>
      <c r="BF103" s="51">
        <f t="shared" ca="1" si="37"/>
        <v>22.9544</v>
      </c>
      <c r="BG103" s="51">
        <f t="shared" ca="1" si="38"/>
        <v>5.3608450704225348</v>
      </c>
      <c r="BH103" s="51">
        <f t="shared" ca="1" si="39"/>
        <v>212.02970297029702</v>
      </c>
      <c r="BI103" s="51">
        <v>0</v>
      </c>
      <c r="BJ103" s="51">
        <f ca="1">'3월_관리비상세내역'!BK103</f>
        <v>593.55500000000006</v>
      </c>
      <c r="BK103" s="51">
        <f t="shared" ca="1" si="40"/>
        <v>1177.5150000000001</v>
      </c>
      <c r="BL103" s="51">
        <f ca="1">'3월_관리비상세내역'!BM103</f>
        <v>380.43647887323942</v>
      </c>
      <c r="BM103" s="57">
        <f t="shared" ca="1" si="41"/>
        <v>385.79732394366198</v>
      </c>
      <c r="BN103" s="51">
        <f ca="1">'3월_관리비상세내역'!BO103</f>
        <v>307.88400000000001</v>
      </c>
      <c r="BO103" s="57">
        <f t="shared" ca="1" si="42"/>
        <v>330.83840000000004</v>
      </c>
      <c r="BP103" s="51">
        <f ca="1">'3월_관리비상세내역'!BQ103</f>
        <v>280.21782178217825</v>
      </c>
      <c r="BQ103" s="57">
        <f t="shared" ca="1" si="43"/>
        <v>492.24752475247527</v>
      </c>
      <c r="BR103" s="51">
        <v>0</v>
      </c>
      <c r="BS103" s="51">
        <v>0</v>
      </c>
    </row>
    <row r="104" spans="1:71" ht="15.75" customHeight="1">
      <c r="A104" s="8" t="s">
        <v>239</v>
      </c>
      <c r="B104">
        <v>703</v>
      </c>
      <c r="C104" s="53">
        <v>801</v>
      </c>
      <c r="E104" s="8">
        <v>115.7</v>
      </c>
      <c r="F104" s="8" t="s">
        <v>240</v>
      </c>
      <c r="G104" s="55">
        <f t="shared" ca="1" si="31"/>
        <v>42506</v>
      </c>
      <c r="H104" s="8">
        <v>77777</v>
      </c>
      <c r="J104" t="str">
        <f t="shared" ca="1" si="45"/>
        <v>전세</v>
      </c>
      <c r="K104" s="8" t="s">
        <v>242</v>
      </c>
      <c r="L104" s="55">
        <v>45017</v>
      </c>
      <c r="M104" s="55">
        <v>45066</v>
      </c>
      <c r="N104" s="55">
        <v>45017</v>
      </c>
      <c r="O104" s="62">
        <v>45046</v>
      </c>
      <c r="P104" s="51">
        <f t="shared" ca="1" si="32"/>
        <v>533357</v>
      </c>
      <c r="Q104" s="57">
        <f t="shared" ca="1" si="33"/>
        <v>544024.14</v>
      </c>
      <c r="R104" s="51">
        <f t="shared" ca="1" si="34"/>
        <v>533357</v>
      </c>
      <c r="S104" s="57">
        <f t="shared" ca="1" si="44"/>
        <v>181534</v>
      </c>
      <c r="T104" s="57">
        <f t="shared" ca="1" si="35"/>
        <v>351823</v>
      </c>
      <c r="U104" s="57">
        <f t="shared" ca="1" si="50"/>
        <v>44675</v>
      </c>
      <c r="V104" s="57">
        <f t="shared" ca="1" si="50"/>
        <v>15935</v>
      </c>
      <c r="W104" s="57">
        <f t="shared" ca="1" si="50"/>
        <v>1134</v>
      </c>
      <c r="X104" s="57">
        <f t="shared" ca="1" si="50"/>
        <v>2923</v>
      </c>
      <c r="Y104" s="57">
        <f t="shared" ca="1" si="50"/>
        <v>3212</v>
      </c>
      <c r="Z104" s="57">
        <f t="shared" ca="1" si="50"/>
        <v>29372</v>
      </c>
      <c r="AA104" s="57">
        <f t="shared" ca="1" si="50"/>
        <v>9547</v>
      </c>
      <c r="AB104" s="57">
        <f t="shared" ca="1" si="50"/>
        <v>33662</v>
      </c>
      <c r="AC104" s="57">
        <f t="shared" ca="1" si="50"/>
        <v>372</v>
      </c>
      <c r="AD104" s="57">
        <f t="shared" ca="1" si="50"/>
        <v>4982</v>
      </c>
      <c r="AE104" s="57">
        <f t="shared" ca="1" si="50"/>
        <v>21500</v>
      </c>
      <c r="AF104" s="57">
        <f t="shared" ca="1" si="50"/>
        <v>908</v>
      </c>
      <c r="AG104" s="57">
        <f t="shared" ca="1" si="50"/>
        <v>21589</v>
      </c>
      <c r="AH104" s="57">
        <f t="shared" ca="1" si="50"/>
        <v>523</v>
      </c>
      <c r="AI104" s="57">
        <f t="shared" ca="1" si="50"/>
        <v>0</v>
      </c>
      <c r="AJ104" s="57">
        <f t="shared" ca="1" si="50"/>
        <v>156136</v>
      </c>
      <c r="AK104" s="57">
        <f t="shared" ca="1" si="49"/>
        <v>30830</v>
      </c>
      <c r="AL104" s="57">
        <f t="shared" ca="1" si="49"/>
        <v>103616</v>
      </c>
      <c r="AM104" s="57">
        <f t="shared" ca="1" si="49"/>
        <v>671</v>
      </c>
      <c r="AN104" s="57">
        <f t="shared" ca="1" si="49"/>
        <v>56977</v>
      </c>
      <c r="AO104" s="57">
        <f t="shared" ca="1" si="49"/>
        <v>0</v>
      </c>
      <c r="AP104" s="57">
        <f t="shared" ca="1" si="49"/>
        <v>27349</v>
      </c>
      <c r="AQ104" s="57">
        <f t="shared" ca="1" si="49"/>
        <v>1270</v>
      </c>
      <c r="AR104" s="57">
        <f t="shared" ca="1" si="49"/>
        <v>9300</v>
      </c>
      <c r="AS104" s="57">
        <f t="shared" ca="1" si="49"/>
        <v>1494</v>
      </c>
      <c r="AT104" s="57">
        <f t="shared" ca="1" si="49"/>
        <v>0</v>
      </c>
      <c r="AU104" s="51">
        <v>0</v>
      </c>
      <c r="AV104" s="57">
        <v>0</v>
      </c>
      <c r="AW104" s="51">
        <f t="shared" ca="1" si="36"/>
        <v>10667.14</v>
      </c>
      <c r="AX104" s="57">
        <f t="shared" ca="1" si="29"/>
        <v>-12764</v>
      </c>
      <c r="AY104" s="57">
        <f t="shared" ca="1" si="29"/>
        <v>0</v>
      </c>
      <c r="AZ104" s="57">
        <f t="shared" ca="1" si="29"/>
        <v>0</v>
      </c>
      <c r="BA104" s="51">
        <v>0</v>
      </c>
      <c r="BB104" s="51">
        <v>0</v>
      </c>
      <c r="BC104" s="57">
        <f t="shared" ca="1" si="29"/>
        <v>-2548</v>
      </c>
      <c r="BD104" s="57">
        <f t="shared" ca="1" si="29"/>
        <v>-29308</v>
      </c>
      <c r="BE104" s="57">
        <f t="shared" ca="1" si="46"/>
        <v>780.68</v>
      </c>
      <c r="BF104" s="51">
        <f t="shared" ca="1" si="37"/>
        <v>82.892799999999994</v>
      </c>
      <c r="BG104" s="51">
        <f t="shared" ca="1" si="38"/>
        <v>8.0249295774647891</v>
      </c>
      <c r="BH104" s="51">
        <f t="shared" ca="1" si="39"/>
        <v>270.78217821782181</v>
      </c>
      <c r="BI104" s="51">
        <v>0</v>
      </c>
      <c r="BJ104" s="51">
        <f ca="1">'3월_관리비상세내역'!BK104</f>
        <v>552.48</v>
      </c>
      <c r="BK104" s="51">
        <f t="shared" ca="1" si="40"/>
        <v>1333.1599999999999</v>
      </c>
      <c r="BL104" s="51">
        <f ca="1">'3월_관리비상세내역'!BM104</f>
        <v>892.58366197183102</v>
      </c>
      <c r="BM104" s="57">
        <f t="shared" ca="1" si="41"/>
        <v>900.60859154929585</v>
      </c>
      <c r="BN104" s="51">
        <f ca="1">'3월_관리비상세내역'!BO104</f>
        <v>39.564</v>
      </c>
      <c r="BO104" s="57">
        <f t="shared" ca="1" si="42"/>
        <v>122.45679999999999</v>
      </c>
      <c r="BP104" s="51">
        <f ca="1">'3월_관리비상세내역'!BQ104</f>
        <v>1621.1188118811881</v>
      </c>
      <c r="BQ104" s="57">
        <f t="shared" ca="1" si="43"/>
        <v>1891.90099009901</v>
      </c>
      <c r="BR104" s="51">
        <v>0</v>
      </c>
      <c r="BS104" s="51">
        <v>0</v>
      </c>
    </row>
    <row r="105" spans="1:71" ht="15.75" customHeight="1">
      <c r="A105" s="8" t="s">
        <v>239</v>
      </c>
      <c r="B105">
        <v>703</v>
      </c>
      <c r="C105" s="53">
        <v>802</v>
      </c>
      <c r="E105" s="8">
        <v>115.7</v>
      </c>
      <c r="F105" s="8" t="s">
        <v>240</v>
      </c>
      <c r="G105" s="55">
        <f t="shared" ca="1" si="31"/>
        <v>44727</v>
      </c>
      <c r="H105" s="8">
        <v>77777</v>
      </c>
      <c r="J105" t="str">
        <f t="shared" ca="1" si="45"/>
        <v>전세</v>
      </c>
      <c r="K105" s="8" t="s">
        <v>242</v>
      </c>
      <c r="L105" s="55">
        <v>45017</v>
      </c>
      <c r="M105" s="55">
        <v>45066</v>
      </c>
      <c r="N105" s="55">
        <v>45017</v>
      </c>
      <c r="O105" s="62">
        <v>45046</v>
      </c>
      <c r="P105" s="51">
        <f t="shared" ca="1" si="32"/>
        <v>493315</v>
      </c>
      <c r="Q105" s="57">
        <f t="shared" ca="1" si="33"/>
        <v>503181.3</v>
      </c>
      <c r="R105" s="51">
        <f t="shared" ca="1" si="34"/>
        <v>493315</v>
      </c>
      <c r="S105" s="57">
        <f t="shared" ca="1" si="44"/>
        <v>242058</v>
      </c>
      <c r="T105" s="57">
        <f t="shared" ca="1" si="35"/>
        <v>251257</v>
      </c>
      <c r="U105" s="57">
        <f t="shared" ca="1" si="50"/>
        <v>59525</v>
      </c>
      <c r="V105" s="57">
        <f t="shared" ca="1" si="50"/>
        <v>17319</v>
      </c>
      <c r="W105" s="57">
        <f t="shared" ca="1" si="50"/>
        <v>1994</v>
      </c>
      <c r="X105" s="57">
        <f t="shared" ca="1" si="50"/>
        <v>4915</v>
      </c>
      <c r="Y105" s="57">
        <f t="shared" ca="1" si="50"/>
        <v>3429</v>
      </c>
      <c r="Z105" s="57">
        <f t="shared" ca="1" si="50"/>
        <v>41224</v>
      </c>
      <c r="AA105" s="57">
        <f t="shared" ca="1" si="50"/>
        <v>11123</v>
      </c>
      <c r="AB105" s="57">
        <f t="shared" ca="1" si="50"/>
        <v>47358</v>
      </c>
      <c r="AC105" s="57">
        <f t="shared" ca="1" si="50"/>
        <v>2236</v>
      </c>
      <c r="AD105" s="57">
        <f t="shared" ca="1" si="50"/>
        <v>8362</v>
      </c>
      <c r="AE105" s="57">
        <f t="shared" ca="1" si="50"/>
        <v>24948</v>
      </c>
      <c r="AF105" s="57">
        <f t="shared" ca="1" si="50"/>
        <v>718</v>
      </c>
      <c r="AG105" s="57">
        <f t="shared" ca="1" si="50"/>
        <v>23859</v>
      </c>
      <c r="AH105" s="57">
        <f t="shared" ca="1" si="50"/>
        <v>86</v>
      </c>
      <c r="AI105" s="57">
        <f t="shared" ca="1" si="50"/>
        <v>0</v>
      </c>
      <c r="AJ105" s="57">
        <f t="shared" ca="1" si="50"/>
        <v>66229</v>
      </c>
      <c r="AK105" s="57">
        <f t="shared" ca="1" si="49"/>
        <v>43828</v>
      </c>
      <c r="AL105" s="57">
        <f t="shared" ca="1" si="49"/>
        <v>109668</v>
      </c>
      <c r="AM105" s="57">
        <f t="shared" ca="1" si="49"/>
        <v>6221</v>
      </c>
      <c r="AN105" s="57">
        <f t="shared" ca="1" si="49"/>
        <v>29758</v>
      </c>
      <c r="AO105" s="57">
        <f t="shared" ca="1" si="49"/>
        <v>0</v>
      </c>
      <c r="AP105" s="57">
        <f t="shared" ca="1" si="49"/>
        <v>15075</v>
      </c>
      <c r="AQ105" s="57">
        <f t="shared" ca="1" si="49"/>
        <v>6171</v>
      </c>
      <c r="AR105" s="57">
        <f t="shared" ca="1" si="49"/>
        <v>4256</v>
      </c>
      <c r="AS105" s="57">
        <f t="shared" ca="1" si="49"/>
        <v>2412</v>
      </c>
      <c r="AT105" s="57">
        <f t="shared" ca="1" si="49"/>
        <v>0</v>
      </c>
      <c r="AU105" s="51">
        <v>0</v>
      </c>
      <c r="AV105" s="57">
        <v>0</v>
      </c>
      <c r="AW105" s="51">
        <f t="shared" ca="1" si="36"/>
        <v>9866.3000000000011</v>
      </c>
      <c r="AX105" s="57">
        <f t="shared" ref="AX105:BD147" ca="1" si="52">RANDBETWEEN(AX$2,AX$3)</f>
        <v>-16960</v>
      </c>
      <c r="AY105" s="57">
        <f t="shared" ca="1" si="52"/>
        <v>0</v>
      </c>
      <c r="AZ105" s="57">
        <f t="shared" ca="1" si="52"/>
        <v>0</v>
      </c>
      <c r="BA105" s="51">
        <v>-5000</v>
      </c>
      <c r="BB105" s="51">
        <v>0</v>
      </c>
      <c r="BC105" s="57">
        <f t="shared" ca="1" si="52"/>
        <v>-8617</v>
      </c>
      <c r="BD105" s="57">
        <f t="shared" ca="1" si="52"/>
        <v>-11822</v>
      </c>
      <c r="BE105" s="57">
        <f t="shared" ca="1" si="46"/>
        <v>331.14499999999998</v>
      </c>
      <c r="BF105" s="51">
        <f t="shared" ca="1" si="37"/>
        <v>87.734399999999994</v>
      </c>
      <c r="BG105" s="51">
        <f t="shared" ca="1" si="38"/>
        <v>4.1912676056338025</v>
      </c>
      <c r="BH105" s="51">
        <f t="shared" ca="1" si="39"/>
        <v>149.25742574257427</v>
      </c>
      <c r="BI105" s="51">
        <v>0</v>
      </c>
      <c r="BJ105" s="51">
        <f ca="1">'3월_관리비상세내역'!BK105</f>
        <v>1156.05</v>
      </c>
      <c r="BK105" s="51">
        <f t="shared" ca="1" si="40"/>
        <v>1487.1949999999999</v>
      </c>
      <c r="BL105" s="51">
        <f ca="1">'3월_관리비상세내역'!BM105</f>
        <v>448.64225352112675</v>
      </c>
      <c r="BM105" s="57">
        <f t="shared" ca="1" si="41"/>
        <v>452.83352112676056</v>
      </c>
      <c r="BN105" s="51">
        <f ca="1">'3월_관리비상세내역'!BO105</f>
        <v>313.45999999999998</v>
      </c>
      <c r="BO105" s="57">
        <f t="shared" ca="1" si="42"/>
        <v>401.19439999999997</v>
      </c>
      <c r="BP105" s="51">
        <f ca="1">'3월_관리비상세내역'!BQ105</f>
        <v>1054.0891089108911</v>
      </c>
      <c r="BQ105" s="57">
        <f t="shared" ca="1" si="43"/>
        <v>1203.3465346534654</v>
      </c>
      <c r="BR105" s="51">
        <v>0</v>
      </c>
      <c r="BS105" s="51">
        <v>0</v>
      </c>
    </row>
    <row r="106" spans="1:71" ht="15.75" customHeight="1">
      <c r="A106" s="8" t="s">
        <v>239</v>
      </c>
      <c r="B106">
        <v>703</v>
      </c>
      <c r="C106" s="53">
        <v>901</v>
      </c>
      <c r="E106" s="8">
        <v>115.7</v>
      </c>
      <c r="F106" s="8" t="s">
        <v>240</v>
      </c>
      <c r="G106" s="55">
        <f t="shared" ca="1" si="31"/>
        <v>42803</v>
      </c>
      <c r="H106" s="8">
        <v>77777</v>
      </c>
      <c r="J106" t="str">
        <f t="shared" ca="1" si="45"/>
        <v>전세</v>
      </c>
      <c r="K106" s="8" t="s">
        <v>242</v>
      </c>
      <c r="L106" s="55">
        <v>45017</v>
      </c>
      <c r="M106" s="55">
        <v>45066</v>
      </c>
      <c r="N106" s="55">
        <v>45017</v>
      </c>
      <c r="O106" s="62">
        <v>45046</v>
      </c>
      <c r="P106" s="51">
        <f t="shared" ca="1" si="32"/>
        <v>570768</v>
      </c>
      <c r="Q106" s="57">
        <f t="shared" ca="1" si="33"/>
        <v>582183.36</v>
      </c>
      <c r="R106" s="51">
        <f t="shared" ca="1" si="34"/>
        <v>570768</v>
      </c>
      <c r="S106" s="57">
        <f t="shared" ca="1" si="44"/>
        <v>239514</v>
      </c>
      <c r="T106" s="57">
        <f t="shared" ca="1" si="35"/>
        <v>331254</v>
      </c>
      <c r="U106" s="57">
        <f t="shared" ca="1" si="50"/>
        <v>40338</v>
      </c>
      <c r="V106" s="57">
        <f t="shared" ca="1" si="50"/>
        <v>10974</v>
      </c>
      <c r="W106" s="57">
        <f t="shared" ca="1" si="50"/>
        <v>1448</v>
      </c>
      <c r="X106" s="57">
        <f t="shared" ca="1" si="50"/>
        <v>2905</v>
      </c>
      <c r="Y106" s="57">
        <f t="shared" ca="1" si="50"/>
        <v>3232</v>
      </c>
      <c r="Z106" s="57">
        <f t="shared" ca="1" si="50"/>
        <v>38342</v>
      </c>
      <c r="AA106" s="57">
        <f t="shared" ca="1" si="50"/>
        <v>4433</v>
      </c>
      <c r="AB106" s="57">
        <f t="shared" ca="1" si="50"/>
        <v>61955</v>
      </c>
      <c r="AC106" s="57">
        <f t="shared" ca="1" si="50"/>
        <v>1624</v>
      </c>
      <c r="AD106" s="57">
        <f t="shared" ca="1" si="50"/>
        <v>7973</v>
      </c>
      <c r="AE106" s="57">
        <f t="shared" ca="1" si="50"/>
        <v>23215</v>
      </c>
      <c r="AF106" s="57">
        <f t="shared" ca="1" si="50"/>
        <v>619</v>
      </c>
      <c r="AG106" s="57">
        <f t="shared" ca="1" si="50"/>
        <v>41924</v>
      </c>
      <c r="AH106" s="57">
        <f t="shared" ca="1" si="50"/>
        <v>444</v>
      </c>
      <c r="AI106" s="57">
        <f t="shared" ca="1" si="50"/>
        <v>0</v>
      </c>
      <c r="AJ106" s="57">
        <f t="shared" ca="1" si="50"/>
        <v>139970</v>
      </c>
      <c r="AK106" s="57">
        <f t="shared" ca="1" si="49"/>
        <v>23644</v>
      </c>
      <c r="AL106" s="57">
        <f t="shared" ca="1" si="49"/>
        <v>90686</v>
      </c>
      <c r="AM106" s="57">
        <f t="shared" ca="1" si="49"/>
        <v>8396</v>
      </c>
      <c r="AN106" s="57">
        <f t="shared" ca="1" si="49"/>
        <v>57232</v>
      </c>
      <c r="AO106" s="57">
        <f t="shared" ca="1" si="49"/>
        <v>0</v>
      </c>
      <c r="AP106" s="57">
        <f t="shared" ca="1" si="49"/>
        <v>30125</v>
      </c>
      <c r="AQ106" s="57">
        <f t="shared" ca="1" si="49"/>
        <v>4965</v>
      </c>
      <c r="AR106" s="57">
        <f t="shared" ca="1" si="49"/>
        <v>2046</v>
      </c>
      <c r="AS106" s="57">
        <f t="shared" ca="1" si="49"/>
        <v>2306</v>
      </c>
      <c r="AT106" s="57">
        <f t="shared" ca="1" si="49"/>
        <v>0</v>
      </c>
      <c r="AU106" s="51">
        <v>0</v>
      </c>
      <c r="AV106" s="57">
        <v>0</v>
      </c>
      <c r="AW106" s="51">
        <f t="shared" ca="1" si="36"/>
        <v>11415.36</v>
      </c>
      <c r="AX106" s="57">
        <f t="shared" ca="1" si="52"/>
        <v>-6219</v>
      </c>
      <c r="AY106" s="57">
        <f t="shared" ca="1" si="52"/>
        <v>0</v>
      </c>
      <c r="AZ106" s="57">
        <f t="shared" ca="1" si="52"/>
        <v>0</v>
      </c>
      <c r="BA106" s="51">
        <v>0</v>
      </c>
      <c r="BB106" s="51">
        <v>0</v>
      </c>
      <c r="BC106" s="57">
        <f t="shared" ca="1" si="52"/>
        <v>-19473</v>
      </c>
      <c r="BD106" s="57">
        <f t="shared" ca="1" si="52"/>
        <v>-2336</v>
      </c>
      <c r="BE106" s="57">
        <f t="shared" ca="1" si="46"/>
        <v>699.85</v>
      </c>
      <c r="BF106" s="51">
        <f t="shared" ca="1" si="37"/>
        <v>72.5488</v>
      </c>
      <c r="BG106" s="51">
        <f t="shared" ca="1" si="38"/>
        <v>8.0608450704225358</v>
      </c>
      <c r="BH106" s="51">
        <f t="shared" ca="1" si="39"/>
        <v>298.26732673267327</v>
      </c>
      <c r="BI106" s="51">
        <v>0</v>
      </c>
      <c r="BJ106" s="51">
        <f ca="1">'3월_관리비상세내역'!BK106</f>
        <v>576.99</v>
      </c>
      <c r="BK106" s="51">
        <f t="shared" ca="1" si="40"/>
        <v>1276.8400000000001</v>
      </c>
      <c r="BL106" s="51">
        <f ca="1">'3월_관리비상세내역'!BM106</f>
        <v>697.65056338028171</v>
      </c>
      <c r="BM106" s="57">
        <f t="shared" ca="1" si="41"/>
        <v>705.7114084507042</v>
      </c>
      <c r="BN106" s="51">
        <f ca="1">'3월_관리비상세내역'!BO106</f>
        <v>293.84399999999999</v>
      </c>
      <c r="BO106" s="57">
        <f t="shared" ca="1" si="42"/>
        <v>366.39279999999997</v>
      </c>
      <c r="BP106" s="51">
        <f ca="1">'3월_관리비상세내역'!BQ106</f>
        <v>1112.1980198019801</v>
      </c>
      <c r="BQ106" s="57">
        <f t="shared" ca="1" si="43"/>
        <v>1410.4653465346532</v>
      </c>
      <c r="BR106" s="51">
        <v>0</v>
      </c>
      <c r="BS106" s="51">
        <v>0</v>
      </c>
    </row>
    <row r="107" spans="1:71" ht="15.75" customHeight="1">
      <c r="A107" s="8" t="s">
        <v>239</v>
      </c>
      <c r="B107">
        <v>703</v>
      </c>
      <c r="C107" s="53">
        <v>902</v>
      </c>
      <c r="E107" s="8">
        <v>115.7</v>
      </c>
      <c r="F107" s="8" t="s">
        <v>240</v>
      </c>
      <c r="G107" s="55">
        <f t="shared" ca="1" si="31"/>
        <v>43315</v>
      </c>
      <c r="H107" s="8">
        <v>77777</v>
      </c>
      <c r="J107" t="str">
        <f t="shared" ca="1" si="45"/>
        <v>전세</v>
      </c>
      <c r="K107" s="8" t="s">
        <v>242</v>
      </c>
      <c r="L107" s="55">
        <v>45017</v>
      </c>
      <c r="M107" s="55">
        <v>45066</v>
      </c>
      <c r="N107" s="55">
        <v>45017</v>
      </c>
      <c r="O107" s="62">
        <v>45046</v>
      </c>
      <c r="P107" s="51">
        <f t="shared" ca="1" si="32"/>
        <v>525432</v>
      </c>
      <c r="Q107" s="57">
        <f t="shared" ca="1" si="33"/>
        <v>535940.64</v>
      </c>
      <c r="R107" s="51">
        <f t="shared" ca="1" si="34"/>
        <v>525432</v>
      </c>
      <c r="S107" s="57">
        <f t="shared" ca="1" si="44"/>
        <v>201455</v>
      </c>
      <c r="T107" s="57">
        <f t="shared" ca="1" si="35"/>
        <v>323977</v>
      </c>
      <c r="U107" s="57">
        <f t="shared" ca="1" si="50"/>
        <v>41607</v>
      </c>
      <c r="V107" s="57">
        <f t="shared" ca="1" si="50"/>
        <v>34776</v>
      </c>
      <c r="W107" s="57">
        <f t="shared" ca="1" si="50"/>
        <v>597</v>
      </c>
      <c r="X107" s="57">
        <f t="shared" ca="1" si="50"/>
        <v>2389</v>
      </c>
      <c r="Y107" s="57">
        <f t="shared" ca="1" si="50"/>
        <v>3874</v>
      </c>
      <c r="Z107" s="57">
        <f t="shared" ca="1" si="50"/>
        <v>22800</v>
      </c>
      <c r="AA107" s="57">
        <f t="shared" ca="1" si="50"/>
        <v>2088</v>
      </c>
      <c r="AB107" s="57">
        <f t="shared" ca="1" si="50"/>
        <v>53169</v>
      </c>
      <c r="AC107" s="57">
        <f t="shared" ca="1" si="50"/>
        <v>2511</v>
      </c>
      <c r="AD107" s="57">
        <f t="shared" ca="1" si="50"/>
        <v>9226</v>
      </c>
      <c r="AE107" s="57">
        <f t="shared" ca="1" si="50"/>
        <v>9956</v>
      </c>
      <c r="AF107" s="57">
        <f t="shared" ca="1" si="50"/>
        <v>551</v>
      </c>
      <c r="AG107" s="57">
        <f t="shared" ca="1" si="50"/>
        <v>12347</v>
      </c>
      <c r="AH107" s="57">
        <f t="shared" ca="1" si="50"/>
        <v>654</v>
      </c>
      <c r="AI107" s="57">
        <f t="shared" ca="1" si="50"/>
        <v>0</v>
      </c>
      <c r="AJ107" s="57">
        <f t="shared" ca="1" si="50"/>
        <v>92569</v>
      </c>
      <c r="AK107" s="57">
        <f t="shared" ca="1" si="49"/>
        <v>74084</v>
      </c>
      <c r="AL107" s="57">
        <f t="shared" ca="1" si="49"/>
        <v>100688</v>
      </c>
      <c r="AM107" s="57">
        <f t="shared" ca="1" si="49"/>
        <v>6699</v>
      </c>
      <c r="AN107" s="57">
        <f t="shared" ca="1" si="49"/>
        <v>53874</v>
      </c>
      <c r="AO107" s="57">
        <f t="shared" ca="1" si="49"/>
        <v>0</v>
      </c>
      <c r="AP107" s="57">
        <f t="shared" ca="1" si="49"/>
        <v>23337</v>
      </c>
      <c r="AQ107" s="57">
        <f t="shared" ca="1" si="49"/>
        <v>7652</v>
      </c>
      <c r="AR107" s="57">
        <f t="shared" ca="1" si="49"/>
        <v>8340</v>
      </c>
      <c r="AS107" s="57">
        <f t="shared" ca="1" si="49"/>
        <v>529</v>
      </c>
      <c r="AT107" s="57">
        <f t="shared" ca="1" si="49"/>
        <v>0</v>
      </c>
      <c r="AU107" s="51">
        <v>0</v>
      </c>
      <c r="AV107" s="57">
        <v>0</v>
      </c>
      <c r="AW107" s="51">
        <f t="shared" ca="1" si="36"/>
        <v>10508.64</v>
      </c>
      <c r="AX107" s="57">
        <f t="shared" ca="1" si="52"/>
        <v>-10848</v>
      </c>
      <c r="AY107" s="57">
        <f t="shared" ca="1" si="52"/>
        <v>0</v>
      </c>
      <c r="AZ107" s="57">
        <f t="shared" ca="1" si="52"/>
        <v>0</v>
      </c>
      <c r="BA107" s="51">
        <v>0</v>
      </c>
      <c r="BB107" s="51">
        <v>0</v>
      </c>
      <c r="BC107" s="57">
        <f t="shared" ca="1" si="52"/>
        <v>-23968</v>
      </c>
      <c r="BD107" s="57">
        <f t="shared" ca="1" si="52"/>
        <v>-4069</v>
      </c>
      <c r="BE107" s="57">
        <f t="shared" ca="1" si="46"/>
        <v>462.84500000000003</v>
      </c>
      <c r="BF107" s="51">
        <f t="shared" ca="1" si="37"/>
        <v>80.550399999999996</v>
      </c>
      <c r="BG107" s="51">
        <f t="shared" ca="1" si="38"/>
        <v>7.5878873239436624</v>
      </c>
      <c r="BH107" s="51">
        <f t="shared" ca="1" si="39"/>
        <v>231.05940594059405</v>
      </c>
      <c r="BI107" s="51">
        <v>0</v>
      </c>
      <c r="BJ107" s="51">
        <f ca="1">'3월_관리비상세내역'!BK107</f>
        <v>789.71</v>
      </c>
      <c r="BK107" s="51">
        <f t="shared" ca="1" si="40"/>
        <v>1252.5550000000001</v>
      </c>
      <c r="BL107" s="51">
        <f ca="1">'3월_관리비상세내역'!BM107</f>
        <v>56.886197183098588</v>
      </c>
      <c r="BM107" s="57">
        <f t="shared" ca="1" si="41"/>
        <v>64.474084507042249</v>
      </c>
      <c r="BN107" s="51">
        <f ca="1">'3월_관리비상세내역'!BO107</f>
        <v>230.17439999999999</v>
      </c>
      <c r="BO107" s="57">
        <f t="shared" ca="1" si="42"/>
        <v>310.72479999999996</v>
      </c>
      <c r="BP107" s="51">
        <f ca="1">'3월_관리비상세내역'!BQ107</f>
        <v>1219.3861386138615</v>
      </c>
      <c r="BQ107" s="57">
        <f t="shared" ca="1" si="43"/>
        <v>1450.4455445544554</v>
      </c>
      <c r="BR107" s="51">
        <v>0</v>
      </c>
      <c r="BS107" s="51">
        <v>0</v>
      </c>
    </row>
    <row r="108" spans="1:71" ht="15.75" customHeight="1">
      <c r="A108" s="8" t="s">
        <v>239</v>
      </c>
      <c r="B108">
        <v>703</v>
      </c>
      <c r="C108">
        <f t="shared" ref="C108:C133" si="53">C106+100</f>
        <v>1001</v>
      </c>
      <c r="E108" s="8">
        <v>115.7</v>
      </c>
      <c r="F108" s="8" t="s">
        <v>240</v>
      </c>
      <c r="G108" s="55">
        <f t="shared" ca="1" si="31"/>
        <v>43561</v>
      </c>
      <c r="H108" s="8">
        <v>77777</v>
      </c>
      <c r="J108" t="str">
        <f t="shared" ca="1" si="45"/>
        <v>자가</v>
      </c>
      <c r="K108" s="8" t="s">
        <v>242</v>
      </c>
      <c r="L108" s="55">
        <v>45017</v>
      </c>
      <c r="M108" s="55">
        <v>45066</v>
      </c>
      <c r="N108" s="55">
        <v>45017</v>
      </c>
      <c r="O108" s="62">
        <v>45046</v>
      </c>
      <c r="P108" s="51">
        <f t="shared" ca="1" si="32"/>
        <v>380535</v>
      </c>
      <c r="Q108" s="57">
        <f t="shared" ca="1" si="33"/>
        <v>388145.7</v>
      </c>
      <c r="R108" s="51">
        <f t="shared" ca="1" si="34"/>
        <v>380535</v>
      </c>
      <c r="S108" s="57">
        <f t="shared" ca="1" si="44"/>
        <v>207845</v>
      </c>
      <c r="T108" s="57">
        <f t="shared" ca="1" si="35"/>
        <v>172690</v>
      </c>
      <c r="U108" s="57">
        <f t="shared" ca="1" si="50"/>
        <v>34951</v>
      </c>
      <c r="V108" s="57">
        <f t="shared" ca="1" si="50"/>
        <v>15480</v>
      </c>
      <c r="W108" s="57">
        <f t="shared" ca="1" si="50"/>
        <v>1375</v>
      </c>
      <c r="X108" s="57">
        <f t="shared" ca="1" si="50"/>
        <v>4740</v>
      </c>
      <c r="Y108" s="57">
        <f t="shared" ca="1" si="50"/>
        <v>3864</v>
      </c>
      <c r="Z108" s="57">
        <f t="shared" ca="1" si="50"/>
        <v>28758</v>
      </c>
      <c r="AA108" s="57">
        <f t="shared" ca="1" si="50"/>
        <v>4268</v>
      </c>
      <c r="AB108" s="57">
        <f t="shared" ca="1" si="50"/>
        <v>76335</v>
      </c>
      <c r="AC108" s="57">
        <f t="shared" ca="1" si="50"/>
        <v>596</v>
      </c>
      <c r="AD108" s="57">
        <f t="shared" ca="1" si="50"/>
        <v>7946</v>
      </c>
      <c r="AE108" s="57">
        <f t="shared" ca="1" si="50"/>
        <v>6740</v>
      </c>
      <c r="AF108" s="57">
        <f t="shared" ca="1" si="50"/>
        <v>545</v>
      </c>
      <c r="AG108" s="57">
        <f t="shared" ca="1" si="50"/>
        <v>21524</v>
      </c>
      <c r="AH108" s="57">
        <f t="shared" ca="1" si="50"/>
        <v>156</v>
      </c>
      <c r="AI108" s="57">
        <f t="shared" ca="1" si="50"/>
        <v>0</v>
      </c>
      <c r="AJ108" s="57">
        <f t="shared" ca="1" si="50"/>
        <v>76668</v>
      </c>
      <c r="AK108" s="57">
        <f t="shared" ca="1" si="49"/>
        <v>18529</v>
      </c>
      <c r="AL108" s="57">
        <f t="shared" ca="1" si="49"/>
        <v>19200</v>
      </c>
      <c r="AM108" s="57">
        <f t="shared" ca="1" si="49"/>
        <v>7070</v>
      </c>
      <c r="AN108" s="57">
        <f t="shared" ca="1" si="49"/>
        <v>62512</v>
      </c>
      <c r="AO108" s="57">
        <f t="shared" ca="1" si="49"/>
        <v>0</v>
      </c>
      <c r="AP108" s="57">
        <f t="shared" ca="1" si="49"/>
        <v>8920</v>
      </c>
      <c r="AQ108" s="57">
        <f t="shared" ca="1" si="49"/>
        <v>4991</v>
      </c>
      <c r="AR108" s="57">
        <f t="shared" ca="1" si="49"/>
        <v>1777</v>
      </c>
      <c r="AS108" s="57">
        <f t="shared" ca="1" si="49"/>
        <v>1497</v>
      </c>
      <c r="AT108" s="57">
        <f t="shared" ca="1" si="49"/>
        <v>0</v>
      </c>
      <c r="AU108" s="51">
        <v>0</v>
      </c>
      <c r="AV108" s="57">
        <v>0</v>
      </c>
      <c r="AW108" s="51">
        <f t="shared" ca="1" si="36"/>
        <v>7610.7</v>
      </c>
      <c r="AX108" s="57">
        <f t="shared" ca="1" si="52"/>
        <v>-6632</v>
      </c>
      <c r="AY108" s="57">
        <f t="shared" ca="1" si="52"/>
        <v>0</v>
      </c>
      <c r="AZ108" s="57">
        <f t="shared" ca="1" si="52"/>
        <v>0</v>
      </c>
      <c r="BA108" s="51">
        <v>0</v>
      </c>
      <c r="BB108" s="51">
        <v>0</v>
      </c>
      <c r="BC108" s="57">
        <f t="shared" ca="1" si="52"/>
        <v>-179</v>
      </c>
      <c r="BD108" s="57">
        <f t="shared" ca="1" si="52"/>
        <v>-21096</v>
      </c>
      <c r="BE108" s="57">
        <f t="shared" ca="1" si="46"/>
        <v>383.34</v>
      </c>
      <c r="BF108" s="51">
        <f t="shared" ca="1" si="37"/>
        <v>15.36</v>
      </c>
      <c r="BG108" s="51">
        <f t="shared" ca="1" si="38"/>
        <v>8.8045070422535208</v>
      </c>
      <c r="BH108" s="51">
        <f t="shared" ca="1" si="39"/>
        <v>88.316831683168317</v>
      </c>
      <c r="BI108" s="51">
        <v>0</v>
      </c>
      <c r="BJ108" s="51">
        <f ca="1">'3월_관리비상세내역'!BK108</f>
        <v>1329.655</v>
      </c>
      <c r="BK108" s="51">
        <f t="shared" ca="1" si="40"/>
        <v>1712.9949999999999</v>
      </c>
      <c r="BL108" s="51">
        <f ca="1">'3월_관리비상세내역'!BM108</f>
        <v>398.722676056338</v>
      </c>
      <c r="BM108" s="57">
        <f t="shared" ca="1" si="41"/>
        <v>407.52718309859154</v>
      </c>
      <c r="BN108" s="51">
        <f ca="1">'3월_관리비상세내역'!BO108</f>
        <v>836.7704</v>
      </c>
      <c r="BO108" s="57">
        <f t="shared" ca="1" si="42"/>
        <v>852.13040000000001</v>
      </c>
      <c r="BP108" s="51">
        <f ca="1">'3월_관리비상세내역'!BQ108</f>
        <v>552.46534653465346</v>
      </c>
      <c r="BQ108" s="57">
        <f t="shared" ca="1" si="43"/>
        <v>640.78217821782175</v>
      </c>
      <c r="BR108" s="51">
        <v>0</v>
      </c>
      <c r="BS108" s="51">
        <v>0</v>
      </c>
    </row>
    <row r="109" spans="1:71" ht="15.75" customHeight="1">
      <c r="A109" s="8" t="s">
        <v>239</v>
      </c>
      <c r="B109">
        <v>703</v>
      </c>
      <c r="C109">
        <f t="shared" si="53"/>
        <v>1002</v>
      </c>
      <c r="E109" s="8">
        <v>115.7</v>
      </c>
      <c r="F109" s="8" t="s">
        <v>240</v>
      </c>
      <c r="G109" s="55">
        <f t="shared" ca="1" si="31"/>
        <v>43350</v>
      </c>
      <c r="H109" s="8">
        <v>77777</v>
      </c>
      <c r="J109" t="str">
        <f t="shared" ca="1" si="45"/>
        <v>월세</v>
      </c>
      <c r="K109" s="8" t="s">
        <v>242</v>
      </c>
      <c r="L109" s="55">
        <v>45017</v>
      </c>
      <c r="M109" s="55">
        <v>45066</v>
      </c>
      <c r="N109" s="55">
        <v>45017</v>
      </c>
      <c r="O109" s="62">
        <v>45046</v>
      </c>
      <c r="P109" s="51">
        <f t="shared" ca="1" si="32"/>
        <v>503044</v>
      </c>
      <c r="Q109" s="57">
        <f t="shared" ca="1" si="33"/>
        <v>513104.88</v>
      </c>
      <c r="R109" s="51">
        <f t="shared" ca="1" si="34"/>
        <v>503044</v>
      </c>
      <c r="S109" s="57">
        <f t="shared" ca="1" si="44"/>
        <v>242354</v>
      </c>
      <c r="T109" s="57">
        <f t="shared" ca="1" si="35"/>
        <v>260690</v>
      </c>
      <c r="U109" s="57">
        <f t="shared" ca="1" si="50"/>
        <v>43991</v>
      </c>
      <c r="V109" s="57">
        <f t="shared" ca="1" si="50"/>
        <v>24802</v>
      </c>
      <c r="W109" s="57">
        <f t="shared" ca="1" si="50"/>
        <v>1986</v>
      </c>
      <c r="X109" s="57">
        <f t="shared" ca="1" si="50"/>
        <v>2018</v>
      </c>
      <c r="Y109" s="57">
        <f t="shared" ca="1" si="50"/>
        <v>3859</v>
      </c>
      <c r="Z109" s="57">
        <f t="shared" ca="1" si="50"/>
        <v>37793</v>
      </c>
      <c r="AA109" s="57">
        <f t="shared" ca="1" si="50"/>
        <v>18898</v>
      </c>
      <c r="AB109" s="57">
        <f t="shared" ca="1" si="50"/>
        <v>70488</v>
      </c>
      <c r="AC109" s="57">
        <f t="shared" ca="1" si="50"/>
        <v>222</v>
      </c>
      <c r="AD109" s="57">
        <f t="shared" ca="1" si="50"/>
        <v>9400</v>
      </c>
      <c r="AE109" s="57">
        <f t="shared" ca="1" si="50"/>
        <v>9109</v>
      </c>
      <c r="AF109" s="57">
        <f t="shared" ca="1" si="50"/>
        <v>201</v>
      </c>
      <c r="AG109" s="57">
        <f t="shared" ca="1" si="50"/>
        <v>33775</v>
      </c>
      <c r="AH109" s="57">
        <f t="shared" ca="1" si="50"/>
        <v>702</v>
      </c>
      <c r="AI109" s="57">
        <f t="shared" ca="1" si="50"/>
        <v>0</v>
      </c>
      <c r="AJ109" s="57">
        <f t="shared" ref="AJ109:AT135" ca="1" si="54">RANDBETWEEN(AJ$2,AJ$3)</f>
        <v>127447</v>
      </c>
      <c r="AK109" s="57">
        <f t="shared" ca="1" si="54"/>
        <v>37591</v>
      </c>
      <c r="AL109" s="57">
        <f t="shared" ca="1" si="49"/>
        <v>44880</v>
      </c>
      <c r="AM109" s="57">
        <f t="shared" ca="1" si="49"/>
        <v>621</v>
      </c>
      <c r="AN109" s="57">
        <f t="shared" ca="1" si="49"/>
        <v>46559</v>
      </c>
      <c r="AO109" s="57">
        <f t="shared" ca="1" si="49"/>
        <v>0</v>
      </c>
      <c r="AP109" s="57">
        <f t="shared" ca="1" si="49"/>
        <v>24795</v>
      </c>
      <c r="AQ109" s="57">
        <f t="shared" ca="1" si="49"/>
        <v>4710</v>
      </c>
      <c r="AR109" s="57">
        <f t="shared" ca="1" si="49"/>
        <v>4271</v>
      </c>
      <c r="AS109" s="57">
        <f t="shared" ca="1" si="49"/>
        <v>1057</v>
      </c>
      <c r="AT109" s="57">
        <f t="shared" ca="1" si="49"/>
        <v>0</v>
      </c>
      <c r="AU109" s="51">
        <v>0</v>
      </c>
      <c r="AV109" s="57">
        <v>0</v>
      </c>
      <c r="AW109" s="51">
        <f t="shared" ca="1" si="36"/>
        <v>10060.880000000001</v>
      </c>
      <c r="AX109" s="57">
        <f t="shared" ca="1" si="52"/>
        <v>-16078</v>
      </c>
      <c r="AY109" s="57">
        <f t="shared" ca="1" si="52"/>
        <v>0</v>
      </c>
      <c r="AZ109" s="57">
        <f t="shared" ca="1" si="52"/>
        <v>0</v>
      </c>
      <c r="BA109" s="51">
        <v>0</v>
      </c>
      <c r="BB109" s="51">
        <v>0</v>
      </c>
      <c r="BC109" s="57">
        <f t="shared" ca="1" si="52"/>
        <v>-11290</v>
      </c>
      <c r="BD109" s="57">
        <f t="shared" ca="1" si="52"/>
        <v>-18763</v>
      </c>
      <c r="BE109" s="57">
        <f t="shared" ca="1" si="46"/>
        <v>637.23500000000001</v>
      </c>
      <c r="BF109" s="51">
        <f t="shared" ca="1" si="37"/>
        <v>35.904000000000003</v>
      </c>
      <c r="BG109" s="51">
        <f t="shared" ca="1" si="38"/>
        <v>6.557605633802817</v>
      </c>
      <c r="BH109" s="51">
        <f t="shared" ca="1" si="39"/>
        <v>245.49504950495049</v>
      </c>
      <c r="BI109" s="51">
        <v>0</v>
      </c>
      <c r="BJ109" s="51">
        <f ca="1">'3월_관리비상세내역'!BK109</f>
        <v>957.91499999999996</v>
      </c>
      <c r="BK109" s="51">
        <f t="shared" ca="1" si="40"/>
        <v>1595.15</v>
      </c>
      <c r="BL109" s="51">
        <f ca="1">'3월_관리비상세내역'!BM109</f>
        <v>252.51154929577464</v>
      </c>
      <c r="BM109" s="57">
        <f t="shared" ca="1" si="41"/>
        <v>259.06915492957745</v>
      </c>
      <c r="BN109" s="51">
        <f ca="1">'3월_관리비상세내역'!BO109</f>
        <v>683.89120000000003</v>
      </c>
      <c r="BO109" s="57">
        <f t="shared" ca="1" si="42"/>
        <v>719.79520000000002</v>
      </c>
      <c r="BP109" s="51">
        <f ca="1">'3월_관리비상세내역'!BQ109</f>
        <v>1062.0594059405939</v>
      </c>
      <c r="BQ109" s="57">
        <f t="shared" ca="1" si="43"/>
        <v>1307.5544554455444</v>
      </c>
      <c r="BR109" s="51">
        <v>0</v>
      </c>
      <c r="BS109" s="51">
        <v>0</v>
      </c>
    </row>
    <row r="110" spans="1:71" ht="15.75" customHeight="1">
      <c r="A110" s="8" t="s">
        <v>239</v>
      </c>
      <c r="B110">
        <v>703</v>
      </c>
      <c r="C110">
        <f t="shared" si="53"/>
        <v>1101</v>
      </c>
      <c r="E110" s="8">
        <v>115.7</v>
      </c>
      <c r="F110" s="8" t="s">
        <v>240</v>
      </c>
      <c r="G110" s="55">
        <f t="shared" ca="1" si="31"/>
        <v>43262</v>
      </c>
      <c r="H110" s="8">
        <v>77777</v>
      </c>
      <c r="J110" t="str">
        <f t="shared" ca="1" si="45"/>
        <v>월세</v>
      </c>
      <c r="K110" s="8" t="s">
        <v>242</v>
      </c>
      <c r="L110" s="55">
        <v>45017</v>
      </c>
      <c r="M110" s="55">
        <v>45066</v>
      </c>
      <c r="N110" s="55">
        <v>45017</v>
      </c>
      <c r="O110" s="62">
        <v>45046</v>
      </c>
      <c r="P110" s="51">
        <f t="shared" ca="1" si="32"/>
        <v>468915</v>
      </c>
      <c r="Q110" s="57">
        <f t="shared" ca="1" si="33"/>
        <v>478293.3</v>
      </c>
      <c r="R110" s="51">
        <f t="shared" ca="1" si="34"/>
        <v>468915</v>
      </c>
      <c r="S110" s="57">
        <f t="shared" ca="1" si="44"/>
        <v>185122</v>
      </c>
      <c r="T110" s="57">
        <f t="shared" ca="1" si="35"/>
        <v>283793</v>
      </c>
      <c r="U110" s="57">
        <f t="shared" ref="U110:AJ125" ca="1" si="55">RANDBETWEEN(U$2,U$3)</f>
        <v>46738</v>
      </c>
      <c r="V110" s="57">
        <f t="shared" ca="1" si="55"/>
        <v>11090</v>
      </c>
      <c r="W110" s="57">
        <f t="shared" ca="1" si="55"/>
        <v>1700</v>
      </c>
      <c r="X110" s="57">
        <f t="shared" ca="1" si="55"/>
        <v>3296</v>
      </c>
      <c r="Y110" s="57">
        <f t="shared" ca="1" si="55"/>
        <v>3430</v>
      </c>
      <c r="Z110" s="57">
        <f t="shared" ca="1" si="55"/>
        <v>46194</v>
      </c>
      <c r="AA110" s="57">
        <f t="shared" ca="1" si="55"/>
        <v>28670</v>
      </c>
      <c r="AB110" s="57">
        <f t="shared" ca="1" si="55"/>
        <v>27415</v>
      </c>
      <c r="AC110" s="57">
        <f t="shared" ca="1" si="55"/>
        <v>1412</v>
      </c>
      <c r="AD110" s="57">
        <f t="shared" ca="1" si="55"/>
        <v>2955</v>
      </c>
      <c r="AE110" s="57">
        <f t="shared" ca="1" si="55"/>
        <v>4724</v>
      </c>
      <c r="AF110" s="57">
        <f t="shared" ca="1" si="55"/>
        <v>296</v>
      </c>
      <c r="AG110" s="57">
        <f t="shared" ca="1" si="55"/>
        <v>28170</v>
      </c>
      <c r="AH110" s="57">
        <f t="shared" ca="1" si="55"/>
        <v>810</v>
      </c>
      <c r="AI110" s="57">
        <f t="shared" ca="1" si="55"/>
        <v>0</v>
      </c>
      <c r="AJ110" s="57">
        <f t="shared" ca="1" si="55"/>
        <v>73580</v>
      </c>
      <c r="AK110" s="57">
        <f t="shared" ca="1" si="54"/>
        <v>59784</v>
      </c>
      <c r="AL110" s="57">
        <f t="shared" ca="1" si="49"/>
        <v>75584</v>
      </c>
      <c r="AM110" s="57">
        <f t="shared" ca="1" si="49"/>
        <v>5401</v>
      </c>
      <c r="AN110" s="57">
        <f t="shared" ca="1" si="49"/>
        <v>60791</v>
      </c>
      <c r="AO110" s="57">
        <f t="shared" ca="1" si="49"/>
        <v>0</v>
      </c>
      <c r="AP110" s="57">
        <f t="shared" ca="1" si="49"/>
        <v>27395</v>
      </c>
      <c r="AQ110" s="57">
        <f t="shared" ca="1" si="49"/>
        <v>7702</v>
      </c>
      <c r="AR110" s="57">
        <f t="shared" ca="1" si="49"/>
        <v>2722</v>
      </c>
      <c r="AS110" s="57">
        <f t="shared" ca="1" si="49"/>
        <v>484</v>
      </c>
      <c r="AT110" s="57">
        <f t="shared" ca="1" si="49"/>
        <v>0</v>
      </c>
      <c r="AU110" s="51">
        <v>0</v>
      </c>
      <c r="AV110" s="57">
        <v>0</v>
      </c>
      <c r="AW110" s="51">
        <f t="shared" ca="1" si="36"/>
        <v>9378.3000000000011</v>
      </c>
      <c r="AX110" s="57">
        <f t="shared" ca="1" si="52"/>
        <v>-20819</v>
      </c>
      <c r="AY110" s="57">
        <f t="shared" ca="1" si="52"/>
        <v>0</v>
      </c>
      <c r="AZ110" s="57">
        <f t="shared" ca="1" si="52"/>
        <v>0</v>
      </c>
      <c r="BA110" s="51">
        <v>0</v>
      </c>
      <c r="BB110" s="51">
        <v>0</v>
      </c>
      <c r="BC110" s="57">
        <f t="shared" ca="1" si="52"/>
        <v>-16102</v>
      </c>
      <c r="BD110" s="57">
        <f t="shared" ca="1" si="52"/>
        <v>-14507</v>
      </c>
      <c r="BE110" s="57">
        <f t="shared" ca="1" si="46"/>
        <v>367.9</v>
      </c>
      <c r="BF110" s="51">
        <f t="shared" ca="1" si="37"/>
        <v>60.467199999999998</v>
      </c>
      <c r="BG110" s="51">
        <f t="shared" ca="1" si="38"/>
        <v>8.5621126760563389</v>
      </c>
      <c r="BH110" s="51">
        <f t="shared" ca="1" si="39"/>
        <v>271.23762376237624</v>
      </c>
      <c r="BI110" s="51">
        <v>0</v>
      </c>
      <c r="BJ110" s="51">
        <f ca="1">'3월_관리비상세내역'!BK110</f>
        <v>1370.7950000000001</v>
      </c>
      <c r="BK110" s="51">
        <f t="shared" ca="1" si="40"/>
        <v>1738.6950000000002</v>
      </c>
      <c r="BL110" s="51">
        <f ca="1">'3월_관리비상세내역'!BM110</f>
        <v>759.52690140845073</v>
      </c>
      <c r="BM110" s="57">
        <f t="shared" ca="1" si="41"/>
        <v>768.08901408450708</v>
      </c>
      <c r="BN110" s="51">
        <f ca="1">'3월_관리비상세내역'!BO110</f>
        <v>336.93439999999998</v>
      </c>
      <c r="BO110" s="57">
        <f t="shared" ca="1" si="42"/>
        <v>397.40159999999997</v>
      </c>
      <c r="BP110" s="51">
        <f ca="1">'3월_관리비상세내역'!BQ110</f>
        <v>1172.2475247524753</v>
      </c>
      <c r="BQ110" s="57">
        <f t="shared" ca="1" si="43"/>
        <v>1443.4851485148515</v>
      </c>
      <c r="BR110" s="51">
        <v>0</v>
      </c>
      <c r="BS110" s="51">
        <v>0</v>
      </c>
    </row>
    <row r="111" spans="1:71" ht="15.75" customHeight="1">
      <c r="A111" s="8" t="s">
        <v>239</v>
      </c>
      <c r="B111">
        <v>703</v>
      </c>
      <c r="C111">
        <f t="shared" si="53"/>
        <v>1102</v>
      </c>
      <c r="E111" s="8">
        <v>115.7</v>
      </c>
      <c r="F111" s="8" t="s">
        <v>240</v>
      </c>
      <c r="G111" s="55">
        <f t="shared" ca="1" si="31"/>
        <v>44215</v>
      </c>
      <c r="H111" s="8">
        <v>77777</v>
      </c>
      <c r="J111" t="str">
        <f t="shared" ca="1" si="45"/>
        <v>월세</v>
      </c>
      <c r="K111" s="8" t="s">
        <v>242</v>
      </c>
      <c r="L111" s="55">
        <v>45017</v>
      </c>
      <c r="M111" s="55">
        <v>45066</v>
      </c>
      <c r="N111" s="55">
        <v>45017</v>
      </c>
      <c r="O111" s="62">
        <v>45046</v>
      </c>
      <c r="P111" s="51">
        <f t="shared" ca="1" si="32"/>
        <v>490538</v>
      </c>
      <c r="Q111" s="57">
        <f t="shared" ca="1" si="33"/>
        <v>500348.76</v>
      </c>
      <c r="R111" s="51">
        <f t="shared" ca="1" si="34"/>
        <v>490538</v>
      </c>
      <c r="S111" s="57">
        <f t="shared" ca="1" si="44"/>
        <v>248006</v>
      </c>
      <c r="T111" s="57">
        <f t="shared" ca="1" si="35"/>
        <v>242532</v>
      </c>
      <c r="U111" s="57">
        <f t="shared" ca="1" si="55"/>
        <v>75259</v>
      </c>
      <c r="V111" s="57">
        <f t="shared" ca="1" si="55"/>
        <v>28598</v>
      </c>
      <c r="W111" s="57">
        <f t="shared" ca="1" si="55"/>
        <v>1372</v>
      </c>
      <c r="X111" s="57">
        <f t="shared" ca="1" si="55"/>
        <v>4468</v>
      </c>
      <c r="Y111" s="57">
        <f t="shared" ca="1" si="55"/>
        <v>3130</v>
      </c>
      <c r="Z111" s="57">
        <f t="shared" ca="1" si="55"/>
        <v>45505</v>
      </c>
      <c r="AA111" s="57">
        <f t="shared" ca="1" si="55"/>
        <v>27927</v>
      </c>
      <c r="AB111" s="57">
        <f t="shared" ca="1" si="55"/>
        <v>43274</v>
      </c>
      <c r="AC111" s="57">
        <f t="shared" ca="1" si="55"/>
        <v>670</v>
      </c>
      <c r="AD111" s="57">
        <f t="shared" ca="1" si="55"/>
        <v>9588</v>
      </c>
      <c r="AE111" s="57">
        <f t="shared" ca="1" si="55"/>
        <v>4257</v>
      </c>
      <c r="AF111" s="57">
        <f t="shared" ca="1" si="55"/>
        <v>458</v>
      </c>
      <c r="AG111" s="57">
        <f t="shared" ca="1" si="55"/>
        <v>26004</v>
      </c>
      <c r="AH111" s="57">
        <f t="shared" ca="1" si="55"/>
        <v>870</v>
      </c>
      <c r="AI111" s="57">
        <f t="shared" ca="1" si="55"/>
        <v>0</v>
      </c>
      <c r="AJ111" s="57">
        <f t="shared" ca="1" si="55"/>
        <v>50533</v>
      </c>
      <c r="AK111" s="57">
        <f t="shared" ca="1" si="54"/>
        <v>54443</v>
      </c>
      <c r="AL111" s="57">
        <f t="shared" ca="1" si="49"/>
        <v>72140</v>
      </c>
      <c r="AM111" s="57">
        <f t="shared" ca="1" si="49"/>
        <v>3820</v>
      </c>
      <c r="AN111" s="57">
        <f t="shared" ca="1" si="49"/>
        <v>53840</v>
      </c>
      <c r="AO111" s="57">
        <f t="shared" ca="1" si="49"/>
        <v>0</v>
      </c>
      <c r="AP111" s="57">
        <f t="shared" ca="1" si="49"/>
        <v>18110</v>
      </c>
      <c r="AQ111" s="57">
        <f t="shared" ca="1" si="49"/>
        <v>5423</v>
      </c>
      <c r="AR111" s="57">
        <f t="shared" ca="1" si="49"/>
        <v>6289</v>
      </c>
      <c r="AS111" s="57">
        <f t="shared" ca="1" si="49"/>
        <v>904</v>
      </c>
      <c r="AT111" s="57">
        <f t="shared" ca="1" si="49"/>
        <v>0</v>
      </c>
      <c r="AU111" s="51">
        <v>0</v>
      </c>
      <c r="AV111" s="57">
        <v>0</v>
      </c>
      <c r="AW111" s="51">
        <f t="shared" ca="1" si="36"/>
        <v>9810.76</v>
      </c>
      <c r="AX111" s="57">
        <f t="shared" ca="1" si="52"/>
        <v>-19991</v>
      </c>
      <c r="AY111" s="57">
        <f t="shared" ca="1" si="52"/>
        <v>0</v>
      </c>
      <c r="AZ111" s="57">
        <f t="shared" ca="1" si="52"/>
        <v>0</v>
      </c>
      <c r="BA111" s="51">
        <v>0</v>
      </c>
      <c r="BB111" s="51">
        <v>0</v>
      </c>
      <c r="BC111" s="57">
        <f t="shared" ca="1" si="52"/>
        <v>-4117</v>
      </c>
      <c r="BD111" s="57">
        <f t="shared" ca="1" si="52"/>
        <v>-22236</v>
      </c>
      <c r="BE111" s="57">
        <f t="shared" ca="1" si="46"/>
        <v>252.66499999999999</v>
      </c>
      <c r="BF111" s="51">
        <f t="shared" ca="1" si="37"/>
        <v>57.712000000000003</v>
      </c>
      <c r="BG111" s="51">
        <f t="shared" ca="1" si="38"/>
        <v>7.5830985915492954</v>
      </c>
      <c r="BH111" s="51">
        <f t="shared" ca="1" si="39"/>
        <v>179.30693069306932</v>
      </c>
      <c r="BI111" s="51">
        <v>0</v>
      </c>
      <c r="BJ111" s="51">
        <f ca="1">'3월_관리비상세내역'!BK111</f>
        <v>1034.385</v>
      </c>
      <c r="BK111" s="51">
        <f t="shared" ca="1" si="40"/>
        <v>1287.05</v>
      </c>
      <c r="BL111" s="51">
        <f ca="1">'3월_관리비상세내역'!BM111</f>
        <v>388.22211267605633</v>
      </c>
      <c r="BM111" s="57">
        <f t="shared" ca="1" si="41"/>
        <v>395.80521126760561</v>
      </c>
      <c r="BN111" s="51">
        <f ca="1">'3월_관리비상세내역'!BO111</f>
        <v>306.60239999999999</v>
      </c>
      <c r="BO111" s="57">
        <f t="shared" ca="1" si="42"/>
        <v>364.31439999999998</v>
      </c>
      <c r="BP111" s="51">
        <f ca="1">'3월_관리비상세내역'!BQ111</f>
        <v>1415.4554455445545</v>
      </c>
      <c r="BQ111" s="57">
        <f t="shared" ca="1" si="43"/>
        <v>1594.7623762376238</v>
      </c>
      <c r="BR111" s="51">
        <v>0</v>
      </c>
      <c r="BS111" s="51">
        <v>0</v>
      </c>
    </row>
    <row r="112" spans="1:71" ht="15.75" customHeight="1">
      <c r="A112" s="8" t="s">
        <v>239</v>
      </c>
      <c r="B112">
        <v>703</v>
      </c>
      <c r="C112">
        <f t="shared" si="53"/>
        <v>1201</v>
      </c>
      <c r="E112" s="8">
        <v>115.7</v>
      </c>
      <c r="F112" s="8" t="s">
        <v>240</v>
      </c>
      <c r="G112" s="55">
        <f t="shared" ca="1" si="31"/>
        <v>43150</v>
      </c>
      <c r="H112" s="8">
        <v>77777</v>
      </c>
      <c r="J112" t="str">
        <f t="shared" ca="1" si="45"/>
        <v>전세</v>
      </c>
      <c r="K112" s="8" t="s">
        <v>242</v>
      </c>
      <c r="L112" s="55">
        <v>45017</v>
      </c>
      <c r="M112" s="55">
        <v>45066</v>
      </c>
      <c r="N112" s="55">
        <v>45017</v>
      </c>
      <c r="O112" s="62">
        <v>45046</v>
      </c>
      <c r="P112" s="51">
        <f t="shared" ca="1" si="32"/>
        <v>412997</v>
      </c>
      <c r="Q112" s="57">
        <f t="shared" ca="1" si="33"/>
        <v>421256.94</v>
      </c>
      <c r="R112" s="51">
        <f t="shared" ca="1" si="34"/>
        <v>412997</v>
      </c>
      <c r="S112" s="57">
        <f t="shared" ca="1" si="44"/>
        <v>241337</v>
      </c>
      <c r="T112" s="57">
        <f t="shared" ca="1" si="35"/>
        <v>171660</v>
      </c>
      <c r="U112" s="57">
        <f t="shared" ca="1" si="55"/>
        <v>76098</v>
      </c>
      <c r="V112" s="57">
        <f t="shared" ca="1" si="55"/>
        <v>33451</v>
      </c>
      <c r="W112" s="57">
        <f t="shared" ca="1" si="55"/>
        <v>655</v>
      </c>
      <c r="X112" s="57">
        <f t="shared" ca="1" si="55"/>
        <v>4133</v>
      </c>
      <c r="Y112" s="57">
        <f t="shared" ca="1" si="55"/>
        <v>3326</v>
      </c>
      <c r="Z112" s="57">
        <f t="shared" ca="1" si="55"/>
        <v>15878</v>
      </c>
      <c r="AA112" s="57">
        <f t="shared" ca="1" si="55"/>
        <v>24253</v>
      </c>
      <c r="AB112" s="57">
        <f t="shared" ca="1" si="55"/>
        <v>60669</v>
      </c>
      <c r="AC112" s="57">
        <f t="shared" ca="1" si="55"/>
        <v>1242</v>
      </c>
      <c r="AD112" s="57">
        <f t="shared" ca="1" si="55"/>
        <v>9563</v>
      </c>
      <c r="AE112" s="57">
        <f t="shared" ca="1" si="55"/>
        <v>13900</v>
      </c>
      <c r="AF112" s="57">
        <f t="shared" ca="1" si="55"/>
        <v>846</v>
      </c>
      <c r="AG112" s="57">
        <f t="shared" ca="1" si="55"/>
        <v>19362</v>
      </c>
      <c r="AH112" s="57">
        <f t="shared" ca="1" si="55"/>
        <v>716</v>
      </c>
      <c r="AI112" s="57">
        <f t="shared" ca="1" si="55"/>
        <v>0</v>
      </c>
      <c r="AJ112" s="57">
        <f t="shared" ca="1" si="55"/>
        <v>70180</v>
      </c>
      <c r="AK112" s="57">
        <f t="shared" ca="1" si="54"/>
        <v>24675</v>
      </c>
      <c r="AL112" s="57">
        <f t="shared" ca="1" si="49"/>
        <v>33040</v>
      </c>
      <c r="AM112" s="57">
        <f t="shared" ca="1" si="49"/>
        <v>4461</v>
      </c>
      <c r="AN112" s="57">
        <f t="shared" ca="1" si="49"/>
        <v>51125</v>
      </c>
      <c r="AO112" s="57">
        <f t="shared" ca="1" si="49"/>
        <v>0</v>
      </c>
      <c r="AP112" s="57">
        <f t="shared" ca="1" si="49"/>
        <v>13509</v>
      </c>
      <c r="AQ112" s="57">
        <f t="shared" ca="1" si="49"/>
        <v>2214</v>
      </c>
      <c r="AR112" s="57">
        <f t="shared" ca="1" si="49"/>
        <v>2001</v>
      </c>
      <c r="AS112" s="57">
        <f t="shared" ca="1" si="49"/>
        <v>127</v>
      </c>
      <c r="AT112" s="57">
        <f t="shared" ca="1" si="49"/>
        <v>0</v>
      </c>
      <c r="AU112" s="51">
        <v>0</v>
      </c>
      <c r="AV112" s="57">
        <v>0</v>
      </c>
      <c r="AW112" s="51">
        <f t="shared" ca="1" si="36"/>
        <v>8259.94</v>
      </c>
      <c r="AX112" s="57">
        <f t="shared" ca="1" si="52"/>
        <v>-19380</v>
      </c>
      <c r="AY112" s="57">
        <f t="shared" ca="1" si="52"/>
        <v>0</v>
      </c>
      <c r="AZ112" s="57">
        <f t="shared" ca="1" si="52"/>
        <v>0</v>
      </c>
      <c r="BA112" s="51">
        <v>0</v>
      </c>
      <c r="BB112" s="51">
        <v>0</v>
      </c>
      <c r="BC112" s="57">
        <f t="shared" ca="1" si="52"/>
        <v>-5913</v>
      </c>
      <c r="BD112" s="57">
        <f t="shared" ca="1" si="52"/>
        <v>-27134</v>
      </c>
      <c r="BE112" s="57">
        <f t="shared" ca="1" si="46"/>
        <v>350.9</v>
      </c>
      <c r="BF112" s="51">
        <f t="shared" ca="1" si="37"/>
        <v>26.431999999999999</v>
      </c>
      <c r="BG112" s="51">
        <f t="shared" ca="1" si="38"/>
        <v>7.200704225352113</v>
      </c>
      <c r="BH112" s="51">
        <f t="shared" ca="1" si="39"/>
        <v>133.75247524752476</v>
      </c>
      <c r="BI112" s="51">
        <v>0</v>
      </c>
      <c r="BJ112" s="51">
        <f ca="1">'3월_관리비상세내역'!BK112</f>
        <v>795.875</v>
      </c>
      <c r="BK112" s="51">
        <f t="shared" ca="1" si="40"/>
        <v>1146.7750000000001</v>
      </c>
      <c r="BL112" s="51">
        <f ca="1">'3월_관리비상세내역'!BM112</f>
        <v>222.25915492957748</v>
      </c>
      <c r="BM112" s="57">
        <f t="shared" ca="1" si="41"/>
        <v>229.4598591549296</v>
      </c>
      <c r="BN112" s="51">
        <f ca="1">'3월_관리비상세내역'!BO112</f>
        <v>1021.9023999999999</v>
      </c>
      <c r="BO112" s="57">
        <f t="shared" ca="1" si="42"/>
        <v>1048.3344</v>
      </c>
      <c r="BP112" s="51">
        <f ca="1">'3월_관리비상세내역'!BQ112</f>
        <v>1019.950495049505</v>
      </c>
      <c r="BQ112" s="57">
        <f t="shared" ca="1" si="43"/>
        <v>1153.7029702970297</v>
      </c>
      <c r="BR112" s="51">
        <v>0</v>
      </c>
      <c r="BS112" s="51">
        <v>0</v>
      </c>
    </row>
    <row r="113" spans="1:71" ht="15.75" customHeight="1">
      <c r="A113" s="8" t="s">
        <v>239</v>
      </c>
      <c r="B113">
        <v>703</v>
      </c>
      <c r="C113">
        <f t="shared" si="53"/>
        <v>1202</v>
      </c>
      <c r="E113" s="8">
        <v>115.7</v>
      </c>
      <c r="F113" s="8" t="s">
        <v>240</v>
      </c>
      <c r="G113" s="55">
        <f t="shared" ca="1" si="31"/>
        <v>44725</v>
      </c>
      <c r="H113" s="8">
        <v>77777</v>
      </c>
      <c r="J113" t="str">
        <f t="shared" ca="1" si="45"/>
        <v>전세</v>
      </c>
      <c r="K113" s="8" t="s">
        <v>242</v>
      </c>
      <c r="L113" s="55">
        <v>45017</v>
      </c>
      <c r="M113" s="55">
        <v>45066</v>
      </c>
      <c r="N113" s="55">
        <v>45017</v>
      </c>
      <c r="O113" s="62">
        <v>45046</v>
      </c>
      <c r="P113" s="51">
        <f t="shared" ca="1" si="32"/>
        <v>453536</v>
      </c>
      <c r="Q113" s="57">
        <f t="shared" ca="1" si="33"/>
        <v>462606.72</v>
      </c>
      <c r="R113" s="51">
        <f t="shared" ca="1" si="34"/>
        <v>453536</v>
      </c>
      <c r="S113" s="57">
        <f t="shared" ca="1" si="44"/>
        <v>276000</v>
      </c>
      <c r="T113" s="57">
        <f t="shared" ca="1" si="35"/>
        <v>177536</v>
      </c>
      <c r="U113" s="57">
        <f t="shared" ca="1" si="55"/>
        <v>79839</v>
      </c>
      <c r="V113" s="57">
        <f t="shared" ca="1" si="55"/>
        <v>8584</v>
      </c>
      <c r="W113" s="57">
        <f t="shared" ca="1" si="55"/>
        <v>1336</v>
      </c>
      <c r="X113" s="57">
        <f t="shared" ca="1" si="55"/>
        <v>4893</v>
      </c>
      <c r="Y113" s="57">
        <f t="shared" ca="1" si="55"/>
        <v>3855</v>
      </c>
      <c r="Z113" s="57">
        <f t="shared" ca="1" si="55"/>
        <v>40446</v>
      </c>
      <c r="AA113" s="57">
        <f t="shared" ca="1" si="55"/>
        <v>2171</v>
      </c>
      <c r="AB113" s="57">
        <f t="shared" ca="1" si="55"/>
        <v>56881</v>
      </c>
      <c r="AC113" s="57">
        <f t="shared" ca="1" si="55"/>
        <v>670</v>
      </c>
      <c r="AD113" s="57">
        <f t="shared" ca="1" si="55"/>
        <v>3331</v>
      </c>
      <c r="AE113" s="57">
        <f t="shared" ca="1" si="55"/>
        <v>28285</v>
      </c>
      <c r="AF113" s="57">
        <f t="shared" ca="1" si="55"/>
        <v>346</v>
      </c>
      <c r="AG113" s="57">
        <f t="shared" ca="1" si="55"/>
        <v>41033</v>
      </c>
      <c r="AH113" s="57">
        <f t="shared" ca="1" si="55"/>
        <v>908</v>
      </c>
      <c r="AI113" s="57">
        <f t="shared" ca="1" si="55"/>
        <v>0</v>
      </c>
      <c r="AJ113" s="57">
        <f t="shared" ca="1" si="55"/>
        <v>74359</v>
      </c>
      <c r="AK113" s="57">
        <f t="shared" ca="1" si="54"/>
        <v>71886</v>
      </c>
      <c r="AL113" s="57">
        <f t="shared" ca="1" si="49"/>
        <v>18085</v>
      </c>
      <c r="AM113" s="57">
        <f t="shared" ca="1" si="49"/>
        <v>6340</v>
      </c>
      <c r="AN113" s="57">
        <f t="shared" ca="1" si="49"/>
        <v>40608</v>
      </c>
      <c r="AO113" s="57">
        <f t="shared" ca="1" si="49"/>
        <v>0</v>
      </c>
      <c r="AP113" s="57">
        <f t="shared" ca="1" si="49"/>
        <v>20016</v>
      </c>
      <c r="AQ113" s="57">
        <f t="shared" ca="1" si="49"/>
        <v>6501</v>
      </c>
      <c r="AR113" s="57">
        <f t="shared" ca="1" si="49"/>
        <v>1845</v>
      </c>
      <c r="AS113" s="57">
        <f t="shared" ca="1" si="49"/>
        <v>1719</v>
      </c>
      <c r="AT113" s="57">
        <f t="shared" ca="1" si="49"/>
        <v>0</v>
      </c>
      <c r="AU113" s="51">
        <v>0</v>
      </c>
      <c r="AV113" s="57">
        <v>0</v>
      </c>
      <c r="AW113" s="51">
        <f t="shared" ca="1" si="36"/>
        <v>9070.7199999999993</v>
      </c>
      <c r="AX113" s="57">
        <f t="shared" ca="1" si="52"/>
        <v>-18496</v>
      </c>
      <c r="AY113" s="57">
        <f t="shared" ca="1" si="52"/>
        <v>0</v>
      </c>
      <c r="AZ113" s="57">
        <f t="shared" ca="1" si="52"/>
        <v>0</v>
      </c>
      <c r="BA113" s="51">
        <v>0</v>
      </c>
      <c r="BB113" s="51">
        <v>0</v>
      </c>
      <c r="BC113" s="57">
        <f t="shared" ca="1" si="52"/>
        <v>-16233</v>
      </c>
      <c r="BD113" s="57">
        <f t="shared" ca="1" si="52"/>
        <v>-25672</v>
      </c>
      <c r="BE113" s="57">
        <f t="shared" ca="1" si="46"/>
        <v>371.79500000000002</v>
      </c>
      <c r="BF113" s="51">
        <f t="shared" ca="1" si="37"/>
        <v>14.468</v>
      </c>
      <c r="BG113" s="51">
        <f t="shared" ca="1" si="38"/>
        <v>5.7194366197183095</v>
      </c>
      <c r="BH113" s="51">
        <f t="shared" ca="1" si="39"/>
        <v>198.17821782178217</v>
      </c>
      <c r="BI113" s="51">
        <v>0</v>
      </c>
      <c r="BJ113" s="51">
        <f ca="1">'3월_관리비상세내역'!BK113</f>
        <v>1176.5350000000001</v>
      </c>
      <c r="BK113" s="51">
        <f t="shared" ca="1" si="40"/>
        <v>1548.3300000000002</v>
      </c>
      <c r="BL113" s="51">
        <f ca="1">'3월_관리비상세내역'!BM113</f>
        <v>380.80056338028169</v>
      </c>
      <c r="BM113" s="57">
        <f t="shared" ca="1" si="41"/>
        <v>386.52</v>
      </c>
      <c r="BN113" s="51">
        <f ca="1">'3월_관리비상세내역'!BO113</f>
        <v>420.60079999999999</v>
      </c>
      <c r="BO113" s="57">
        <f t="shared" ca="1" si="42"/>
        <v>435.06880000000001</v>
      </c>
      <c r="BP113" s="51">
        <f ca="1">'3월_관리비상세내역'!BQ113</f>
        <v>1591.5940594059407</v>
      </c>
      <c r="BQ113" s="57">
        <f t="shared" ca="1" si="43"/>
        <v>1789.772277227723</v>
      </c>
      <c r="BR113" s="51">
        <v>0</v>
      </c>
      <c r="BS113" s="51">
        <v>0</v>
      </c>
    </row>
    <row r="114" spans="1:71" ht="15.75" customHeight="1">
      <c r="A114" s="8" t="s">
        <v>239</v>
      </c>
      <c r="B114">
        <v>703</v>
      </c>
      <c r="C114">
        <f t="shared" si="53"/>
        <v>1301</v>
      </c>
      <c r="E114" s="8">
        <v>115.7</v>
      </c>
      <c r="F114" s="8" t="s">
        <v>240</v>
      </c>
      <c r="G114" s="55">
        <f t="shared" ca="1" si="31"/>
        <v>42110</v>
      </c>
      <c r="H114" s="8">
        <v>77777</v>
      </c>
      <c r="J114" t="str">
        <f t="shared" ca="1" si="45"/>
        <v>전세</v>
      </c>
      <c r="K114" s="8" t="s">
        <v>242</v>
      </c>
      <c r="L114" s="55">
        <v>45017</v>
      </c>
      <c r="M114" s="55">
        <v>45066</v>
      </c>
      <c r="N114" s="55">
        <v>45017</v>
      </c>
      <c r="O114" s="62">
        <v>45046</v>
      </c>
      <c r="P114" s="51">
        <f t="shared" ca="1" si="32"/>
        <v>609430</v>
      </c>
      <c r="Q114" s="57">
        <f t="shared" ca="1" si="33"/>
        <v>621618.6</v>
      </c>
      <c r="R114" s="51">
        <f t="shared" ca="1" si="34"/>
        <v>609430</v>
      </c>
      <c r="S114" s="57">
        <f t="shared" ca="1" si="44"/>
        <v>278203</v>
      </c>
      <c r="T114" s="57">
        <f t="shared" ca="1" si="35"/>
        <v>331227</v>
      </c>
      <c r="U114" s="57">
        <f t="shared" ca="1" si="55"/>
        <v>46034</v>
      </c>
      <c r="V114" s="57">
        <f t="shared" ca="1" si="55"/>
        <v>22552</v>
      </c>
      <c r="W114" s="57">
        <f t="shared" ca="1" si="55"/>
        <v>1498</v>
      </c>
      <c r="X114" s="57">
        <f t="shared" ca="1" si="55"/>
        <v>1737</v>
      </c>
      <c r="Y114" s="57">
        <f t="shared" ca="1" si="55"/>
        <v>3475</v>
      </c>
      <c r="Z114" s="57">
        <f t="shared" ca="1" si="55"/>
        <v>38294</v>
      </c>
      <c r="AA114" s="57">
        <f t="shared" ca="1" si="55"/>
        <v>13861</v>
      </c>
      <c r="AB114" s="57">
        <f t="shared" ca="1" si="55"/>
        <v>77846</v>
      </c>
      <c r="AC114" s="57">
        <f t="shared" ca="1" si="55"/>
        <v>2187</v>
      </c>
      <c r="AD114" s="57">
        <f t="shared" ca="1" si="55"/>
        <v>6088</v>
      </c>
      <c r="AE114" s="57">
        <f t="shared" ca="1" si="55"/>
        <v>25388</v>
      </c>
      <c r="AF114" s="57">
        <f t="shared" ca="1" si="55"/>
        <v>235</v>
      </c>
      <c r="AG114" s="57">
        <f t="shared" ca="1" si="55"/>
        <v>44822</v>
      </c>
      <c r="AH114" s="57">
        <f t="shared" ca="1" si="55"/>
        <v>723</v>
      </c>
      <c r="AI114" s="57">
        <f t="shared" ca="1" si="55"/>
        <v>0</v>
      </c>
      <c r="AJ114" s="57">
        <f t="shared" ca="1" si="55"/>
        <v>151656</v>
      </c>
      <c r="AK114" s="57">
        <f t="shared" ca="1" si="54"/>
        <v>42586</v>
      </c>
      <c r="AL114" s="57">
        <f t="shared" ca="1" si="49"/>
        <v>98776</v>
      </c>
      <c r="AM114" s="57">
        <f t="shared" ca="1" si="49"/>
        <v>3441</v>
      </c>
      <c r="AN114" s="57">
        <f t="shared" ca="1" si="49"/>
        <v>36474</v>
      </c>
      <c r="AO114" s="57">
        <f t="shared" ca="1" si="49"/>
        <v>0</v>
      </c>
      <c r="AP114" s="57">
        <f t="shared" ca="1" si="49"/>
        <v>8220</v>
      </c>
      <c r="AQ114" s="57">
        <f t="shared" ca="1" si="49"/>
        <v>8047</v>
      </c>
      <c r="AR114" s="57">
        <f t="shared" ca="1" si="49"/>
        <v>8419</v>
      </c>
      <c r="AS114" s="57">
        <f t="shared" ca="1" si="49"/>
        <v>533</v>
      </c>
      <c r="AT114" s="57">
        <f t="shared" ca="1" si="49"/>
        <v>0</v>
      </c>
      <c r="AU114" s="51">
        <v>0</v>
      </c>
      <c r="AV114" s="57">
        <v>0</v>
      </c>
      <c r="AW114" s="51">
        <f t="shared" ca="1" si="36"/>
        <v>12188.6</v>
      </c>
      <c r="AX114" s="57">
        <f t="shared" ca="1" si="52"/>
        <v>-12651</v>
      </c>
      <c r="AY114" s="57">
        <f t="shared" ca="1" si="52"/>
        <v>0</v>
      </c>
      <c r="AZ114" s="57">
        <f t="shared" ca="1" si="52"/>
        <v>0</v>
      </c>
      <c r="BA114" s="51">
        <v>0</v>
      </c>
      <c r="BB114" s="51">
        <v>0</v>
      </c>
      <c r="BC114" s="57">
        <f t="shared" ca="1" si="52"/>
        <v>-4506</v>
      </c>
      <c r="BD114" s="57">
        <f t="shared" ca="1" si="52"/>
        <v>-16305</v>
      </c>
      <c r="BE114" s="57">
        <f t="shared" ca="1" si="46"/>
        <v>758.28</v>
      </c>
      <c r="BF114" s="51">
        <f t="shared" ca="1" si="37"/>
        <v>79.020799999999994</v>
      </c>
      <c r="BG114" s="51">
        <f t="shared" ca="1" si="38"/>
        <v>5.1371830985915494</v>
      </c>
      <c r="BH114" s="51">
        <f t="shared" ca="1" si="39"/>
        <v>81.386138613861391</v>
      </c>
      <c r="BI114" s="51">
        <v>0</v>
      </c>
      <c r="BJ114" s="51">
        <f ca="1">'3월_관리비상세내역'!BK114</f>
        <v>882.755</v>
      </c>
      <c r="BK114" s="51">
        <f t="shared" ca="1" si="40"/>
        <v>1641.0349999999999</v>
      </c>
      <c r="BL114" s="51">
        <f ca="1">'3월_관리비상세내역'!BM114</f>
        <v>881.78183098591546</v>
      </c>
      <c r="BM114" s="57">
        <f t="shared" ca="1" si="41"/>
        <v>886.91901408450701</v>
      </c>
      <c r="BN114" s="51">
        <f ca="1">'3월_관리비상세내역'!BO114</f>
        <v>350.01839999999999</v>
      </c>
      <c r="BO114" s="57">
        <f t="shared" ca="1" si="42"/>
        <v>429.03919999999999</v>
      </c>
      <c r="BP114" s="51">
        <f ca="1">'3월_관리비상세내역'!BQ114</f>
        <v>511.76237623762376</v>
      </c>
      <c r="BQ114" s="57">
        <f t="shared" ca="1" si="43"/>
        <v>593.14851485148517</v>
      </c>
      <c r="BR114" s="51">
        <v>0</v>
      </c>
      <c r="BS114" s="51">
        <v>0</v>
      </c>
    </row>
    <row r="115" spans="1:71" ht="15.75" customHeight="1">
      <c r="A115" s="8" t="s">
        <v>239</v>
      </c>
      <c r="B115">
        <v>703</v>
      </c>
      <c r="C115">
        <f t="shared" si="53"/>
        <v>1302</v>
      </c>
      <c r="E115" s="8">
        <v>115.7</v>
      </c>
      <c r="F115" s="8" t="s">
        <v>240</v>
      </c>
      <c r="G115" s="55">
        <f t="shared" ca="1" si="31"/>
        <v>41904</v>
      </c>
      <c r="H115" s="8">
        <v>77777</v>
      </c>
      <c r="J115" t="str">
        <f t="shared" ca="1" si="45"/>
        <v>전세</v>
      </c>
      <c r="K115" s="8" t="s">
        <v>242</v>
      </c>
      <c r="L115" s="55">
        <v>45017</v>
      </c>
      <c r="M115" s="55">
        <v>45066</v>
      </c>
      <c r="N115" s="55">
        <v>45017</v>
      </c>
      <c r="O115" s="62">
        <v>45046</v>
      </c>
      <c r="P115" s="51">
        <f t="shared" ca="1" si="32"/>
        <v>552059</v>
      </c>
      <c r="Q115" s="57">
        <f t="shared" ca="1" si="33"/>
        <v>563100.18000000005</v>
      </c>
      <c r="R115" s="51">
        <f t="shared" ca="1" si="34"/>
        <v>552059</v>
      </c>
      <c r="S115" s="57">
        <f t="shared" ca="1" si="44"/>
        <v>208683</v>
      </c>
      <c r="T115" s="57">
        <f t="shared" ca="1" si="35"/>
        <v>343376</v>
      </c>
      <c r="U115" s="57">
        <f t="shared" ca="1" si="55"/>
        <v>40506</v>
      </c>
      <c r="V115" s="57">
        <f t="shared" ca="1" si="55"/>
        <v>16040</v>
      </c>
      <c r="W115" s="57">
        <f t="shared" ca="1" si="55"/>
        <v>850</v>
      </c>
      <c r="X115" s="57">
        <f t="shared" ca="1" si="55"/>
        <v>3214</v>
      </c>
      <c r="Y115" s="57">
        <f t="shared" ca="1" si="55"/>
        <v>3574</v>
      </c>
      <c r="Z115" s="57">
        <f t="shared" ca="1" si="55"/>
        <v>22002</v>
      </c>
      <c r="AA115" s="57">
        <f t="shared" ca="1" si="55"/>
        <v>25883</v>
      </c>
      <c r="AB115" s="57">
        <f t="shared" ca="1" si="55"/>
        <v>57221</v>
      </c>
      <c r="AC115" s="57">
        <f t="shared" ca="1" si="55"/>
        <v>2725</v>
      </c>
      <c r="AD115" s="57">
        <f t="shared" ca="1" si="55"/>
        <v>7187</v>
      </c>
      <c r="AE115" s="57">
        <f t="shared" ca="1" si="55"/>
        <v>11604</v>
      </c>
      <c r="AF115" s="57">
        <f t="shared" ca="1" si="55"/>
        <v>285</v>
      </c>
      <c r="AG115" s="57">
        <f t="shared" ca="1" si="55"/>
        <v>39373</v>
      </c>
      <c r="AH115" s="57">
        <f t="shared" ca="1" si="55"/>
        <v>192</v>
      </c>
      <c r="AI115" s="57">
        <f t="shared" ca="1" si="55"/>
        <v>0</v>
      </c>
      <c r="AJ115" s="57">
        <f t="shared" ca="1" si="55"/>
        <v>162519</v>
      </c>
      <c r="AK115" s="57">
        <f t="shared" ca="1" si="54"/>
        <v>12205</v>
      </c>
      <c r="AL115" s="57">
        <f t="shared" ca="1" si="49"/>
        <v>120299</v>
      </c>
      <c r="AM115" s="57">
        <f t="shared" ca="1" si="49"/>
        <v>6744</v>
      </c>
      <c r="AN115" s="57">
        <f t="shared" ca="1" si="49"/>
        <v>52402</v>
      </c>
      <c r="AO115" s="57">
        <f t="shared" ca="1" si="49"/>
        <v>0</v>
      </c>
      <c r="AP115" s="57">
        <f t="shared" ca="1" si="49"/>
        <v>15914</v>
      </c>
      <c r="AQ115" s="57">
        <f t="shared" ca="1" si="49"/>
        <v>4102</v>
      </c>
      <c r="AR115" s="57">
        <f t="shared" ca="1" si="49"/>
        <v>1764</v>
      </c>
      <c r="AS115" s="57">
        <f t="shared" ca="1" si="49"/>
        <v>1240</v>
      </c>
      <c r="AT115" s="57">
        <f t="shared" ca="1" si="49"/>
        <v>0</v>
      </c>
      <c r="AU115" s="51">
        <v>0</v>
      </c>
      <c r="AV115" s="57">
        <v>0</v>
      </c>
      <c r="AW115" s="51">
        <f t="shared" ca="1" si="36"/>
        <v>11041.18</v>
      </c>
      <c r="AX115" s="57">
        <f t="shared" ca="1" si="52"/>
        <v>-11517</v>
      </c>
      <c r="AY115" s="57">
        <f t="shared" ca="1" si="52"/>
        <v>0</v>
      </c>
      <c r="AZ115" s="57">
        <f t="shared" ca="1" si="52"/>
        <v>0</v>
      </c>
      <c r="BA115" s="51">
        <v>0</v>
      </c>
      <c r="BB115" s="51">
        <v>0</v>
      </c>
      <c r="BC115" s="57">
        <f t="shared" ca="1" si="52"/>
        <v>-24007</v>
      </c>
      <c r="BD115" s="57">
        <f t="shared" ca="1" si="52"/>
        <v>-20262</v>
      </c>
      <c r="BE115" s="57">
        <f t="shared" ca="1" si="46"/>
        <v>812.59500000000003</v>
      </c>
      <c r="BF115" s="51">
        <f t="shared" ca="1" si="37"/>
        <v>96.239199999999997</v>
      </c>
      <c r="BG115" s="51">
        <f t="shared" ca="1" si="38"/>
        <v>7.3805633802816901</v>
      </c>
      <c r="BH115" s="51">
        <f t="shared" ca="1" si="39"/>
        <v>157.56435643564356</v>
      </c>
      <c r="BI115" s="51">
        <v>0</v>
      </c>
      <c r="BJ115" s="51">
        <f ca="1">'3월_관리비상세내역'!BK115</f>
        <v>522.80500000000006</v>
      </c>
      <c r="BK115" s="51">
        <f t="shared" ca="1" si="40"/>
        <v>1335.4</v>
      </c>
      <c r="BL115" s="51">
        <f ca="1">'3월_관리비상세내역'!BM115</f>
        <v>171.97788732394366</v>
      </c>
      <c r="BM115" s="57">
        <f t="shared" ca="1" si="41"/>
        <v>179.35845070422536</v>
      </c>
      <c r="BN115" s="51">
        <f ca="1">'3월_관리비상세내역'!BO115</f>
        <v>183.5008</v>
      </c>
      <c r="BO115" s="57">
        <f t="shared" ca="1" si="42"/>
        <v>279.74</v>
      </c>
      <c r="BP115" s="51">
        <f ca="1">'3월_관리비상세내역'!BQ115</f>
        <v>1577.4851485148515</v>
      </c>
      <c r="BQ115" s="57">
        <f t="shared" ca="1" si="43"/>
        <v>1735.049504950495</v>
      </c>
      <c r="BR115" s="51">
        <v>0</v>
      </c>
      <c r="BS115" s="51">
        <v>0</v>
      </c>
    </row>
    <row r="116" spans="1:71" ht="15.75" customHeight="1">
      <c r="A116" s="8" t="s">
        <v>239</v>
      </c>
      <c r="B116">
        <v>703</v>
      </c>
      <c r="C116">
        <f t="shared" si="53"/>
        <v>1401</v>
      </c>
      <c r="E116" s="8">
        <v>115.7</v>
      </c>
      <c r="F116" s="8" t="s">
        <v>240</v>
      </c>
      <c r="G116" s="55">
        <f t="shared" ca="1" si="31"/>
        <v>43288</v>
      </c>
      <c r="H116" s="8">
        <v>77777</v>
      </c>
      <c r="J116" t="str">
        <f t="shared" ca="1" si="45"/>
        <v>자가</v>
      </c>
      <c r="K116" s="8" t="s">
        <v>242</v>
      </c>
      <c r="L116" s="55">
        <v>45017</v>
      </c>
      <c r="M116" s="55">
        <v>45066</v>
      </c>
      <c r="N116" s="55">
        <v>45017</v>
      </c>
      <c r="O116" s="62">
        <v>45046</v>
      </c>
      <c r="P116" s="51">
        <f t="shared" ca="1" si="32"/>
        <v>537303</v>
      </c>
      <c r="Q116" s="57">
        <f t="shared" ca="1" si="33"/>
        <v>548049.06000000006</v>
      </c>
      <c r="R116" s="51">
        <f t="shared" ca="1" si="34"/>
        <v>537303</v>
      </c>
      <c r="S116" s="57">
        <f t="shared" ca="1" si="44"/>
        <v>267896</v>
      </c>
      <c r="T116" s="57">
        <f t="shared" ca="1" si="35"/>
        <v>269407</v>
      </c>
      <c r="U116" s="57">
        <f t="shared" ca="1" si="55"/>
        <v>77658</v>
      </c>
      <c r="V116" s="57">
        <f t="shared" ca="1" si="55"/>
        <v>18900</v>
      </c>
      <c r="W116" s="57">
        <f t="shared" ca="1" si="55"/>
        <v>1901</v>
      </c>
      <c r="X116" s="57">
        <f t="shared" ca="1" si="55"/>
        <v>1281</v>
      </c>
      <c r="Y116" s="57">
        <f t="shared" ca="1" si="55"/>
        <v>3350</v>
      </c>
      <c r="Z116" s="57">
        <f t="shared" ca="1" si="55"/>
        <v>50883</v>
      </c>
      <c r="AA116" s="57">
        <f t="shared" ca="1" si="55"/>
        <v>870</v>
      </c>
      <c r="AB116" s="57">
        <f t="shared" ca="1" si="55"/>
        <v>38172</v>
      </c>
      <c r="AC116" s="57">
        <f t="shared" ca="1" si="55"/>
        <v>780</v>
      </c>
      <c r="AD116" s="57">
        <f t="shared" ca="1" si="55"/>
        <v>6251</v>
      </c>
      <c r="AE116" s="57">
        <f t="shared" ca="1" si="55"/>
        <v>29641</v>
      </c>
      <c r="AF116" s="57">
        <f t="shared" ca="1" si="55"/>
        <v>875</v>
      </c>
      <c r="AG116" s="57">
        <f t="shared" ca="1" si="55"/>
        <v>36048</v>
      </c>
      <c r="AH116" s="57">
        <f t="shared" ca="1" si="55"/>
        <v>700</v>
      </c>
      <c r="AI116" s="57">
        <f t="shared" ca="1" si="55"/>
        <v>0</v>
      </c>
      <c r="AJ116" s="57">
        <f t="shared" ca="1" si="55"/>
        <v>122486</v>
      </c>
      <c r="AK116" s="57">
        <f t="shared" ca="1" si="54"/>
        <v>14777</v>
      </c>
      <c r="AL116" s="57">
        <f t="shared" ca="1" si="49"/>
        <v>84008</v>
      </c>
      <c r="AM116" s="57">
        <f t="shared" ca="1" si="49"/>
        <v>9703</v>
      </c>
      <c r="AN116" s="57">
        <f t="shared" ca="1" si="49"/>
        <v>41866</v>
      </c>
      <c r="AO116" s="57">
        <f t="shared" ca="1" si="49"/>
        <v>0</v>
      </c>
      <c r="AP116" s="57">
        <f t="shared" ca="1" si="49"/>
        <v>5340</v>
      </c>
      <c r="AQ116" s="57">
        <f t="shared" ca="1" si="49"/>
        <v>2156</v>
      </c>
      <c r="AR116" s="57">
        <f t="shared" ca="1" si="49"/>
        <v>9462</v>
      </c>
      <c r="AS116" s="57">
        <f t="shared" ca="1" si="49"/>
        <v>1279</v>
      </c>
      <c r="AT116" s="57">
        <f t="shared" ca="1" si="49"/>
        <v>0</v>
      </c>
      <c r="AU116" s="51">
        <v>0</v>
      </c>
      <c r="AV116" s="57">
        <v>0</v>
      </c>
      <c r="AW116" s="51">
        <f t="shared" ca="1" si="36"/>
        <v>10746.06</v>
      </c>
      <c r="AX116" s="57">
        <f t="shared" ca="1" si="52"/>
        <v>-2401</v>
      </c>
      <c r="AY116" s="57">
        <f t="shared" ca="1" si="52"/>
        <v>0</v>
      </c>
      <c r="AZ116" s="57">
        <f t="shared" ca="1" si="52"/>
        <v>0</v>
      </c>
      <c r="BA116" s="51">
        <v>0</v>
      </c>
      <c r="BB116" s="51">
        <v>0</v>
      </c>
      <c r="BC116" s="57">
        <f t="shared" ca="1" si="52"/>
        <v>-13428</v>
      </c>
      <c r="BD116" s="57">
        <f t="shared" ca="1" si="52"/>
        <v>-5255</v>
      </c>
      <c r="BE116" s="57">
        <f t="shared" ca="1" si="46"/>
        <v>612.42999999999995</v>
      </c>
      <c r="BF116" s="51">
        <f t="shared" ca="1" si="37"/>
        <v>67.206400000000002</v>
      </c>
      <c r="BG116" s="51">
        <f t="shared" ca="1" si="38"/>
        <v>5.896619718309859</v>
      </c>
      <c r="BH116" s="51">
        <f t="shared" ca="1" si="39"/>
        <v>52.871287128712872</v>
      </c>
      <c r="BI116" s="51">
        <v>0</v>
      </c>
      <c r="BJ116" s="51">
        <f ca="1">'3월_관리비상세내역'!BK116</f>
        <v>335.04499999999996</v>
      </c>
      <c r="BK116" s="51">
        <f t="shared" ca="1" si="40"/>
        <v>947.47499999999991</v>
      </c>
      <c r="BL116" s="51">
        <f ca="1">'3월_관리비상세내역'!BM116</f>
        <v>23.518450704225351</v>
      </c>
      <c r="BM116" s="57">
        <f t="shared" ca="1" si="41"/>
        <v>29.415070422535209</v>
      </c>
      <c r="BN116" s="51">
        <f ca="1">'3월_관리비상세내역'!BO116</f>
        <v>806.61599999999999</v>
      </c>
      <c r="BO116" s="57">
        <f t="shared" ca="1" si="42"/>
        <v>873.82240000000002</v>
      </c>
      <c r="BP116" s="51">
        <f ca="1">'3월_관리비상세내역'!BQ116</f>
        <v>1236.6336633663366</v>
      </c>
      <c r="BQ116" s="57">
        <f t="shared" ca="1" si="43"/>
        <v>1289.5049504950493</v>
      </c>
      <c r="BR116" s="51">
        <v>0</v>
      </c>
      <c r="BS116" s="51">
        <v>0</v>
      </c>
    </row>
    <row r="117" spans="1:71" ht="15.75" customHeight="1">
      <c r="A117" s="8" t="s">
        <v>239</v>
      </c>
      <c r="B117">
        <v>703</v>
      </c>
      <c r="C117">
        <f t="shared" si="53"/>
        <v>1402</v>
      </c>
      <c r="E117" s="8">
        <v>115.7</v>
      </c>
      <c r="F117" s="8" t="s">
        <v>240</v>
      </c>
      <c r="G117" s="55">
        <f t="shared" ca="1" si="31"/>
        <v>42523</v>
      </c>
      <c r="H117" s="8">
        <v>77777</v>
      </c>
      <c r="J117" t="str">
        <f t="shared" ca="1" si="45"/>
        <v>전세</v>
      </c>
      <c r="K117" s="8" t="s">
        <v>242</v>
      </c>
      <c r="L117" s="55">
        <v>45017</v>
      </c>
      <c r="M117" s="55">
        <v>45066</v>
      </c>
      <c r="N117" s="55">
        <v>45017</v>
      </c>
      <c r="O117" s="62">
        <v>45046</v>
      </c>
      <c r="P117" s="51">
        <f t="shared" ca="1" si="32"/>
        <v>463408</v>
      </c>
      <c r="Q117" s="57">
        <f t="shared" ca="1" si="33"/>
        <v>472676.16</v>
      </c>
      <c r="R117" s="51">
        <f t="shared" ca="1" si="34"/>
        <v>463408</v>
      </c>
      <c r="S117" s="57">
        <f t="shared" ca="1" si="44"/>
        <v>241319</v>
      </c>
      <c r="T117" s="57">
        <f t="shared" ca="1" si="35"/>
        <v>222089</v>
      </c>
      <c r="U117" s="57">
        <f t="shared" ca="1" si="55"/>
        <v>41078</v>
      </c>
      <c r="V117" s="57">
        <f t="shared" ca="1" si="55"/>
        <v>39766</v>
      </c>
      <c r="W117" s="57">
        <f t="shared" ca="1" si="55"/>
        <v>404</v>
      </c>
      <c r="X117" s="57">
        <f t="shared" ca="1" si="55"/>
        <v>4796</v>
      </c>
      <c r="Y117" s="57">
        <f t="shared" ca="1" si="55"/>
        <v>3675</v>
      </c>
      <c r="Z117" s="57">
        <f t="shared" ca="1" si="55"/>
        <v>39150</v>
      </c>
      <c r="AA117" s="57">
        <f t="shared" ca="1" si="55"/>
        <v>17199</v>
      </c>
      <c r="AB117" s="57">
        <f t="shared" ca="1" si="55"/>
        <v>55473</v>
      </c>
      <c r="AC117" s="57">
        <f t="shared" ca="1" si="55"/>
        <v>2544</v>
      </c>
      <c r="AD117" s="57">
        <f t="shared" ca="1" si="55"/>
        <v>7392</v>
      </c>
      <c r="AE117" s="57">
        <f t="shared" ca="1" si="55"/>
        <v>21483</v>
      </c>
      <c r="AF117" s="57">
        <f t="shared" ca="1" si="55"/>
        <v>998</v>
      </c>
      <c r="AG117" s="57">
        <f t="shared" ca="1" si="55"/>
        <v>16367</v>
      </c>
      <c r="AH117" s="57">
        <f t="shared" ca="1" si="55"/>
        <v>833</v>
      </c>
      <c r="AI117" s="57">
        <f t="shared" ca="1" si="55"/>
        <v>0</v>
      </c>
      <c r="AJ117" s="57">
        <f t="shared" ca="1" si="55"/>
        <v>125747</v>
      </c>
      <c r="AK117" s="57">
        <f t="shared" ca="1" si="54"/>
        <v>36847</v>
      </c>
      <c r="AL117" s="57">
        <f t="shared" ca="1" si="49"/>
        <v>17825</v>
      </c>
      <c r="AM117" s="57">
        <f t="shared" ca="1" si="49"/>
        <v>8415</v>
      </c>
      <c r="AN117" s="57">
        <f t="shared" ca="1" si="49"/>
        <v>36953</v>
      </c>
      <c r="AO117" s="57">
        <f t="shared" ca="1" si="49"/>
        <v>0</v>
      </c>
      <c r="AP117" s="57">
        <f t="shared" ca="1" si="49"/>
        <v>6804</v>
      </c>
      <c r="AQ117" s="57">
        <f t="shared" ca="1" si="49"/>
        <v>8193</v>
      </c>
      <c r="AR117" s="57">
        <f t="shared" ca="1" si="49"/>
        <v>5022</v>
      </c>
      <c r="AS117" s="57">
        <f t="shared" ca="1" si="49"/>
        <v>2253</v>
      </c>
      <c r="AT117" s="57">
        <f t="shared" ca="1" si="49"/>
        <v>0</v>
      </c>
      <c r="AU117" s="51">
        <v>0</v>
      </c>
      <c r="AV117" s="57">
        <v>0</v>
      </c>
      <c r="AW117" s="51">
        <f t="shared" ca="1" si="36"/>
        <v>9268.16</v>
      </c>
      <c r="AX117" s="57">
        <f t="shared" ca="1" si="52"/>
        <v>-1125</v>
      </c>
      <c r="AY117" s="57">
        <f t="shared" ca="1" si="52"/>
        <v>0</v>
      </c>
      <c r="AZ117" s="57">
        <f t="shared" ca="1" si="52"/>
        <v>0</v>
      </c>
      <c r="BA117" s="51">
        <v>0</v>
      </c>
      <c r="BB117" s="51">
        <v>0</v>
      </c>
      <c r="BC117" s="57">
        <f t="shared" ca="1" si="52"/>
        <v>-5672</v>
      </c>
      <c r="BD117" s="57">
        <f t="shared" ca="1" si="52"/>
        <v>-29012</v>
      </c>
      <c r="BE117" s="57">
        <f t="shared" ca="1" si="46"/>
        <v>628.73500000000001</v>
      </c>
      <c r="BF117" s="51">
        <f t="shared" ca="1" si="37"/>
        <v>14.26</v>
      </c>
      <c r="BG117" s="51">
        <f t="shared" ca="1" si="38"/>
        <v>5.2046478873239437</v>
      </c>
      <c r="BH117" s="51">
        <f t="shared" ca="1" si="39"/>
        <v>67.366336633663366</v>
      </c>
      <c r="BI117" s="51">
        <v>0</v>
      </c>
      <c r="BJ117" s="51">
        <f ca="1">'3월_관리비상세내역'!BK117</f>
        <v>776.93499999999995</v>
      </c>
      <c r="BK117" s="51">
        <f t="shared" ca="1" si="40"/>
        <v>1405.67</v>
      </c>
      <c r="BL117" s="51">
        <f ca="1">'3월_관리비상세내역'!BM117</f>
        <v>779.13591549295779</v>
      </c>
      <c r="BM117" s="57">
        <f t="shared" ca="1" si="41"/>
        <v>784.34056338028176</v>
      </c>
      <c r="BN117" s="51">
        <f ca="1">'3월_관리비상세내역'!BO117</f>
        <v>235.70959999999999</v>
      </c>
      <c r="BO117" s="57">
        <f t="shared" ca="1" si="42"/>
        <v>249.96959999999999</v>
      </c>
      <c r="BP117" s="51">
        <f ca="1">'3월_관리비상세내역'!BQ117</f>
        <v>979.69306930693074</v>
      </c>
      <c r="BQ117" s="57">
        <f t="shared" ca="1" si="43"/>
        <v>1047.0594059405942</v>
      </c>
      <c r="BR117" s="51">
        <v>0</v>
      </c>
      <c r="BS117" s="51">
        <v>0</v>
      </c>
    </row>
    <row r="118" spans="1:71" ht="15.75" customHeight="1">
      <c r="A118" s="8" t="s">
        <v>239</v>
      </c>
      <c r="B118">
        <v>703</v>
      </c>
      <c r="C118">
        <f t="shared" si="53"/>
        <v>1501</v>
      </c>
      <c r="E118" s="8">
        <v>115.7</v>
      </c>
      <c r="F118" s="8" t="s">
        <v>240</v>
      </c>
      <c r="G118" s="55">
        <f t="shared" ca="1" si="31"/>
        <v>43891</v>
      </c>
      <c r="H118" s="8">
        <v>77777</v>
      </c>
      <c r="J118" t="str">
        <f t="shared" ca="1" si="45"/>
        <v>전세</v>
      </c>
      <c r="K118" s="8" t="s">
        <v>242</v>
      </c>
      <c r="L118" s="55">
        <v>45017</v>
      </c>
      <c r="M118" s="55">
        <v>45066</v>
      </c>
      <c r="N118" s="55">
        <v>45017</v>
      </c>
      <c r="O118" s="62">
        <v>45046</v>
      </c>
      <c r="P118" s="51">
        <f t="shared" ca="1" si="32"/>
        <v>424241</v>
      </c>
      <c r="Q118" s="57">
        <f t="shared" ca="1" si="33"/>
        <v>432725.82</v>
      </c>
      <c r="R118" s="51">
        <f t="shared" ca="1" si="34"/>
        <v>424241</v>
      </c>
      <c r="S118" s="57">
        <f t="shared" ca="1" si="44"/>
        <v>186663</v>
      </c>
      <c r="T118" s="57">
        <f t="shared" ca="1" si="35"/>
        <v>237578</v>
      </c>
      <c r="U118" s="57">
        <f t="shared" ca="1" si="55"/>
        <v>47509</v>
      </c>
      <c r="V118" s="57">
        <f t="shared" ca="1" si="55"/>
        <v>19546</v>
      </c>
      <c r="W118" s="57">
        <f t="shared" ca="1" si="55"/>
        <v>1297</v>
      </c>
      <c r="X118" s="57">
        <f t="shared" ca="1" si="55"/>
        <v>4450</v>
      </c>
      <c r="Y118" s="57">
        <f t="shared" ca="1" si="55"/>
        <v>3066</v>
      </c>
      <c r="Z118" s="57">
        <f t="shared" ca="1" si="55"/>
        <v>22675</v>
      </c>
      <c r="AA118" s="57">
        <f t="shared" ca="1" si="55"/>
        <v>26375</v>
      </c>
      <c r="AB118" s="57">
        <f t="shared" ca="1" si="55"/>
        <v>38064</v>
      </c>
      <c r="AC118" s="57">
        <f t="shared" ca="1" si="55"/>
        <v>1433</v>
      </c>
      <c r="AD118" s="57">
        <f t="shared" ca="1" si="55"/>
        <v>3622</v>
      </c>
      <c r="AE118" s="57">
        <f t="shared" ca="1" si="55"/>
        <v>15573</v>
      </c>
      <c r="AF118" s="57">
        <f t="shared" ca="1" si="55"/>
        <v>589</v>
      </c>
      <c r="AG118" s="57">
        <f t="shared" ca="1" si="55"/>
        <v>25796</v>
      </c>
      <c r="AH118" s="57">
        <f t="shared" ca="1" si="55"/>
        <v>326</v>
      </c>
      <c r="AI118" s="57">
        <f t="shared" ca="1" si="55"/>
        <v>0</v>
      </c>
      <c r="AJ118" s="57">
        <f t="shared" ca="1" si="55"/>
        <v>71157</v>
      </c>
      <c r="AK118" s="57">
        <f t="shared" ca="1" si="54"/>
        <v>56381</v>
      </c>
      <c r="AL118" s="57">
        <f t="shared" ca="1" si="49"/>
        <v>83531</v>
      </c>
      <c r="AM118" s="57">
        <f t="shared" ca="1" si="49"/>
        <v>204</v>
      </c>
      <c r="AN118" s="57">
        <f t="shared" ca="1" si="49"/>
        <v>33951</v>
      </c>
      <c r="AO118" s="57">
        <f t="shared" ca="1" si="49"/>
        <v>0</v>
      </c>
      <c r="AP118" s="57">
        <f t="shared" ca="1" si="49"/>
        <v>12126</v>
      </c>
      <c r="AQ118" s="57">
        <f t="shared" ca="1" si="49"/>
        <v>3043</v>
      </c>
      <c r="AR118" s="57">
        <f t="shared" ca="1" si="49"/>
        <v>3998</v>
      </c>
      <c r="AS118" s="57">
        <f t="shared" ca="1" si="49"/>
        <v>659</v>
      </c>
      <c r="AT118" s="57">
        <f t="shared" ca="1" si="49"/>
        <v>0</v>
      </c>
      <c r="AU118" s="51">
        <v>0</v>
      </c>
      <c r="AV118" s="57">
        <v>0</v>
      </c>
      <c r="AW118" s="51">
        <f t="shared" ca="1" si="36"/>
        <v>8484.82</v>
      </c>
      <c r="AX118" s="57">
        <f t="shared" ca="1" si="52"/>
        <v>-16281</v>
      </c>
      <c r="AY118" s="57">
        <f t="shared" ca="1" si="52"/>
        <v>0</v>
      </c>
      <c r="AZ118" s="57">
        <f t="shared" ca="1" si="52"/>
        <v>0</v>
      </c>
      <c r="BA118" s="51">
        <v>0</v>
      </c>
      <c r="BB118" s="51">
        <v>0</v>
      </c>
      <c r="BC118" s="57">
        <f t="shared" ca="1" si="52"/>
        <v>-15599</v>
      </c>
      <c r="BD118" s="57">
        <f t="shared" ca="1" si="52"/>
        <v>-19250</v>
      </c>
      <c r="BE118" s="57">
        <f t="shared" ca="1" si="46"/>
        <v>355.78500000000003</v>
      </c>
      <c r="BF118" s="51">
        <f t="shared" ca="1" si="37"/>
        <v>66.824799999999996</v>
      </c>
      <c r="BG118" s="51">
        <f t="shared" ca="1" si="38"/>
        <v>4.7818309859154926</v>
      </c>
      <c r="BH118" s="51">
        <f t="shared" ca="1" si="39"/>
        <v>120.05940594059406</v>
      </c>
      <c r="BI118" s="51">
        <v>0</v>
      </c>
      <c r="BJ118" s="51">
        <f ca="1">'3월_관리비상세내역'!BK118</f>
        <v>723.27</v>
      </c>
      <c r="BK118" s="51">
        <f t="shared" ca="1" si="40"/>
        <v>1079.0550000000001</v>
      </c>
      <c r="BL118" s="51">
        <f ca="1">'3월_관리비상세내역'!BM118</f>
        <v>347.87042253521128</v>
      </c>
      <c r="BM118" s="57">
        <f t="shared" ca="1" si="41"/>
        <v>352.6522535211268</v>
      </c>
      <c r="BN118" s="51">
        <f ca="1">'3월_관리비상세내역'!BO118</f>
        <v>499.92079999999999</v>
      </c>
      <c r="BO118" s="57">
        <f t="shared" ca="1" si="42"/>
        <v>566.74559999999997</v>
      </c>
      <c r="BP118" s="51">
        <f ca="1">'3월_관리비상세내역'!BQ118</f>
        <v>516.1584158415842</v>
      </c>
      <c r="BQ118" s="57">
        <f t="shared" ca="1" si="43"/>
        <v>636.21782178217825</v>
      </c>
      <c r="BR118" s="51">
        <v>0</v>
      </c>
      <c r="BS118" s="51">
        <v>0</v>
      </c>
    </row>
    <row r="119" spans="1:71" ht="15.75" customHeight="1">
      <c r="A119" s="8" t="s">
        <v>239</v>
      </c>
      <c r="B119">
        <v>703</v>
      </c>
      <c r="C119">
        <f t="shared" si="53"/>
        <v>1502</v>
      </c>
      <c r="E119" s="8">
        <v>115.7</v>
      </c>
      <c r="F119" s="8" t="s">
        <v>240</v>
      </c>
      <c r="G119" s="55">
        <f t="shared" ca="1" si="31"/>
        <v>42301</v>
      </c>
      <c r="H119" s="8">
        <v>77777</v>
      </c>
      <c r="J119" t="str">
        <f t="shared" ca="1" si="45"/>
        <v>월세</v>
      </c>
      <c r="K119" s="8" t="s">
        <v>242</v>
      </c>
      <c r="L119" s="55">
        <v>45017</v>
      </c>
      <c r="M119" s="55">
        <v>45066</v>
      </c>
      <c r="N119" s="55">
        <v>45017</v>
      </c>
      <c r="O119" s="62">
        <v>45046</v>
      </c>
      <c r="P119" s="51">
        <f t="shared" ca="1" si="32"/>
        <v>429816</v>
      </c>
      <c r="Q119" s="57">
        <f t="shared" ca="1" si="33"/>
        <v>438412.32</v>
      </c>
      <c r="R119" s="51">
        <f t="shared" ca="1" si="34"/>
        <v>429816</v>
      </c>
      <c r="S119" s="57">
        <f t="shared" ca="1" si="44"/>
        <v>227298</v>
      </c>
      <c r="T119" s="57">
        <f t="shared" ca="1" si="35"/>
        <v>202518</v>
      </c>
      <c r="U119" s="57">
        <f t="shared" ca="1" si="55"/>
        <v>60587</v>
      </c>
      <c r="V119" s="57">
        <f t="shared" ca="1" si="55"/>
        <v>39833</v>
      </c>
      <c r="W119" s="57">
        <f t="shared" ca="1" si="55"/>
        <v>419</v>
      </c>
      <c r="X119" s="57">
        <f t="shared" ca="1" si="55"/>
        <v>4738</v>
      </c>
      <c r="Y119" s="57">
        <f t="shared" ca="1" si="55"/>
        <v>3257</v>
      </c>
      <c r="Z119" s="57">
        <f t="shared" ca="1" si="55"/>
        <v>56548</v>
      </c>
      <c r="AA119" s="57">
        <f t="shared" ca="1" si="55"/>
        <v>14929</v>
      </c>
      <c r="AB119" s="57">
        <f t="shared" ca="1" si="55"/>
        <v>26596</v>
      </c>
      <c r="AC119" s="57">
        <f t="shared" ca="1" si="55"/>
        <v>2572</v>
      </c>
      <c r="AD119" s="57">
        <f t="shared" ca="1" si="55"/>
        <v>5908</v>
      </c>
      <c r="AE119" s="57">
        <f t="shared" ca="1" si="55"/>
        <v>4136</v>
      </c>
      <c r="AF119" s="57">
        <f t="shared" ca="1" si="55"/>
        <v>488</v>
      </c>
      <c r="AG119" s="57">
        <f t="shared" ca="1" si="55"/>
        <v>16417</v>
      </c>
      <c r="AH119" s="57">
        <f t="shared" ca="1" si="55"/>
        <v>27</v>
      </c>
      <c r="AI119" s="57">
        <f t="shared" ca="1" si="55"/>
        <v>0</v>
      </c>
      <c r="AJ119" s="57">
        <f t="shared" ca="1" si="55"/>
        <v>58719</v>
      </c>
      <c r="AK119" s="57">
        <f t="shared" ca="1" si="54"/>
        <v>79736</v>
      </c>
      <c r="AL119" s="57">
        <f t="shared" ca="1" si="49"/>
        <v>39630</v>
      </c>
      <c r="AM119" s="57">
        <f t="shared" ca="1" si="49"/>
        <v>252</v>
      </c>
      <c r="AN119" s="57">
        <f t="shared" ca="1" si="49"/>
        <v>35710</v>
      </c>
      <c r="AO119" s="57">
        <f t="shared" ca="1" si="49"/>
        <v>0</v>
      </c>
      <c r="AP119" s="57">
        <f t="shared" ca="1" si="49"/>
        <v>23392</v>
      </c>
      <c r="AQ119" s="57">
        <f t="shared" ca="1" si="49"/>
        <v>5799</v>
      </c>
      <c r="AR119" s="57">
        <f t="shared" ca="1" si="49"/>
        <v>9964</v>
      </c>
      <c r="AS119" s="57">
        <f t="shared" ca="1" si="49"/>
        <v>213</v>
      </c>
      <c r="AT119" s="57">
        <f t="shared" ca="1" si="49"/>
        <v>0</v>
      </c>
      <c r="AU119" s="51">
        <v>0</v>
      </c>
      <c r="AV119" s="57">
        <v>0</v>
      </c>
      <c r="AW119" s="51">
        <f t="shared" ca="1" si="36"/>
        <v>8596.32</v>
      </c>
      <c r="AX119" s="57">
        <f t="shared" ca="1" si="52"/>
        <v>-17464</v>
      </c>
      <c r="AY119" s="57">
        <f t="shared" ca="1" si="52"/>
        <v>0</v>
      </c>
      <c r="AZ119" s="57">
        <f t="shared" ca="1" si="52"/>
        <v>0</v>
      </c>
      <c r="BA119" s="51">
        <v>0</v>
      </c>
      <c r="BB119" s="51">
        <v>0</v>
      </c>
      <c r="BC119" s="57">
        <f t="shared" ca="1" si="52"/>
        <v>-15093</v>
      </c>
      <c r="BD119" s="57">
        <f t="shared" ca="1" si="52"/>
        <v>-27497</v>
      </c>
      <c r="BE119" s="57">
        <f t="shared" ca="1" si="46"/>
        <v>293.59500000000003</v>
      </c>
      <c r="BF119" s="51">
        <f t="shared" ca="1" si="37"/>
        <v>31.704000000000001</v>
      </c>
      <c r="BG119" s="51">
        <f t="shared" ca="1" si="38"/>
        <v>5.0295774647887326</v>
      </c>
      <c r="BH119" s="51">
        <f t="shared" ca="1" si="39"/>
        <v>231.60396039603961</v>
      </c>
      <c r="BI119" s="51">
        <v>0</v>
      </c>
      <c r="BJ119" s="51">
        <f ca="1">'3월_관리비상세내역'!BK119</f>
        <v>1358.82</v>
      </c>
      <c r="BK119" s="51">
        <f t="shared" ca="1" si="40"/>
        <v>1652.415</v>
      </c>
      <c r="BL119" s="51">
        <f ca="1">'3월_관리비상세내역'!BM119</f>
        <v>812.67492957746481</v>
      </c>
      <c r="BM119" s="57">
        <f t="shared" ca="1" si="41"/>
        <v>817.70450704225357</v>
      </c>
      <c r="BN119" s="51">
        <f ca="1">'3월_관리비상세내역'!BO119</f>
        <v>670.28800000000001</v>
      </c>
      <c r="BO119" s="57">
        <f t="shared" ca="1" si="42"/>
        <v>701.99199999999996</v>
      </c>
      <c r="BP119" s="51">
        <f ca="1">'3월_관리비상세내역'!BQ119</f>
        <v>1319.4158415841584</v>
      </c>
      <c r="BQ119" s="57">
        <f t="shared" ca="1" si="43"/>
        <v>1551.0198019801981</v>
      </c>
      <c r="BR119" s="51">
        <v>0</v>
      </c>
      <c r="BS119" s="51">
        <v>0</v>
      </c>
    </row>
    <row r="120" spans="1:71" ht="15.75" customHeight="1">
      <c r="A120" s="8" t="s">
        <v>239</v>
      </c>
      <c r="B120">
        <v>703</v>
      </c>
      <c r="C120">
        <f t="shared" si="53"/>
        <v>1601</v>
      </c>
      <c r="E120" s="8">
        <v>115.7</v>
      </c>
      <c r="F120" s="8" t="s">
        <v>240</v>
      </c>
      <c r="G120" s="55">
        <f t="shared" ca="1" si="31"/>
        <v>44795</v>
      </c>
      <c r="H120" s="8">
        <v>77777</v>
      </c>
      <c r="J120" t="str">
        <f t="shared" ca="1" si="45"/>
        <v>전세</v>
      </c>
      <c r="K120" s="8" t="s">
        <v>242</v>
      </c>
      <c r="L120" s="55">
        <v>45017</v>
      </c>
      <c r="M120" s="55">
        <v>45066</v>
      </c>
      <c r="N120" s="55">
        <v>45017</v>
      </c>
      <c r="O120" s="62">
        <v>45046</v>
      </c>
      <c r="P120" s="51">
        <f t="shared" ca="1" si="32"/>
        <v>439835</v>
      </c>
      <c r="Q120" s="57">
        <f t="shared" ca="1" si="33"/>
        <v>448631.7</v>
      </c>
      <c r="R120" s="51">
        <f t="shared" ca="1" si="34"/>
        <v>439835</v>
      </c>
      <c r="S120" s="57">
        <f t="shared" ca="1" si="44"/>
        <v>247252</v>
      </c>
      <c r="T120" s="57">
        <f t="shared" ca="1" si="35"/>
        <v>192583</v>
      </c>
      <c r="U120" s="57">
        <f t="shared" ca="1" si="55"/>
        <v>52458</v>
      </c>
      <c r="V120" s="57">
        <f t="shared" ca="1" si="55"/>
        <v>31533</v>
      </c>
      <c r="W120" s="57">
        <f t="shared" ca="1" si="55"/>
        <v>1535</v>
      </c>
      <c r="X120" s="57">
        <f t="shared" ca="1" si="55"/>
        <v>3401</v>
      </c>
      <c r="Y120" s="57">
        <f t="shared" ca="1" si="55"/>
        <v>3953</v>
      </c>
      <c r="Z120" s="57">
        <f t="shared" ca="1" si="55"/>
        <v>56266</v>
      </c>
      <c r="AA120" s="57">
        <f t="shared" ca="1" si="55"/>
        <v>7865</v>
      </c>
      <c r="AB120" s="57">
        <f t="shared" ca="1" si="55"/>
        <v>57777</v>
      </c>
      <c r="AC120" s="57">
        <f t="shared" ca="1" si="55"/>
        <v>883</v>
      </c>
      <c r="AD120" s="57">
        <f t="shared" ca="1" si="55"/>
        <v>3872</v>
      </c>
      <c r="AE120" s="57">
        <f t="shared" ca="1" si="55"/>
        <v>16433</v>
      </c>
      <c r="AF120" s="57">
        <f t="shared" ca="1" si="55"/>
        <v>508</v>
      </c>
      <c r="AG120" s="57">
        <f t="shared" ca="1" si="55"/>
        <v>16086</v>
      </c>
      <c r="AH120" s="57">
        <f t="shared" ca="1" si="55"/>
        <v>112</v>
      </c>
      <c r="AI120" s="57">
        <f t="shared" ca="1" si="55"/>
        <v>0</v>
      </c>
      <c r="AJ120" s="57">
        <f t="shared" ca="1" si="55"/>
        <v>82200</v>
      </c>
      <c r="AK120" s="57">
        <f t="shared" ca="1" si="54"/>
        <v>67597</v>
      </c>
      <c r="AL120" s="57">
        <f t="shared" ca="1" si="54"/>
        <v>33516</v>
      </c>
      <c r="AM120" s="57">
        <f t="shared" ca="1" si="54"/>
        <v>8088</v>
      </c>
      <c r="AN120" s="57">
        <f t="shared" ca="1" si="54"/>
        <v>40622</v>
      </c>
      <c r="AO120" s="57">
        <f t="shared" ca="1" si="54"/>
        <v>0</v>
      </c>
      <c r="AP120" s="57">
        <f t="shared" ca="1" si="54"/>
        <v>12773</v>
      </c>
      <c r="AQ120" s="57">
        <f t="shared" ca="1" si="54"/>
        <v>2547</v>
      </c>
      <c r="AR120" s="57">
        <f t="shared" ca="1" si="54"/>
        <v>4908</v>
      </c>
      <c r="AS120" s="57">
        <f t="shared" ca="1" si="54"/>
        <v>279</v>
      </c>
      <c r="AT120" s="57">
        <f t="shared" ca="1" si="54"/>
        <v>0</v>
      </c>
      <c r="AU120" s="51">
        <v>0</v>
      </c>
      <c r="AV120" s="57">
        <v>0</v>
      </c>
      <c r="AW120" s="51">
        <f t="shared" ca="1" si="36"/>
        <v>8796.7000000000007</v>
      </c>
      <c r="AX120" s="57">
        <f t="shared" ca="1" si="52"/>
        <v>-5928</v>
      </c>
      <c r="AY120" s="57">
        <f t="shared" ca="1" si="52"/>
        <v>0</v>
      </c>
      <c r="AZ120" s="57">
        <f t="shared" ca="1" si="52"/>
        <v>0</v>
      </c>
      <c r="BA120" s="51">
        <v>0</v>
      </c>
      <c r="BB120" s="51">
        <v>0</v>
      </c>
      <c r="BC120" s="57">
        <f t="shared" ca="1" si="52"/>
        <v>-29812</v>
      </c>
      <c r="BD120" s="57">
        <f t="shared" ca="1" si="52"/>
        <v>-29637</v>
      </c>
      <c r="BE120" s="57">
        <f t="shared" ca="1" si="46"/>
        <v>411</v>
      </c>
      <c r="BF120" s="51">
        <f t="shared" ca="1" si="37"/>
        <v>26.812799999999999</v>
      </c>
      <c r="BG120" s="51">
        <f t="shared" ca="1" si="38"/>
        <v>5.7214084507042253</v>
      </c>
      <c r="BH120" s="51">
        <f t="shared" ca="1" si="39"/>
        <v>126.46534653465346</v>
      </c>
      <c r="BI120" s="51">
        <v>0</v>
      </c>
      <c r="BJ120" s="51">
        <f ca="1">'3월_관리비상세내역'!BK120</f>
        <v>503.67500000000001</v>
      </c>
      <c r="BK120" s="51">
        <f t="shared" ca="1" si="40"/>
        <v>914.67499999999995</v>
      </c>
      <c r="BL120" s="51">
        <f ca="1">'3월_관리비상세내역'!BM120</f>
        <v>224.4050704225352</v>
      </c>
      <c r="BM120" s="57">
        <f t="shared" ca="1" si="41"/>
        <v>230.12647887323942</v>
      </c>
      <c r="BN120" s="51">
        <f ca="1">'3월_관리비상세내역'!BO120</f>
        <v>977.99360000000001</v>
      </c>
      <c r="BO120" s="57">
        <f t="shared" ca="1" si="42"/>
        <v>1004.8064000000001</v>
      </c>
      <c r="BP120" s="51">
        <f ca="1">'3월_관리비상세내역'!BQ120</f>
        <v>790.18811881188117</v>
      </c>
      <c r="BQ120" s="57">
        <f t="shared" ca="1" si="43"/>
        <v>916.65346534653463</v>
      </c>
      <c r="BR120" s="51">
        <v>0</v>
      </c>
      <c r="BS120" s="51">
        <v>0</v>
      </c>
    </row>
    <row r="121" spans="1:71" ht="15.75" customHeight="1">
      <c r="A121" s="8" t="s">
        <v>239</v>
      </c>
      <c r="B121">
        <v>703</v>
      </c>
      <c r="C121">
        <f t="shared" si="53"/>
        <v>1602</v>
      </c>
      <c r="E121" s="8">
        <v>115.7</v>
      </c>
      <c r="F121" s="8" t="s">
        <v>240</v>
      </c>
      <c r="G121" s="55">
        <f t="shared" ca="1" si="31"/>
        <v>42357</v>
      </c>
      <c r="H121" s="8">
        <v>77777</v>
      </c>
      <c r="J121" t="str">
        <f t="shared" ca="1" si="45"/>
        <v>전세</v>
      </c>
      <c r="K121" s="8" t="s">
        <v>242</v>
      </c>
      <c r="L121" s="55">
        <v>45017</v>
      </c>
      <c r="M121" s="55">
        <v>45066</v>
      </c>
      <c r="N121" s="55">
        <v>45017</v>
      </c>
      <c r="O121" s="62">
        <v>45046</v>
      </c>
      <c r="P121" s="51">
        <f t="shared" ca="1" si="32"/>
        <v>553042</v>
      </c>
      <c r="Q121" s="57">
        <f t="shared" ca="1" si="33"/>
        <v>564102.84</v>
      </c>
      <c r="R121" s="51">
        <f t="shared" ca="1" si="34"/>
        <v>553042</v>
      </c>
      <c r="S121" s="57">
        <f t="shared" ca="1" si="44"/>
        <v>209625</v>
      </c>
      <c r="T121" s="57">
        <f t="shared" ca="1" si="35"/>
        <v>343417</v>
      </c>
      <c r="U121" s="57">
        <f t="shared" ca="1" si="55"/>
        <v>43802</v>
      </c>
      <c r="V121" s="57">
        <f t="shared" ca="1" si="55"/>
        <v>5316</v>
      </c>
      <c r="W121" s="57">
        <f t="shared" ca="1" si="55"/>
        <v>1274</v>
      </c>
      <c r="X121" s="57">
        <f t="shared" ca="1" si="55"/>
        <v>3986</v>
      </c>
      <c r="Y121" s="57">
        <f t="shared" ca="1" si="55"/>
        <v>3662</v>
      </c>
      <c r="Z121" s="57">
        <f t="shared" ca="1" si="55"/>
        <v>28355</v>
      </c>
      <c r="AA121" s="57">
        <f t="shared" ca="1" si="55"/>
        <v>17209</v>
      </c>
      <c r="AB121" s="57">
        <f t="shared" ca="1" si="55"/>
        <v>69278</v>
      </c>
      <c r="AC121" s="57">
        <f t="shared" ca="1" si="55"/>
        <v>589</v>
      </c>
      <c r="AD121" s="57">
        <f t="shared" ca="1" si="55"/>
        <v>6231</v>
      </c>
      <c r="AE121" s="57">
        <f t="shared" ca="1" si="55"/>
        <v>15737</v>
      </c>
      <c r="AF121" s="57">
        <f t="shared" ca="1" si="55"/>
        <v>602</v>
      </c>
      <c r="AG121" s="57">
        <f t="shared" ca="1" si="55"/>
        <v>22968</v>
      </c>
      <c r="AH121" s="57">
        <f t="shared" ca="1" si="55"/>
        <v>963</v>
      </c>
      <c r="AI121" s="57">
        <f t="shared" ca="1" si="55"/>
        <v>0</v>
      </c>
      <c r="AJ121" s="57">
        <f t="shared" ca="1" si="55"/>
        <v>128779</v>
      </c>
      <c r="AK121" s="57">
        <f t="shared" ca="1" si="54"/>
        <v>27939</v>
      </c>
      <c r="AL121" s="57">
        <f t="shared" ca="1" si="54"/>
        <v>133677</v>
      </c>
      <c r="AM121" s="57">
        <f t="shared" ca="1" si="54"/>
        <v>305</v>
      </c>
      <c r="AN121" s="57">
        <f t="shared" ca="1" si="54"/>
        <v>52877</v>
      </c>
      <c r="AO121" s="57">
        <f t="shared" ca="1" si="54"/>
        <v>0</v>
      </c>
      <c r="AP121" s="57">
        <f t="shared" ca="1" si="54"/>
        <v>12033</v>
      </c>
      <c r="AQ121" s="57">
        <f t="shared" ca="1" si="54"/>
        <v>7825</v>
      </c>
      <c r="AR121" s="57">
        <f t="shared" ca="1" si="54"/>
        <v>8848</v>
      </c>
      <c r="AS121" s="57">
        <f t="shared" ca="1" si="54"/>
        <v>1485</v>
      </c>
      <c r="AT121" s="57">
        <f t="shared" ca="1" si="54"/>
        <v>0</v>
      </c>
      <c r="AU121" s="51">
        <v>0</v>
      </c>
      <c r="AV121" s="57">
        <v>0</v>
      </c>
      <c r="AW121" s="51">
        <f t="shared" ca="1" si="36"/>
        <v>11060.84</v>
      </c>
      <c r="AX121" s="57">
        <f t="shared" ca="1" si="52"/>
        <v>-14370</v>
      </c>
      <c r="AY121" s="57">
        <f t="shared" ca="1" si="52"/>
        <v>0</v>
      </c>
      <c r="AZ121" s="57">
        <f t="shared" ca="1" si="52"/>
        <v>0</v>
      </c>
      <c r="BA121" s="51">
        <v>0</v>
      </c>
      <c r="BB121" s="51">
        <v>0</v>
      </c>
      <c r="BC121" s="57">
        <f t="shared" ca="1" si="52"/>
        <v>-17314</v>
      </c>
      <c r="BD121" s="57">
        <f t="shared" ca="1" si="52"/>
        <v>-9014</v>
      </c>
      <c r="BE121" s="57">
        <f t="shared" ca="1" si="46"/>
        <v>643.89499999999998</v>
      </c>
      <c r="BF121" s="51">
        <f t="shared" ca="1" si="37"/>
        <v>106.94159999999999</v>
      </c>
      <c r="BG121" s="51">
        <f t="shared" ca="1" si="38"/>
        <v>7.4474647887323941</v>
      </c>
      <c r="BH121" s="51">
        <f t="shared" ca="1" si="39"/>
        <v>119.13861386138613</v>
      </c>
      <c r="BI121" s="51">
        <v>0</v>
      </c>
      <c r="BJ121" s="51">
        <f ca="1">'3월_관리비상세내역'!BK121</f>
        <v>1340.415</v>
      </c>
      <c r="BK121" s="51">
        <f t="shared" ca="1" si="40"/>
        <v>1984.31</v>
      </c>
      <c r="BL121" s="51">
        <f ca="1">'3월_관리비상세내역'!BM121</f>
        <v>117.88647887323944</v>
      </c>
      <c r="BM121" s="57">
        <f t="shared" ca="1" si="41"/>
        <v>125.33394366197183</v>
      </c>
      <c r="BN121" s="51">
        <f ca="1">'3월_관리비상세내역'!BO121</f>
        <v>1027.1704</v>
      </c>
      <c r="BO121" s="57">
        <f t="shared" ca="1" si="42"/>
        <v>1134.1120000000001</v>
      </c>
      <c r="BP121" s="51">
        <f ca="1">'3월_관리비상세내역'!BQ121</f>
        <v>636.02970297029697</v>
      </c>
      <c r="BQ121" s="57">
        <f t="shared" ca="1" si="43"/>
        <v>755.16831683168311</v>
      </c>
      <c r="BR121" s="51">
        <v>0</v>
      </c>
      <c r="BS121" s="51">
        <v>0</v>
      </c>
    </row>
    <row r="122" spans="1:71" ht="15.75" customHeight="1">
      <c r="A122" s="8" t="s">
        <v>239</v>
      </c>
      <c r="B122">
        <v>703</v>
      </c>
      <c r="C122">
        <f t="shared" si="53"/>
        <v>1701</v>
      </c>
      <c r="E122" s="8">
        <v>115.7</v>
      </c>
      <c r="F122" s="8" t="s">
        <v>240</v>
      </c>
      <c r="G122" s="55">
        <f t="shared" ca="1" si="31"/>
        <v>43635</v>
      </c>
      <c r="H122" s="8">
        <v>77777</v>
      </c>
      <c r="J122" t="str">
        <f t="shared" ca="1" si="45"/>
        <v>전세</v>
      </c>
      <c r="K122" s="8" t="s">
        <v>242</v>
      </c>
      <c r="L122" s="55">
        <v>45017</v>
      </c>
      <c r="M122" s="55">
        <v>45066</v>
      </c>
      <c r="N122" s="55">
        <v>45017</v>
      </c>
      <c r="O122" s="62">
        <v>45046</v>
      </c>
      <c r="P122" s="51">
        <f t="shared" ca="1" si="32"/>
        <v>416918</v>
      </c>
      <c r="Q122" s="57">
        <f t="shared" ca="1" si="33"/>
        <v>425256.36</v>
      </c>
      <c r="R122" s="51">
        <f t="shared" ca="1" si="34"/>
        <v>416918</v>
      </c>
      <c r="S122" s="57">
        <f t="shared" ca="1" si="44"/>
        <v>200188</v>
      </c>
      <c r="T122" s="57">
        <f t="shared" ca="1" si="35"/>
        <v>216730</v>
      </c>
      <c r="U122" s="57">
        <f t="shared" ca="1" si="55"/>
        <v>33123</v>
      </c>
      <c r="V122" s="57">
        <f t="shared" ca="1" si="55"/>
        <v>31582</v>
      </c>
      <c r="W122" s="57">
        <f t="shared" ca="1" si="55"/>
        <v>984</v>
      </c>
      <c r="X122" s="57">
        <f t="shared" ca="1" si="55"/>
        <v>2034</v>
      </c>
      <c r="Y122" s="57">
        <f t="shared" ca="1" si="55"/>
        <v>3236</v>
      </c>
      <c r="Z122" s="57">
        <f t="shared" ca="1" si="55"/>
        <v>31618</v>
      </c>
      <c r="AA122" s="57">
        <f t="shared" ca="1" si="55"/>
        <v>4876</v>
      </c>
      <c r="AB122" s="57">
        <f t="shared" ca="1" si="55"/>
        <v>37156</v>
      </c>
      <c r="AC122" s="57">
        <f t="shared" ca="1" si="55"/>
        <v>2813</v>
      </c>
      <c r="AD122" s="57">
        <f t="shared" ca="1" si="55"/>
        <v>6353</v>
      </c>
      <c r="AE122" s="57">
        <f t="shared" ca="1" si="55"/>
        <v>18722</v>
      </c>
      <c r="AF122" s="57">
        <f t="shared" ca="1" si="55"/>
        <v>209</v>
      </c>
      <c r="AG122" s="57">
        <f t="shared" ca="1" si="55"/>
        <v>26971</v>
      </c>
      <c r="AH122" s="57">
        <f t="shared" ca="1" si="55"/>
        <v>912</v>
      </c>
      <c r="AI122" s="57">
        <f t="shared" ca="1" si="55"/>
        <v>0</v>
      </c>
      <c r="AJ122" s="57">
        <f t="shared" ca="1" si="55"/>
        <v>60948</v>
      </c>
      <c r="AK122" s="57">
        <f t="shared" ca="1" si="54"/>
        <v>17821</v>
      </c>
      <c r="AL122" s="57">
        <f t="shared" ca="1" si="54"/>
        <v>111547</v>
      </c>
      <c r="AM122" s="57">
        <f t="shared" ca="1" si="54"/>
        <v>7830</v>
      </c>
      <c r="AN122" s="57">
        <f t="shared" ca="1" si="54"/>
        <v>48713</v>
      </c>
      <c r="AO122" s="57">
        <f t="shared" ca="1" si="54"/>
        <v>0</v>
      </c>
      <c r="AP122" s="57">
        <f t="shared" ca="1" si="54"/>
        <v>17290</v>
      </c>
      <c r="AQ122" s="57">
        <f t="shared" ca="1" si="54"/>
        <v>5387</v>
      </c>
      <c r="AR122" s="57">
        <f t="shared" ca="1" si="54"/>
        <v>9453</v>
      </c>
      <c r="AS122" s="57">
        <f t="shared" ca="1" si="54"/>
        <v>1043</v>
      </c>
      <c r="AT122" s="57">
        <f t="shared" ca="1" si="54"/>
        <v>0</v>
      </c>
      <c r="AU122" s="51">
        <v>0</v>
      </c>
      <c r="AV122" s="57">
        <v>0</v>
      </c>
      <c r="AW122" s="51">
        <f t="shared" ca="1" si="36"/>
        <v>8338.36</v>
      </c>
      <c r="AX122" s="57">
        <f t="shared" ca="1" si="52"/>
        <v>-11281</v>
      </c>
      <c r="AY122" s="57">
        <f t="shared" ca="1" si="52"/>
        <v>0</v>
      </c>
      <c r="AZ122" s="57">
        <f t="shared" ca="1" si="52"/>
        <v>0</v>
      </c>
      <c r="BA122" s="51">
        <v>0</v>
      </c>
      <c r="BB122" s="51">
        <v>0</v>
      </c>
      <c r="BC122" s="57">
        <f t="shared" ca="1" si="52"/>
        <v>-25701</v>
      </c>
      <c r="BD122" s="57">
        <f t="shared" ca="1" si="52"/>
        <v>-26721</v>
      </c>
      <c r="BE122" s="57">
        <f t="shared" ca="1" si="46"/>
        <v>304.74</v>
      </c>
      <c r="BF122" s="51">
        <f t="shared" ca="1" si="37"/>
        <v>89.2376</v>
      </c>
      <c r="BG122" s="51">
        <f t="shared" ca="1" si="38"/>
        <v>6.8609859154929573</v>
      </c>
      <c r="BH122" s="51">
        <f t="shared" ca="1" si="39"/>
        <v>171.1881188118812</v>
      </c>
      <c r="BI122" s="51">
        <v>0</v>
      </c>
      <c r="BJ122" s="51">
        <f ca="1">'3월_관리비상세내역'!BK122</f>
        <v>1401.6949999999999</v>
      </c>
      <c r="BK122" s="51">
        <f t="shared" ca="1" si="40"/>
        <v>1706.4349999999999</v>
      </c>
      <c r="BL122" s="51">
        <f ca="1">'3월_관리비상세내역'!BM122</f>
        <v>996.76126760563375</v>
      </c>
      <c r="BM122" s="57">
        <f t="shared" ca="1" si="41"/>
        <v>1003.6222535211267</v>
      </c>
      <c r="BN122" s="51">
        <f ca="1">'3월_관리비상세내역'!BO122</f>
        <v>414.79359999999997</v>
      </c>
      <c r="BO122" s="57">
        <f t="shared" ca="1" si="42"/>
        <v>504.03119999999996</v>
      </c>
      <c r="BP122" s="51">
        <f ca="1">'3월_관리비상세내역'!BQ122</f>
        <v>1334.7425742574258</v>
      </c>
      <c r="BQ122" s="57">
        <f t="shared" ca="1" si="43"/>
        <v>1505.9306930693069</v>
      </c>
      <c r="BR122" s="51">
        <v>0</v>
      </c>
      <c r="BS122" s="51">
        <v>0</v>
      </c>
    </row>
    <row r="123" spans="1:71" ht="15.75" customHeight="1">
      <c r="A123" s="8" t="s">
        <v>239</v>
      </c>
      <c r="B123">
        <v>703</v>
      </c>
      <c r="C123">
        <f t="shared" si="53"/>
        <v>1702</v>
      </c>
      <c r="E123" s="8">
        <v>115.7</v>
      </c>
      <c r="F123" s="8" t="s">
        <v>240</v>
      </c>
      <c r="G123" s="55">
        <f t="shared" ca="1" si="31"/>
        <v>44761</v>
      </c>
      <c r="H123" s="8">
        <v>77777</v>
      </c>
      <c r="J123" t="str">
        <f t="shared" ca="1" si="45"/>
        <v>월세</v>
      </c>
      <c r="K123" s="8" t="s">
        <v>242</v>
      </c>
      <c r="L123" s="55">
        <v>45017</v>
      </c>
      <c r="M123" s="55">
        <v>45066</v>
      </c>
      <c r="N123" s="55">
        <v>45017</v>
      </c>
      <c r="O123" s="62">
        <v>45046</v>
      </c>
      <c r="P123" s="51">
        <f t="shared" ca="1" si="32"/>
        <v>458519</v>
      </c>
      <c r="Q123" s="57">
        <f t="shared" ca="1" si="33"/>
        <v>467689.38</v>
      </c>
      <c r="R123" s="51">
        <f t="shared" ca="1" si="34"/>
        <v>458519</v>
      </c>
      <c r="S123" s="57">
        <f t="shared" ca="1" si="44"/>
        <v>222841</v>
      </c>
      <c r="T123" s="57">
        <f t="shared" ca="1" si="35"/>
        <v>235678</v>
      </c>
      <c r="U123" s="57">
        <f t="shared" ca="1" si="55"/>
        <v>45011</v>
      </c>
      <c r="V123" s="57">
        <f t="shared" ca="1" si="55"/>
        <v>35850</v>
      </c>
      <c r="W123" s="57">
        <f t="shared" ca="1" si="55"/>
        <v>1877</v>
      </c>
      <c r="X123" s="57">
        <f t="shared" ca="1" si="55"/>
        <v>4090</v>
      </c>
      <c r="Y123" s="57">
        <f t="shared" ca="1" si="55"/>
        <v>3085</v>
      </c>
      <c r="Z123" s="57">
        <f t="shared" ca="1" si="55"/>
        <v>41410</v>
      </c>
      <c r="AA123" s="57">
        <f t="shared" ca="1" si="55"/>
        <v>17303</v>
      </c>
      <c r="AB123" s="57">
        <f t="shared" ca="1" si="55"/>
        <v>61694</v>
      </c>
      <c r="AC123" s="57">
        <f t="shared" ca="1" si="55"/>
        <v>1448</v>
      </c>
      <c r="AD123" s="57">
        <f t="shared" ca="1" si="55"/>
        <v>7748</v>
      </c>
      <c r="AE123" s="57">
        <f t="shared" ca="1" si="55"/>
        <v>4848</v>
      </c>
      <c r="AF123" s="57">
        <f t="shared" ca="1" si="55"/>
        <v>493</v>
      </c>
      <c r="AG123" s="57">
        <f t="shared" ca="1" si="55"/>
        <v>14167</v>
      </c>
      <c r="AH123" s="57">
        <f t="shared" ca="1" si="55"/>
        <v>856</v>
      </c>
      <c r="AI123" s="57">
        <f t="shared" ca="1" si="55"/>
        <v>0</v>
      </c>
      <c r="AJ123" s="57">
        <f t="shared" ca="1" si="55"/>
        <v>80240</v>
      </c>
      <c r="AK123" s="57">
        <f t="shared" ca="1" si="54"/>
        <v>32264</v>
      </c>
      <c r="AL123" s="57">
        <f t="shared" ca="1" si="54"/>
        <v>72677</v>
      </c>
      <c r="AM123" s="57">
        <f t="shared" ca="1" si="54"/>
        <v>3963</v>
      </c>
      <c r="AN123" s="57">
        <f t="shared" ca="1" si="54"/>
        <v>42328</v>
      </c>
      <c r="AO123" s="57">
        <f t="shared" ca="1" si="54"/>
        <v>0</v>
      </c>
      <c r="AP123" s="57">
        <f t="shared" ca="1" si="54"/>
        <v>12701</v>
      </c>
      <c r="AQ123" s="57">
        <f t="shared" ca="1" si="54"/>
        <v>1120</v>
      </c>
      <c r="AR123" s="57">
        <f t="shared" ca="1" si="54"/>
        <v>9589</v>
      </c>
      <c r="AS123" s="57">
        <f t="shared" ca="1" si="54"/>
        <v>24</v>
      </c>
      <c r="AT123" s="57">
        <f t="shared" ca="1" si="54"/>
        <v>0</v>
      </c>
      <c r="AU123" s="51">
        <v>0</v>
      </c>
      <c r="AV123" s="57">
        <v>0</v>
      </c>
      <c r="AW123" s="51">
        <f t="shared" ca="1" si="36"/>
        <v>9170.380000000001</v>
      </c>
      <c r="AX123" s="57">
        <f t="shared" ca="1" si="52"/>
        <v>-8228</v>
      </c>
      <c r="AY123" s="57">
        <f t="shared" ca="1" si="52"/>
        <v>0</v>
      </c>
      <c r="AZ123" s="57">
        <f t="shared" ca="1" si="52"/>
        <v>0</v>
      </c>
      <c r="BA123" s="51">
        <v>0</v>
      </c>
      <c r="BB123" s="51">
        <v>0</v>
      </c>
      <c r="BC123" s="57">
        <f t="shared" ca="1" si="52"/>
        <v>-1972</v>
      </c>
      <c r="BD123" s="57">
        <f t="shared" ca="1" si="52"/>
        <v>-26067</v>
      </c>
      <c r="BE123" s="57">
        <f t="shared" ca="1" si="46"/>
        <v>401.2</v>
      </c>
      <c r="BF123" s="51">
        <f t="shared" ca="1" si="37"/>
        <v>58.141599999999997</v>
      </c>
      <c r="BG123" s="51">
        <f t="shared" ca="1" si="38"/>
        <v>5.9616901408450707</v>
      </c>
      <c r="BH123" s="51">
        <f t="shared" ca="1" si="39"/>
        <v>125.75247524752476</v>
      </c>
      <c r="BI123" s="51">
        <v>0</v>
      </c>
      <c r="BJ123" s="51">
        <f ca="1">'3월_관리비상세내역'!BK123</f>
        <v>946.61</v>
      </c>
      <c r="BK123" s="51">
        <f t="shared" ca="1" si="40"/>
        <v>1347.81</v>
      </c>
      <c r="BL123" s="51">
        <f ca="1">'3월_관리비상세내역'!BM123</f>
        <v>438.85239436619719</v>
      </c>
      <c r="BM123" s="57">
        <f t="shared" ca="1" si="41"/>
        <v>444.81408450704225</v>
      </c>
      <c r="BN123" s="51">
        <f ca="1">'3월_관리비상세내역'!BO123</f>
        <v>764.08799999999997</v>
      </c>
      <c r="BO123" s="57">
        <f t="shared" ca="1" si="42"/>
        <v>822.2296</v>
      </c>
      <c r="BP123" s="51">
        <f ca="1">'3월_관리비상세내역'!BQ123</f>
        <v>1793.8613861386139</v>
      </c>
      <c r="BQ123" s="57">
        <f t="shared" ca="1" si="43"/>
        <v>1919.6138613861385</v>
      </c>
      <c r="BR123" s="51">
        <v>0</v>
      </c>
      <c r="BS123" s="51">
        <v>0</v>
      </c>
    </row>
    <row r="124" spans="1:71" ht="15.75" customHeight="1">
      <c r="A124" s="8" t="s">
        <v>239</v>
      </c>
      <c r="B124">
        <v>703</v>
      </c>
      <c r="C124">
        <f t="shared" si="53"/>
        <v>1801</v>
      </c>
      <c r="E124" s="8">
        <v>115.7</v>
      </c>
      <c r="F124" s="8" t="s">
        <v>240</v>
      </c>
      <c r="G124" s="55">
        <f t="shared" ca="1" si="31"/>
        <v>42030</v>
      </c>
      <c r="H124" s="8">
        <v>77777</v>
      </c>
      <c r="J124" t="str">
        <f t="shared" ca="1" si="45"/>
        <v>전세</v>
      </c>
      <c r="K124" s="8" t="s">
        <v>242</v>
      </c>
      <c r="L124" s="55">
        <v>45017</v>
      </c>
      <c r="M124" s="55">
        <v>45066</v>
      </c>
      <c r="N124" s="55">
        <v>45017</v>
      </c>
      <c r="O124" s="62">
        <v>45046</v>
      </c>
      <c r="P124" s="51">
        <f t="shared" ca="1" si="32"/>
        <v>452260</v>
      </c>
      <c r="Q124" s="57">
        <f t="shared" ca="1" si="33"/>
        <v>461305.2</v>
      </c>
      <c r="R124" s="51">
        <f t="shared" ca="1" si="34"/>
        <v>452260</v>
      </c>
      <c r="S124" s="57">
        <f t="shared" ca="1" si="44"/>
        <v>241950</v>
      </c>
      <c r="T124" s="57">
        <f t="shared" ca="1" si="35"/>
        <v>210310</v>
      </c>
      <c r="U124" s="57">
        <f t="shared" ca="1" si="55"/>
        <v>32095</v>
      </c>
      <c r="V124" s="57">
        <f t="shared" ca="1" si="55"/>
        <v>29768</v>
      </c>
      <c r="W124" s="57">
        <f t="shared" ca="1" si="55"/>
        <v>1416</v>
      </c>
      <c r="X124" s="57">
        <f t="shared" ca="1" si="55"/>
        <v>1026</v>
      </c>
      <c r="Y124" s="57">
        <f t="shared" ca="1" si="55"/>
        <v>3020</v>
      </c>
      <c r="Z124" s="57">
        <f t="shared" ca="1" si="55"/>
        <v>57430</v>
      </c>
      <c r="AA124" s="57">
        <f t="shared" ca="1" si="55"/>
        <v>9928</v>
      </c>
      <c r="AB124" s="57">
        <f t="shared" ca="1" si="55"/>
        <v>58402</v>
      </c>
      <c r="AC124" s="57">
        <f t="shared" ca="1" si="55"/>
        <v>2045</v>
      </c>
      <c r="AD124" s="57">
        <f t="shared" ca="1" si="55"/>
        <v>6727</v>
      </c>
      <c r="AE124" s="57">
        <f t="shared" ca="1" si="55"/>
        <v>18468</v>
      </c>
      <c r="AF124" s="57">
        <f t="shared" ca="1" si="55"/>
        <v>294</v>
      </c>
      <c r="AG124" s="57">
        <f t="shared" ca="1" si="55"/>
        <v>26008</v>
      </c>
      <c r="AH124" s="57">
        <f t="shared" ca="1" si="55"/>
        <v>971</v>
      </c>
      <c r="AI124" s="57">
        <f t="shared" ca="1" si="55"/>
        <v>0</v>
      </c>
      <c r="AJ124" s="57">
        <f t="shared" ca="1" si="55"/>
        <v>93229</v>
      </c>
      <c r="AK124" s="57">
        <f t="shared" ca="1" si="54"/>
        <v>20074</v>
      </c>
      <c r="AL124" s="57">
        <f t="shared" ca="1" si="54"/>
        <v>39477</v>
      </c>
      <c r="AM124" s="57">
        <f t="shared" ca="1" si="54"/>
        <v>6420</v>
      </c>
      <c r="AN124" s="57">
        <f t="shared" ca="1" si="54"/>
        <v>63532</v>
      </c>
      <c r="AO124" s="57">
        <f t="shared" ca="1" si="54"/>
        <v>0</v>
      </c>
      <c r="AP124" s="57">
        <f t="shared" ca="1" si="54"/>
        <v>14461</v>
      </c>
      <c r="AQ124" s="57">
        <f t="shared" ca="1" si="54"/>
        <v>5251</v>
      </c>
      <c r="AR124" s="57">
        <f t="shared" ca="1" si="54"/>
        <v>7466</v>
      </c>
      <c r="AS124" s="57">
        <f t="shared" ca="1" si="54"/>
        <v>1481</v>
      </c>
      <c r="AT124" s="57">
        <f t="shared" ca="1" si="54"/>
        <v>0</v>
      </c>
      <c r="AU124" s="51">
        <v>0</v>
      </c>
      <c r="AV124" s="57">
        <v>0</v>
      </c>
      <c r="AW124" s="51">
        <f t="shared" ca="1" si="36"/>
        <v>9045.2000000000007</v>
      </c>
      <c r="AX124" s="57">
        <f t="shared" ca="1" si="52"/>
        <v>-9479</v>
      </c>
      <c r="AY124" s="57">
        <f t="shared" ca="1" si="52"/>
        <v>0</v>
      </c>
      <c r="AZ124" s="57">
        <f t="shared" ca="1" si="52"/>
        <v>0</v>
      </c>
      <c r="BA124" s="51">
        <v>0</v>
      </c>
      <c r="BB124" s="51">
        <v>0</v>
      </c>
      <c r="BC124" s="57">
        <f t="shared" ca="1" si="52"/>
        <v>-24533</v>
      </c>
      <c r="BD124" s="57">
        <f t="shared" ca="1" si="52"/>
        <v>-12717</v>
      </c>
      <c r="BE124" s="57">
        <f t="shared" ca="1" si="46"/>
        <v>466.14499999999998</v>
      </c>
      <c r="BF124" s="51">
        <f t="shared" ca="1" si="37"/>
        <v>31.581600000000002</v>
      </c>
      <c r="BG124" s="51">
        <f t="shared" ca="1" si="38"/>
        <v>8.9481690140845078</v>
      </c>
      <c r="BH124" s="51">
        <f t="shared" ca="1" si="39"/>
        <v>143.17821782178217</v>
      </c>
      <c r="BI124" s="51">
        <v>0</v>
      </c>
      <c r="BJ124" s="51">
        <f ca="1">'3월_관리비상세내역'!BK124</f>
        <v>1165.0550000000001</v>
      </c>
      <c r="BK124" s="51">
        <f t="shared" ca="1" si="40"/>
        <v>1631.2</v>
      </c>
      <c r="BL124" s="51">
        <f ca="1">'3월_관리비상세내역'!BM124</f>
        <v>988.11492957746475</v>
      </c>
      <c r="BM124" s="57">
        <f t="shared" ca="1" si="41"/>
        <v>997.06309859154931</v>
      </c>
      <c r="BN124" s="51">
        <f ca="1">'3월_관리비상세내역'!BO124</f>
        <v>478.94</v>
      </c>
      <c r="BO124" s="57">
        <f t="shared" ca="1" si="42"/>
        <v>510.52159999999998</v>
      </c>
      <c r="BP124" s="51">
        <f ca="1">'3월_관리비상세내역'!BQ124</f>
        <v>811.85148514851483</v>
      </c>
      <c r="BQ124" s="57">
        <f t="shared" ca="1" si="43"/>
        <v>955.02970297029697</v>
      </c>
      <c r="BR124" s="51">
        <v>0</v>
      </c>
      <c r="BS124" s="51">
        <v>0</v>
      </c>
    </row>
    <row r="125" spans="1:71" ht="15.75" customHeight="1">
      <c r="A125" s="8" t="s">
        <v>239</v>
      </c>
      <c r="B125">
        <v>703</v>
      </c>
      <c r="C125">
        <f t="shared" si="53"/>
        <v>1802</v>
      </c>
      <c r="E125" s="8">
        <v>115.7</v>
      </c>
      <c r="F125" s="8" t="s">
        <v>240</v>
      </c>
      <c r="G125" s="55">
        <f t="shared" ca="1" si="31"/>
        <v>41683</v>
      </c>
      <c r="H125" s="8">
        <v>77777</v>
      </c>
      <c r="J125" t="str">
        <f t="shared" ca="1" si="45"/>
        <v>전세</v>
      </c>
      <c r="K125" s="8" t="s">
        <v>242</v>
      </c>
      <c r="L125" s="55">
        <v>45017</v>
      </c>
      <c r="M125" s="55">
        <v>45066</v>
      </c>
      <c r="N125" s="55">
        <v>45017</v>
      </c>
      <c r="O125" s="62">
        <v>45046</v>
      </c>
      <c r="P125" s="51">
        <f t="shared" ca="1" si="32"/>
        <v>506197</v>
      </c>
      <c r="Q125" s="57">
        <f t="shared" ca="1" si="33"/>
        <v>516320.94</v>
      </c>
      <c r="R125" s="51">
        <f t="shared" ca="1" si="34"/>
        <v>506197</v>
      </c>
      <c r="S125" s="57">
        <f t="shared" ca="1" si="44"/>
        <v>217333</v>
      </c>
      <c r="T125" s="57">
        <f t="shared" ca="1" si="35"/>
        <v>288864</v>
      </c>
      <c r="U125" s="57">
        <f t="shared" ca="1" si="55"/>
        <v>41295</v>
      </c>
      <c r="V125" s="57">
        <f t="shared" ca="1" si="55"/>
        <v>14901</v>
      </c>
      <c r="W125" s="57">
        <f t="shared" ca="1" si="55"/>
        <v>832</v>
      </c>
      <c r="X125" s="57">
        <f t="shared" ca="1" si="55"/>
        <v>4658</v>
      </c>
      <c r="Y125" s="57">
        <f t="shared" ca="1" si="55"/>
        <v>3413</v>
      </c>
      <c r="Z125" s="57">
        <f t="shared" ca="1" si="55"/>
        <v>54683</v>
      </c>
      <c r="AA125" s="57">
        <f t="shared" ca="1" si="55"/>
        <v>16486</v>
      </c>
      <c r="AB125" s="57">
        <f t="shared" ca="1" si="55"/>
        <v>25906</v>
      </c>
      <c r="AC125" s="57">
        <f t="shared" ca="1" si="55"/>
        <v>2551</v>
      </c>
      <c r="AD125" s="57">
        <f t="shared" ca="1" si="55"/>
        <v>9998</v>
      </c>
      <c r="AE125" s="57">
        <f t="shared" ca="1" si="55"/>
        <v>15802</v>
      </c>
      <c r="AF125" s="57">
        <f t="shared" ca="1" si="55"/>
        <v>702</v>
      </c>
      <c r="AG125" s="57">
        <f t="shared" ca="1" si="55"/>
        <v>33914</v>
      </c>
      <c r="AH125" s="57">
        <f t="shared" ca="1" si="55"/>
        <v>800</v>
      </c>
      <c r="AI125" s="57">
        <f t="shared" ca="1" si="55"/>
        <v>0</v>
      </c>
      <c r="AJ125" s="57">
        <f t="shared" ref="AJ125:AT156" ca="1" si="56">RANDBETWEEN(AJ$2,AJ$3)</f>
        <v>106106</v>
      </c>
      <c r="AK125" s="57">
        <f t="shared" ca="1" si="56"/>
        <v>68752</v>
      </c>
      <c r="AL125" s="57">
        <f t="shared" ca="1" si="54"/>
        <v>95923</v>
      </c>
      <c r="AM125" s="57">
        <f t="shared" ca="1" si="54"/>
        <v>9033</v>
      </c>
      <c r="AN125" s="57">
        <f t="shared" ca="1" si="54"/>
        <v>43935</v>
      </c>
      <c r="AO125" s="57">
        <f t="shared" ca="1" si="54"/>
        <v>0</v>
      </c>
      <c r="AP125" s="57">
        <f t="shared" ca="1" si="54"/>
        <v>8010</v>
      </c>
      <c r="AQ125" s="57">
        <f t="shared" ca="1" si="54"/>
        <v>8678</v>
      </c>
      <c r="AR125" s="57">
        <f t="shared" ca="1" si="54"/>
        <v>4557</v>
      </c>
      <c r="AS125" s="57">
        <f t="shared" ca="1" si="54"/>
        <v>2265</v>
      </c>
      <c r="AT125" s="57">
        <f t="shared" ca="1" si="54"/>
        <v>0</v>
      </c>
      <c r="AU125" s="51">
        <v>0</v>
      </c>
      <c r="AV125" s="57">
        <v>0</v>
      </c>
      <c r="AW125" s="51">
        <f t="shared" ca="1" si="36"/>
        <v>10123.94</v>
      </c>
      <c r="AX125" s="57">
        <f t="shared" ca="1" si="52"/>
        <v>-15971</v>
      </c>
      <c r="AY125" s="57">
        <f t="shared" ca="1" si="52"/>
        <v>0</v>
      </c>
      <c r="AZ125" s="57">
        <f t="shared" ca="1" si="52"/>
        <v>0</v>
      </c>
      <c r="BA125" s="51">
        <v>0</v>
      </c>
      <c r="BB125" s="51">
        <v>0</v>
      </c>
      <c r="BC125" s="57">
        <f t="shared" ca="1" si="52"/>
        <v>-24552</v>
      </c>
      <c r="BD125" s="57">
        <f t="shared" ca="1" si="52"/>
        <v>-26480</v>
      </c>
      <c r="BE125" s="57">
        <f t="shared" ca="1" si="46"/>
        <v>530.53</v>
      </c>
      <c r="BF125" s="51">
        <f t="shared" ca="1" si="37"/>
        <v>76.738399999999999</v>
      </c>
      <c r="BG125" s="51">
        <f t="shared" ca="1" si="38"/>
        <v>6.1880281690140846</v>
      </c>
      <c r="BH125" s="51">
        <f t="shared" ca="1" si="39"/>
        <v>79.306930693069305</v>
      </c>
      <c r="BI125" s="51">
        <v>0</v>
      </c>
      <c r="BJ125" s="51">
        <f ca="1">'3월_관리비상세내역'!BK125</f>
        <v>863.05</v>
      </c>
      <c r="BK125" s="51">
        <f t="shared" ca="1" si="40"/>
        <v>1393.58</v>
      </c>
      <c r="BL125" s="51">
        <f ca="1">'3월_관리비상세내역'!BM125</f>
        <v>18.110704225352112</v>
      </c>
      <c r="BM125" s="57">
        <f t="shared" ca="1" si="41"/>
        <v>24.298732394366198</v>
      </c>
      <c r="BN125" s="51">
        <f ca="1">'3월_관리비상세내역'!BO125</f>
        <v>499.17680000000001</v>
      </c>
      <c r="BO125" s="57">
        <f t="shared" ca="1" si="42"/>
        <v>575.91520000000003</v>
      </c>
      <c r="BP125" s="51">
        <f ca="1">'3월_관리비상세내역'!BQ125</f>
        <v>926.53465346534654</v>
      </c>
      <c r="BQ125" s="57">
        <f t="shared" ca="1" si="43"/>
        <v>1005.8415841584158</v>
      </c>
      <c r="BR125" s="51">
        <v>0</v>
      </c>
      <c r="BS125" s="51">
        <v>0</v>
      </c>
    </row>
    <row r="126" spans="1:71" ht="15.75" customHeight="1">
      <c r="A126" s="8" t="s">
        <v>239</v>
      </c>
      <c r="B126">
        <v>703</v>
      </c>
      <c r="C126">
        <f t="shared" si="53"/>
        <v>1901</v>
      </c>
      <c r="E126" s="8">
        <v>115.7</v>
      </c>
      <c r="F126" s="8" t="s">
        <v>240</v>
      </c>
      <c r="G126" s="55">
        <f t="shared" ca="1" si="31"/>
        <v>42917</v>
      </c>
      <c r="H126" s="8">
        <v>77777</v>
      </c>
      <c r="J126" t="str">
        <f t="shared" ca="1" si="45"/>
        <v>전세</v>
      </c>
      <c r="K126" s="8" t="s">
        <v>242</v>
      </c>
      <c r="L126" s="55">
        <v>45017</v>
      </c>
      <c r="M126" s="55">
        <v>45066</v>
      </c>
      <c r="N126" s="55">
        <v>45017</v>
      </c>
      <c r="O126" s="62">
        <v>45046</v>
      </c>
      <c r="P126" s="51">
        <f t="shared" ca="1" si="32"/>
        <v>510789</v>
      </c>
      <c r="Q126" s="57">
        <f t="shared" ca="1" si="33"/>
        <v>521004.78</v>
      </c>
      <c r="R126" s="51">
        <f t="shared" ca="1" si="34"/>
        <v>510789</v>
      </c>
      <c r="S126" s="57">
        <f t="shared" ca="1" si="44"/>
        <v>200959</v>
      </c>
      <c r="T126" s="57">
        <f t="shared" ca="1" si="35"/>
        <v>309830</v>
      </c>
      <c r="U126" s="57">
        <f t="shared" ref="U126:AJ141" ca="1" si="57">RANDBETWEEN(U$2,U$3)</f>
        <v>35506</v>
      </c>
      <c r="V126" s="57">
        <f t="shared" ca="1" si="57"/>
        <v>24884</v>
      </c>
      <c r="W126" s="57">
        <f t="shared" ca="1" si="57"/>
        <v>1817</v>
      </c>
      <c r="X126" s="57">
        <f t="shared" ca="1" si="57"/>
        <v>2868</v>
      </c>
      <c r="Y126" s="57">
        <f t="shared" ca="1" si="57"/>
        <v>3900</v>
      </c>
      <c r="Z126" s="57">
        <f t="shared" ca="1" si="57"/>
        <v>40733</v>
      </c>
      <c r="AA126" s="57">
        <f t="shared" ca="1" si="57"/>
        <v>23412</v>
      </c>
      <c r="AB126" s="57">
        <f t="shared" ca="1" si="57"/>
        <v>40789</v>
      </c>
      <c r="AC126" s="57">
        <f t="shared" ca="1" si="57"/>
        <v>2134</v>
      </c>
      <c r="AD126" s="57">
        <f t="shared" ca="1" si="57"/>
        <v>9765</v>
      </c>
      <c r="AE126" s="57">
        <f t="shared" ca="1" si="57"/>
        <v>846</v>
      </c>
      <c r="AF126" s="57">
        <f t="shared" ca="1" si="57"/>
        <v>424</v>
      </c>
      <c r="AG126" s="57">
        <f t="shared" ca="1" si="57"/>
        <v>33078</v>
      </c>
      <c r="AH126" s="57">
        <f t="shared" ca="1" si="57"/>
        <v>152</v>
      </c>
      <c r="AI126" s="57">
        <f t="shared" ca="1" si="57"/>
        <v>0</v>
      </c>
      <c r="AJ126" s="57">
        <f t="shared" ca="1" si="57"/>
        <v>156130</v>
      </c>
      <c r="AK126" s="57">
        <f t="shared" ca="1" si="56"/>
        <v>44874</v>
      </c>
      <c r="AL126" s="57">
        <f t="shared" ca="1" si="54"/>
        <v>65540</v>
      </c>
      <c r="AM126" s="57">
        <f t="shared" ca="1" si="54"/>
        <v>655</v>
      </c>
      <c r="AN126" s="57">
        <f t="shared" ca="1" si="54"/>
        <v>30681</v>
      </c>
      <c r="AO126" s="57">
        <f t="shared" ca="1" si="54"/>
        <v>0</v>
      </c>
      <c r="AP126" s="57">
        <f t="shared" ca="1" si="54"/>
        <v>24190</v>
      </c>
      <c r="AQ126" s="57">
        <f t="shared" ca="1" si="54"/>
        <v>4215</v>
      </c>
      <c r="AR126" s="57">
        <f t="shared" ca="1" si="54"/>
        <v>2366</v>
      </c>
      <c r="AS126" s="57">
        <f t="shared" ca="1" si="54"/>
        <v>1524</v>
      </c>
      <c r="AT126" s="57">
        <f t="shared" ca="1" si="54"/>
        <v>0</v>
      </c>
      <c r="AU126" s="51">
        <v>0</v>
      </c>
      <c r="AV126" s="57">
        <v>0</v>
      </c>
      <c r="AW126" s="51">
        <f t="shared" ca="1" si="36"/>
        <v>10215.780000000001</v>
      </c>
      <c r="AX126" s="57">
        <f t="shared" ca="1" si="52"/>
        <v>-16619</v>
      </c>
      <c r="AY126" s="57">
        <f t="shared" ca="1" si="52"/>
        <v>0</v>
      </c>
      <c r="AZ126" s="57">
        <f t="shared" ca="1" si="52"/>
        <v>0</v>
      </c>
      <c r="BA126" s="51">
        <v>0</v>
      </c>
      <c r="BB126" s="51">
        <v>0</v>
      </c>
      <c r="BC126" s="57">
        <f t="shared" ca="1" si="52"/>
        <v>-19914</v>
      </c>
      <c r="BD126" s="57">
        <f t="shared" ca="1" si="52"/>
        <v>-3161</v>
      </c>
      <c r="BE126" s="57">
        <f t="shared" ca="1" si="46"/>
        <v>780.65</v>
      </c>
      <c r="BF126" s="51">
        <f t="shared" ca="1" si="37"/>
        <v>52.432000000000002</v>
      </c>
      <c r="BG126" s="51">
        <f t="shared" ca="1" si="38"/>
        <v>4.3212676056338024</v>
      </c>
      <c r="BH126" s="51">
        <f t="shared" ca="1" si="39"/>
        <v>239.50495049504951</v>
      </c>
      <c r="BI126" s="51">
        <v>0</v>
      </c>
      <c r="BJ126" s="51">
        <f ca="1">'3월_관리비상세내역'!BK126</f>
        <v>510.2</v>
      </c>
      <c r="BK126" s="51">
        <f t="shared" ca="1" si="40"/>
        <v>1290.8499999999999</v>
      </c>
      <c r="BL126" s="51">
        <f ca="1">'3월_관리비상세내역'!BM126</f>
        <v>1001.5814084507042</v>
      </c>
      <c r="BM126" s="57">
        <f t="shared" ca="1" si="41"/>
        <v>1005.902676056338</v>
      </c>
      <c r="BN126" s="51">
        <f ca="1">'3월_관리비상세내역'!BO126</f>
        <v>516.14560000000006</v>
      </c>
      <c r="BO126" s="57">
        <f t="shared" ca="1" si="42"/>
        <v>568.57760000000007</v>
      </c>
      <c r="BP126" s="51">
        <f ca="1">'3월_관리비상세내역'!BQ126</f>
        <v>1350.7821782178216</v>
      </c>
      <c r="BQ126" s="57">
        <f t="shared" ca="1" si="43"/>
        <v>1590.2871287128712</v>
      </c>
      <c r="BR126" s="51">
        <v>0</v>
      </c>
      <c r="BS126" s="51">
        <v>0</v>
      </c>
    </row>
    <row r="127" spans="1:71" ht="15.75" customHeight="1">
      <c r="A127" s="8" t="s">
        <v>239</v>
      </c>
      <c r="B127">
        <v>703</v>
      </c>
      <c r="C127">
        <f t="shared" si="53"/>
        <v>1902</v>
      </c>
      <c r="E127" s="8">
        <v>115.7</v>
      </c>
      <c r="F127" s="8" t="s">
        <v>240</v>
      </c>
      <c r="G127" s="55">
        <f t="shared" ca="1" si="31"/>
        <v>44179</v>
      </c>
      <c r="H127" s="8">
        <v>77777</v>
      </c>
      <c r="J127" t="str">
        <f t="shared" ca="1" si="45"/>
        <v>월세</v>
      </c>
      <c r="K127" s="8" t="s">
        <v>242</v>
      </c>
      <c r="L127" s="55">
        <v>45017</v>
      </c>
      <c r="M127" s="55">
        <v>45066</v>
      </c>
      <c r="N127" s="55">
        <v>45017</v>
      </c>
      <c r="O127" s="62">
        <v>45046</v>
      </c>
      <c r="P127" s="51">
        <f t="shared" ca="1" si="32"/>
        <v>450691</v>
      </c>
      <c r="Q127" s="57">
        <f t="shared" ca="1" si="33"/>
        <v>459704.82</v>
      </c>
      <c r="R127" s="51">
        <f t="shared" ca="1" si="34"/>
        <v>450691</v>
      </c>
      <c r="S127" s="57">
        <f t="shared" ca="1" si="44"/>
        <v>230721</v>
      </c>
      <c r="T127" s="57">
        <f t="shared" ca="1" si="35"/>
        <v>219970</v>
      </c>
      <c r="U127" s="57">
        <f t="shared" ca="1" si="57"/>
        <v>77632</v>
      </c>
      <c r="V127" s="57">
        <f t="shared" ca="1" si="57"/>
        <v>14725</v>
      </c>
      <c r="W127" s="57">
        <f t="shared" ca="1" si="57"/>
        <v>1309</v>
      </c>
      <c r="X127" s="57">
        <f t="shared" ca="1" si="57"/>
        <v>2954</v>
      </c>
      <c r="Y127" s="57">
        <f t="shared" ca="1" si="57"/>
        <v>3431</v>
      </c>
      <c r="Z127" s="57">
        <f t="shared" ca="1" si="57"/>
        <v>19996</v>
      </c>
      <c r="AA127" s="57">
        <f t="shared" ca="1" si="57"/>
        <v>11829</v>
      </c>
      <c r="AB127" s="57">
        <f t="shared" ca="1" si="57"/>
        <v>63095</v>
      </c>
      <c r="AC127" s="57">
        <f t="shared" ca="1" si="57"/>
        <v>712</v>
      </c>
      <c r="AD127" s="57">
        <f t="shared" ca="1" si="57"/>
        <v>9806</v>
      </c>
      <c r="AE127" s="57">
        <f t="shared" ca="1" si="57"/>
        <v>18300</v>
      </c>
      <c r="AF127" s="57">
        <f t="shared" ca="1" si="57"/>
        <v>603</v>
      </c>
      <c r="AG127" s="57">
        <f t="shared" ca="1" si="57"/>
        <v>8264</v>
      </c>
      <c r="AH127" s="57">
        <f t="shared" ca="1" si="57"/>
        <v>886</v>
      </c>
      <c r="AI127" s="57">
        <f t="shared" ca="1" si="57"/>
        <v>0</v>
      </c>
      <c r="AJ127" s="57">
        <f t="shared" ca="1" si="57"/>
        <v>52658</v>
      </c>
      <c r="AK127" s="57">
        <f t="shared" ca="1" si="56"/>
        <v>36709</v>
      </c>
      <c r="AL127" s="57">
        <f t="shared" ca="1" si="54"/>
        <v>102205</v>
      </c>
      <c r="AM127" s="57">
        <f t="shared" ca="1" si="54"/>
        <v>6595</v>
      </c>
      <c r="AN127" s="57">
        <f t="shared" ca="1" si="54"/>
        <v>27676</v>
      </c>
      <c r="AO127" s="57">
        <f t="shared" ca="1" si="54"/>
        <v>0</v>
      </c>
      <c r="AP127" s="57">
        <f t="shared" ca="1" si="54"/>
        <v>13945</v>
      </c>
      <c r="AQ127" s="57">
        <f t="shared" ca="1" si="54"/>
        <v>9894</v>
      </c>
      <c r="AR127" s="57">
        <f t="shared" ca="1" si="54"/>
        <v>2396</v>
      </c>
      <c r="AS127" s="57">
        <f t="shared" ca="1" si="54"/>
        <v>2025</v>
      </c>
      <c r="AT127" s="57">
        <f t="shared" ca="1" si="54"/>
        <v>0</v>
      </c>
      <c r="AU127" s="51">
        <v>0</v>
      </c>
      <c r="AV127" s="57">
        <v>0</v>
      </c>
      <c r="AW127" s="51">
        <f t="shared" ca="1" si="36"/>
        <v>9013.82</v>
      </c>
      <c r="AX127" s="57">
        <f t="shared" ca="1" si="52"/>
        <v>-8266</v>
      </c>
      <c r="AY127" s="57">
        <f t="shared" ca="1" si="52"/>
        <v>0</v>
      </c>
      <c r="AZ127" s="57">
        <f t="shared" ca="1" si="52"/>
        <v>0</v>
      </c>
      <c r="BA127" s="51">
        <v>0</v>
      </c>
      <c r="BB127" s="51">
        <v>0</v>
      </c>
      <c r="BC127" s="57">
        <f t="shared" ca="1" si="52"/>
        <v>-11577</v>
      </c>
      <c r="BD127" s="57">
        <f t="shared" ca="1" si="52"/>
        <v>-17111</v>
      </c>
      <c r="BE127" s="57">
        <f t="shared" ca="1" si="46"/>
        <v>263.29000000000002</v>
      </c>
      <c r="BF127" s="51">
        <f t="shared" ca="1" si="37"/>
        <v>81.763999999999996</v>
      </c>
      <c r="BG127" s="51">
        <f t="shared" ca="1" si="38"/>
        <v>3.8980281690140846</v>
      </c>
      <c r="BH127" s="51">
        <f t="shared" ca="1" si="39"/>
        <v>138.06930693069307</v>
      </c>
      <c r="BI127" s="51">
        <v>0</v>
      </c>
      <c r="BJ127" s="51">
        <f ca="1">'3월_관리비상세내역'!BK127</f>
        <v>1016.085</v>
      </c>
      <c r="BK127" s="51">
        <f t="shared" ca="1" si="40"/>
        <v>1279.375</v>
      </c>
      <c r="BL127" s="51">
        <f ca="1">'3월_관리비상세내역'!BM127</f>
        <v>948.72802816901412</v>
      </c>
      <c r="BM127" s="57">
        <f t="shared" ca="1" si="41"/>
        <v>952.62605633802821</v>
      </c>
      <c r="BN127" s="51">
        <f ca="1">'3월_관리비상세내역'!BO127</f>
        <v>566.6952</v>
      </c>
      <c r="BO127" s="57">
        <f t="shared" ca="1" si="42"/>
        <v>648.45920000000001</v>
      </c>
      <c r="BP127" s="51">
        <f ca="1">'3월_관리비상세내역'!BQ127</f>
        <v>1217.2970297029703</v>
      </c>
      <c r="BQ127" s="57">
        <f t="shared" ca="1" si="43"/>
        <v>1355.3663366336634</v>
      </c>
      <c r="BR127" s="51">
        <v>0</v>
      </c>
      <c r="BS127" s="51">
        <v>0</v>
      </c>
    </row>
    <row r="128" spans="1:71" ht="15.75" customHeight="1">
      <c r="A128" s="8" t="s">
        <v>239</v>
      </c>
      <c r="B128">
        <v>703</v>
      </c>
      <c r="C128">
        <f t="shared" si="53"/>
        <v>2001</v>
      </c>
      <c r="E128" s="8">
        <v>115.7</v>
      </c>
      <c r="F128" s="8" t="s">
        <v>240</v>
      </c>
      <c r="G128" s="55">
        <f t="shared" ca="1" si="31"/>
        <v>41696</v>
      </c>
      <c r="H128" s="8">
        <v>77777</v>
      </c>
      <c r="J128" t="str">
        <f t="shared" ca="1" si="45"/>
        <v>전세</v>
      </c>
      <c r="K128" s="8" t="s">
        <v>242</v>
      </c>
      <c r="L128" s="55">
        <v>45017</v>
      </c>
      <c r="M128" s="55">
        <v>45066</v>
      </c>
      <c r="N128" s="55">
        <v>45017</v>
      </c>
      <c r="O128" s="62">
        <v>45046</v>
      </c>
      <c r="P128" s="51">
        <f t="shared" ca="1" si="32"/>
        <v>539728</v>
      </c>
      <c r="Q128" s="57">
        <f t="shared" ca="1" si="33"/>
        <v>550522.56000000006</v>
      </c>
      <c r="R128" s="51">
        <f t="shared" ca="1" si="34"/>
        <v>539728</v>
      </c>
      <c r="S128" s="57">
        <f t="shared" ca="1" si="44"/>
        <v>287143</v>
      </c>
      <c r="T128" s="57">
        <f t="shared" ca="1" si="35"/>
        <v>252585</v>
      </c>
      <c r="U128" s="57">
        <f t="shared" ca="1" si="57"/>
        <v>60536</v>
      </c>
      <c r="V128" s="57">
        <f t="shared" ca="1" si="57"/>
        <v>29146</v>
      </c>
      <c r="W128" s="57">
        <f t="shared" ca="1" si="57"/>
        <v>1144</v>
      </c>
      <c r="X128" s="57">
        <f t="shared" ca="1" si="57"/>
        <v>3893</v>
      </c>
      <c r="Y128" s="57">
        <f t="shared" ca="1" si="57"/>
        <v>3215</v>
      </c>
      <c r="Z128" s="57">
        <f t="shared" ca="1" si="57"/>
        <v>51581</v>
      </c>
      <c r="AA128" s="57">
        <f t="shared" ca="1" si="57"/>
        <v>14088</v>
      </c>
      <c r="AB128" s="57">
        <f t="shared" ca="1" si="57"/>
        <v>58424</v>
      </c>
      <c r="AC128" s="57">
        <f t="shared" ca="1" si="57"/>
        <v>1732</v>
      </c>
      <c r="AD128" s="57">
        <f t="shared" ca="1" si="57"/>
        <v>5047</v>
      </c>
      <c r="AE128" s="57">
        <f t="shared" ca="1" si="57"/>
        <v>21373</v>
      </c>
      <c r="AF128" s="57">
        <f t="shared" ca="1" si="57"/>
        <v>955</v>
      </c>
      <c r="AG128" s="57">
        <f t="shared" ca="1" si="57"/>
        <v>43991</v>
      </c>
      <c r="AH128" s="57">
        <f t="shared" ca="1" si="57"/>
        <v>952</v>
      </c>
      <c r="AI128" s="57">
        <f t="shared" ca="1" si="57"/>
        <v>0</v>
      </c>
      <c r="AJ128" s="57">
        <f t="shared" ca="1" si="57"/>
        <v>88045</v>
      </c>
      <c r="AK128" s="57">
        <f t="shared" ca="1" si="56"/>
        <v>38151</v>
      </c>
      <c r="AL128" s="57">
        <f t="shared" ca="1" si="54"/>
        <v>73373</v>
      </c>
      <c r="AM128" s="57">
        <f t="shared" ca="1" si="54"/>
        <v>4371</v>
      </c>
      <c r="AN128" s="57">
        <f t="shared" ca="1" si="54"/>
        <v>61653</v>
      </c>
      <c r="AO128" s="57">
        <f t="shared" ca="1" si="54"/>
        <v>0</v>
      </c>
      <c r="AP128" s="57">
        <f t="shared" ca="1" si="54"/>
        <v>10032</v>
      </c>
      <c r="AQ128" s="57">
        <f t="shared" ca="1" si="54"/>
        <v>6106</v>
      </c>
      <c r="AR128" s="57">
        <f t="shared" ca="1" si="54"/>
        <v>6616</v>
      </c>
      <c r="AS128" s="57">
        <f t="shared" ca="1" si="54"/>
        <v>10</v>
      </c>
      <c r="AT128" s="57">
        <f t="shared" ca="1" si="54"/>
        <v>0</v>
      </c>
      <c r="AU128" s="51">
        <v>0</v>
      </c>
      <c r="AV128" s="57">
        <v>0</v>
      </c>
      <c r="AW128" s="51">
        <f t="shared" ca="1" si="36"/>
        <v>10794.56</v>
      </c>
      <c r="AX128" s="57">
        <f t="shared" ca="1" si="52"/>
        <v>-19467</v>
      </c>
      <c r="AY128" s="57">
        <f t="shared" ca="1" si="52"/>
        <v>0</v>
      </c>
      <c r="AZ128" s="57">
        <f t="shared" ca="1" si="52"/>
        <v>0</v>
      </c>
      <c r="BA128" s="51">
        <v>0</v>
      </c>
      <c r="BB128" s="51">
        <v>0</v>
      </c>
      <c r="BC128" s="57">
        <f t="shared" ca="1" si="52"/>
        <v>-22791</v>
      </c>
      <c r="BD128" s="57">
        <f t="shared" ca="1" si="52"/>
        <v>-2448</v>
      </c>
      <c r="BE128" s="57">
        <f t="shared" ca="1" si="46"/>
        <v>440.22500000000002</v>
      </c>
      <c r="BF128" s="51">
        <f t="shared" ca="1" si="37"/>
        <v>58.698399999999999</v>
      </c>
      <c r="BG128" s="51">
        <f t="shared" ca="1" si="38"/>
        <v>8.6835211267605636</v>
      </c>
      <c r="BH128" s="51">
        <f t="shared" ca="1" si="39"/>
        <v>99.32673267326733</v>
      </c>
      <c r="BI128" s="51">
        <v>0</v>
      </c>
      <c r="BJ128" s="51">
        <f ca="1">'3월_관리비상세내역'!BK128</f>
        <v>836.21</v>
      </c>
      <c r="BK128" s="51">
        <f t="shared" ca="1" si="40"/>
        <v>1276.4349999999999</v>
      </c>
      <c r="BL128" s="51">
        <f ca="1">'3월_관리비상세내역'!BM128</f>
        <v>114.64323943661972</v>
      </c>
      <c r="BM128" s="57">
        <f t="shared" ca="1" si="41"/>
        <v>123.32676056338029</v>
      </c>
      <c r="BN128" s="51">
        <f ca="1">'3월_관리비상세내역'!BO128</f>
        <v>224.30080000000001</v>
      </c>
      <c r="BO128" s="57">
        <f t="shared" ca="1" si="42"/>
        <v>282.99920000000003</v>
      </c>
      <c r="BP128" s="51">
        <f ca="1">'3월_관리비상세내역'!BQ128</f>
        <v>923.03960396039611</v>
      </c>
      <c r="BQ128" s="57">
        <f t="shared" ca="1" si="43"/>
        <v>1022.3663366336634</v>
      </c>
      <c r="BR128" s="51">
        <v>0</v>
      </c>
      <c r="BS128" s="51">
        <v>0</v>
      </c>
    </row>
    <row r="129" spans="1:71" ht="15.75" customHeight="1">
      <c r="A129" s="8" t="s">
        <v>239</v>
      </c>
      <c r="B129">
        <v>703</v>
      </c>
      <c r="C129">
        <f t="shared" si="53"/>
        <v>2002</v>
      </c>
      <c r="E129" s="8">
        <v>115.7</v>
      </c>
      <c r="F129" s="8" t="s">
        <v>240</v>
      </c>
      <c r="G129" s="55">
        <f t="shared" ca="1" si="31"/>
        <v>43152</v>
      </c>
      <c r="H129" s="8">
        <v>77777</v>
      </c>
      <c r="J129" t="str">
        <f t="shared" ca="1" si="45"/>
        <v>전세</v>
      </c>
      <c r="K129" s="8" t="s">
        <v>242</v>
      </c>
      <c r="L129" s="55">
        <v>45017</v>
      </c>
      <c r="M129" s="55">
        <v>45066</v>
      </c>
      <c r="N129" s="55">
        <v>45017</v>
      </c>
      <c r="O129" s="62">
        <v>45046</v>
      </c>
      <c r="P129" s="51">
        <f t="shared" ca="1" si="32"/>
        <v>569854</v>
      </c>
      <c r="Q129" s="57">
        <f t="shared" ca="1" si="33"/>
        <v>581251.07999999996</v>
      </c>
      <c r="R129" s="51">
        <f t="shared" ca="1" si="34"/>
        <v>569854</v>
      </c>
      <c r="S129" s="57">
        <f t="shared" ca="1" si="44"/>
        <v>216287</v>
      </c>
      <c r="T129" s="57">
        <f t="shared" ca="1" si="35"/>
        <v>353567</v>
      </c>
      <c r="U129" s="57">
        <f t="shared" ca="1" si="57"/>
        <v>54986</v>
      </c>
      <c r="V129" s="57">
        <f t="shared" ca="1" si="57"/>
        <v>17828</v>
      </c>
      <c r="W129" s="57">
        <f t="shared" ca="1" si="57"/>
        <v>813</v>
      </c>
      <c r="X129" s="57">
        <f t="shared" ca="1" si="57"/>
        <v>2570</v>
      </c>
      <c r="Y129" s="57">
        <f t="shared" ca="1" si="57"/>
        <v>3537</v>
      </c>
      <c r="Z129" s="57">
        <f t="shared" ca="1" si="57"/>
        <v>16506</v>
      </c>
      <c r="AA129" s="57">
        <f t="shared" ca="1" si="57"/>
        <v>1151</v>
      </c>
      <c r="AB129" s="57">
        <f t="shared" ca="1" si="57"/>
        <v>69463</v>
      </c>
      <c r="AC129" s="57">
        <f t="shared" ca="1" si="57"/>
        <v>2510</v>
      </c>
      <c r="AD129" s="57">
        <f t="shared" ca="1" si="57"/>
        <v>7456</v>
      </c>
      <c r="AE129" s="57">
        <f t="shared" ca="1" si="57"/>
        <v>21949</v>
      </c>
      <c r="AF129" s="57">
        <f t="shared" ca="1" si="57"/>
        <v>304</v>
      </c>
      <c r="AG129" s="57">
        <f t="shared" ca="1" si="57"/>
        <v>17283</v>
      </c>
      <c r="AH129" s="57">
        <f t="shared" ca="1" si="57"/>
        <v>848</v>
      </c>
      <c r="AI129" s="57">
        <f t="shared" ca="1" si="57"/>
        <v>0</v>
      </c>
      <c r="AJ129" s="57">
        <f t="shared" ca="1" si="57"/>
        <v>145926</v>
      </c>
      <c r="AK129" s="57">
        <f t="shared" ca="1" si="56"/>
        <v>34299</v>
      </c>
      <c r="AL129" s="57">
        <f t="shared" ca="1" si="54"/>
        <v>123562</v>
      </c>
      <c r="AM129" s="57">
        <f t="shared" ca="1" si="54"/>
        <v>5621</v>
      </c>
      <c r="AN129" s="57">
        <f t="shared" ca="1" si="54"/>
        <v>62343</v>
      </c>
      <c r="AO129" s="57">
        <f t="shared" ca="1" si="54"/>
        <v>0</v>
      </c>
      <c r="AP129" s="57">
        <f t="shared" ca="1" si="54"/>
        <v>12074</v>
      </c>
      <c r="AQ129" s="57">
        <f t="shared" ca="1" si="54"/>
        <v>1082</v>
      </c>
      <c r="AR129" s="57">
        <f t="shared" ca="1" si="54"/>
        <v>1061</v>
      </c>
      <c r="AS129" s="57">
        <f t="shared" ca="1" si="54"/>
        <v>330</v>
      </c>
      <c r="AT129" s="57">
        <f t="shared" ca="1" si="54"/>
        <v>0</v>
      </c>
      <c r="AU129" s="51">
        <v>0</v>
      </c>
      <c r="AV129" s="57">
        <v>0</v>
      </c>
      <c r="AW129" s="51">
        <f t="shared" ca="1" si="36"/>
        <v>11397.08</v>
      </c>
      <c r="AX129" s="57">
        <f t="shared" ca="1" si="52"/>
        <v>-13118</v>
      </c>
      <c r="AY129" s="57">
        <f t="shared" ca="1" si="52"/>
        <v>0</v>
      </c>
      <c r="AZ129" s="57">
        <f t="shared" ca="1" si="52"/>
        <v>0</v>
      </c>
      <c r="BA129" s="51">
        <v>0</v>
      </c>
      <c r="BB129" s="51">
        <v>0</v>
      </c>
      <c r="BC129" s="57">
        <f t="shared" ca="1" si="52"/>
        <v>-10729</v>
      </c>
      <c r="BD129" s="57">
        <f t="shared" ca="1" si="52"/>
        <v>-9801</v>
      </c>
      <c r="BE129" s="57">
        <f t="shared" ca="1" si="46"/>
        <v>729.63</v>
      </c>
      <c r="BF129" s="51">
        <f t="shared" ca="1" si="37"/>
        <v>98.849599999999995</v>
      </c>
      <c r="BG129" s="51">
        <f t="shared" ca="1" si="38"/>
        <v>8.7807042253521121</v>
      </c>
      <c r="BH129" s="51">
        <f t="shared" ca="1" si="39"/>
        <v>119.54455445544555</v>
      </c>
      <c r="BI129" s="51">
        <v>0</v>
      </c>
      <c r="BJ129" s="51">
        <f ca="1">'3월_관리비상세내역'!BK129</f>
        <v>932.26</v>
      </c>
      <c r="BK129" s="51">
        <f t="shared" ca="1" si="40"/>
        <v>1661.8899999999999</v>
      </c>
      <c r="BL129" s="51">
        <f ca="1">'3월_관리비상세내역'!BM129</f>
        <v>410.21521126760564</v>
      </c>
      <c r="BM129" s="57">
        <f t="shared" ca="1" si="41"/>
        <v>418.99591549295775</v>
      </c>
      <c r="BN129" s="51">
        <f ca="1">'3월_관리비상세내역'!BO129</f>
        <v>257.90960000000001</v>
      </c>
      <c r="BO129" s="57">
        <f t="shared" ca="1" si="42"/>
        <v>356.75920000000002</v>
      </c>
      <c r="BP129" s="51">
        <f ca="1">'3월_관리비상세내역'!BQ129</f>
        <v>1219.6336633663366</v>
      </c>
      <c r="BQ129" s="57">
        <f t="shared" ca="1" si="43"/>
        <v>1339.178217821782</v>
      </c>
      <c r="BR129" s="51">
        <v>0</v>
      </c>
      <c r="BS129" s="51">
        <v>0</v>
      </c>
    </row>
    <row r="130" spans="1:71" ht="15.75" customHeight="1">
      <c r="A130" s="8" t="s">
        <v>239</v>
      </c>
      <c r="B130">
        <v>703</v>
      </c>
      <c r="C130">
        <f t="shared" si="53"/>
        <v>2101</v>
      </c>
      <c r="E130" s="8">
        <v>115.7</v>
      </c>
      <c r="F130" s="8" t="s">
        <v>240</v>
      </c>
      <c r="G130" s="55">
        <f t="shared" ca="1" si="31"/>
        <v>42689</v>
      </c>
      <c r="H130" s="8">
        <v>77777</v>
      </c>
      <c r="J130" t="str">
        <f t="shared" ca="1" si="45"/>
        <v>월세</v>
      </c>
      <c r="K130" s="8" t="s">
        <v>242</v>
      </c>
      <c r="L130" s="55">
        <v>45017</v>
      </c>
      <c r="M130" s="55">
        <v>45066</v>
      </c>
      <c r="N130" s="55">
        <v>45017</v>
      </c>
      <c r="O130" s="62">
        <v>45046</v>
      </c>
      <c r="P130" s="51">
        <f t="shared" ca="1" si="32"/>
        <v>492929</v>
      </c>
      <c r="Q130" s="57">
        <f t="shared" ca="1" si="33"/>
        <v>502787.58</v>
      </c>
      <c r="R130" s="51">
        <f t="shared" ca="1" si="34"/>
        <v>492929</v>
      </c>
      <c r="S130" s="57">
        <f t="shared" ca="1" si="44"/>
        <v>184735</v>
      </c>
      <c r="T130" s="57">
        <f t="shared" ca="1" si="35"/>
        <v>308194</v>
      </c>
      <c r="U130" s="57">
        <f t="shared" ca="1" si="57"/>
        <v>45860</v>
      </c>
      <c r="V130" s="57">
        <f t="shared" ca="1" si="57"/>
        <v>33646</v>
      </c>
      <c r="W130" s="57">
        <f t="shared" ca="1" si="57"/>
        <v>1576</v>
      </c>
      <c r="X130" s="57">
        <f t="shared" ca="1" si="57"/>
        <v>1345</v>
      </c>
      <c r="Y130" s="57">
        <f t="shared" ca="1" si="57"/>
        <v>3341</v>
      </c>
      <c r="Z130" s="57">
        <f t="shared" ca="1" si="57"/>
        <v>38275</v>
      </c>
      <c r="AA130" s="57">
        <f t="shared" ca="1" si="57"/>
        <v>16898</v>
      </c>
      <c r="AB130" s="57">
        <f t="shared" ca="1" si="57"/>
        <v>21028</v>
      </c>
      <c r="AC130" s="57">
        <f t="shared" ca="1" si="57"/>
        <v>2539</v>
      </c>
      <c r="AD130" s="57">
        <f t="shared" ca="1" si="57"/>
        <v>2485</v>
      </c>
      <c r="AE130" s="57">
        <f t="shared" ca="1" si="57"/>
        <v>9511</v>
      </c>
      <c r="AF130" s="57">
        <f t="shared" ca="1" si="57"/>
        <v>610</v>
      </c>
      <c r="AG130" s="57">
        <f t="shared" ca="1" si="57"/>
        <v>21524</v>
      </c>
      <c r="AH130" s="57">
        <f t="shared" ca="1" si="57"/>
        <v>993</v>
      </c>
      <c r="AI130" s="57">
        <f t="shared" ca="1" si="57"/>
        <v>0</v>
      </c>
      <c r="AJ130" s="57">
        <f t="shared" ca="1" si="57"/>
        <v>143015</v>
      </c>
      <c r="AK130" s="57">
        <f t="shared" ca="1" si="56"/>
        <v>59385</v>
      </c>
      <c r="AL130" s="57">
        <f t="shared" ca="1" si="54"/>
        <v>73895</v>
      </c>
      <c r="AM130" s="57">
        <f t="shared" ca="1" si="54"/>
        <v>6261</v>
      </c>
      <c r="AN130" s="57">
        <f t="shared" ca="1" si="54"/>
        <v>36813</v>
      </c>
      <c r="AO130" s="57">
        <f t="shared" ca="1" si="54"/>
        <v>0</v>
      </c>
      <c r="AP130" s="57">
        <f t="shared" ca="1" si="54"/>
        <v>15101</v>
      </c>
      <c r="AQ130" s="57">
        <f t="shared" ca="1" si="54"/>
        <v>2995</v>
      </c>
      <c r="AR130" s="57">
        <f t="shared" ca="1" si="54"/>
        <v>383</v>
      </c>
      <c r="AS130" s="57">
        <f t="shared" ca="1" si="54"/>
        <v>1865</v>
      </c>
      <c r="AT130" s="57">
        <f t="shared" ca="1" si="54"/>
        <v>0</v>
      </c>
      <c r="AU130" s="51">
        <v>0</v>
      </c>
      <c r="AV130" s="57">
        <v>0</v>
      </c>
      <c r="AW130" s="51">
        <f t="shared" ca="1" si="36"/>
        <v>9858.58</v>
      </c>
      <c r="AX130" s="57">
        <f t="shared" ca="1" si="52"/>
        <v>-13563</v>
      </c>
      <c r="AY130" s="57">
        <f t="shared" ca="1" si="52"/>
        <v>0</v>
      </c>
      <c r="AZ130" s="57">
        <f t="shared" ca="1" si="52"/>
        <v>0</v>
      </c>
      <c r="BA130" s="51">
        <v>0</v>
      </c>
      <c r="BB130" s="51">
        <v>0</v>
      </c>
      <c r="BC130" s="57">
        <f t="shared" ca="1" si="52"/>
        <v>-17951</v>
      </c>
      <c r="BD130" s="57">
        <f t="shared" ca="1" si="52"/>
        <v>-14901</v>
      </c>
      <c r="BE130" s="57">
        <f t="shared" ca="1" si="46"/>
        <v>715.07500000000005</v>
      </c>
      <c r="BF130" s="51">
        <f t="shared" ca="1" si="37"/>
        <v>59.116</v>
      </c>
      <c r="BG130" s="51">
        <f t="shared" ca="1" si="38"/>
        <v>5.1849295774647883</v>
      </c>
      <c r="BH130" s="51">
        <f t="shared" ca="1" si="39"/>
        <v>149.51485148514851</v>
      </c>
      <c r="BI130" s="51">
        <v>0</v>
      </c>
      <c r="BJ130" s="51">
        <f ca="1">'3월_관리비상세내역'!BK130</f>
        <v>951.55500000000006</v>
      </c>
      <c r="BK130" s="51">
        <f t="shared" ca="1" si="40"/>
        <v>1666.63</v>
      </c>
      <c r="BL130" s="51">
        <f ca="1">'3월_관리비상세내역'!BM130</f>
        <v>878.84028169014084</v>
      </c>
      <c r="BM130" s="57">
        <f t="shared" ca="1" si="41"/>
        <v>884.02521126760564</v>
      </c>
      <c r="BN130" s="51">
        <f ca="1">'3월_관리비상세내역'!BO130</f>
        <v>204.10560000000001</v>
      </c>
      <c r="BO130" s="57">
        <f t="shared" ca="1" si="42"/>
        <v>263.22160000000002</v>
      </c>
      <c r="BP130" s="51">
        <f ca="1">'3월_관리비상세내역'!BQ130</f>
        <v>798.12871287128712</v>
      </c>
      <c r="BQ130" s="57">
        <f t="shared" ca="1" si="43"/>
        <v>947.6435643564356</v>
      </c>
      <c r="BR130" s="51">
        <v>0</v>
      </c>
      <c r="BS130" s="51">
        <v>0</v>
      </c>
    </row>
    <row r="131" spans="1:71" ht="15.75" customHeight="1">
      <c r="A131" s="8" t="s">
        <v>239</v>
      </c>
      <c r="B131">
        <v>703</v>
      </c>
      <c r="C131">
        <f t="shared" si="53"/>
        <v>2102</v>
      </c>
      <c r="E131" s="8">
        <v>115.7</v>
      </c>
      <c r="F131" s="8" t="s">
        <v>240</v>
      </c>
      <c r="G131" s="55">
        <f t="shared" ref="G131:G194" ca="1" si="58">RANDBETWEEN(DATE(2014,1,1), DATE(2023,1,1))</f>
        <v>44461</v>
      </c>
      <c r="H131" s="8">
        <v>77777</v>
      </c>
      <c r="J131" t="str">
        <f t="shared" ca="1" si="45"/>
        <v>월세</v>
      </c>
      <c r="K131" s="8" t="s">
        <v>242</v>
      </c>
      <c r="L131" s="55">
        <v>45017</v>
      </c>
      <c r="M131" s="55">
        <v>45066</v>
      </c>
      <c r="N131" s="55">
        <v>45017</v>
      </c>
      <c r="O131" s="62">
        <v>45046</v>
      </c>
      <c r="P131" s="51">
        <f t="shared" ref="P131:P194" ca="1" si="59">R131+AU131</f>
        <v>527242</v>
      </c>
      <c r="Q131" s="57">
        <f t="shared" ref="Q131:Q194" ca="1" si="60">P131+AW131</f>
        <v>537786.84</v>
      </c>
      <c r="R131" s="51">
        <f t="shared" ref="R131:R194" ca="1" si="61">S131+T131</f>
        <v>527242</v>
      </c>
      <c r="S131" s="57">
        <f t="shared" ca="1" si="44"/>
        <v>234614</v>
      </c>
      <c r="T131" s="57">
        <f t="shared" ref="T131:T194" ca="1" si="62">SUM(AA131,AH131,AJ131,AK131,AL131,AM131,AN131,AP131,AR131,AS131,AX131,BC131,BD131)</f>
        <v>292628</v>
      </c>
      <c r="U131" s="57">
        <f t="shared" ca="1" si="57"/>
        <v>65170</v>
      </c>
      <c r="V131" s="57">
        <f t="shared" ca="1" si="57"/>
        <v>16444</v>
      </c>
      <c r="W131" s="57">
        <f t="shared" ca="1" si="57"/>
        <v>746</v>
      </c>
      <c r="X131" s="57">
        <f t="shared" ca="1" si="57"/>
        <v>2280</v>
      </c>
      <c r="Y131" s="57">
        <f t="shared" ca="1" si="57"/>
        <v>3664</v>
      </c>
      <c r="Z131" s="57">
        <f t="shared" ca="1" si="57"/>
        <v>53656</v>
      </c>
      <c r="AA131" s="57">
        <f t="shared" ca="1" si="57"/>
        <v>5646</v>
      </c>
      <c r="AB131" s="57">
        <f t="shared" ca="1" si="57"/>
        <v>22157</v>
      </c>
      <c r="AC131" s="57">
        <f t="shared" ca="1" si="57"/>
        <v>3000</v>
      </c>
      <c r="AD131" s="57">
        <f t="shared" ca="1" si="57"/>
        <v>5744</v>
      </c>
      <c r="AE131" s="57">
        <f t="shared" ca="1" si="57"/>
        <v>26405</v>
      </c>
      <c r="AF131" s="57">
        <f t="shared" ca="1" si="57"/>
        <v>268</v>
      </c>
      <c r="AG131" s="57">
        <f t="shared" ca="1" si="57"/>
        <v>33046</v>
      </c>
      <c r="AH131" s="57">
        <f t="shared" ca="1" si="57"/>
        <v>33</v>
      </c>
      <c r="AI131" s="57">
        <f t="shared" ca="1" si="57"/>
        <v>0</v>
      </c>
      <c r="AJ131" s="57">
        <f t="shared" ca="1" si="57"/>
        <v>62778</v>
      </c>
      <c r="AK131" s="57">
        <f t="shared" ca="1" si="56"/>
        <v>54454</v>
      </c>
      <c r="AL131" s="57">
        <f t="shared" ca="1" si="54"/>
        <v>149444</v>
      </c>
      <c r="AM131" s="57">
        <f t="shared" ca="1" si="54"/>
        <v>5858</v>
      </c>
      <c r="AN131" s="57">
        <f t="shared" ca="1" si="54"/>
        <v>33009</v>
      </c>
      <c r="AO131" s="57">
        <f t="shared" ca="1" si="54"/>
        <v>0</v>
      </c>
      <c r="AP131" s="57">
        <f t="shared" ca="1" si="54"/>
        <v>29907</v>
      </c>
      <c r="AQ131" s="57">
        <f t="shared" ca="1" si="54"/>
        <v>2034</v>
      </c>
      <c r="AR131" s="57">
        <f t="shared" ca="1" si="54"/>
        <v>1617</v>
      </c>
      <c r="AS131" s="57">
        <f t="shared" ca="1" si="54"/>
        <v>1830</v>
      </c>
      <c r="AT131" s="57">
        <f t="shared" ca="1" si="54"/>
        <v>0</v>
      </c>
      <c r="AU131" s="51">
        <v>0</v>
      </c>
      <c r="AV131" s="57">
        <v>0</v>
      </c>
      <c r="AW131" s="51">
        <f t="shared" ref="AW131:AW194" ca="1" si="63">P131*0.02</f>
        <v>10544.84</v>
      </c>
      <c r="AX131" s="57">
        <f t="shared" ca="1" si="52"/>
        <v>-16823</v>
      </c>
      <c r="AY131" s="57">
        <f t="shared" ca="1" si="52"/>
        <v>0</v>
      </c>
      <c r="AZ131" s="57">
        <f t="shared" ca="1" si="52"/>
        <v>0</v>
      </c>
      <c r="BA131" s="51">
        <v>0</v>
      </c>
      <c r="BB131" s="51">
        <v>0</v>
      </c>
      <c r="BC131" s="57">
        <f t="shared" ca="1" si="52"/>
        <v>-12165</v>
      </c>
      <c r="BD131" s="57">
        <f t="shared" ca="1" si="52"/>
        <v>-22960</v>
      </c>
      <c r="BE131" s="57">
        <f t="shared" ca="1" si="46"/>
        <v>313.89</v>
      </c>
      <c r="BF131" s="51">
        <f t="shared" ref="BF131:BF194" ca="1" si="64">AL131/1250</f>
        <v>119.5552</v>
      </c>
      <c r="BG131" s="51">
        <f t="shared" ref="BG131:BG194" ca="1" si="65">AN131/7100</f>
        <v>4.649154929577465</v>
      </c>
      <c r="BH131" s="51">
        <f t="shared" ref="BH131:BH194" ca="1" si="66">AP131/101</f>
        <v>296.10891089108912</v>
      </c>
      <c r="BI131" s="51">
        <v>0</v>
      </c>
      <c r="BJ131" s="51">
        <f ca="1">'3월_관리비상세내역'!BK131</f>
        <v>948.55</v>
      </c>
      <c r="BK131" s="51">
        <f t="shared" ref="BK131:BK194" ca="1" si="67">BJ131+BE131</f>
        <v>1262.44</v>
      </c>
      <c r="BL131" s="51">
        <f ca="1">'3월_관리비상세내역'!BM131</f>
        <v>379.55535211267608</v>
      </c>
      <c r="BM131" s="57">
        <f t="shared" ref="BM131:BM194" ca="1" si="68">BL131+BG131</f>
        <v>384.20450704225357</v>
      </c>
      <c r="BN131" s="51">
        <f ca="1">'3월_관리비상세내역'!BO131</f>
        <v>805.33680000000004</v>
      </c>
      <c r="BO131" s="57">
        <f t="shared" ref="BO131:BO194" ca="1" si="69">BN131+BF131</f>
        <v>924.89200000000005</v>
      </c>
      <c r="BP131" s="51">
        <f ca="1">'3월_관리비상세내역'!BQ131</f>
        <v>666.28712871287132</v>
      </c>
      <c r="BQ131" s="57">
        <f t="shared" ref="BQ131:BQ194" ca="1" si="70">BP131+BH131</f>
        <v>962.39603960396039</v>
      </c>
      <c r="BR131" s="51">
        <v>0</v>
      </c>
      <c r="BS131" s="51">
        <v>0</v>
      </c>
    </row>
    <row r="132" spans="1:71" ht="15.75" customHeight="1">
      <c r="A132" s="8" t="s">
        <v>239</v>
      </c>
      <c r="B132">
        <v>703</v>
      </c>
      <c r="C132">
        <f t="shared" si="53"/>
        <v>2201</v>
      </c>
      <c r="E132" s="8">
        <v>115.7</v>
      </c>
      <c r="F132" s="8" t="s">
        <v>240</v>
      </c>
      <c r="G132" s="55">
        <f t="shared" ca="1" si="58"/>
        <v>43058</v>
      </c>
      <c r="H132" s="8">
        <v>77777</v>
      </c>
      <c r="J132" t="str">
        <f t="shared" ca="1" si="45"/>
        <v>자가</v>
      </c>
      <c r="K132" s="8" t="s">
        <v>242</v>
      </c>
      <c r="L132" s="55">
        <v>45017</v>
      </c>
      <c r="M132" s="55">
        <v>45066</v>
      </c>
      <c r="N132" s="55">
        <v>45017</v>
      </c>
      <c r="O132" s="62">
        <v>45046</v>
      </c>
      <c r="P132" s="51">
        <f t="shared" ca="1" si="59"/>
        <v>500496</v>
      </c>
      <c r="Q132" s="57">
        <f t="shared" ca="1" si="60"/>
        <v>510505.92</v>
      </c>
      <c r="R132" s="51">
        <f t="shared" ca="1" si="61"/>
        <v>500496</v>
      </c>
      <c r="S132" s="57">
        <f t="shared" ref="S132:S195" ca="1" si="71">SUM(U132,V132,W132,X132,Y132,Z132,AB132,AC132,AD132,AE132,AF132,AG132,AQ132)</f>
        <v>201723</v>
      </c>
      <c r="T132" s="57">
        <f t="shared" ca="1" si="62"/>
        <v>298773</v>
      </c>
      <c r="U132" s="57">
        <f t="shared" ca="1" si="57"/>
        <v>35081</v>
      </c>
      <c r="V132" s="57">
        <f t="shared" ca="1" si="57"/>
        <v>8742</v>
      </c>
      <c r="W132" s="57">
        <f t="shared" ca="1" si="57"/>
        <v>411</v>
      </c>
      <c r="X132" s="57">
        <f t="shared" ca="1" si="57"/>
        <v>1362</v>
      </c>
      <c r="Y132" s="57">
        <f t="shared" ca="1" si="57"/>
        <v>3168</v>
      </c>
      <c r="Z132" s="57">
        <f t="shared" ca="1" si="57"/>
        <v>22739</v>
      </c>
      <c r="AA132" s="57">
        <f t="shared" ca="1" si="57"/>
        <v>8239</v>
      </c>
      <c r="AB132" s="57">
        <f t="shared" ca="1" si="57"/>
        <v>54617</v>
      </c>
      <c r="AC132" s="57">
        <f t="shared" ca="1" si="57"/>
        <v>2237</v>
      </c>
      <c r="AD132" s="57">
        <f t="shared" ca="1" si="57"/>
        <v>4082</v>
      </c>
      <c r="AE132" s="57">
        <f t="shared" ca="1" si="57"/>
        <v>15632</v>
      </c>
      <c r="AF132" s="57">
        <f t="shared" ca="1" si="57"/>
        <v>737</v>
      </c>
      <c r="AG132" s="57">
        <f t="shared" ca="1" si="57"/>
        <v>47788</v>
      </c>
      <c r="AH132" s="57">
        <f t="shared" ca="1" si="57"/>
        <v>364</v>
      </c>
      <c r="AI132" s="57">
        <f t="shared" ca="1" si="57"/>
        <v>0</v>
      </c>
      <c r="AJ132" s="57">
        <f t="shared" ca="1" si="57"/>
        <v>144364</v>
      </c>
      <c r="AK132" s="57">
        <f t="shared" ca="1" si="56"/>
        <v>22388</v>
      </c>
      <c r="AL132" s="57">
        <f t="shared" ca="1" si="54"/>
        <v>117584</v>
      </c>
      <c r="AM132" s="57">
        <f t="shared" ca="1" si="54"/>
        <v>1870</v>
      </c>
      <c r="AN132" s="57">
        <f t="shared" ca="1" si="54"/>
        <v>38682</v>
      </c>
      <c r="AO132" s="57">
        <f t="shared" ca="1" si="54"/>
        <v>0</v>
      </c>
      <c r="AP132" s="57">
        <f t="shared" ca="1" si="54"/>
        <v>13055</v>
      </c>
      <c r="AQ132" s="57">
        <f t="shared" ca="1" si="54"/>
        <v>5127</v>
      </c>
      <c r="AR132" s="57">
        <f t="shared" ca="1" si="54"/>
        <v>3897</v>
      </c>
      <c r="AS132" s="57">
        <f t="shared" ca="1" si="54"/>
        <v>698</v>
      </c>
      <c r="AT132" s="57">
        <f t="shared" ca="1" si="54"/>
        <v>0</v>
      </c>
      <c r="AU132" s="51">
        <v>0</v>
      </c>
      <c r="AV132" s="57">
        <v>0</v>
      </c>
      <c r="AW132" s="51">
        <f t="shared" ca="1" si="63"/>
        <v>10009.92</v>
      </c>
      <c r="AX132" s="57">
        <f t="shared" ca="1" si="52"/>
        <v>-6423</v>
      </c>
      <c r="AY132" s="57">
        <f t="shared" ca="1" si="52"/>
        <v>0</v>
      </c>
      <c r="AZ132" s="57">
        <f t="shared" ca="1" si="52"/>
        <v>0</v>
      </c>
      <c r="BA132" s="51">
        <v>-5000</v>
      </c>
      <c r="BB132" s="51">
        <v>0</v>
      </c>
      <c r="BC132" s="57">
        <f t="shared" ca="1" si="52"/>
        <v>-16301</v>
      </c>
      <c r="BD132" s="57">
        <f t="shared" ca="1" si="52"/>
        <v>-29644</v>
      </c>
      <c r="BE132" s="57">
        <f t="shared" ca="1" si="46"/>
        <v>721.82</v>
      </c>
      <c r="BF132" s="51">
        <f t="shared" ca="1" si="64"/>
        <v>94.0672</v>
      </c>
      <c r="BG132" s="51">
        <f t="shared" ca="1" si="65"/>
        <v>5.4481690140845069</v>
      </c>
      <c r="BH132" s="51">
        <f t="shared" ca="1" si="66"/>
        <v>129.25742574257427</v>
      </c>
      <c r="BI132" s="51">
        <v>0</v>
      </c>
      <c r="BJ132" s="51">
        <f ca="1">'3월_관리비상세내역'!BK132</f>
        <v>919.31999999999994</v>
      </c>
      <c r="BK132" s="51">
        <f t="shared" ca="1" si="67"/>
        <v>1641.1399999999999</v>
      </c>
      <c r="BL132" s="51">
        <f ca="1">'3월_관리비상세내역'!BM132</f>
        <v>55.486619718309861</v>
      </c>
      <c r="BM132" s="57">
        <f t="shared" ca="1" si="68"/>
        <v>60.934788732394367</v>
      </c>
      <c r="BN132" s="51">
        <f ca="1">'3월_관리비상세내역'!BO132</f>
        <v>139.48480000000001</v>
      </c>
      <c r="BO132" s="57">
        <f t="shared" ca="1" si="69"/>
        <v>233.55200000000002</v>
      </c>
      <c r="BP132" s="51">
        <f ca="1">'3월_관리비상세내역'!BQ132</f>
        <v>1588.6039603960396</v>
      </c>
      <c r="BQ132" s="57">
        <f t="shared" ca="1" si="70"/>
        <v>1717.8613861386139</v>
      </c>
      <c r="BR132" s="51">
        <v>0</v>
      </c>
      <c r="BS132" s="51">
        <v>0</v>
      </c>
    </row>
    <row r="133" spans="1:71" ht="15.75" customHeight="1">
      <c r="A133" s="8" t="s">
        <v>239</v>
      </c>
      <c r="B133">
        <v>703</v>
      </c>
      <c r="C133">
        <f t="shared" si="53"/>
        <v>2202</v>
      </c>
      <c r="E133" s="8">
        <v>115.7</v>
      </c>
      <c r="F133" s="8" t="s">
        <v>240</v>
      </c>
      <c r="G133" s="55">
        <f t="shared" ca="1" si="58"/>
        <v>43979</v>
      </c>
      <c r="H133" s="8">
        <v>77777</v>
      </c>
      <c r="J133" t="str">
        <f t="shared" ca="1" si="45"/>
        <v>자가</v>
      </c>
      <c r="K133" s="8" t="s">
        <v>242</v>
      </c>
      <c r="L133" s="55">
        <v>45017</v>
      </c>
      <c r="M133" s="55">
        <v>45066</v>
      </c>
      <c r="N133" s="55">
        <v>45017</v>
      </c>
      <c r="O133" s="62">
        <v>45046</v>
      </c>
      <c r="P133" s="51">
        <f t="shared" ca="1" si="59"/>
        <v>529972</v>
      </c>
      <c r="Q133" s="57">
        <f t="shared" ca="1" si="60"/>
        <v>540571.43999999994</v>
      </c>
      <c r="R133" s="51">
        <f t="shared" ca="1" si="61"/>
        <v>529972</v>
      </c>
      <c r="S133" s="57">
        <f t="shared" ca="1" si="71"/>
        <v>222811</v>
      </c>
      <c r="T133" s="57">
        <f t="shared" ca="1" si="62"/>
        <v>307161</v>
      </c>
      <c r="U133" s="57">
        <f t="shared" ca="1" si="57"/>
        <v>54793</v>
      </c>
      <c r="V133" s="57">
        <f t="shared" ca="1" si="57"/>
        <v>25907</v>
      </c>
      <c r="W133" s="57">
        <f t="shared" ca="1" si="57"/>
        <v>1398</v>
      </c>
      <c r="X133" s="57">
        <f t="shared" ca="1" si="57"/>
        <v>3815</v>
      </c>
      <c r="Y133" s="57">
        <f t="shared" ca="1" si="57"/>
        <v>3494</v>
      </c>
      <c r="Z133" s="57">
        <f t="shared" ca="1" si="57"/>
        <v>57599</v>
      </c>
      <c r="AA133" s="57">
        <f t="shared" ca="1" si="57"/>
        <v>6055</v>
      </c>
      <c r="AB133" s="57">
        <f t="shared" ca="1" si="57"/>
        <v>19082</v>
      </c>
      <c r="AC133" s="57">
        <f t="shared" ca="1" si="57"/>
        <v>1613</v>
      </c>
      <c r="AD133" s="57">
        <f t="shared" ca="1" si="57"/>
        <v>9319</v>
      </c>
      <c r="AE133" s="57">
        <f t="shared" ca="1" si="57"/>
        <v>19945</v>
      </c>
      <c r="AF133" s="57">
        <f t="shared" ca="1" si="57"/>
        <v>786</v>
      </c>
      <c r="AG133" s="57">
        <f t="shared" ca="1" si="57"/>
        <v>21227</v>
      </c>
      <c r="AH133" s="57">
        <f t="shared" ca="1" si="57"/>
        <v>177</v>
      </c>
      <c r="AI133" s="57">
        <f t="shared" ca="1" si="57"/>
        <v>0</v>
      </c>
      <c r="AJ133" s="57">
        <f t="shared" ca="1" si="57"/>
        <v>100727</v>
      </c>
      <c r="AK133" s="57">
        <f t="shared" ca="1" si="56"/>
        <v>74319</v>
      </c>
      <c r="AL133" s="57">
        <f t="shared" ca="1" si="54"/>
        <v>80432</v>
      </c>
      <c r="AM133" s="57">
        <f t="shared" ca="1" si="54"/>
        <v>6070</v>
      </c>
      <c r="AN133" s="57">
        <f t="shared" ca="1" si="54"/>
        <v>39308</v>
      </c>
      <c r="AO133" s="57">
        <f t="shared" ca="1" si="54"/>
        <v>0</v>
      </c>
      <c r="AP133" s="57">
        <f t="shared" ca="1" si="54"/>
        <v>26962</v>
      </c>
      <c r="AQ133" s="57">
        <f t="shared" ca="1" si="54"/>
        <v>3833</v>
      </c>
      <c r="AR133" s="57">
        <f t="shared" ca="1" si="54"/>
        <v>6528</v>
      </c>
      <c r="AS133" s="57">
        <f t="shared" ca="1" si="54"/>
        <v>1681</v>
      </c>
      <c r="AT133" s="57">
        <f t="shared" ca="1" si="54"/>
        <v>0</v>
      </c>
      <c r="AU133" s="51">
        <v>0</v>
      </c>
      <c r="AV133" s="57">
        <v>0</v>
      </c>
      <c r="AW133" s="51">
        <f t="shared" ca="1" si="63"/>
        <v>10599.44</v>
      </c>
      <c r="AX133" s="57">
        <f t="shared" ca="1" si="52"/>
        <v>-3904</v>
      </c>
      <c r="AY133" s="57">
        <f t="shared" ca="1" si="52"/>
        <v>0</v>
      </c>
      <c r="AZ133" s="57">
        <f t="shared" ca="1" si="52"/>
        <v>0</v>
      </c>
      <c r="BA133" s="51">
        <v>0</v>
      </c>
      <c r="BB133" s="51">
        <v>0</v>
      </c>
      <c r="BC133" s="57">
        <f t="shared" ca="1" si="52"/>
        <v>-3778</v>
      </c>
      <c r="BD133" s="57">
        <f t="shared" ca="1" si="52"/>
        <v>-27416</v>
      </c>
      <c r="BE133" s="57">
        <f t="shared" ca="1" si="46"/>
        <v>503.63499999999999</v>
      </c>
      <c r="BF133" s="51">
        <f t="shared" ca="1" si="64"/>
        <v>64.345600000000005</v>
      </c>
      <c r="BG133" s="51">
        <f t="shared" ca="1" si="65"/>
        <v>5.5363380281690144</v>
      </c>
      <c r="BH133" s="51">
        <f t="shared" ca="1" si="66"/>
        <v>266.95049504950492</v>
      </c>
      <c r="BI133" s="51">
        <v>0</v>
      </c>
      <c r="BJ133" s="51">
        <f ca="1">'3월_관리비상세내역'!BK133</f>
        <v>804.36500000000001</v>
      </c>
      <c r="BK133" s="51">
        <f t="shared" ca="1" si="67"/>
        <v>1308</v>
      </c>
      <c r="BL133" s="51">
        <f ca="1">'3월_관리비상세내역'!BM133</f>
        <v>544.6990140845071</v>
      </c>
      <c r="BM133" s="57">
        <f t="shared" ca="1" si="68"/>
        <v>550.23535211267608</v>
      </c>
      <c r="BN133" s="51">
        <f ca="1">'3월_관리비상세내역'!BO133</f>
        <v>550.30719999999997</v>
      </c>
      <c r="BO133" s="57">
        <f t="shared" ca="1" si="69"/>
        <v>614.65279999999996</v>
      </c>
      <c r="BP133" s="51">
        <f ca="1">'3월_관리비상세내역'!BQ133</f>
        <v>736.85148514851483</v>
      </c>
      <c r="BQ133" s="57">
        <f t="shared" ca="1" si="70"/>
        <v>1003.8019801980197</v>
      </c>
      <c r="BR133" s="51">
        <v>0</v>
      </c>
      <c r="BS133" s="51">
        <v>0</v>
      </c>
    </row>
    <row r="134" spans="1:71" ht="15.75" customHeight="1">
      <c r="A134" s="8" t="s">
        <v>239</v>
      </c>
      <c r="B134">
        <v>704</v>
      </c>
      <c r="C134" s="8">
        <v>101</v>
      </c>
      <c r="E134" s="8">
        <v>115.7</v>
      </c>
      <c r="F134" s="8" t="s">
        <v>240</v>
      </c>
      <c r="G134" s="55">
        <f t="shared" ca="1" si="58"/>
        <v>41719</v>
      </c>
      <c r="H134" s="8">
        <v>77777</v>
      </c>
      <c r="J134" t="str">
        <f t="shared" ref="J134:J197" ca="1" si="72">IF(RANDBETWEEN(0, 1) &lt; 0.33, "전세", IF(RANDBETWEEN(0, 1) &lt; 0.5, "월세", "자가"))</f>
        <v>전세</v>
      </c>
      <c r="K134" s="8" t="s">
        <v>242</v>
      </c>
      <c r="L134" s="55">
        <v>45017</v>
      </c>
      <c r="M134" s="55">
        <v>45066</v>
      </c>
      <c r="N134" s="55">
        <v>45017</v>
      </c>
      <c r="O134" s="62">
        <v>45046</v>
      </c>
      <c r="P134" s="51">
        <f t="shared" ca="1" si="59"/>
        <v>584245</v>
      </c>
      <c r="Q134" s="57">
        <f t="shared" ca="1" si="60"/>
        <v>595929.9</v>
      </c>
      <c r="R134" s="51">
        <f t="shared" ca="1" si="61"/>
        <v>584245</v>
      </c>
      <c r="S134" s="57">
        <f t="shared" ca="1" si="71"/>
        <v>204177</v>
      </c>
      <c r="T134" s="57">
        <f t="shared" ca="1" si="62"/>
        <v>380068</v>
      </c>
      <c r="U134" s="57">
        <f t="shared" ca="1" si="57"/>
        <v>30360</v>
      </c>
      <c r="V134" s="57">
        <f t="shared" ca="1" si="57"/>
        <v>27107</v>
      </c>
      <c r="W134" s="57">
        <f t="shared" ca="1" si="57"/>
        <v>1869</v>
      </c>
      <c r="X134" s="57">
        <f t="shared" ca="1" si="57"/>
        <v>1244</v>
      </c>
      <c r="Y134" s="57">
        <f t="shared" ca="1" si="57"/>
        <v>3087</v>
      </c>
      <c r="Z134" s="57">
        <f t="shared" ca="1" si="57"/>
        <v>21399</v>
      </c>
      <c r="AA134" s="57">
        <f t="shared" ca="1" si="57"/>
        <v>11678</v>
      </c>
      <c r="AB134" s="57">
        <f t="shared" ca="1" si="57"/>
        <v>77916</v>
      </c>
      <c r="AC134" s="57">
        <f t="shared" ca="1" si="57"/>
        <v>285</v>
      </c>
      <c r="AD134" s="57">
        <f t="shared" ca="1" si="57"/>
        <v>9908</v>
      </c>
      <c r="AE134" s="57">
        <f t="shared" ca="1" si="57"/>
        <v>17279</v>
      </c>
      <c r="AF134" s="57">
        <f t="shared" ca="1" si="57"/>
        <v>228</v>
      </c>
      <c r="AG134" s="57">
        <f t="shared" ca="1" si="57"/>
        <v>6400</v>
      </c>
      <c r="AH134" s="57">
        <f t="shared" ca="1" si="57"/>
        <v>486</v>
      </c>
      <c r="AI134" s="57">
        <f t="shared" ca="1" si="57"/>
        <v>0</v>
      </c>
      <c r="AJ134" s="57">
        <f t="shared" ca="1" si="57"/>
        <v>134855</v>
      </c>
      <c r="AK134" s="57">
        <f t="shared" ca="1" si="56"/>
        <v>63012</v>
      </c>
      <c r="AL134" s="57">
        <f t="shared" ca="1" si="54"/>
        <v>146258</v>
      </c>
      <c r="AM134" s="57">
        <f t="shared" ca="1" si="54"/>
        <v>5608</v>
      </c>
      <c r="AN134" s="57">
        <f t="shared" ca="1" si="54"/>
        <v>49713</v>
      </c>
      <c r="AO134" s="57">
        <f t="shared" ca="1" si="54"/>
        <v>0</v>
      </c>
      <c r="AP134" s="57">
        <f t="shared" ca="1" si="54"/>
        <v>8091</v>
      </c>
      <c r="AQ134" s="57">
        <f t="shared" ca="1" si="54"/>
        <v>7095</v>
      </c>
      <c r="AR134" s="57">
        <f t="shared" ca="1" si="54"/>
        <v>9529</v>
      </c>
      <c r="AS134" s="57">
        <f t="shared" ca="1" si="54"/>
        <v>250</v>
      </c>
      <c r="AT134" s="57">
        <f t="shared" ca="1" si="54"/>
        <v>0</v>
      </c>
      <c r="AU134" s="51">
        <v>0</v>
      </c>
      <c r="AV134" s="57">
        <v>0</v>
      </c>
      <c r="AW134" s="51">
        <f t="shared" ca="1" si="63"/>
        <v>11684.9</v>
      </c>
      <c r="AX134" s="57">
        <f t="shared" ca="1" si="52"/>
        <v>-20682</v>
      </c>
      <c r="AY134" s="57">
        <f t="shared" ca="1" si="52"/>
        <v>0</v>
      </c>
      <c r="AZ134" s="57">
        <f t="shared" ca="1" si="52"/>
        <v>0</v>
      </c>
      <c r="BA134" s="51">
        <v>0</v>
      </c>
      <c r="BB134" s="51">
        <v>0</v>
      </c>
      <c r="BC134" s="57">
        <f t="shared" ca="1" si="52"/>
        <v>-20480</v>
      </c>
      <c r="BD134" s="57">
        <f t="shared" ca="1" si="52"/>
        <v>-8250</v>
      </c>
      <c r="BE134" s="57">
        <f t="shared" ref="BE134:BE197" ca="1" si="73">AJ134/200</f>
        <v>674.27499999999998</v>
      </c>
      <c r="BF134" s="51">
        <f t="shared" ca="1" si="64"/>
        <v>117.0064</v>
      </c>
      <c r="BG134" s="51">
        <f t="shared" ca="1" si="65"/>
        <v>7.0018309859154932</v>
      </c>
      <c r="BH134" s="51">
        <f t="shared" ca="1" si="66"/>
        <v>80.10891089108911</v>
      </c>
      <c r="BI134" s="51">
        <v>0</v>
      </c>
      <c r="BJ134" s="51">
        <f ca="1">'3월_관리비상세내역'!BK134</f>
        <v>1315.0650000000001</v>
      </c>
      <c r="BK134" s="51">
        <f t="shared" ca="1" si="67"/>
        <v>1989.3400000000001</v>
      </c>
      <c r="BL134" s="51">
        <f ca="1">'3월_관리비상세내역'!BM134</f>
        <v>899.13760563380276</v>
      </c>
      <c r="BM134" s="57">
        <f t="shared" ca="1" si="68"/>
        <v>906.13943661971825</v>
      </c>
      <c r="BN134" s="51">
        <f ca="1">'3월_관리비상세내역'!BO134</f>
        <v>191.78</v>
      </c>
      <c r="BO134" s="57">
        <f t="shared" ca="1" si="69"/>
        <v>308.78640000000001</v>
      </c>
      <c r="BP134" s="51">
        <f ca="1">'3월_관리비상세내역'!BQ134</f>
        <v>1659.8217821782177</v>
      </c>
      <c r="BQ134" s="57">
        <f t="shared" ca="1" si="70"/>
        <v>1739.9306930693069</v>
      </c>
      <c r="BR134" s="51">
        <v>0</v>
      </c>
      <c r="BS134" s="51">
        <v>0</v>
      </c>
    </row>
    <row r="135" spans="1:71" ht="15.75" customHeight="1">
      <c r="A135" s="8" t="s">
        <v>239</v>
      </c>
      <c r="B135">
        <v>704</v>
      </c>
      <c r="C135" s="8">
        <v>102</v>
      </c>
      <c r="E135" s="8">
        <v>115.7</v>
      </c>
      <c r="F135" s="8" t="s">
        <v>240</v>
      </c>
      <c r="G135" s="55">
        <f t="shared" ca="1" si="58"/>
        <v>42642</v>
      </c>
      <c r="H135" s="8">
        <v>77777</v>
      </c>
      <c r="J135" t="str">
        <f t="shared" ca="1" si="72"/>
        <v>전세</v>
      </c>
      <c r="K135" s="8" t="s">
        <v>242</v>
      </c>
      <c r="L135" s="55">
        <v>45017</v>
      </c>
      <c r="M135" s="55">
        <v>45066</v>
      </c>
      <c r="N135" s="55">
        <v>45017</v>
      </c>
      <c r="O135" s="62">
        <v>45046</v>
      </c>
      <c r="P135" s="51">
        <f t="shared" ca="1" si="59"/>
        <v>503495</v>
      </c>
      <c r="Q135" s="57">
        <f t="shared" ca="1" si="60"/>
        <v>513564.9</v>
      </c>
      <c r="R135" s="51">
        <f t="shared" ca="1" si="61"/>
        <v>503495</v>
      </c>
      <c r="S135" s="57">
        <f t="shared" ca="1" si="71"/>
        <v>209980</v>
      </c>
      <c r="T135" s="57">
        <f t="shared" ca="1" si="62"/>
        <v>293515</v>
      </c>
      <c r="U135" s="57">
        <f t="shared" ca="1" si="57"/>
        <v>38254</v>
      </c>
      <c r="V135" s="57">
        <f t="shared" ca="1" si="57"/>
        <v>22675</v>
      </c>
      <c r="W135" s="57">
        <f t="shared" ca="1" si="57"/>
        <v>1191</v>
      </c>
      <c r="X135" s="57">
        <f t="shared" ca="1" si="57"/>
        <v>4302</v>
      </c>
      <c r="Y135" s="57">
        <f t="shared" ca="1" si="57"/>
        <v>3463</v>
      </c>
      <c r="Z135" s="57">
        <f t="shared" ca="1" si="57"/>
        <v>50622</v>
      </c>
      <c r="AA135" s="57">
        <f t="shared" ca="1" si="57"/>
        <v>12981</v>
      </c>
      <c r="AB135" s="57">
        <f t="shared" ca="1" si="57"/>
        <v>73419</v>
      </c>
      <c r="AC135" s="57">
        <f t="shared" ca="1" si="57"/>
        <v>1001</v>
      </c>
      <c r="AD135" s="57">
        <f t="shared" ca="1" si="57"/>
        <v>3513</v>
      </c>
      <c r="AE135" s="57">
        <f t="shared" ca="1" si="57"/>
        <v>911</v>
      </c>
      <c r="AF135" s="57">
        <f t="shared" ca="1" si="57"/>
        <v>448</v>
      </c>
      <c r="AG135" s="57">
        <f t="shared" ca="1" si="57"/>
        <v>8049</v>
      </c>
      <c r="AH135" s="57">
        <f t="shared" ca="1" si="57"/>
        <v>26</v>
      </c>
      <c r="AI135" s="57">
        <f t="shared" ca="1" si="57"/>
        <v>0</v>
      </c>
      <c r="AJ135" s="57">
        <f t="shared" ca="1" si="57"/>
        <v>132490</v>
      </c>
      <c r="AK135" s="57">
        <f t="shared" ca="1" si="56"/>
        <v>20520</v>
      </c>
      <c r="AL135" s="57">
        <f t="shared" ca="1" si="54"/>
        <v>119797</v>
      </c>
      <c r="AM135" s="57">
        <f t="shared" ca="1" si="54"/>
        <v>2968</v>
      </c>
      <c r="AN135" s="57">
        <f t="shared" ca="1" si="54"/>
        <v>30097</v>
      </c>
      <c r="AO135" s="57">
        <f t="shared" ca="1" si="54"/>
        <v>0</v>
      </c>
      <c r="AP135" s="57">
        <f t="shared" ca="1" si="54"/>
        <v>26122</v>
      </c>
      <c r="AQ135" s="57">
        <f t="shared" ca="1" si="54"/>
        <v>2132</v>
      </c>
      <c r="AR135" s="57">
        <f t="shared" ca="1" si="54"/>
        <v>9575</v>
      </c>
      <c r="AS135" s="57">
        <f t="shared" ca="1" si="54"/>
        <v>30</v>
      </c>
      <c r="AT135" s="57">
        <f t="shared" ca="1" si="54"/>
        <v>0</v>
      </c>
      <c r="AU135" s="51">
        <v>0</v>
      </c>
      <c r="AV135" s="57">
        <v>0</v>
      </c>
      <c r="AW135" s="51">
        <f t="shared" ca="1" si="63"/>
        <v>10069.9</v>
      </c>
      <c r="AX135" s="57">
        <f t="shared" ca="1" si="52"/>
        <v>-11150</v>
      </c>
      <c r="AY135" s="57">
        <f t="shared" ca="1" si="52"/>
        <v>0</v>
      </c>
      <c r="AZ135" s="57">
        <f t="shared" ca="1" si="52"/>
        <v>0</v>
      </c>
      <c r="BA135" s="51">
        <v>0</v>
      </c>
      <c r="BB135" s="51">
        <v>0</v>
      </c>
      <c r="BC135" s="57">
        <f t="shared" ca="1" si="52"/>
        <v>-25696</v>
      </c>
      <c r="BD135" s="57">
        <f t="shared" ca="1" si="52"/>
        <v>-24245</v>
      </c>
      <c r="BE135" s="57">
        <f t="shared" ca="1" si="73"/>
        <v>662.45</v>
      </c>
      <c r="BF135" s="51">
        <f t="shared" ca="1" si="64"/>
        <v>95.837599999999995</v>
      </c>
      <c r="BG135" s="51">
        <f t="shared" ca="1" si="65"/>
        <v>4.2390140845070423</v>
      </c>
      <c r="BH135" s="51">
        <f t="shared" ca="1" si="66"/>
        <v>258.63366336633663</v>
      </c>
      <c r="BI135" s="51">
        <v>0</v>
      </c>
      <c r="BJ135" s="51">
        <f ca="1">'3월_관리비상세내역'!BK135</f>
        <v>456.26499999999999</v>
      </c>
      <c r="BK135" s="51">
        <f t="shared" ca="1" si="67"/>
        <v>1118.7150000000001</v>
      </c>
      <c r="BL135" s="51">
        <f ca="1">'3월_관리비상세내역'!BM135</f>
        <v>751.24605633802821</v>
      </c>
      <c r="BM135" s="57">
        <f t="shared" ca="1" si="68"/>
        <v>755.48507042253527</v>
      </c>
      <c r="BN135" s="51">
        <f ca="1">'3월_관리비상세내역'!BO135</f>
        <v>522.97040000000004</v>
      </c>
      <c r="BO135" s="57">
        <f t="shared" ca="1" si="69"/>
        <v>618.80799999999999</v>
      </c>
      <c r="BP135" s="51">
        <f ca="1">'3월_관리비상세내역'!BQ135</f>
        <v>575.14851485148517</v>
      </c>
      <c r="BQ135" s="57">
        <f t="shared" ca="1" si="70"/>
        <v>833.78217821782187</v>
      </c>
      <c r="BR135" s="51">
        <v>0</v>
      </c>
      <c r="BS135" s="51">
        <v>0</v>
      </c>
    </row>
    <row r="136" spans="1:71" ht="15.75" customHeight="1">
      <c r="A136" s="8" t="s">
        <v>239</v>
      </c>
      <c r="B136">
        <v>704</v>
      </c>
      <c r="C136" s="8">
        <v>201</v>
      </c>
      <c r="E136" s="8">
        <v>115.7</v>
      </c>
      <c r="F136" s="8" t="s">
        <v>240</v>
      </c>
      <c r="G136" s="55">
        <f t="shared" ca="1" si="58"/>
        <v>43645</v>
      </c>
      <c r="H136" s="8">
        <v>77777</v>
      </c>
      <c r="J136" t="str">
        <f t="shared" ca="1" si="72"/>
        <v>전세</v>
      </c>
      <c r="K136" s="8" t="s">
        <v>242</v>
      </c>
      <c r="L136" s="55">
        <v>45017</v>
      </c>
      <c r="M136" s="55">
        <v>45066</v>
      </c>
      <c r="N136" s="55">
        <v>45017</v>
      </c>
      <c r="O136" s="62">
        <v>45046</v>
      </c>
      <c r="P136" s="51">
        <f t="shared" ca="1" si="59"/>
        <v>440740</v>
      </c>
      <c r="Q136" s="57">
        <f t="shared" ca="1" si="60"/>
        <v>449554.8</v>
      </c>
      <c r="R136" s="51">
        <f t="shared" ca="1" si="61"/>
        <v>440740</v>
      </c>
      <c r="S136" s="57">
        <f t="shared" ca="1" si="71"/>
        <v>219199</v>
      </c>
      <c r="T136" s="57">
        <f t="shared" ca="1" si="62"/>
        <v>221541</v>
      </c>
      <c r="U136" s="57">
        <f t="shared" ca="1" si="57"/>
        <v>60848</v>
      </c>
      <c r="V136" s="57">
        <f t="shared" ca="1" si="57"/>
        <v>31565</v>
      </c>
      <c r="W136" s="57">
        <f t="shared" ca="1" si="57"/>
        <v>1213</v>
      </c>
      <c r="X136" s="57">
        <f t="shared" ca="1" si="57"/>
        <v>3059</v>
      </c>
      <c r="Y136" s="57">
        <f t="shared" ca="1" si="57"/>
        <v>3131</v>
      </c>
      <c r="Z136" s="57">
        <f t="shared" ca="1" si="57"/>
        <v>51521</v>
      </c>
      <c r="AA136" s="57">
        <f t="shared" ca="1" si="57"/>
        <v>10271</v>
      </c>
      <c r="AB136" s="57">
        <f t="shared" ca="1" si="57"/>
        <v>34268</v>
      </c>
      <c r="AC136" s="57">
        <f t="shared" ca="1" si="57"/>
        <v>1759</v>
      </c>
      <c r="AD136" s="57">
        <f t="shared" ca="1" si="57"/>
        <v>3129</v>
      </c>
      <c r="AE136" s="57">
        <f t="shared" ca="1" si="57"/>
        <v>4598</v>
      </c>
      <c r="AF136" s="57">
        <f t="shared" ca="1" si="57"/>
        <v>552</v>
      </c>
      <c r="AG136" s="57">
        <f t="shared" ca="1" si="57"/>
        <v>21959</v>
      </c>
      <c r="AH136" s="57">
        <f t="shared" ca="1" si="57"/>
        <v>630</v>
      </c>
      <c r="AI136" s="57">
        <f t="shared" ca="1" si="57"/>
        <v>0</v>
      </c>
      <c r="AJ136" s="57">
        <f t="shared" ca="1" si="57"/>
        <v>116067</v>
      </c>
      <c r="AK136" s="57">
        <f t="shared" ca="1" si="56"/>
        <v>45251</v>
      </c>
      <c r="AL136" s="57">
        <f t="shared" ca="1" si="56"/>
        <v>37228</v>
      </c>
      <c r="AM136" s="57">
        <f t="shared" ca="1" si="56"/>
        <v>5159</v>
      </c>
      <c r="AN136" s="57">
        <f t="shared" ca="1" si="56"/>
        <v>33609</v>
      </c>
      <c r="AO136" s="57">
        <f t="shared" ca="1" si="56"/>
        <v>0</v>
      </c>
      <c r="AP136" s="57">
        <f t="shared" ca="1" si="56"/>
        <v>29607</v>
      </c>
      <c r="AQ136" s="57">
        <f t="shared" ca="1" si="56"/>
        <v>1597</v>
      </c>
      <c r="AR136" s="57">
        <f t="shared" ca="1" si="56"/>
        <v>3422</v>
      </c>
      <c r="AS136" s="57">
        <f t="shared" ca="1" si="56"/>
        <v>1681</v>
      </c>
      <c r="AT136" s="57">
        <f t="shared" ca="1" si="56"/>
        <v>0</v>
      </c>
      <c r="AU136" s="51">
        <v>0</v>
      </c>
      <c r="AV136" s="57">
        <v>0</v>
      </c>
      <c r="AW136" s="51">
        <f t="shared" ca="1" si="63"/>
        <v>8814.8000000000011</v>
      </c>
      <c r="AX136" s="57">
        <f t="shared" ca="1" si="52"/>
        <v>-19002</v>
      </c>
      <c r="AY136" s="57">
        <f t="shared" ca="1" si="52"/>
        <v>0</v>
      </c>
      <c r="AZ136" s="57">
        <f t="shared" ca="1" si="52"/>
        <v>0</v>
      </c>
      <c r="BA136" s="51">
        <v>0</v>
      </c>
      <c r="BB136" s="51">
        <v>0</v>
      </c>
      <c r="BC136" s="57">
        <f t="shared" ca="1" si="52"/>
        <v>-17689</v>
      </c>
      <c r="BD136" s="57">
        <f t="shared" ca="1" si="52"/>
        <v>-24693</v>
      </c>
      <c r="BE136" s="57">
        <f t="shared" ca="1" si="73"/>
        <v>580.33500000000004</v>
      </c>
      <c r="BF136" s="51">
        <f t="shared" ca="1" si="64"/>
        <v>29.782399999999999</v>
      </c>
      <c r="BG136" s="51">
        <f t="shared" ca="1" si="65"/>
        <v>4.733661971830986</v>
      </c>
      <c r="BH136" s="51">
        <f t="shared" ca="1" si="66"/>
        <v>293.13861386138615</v>
      </c>
      <c r="BI136" s="51">
        <v>0</v>
      </c>
      <c r="BJ136" s="51">
        <f ca="1">'3월_관리비상세내역'!BK136</f>
        <v>915.31500000000005</v>
      </c>
      <c r="BK136" s="51">
        <f t="shared" ca="1" si="67"/>
        <v>1495.65</v>
      </c>
      <c r="BL136" s="51">
        <f ca="1">'3월_관리비상세내역'!BM136</f>
        <v>906.68661971830988</v>
      </c>
      <c r="BM136" s="57">
        <f t="shared" ca="1" si="68"/>
        <v>911.42028169014088</v>
      </c>
      <c r="BN136" s="51">
        <f ca="1">'3월_관리비상세내역'!BO136</f>
        <v>194.22800000000001</v>
      </c>
      <c r="BO136" s="57">
        <f t="shared" ca="1" si="69"/>
        <v>224.0104</v>
      </c>
      <c r="BP136" s="51">
        <f ca="1">'3월_관리비상세내역'!BQ136</f>
        <v>1231.1089108910892</v>
      </c>
      <c r="BQ136" s="57">
        <f t="shared" ca="1" si="70"/>
        <v>1524.2475247524753</v>
      </c>
      <c r="BR136" s="51">
        <v>0</v>
      </c>
      <c r="BS136" s="51">
        <v>0</v>
      </c>
    </row>
    <row r="137" spans="1:71" ht="15.75" customHeight="1">
      <c r="A137" s="8" t="s">
        <v>239</v>
      </c>
      <c r="B137">
        <v>704</v>
      </c>
      <c r="C137" s="8">
        <v>202</v>
      </c>
      <c r="E137" s="8">
        <v>115.7</v>
      </c>
      <c r="F137" s="8" t="s">
        <v>240</v>
      </c>
      <c r="G137" s="55">
        <f t="shared" ca="1" si="58"/>
        <v>43322</v>
      </c>
      <c r="H137" s="8">
        <v>77777</v>
      </c>
      <c r="J137" t="str">
        <f t="shared" ca="1" si="72"/>
        <v>전세</v>
      </c>
      <c r="K137" s="8" t="s">
        <v>242</v>
      </c>
      <c r="L137" s="55">
        <v>45017</v>
      </c>
      <c r="M137" s="55">
        <v>45066</v>
      </c>
      <c r="N137" s="55">
        <v>45017</v>
      </c>
      <c r="O137" s="62">
        <v>45046</v>
      </c>
      <c r="P137" s="51">
        <f t="shared" ca="1" si="59"/>
        <v>617233</v>
      </c>
      <c r="Q137" s="57">
        <f t="shared" ca="1" si="60"/>
        <v>629577.66</v>
      </c>
      <c r="R137" s="51">
        <f t="shared" ca="1" si="61"/>
        <v>617233</v>
      </c>
      <c r="S137" s="57">
        <f t="shared" ca="1" si="71"/>
        <v>262375</v>
      </c>
      <c r="T137" s="57">
        <f t="shared" ca="1" si="62"/>
        <v>354858</v>
      </c>
      <c r="U137" s="57">
        <f t="shared" ca="1" si="57"/>
        <v>75079</v>
      </c>
      <c r="V137" s="57">
        <f t="shared" ca="1" si="57"/>
        <v>9525</v>
      </c>
      <c r="W137" s="57">
        <f t="shared" ca="1" si="57"/>
        <v>1259</v>
      </c>
      <c r="X137" s="57">
        <f t="shared" ca="1" si="57"/>
        <v>3504</v>
      </c>
      <c r="Y137" s="57">
        <f t="shared" ca="1" si="57"/>
        <v>3194</v>
      </c>
      <c r="Z137" s="57">
        <f t="shared" ca="1" si="57"/>
        <v>55792</v>
      </c>
      <c r="AA137" s="57">
        <f t="shared" ca="1" si="57"/>
        <v>3819</v>
      </c>
      <c r="AB137" s="57">
        <f t="shared" ca="1" si="57"/>
        <v>37838</v>
      </c>
      <c r="AC137" s="57">
        <f t="shared" ca="1" si="57"/>
        <v>479</v>
      </c>
      <c r="AD137" s="57">
        <f t="shared" ca="1" si="57"/>
        <v>4865</v>
      </c>
      <c r="AE137" s="57">
        <f t="shared" ca="1" si="57"/>
        <v>21317</v>
      </c>
      <c r="AF137" s="57">
        <f t="shared" ca="1" si="57"/>
        <v>202</v>
      </c>
      <c r="AG137" s="57">
        <f t="shared" ca="1" si="57"/>
        <v>39574</v>
      </c>
      <c r="AH137" s="57">
        <f t="shared" ca="1" si="57"/>
        <v>379</v>
      </c>
      <c r="AI137" s="57">
        <f t="shared" ca="1" si="57"/>
        <v>0</v>
      </c>
      <c r="AJ137" s="57">
        <f t="shared" ca="1" si="57"/>
        <v>120542</v>
      </c>
      <c r="AK137" s="57">
        <f t="shared" ca="1" si="56"/>
        <v>54785</v>
      </c>
      <c r="AL137" s="57">
        <f t="shared" ca="1" si="56"/>
        <v>128457</v>
      </c>
      <c r="AM137" s="57">
        <f t="shared" ca="1" si="56"/>
        <v>9385</v>
      </c>
      <c r="AN137" s="57">
        <f t="shared" ca="1" si="56"/>
        <v>54996</v>
      </c>
      <c r="AO137" s="57">
        <f t="shared" ca="1" si="56"/>
        <v>0</v>
      </c>
      <c r="AP137" s="57">
        <f t="shared" ca="1" si="56"/>
        <v>18839</v>
      </c>
      <c r="AQ137" s="57">
        <f t="shared" ca="1" si="56"/>
        <v>9747</v>
      </c>
      <c r="AR137" s="57">
        <f t="shared" ca="1" si="56"/>
        <v>7862</v>
      </c>
      <c r="AS137" s="57">
        <f t="shared" ca="1" si="56"/>
        <v>264</v>
      </c>
      <c r="AT137" s="57">
        <f t="shared" ca="1" si="56"/>
        <v>0</v>
      </c>
      <c r="AU137" s="51">
        <v>0</v>
      </c>
      <c r="AV137" s="57">
        <v>0</v>
      </c>
      <c r="AW137" s="51">
        <f t="shared" ca="1" si="63"/>
        <v>12344.66</v>
      </c>
      <c r="AX137" s="57">
        <f t="shared" ca="1" si="52"/>
        <v>-5865</v>
      </c>
      <c r="AY137" s="57">
        <f t="shared" ca="1" si="52"/>
        <v>0</v>
      </c>
      <c r="AZ137" s="57">
        <f t="shared" ca="1" si="52"/>
        <v>0</v>
      </c>
      <c r="BA137" s="51">
        <v>0</v>
      </c>
      <c r="BB137" s="51">
        <v>0</v>
      </c>
      <c r="BC137" s="57">
        <f t="shared" ca="1" si="52"/>
        <v>-9048</v>
      </c>
      <c r="BD137" s="57">
        <f t="shared" ca="1" si="52"/>
        <v>-29557</v>
      </c>
      <c r="BE137" s="57">
        <f t="shared" ca="1" si="73"/>
        <v>602.71</v>
      </c>
      <c r="BF137" s="51">
        <f t="shared" ca="1" si="64"/>
        <v>102.76560000000001</v>
      </c>
      <c r="BG137" s="51">
        <f t="shared" ca="1" si="65"/>
        <v>7.7459154929577467</v>
      </c>
      <c r="BH137" s="51">
        <f t="shared" ca="1" si="66"/>
        <v>186.52475247524754</v>
      </c>
      <c r="BI137" s="51">
        <v>0</v>
      </c>
      <c r="BJ137" s="51">
        <f ca="1">'3월_관리비상세내역'!BK137</f>
        <v>536.57500000000005</v>
      </c>
      <c r="BK137" s="51">
        <f t="shared" ca="1" si="67"/>
        <v>1139.2850000000001</v>
      </c>
      <c r="BL137" s="51">
        <f ca="1">'3월_관리비상세내역'!BM137</f>
        <v>757.14478873239432</v>
      </c>
      <c r="BM137" s="57">
        <f t="shared" ca="1" si="68"/>
        <v>764.89070422535201</v>
      </c>
      <c r="BN137" s="51">
        <f ca="1">'3월_관리비상세내역'!BO137</f>
        <v>809.35519999999997</v>
      </c>
      <c r="BO137" s="57">
        <f t="shared" ca="1" si="69"/>
        <v>912.12079999999992</v>
      </c>
      <c r="BP137" s="51">
        <f ca="1">'3월_관리비상세내역'!BQ137</f>
        <v>690.25742574257424</v>
      </c>
      <c r="BQ137" s="57">
        <f t="shared" ca="1" si="70"/>
        <v>876.78217821782175</v>
      </c>
      <c r="BR137" s="51">
        <v>0</v>
      </c>
      <c r="BS137" s="51">
        <v>0</v>
      </c>
    </row>
    <row r="138" spans="1:71" ht="15.75" customHeight="1">
      <c r="A138" s="8" t="s">
        <v>239</v>
      </c>
      <c r="B138">
        <v>704</v>
      </c>
      <c r="C138" s="8">
        <v>301</v>
      </c>
      <c r="E138" s="8">
        <v>115.7</v>
      </c>
      <c r="F138" s="8" t="s">
        <v>240</v>
      </c>
      <c r="G138" s="55">
        <f t="shared" ca="1" si="58"/>
        <v>43195</v>
      </c>
      <c r="H138" s="8">
        <v>77777</v>
      </c>
      <c r="J138" t="str">
        <f t="shared" ca="1" si="72"/>
        <v>자가</v>
      </c>
      <c r="K138" s="8" t="s">
        <v>242</v>
      </c>
      <c r="L138" s="55">
        <v>45017</v>
      </c>
      <c r="M138" s="55">
        <v>45066</v>
      </c>
      <c r="N138" s="55">
        <v>45017</v>
      </c>
      <c r="O138" s="62">
        <v>45046</v>
      </c>
      <c r="P138" s="51">
        <f t="shared" ca="1" si="59"/>
        <v>599010</v>
      </c>
      <c r="Q138" s="57">
        <f t="shared" ca="1" si="60"/>
        <v>610990.19999999995</v>
      </c>
      <c r="R138" s="51">
        <f t="shared" ca="1" si="61"/>
        <v>599010</v>
      </c>
      <c r="S138" s="57">
        <f t="shared" ca="1" si="71"/>
        <v>265920</v>
      </c>
      <c r="T138" s="57">
        <f t="shared" ca="1" si="62"/>
        <v>333090</v>
      </c>
      <c r="U138" s="57">
        <f t="shared" ca="1" si="57"/>
        <v>63419</v>
      </c>
      <c r="V138" s="57">
        <f t="shared" ca="1" si="57"/>
        <v>28149</v>
      </c>
      <c r="W138" s="57">
        <f t="shared" ca="1" si="57"/>
        <v>1762</v>
      </c>
      <c r="X138" s="57">
        <f t="shared" ca="1" si="57"/>
        <v>2734</v>
      </c>
      <c r="Y138" s="57">
        <f t="shared" ca="1" si="57"/>
        <v>3771</v>
      </c>
      <c r="Z138" s="57">
        <f t="shared" ca="1" si="57"/>
        <v>38187</v>
      </c>
      <c r="AA138" s="57">
        <f t="shared" ca="1" si="57"/>
        <v>27506</v>
      </c>
      <c r="AB138" s="57">
        <f t="shared" ca="1" si="57"/>
        <v>45618</v>
      </c>
      <c r="AC138" s="57">
        <f t="shared" ca="1" si="57"/>
        <v>1941</v>
      </c>
      <c r="AD138" s="57">
        <f t="shared" ca="1" si="57"/>
        <v>9359</v>
      </c>
      <c r="AE138" s="57">
        <f t="shared" ca="1" si="57"/>
        <v>26432</v>
      </c>
      <c r="AF138" s="57">
        <f t="shared" ca="1" si="57"/>
        <v>816</v>
      </c>
      <c r="AG138" s="57">
        <f t="shared" ca="1" si="57"/>
        <v>35165</v>
      </c>
      <c r="AH138" s="57">
        <f t="shared" ca="1" si="57"/>
        <v>150</v>
      </c>
      <c r="AI138" s="57">
        <f t="shared" ca="1" si="57"/>
        <v>0</v>
      </c>
      <c r="AJ138" s="57">
        <f t="shared" ca="1" si="57"/>
        <v>161012</v>
      </c>
      <c r="AK138" s="57">
        <f t="shared" ca="1" si="56"/>
        <v>36603</v>
      </c>
      <c r="AL138" s="57">
        <f t="shared" ca="1" si="56"/>
        <v>73231</v>
      </c>
      <c r="AM138" s="57">
        <f t="shared" ca="1" si="56"/>
        <v>2119</v>
      </c>
      <c r="AN138" s="57">
        <f t="shared" ca="1" si="56"/>
        <v>63544</v>
      </c>
      <c r="AO138" s="57">
        <f t="shared" ca="1" si="56"/>
        <v>0</v>
      </c>
      <c r="AP138" s="57">
        <f t="shared" ca="1" si="56"/>
        <v>17610</v>
      </c>
      <c r="AQ138" s="57">
        <f t="shared" ca="1" si="56"/>
        <v>8567</v>
      </c>
      <c r="AR138" s="57">
        <f t="shared" ca="1" si="56"/>
        <v>6506</v>
      </c>
      <c r="AS138" s="57">
        <f t="shared" ca="1" si="56"/>
        <v>743</v>
      </c>
      <c r="AT138" s="57">
        <f t="shared" ca="1" si="56"/>
        <v>0</v>
      </c>
      <c r="AU138" s="51">
        <v>0</v>
      </c>
      <c r="AV138" s="57">
        <v>0</v>
      </c>
      <c r="AW138" s="51">
        <f t="shared" ca="1" si="63"/>
        <v>11980.2</v>
      </c>
      <c r="AX138" s="57">
        <f t="shared" ca="1" si="52"/>
        <v>-23607</v>
      </c>
      <c r="AY138" s="57">
        <f t="shared" ca="1" si="52"/>
        <v>0</v>
      </c>
      <c r="AZ138" s="57">
        <f t="shared" ca="1" si="52"/>
        <v>0</v>
      </c>
      <c r="BA138" s="51">
        <v>0</v>
      </c>
      <c r="BB138" s="51">
        <v>0</v>
      </c>
      <c r="BC138" s="57">
        <f t="shared" ca="1" si="52"/>
        <v>-24137</v>
      </c>
      <c r="BD138" s="57">
        <f t="shared" ca="1" si="52"/>
        <v>-8190</v>
      </c>
      <c r="BE138" s="57">
        <f t="shared" ca="1" si="73"/>
        <v>805.06</v>
      </c>
      <c r="BF138" s="51">
        <f t="shared" ca="1" si="64"/>
        <v>58.584800000000001</v>
      </c>
      <c r="BG138" s="51">
        <f t="shared" ca="1" si="65"/>
        <v>8.9498591549295767</v>
      </c>
      <c r="BH138" s="51">
        <f t="shared" ca="1" si="66"/>
        <v>174.35643564356437</v>
      </c>
      <c r="BI138" s="51">
        <v>0</v>
      </c>
      <c r="BJ138" s="51">
        <f ca="1">'3월_관리비상세내역'!BK138</f>
        <v>981.755</v>
      </c>
      <c r="BK138" s="51">
        <f t="shared" ca="1" si="67"/>
        <v>1786.8150000000001</v>
      </c>
      <c r="BL138" s="51">
        <f ca="1">'3월_관리비상세내역'!BM138</f>
        <v>428.95676056338027</v>
      </c>
      <c r="BM138" s="57">
        <f t="shared" ca="1" si="68"/>
        <v>437.90661971830986</v>
      </c>
      <c r="BN138" s="51">
        <f ca="1">'3월_관리비상세내역'!BO138</f>
        <v>647.4</v>
      </c>
      <c r="BO138" s="57">
        <f t="shared" ca="1" si="69"/>
        <v>705.98479999999995</v>
      </c>
      <c r="BP138" s="51">
        <f ca="1">'3월_관리비상세내역'!BQ138</f>
        <v>1218.8415841584158</v>
      </c>
      <c r="BQ138" s="57">
        <f t="shared" ca="1" si="70"/>
        <v>1393.1980198019801</v>
      </c>
      <c r="BR138" s="51">
        <v>0</v>
      </c>
      <c r="BS138" s="51">
        <v>0</v>
      </c>
    </row>
    <row r="139" spans="1:71" ht="15.75" customHeight="1">
      <c r="A139" s="8" t="s">
        <v>239</v>
      </c>
      <c r="B139">
        <v>704</v>
      </c>
      <c r="C139" s="8">
        <v>302</v>
      </c>
      <c r="E139" s="8">
        <v>115.7</v>
      </c>
      <c r="F139" s="8" t="s">
        <v>240</v>
      </c>
      <c r="G139" s="55">
        <f t="shared" ca="1" si="58"/>
        <v>42575</v>
      </c>
      <c r="H139" s="8">
        <v>77777</v>
      </c>
      <c r="J139" t="str">
        <f t="shared" ca="1" si="72"/>
        <v>전세</v>
      </c>
      <c r="K139" s="8" t="s">
        <v>242</v>
      </c>
      <c r="L139" s="55">
        <v>45017</v>
      </c>
      <c r="M139" s="55">
        <v>45066</v>
      </c>
      <c r="N139" s="55">
        <v>45017</v>
      </c>
      <c r="O139" s="62">
        <v>45046</v>
      </c>
      <c r="P139" s="51">
        <f t="shared" ca="1" si="59"/>
        <v>513368</v>
      </c>
      <c r="Q139" s="57">
        <f t="shared" ca="1" si="60"/>
        <v>523635.36</v>
      </c>
      <c r="R139" s="51">
        <f t="shared" ca="1" si="61"/>
        <v>513368</v>
      </c>
      <c r="S139" s="57">
        <f t="shared" ca="1" si="71"/>
        <v>245335</v>
      </c>
      <c r="T139" s="57">
        <f t="shared" ca="1" si="62"/>
        <v>268033</v>
      </c>
      <c r="U139" s="57">
        <f t="shared" ca="1" si="57"/>
        <v>62446</v>
      </c>
      <c r="V139" s="57">
        <f t="shared" ca="1" si="57"/>
        <v>23286</v>
      </c>
      <c r="W139" s="57">
        <f t="shared" ca="1" si="57"/>
        <v>910</v>
      </c>
      <c r="X139" s="57">
        <f t="shared" ca="1" si="57"/>
        <v>2245</v>
      </c>
      <c r="Y139" s="57">
        <f t="shared" ca="1" si="57"/>
        <v>3361</v>
      </c>
      <c r="Z139" s="57">
        <f t="shared" ca="1" si="57"/>
        <v>44795</v>
      </c>
      <c r="AA139" s="57">
        <f t="shared" ca="1" si="57"/>
        <v>6994</v>
      </c>
      <c r="AB139" s="57">
        <f t="shared" ca="1" si="57"/>
        <v>69305</v>
      </c>
      <c r="AC139" s="57">
        <f t="shared" ca="1" si="57"/>
        <v>997</v>
      </c>
      <c r="AD139" s="57">
        <f t="shared" ca="1" si="57"/>
        <v>4132</v>
      </c>
      <c r="AE139" s="57">
        <f t="shared" ca="1" si="57"/>
        <v>5480</v>
      </c>
      <c r="AF139" s="57">
        <f t="shared" ca="1" si="57"/>
        <v>881</v>
      </c>
      <c r="AG139" s="57">
        <f t="shared" ca="1" si="57"/>
        <v>25974</v>
      </c>
      <c r="AH139" s="57">
        <f t="shared" ca="1" si="57"/>
        <v>14</v>
      </c>
      <c r="AI139" s="57">
        <f t="shared" ca="1" si="57"/>
        <v>0</v>
      </c>
      <c r="AJ139" s="57">
        <f t="shared" ca="1" si="57"/>
        <v>75627</v>
      </c>
      <c r="AK139" s="57">
        <f t="shared" ca="1" si="56"/>
        <v>20854</v>
      </c>
      <c r="AL139" s="57">
        <f t="shared" ca="1" si="56"/>
        <v>127709</v>
      </c>
      <c r="AM139" s="57">
        <f t="shared" ca="1" si="56"/>
        <v>4320</v>
      </c>
      <c r="AN139" s="57">
        <f t="shared" ca="1" si="56"/>
        <v>29653</v>
      </c>
      <c r="AO139" s="57">
        <f t="shared" ca="1" si="56"/>
        <v>0</v>
      </c>
      <c r="AP139" s="57">
        <f t="shared" ca="1" si="56"/>
        <v>29178</v>
      </c>
      <c r="AQ139" s="57">
        <f t="shared" ca="1" si="56"/>
        <v>1523</v>
      </c>
      <c r="AR139" s="57">
        <f t="shared" ca="1" si="56"/>
        <v>4373</v>
      </c>
      <c r="AS139" s="57">
        <f t="shared" ca="1" si="56"/>
        <v>1410</v>
      </c>
      <c r="AT139" s="57">
        <f t="shared" ca="1" si="56"/>
        <v>0</v>
      </c>
      <c r="AU139" s="51">
        <v>0</v>
      </c>
      <c r="AV139" s="57">
        <v>0</v>
      </c>
      <c r="AW139" s="51">
        <f t="shared" ca="1" si="63"/>
        <v>10267.36</v>
      </c>
      <c r="AX139" s="57">
        <f t="shared" ca="1" si="52"/>
        <v>-2074</v>
      </c>
      <c r="AY139" s="57">
        <f t="shared" ca="1" si="52"/>
        <v>0</v>
      </c>
      <c r="AZ139" s="57">
        <f t="shared" ca="1" si="52"/>
        <v>0</v>
      </c>
      <c r="BA139" s="51">
        <v>0</v>
      </c>
      <c r="BB139" s="51">
        <v>0</v>
      </c>
      <c r="BC139" s="57">
        <f t="shared" ca="1" si="52"/>
        <v>-11213</v>
      </c>
      <c r="BD139" s="57">
        <f t="shared" ca="1" si="52"/>
        <v>-18812</v>
      </c>
      <c r="BE139" s="57">
        <f t="shared" ca="1" si="73"/>
        <v>378.13499999999999</v>
      </c>
      <c r="BF139" s="51">
        <f t="shared" ca="1" si="64"/>
        <v>102.16719999999999</v>
      </c>
      <c r="BG139" s="51">
        <f t="shared" ca="1" si="65"/>
        <v>4.1764788732394367</v>
      </c>
      <c r="BH139" s="51">
        <f t="shared" ca="1" si="66"/>
        <v>288.89108910891088</v>
      </c>
      <c r="BI139" s="51">
        <v>0</v>
      </c>
      <c r="BJ139" s="51">
        <f ca="1">'3월_관리비상세내역'!BK139</f>
        <v>527.78500000000008</v>
      </c>
      <c r="BK139" s="51">
        <f t="shared" ca="1" si="67"/>
        <v>905.92000000000007</v>
      </c>
      <c r="BL139" s="51">
        <f ca="1">'3월_관리비상세내역'!BM139</f>
        <v>530.12732394366196</v>
      </c>
      <c r="BM139" s="57">
        <f t="shared" ca="1" si="68"/>
        <v>534.30380281690145</v>
      </c>
      <c r="BN139" s="51">
        <f ca="1">'3월_관리비상세내역'!BO139</f>
        <v>935.23199999999997</v>
      </c>
      <c r="BO139" s="57">
        <f t="shared" ca="1" si="69"/>
        <v>1037.3992000000001</v>
      </c>
      <c r="BP139" s="51">
        <f ca="1">'3월_관리비상세내역'!BQ139</f>
        <v>1127.6435643564355</v>
      </c>
      <c r="BQ139" s="57">
        <f t="shared" ca="1" si="70"/>
        <v>1416.5346534653463</v>
      </c>
      <c r="BR139" s="51">
        <v>0</v>
      </c>
      <c r="BS139" s="51">
        <v>0</v>
      </c>
    </row>
    <row r="140" spans="1:71" ht="15.75" customHeight="1">
      <c r="A140" s="8" t="s">
        <v>239</v>
      </c>
      <c r="B140">
        <v>704</v>
      </c>
      <c r="C140" s="8">
        <v>401</v>
      </c>
      <c r="E140" s="8">
        <v>115.7</v>
      </c>
      <c r="F140" s="8" t="s">
        <v>240</v>
      </c>
      <c r="G140" s="55">
        <f t="shared" ca="1" si="58"/>
        <v>42742</v>
      </c>
      <c r="H140" s="8">
        <v>77777</v>
      </c>
      <c r="J140" t="str">
        <f t="shared" ca="1" si="72"/>
        <v>전세</v>
      </c>
      <c r="K140" s="8" t="s">
        <v>242</v>
      </c>
      <c r="L140" s="55">
        <v>45017</v>
      </c>
      <c r="M140" s="55">
        <v>45066</v>
      </c>
      <c r="N140" s="55">
        <v>45017</v>
      </c>
      <c r="O140" s="62">
        <v>45046</v>
      </c>
      <c r="P140" s="51">
        <f t="shared" ca="1" si="59"/>
        <v>643684</v>
      </c>
      <c r="Q140" s="57">
        <f t="shared" ca="1" si="60"/>
        <v>656557.68000000005</v>
      </c>
      <c r="R140" s="51">
        <f t="shared" ca="1" si="61"/>
        <v>643684</v>
      </c>
      <c r="S140" s="57">
        <f t="shared" ca="1" si="71"/>
        <v>271459</v>
      </c>
      <c r="T140" s="57">
        <f t="shared" ca="1" si="62"/>
        <v>372225</v>
      </c>
      <c r="U140" s="57">
        <f t="shared" ca="1" si="57"/>
        <v>79655</v>
      </c>
      <c r="V140" s="57">
        <f t="shared" ca="1" si="57"/>
        <v>21209</v>
      </c>
      <c r="W140" s="57">
        <f t="shared" ca="1" si="57"/>
        <v>1286</v>
      </c>
      <c r="X140" s="57">
        <f t="shared" ca="1" si="57"/>
        <v>1187</v>
      </c>
      <c r="Y140" s="57">
        <f t="shared" ca="1" si="57"/>
        <v>3362</v>
      </c>
      <c r="Z140" s="57">
        <f t="shared" ca="1" si="57"/>
        <v>37134</v>
      </c>
      <c r="AA140" s="57">
        <f t="shared" ca="1" si="57"/>
        <v>25027</v>
      </c>
      <c r="AB140" s="57">
        <f t="shared" ca="1" si="57"/>
        <v>76505</v>
      </c>
      <c r="AC140" s="57">
        <f t="shared" ca="1" si="57"/>
        <v>1578</v>
      </c>
      <c r="AD140" s="57">
        <f t="shared" ca="1" si="57"/>
        <v>4540</v>
      </c>
      <c r="AE140" s="57">
        <f t="shared" ca="1" si="57"/>
        <v>13564</v>
      </c>
      <c r="AF140" s="57">
        <f t="shared" ca="1" si="57"/>
        <v>639</v>
      </c>
      <c r="AG140" s="57">
        <f t="shared" ca="1" si="57"/>
        <v>21163</v>
      </c>
      <c r="AH140" s="57">
        <f t="shared" ca="1" si="57"/>
        <v>525</v>
      </c>
      <c r="AI140" s="57">
        <f t="shared" ca="1" si="57"/>
        <v>0</v>
      </c>
      <c r="AJ140" s="57">
        <f t="shared" ca="1" si="57"/>
        <v>127924</v>
      </c>
      <c r="AK140" s="57">
        <f t="shared" ca="1" si="56"/>
        <v>55356</v>
      </c>
      <c r="AL140" s="57">
        <f t="shared" ca="1" si="56"/>
        <v>90299</v>
      </c>
      <c r="AM140" s="57">
        <f t="shared" ca="1" si="56"/>
        <v>4151</v>
      </c>
      <c r="AN140" s="57">
        <f t="shared" ca="1" si="56"/>
        <v>56605</v>
      </c>
      <c r="AO140" s="57">
        <f t="shared" ca="1" si="56"/>
        <v>0</v>
      </c>
      <c r="AP140" s="57">
        <f t="shared" ca="1" si="56"/>
        <v>29592</v>
      </c>
      <c r="AQ140" s="57">
        <f t="shared" ca="1" si="56"/>
        <v>9637</v>
      </c>
      <c r="AR140" s="57">
        <f t="shared" ca="1" si="56"/>
        <v>2859</v>
      </c>
      <c r="AS140" s="57">
        <f t="shared" ca="1" si="56"/>
        <v>720</v>
      </c>
      <c r="AT140" s="57">
        <f t="shared" ca="1" si="56"/>
        <v>0</v>
      </c>
      <c r="AU140" s="51">
        <v>0</v>
      </c>
      <c r="AV140" s="57">
        <v>0</v>
      </c>
      <c r="AW140" s="51">
        <f t="shared" ca="1" si="63"/>
        <v>12873.68</v>
      </c>
      <c r="AX140" s="57">
        <f t="shared" ca="1" si="52"/>
        <v>-12247</v>
      </c>
      <c r="AY140" s="57">
        <f t="shared" ca="1" si="52"/>
        <v>0</v>
      </c>
      <c r="AZ140" s="57">
        <f t="shared" ca="1" si="52"/>
        <v>0</v>
      </c>
      <c r="BA140" s="51">
        <v>0</v>
      </c>
      <c r="BB140" s="51">
        <v>0</v>
      </c>
      <c r="BC140" s="57">
        <f t="shared" ca="1" si="52"/>
        <v>-4679</v>
      </c>
      <c r="BD140" s="57">
        <f t="shared" ca="1" si="52"/>
        <v>-3907</v>
      </c>
      <c r="BE140" s="57">
        <f t="shared" ca="1" si="73"/>
        <v>639.62</v>
      </c>
      <c r="BF140" s="51">
        <f t="shared" ca="1" si="64"/>
        <v>72.239199999999997</v>
      </c>
      <c r="BG140" s="51">
        <f t="shared" ca="1" si="65"/>
        <v>7.9725352112676058</v>
      </c>
      <c r="BH140" s="51">
        <f t="shared" ca="1" si="66"/>
        <v>292.99009900990097</v>
      </c>
      <c r="BI140" s="51">
        <v>0</v>
      </c>
      <c r="BJ140" s="51">
        <f ca="1">'3월_관리비상세내역'!BK140</f>
        <v>675.9</v>
      </c>
      <c r="BK140" s="51">
        <f t="shared" ca="1" si="67"/>
        <v>1315.52</v>
      </c>
      <c r="BL140" s="51">
        <f ca="1">'3월_관리비상세내역'!BM140</f>
        <v>183.14056338028169</v>
      </c>
      <c r="BM140" s="57">
        <f t="shared" ca="1" si="68"/>
        <v>191.11309859154929</v>
      </c>
      <c r="BN140" s="51">
        <f ca="1">'3월_관리비상세내역'!BO140</f>
        <v>314.82960000000003</v>
      </c>
      <c r="BO140" s="57">
        <f t="shared" ca="1" si="69"/>
        <v>387.06880000000001</v>
      </c>
      <c r="BP140" s="51">
        <f ca="1">'3월_관리비상세내역'!BQ140</f>
        <v>1628.128712871287</v>
      </c>
      <c r="BQ140" s="57">
        <f t="shared" ca="1" si="70"/>
        <v>1921.1188118811879</v>
      </c>
      <c r="BR140" s="51">
        <v>0</v>
      </c>
      <c r="BS140" s="51">
        <v>0</v>
      </c>
    </row>
    <row r="141" spans="1:71" ht="15.75" customHeight="1">
      <c r="A141" s="8" t="s">
        <v>239</v>
      </c>
      <c r="B141">
        <v>704</v>
      </c>
      <c r="C141" s="8">
        <v>402</v>
      </c>
      <c r="E141" s="8">
        <v>115.7</v>
      </c>
      <c r="F141" s="8" t="s">
        <v>240</v>
      </c>
      <c r="G141" s="55">
        <f t="shared" ca="1" si="58"/>
        <v>43061</v>
      </c>
      <c r="H141" s="8">
        <v>77777</v>
      </c>
      <c r="J141" t="str">
        <f t="shared" ca="1" si="72"/>
        <v>전세</v>
      </c>
      <c r="K141" s="8" t="s">
        <v>242</v>
      </c>
      <c r="L141" s="55">
        <v>45017</v>
      </c>
      <c r="M141" s="55">
        <v>45066</v>
      </c>
      <c r="N141" s="55">
        <v>45017</v>
      </c>
      <c r="O141" s="62">
        <v>45046</v>
      </c>
      <c r="P141" s="51">
        <f t="shared" ca="1" si="59"/>
        <v>480456</v>
      </c>
      <c r="Q141" s="57">
        <f t="shared" ca="1" si="60"/>
        <v>490065.12</v>
      </c>
      <c r="R141" s="51">
        <f t="shared" ca="1" si="61"/>
        <v>480456</v>
      </c>
      <c r="S141" s="57">
        <f t="shared" ca="1" si="71"/>
        <v>236170</v>
      </c>
      <c r="T141" s="57">
        <f t="shared" ca="1" si="62"/>
        <v>244286</v>
      </c>
      <c r="U141" s="57">
        <f t="shared" ca="1" si="57"/>
        <v>62677</v>
      </c>
      <c r="V141" s="57">
        <f t="shared" ca="1" si="57"/>
        <v>38231</v>
      </c>
      <c r="W141" s="57">
        <f t="shared" ca="1" si="57"/>
        <v>1802</v>
      </c>
      <c r="X141" s="57">
        <f t="shared" ca="1" si="57"/>
        <v>4920</v>
      </c>
      <c r="Y141" s="57">
        <f t="shared" ca="1" si="57"/>
        <v>3888</v>
      </c>
      <c r="Z141" s="57">
        <f t="shared" ca="1" si="57"/>
        <v>41608</v>
      </c>
      <c r="AA141" s="57">
        <f t="shared" ca="1" si="57"/>
        <v>14673</v>
      </c>
      <c r="AB141" s="57">
        <f t="shared" ca="1" si="57"/>
        <v>11427</v>
      </c>
      <c r="AC141" s="57">
        <f t="shared" ca="1" si="57"/>
        <v>884</v>
      </c>
      <c r="AD141" s="57">
        <f t="shared" ca="1" si="57"/>
        <v>8960</v>
      </c>
      <c r="AE141" s="57">
        <f t="shared" ca="1" si="57"/>
        <v>13536</v>
      </c>
      <c r="AF141" s="57">
        <f t="shared" ca="1" si="57"/>
        <v>570</v>
      </c>
      <c r="AG141" s="57">
        <f t="shared" ca="1" si="57"/>
        <v>42313</v>
      </c>
      <c r="AH141" s="57">
        <f t="shared" ca="1" si="57"/>
        <v>453</v>
      </c>
      <c r="AI141" s="57">
        <f t="shared" ca="1" si="57"/>
        <v>0</v>
      </c>
      <c r="AJ141" s="57">
        <f t="shared" ref="AJ141" ca="1" si="74">RANDBETWEEN(AJ$2,AJ$3)</f>
        <v>76691</v>
      </c>
      <c r="AK141" s="57">
        <f t="shared" ca="1" si="56"/>
        <v>27925</v>
      </c>
      <c r="AL141" s="57">
        <f t="shared" ca="1" si="56"/>
        <v>75583</v>
      </c>
      <c r="AM141" s="57">
        <f t="shared" ca="1" si="56"/>
        <v>4411</v>
      </c>
      <c r="AN141" s="57">
        <f t="shared" ca="1" si="56"/>
        <v>46243</v>
      </c>
      <c r="AO141" s="57">
        <f t="shared" ca="1" si="56"/>
        <v>0</v>
      </c>
      <c r="AP141" s="57">
        <f t="shared" ca="1" si="56"/>
        <v>21848</v>
      </c>
      <c r="AQ141" s="57">
        <f t="shared" ca="1" si="56"/>
        <v>5354</v>
      </c>
      <c r="AR141" s="57">
        <f t="shared" ca="1" si="56"/>
        <v>1470</v>
      </c>
      <c r="AS141" s="57">
        <f t="shared" ca="1" si="56"/>
        <v>1237</v>
      </c>
      <c r="AT141" s="57">
        <f t="shared" ca="1" si="56"/>
        <v>0</v>
      </c>
      <c r="AU141" s="51">
        <v>0</v>
      </c>
      <c r="AV141" s="57">
        <v>0</v>
      </c>
      <c r="AW141" s="51">
        <f t="shared" ca="1" si="63"/>
        <v>9609.1200000000008</v>
      </c>
      <c r="AX141" s="57">
        <f t="shared" ca="1" si="52"/>
        <v>-17703</v>
      </c>
      <c r="AY141" s="57">
        <f t="shared" ca="1" si="52"/>
        <v>0</v>
      </c>
      <c r="AZ141" s="57">
        <f t="shared" ca="1" si="52"/>
        <v>0</v>
      </c>
      <c r="BA141" s="51">
        <v>0</v>
      </c>
      <c r="BB141" s="51">
        <v>0</v>
      </c>
      <c r="BC141" s="57">
        <f t="shared" ca="1" si="52"/>
        <v>-4101</v>
      </c>
      <c r="BD141" s="57">
        <f t="shared" ca="1" si="52"/>
        <v>-4444</v>
      </c>
      <c r="BE141" s="57">
        <f t="shared" ca="1" si="73"/>
        <v>383.45499999999998</v>
      </c>
      <c r="BF141" s="51">
        <f t="shared" ca="1" si="64"/>
        <v>60.4664</v>
      </c>
      <c r="BG141" s="51">
        <f t="shared" ca="1" si="65"/>
        <v>6.513098591549296</v>
      </c>
      <c r="BH141" s="51">
        <f t="shared" ca="1" si="66"/>
        <v>216.31683168316832</v>
      </c>
      <c r="BI141" s="51">
        <v>0</v>
      </c>
      <c r="BJ141" s="51">
        <f ca="1">'3월_관리비상세내역'!BK141</f>
        <v>803.69499999999994</v>
      </c>
      <c r="BK141" s="51">
        <f t="shared" ca="1" si="67"/>
        <v>1187.1499999999999</v>
      </c>
      <c r="BL141" s="51">
        <f ca="1">'3월_관리비상세내역'!BM141</f>
        <v>835.42</v>
      </c>
      <c r="BM141" s="57">
        <f t="shared" ca="1" si="68"/>
        <v>841.93309859154931</v>
      </c>
      <c r="BN141" s="51">
        <f ca="1">'3월_관리비상세내역'!BO141</f>
        <v>697.20240000000001</v>
      </c>
      <c r="BO141" s="57">
        <f t="shared" ca="1" si="69"/>
        <v>757.66880000000003</v>
      </c>
      <c r="BP141" s="51">
        <f ca="1">'3월_관리비상세내역'!BQ141</f>
        <v>1489.3366336633662</v>
      </c>
      <c r="BQ141" s="57">
        <f t="shared" ca="1" si="70"/>
        <v>1705.6534653465346</v>
      </c>
      <c r="BR141" s="51">
        <v>0</v>
      </c>
      <c r="BS141" s="51">
        <v>0</v>
      </c>
    </row>
    <row r="142" spans="1:71" ht="15.75" customHeight="1">
      <c r="A142" s="8" t="s">
        <v>239</v>
      </c>
      <c r="B142">
        <v>704</v>
      </c>
      <c r="C142" s="8">
        <v>501</v>
      </c>
      <c r="E142" s="8">
        <v>115.7</v>
      </c>
      <c r="F142" s="8" t="s">
        <v>240</v>
      </c>
      <c r="G142" s="55">
        <f t="shared" ca="1" si="58"/>
        <v>43600</v>
      </c>
      <c r="H142" s="8">
        <v>77777</v>
      </c>
      <c r="J142" t="str">
        <f t="shared" ca="1" si="72"/>
        <v>월세</v>
      </c>
      <c r="K142" s="8" t="s">
        <v>242</v>
      </c>
      <c r="L142" s="55">
        <v>45017</v>
      </c>
      <c r="M142" s="55">
        <v>45066</v>
      </c>
      <c r="N142" s="55">
        <v>45017</v>
      </c>
      <c r="O142" s="62">
        <v>45046</v>
      </c>
      <c r="P142" s="51">
        <f t="shared" ca="1" si="59"/>
        <v>552600</v>
      </c>
      <c r="Q142" s="57">
        <f t="shared" ca="1" si="60"/>
        <v>563652</v>
      </c>
      <c r="R142" s="51">
        <f t="shared" ca="1" si="61"/>
        <v>552600</v>
      </c>
      <c r="S142" s="57">
        <f t="shared" ca="1" si="71"/>
        <v>224471</v>
      </c>
      <c r="T142" s="57">
        <f t="shared" ca="1" si="62"/>
        <v>328129</v>
      </c>
      <c r="U142" s="57">
        <f t="shared" ref="U142:AJ157" ca="1" si="75">RANDBETWEEN(U$2,U$3)</f>
        <v>59358</v>
      </c>
      <c r="V142" s="57">
        <f t="shared" ca="1" si="75"/>
        <v>19558</v>
      </c>
      <c r="W142" s="57">
        <f t="shared" ca="1" si="75"/>
        <v>1989</v>
      </c>
      <c r="X142" s="57">
        <f t="shared" ca="1" si="75"/>
        <v>4204</v>
      </c>
      <c r="Y142" s="57">
        <f t="shared" ca="1" si="75"/>
        <v>3912</v>
      </c>
      <c r="Z142" s="57">
        <f t="shared" ca="1" si="75"/>
        <v>29405</v>
      </c>
      <c r="AA142" s="57">
        <f t="shared" ca="1" si="75"/>
        <v>252</v>
      </c>
      <c r="AB142" s="57">
        <f t="shared" ca="1" si="75"/>
        <v>52615</v>
      </c>
      <c r="AC142" s="57">
        <f t="shared" ca="1" si="75"/>
        <v>2784</v>
      </c>
      <c r="AD142" s="57">
        <f t="shared" ca="1" si="75"/>
        <v>9937</v>
      </c>
      <c r="AE142" s="57">
        <f t="shared" ca="1" si="75"/>
        <v>10943</v>
      </c>
      <c r="AF142" s="57">
        <f t="shared" ca="1" si="75"/>
        <v>582</v>
      </c>
      <c r="AG142" s="57">
        <f t="shared" ca="1" si="75"/>
        <v>26281</v>
      </c>
      <c r="AH142" s="57">
        <f t="shared" ca="1" si="75"/>
        <v>374</v>
      </c>
      <c r="AI142" s="57">
        <f t="shared" ca="1" si="75"/>
        <v>0</v>
      </c>
      <c r="AJ142" s="57">
        <f t="shared" ca="1" si="75"/>
        <v>149620</v>
      </c>
      <c r="AK142" s="57">
        <f t="shared" ca="1" si="56"/>
        <v>75210</v>
      </c>
      <c r="AL142" s="57">
        <f t="shared" ca="1" si="56"/>
        <v>99121</v>
      </c>
      <c r="AM142" s="57">
        <f t="shared" ca="1" si="56"/>
        <v>430</v>
      </c>
      <c r="AN142" s="57">
        <f t="shared" ca="1" si="56"/>
        <v>29104</v>
      </c>
      <c r="AO142" s="57">
        <f t="shared" ca="1" si="56"/>
        <v>0</v>
      </c>
      <c r="AP142" s="57">
        <f t="shared" ca="1" si="56"/>
        <v>14947</v>
      </c>
      <c r="AQ142" s="57">
        <f t="shared" ca="1" si="56"/>
        <v>2903</v>
      </c>
      <c r="AR142" s="57">
        <f t="shared" ca="1" si="56"/>
        <v>2493</v>
      </c>
      <c r="AS142" s="57">
        <f t="shared" ca="1" si="56"/>
        <v>876</v>
      </c>
      <c r="AT142" s="57">
        <f t="shared" ca="1" si="56"/>
        <v>0</v>
      </c>
      <c r="AU142" s="51">
        <v>0</v>
      </c>
      <c r="AV142" s="57">
        <v>0</v>
      </c>
      <c r="AW142" s="51">
        <f t="shared" ca="1" si="63"/>
        <v>11052</v>
      </c>
      <c r="AX142" s="57">
        <f t="shared" ca="1" si="52"/>
        <v>-4854</v>
      </c>
      <c r="AY142" s="57">
        <f t="shared" ca="1" si="52"/>
        <v>0</v>
      </c>
      <c r="AZ142" s="57">
        <f t="shared" ca="1" si="52"/>
        <v>0</v>
      </c>
      <c r="BA142" s="51">
        <v>0</v>
      </c>
      <c r="BB142" s="51">
        <v>0</v>
      </c>
      <c r="BC142" s="57">
        <f t="shared" ca="1" si="52"/>
        <v>-18213</v>
      </c>
      <c r="BD142" s="57">
        <f t="shared" ca="1" si="52"/>
        <v>-21231</v>
      </c>
      <c r="BE142" s="57">
        <f t="shared" ca="1" si="73"/>
        <v>748.1</v>
      </c>
      <c r="BF142" s="51">
        <f t="shared" ca="1" si="64"/>
        <v>79.296800000000005</v>
      </c>
      <c r="BG142" s="51">
        <f t="shared" ca="1" si="65"/>
        <v>4.0991549295774652</v>
      </c>
      <c r="BH142" s="51">
        <f t="shared" ca="1" si="66"/>
        <v>147.990099009901</v>
      </c>
      <c r="BI142" s="51">
        <v>0</v>
      </c>
      <c r="BJ142" s="51">
        <f ca="1">'3월_관리비상세내역'!BK142</f>
        <v>1316.28</v>
      </c>
      <c r="BK142" s="51">
        <f t="shared" ca="1" si="67"/>
        <v>2064.38</v>
      </c>
      <c r="BL142" s="51">
        <f ca="1">'3월_관리비상세내역'!BM142</f>
        <v>968.37478873239434</v>
      </c>
      <c r="BM142" s="57">
        <f t="shared" ca="1" si="68"/>
        <v>972.47394366197182</v>
      </c>
      <c r="BN142" s="51">
        <f ca="1">'3월_관리비상세내역'!BO142</f>
        <v>668.13199999999995</v>
      </c>
      <c r="BO142" s="57">
        <f t="shared" ca="1" si="69"/>
        <v>747.42879999999991</v>
      </c>
      <c r="BP142" s="51">
        <f ca="1">'3월_관리비상세내역'!BQ142</f>
        <v>669.21782178217825</v>
      </c>
      <c r="BQ142" s="57">
        <f t="shared" ca="1" si="70"/>
        <v>817.20792079207922</v>
      </c>
      <c r="BR142" s="51">
        <v>0</v>
      </c>
      <c r="BS142" s="51">
        <v>0</v>
      </c>
    </row>
    <row r="143" spans="1:71" ht="15.75" customHeight="1">
      <c r="A143" s="8" t="s">
        <v>239</v>
      </c>
      <c r="B143">
        <v>704</v>
      </c>
      <c r="C143" s="8">
        <v>502</v>
      </c>
      <c r="E143" s="8">
        <v>115.7</v>
      </c>
      <c r="F143" s="8" t="s">
        <v>240</v>
      </c>
      <c r="G143" s="55">
        <f t="shared" ca="1" si="58"/>
        <v>43732</v>
      </c>
      <c r="H143" s="8">
        <v>77777</v>
      </c>
      <c r="J143" t="str">
        <f t="shared" ca="1" si="72"/>
        <v>전세</v>
      </c>
      <c r="K143" s="8" t="s">
        <v>242</v>
      </c>
      <c r="L143" s="55">
        <v>45017</v>
      </c>
      <c r="M143" s="55">
        <v>45066</v>
      </c>
      <c r="N143" s="55">
        <v>45017</v>
      </c>
      <c r="O143" s="62">
        <v>45046</v>
      </c>
      <c r="P143" s="51">
        <f t="shared" ca="1" si="59"/>
        <v>529950</v>
      </c>
      <c r="Q143" s="57">
        <f t="shared" ca="1" si="60"/>
        <v>540549</v>
      </c>
      <c r="R143" s="51">
        <f t="shared" ca="1" si="61"/>
        <v>529950</v>
      </c>
      <c r="S143" s="57">
        <f t="shared" ca="1" si="71"/>
        <v>187151</v>
      </c>
      <c r="T143" s="57">
        <f t="shared" ca="1" si="62"/>
        <v>342799</v>
      </c>
      <c r="U143" s="57">
        <f t="shared" ca="1" si="75"/>
        <v>39728</v>
      </c>
      <c r="V143" s="57">
        <f t="shared" ca="1" si="75"/>
        <v>5940</v>
      </c>
      <c r="W143" s="57">
        <f t="shared" ca="1" si="75"/>
        <v>510</v>
      </c>
      <c r="X143" s="57">
        <f t="shared" ca="1" si="75"/>
        <v>4142</v>
      </c>
      <c r="Y143" s="57">
        <f t="shared" ca="1" si="75"/>
        <v>3011</v>
      </c>
      <c r="Z143" s="57">
        <f t="shared" ca="1" si="75"/>
        <v>20910</v>
      </c>
      <c r="AA143" s="57">
        <f t="shared" ca="1" si="75"/>
        <v>17973</v>
      </c>
      <c r="AB143" s="57">
        <f t="shared" ca="1" si="75"/>
        <v>76688</v>
      </c>
      <c r="AC143" s="57">
        <f t="shared" ca="1" si="75"/>
        <v>872</v>
      </c>
      <c r="AD143" s="57">
        <f t="shared" ca="1" si="75"/>
        <v>2172</v>
      </c>
      <c r="AE143" s="57">
        <f t="shared" ca="1" si="75"/>
        <v>12447</v>
      </c>
      <c r="AF143" s="57">
        <f t="shared" ca="1" si="75"/>
        <v>744</v>
      </c>
      <c r="AG143" s="57">
        <f t="shared" ca="1" si="75"/>
        <v>18077</v>
      </c>
      <c r="AH143" s="57">
        <f t="shared" ca="1" si="75"/>
        <v>356</v>
      </c>
      <c r="AI143" s="57">
        <f t="shared" ca="1" si="75"/>
        <v>0</v>
      </c>
      <c r="AJ143" s="57">
        <f t="shared" ca="1" si="75"/>
        <v>121638</v>
      </c>
      <c r="AK143" s="57">
        <f t="shared" ca="1" si="56"/>
        <v>60432</v>
      </c>
      <c r="AL143" s="57">
        <f t="shared" ca="1" si="56"/>
        <v>85737</v>
      </c>
      <c r="AM143" s="57">
        <f t="shared" ca="1" si="56"/>
        <v>8288</v>
      </c>
      <c r="AN143" s="57">
        <f t="shared" ca="1" si="56"/>
        <v>48171</v>
      </c>
      <c r="AO143" s="57">
        <f t="shared" ca="1" si="56"/>
        <v>0</v>
      </c>
      <c r="AP143" s="57">
        <f t="shared" ca="1" si="56"/>
        <v>21586</v>
      </c>
      <c r="AQ143" s="57">
        <f t="shared" ca="1" si="56"/>
        <v>1910</v>
      </c>
      <c r="AR143" s="57">
        <f t="shared" ca="1" si="56"/>
        <v>3032</v>
      </c>
      <c r="AS143" s="57">
        <f t="shared" ca="1" si="56"/>
        <v>1593</v>
      </c>
      <c r="AT143" s="57">
        <f t="shared" ca="1" si="56"/>
        <v>0</v>
      </c>
      <c r="AU143" s="51">
        <v>0</v>
      </c>
      <c r="AV143" s="57">
        <v>0</v>
      </c>
      <c r="AW143" s="51">
        <f t="shared" ca="1" si="63"/>
        <v>10599</v>
      </c>
      <c r="AX143" s="57">
        <f t="shared" ca="1" si="52"/>
        <v>-11137</v>
      </c>
      <c r="AY143" s="57">
        <f t="shared" ca="1" si="52"/>
        <v>0</v>
      </c>
      <c r="AZ143" s="57">
        <f t="shared" ca="1" si="52"/>
        <v>0</v>
      </c>
      <c r="BA143" s="51">
        <v>0</v>
      </c>
      <c r="BB143" s="51">
        <v>0</v>
      </c>
      <c r="BC143" s="57">
        <f t="shared" ca="1" si="52"/>
        <v>-8837</v>
      </c>
      <c r="BD143" s="57">
        <f t="shared" ca="1" si="52"/>
        <v>-6033</v>
      </c>
      <c r="BE143" s="57">
        <f t="shared" ca="1" si="73"/>
        <v>608.19000000000005</v>
      </c>
      <c r="BF143" s="51">
        <f t="shared" ca="1" si="64"/>
        <v>68.589600000000004</v>
      </c>
      <c r="BG143" s="51">
        <f t="shared" ca="1" si="65"/>
        <v>6.7846478873239437</v>
      </c>
      <c r="BH143" s="51">
        <f t="shared" ca="1" si="66"/>
        <v>213.72277227722773</v>
      </c>
      <c r="BI143" s="51">
        <v>0</v>
      </c>
      <c r="BJ143" s="51">
        <f ca="1">'3월_관리비상세내역'!BK143</f>
        <v>1189.21</v>
      </c>
      <c r="BK143" s="51">
        <f t="shared" ca="1" si="67"/>
        <v>1797.4</v>
      </c>
      <c r="BL143" s="51">
        <f ca="1">'3월_관리비상세내역'!BM143</f>
        <v>42.602957746478872</v>
      </c>
      <c r="BM143" s="57">
        <f t="shared" ca="1" si="68"/>
        <v>49.387605633802814</v>
      </c>
      <c r="BN143" s="51">
        <f ca="1">'3월_관리비상세내역'!BO143</f>
        <v>720.83280000000002</v>
      </c>
      <c r="BO143" s="57">
        <f t="shared" ca="1" si="69"/>
        <v>789.42240000000004</v>
      </c>
      <c r="BP143" s="51">
        <f ca="1">'3월_관리비상세내역'!BQ143</f>
        <v>1196.9801980198019</v>
      </c>
      <c r="BQ143" s="57">
        <f t="shared" ca="1" si="70"/>
        <v>1410.7029702970297</v>
      </c>
      <c r="BR143" s="51">
        <v>0</v>
      </c>
      <c r="BS143" s="51">
        <v>0</v>
      </c>
    </row>
    <row r="144" spans="1:71" ht="15.75" customHeight="1">
      <c r="A144" s="8" t="s">
        <v>239</v>
      </c>
      <c r="B144">
        <v>704</v>
      </c>
      <c r="C144" s="53">
        <v>601</v>
      </c>
      <c r="E144" s="8">
        <v>115.7</v>
      </c>
      <c r="F144" s="8" t="s">
        <v>240</v>
      </c>
      <c r="G144" s="55">
        <f t="shared" ca="1" si="58"/>
        <v>44850</v>
      </c>
      <c r="H144" s="8">
        <v>77777</v>
      </c>
      <c r="J144" t="str">
        <f t="shared" ca="1" si="72"/>
        <v>전세</v>
      </c>
      <c r="K144" s="8" t="s">
        <v>242</v>
      </c>
      <c r="L144" s="55">
        <v>45017</v>
      </c>
      <c r="M144" s="55">
        <v>45066</v>
      </c>
      <c r="N144" s="55">
        <v>45017</v>
      </c>
      <c r="O144" s="62">
        <v>45046</v>
      </c>
      <c r="P144" s="51">
        <f t="shared" ca="1" si="59"/>
        <v>442376</v>
      </c>
      <c r="Q144" s="57">
        <f t="shared" ca="1" si="60"/>
        <v>451223.52</v>
      </c>
      <c r="R144" s="51">
        <f t="shared" ca="1" si="61"/>
        <v>442376</v>
      </c>
      <c r="S144" s="57">
        <f t="shared" ca="1" si="71"/>
        <v>260575</v>
      </c>
      <c r="T144" s="57">
        <f t="shared" ca="1" si="62"/>
        <v>181801</v>
      </c>
      <c r="U144" s="57">
        <f t="shared" ca="1" si="75"/>
        <v>61654</v>
      </c>
      <c r="V144" s="57">
        <f t="shared" ca="1" si="75"/>
        <v>35297</v>
      </c>
      <c r="W144" s="57">
        <f t="shared" ca="1" si="75"/>
        <v>1061</v>
      </c>
      <c r="X144" s="57">
        <f t="shared" ca="1" si="75"/>
        <v>3144</v>
      </c>
      <c r="Y144" s="57">
        <f t="shared" ca="1" si="75"/>
        <v>3522</v>
      </c>
      <c r="Z144" s="57">
        <f t="shared" ca="1" si="75"/>
        <v>57334</v>
      </c>
      <c r="AA144" s="57">
        <f t="shared" ca="1" si="75"/>
        <v>5122</v>
      </c>
      <c r="AB144" s="57">
        <f t="shared" ca="1" si="75"/>
        <v>20519</v>
      </c>
      <c r="AC144" s="57">
        <f t="shared" ca="1" si="75"/>
        <v>1921</v>
      </c>
      <c r="AD144" s="57">
        <f t="shared" ca="1" si="75"/>
        <v>6107</v>
      </c>
      <c r="AE144" s="57">
        <f t="shared" ca="1" si="75"/>
        <v>24957</v>
      </c>
      <c r="AF144" s="57">
        <f t="shared" ca="1" si="75"/>
        <v>484</v>
      </c>
      <c r="AG144" s="57">
        <f t="shared" ca="1" si="75"/>
        <v>41290</v>
      </c>
      <c r="AH144" s="57">
        <f t="shared" ca="1" si="75"/>
        <v>863</v>
      </c>
      <c r="AI144" s="57">
        <f t="shared" ca="1" si="75"/>
        <v>0</v>
      </c>
      <c r="AJ144" s="57">
        <f t="shared" ca="1" si="75"/>
        <v>50051</v>
      </c>
      <c r="AK144" s="57">
        <f t="shared" ca="1" si="56"/>
        <v>52833</v>
      </c>
      <c r="AL144" s="57">
        <f t="shared" ca="1" si="56"/>
        <v>64135</v>
      </c>
      <c r="AM144" s="57">
        <f t="shared" ca="1" si="56"/>
        <v>1425</v>
      </c>
      <c r="AN144" s="57">
        <f t="shared" ca="1" si="56"/>
        <v>48241</v>
      </c>
      <c r="AO144" s="57">
        <f t="shared" ca="1" si="56"/>
        <v>0</v>
      </c>
      <c r="AP144" s="57">
        <f t="shared" ca="1" si="56"/>
        <v>7205</v>
      </c>
      <c r="AQ144" s="57">
        <f t="shared" ca="1" si="56"/>
        <v>3285</v>
      </c>
      <c r="AR144" s="57">
        <f t="shared" ca="1" si="56"/>
        <v>8664</v>
      </c>
      <c r="AS144" s="57">
        <f t="shared" ca="1" si="56"/>
        <v>1909</v>
      </c>
      <c r="AT144" s="57">
        <f t="shared" ca="1" si="56"/>
        <v>0</v>
      </c>
      <c r="AU144" s="51">
        <v>0</v>
      </c>
      <c r="AV144" s="57">
        <v>0</v>
      </c>
      <c r="AW144" s="51">
        <f t="shared" ca="1" si="63"/>
        <v>8847.52</v>
      </c>
      <c r="AX144" s="57">
        <f t="shared" ca="1" si="52"/>
        <v>-9927</v>
      </c>
      <c r="AY144" s="57">
        <f t="shared" ca="1" si="52"/>
        <v>0</v>
      </c>
      <c r="AZ144" s="57">
        <f t="shared" ca="1" si="52"/>
        <v>0</v>
      </c>
      <c r="BA144" s="51">
        <v>0</v>
      </c>
      <c r="BB144" s="51">
        <v>0</v>
      </c>
      <c r="BC144" s="57">
        <f t="shared" ca="1" si="52"/>
        <v>-23600</v>
      </c>
      <c r="BD144" s="57">
        <f t="shared" ca="1" si="52"/>
        <v>-25120</v>
      </c>
      <c r="BE144" s="57">
        <f t="shared" ca="1" si="73"/>
        <v>250.255</v>
      </c>
      <c r="BF144" s="51">
        <f t="shared" ca="1" si="64"/>
        <v>51.308</v>
      </c>
      <c r="BG144" s="51">
        <f t="shared" ca="1" si="65"/>
        <v>6.794507042253521</v>
      </c>
      <c r="BH144" s="51">
        <f t="shared" ca="1" si="66"/>
        <v>71.336633663366342</v>
      </c>
      <c r="BI144" s="51">
        <v>0</v>
      </c>
      <c r="BJ144" s="51">
        <f ca="1">'3월_관리비상세내역'!BK144</f>
        <v>1212.52</v>
      </c>
      <c r="BK144" s="51">
        <f t="shared" ca="1" si="67"/>
        <v>1462.7750000000001</v>
      </c>
      <c r="BL144" s="51">
        <f ca="1">'3월_관리비상세내역'!BM144</f>
        <v>256.6169014084507</v>
      </c>
      <c r="BM144" s="57">
        <f t="shared" ca="1" si="68"/>
        <v>263.41140845070424</v>
      </c>
      <c r="BN144" s="51">
        <f ca="1">'3월_관리비상세내역'!BO144</f>
        <v>1000.1048</v>
      </c>
      <c r="BO144" s="57">
        <f t="shared" ca="1" si="69"/>
        <v>1051.4128000000001</v>
      </c>
      <c r="BP144" s="51">
        <f ca="1">'3월_관리비상세내역'!BQ144</f>
        <v>750.36633663366342</v>
      </c>
      <c r="BQ144" s="57">
        <f t="shared" ca="1" si="70"/>
        <v>821.70297029702976</v>
      </c>
      <c r="BR144" s="51">
        <v>0</v>
      </c>
      <c r="BS144" s="51">
        <v>0</v>
      </c>
    </row>
    <row r="145" spans="1:71" ht="15.75" customHeight="1">
      <c r="A145" s="8" t="s">
        <v>239</v>
      </c>
      <c r="B145">
        <v>704</v>
      </c>
      <c r="C145" s="53">
        <v>602</v>
      </c>
      <c r="E145" s="8">
        <v>115.7</v>
      </c>
      <c r="F145" s="8" t="s">
        <v>240</v>
      </c>
      <c r="G145" s="55">
        <f t="shared" ca="1" si="58"/>
        <v>42062</v>
      </c>
      <c r="H145" s="8">
        <v>77777</v>
      </c>
      <c r="J145" t="str">
        <f t="shared" ca="1" si="72"/>
        <v>전세</v>
      </c>
      <c r="K145" s="8" t="s">
        <v>242</v>
      </c>
      <c r="L145" s="55">
        <v>45017</v>
      </c>
      <c r="M145" s="55">
        <v>45066</v>
      </c>
      <c r="N145" s="55">
        <v>45017</v>
      </c>
      <c r="O145" s="62">
        <v>45046</v>
      </c>
      <c r="P145" s="51">
        <f t="shared" ca="1" si="59"/>
        <v>634478</v>
      </c>
      <c r="Q145" s="57">
        <f t="shared" ca="1" si="60"/>
        <v>647167.56000000006</v>
      </c>
      <c r="R145" s="51">
        <f t="shared" ca="1" si="61"/>
        <v>634478</v>
      </c>
      <c r="S145" s="57">
        <f t="shared" ca="1" si="71"/>
        <v>299402</v>
      </c>
      <c r="T145" s="57">
        <f t="shared" ca="1" si="62"/>
        <v>335076</v>
      </c>
      <c r="U145" s="57">
        <f t="shared" ca="1" si="75"/>
        <v>72181</v>
      </c>
      <c r="V145" s="57">
        <f t="shared" ca="1" si="75"/>
        <v>26341</v>
      </c>
      <c r="W145" s="57">
        <f t="shared" ca="1" si="75"/>
        <v>756</v>
      </c>
      <c r="X145" s="57">
        <f t="shared" ca="1" si="75"/>
        <v>1281</v>
      </c>
      <c r="Y145" s="57">
        <f t="shared" ca="1" si="75"/>
        <v>3574</v>
      </c>
      <c r="Z145" s="57">
        <f t="shared" ca="1" si="75"/>
        <v>47517</v>
      </c>
      <c r="AA145" s="57">
        <f t="shared" ca="1" si="75"/>
        <v>8056</v>
      </c>
      <c r="AB145" s="57">
        <f t="shared" ca="1" si="75"/>
        <v>76033</v>
      </c>
      <c r="AC145" s="57">
        <f t="shared" ca="1" si="75"/>
        <v>1445</v>
      </c>
      <c r="AD145" s="57">
        <f t="shared" ca="1" si="75"/>
        <v>3394</v>
      </c>
      <c r="AE145" s="57">
        <f t="shared" ca="1" si="75"/>
        <v>17801</v>
      </c>
      <c r="AF145" s="57">
        <f t="shared" ca="1" si="75"/>
        <v>717</v>
      </c>
      <c r="AG145" s="57">
        <f t="shared" ca="1" si="75"/>
        <v>39630</v>
      </c>
      <c r="AH145" s="57">
        <f t="shared" ca="1" si="75"/>
        <v>665</v>
      </c>
      <c r="AI145" s="57">
        <f t="shared" ca="1" si="75"/>
        <v>0</v>
      </c>
      <c r="AJ145" s="57">
        <f t="shared" ca="1" si="75"/>
        <v>115696</v>
      </c>
      <c r="AK145" s="57">
        <f t="shared" ca="1" si="56"/>
        <v>49262</v>
      </c>
      <c r="AL145" s="57">
        <f t="shared" ca="1" si="56"/>
        <v>85955</v>
      </c>
      <c r="AM145" s="57">
        <f t="shared" ca="1" si="56"/>
        <v>4576</v>
      </c>
      <c r="AN145" s="57">
        <f t="shared" ca="1" si="56"/>
        <v>57010</v>
      </c>
      <c r="AO145" s="57">
        <f t="shared" ca="1" si="56"/>
        <v>0</v>
      </c>
      <c r="AP145" s="57">
        <f t="shared" ca="1" si="56"/>
        <v>29001</v>
      </c>
      <c r="AQ145" s="57">
        <f t="shared" ca="1" si="56"/>
        <v>8732</v>
      </c>
      <c r="AR145" s="57">
        <f t="shared" ca="1" si="56"/>
        <v>3495</v>
      </c>
      <c r="AS145" s="57">
        <f t="shared" ca="1" si="56"/>
        <v>2007</v>
      </c>
      <c r="AT145" s="57">
        <f t="shared" ca="1" si="56"/>
        <v>0</v>
      </c>
      <c r="AU145" s="51">
        <v>0</v>
      </c>
      <c r="AV145" s="57">
        <v>0</v>
      </c>
      <c r="AW145" s="51">
        <f t="shared" ca="1" si="63"/>
        <v>12689.56</v>
      </c>
      <c r="AX145" s="57">
        <f t="shared" ca="1" si="52"/>
        <v>-5786</v>
      </c>
      <c r="AY145" s="57">
        <f t="shared" ca="1" si="52"/>
        <v>0</v>
      </c>
      <c r="AZ145" s="57">
        <f t="shared" ca="1" si="52"/>
        <v>0</v>
      </c>
      <c r="BA145" s="51">
        <v>0</v>
      </c>
      <c r="BB145" s="51">
        <v>0</v>
      </c>
      <c r="BC145" s="57">
        <f t="shared" ca="1" si="52"/>
        <v>-11231</v>
      </c>
      <c r="BD145" s="57">
        <f t="shared" ca="1" si="52"/>
        <v>-3630</v>
      </c>
      <c r="BE145" s="57">
        <f t="shared" ca="1" si="73"/>
        <v>578.48</v>
      </c>
      <c r="BF145" s="51">
        <f t="shared" ca="1" si="64"/>
        <v>68.763999999999996</v>
      </c>
      <c r="BG145" s="51">
        <f t="shared" ca="1" si="65"/>
        <v>8.0295774647887317</v>
      </c>
      <c r="BH145" s="51">
        <f t="shared" ca="1" si="66"/>
        <v>287.13861386138615</v>
      </c>
      <c r="BI145" s="51">
        <v>0</v>
      </c>
      <c r="BJ145" s="51">
        <f ca="1">'3월_관리비상세내역'!BK145</f>
        <v>1027.6500000000001</v>
      </c>
      <c r="BK145" s="51">
        <f t="shared" ca="1" si="67"/>
        <v>1606.13</v>
      </c>
      <c r="BL145" s="51">
        <f ca="1">'3월_관리비상세내역'!BM145</f>
        <v>856.6057746478873</v>
      </c>
      <c r="BM145" s="57">
        <f t="shared" ca="1" si="68"/>
        <v>864.63535211267606</v>
      </c>
      <c r="BN145" s="51">
        <f ca="1">'3월_관리비상세내역'!BO145</f>
        <v>902.4624</v>
      </c>
      <c r="BO145" s="57">
        <f t="shared" ca="1" si="69"/>
        <v>971.22640000000001</v>
      </c>
      <c r="BP145" s="51">
        <f ca="1">'3월_관리비상세내역'!BQ145</f>
        <v>1519.128712871287</v>
      </c>
      <c r="BQ145" s="57">
        <f t="shared" ca="1" si="70"/>
        <v>1806.2673267326732</v>
      </c>
      <c r="BR145" s="51">
        <v>0</v>
      </c>
      <c r="BS145" s="51">
        <v>0</v>
      </c>
    </row>
    <row r="146" spans="1:71" ht="15.75" customHeight="1">
      <c r="A146" s="8" t="s">
        <v>239</v>
      </c>
      <c r="B146">
        <v>704</v>
      </c>
      <c r="C146" s="53">
        <v>701</v>
      </c>
      <c r="E146" s="8">
        <v>115.7</v>
      </c>
      <c r="F146" s="8" t="s">
        <v>240</v>
      </c>
      <c r="G146" s="55">
        <f t="shared" ca="1" si="58"/>
        <v>42034</v>
      </c>
      <c r="H146" s="8">
        <v>77777</v>
      </c>
      <c r="J146" t="str">
        <f t="shared" ca="1" si="72"/>
        <v>월세</v>
      </c>
      <c r="K146" s="8" t="s">
        <v>242</v>
      </c>
      <c r="L146" s="55">
        <v>45017</v>
      </c>
      <c r="M146" s="55">
        <v>45066</v>
      </c>
      <c r="N146" s="55">
        <v>45017</v>
      </c>
      <c r="O146" s="62">
        <v>45046</v>
      </c>
      <c r="P146" s="51">
        <f t="shared" ca="1" si="59"/>
        <v>458819</v>
      </c>
      <c r="Q146" s="57">
        <f t="shared" ca="1" si="60"/>
        <v>467995.38</v>
      </c>
      <c r="R146" s="51">
        <f t="shared" ca="1" si="61"/>
        <v>458819</v>
      </c>
      <c r="S146" s="57">
        <f t="shared" ca="1" si="71"/>
        <v>206107</v>
      </c>
      <c r="T146" s="57">
        <f t="shared" ca="1" si="62"/>
        <v>252712</v>
      </c>
      <c r="U146" s="57">
        <f t="shared" ca="1" si="75"/>
        <v>39041</v>
      </c>
      <c r="V146" s="57">
        <f t="shared" ca="1" si="75"/>
        <v>19849</v>
      </c>
      <c r="W146" s="57">
        <f t="shared" ca="1" si="75"/>
        <v>478</v>
      </c>
      <c r="X146" s="57">
        <f t="shared" ca="1" si="75"/>
        <v>4379</v>
      </c>
      <c r="Y146" s="57">
        <f t="shared" ca="1" si="75"/>
        <v>3855</v>
      </c>
      <c r="Z146" s="57">
        <f t="shared" ca="1" si="75"/>
        <v>58316</v>
      </c>
      <c r="AA146" s="57">
        <f t="shared" ca="1" si="75"/>
        <v>20842</v>
      </c>
      <c r="AB146" s="57">
        <f t="shared" ca="1" si="75"/>
        <v>43940</v>
      </c>
      <c r="AC146" s="57">
        <f t="shared" ca="1" si="75"/>
        <v>1834</v>
      </c>
      <c r="AD146" s="57">
        <f t="shared" ca="1" si="75"/>
        <v>3400</v>
      </c>
      <c r="AE146" s="57">
        <f t="shared" ca="1" si="75"/>
        <v>10696</v>
      </c>
      <c r="AF146" s="57">
        <f t="shared" ca="1" si="75"/>
        <v>560</v>
      </c>
      <c r="AG146" s="57">
        <f t="shared" ca="1" si="75"/>
        <v>14855</v>
      </c>
      <c r="AH146" s="57">
        <f t="shared" ca="1" si="75"/>
        <v>910</v>
      </c>
      <c r="AI146" s="57">
        <f t="shared" ca="1" si="75"/>
        <v>0</v>
      </c>
      <c r="AJ146" s="57">
        <f t="shared" ca="1" si="75"/>
        <v>100450</v>
      </c>
      <c r="AK146" s="57">
        <f t="shared" ca="1" si="56"/>
        <v>45246</v>
      </c>
      <c r="AL146" s="57">
        <f t="shared" ca="1" si="56"/>
        <v>93481</v>
      </c>
      <c r="AM146" s="57">
        <f t="shared" ca="1" si="56"/>
        <v>295</v>
      </c>
      <c r="AN146" s="57">
        <f t="shared" ca="1" si="56"/>
        <v>35474</v>
      </c>
      <c r="AO146" s="57">
        <f t="shared" ca="1" si="56"/>
        <v>0</v>
      </c>
      <c r="AP146" s="57">
        <f t="shared" ca="1" si="56"/>
        <v>8944</v>
      </c>
      <c r="AQ146" s="57">
        <f t="shared" ca="1" si="56"/>
        <v>4904</v>
      </c>
      <c r="AR146" s="57">
        <f t="shared" ca="1" si="56"/>
        <v>3680</v>
      </c>
      <c r="AS146" s="57">
        <f t="shared" ca="1" si="56"/>
        <v>1725</v>
      </c>
      <c r="AT146" s="57">
        <f t="shared" ca="1" si="56"/>
        <v>0</v>
      </c>
      <c r="AU146" s="51">
        <v>0</v>
      </c>
      <c r="AV146" s="57">
        <v>0</v>
      </c>
      <c r="AW146" s="51">
        <f t="shared" ca="1" si="63"/>
        <v>9176.380000000001</v>
      </c>
      <c r="AX146" s="57">
        <f t="shared" ca="1" si="52"/>
        <v>-23066</v>
      </c>
      <c r="AY146" s="57">
        <f t="shared" ca="1" si="52"/>
        <v>0</v>
      </c>
      <c r="AZ146" s="57">
        <f t="shared" ca="1" si="52"/>
        <v>0</v>
      </c>
      <c r="BA146" s="51">
        <v>0</v>
      </c>
      <c r="BB146" s="51">
        <v>0</v>
      </c>
      <c r="BC146" s="57">
        <f t="shared" ca="1" si="52"/>
        <v>-7437</v>
      </c>
      <c r="BD146" s="57">
        <f t="shared" ca="1" si="52"/>
        <v>-27832</v>
      </c>
      <c r="BE146" s="57">
        <f t="shared" ca="1" si="73"/>
        <v>502.25</v>
      </c>
      <c r="BF146" s="51">
        <f t="shared" ca="1" si="64"/>
        <v>74.784800000000004</v>
      </c>
      <c r="BG146" s="51">
        <f t="shared" ca="1" si="65"/>
        <v>4.9963380281690144</v>
      </c>
      <c r="BH146" s="51">
        <f t="shared" ca="1" si="66"/>
        <v>88.554455445544548</v>
      </c>
      <c r="BI146" s="51">
        <v>0</v>
      </c>
      <c r="BJ146" s="51">
        <f ca="1">'3월_관리비상세내역'!BK146</f>
        <v>1343.0250000000001</v>
      </c>
      <c r="BK146" s="51">
        <f t="shared" ca="1" si="67"/>
        <v>1845.2750000000001</v>
      </c>
      <c r="BL146" s="51">
        <f ca="1">'3월_관리비상세내역'!BM146</f>
        <v>611.27211267605639</v>
      </c>
      <c r="BM146" s="57">
        <f t="shared" ca="1" si="68"/>
        <v>616.26845070422542</v>
      </c>
      <c r="BN146" s="51">
        <f ca="1">'3월_관리비상세내역'!BO146</f>
        <v>801.27440000000001</v>
      </c>
      <c r="BO146" s="57">
        <f t="shared" ca="1" si="69"/>
        <v>876.05920000000003</v>
      </c>
      <c r="BP146" s="51">
        <f ca="1">'3월_관리비상세내역'!BQ146</f>
        <v>745.93069306930693</v>
      </c>
      <c r="BQ146" s="57">
        <f t="shared" ca="1" si="70"/>
        <v>834.48514851485152</v>
      </c>
      <c r="BR146" s="51">
        <v>0</v>
      </c>
      <c r="BS146" s="51">
        <v>0</v>
      </c>
    </row>
    <row r="147" spans="1:71" ht="15.75" customHeight="1">
      <c r="A147" s="8" t="s">
        <v>239</v>
      </c>
      <c r="B147">
        <v>704</v>
      </c>
      <c r="C147" s="53">
        <v>702</v>
      </c>
      <c r="E147" s="8">
        <v>115.7</v>
      </c>
      <c r="F147" s="8" t="s">
        <v>240</v>
      </c>
      <c r="G147" s="55">
        <f t="shared" ca="1" si="58"/>
        <v>42338</v>
      </c>
      <c r="H147" s="8">
        <v>77777</v>
      </c>
      <c r="J147" t="str">
        <f t="shared" ca="1" si="72"/>
        <v>월세</v>
      </c>
      <c r="K147" s="8" t="s">
        <v>242</v>
      </c>
      <c r="L147" s="55">
        <v>45017</v>
      </c>
      <c r="M147" s="55">
        <v>45066</v>
      </c>
      <c r="N147" s="55">
        <v>45017</v>
      </c>
      <c r="O147" s="62">
        <v>45046</v>
      </c>
      <c r="P147" s="51">
        <f t="shared" ca="1" si="59"/>
        <v>594218</v>
      </c>
      <c r="Q147" s="57">
        <f t="shared" ca="1" si="60"/>
        <v>606102.36</v>
      </c>
      <c r="R147" s="51">
        <f t="shared" ca="1" si="61"/>
        <v>594218</v>
      </c>
      <c r="S147" s="57">
        <f t="shared" ca="1" si="71"/>
        <v>256568</v>
      </c>
      <c r="T147" s="57">
        <f t="shared" ca="1" si="62"/>
        <v>337650</v>
      </c>
      <c r="U147" s="57">
        <f t="shared" ca="1" si="75"/>
        <v>63103</v>
      </c>
      <c r="V147" s="57">
        <f t="shared" ca="1" si="75"/>
        <v>24388</v>
      </c>
      <c r="W147" s="57">
        <f t="shared" ca="1" si="75"/>
        <v>906</v>
      </c>
      <c r="X147" s="57">
        <f t="shared" ca="1" si="75"/>
        <v>4862</v>
      </c>
      <c r="Y147" s="57">
        <f t="shared" ca="1" si="75"/>
        <v>3690</v>
      </c>
      <c r="Z147" s="57">
        <f t="shared" ca="1" si="75"/>
        <v>23947</v>
      </c>
      <c r="AA147" s="57">
        <f t="shared" ca="1" si="75"/>
        <v>8634</v>
      </c>
      <c r="AB147" s="57">
        <f t="shared" ca="1" si="75"/>
        <v>72794</v>
      </c>
      <c r="AC147" s="57">
        <f t="shared" ca="1" si="75"/>
        <v>1213</v>
      </c>
      <c r="AD147" s="57">
        <f t="shared" ca="1" si="75"/>
        <v>5581</v>
      </c>
      <c r="AE147" s="57">
        <f t="shared" ca="1" si="75"/>
        <v>15698</v>
      </c>
      <c r="AF147" s="57">
        <f t="shared" ca="1" si="75"/>
        <v>598</v>
      </c>
      <c r="AG147" s="57">
        <f t="shared" ca="1" si="75"/>
        <v>35192</v>
      </c>
      <c r="AH147" s="57">
        <f t="shared" ca="1" si="75"/>
        <v>437</v>
      </c>
      <c r="AI147" s="57">
        <f t="shared" ca="1" si="75"/>
        <v>0</v>
      </c>
      <c r="AJ147" s="57">
        <f t="shared" ca="1" si="75"/>
        <v>105469</v>
      </c>
      <c r="AK147" s="57">
        <f t="shared" ca="1" si="56"/>
        <v>41160</v>
      </c>
      <c r="AL147" s="57">
        <f t="shared" ca="1" si="56"/>
        <v>134207</v>
      </c>
      <c r="AM147" s="57">
        <f t="shared" ca="1" si="56"/>
        <v>1479</v>
      </c>
      <c r="AN147" s="57">
        <f t="shared" ca="1" si="56"/>
        <v>51213</v>
      </c>
      <c r="AO147" s="57">
        <f t="shared" ca="1" si="56"/>
        <v>0</v>
      </c>
      <c r="AP147" s="57">
        <f t="shared" ca="1" si="56"/>
        <v>19916</v>
      </c>
      <c r="AQ147" s="57">
        <f t="shared" ca="1" si="56"/>
        <v>4596</v>
      </c>
      <c r="AR147" s="57">
        <f t="shared" ca="1" si="56"/>
        <v>9082</v>
      </c>
      <c r="AS147" s="57">
        <f t="shared" ca="1" si="56"/>
        <v>1840</v>
      </c>
      <c r="AT147" s="57">
        <f t="shared" ca="1" si="56"/>
        <v>0</v>
      </c>
      <c r="AU147" s="51">
        <v>0</v>
      </c>
      <c r="AV147" s="57">
        <v>0</v>
      </c>
      <c r="AW147" s="51">
        <f t="shared" ca="1" si="63"/>
        <v>11884.36</v>
      </c>
      <c r="AX147" s="57">
        <f t="shared" ca="1" si="52"/>
        <v>-5739</v>
      </c>
      <c r="AY147" s="57">
        <f t="shared" ca="1" si="52"/>
        <v>0</v>
      </c>
      <c r="AZ147" s="57">
        <f t="shared" ca="1" si="52"/>
        <v>0</v>
      </c>
      <c r="BA147" s="51">
        <v>0</v>
      </c>
      <c r="BB147" s="51">
        <v>0</v>
      </c>
      <c r="BC147" s="57">
        <f t="shared" ref="AX147:BD189" ca="1" si="76">RANDBETWEEN(BC$2,BC$3)</f>
        <v>-7733</v>
      </c>
      <c r="BD147" s="57">
        <f t="shared" ca="1" si="76"/>
        <v>-22315</v>
      </c>
      <c r="BE147" s="57">
        <f t="shared" ca="1" si="73"/>
        <v>527.34500000000003</v>
      </c>
      <c r="BF147" s="51">
        <f t="shared" ca="1" si="64"/>
        <v>107.3656</v>
      </c>
      <c r="BG147" s="51">
        <f t="shared" ca="1" si="65"/>
        <v>7.2130985915492953</v>
      </c>
      <c r="BH147" s="51">
        <f t="shared" ca="1" si="66"/>
        <v>197.1881188118812</v>
      </c>
      <c r="BI147" s="51">
        <v>0</v>
      </c>
      <c r="BJ147" s="51">
        <f ca="1">'3월_관리비상세내역'!BK147</f>
        <v>721.82</v>
      </c>
      <c r="BK147" s="51">
        <f t="shared" ca="1" si="67"/>
        <v>1249.165</v>
      </c>
      <c r="BL147" s="51">
        <f ca="1">'3월_관리비상세내역'!BM147</f>
        <v>615.35591549295771</v>
      </c>
      <c r="BM147" s="57">
        <f t="shared" ca="1" si="68"/>
        <v>622.56901408450699</v>
      </c>
      <c r="BN147" s="51">
        <f ca="1">'3월_관리비상세내역'!BO147</f>
        <v>547.76639999999998</v>
      </c>
      <c r="BO147" s="57">
        <f t="shared" ca="1" si="69"/>
        <v>655.13199999999995</v>
      </c>
      <c r="BP147" s="51">
        <f ca="1">'3월_관리비상세내역'!BQ147</f>
        <v>929.87128712871288</v>
      </c>
      <c r="BQ147" s="57">
        <f t="shared" ca="1" si="70"/>
        <v>1127.0594059405942</v>
      </c>
      <c r="BR147" s="51">
        <v>0</v>
      </c>
      <c r="BS147" s="51">
        <v>0</v>
      </c>
    </row>
    <row r="148" spans="1:71" ht="15.75" customHeight="1">
      <c r="A148" s="8" t="s">
        <v>239</v>
      </c>
      <c r="B148">
        <v>704</v>
      </c>
      <c r="C148" s="53">
        <v>801</v>
      </c>
      <c r="E148" s="8">
        <v>115.7</v>
      </c>
      <c r="F148" s="8" t="s">
        <v>240</v>
      </c>
      <c r="G148" s="55">
        <f t="shared" ca="1" si="58"/>
        <v>44424</v>
      </c>
      <c r="H148" s="8">
        <v>77777</v>
      </c>
      <c r="J148" t="str">
        <f t="shared" ca="1" si="72"/>
        <v>자가</v>
      </c>
      <c r="K148" s="8" t="s">
        <v>242</v>
      </c>
      <c r="L148" s="55">
        <v>45017</v>
      </c>
      <c r="M148" s="55">
        <v>45066</v>
      </c>
      <c r="N148" s="55">
        <v>45017</v>
      </c>
      <c r="O148" s="62">
        <v>45046</v>
      </c>
      <c r="P148" s="51">
        <f t="shared" ca="1" si="59"/>
        <v>575168</v>
      </c>
      <c r="Q148" s="57">
        <f t="shared" ca="1" si="60"/>
        <v>586671.35999999999</v>
      </c>
      <c r="R148" s="51">
        <f t="shared" ca="1" si="61"/>
        <v>575168</v>
      </c>
      <c r="S148" s="57">
        <f t="shared" ca="1" si="71"/>
        <v>269056</v>
      </c>
      <c r="T148" s="57">
        <f t="shared" ca="1" si="62"/>
        <v>306112</v>
      </c>
      <c r="U148" s="57">
        <f t="shared" ca="1" si="75"/>
        <v>75172</v>
      </c>
      <c r="V148" s="57">
        <f t="shared" ca="1" si="75"/>
        <v>28121</v>
      </c>
      <c r="W148" s="57">
        <f t="shared" ca="1" si="75"/>
        <v>952</v>
      </c>
      <c r="X148" s="57">
        <f t="shared" ca="1" si="75"/>
        <v>3352</v>
      </c>
      <c r="Y148" s="57">
        <f t="shared" ca="1" si="75"/>
        <v>3412</v>
      </c>
      <c r="Z148" s="57">
        <f t="shared" ca="1" si="75"/>
        <v>39126</v>
      </c>
      <c r="AA148" s="57">
        <f t="shared" ca="1" si="75"/>
        <v>29618</v>
      </c>
      <c r="AB148" s="57">
        <f t="shared" ca="1" si="75"/>
        <v>72099</v>
      </c>
      <c r="AC148" s="57">
        <f t="shared" ca="1" si="75"/>
        <v>828</v>
      </c>
      <c r="AD148" s="57">
        <f t="shared" ca="1" si="75"/>
        <v>9218</v>
      </c>
      <c r="AE148" s="57">
        <f t="shared" ca="1" si="75"/>
        <v>24913</v>
      </c>
      <c r="AF148" s="57">
        <f t="shared" ca="1" si="75"/>
        <v>699</v>
      </c>
      <c r="AG148" s="57">
        <f t="shared" ca="1" si="75"/>
        <v>9279</v>
      </c>
      <c r="AH148" s="57">
        <f t="shared" ca="1" si="75"/>
        <v>775</v>
      </c>
      <c r="AI148" s="57">
        <f t="shared" ca="1" si="75"/>
        <v>0</v>
      </c>
      <c r="AJ148" s="57">
        <f t="shared" ca="1" si="75"/>
        <v>134792</v>
      </c>
      <c r="AK148" s="57">
        <f t="shared" ca="1" si="56"/>
        <v>13252</v>
      </c>
      <c r="AL148" s="57">
        <f t="shared" ca="1" si="56"/>
        <v>48900</v>
      </c>
      <c r="AM148" s="57">
        <f t="shared" ca="1" si="56"/>
        <v>7707</v>
      </c>
      <c r="AN148" s="57">
        <f t="shared" ca="1" si="56"/>
        <v>50441</v>
      </c>
      <c r="AO148" s="57">
        <f t="shared" ca="1" si="56"/>
        <v>0</v>
      </c>
      <c r="AP148" s="57">
        <f t="shared" ca="1" si="56"/>
        <v>31639</v>
      </c>
      <c r="AQ148" s="57">
        <f t="shared" ca="1" si="56"/>
        <v>1885</v>
      </c>
      <c r="AR148" s="57">
        <f t="shared" ca="1" si="56"/>
        <v>9915</v>
      </c>
      <c r="AS148" s="57">
        <f t="shared" ca="1" si="56"/>
        <v>1289</v>
      </c>
      <c r="AT148" s="57">
        <f t="shared" ca="1" si="56"/>
        <v>0</v>
      </c>
      <c r="AU148" s="51">
        <v>0</v>
      </c>
      <c r="AV148" s="57">
        <v>0</v>
      </c>
      <c r="AW148" s="51">
        <f t="shared" ca="1" si="63"/>
        <v>11503.36</v>
      </c>
      <c r="AX148" s="57">
        <f t="shared" ca="1" si="76"/>
        <v>-15050</v>
      </c>
      <c r="AY148" s="57">
        <f t="shared" ca="1" si="76"/>
        <v>0</v>
      </c>
      <c r="AZ148" s="57">
        <f t="shared" ca="1" si="76"/>
        <v>0</v>
      </c>
      <c r="BA148" s="51">
        <v>0</v>
      </c>
      <c r="BB148" s="51">
        <v>0</v>
      </c>
      <c r="BC148" s="57">
        <f t="shared" ca="1" si="76"/>
        <v>-5977</v>
      </c>
      <c r="BD148" s="57">
        <f t="shared" ca="1" si="76"/>
        <v>-1189</v>
      </c>
      <c r="BE148" s="57">
        <f t="shared" ca="1" si="73"/>
        <v>673.96</v>
      </c>
      <c r="BF148" s="51">
        <f t="shared" ca="1" si="64"/>
        <v>39.119999999999997</v>
      </c>
      <c r="BG148" s="51">
        <f t="shared" ca="1" si="65"/>
        <v>7.1043661971830989</v>
      </c>
      <c r="BH148" s="51">
        <f t="shared" ca="1" si="66"/>
        <v>313.25742574257424</v>
      </c>
      <c r="BI148" s="51">
        <v>0</v>
      </c>
      <c r="BJ148" s="51">
        <f ca="1">'3월_관리비상세내역'!BK148</f>
        <v>1153.83</v>
      </c>
      <c r="BK148" s="51">
        <f t="shared" ca="1" si="67"/>
        <v>1827.79</v>
      </c>
      <c r="BL148" s="51">
        <f ca="1">'3월_관리비상세내역'!BM148</f>
        <v>561.84042253521125</v>
      </c>
      <c r="BM148" s="57">
        <f t="shared" ca="1" si="68"/>
        <v>568.94478873239439</v>
      </c>
      <c r="BN148" s="51">
        <f ca="1">'3월_관리비상세내역'!BO148</f>
        <v>846.14959999999996</v>
      </c>
      <c r="BO148" s="57">
        <f t="shared" ca="1" si="69"/>
        <v>885.26959999999997</v>
      </c>
      <c r="BP148" s="51">
        <f ca="1">'3월_관리비상세내역'!BQ148</f>
        <v>643.75247524752467</v>
      </c>
      <c r="BQ148" s="57">
        <f t="shared" ca="1" si="70"/>
        <v>957.00990099009891</v>
      </c>
      <c r="BR148" s="51">
        <v>0</v>
      </c>
      <c r="BS148" s="51">
        <v>0</v>
      </c>
    </row>
    <row r="149" spans="1:71" ht="15.75" customHeight="1">
      <c r="A149" s="8" t="s">
        <v>239</v>
      </c>
      <c r="B149">
        <v>704</v>
      </c>
      <c r="C149" s="53">
        <v>802</v>
      </c>
      <c r="E149" s="8">
        <v>115.7</v>
      </c>
      <c r="F149" s="8" t="s">
        <v>240</v>
      </c>
      <c r="G149" s="55">
        <f t="shared" ca="1" si="58"/>
        <v>41758</v>
      </c>
      <c r="H149" s="8">
        <v>77777</v>
      </c>
      <c r="J149" t="str">
        <f t="shared" ca="1" si="72"/>
        <v>전세</v>
      </c>
      <c r="K149" s="8" t="s">
        <v>242</v>
      </c>
      <c r="L149" s="55">
        <v>45017</v>
      </c>
      <c r="M149" s="55">
        <v>45066</v>
      </c>
      <c r="N149" s="55">
        <v>45017</v>
      </c>
      <c r="O149" s="62">
        <v>45046</v>
      </c>
      <c r="P149" s="51">
        <f t="shared" ca="1" si="59"/>
        <v>581978</v>
      </c>
      <c r="Q149" s="57">
        <f t="shared" ca="1" si="60"/>
        <v>593617.56000000006</v>
      </c>
      <c r="R149" s="51">
        <f t="shared" ca="1" si="61"/>
        <v>581978</v>
      </c>
      <c r="S149" s="57">
        <f t="shared" ca="1" si="71"/>
        <v>211921</v>
      </c>
      <c r="T149" s="57">
        <f t="shared" ca="1" si="62"/>
        <v>370057</v>
      </c>
      <c r="U149" s="57">
        <f t="shared" ca="1" si="75"/>
        <v>73013</v>
      </c>
      <c r="V149" s="57">
        <f t="shared" ca="1" si="75"/>
        <v>13413</v>
      </c>
      <c r="W149" s="57">
        <f t="shared" ca="1" si="75"/>
        <v>1521</v>
      </c>
      <c r="X149" s="57">
        <f t="shared" ca="1" si="75"/>
        <v>4982</v>
      </c>
      <c r="Y149" s="57">
        <f t="shared" ca="1" si="75"/>
        <v>3921</v>
      </c>
      <c r="Z149" s="57">
        <f t="shared" ca="1" si="75"/>
        <v>26635</v>
      </c>
      <c r="AA149" s="57">
        <f t="shared" ca="1" si="75"/>
        <v>3187</v>
      </c>
      <c r="AB149" s="57">
        <f t="shared" ca="1" si="75"/>
        <v>28113</v>
      </c>
      <c r="AC149" s="57">
        <f t="shared" ca="1" si="75"/>
        <v>977</v>
      </c>
      <c r="AD149" s="57">
        <f t="shared" ca="1" si="75"/>
        <v>4486</v>
      </c>
      <c r="AE149" s="57">
        <f t="shared" ca="1" si="75"/>
        <v>5768</v>
      </c>
      <c r="AF149" s="57">
        <f t="shared" ca="1" si="75"/>
        <v>400</v>
      </c>
      <c r="AG149" s="57">
        <f t="shared" ca="1" si="75"/>
        <v>44851</v>
      </c>
      <c r="AH149" s="57">
        <f t="shared" ca="1" si="75"/>
        <v>878</v>
      </c>
      <c r="AI149" s="57">
        <f t="shared" ca="1" si="75"/>
        <v>0</v>
      </c>
      <c r="AJ149" s="57">
        <f t="shared" ca="1" si="75"/>
        <v>108157</v>
      </c>
      <c r="AK149" s="57">
        <f t="shared" ca="1" si="56"/>
        <v>69497</v>
      </c>
      <c r="AL149" s="57">
        <f t="shared" ca="1" si="56"/>
        <v>138903</v>
      </c>
      <c r="AM149" s="57">
        <f t="shared" ca="1" si="56"/>
        <v>456</v>
      </c>
      <c r="AN149" s="57">
        <f t="shared" ca="1" si="56"/>
        <v>50165</v>
      </c>
      <c r="AO149" s="57">
        <f t="shared" ca="1" si="56"/>
        <v>0</v>
      </c>
      <c r="AP149" s="57">
        <f t="shared" ca="1" si="56"/>
        <v>24543</v>
      </c>
      <c r="AQ149" s="57">
        <f t="shared" ca="1" si="56"/>
        <v>3841</v>
      </c>
      <c r="AR149" s="57">
        <f t="shared" ca="1" si="56"/>
        <v>4789</v>
      </c>
      <c r="AS149" s="57">
        <f t="shared" ca="1" si="56"/>
        <v>252</v>
      </c>
      <c r="AT149" s="57">
        <f t="shared" ca="1" si="56"/>
        <v>0</v>
      </c>
      <c r="AU149" s="51">
        <v>0</v>
      </c>
      <c r="AV149" s="57">
        <v>0</v>
      </c>
      <c r="AW149" s="51">
        <f t="shared" ca="1" si="63"/>
        <v>11639.56</v>
      </c>
      <c r="AX149" s="57">
        <f t="shared" ca="1" si="76"/>
        <v>-19116</v>
      </c>
      <c r="AY149" s="57">
        <f t="shared" ca="1" si="76"/>
        <v>0</v>
      </c>
      <c r="AZ149" s="57">
        <f t="shared" ca="1" si="76"/>
        <v>0</v>
      </c>
      <c r="BA149" s="51">
        <v>0</v>
      </c>
      <c r="BB149" s="51">
        <v>0</v>
      </c>
      <c r="BC149" s="57">
        <f t="shared" ca="1" si="76"/>
        <v>-846</v>
      </c>
      <c r="BD149" s="57">
        <f t="shared" ca="1" si="76"/>
        <v>-10808</v>
      </c>
      <c r="BE149" s="57">
        <f t="shared" ca="1" si="73"/>
        <v>540.78499999999997</v>
      </c>
      <c r="BF149" s="51">
        <f t="shared" ca="1" si="64"/>
        <v>111.1224</v>
      </c>
      <c r="BG149" s="51">
        <f t="shared" ca="1" si="65"/>
        <v>7.0654929577464785</v>
      </c>
      <c r="BH149" s="51">
        <f t="shared" ca="1" si="66"/>
        <v>243</v>
      </c>
      <c r="BI149" s="51">
        <v>0</v>
      </c>
      <c r="BJ149" s="51">
        <f ca="1">'3월_관리비상세내역'!BK149</f>
        <v>525.48</v>
      </c>
      <c r="BK149" s="51">
        <f t="shared" ca="1" si="67"/>
        <v>1066.2649999999999</v>
      </c>
      <c r="BL149" s="51">
        <f ca="1">'3월_관리비상세내역'!BM149</f>
        <v>115.43802816901409</v>
      </c>
      <c r="BM149" s="57">
        <f t="shared" ca="1" si="68"/>
        <v>122.50352112676057</v>
      </c>
      <c r="BN149" s="51">
        <f ca="1">'3월_관리비상세내역'!BO149</f>
        <v>371.65519999999998</v>
      </c>
      <c r="BO149" s="57">
        <f t="shared" ca="1" si="69"/>
        <v>482.77760000000001</v>
      </c>
      <c r="BP149" s="51">
        <f ca="1">'3월_관리비상세내역'!BQ149</f>
        <v>723.79207920792078</v>
      </c>
      <c r="BQ149" s="57">
        <f t="shared" ca="1" si="70"/>
        <v>966.79207920792078</v>
      </c>
      <c r="BR149" s="51">
        <v>0</v>
      </c>
      <c r="BS149" s="51">
        <v>0</v>
      </c>
    </row>
    <row r="150" spans="1:71" ht="15.75" customHeight="1">
      <c r="A150" s="8" t="s">
        <v>239</v>
      </c>
      <c r="B150">
        <v>704</v>
      </c>
      <c r="C150" s="53">
        <v>901</v>
      </c>
      <c r="E150" s="8">
        <v>115.7</v>
      </c>
      <c r="F150" s="8" t="s">
        <v>240</v>
      </c>
      <c r="G150" s="55">
        <f t="shared" ca="1" si="58"/>
        <v>43772</v>
      </c>
      <c r="H150" s="8">
        <v>77777</v>
      </c>
      <c r="J150" t="str">
        <f t="shared" ca="1" si="72"/>
        <v>자가</v>
      </c>
      <c r="K150" s="8" t="s">
        <v>242</v>
      </c>
      <c r="L150" s="55">
        <v>45017</v>
      </c>
      <c r="M150" s="55">
        <v>45066</v>
      </c>
      <c r="N150" s="55">
        <v>45017</v>
      </c>
      <c r="O150" s="62">
        <v>45046</v>
      </c>
      <c r="P150" s="51">
        <f t="shared" ca="1" si="59"/>
        <v>569051</v>
      </c>
      <c r="Q150" s="57">
        <f t="shared" ca="1" si="60"/>
        <v>580432.02</v>
      </c>
      <c r="R150" s="51">
        <f t="shared" ca="1" si="61"/>
        <v>569051</v>
      </c>
      <c r="S150" s="57">
        <f t="shared" ca="1" si="71"/>
        <v>253334</v>
      </c>
      <c r="T150" s="57">
        <f t="shared" ca="1" si="62"/>
        <v>315717</v>
      </c>
      <c r="U150" s="57">
        <f t="shared" ca="1" si="75"/>
        <v>51314</v>
      </c>
      <c r="V150" s="57">
        <f t="shared" ca="1" si="75"/>
        <v>16950</v>
      </c>
      <c r="W150" s="57">
        <f t="shared" ca="1" si="75"/>
        <v>772</v>
      </c>
      <c r="X150" s="57">
        <f t="shared" ca="1" si="75"/>
        <v>1129</v>
      </c>
      <c r="Y150" s="57">
        <f t="shared" ca="1" si="75"/>
        <v>3254</v>
      </c>
      <c r="Z150" s="57">
        <f t="shared" ca="1" si="75"/>
        <v>54150</v>
      </c>
      <c r="AA150" s="57">
        <f t="shared" ca="1" si="75"/>
        <v>23589</v>
      </c>
      <c r="AB150" s="57">
        <f t="shared" ca="1" si="75"/>
        <v>79438</v>
      </c>
      <c r="AC150" s="57">
        <f t="shared" ca="1" si="75"/>
        <v>322</v>
      </c>
      <c r="AD150" s="57">
        <f t="shared" ca="1" si="75"/>
        <v>3236</v>
      </c>
      <c r="AE150" s="57">
        <f t="shared" ca="1" si="75"/>
        <v>2236</v>
      </c>
      <c r="AF150" s="57">
        <f t="shared" ca="1" si="75"/>
        <v>479</v>
      </c>
      <c r="AG150" s="57">
        <f t="shared" ca="1" si="75"/>
        <v>31003</v>
      </c>
      <c r="AH150" s="57">
        <f t="shared" ca="1" si="75"/>
        <v>132</v>
      </c>
      <c r="AI150" s="57">
        <f t="shared" ca="1" si="75"/>
        <v>0</v>
      </c>
      <c r="AJ150" s="57">
        <f t="shared" ca="1" si="75"/>
        <v>149037</v>
      </c>
      <c r="AK150" s="57">
        <f t="shared" ca="1" si="56"/>
        <v>59589</v>
      </c>
      <c r="AL150" s="57">
        <f t="shared" ca="1" si="56"/>
        <v>54709</v>
      </c>
      <c r="AM150" s="57">
        <f t="shared" ca="1" si="56"/>
        <v>5966</v>
      </c>
      <c r="AN150" s="57">
        <f t="shared" ca="1" si="56"/>
        <v>32372</v>
      </c>
      <c r="AO150" s="57">
        <f t="shared" ca="1" si="56"/>
        <v>0</v>
      </c>
      <c r="AP150" s="57">
        <f t="shared" ca="1" si="56"/>
        <v>6777</v>
      </c>
      <c r="AQ150" s="57">
        <f t="shared" ca="1" si="56"/>
        <v>9051</v>
      </c>
      <c r="AR150" s="57">
        <f t="shared" ca="1" si="56"/>
        <v>9684</v>
      </c>
      <c r="AS150" s="57">
        <f t="shared" ca="1" si="56"/>
        <v>1428</v>
      </c>
      <c r="AT150" s="57">
        <f t="shared" ca="1" si="56"/>
        <v>0</v>
      </c>
      <c r="AU150" s="51">
        <v>0</v>
      </c>
      <c r="AV150" s="57">
        <v>0</v>
      </c>
      <c r="AW150" s="51">
        <f t="shared" ca="1" si="63"/>
        <v>11381.02</v>
      </c>
      <c r="AX150" s="57">
        <f t="shared" ca="1" si="76"/>
        <v>-3685</v>
      </c>
      <c r="AY150" s="57">
        <f t="shared" ca="1" si="76"/>
        <v>0</v>
      </c>
      <c r="AZ150" s="57">
        <f t="shared" ca="1" si="76"/>
        <v>0</v>
      </c>
      <c r="BA150" s="51">
        <v>0</v>
      </c>
      <c r="BB150" s="51">
        <v>0</v>
      </c>
      <c r="BC150" s="57">
        <f t="shared" ca="1" si="76"/>
        <v>-9289</v>
      </c>
      <c r="BD150" s="57">
        <f t="shared" ca="1" si="76"/>
        <v>-14592</v>
      </c>
      <c r="BE150" s="57">
        <f t="shared" ca="1" si="73"/>
        <v>745.18499999999995</v>
      </c>
      <c r="BF150" s="51">
        <f t="shared" ca="1" si="64"/>
        <v>43.767200000000003</v>
      </c>
      <c r="BG150" s="51">
        <f t="shared" ca="1" si="65"/>
        <v>4.5594366197183103</v>
      </c>
      <c r="BH150" s="51">
        <f t="shared" ca="1" si="66"/>
        <v>67.099009900990097</v>
      </c>
      <c r="BI150" s="51">
        <v>0</v>
      </c>
      <c r="BJ150" s="51">
        <f ca="1">'3월_관리비상세내역'!BK150</f>
        <v>571.35500000000002</v>
      </c>
      <c r="BK150" s="51">
        <f t="shared" ca="1" si="67"/>
        <v>1316.54</v>
      </c>
      <c r="BL150" s="51">
        <f ca="1">'3월_관리비상세내역'!BM150</f>
        <v>675.05323943661972</v>
      </c>
      <c r="BM150" s="57">
        <f t="shared" ca="1" si="68"/>
        <v>679.61267605633805</v>
      </c>
      <c r="BN150" s="51">
        <f ca="1">'3월_관리비상세내역'!BO150</f>
        <v>382.61199999999997</v>
      </c>
      <c r="BO150" s="57">
        <f t="shared" ca="1" si="69"/>
        <v>426.37919999999997</v>
      </c>
      <c r="BP150" s="51">
        <f ca="1">'3월_관리비상세내역'!BQ150</f>
        <v>1353.9900990099009</v>
      </c>
      <c r="BQ150" s="57">
        <f t="shared" ca="1" si="70"/>
        <v>1421.0891089108909</v>
      </c>
      <c r="BR150" s="51">
        <v>0</v>
      </c>
      <c r="BS150" s="51">
        <v>0</v>
      </c>
    </row>
    <row r="151" spans="1:71" ht="15.75" customHeight="1">
      <c r="A151" s="8" t="s">
        <v>239</v>
      </c>
      <c r="B151">
        <v>704</v>
      </c>
      <c r="C151" s="53">
        <v>902</v>
      </c>
      <c r="E151" s="8">
        <v>115.7</v>
      </c>
      <c r="F151" s="8" t="s">
        <v>240</v>
      </c>
      <c r="G151" s="55">
        <f t="shared" ca="1" si="58"/>
        <v>44522</v>
      </c>
      <c r="H151" s="8">
        <v>77777</v>
      </c>
      <c r="J151" t="str">
        <f t="shared" ca="1" si="72"/>
        <v>월세</v>
      </c>
      <c r="K151" s="8" t="s">
        <v>242</v>
      </c>
      <c r="L151" s="55">
        <v>45017</v>
      </c>
      <c r="M151" s="55">
        <v>45066</v>
      </c>
      <c r="N151" s="55">
        <v>45017</v>
      </c>
      <c r="O151" s="62">
        <v>45046</v>
      </c>
      <c r="P151" s="51">
        <f t="shared" ca="1" si="59"/>
        <v>486146</v>
      </c>
      <c r="Q151" s="57">
        <f t="shared" ca="1" si="60"/>
        <v>495868.92</v>
      </c>
      <c r="R151" s="51">
        <f t="shared" ca="1" si="61"/>
        <v>486146</v>
      </c>
      <c r="S151" s="57">
        <f t="shared" ca="1" si="71"/>
        <v>209563</v>
      </c>
      <c r="T151" s="57">
        <f t="shared" ca="1" si="62"/>
        <v>276583</v>
      </c>
      <c r="U151" s="57">
        <f t="shared" ca="1" si="75"/>
        <v>73223</v>
      </c>
      <c r="V151" s="57">
        <f t="shared" ca="1" si="75"/>
        <v>19307</v>
      </c>
      <c r="W151" s="57">
        <f t="shared" ca="1" si="75"/>
        <v>752</v>
      </c>
      <c r="X151" s="57">
        <f t="shared" ca="1" si="75"/>
        <v>3930</v>
      </c>
      <c r="Y151" s="57">
        <f t="shared" ca="1" si="75"/>
        <v>3448</v>
      </c>
      <c r="Z151" s="57">
        <f t="shared" ca="1" si="75"/>
        <v>15482</v>
      </c>
      <c r="AA151" s="57">
        <f t="shared" ca="1" si="75"/>
        <v>26456</v>
      </c>
      <c r="AB151" s="57">
        <f t="shared" ca="1" si="75"/>
        <v>14479</v>
      </c>
      <c r="AC151" s="57">
        <f t="shared" ca="1" si="75"/>
        <v>856</v>
      </c>
      <c r="AD151" s="57">
        <f t="shared" ca="1" si="75"/>
        <v>6112</v>
      </c>
      <c r="AE151" s="57">
        <f t="shared" ca="1" si="75"/>
        <v>14868</v>
      </c>
      <c r="AF151" s="57">
        <f t="shared" ca="1" si="75"/>
        <v>791</v>
      </c>
      <c r="AG151" s="57">
        <f t="shared" ca="1" si="75"/>
        <v>46591</v>
      </c>
      <c r="AH151" s="57">
        <f t="shared" ca="1" si="75"/>
        <v>626</v>
      </c>
      <c r="AI151" s="57">
        <f t="shared" ca="1" si="75"/>
        <v>0</v>
      </c>
      <c r="AJ151" s="57">
        <f t="shared" ca="1" si="75"/>
        <v>119858</v>
      </c>
      <c r="AK151" s="57">
        <f t="shared" ca="1" si="56"/>
        <v>35495</v>
      </c>
      <c r="AL151" s="57">
        <f t="shared" ca="1" si="56"/>
        <v>56494</v>
      </c>
      <c r="AM151" s="57">
        <f t="shared" ca="1" si="56"/>
        <v>149</v>
      </c>
      <c r="AN151" s="57">
        <f t="shared" ca="1" si="56"/>
        <v>62557</v>
      </c>
      <c r="AO151" s="57">
        <f t="shared" ca="1" si="56"/>
        <v>0</v>
      </c>
      <c r="AP151" s="57">
        <f t="shared" ca="1" si="56"/>
        <v>26447</v>
      </c>
      <c r="AQ151" s="57">
        <f t="shared" ca="1" si="56"/>
        <v>9724</v>
      </c>
      <c r="AR151" s="57">
        <f t="shared" ca="1" si="56"/>
        <v>1238</v>
      </c>
      <c r="AS151" s="57">
        <f t="shared" ca="1" si="56"/>
        <v>548</v>
      </c>
      <c r="AT151" s="57">
        <f t="shared" ca="1" si="56"/>
        <v>0</v>
      </c>
      <c r="AU151" s="51">
        <v>0</v>
      </c>
      <c r="AV151" s="57">
        <v>0</v>
      </c>
      <c r="AW151" s="51">
        <f t="shared" ca="1" si="63"/>
        <v>9722.92</v>
      </c>
      <c r="AX151" s="57">
        <f t="shared" ca="1" si="76"/>
        <v>-10123</v>
      </c>
      <c r="AY151" s="57">
        <f t="shared" ca="1" si="76"/>
        <v>0</v>
      </c>
      <c r="AZ151" s="57">
        <f t="shared" ca="1" si="76"/>
        <v>0</v>
      </c>
      <c r="BA151" s="51">
        <v>0</v>
      </c>
      <c r="BB151" s="51">
        <v>0</v>
      </c>
      <c r="BC151" s="57">
        <f t="shared" ca="1" si="76"/>
        <v>-28019</v>
      </c>
      <c r="BD151" s="57">
        <f t="shared" ca="1" si="76"/>
        <v>-15143</v>
      </c>
      <c r="BE151" s="57">
        <f t="shared" ca="1" si="73"/>
        <v>599.29</v>
      </c>
      <c r="BF151" s="51">
        <f t="shared" ca="1" si="64"/>
        <v>45.1952</v>
      </c>
      <c r="BG151" s="51">
        <f t="shared" ca="1" si="65"/>
        <v>8.8108450704225358</v>
      </c>
      <c r="BH151" s="51">
        <f t="shared" ca="1" si="66"/>
        <v>261.85148514851483</v>
      </c>
      <c r="BI151" s="51">
        <v>0</v>
      </c>
      <c r="BJ151" s="51">
        <f ca="1">'3월_관리비상세내역'!BK151</f>
        <v>230.37</v>
      </c>
      <c r="BK151" s="51">
        <f t="shared" ca="1" si="67"/>
        <v>829.66</v>
      </c>
      <c r="BL151" s="51">
        <f ca="1">'3월_관리비상세내역'!BM151</f>
        <v>995.79718309859152</v>
      </c>
      <c r="BM151" s="57">
        <f t="shared" ca="1" si="68"/>
        <v>1004.608028169014</v>
      </c>
      <c r="BN151" s="51">
        <f ca="1">'3월_관리비상세내역'!BO151</f>
        <v>23.813600000000001</v>
      </c>
      <c r="BO151" s="57">
        <f t="shared" ca="1" si="69"/>
        <v>69.008800000000008</v>
      </c>
      <c r="BP151" s="51">
        <f ca="1">'3월_관리비상세내역'!BQ151</f>
        <v>762.56435643564362</v>
      </c>
      <c r="BQ151" s="57">
        <f t="shared" ca="1" si="70"/>
        <v>1024.4158415841584</v>
      </c>
      <c r="BR151" s="51">
        <v>0</v>
      </c>
      <c r="BS151" s="51">
        <v>0</v>
      </c>
    </row>
    <row r="152" spans="1:71" ht="15.75" customHeight="1">
      <c r="A152" s="8" t="s">
        <v>239</v>
      </c>
      <c r="B152">
        <v>704</v>
      </c>
      <c r="C152">
        <f t="shared" ref="C152:C177" si="77">C150+100</f>
        <v>1001</v>
      </c>
      <c r="E152" s="8">
        <v>115.7</v>
      </c>
      <c r="F152" s="8" t="s">
        <v>240</v>
      </c>
      <c r="G152" s="55">
        <f t="shared" ca="1" si="58"/>
        <v>44133</v>
      </c>
      <c r="H152" s="8">
        <v>77777</v>
      </c>
      <c r="J152" t="str">
        <f t="shared" ca="1" si="72"/>
        <v>전세</v>
      </c>
      <c r="K152" s="8" t="s">
        <v>242</v>
      </c>
      <c r="L152" s="55">
        <v>45017</v>
      </c>
      <c r="M152" s="55">
        <v>45066</v>
      </c>
      <c r="N152" s="55">
        <v>45017</v>
      </c>
      <c r="O152" s="62">
        <v>45046</v>
      </c>
      <c r="P152" s="51">
        <f t="shared" ca="1" si="59"/>
        <v>456918</v>
      </c>
      <c r="Q152" s="57">
        <f t="shared" ca="1" si="60"/>
        <v>466056.36</v>
      </c>
      <c r="R152" s="51">
        <f t="shared" ca="1" si="61"/>
        <v>456918</v>
      </c>
      <c r="S152" s="57">
        <f t="shared" ca="1" si="71"/>
        <v>192163</v>
      </c>
      <c r="T152" s="57">
        <f t="shared" ca="1" si="62"/>
        <v>264755</v>
      </c>
      <c r="U152" s="57">
        <f t="shared" ca="1" si="75"/>
        <v>73195</v>
      </c>
      <c r="V152" s="57">
        <f t="shared" ca="1" si="75"/>
        <v>6150</v>
      </c>
      <c r="W152" s="57">
        <f t="shared" ca="1" si="75"/>
        <v>1921</v>
      </c>
      <c r="X152" s="57">
        <f t="shared" ca="1" si="75"/>
        <v>1442</v>
      </c>
      <c r="Y152" s="57">
        <f t="shared" ca="1" si="75"/>
        <v>3946</v>
      </c>
      <c r="Z152" s="57">
        <f t="shared" ca="1" si="75"/>
        <v>48068</v>
      </c>
      <c r="AA152" s="57">
        <f t="shared" ca="1" si="75"/>
        <v>22431</v>
      </c>
      <c r="AB152" s="57">
        <f t="shared" ca="1" si="75"/>
        <v>23373</v>
      </c>
      <c r="AC152" s="57">
        <f t="shared" ca="1" si="75"/>
        <v>2434</v>
      </c>
      <c r="AD152" s="57">
        <f t="shared" ca="1" si="75"/>
        <v>3885</v>
      </c>
      <c r="AE152" s="57">
        <f t="shared" ca="1" si="75"/>
        <v>21271</v>
      </c>
      <c r="AF152" s="57">
        <f t="shared" ca="1" si="75"/>
        <v>349</v>
      </c>
      <c r="AG152" s="57">
        <f t="shared" ca="1" si="75"/>
        <v>2821</v>
      </c>
      <c r="AH152" s="57">
        <f t="shared" ca="1" si="75"/>
        <v>815</v>
      </c>
      <c r="AI152" s="57">
        <f t="shared" ca="1" si="75"/>
        <v>0</v>
      </c>
      <c r="AJ152" s="57">
        <f t="shared" ca="1" si="75"/>
        <v>161920</v>
      </c>
      <c r="AK152" s="57">
        <f t="shared" ca="1" si="56"/>
        <v>19891</v>
      </c>
      <c r="AL152" s="57">
        <f t="shared" ca="1" si="56"/>
        <v>21963</v>
      </c>
      <c r="AM152" s="57">
        <f t="shared" ca="1" si="56"/>
        <v>5669</v>
      </c>
      <c r="AN152" s="57">
        <f t="shared" ca="1" si="56"/>
        <v>31201</v>
      </c>
      <c r="AO152" s="57">
        <f t="shared" ca="1" si="56"/>
        <v>0</v>
      </c>
      <c r="AP152" s="57">
        <f t="shared" ca="1" si="56"/>
        <v>30312</v>
      </c>
      <c r="AQ152" s="57">
        <f t="shared" ca="1" si="56"/>
        <v>3308</v>
      </c>
      <c r="AR152" s="57">
        <f t="shared" ca="1" si="56"/>
        <v>1981</v>
      </c>
      <c r="AS152" s="57">
        <f t="shared" ca="1" si="56"/>
        <v>355</v>
      </c>
      <c r="AT152" s="57">
        <f t="shared" ca="1" si="56"/>
        <v>0</v>
      </c>
      <c r="AU152" s="51">
        <v>0</v>
      </c>
      <c r="AV152" s="57">
        <v>0</v>
      </c>
      <c r="AW152" s="51">
        <f t="shared" ca="1" si="63"/>
        <v>9138.36</v>
      </c>
      <c r="AX152" s="57">
        <f t="shared" ca="1" si="76"/>
        <v>-7787</v>
      </c>
      <c r="AY152" s="57">
        <f t="shared" ca="1" si="76"/>
        <v>0</v>
      </c>
      <c r="AZ152" s="57">
        <f t="shared" ca="1" si="76"/>
        <v>0</v>
      </c>
      <c r="BA152" s="51">
        <v>0</v>
      </c>
      <c r="BB152" s="51">
        <v>0</v>
      </c>
      <c r="BC152" s="57">
        <f t="shared" ca="1" si="76"/>
        <v>-595</v>
      </c>
      <c r="BD152" s="57">
        <f t="shared" ca="1" si="76"/>
        <v>-23401</v>
      </c>
      <c r="BE152" s="57">
        <f t="shared" ca="1" si="73"/>
        <v>809.6</v>
      </c>
      <c r="BF152" s="51">
        <f t="shared" ca="1" si="64"/>
        <v>17.570399999999999</v>
      </c>
      <c r="BG152" s="51">
        <f t="shared" ca="1" si="65"/>
        <v>4.3945070422535215</v>
      </c>
      <c r="BH152" s="51">
        <f t="shared" ca="1" si="66"/>
        <v>300.11881188118809</v>
      </c>
      <c r="BI152" s="51">
        <v>0</v>
      </c>
      <c r="BJ152" s="51">
        <f ca="1">'3월_관리비상세내역'!BK152</f>
        <v>590.29500000000007</v>
      </c>
      <c r="BK152" s="51">
        <f t="shared" ca="1" si="67"/>
        <v>1399.895</v>
      </c>
      <c r="BL152" s="51">
        <f ca="1">'3월_관리비상세내역'!BM152</f>
        <v>663.75464788732393</v>
      </c>
      <c r="BM152" s="57">
        <f t="shared" ca="1" si="68"/>
        <v>668.14915492957743</v>
      </c>
      <c r="BN152" s="51">
        <f ca="1">'3월_관리비상세내역'!BO152</f>
        <v>598.94079999999997</v>
      </c>
      <c r="BO152" s="57">
        <f t="shared" ca="1" si="69"/>
        <v>616.51119999999992</v>
      </c>
      <c r="BP152" s="51">
        <f ca="1">'3월_관리비상세내역'!BQ152</f>
        <v>1119.9405940594061</v>
      </c>
      <c r="BQ152" s="57">
        <f t="shared" ca="1" si="70"/>
        <v>1420.0594059405942</v>
      </c>
      <c r="BR152" s="51">
        <v>0</v>
      </c>
      <c r="BS152" s="51">
        <v>0</v>
      </c>
    </row>
    <row r="153" spans="1:71" ht="15.75" customHeight="1">
      <c r="A153" s="8" t="s">
        <v>239</v>
      </c>
      <c r="B153">
        <v>704</v>
      </c>
      <c r="C153">
        <f t="shared" si="77"/>
        <v>1002</v>
      </c>
      <c r="E153" s="8">
        <v>115.7</v>
      </c>
      <c r="F153" s="8" t="s">
        <v>240</v>
      </c>
      <c r="G153" s="55">
        <f t="shared" ca="1" si="58"/>
        <v>41657</v>
      </c>
      <c r="H153" s="8">
        <v>77777</v>
      </c>
      <c r="J153" t="str">
        <f t="shared" ca="1" si="72"/>
        <v>전세</v>
      </c>
      <c r="K153" s="8" t="s">
        <v>242</v>
      </c>
      <c r="L153" s="55">
        <v>45017</v>
      </c>
      <c r="M153" s="55">
        <v>45066</v>
      </c>
      <c r="N153" s="55">
        <v>45017</v>
      </c>
      <c r="O153" s="62">
        <v>45046</v>
      </c>
      <c r="P153" s="51">
        <f t="shared" ca="1" si="59"/>
        <v>568068</v>
      </c>
      <c r="Q153" s="57">
        <f t="shared" ca="1" si="60"/>
        <v>579429.36</v>
      </c>
      <c r="R153" s="51">
        <f t="shared" ca="1" si="61"/>
        <v>568068</v>
      </c>
      <c r="S153" s="57">
        <f t="shared" ca="1" si="71"/>
        <v>187163</v>
      </c>
      <c r="T153" s="57">
        <f t="shared" ca="1" si="62"/>
        <v>380905</v>
      </c>
      <c r="U153" s="57">
        <f t="shared" ca="1" si="75"/>
        <v>39148</v>
      </c>
      <c r="V153" s="57">
        <f t="shared" ca="1" si="75"/>
        <v>24713</v>
      </c>
      <c r="W153" s="57">
        <f t="shared" ca="1" si="75"/>
        <v>1728</v>
      </c>
      <c r="X153" s="57">
        <f t="shared" ca="1" si="75"/>
        <v>4995</v>
      </c>
      <c r="Y153" s="57">
        <f t="shared" ca="1" si="75"/>
        <v>3766</v>
      </c>
      <c r="Z153" s="57">
        <f t="shared" ca="1" si="75"/>
        <v>18674</v>
      </c>
      <c r="AA153" s="57">
        <f t="shared" ca="1" si="75"/>
        <v>27196</v>
      </c>
      <c r="AB153" s="57">
        <f t="shared" ca="1" si="75"/>
        <v>18956</v>
      </c>
      <c r="AC153" s="57">
        <f t="shared" ca="1" si="75"/>
        <v>1845</v>
      </c>
      <c r="AD153" s="57">
        <f t="shared" ca="1" si="75"/>
        <v>9614</v>
      </c>
      <c r="AE153" s="57">
        <f t="shared" ca="1" si="75"/>
        <v>14801</v>
      </c>
      <c r="AF153" s="57">
        <f t="shared" ca="1" si="75"/>
        <v>656</v>
      </c>
      <c r="AG153" s="57">
        <f t="shared" ca="1" si="75"/>
        <v>41407</v>
      </c>
      <c r="AH153" s="57">
        <f t="shared" ca="1" si="75"/>
        <v>724</v>
      </c>
      <c r="AI153" s="57">
        <f t="shared" ca="1" si="75"/>
        <v>0</v>
      </c>
      <c r="AJ153" s="57">
        <f t="shared" ca="1" si="75"/>
        <v>109646</v>
      </c>
      <c r="AK153" s="57">
        <f t="shared" ca="1" si="56"/>
        <v>75413</v>
      </c>
      <c r="AL153" s="57">
        <f t="shared" ca="1" si="56"/>
        <v>96057</v>
      </c>
      <c r="AM153" s="57">
        <f t="shared" ca="1" si="56"/>
        <v>7231</v>
      </c>
      <c r="AN153" s="57">
        <f t="shared" ca="1" si="56"/>
        <v>62291</v>
      </c>
      <c r="AO153" s="57">
        <f t="shared" ca="1" si="56"/>
        <v>0</v>
      </c>
      <c r="AP153" s="57">
        <f t="shared" ca="1" si="56"/>
        <v>19593</v>
      </c>
      <c r="AQ153" s="57">
        <f t="shared" ca="1" si="56"/>
        <v>6860</v>
      </c>
      <c r="AR153" s="57">
        <f t="shared" ca="1" si="56"/>
        <v>9066</v>
      </c>
      <c r="AS153" s="57">
        <f t="shared" ca="1" si="56"/>
        <v>1826</v>
      </c>
      <c r="AT153" s="57">
        <f t="shared" ca="1" si="56"/>
        <v>0</v>
      </c>
      <c r="AU153" s="51">
        <v>0</v>
      </c>
      <c r="AV153" s="57">
        <v>0</v>
      </c>
      <c r="AW153" s="51">
        <f t="shared" ca="1" si="63"/>
        <v>11361.36</v>
      </c>
      <c r="AX153" s="57">
        <f t="shared" ca="1" si="76"/>
        <v>-425</v>
      </c>
      <c r="AY153" s="57">
        <f t="shared" ca="1" si="76"/>
        <v>0</v>
      </c>
      <c r="AZ153" s="57">
        <f t="shared" ca="1" si="76"/>
        <v>0</v>
      </c>
      <c r="BA153" s="51">
        <v>0</v>
      </c>
      <c r="BB153" s="51">
        <v>0</v>
      </c>
      <c r="BC153" s="57">
        <f t="shared" ca="1" si="76"/>
        <v>-11569</v>
      </c>
      <c r="BD153" s="57">
        <f t="shared" ca="1" si="76"/>
        <v>-16144</v>
      </c>
      <c r="BE153" s="57">
        <f t="shared" ca="1" si="73"/>
        <v>548.23</v>
      </c>
      <c r="BF153" s="51">
        <f t="shared" ca="1" si="64"/>
        <v>76.845600000000005</v>
      </c>
      <c r="BG153" s="51">
        <f t="shared" ca="1" si="65"/>
        <v>8.7733802816901409</v>
      </c>
      <c r="BH153" s="51">
        <f t="shared" ca="1" si="66"/>
        <v>193.990099009901</v>
      </c>
      <c r="BI153" s="51">
        <v>0</v>
      </c>
      <c r="BJ153" s="51">
        <f ca="1">'3월_관리비상세내역'!BK153</f>
        <v>784.22500000000002</v>
      </c>
      <c r="BK153" s="51">
        <f t="shared" ca="1" si="67"/>
        <v>1332.4549999999999</v>
      </c>
      <c r="BL153" s="51">
        <f ca="1">'3월_관리비상세내역'!BM153</f>
        <v>67.464647887323949</v>
      </c>
      <c r="BM153" s="57">
        <f t="shared" ca="1" si="68"/>
        <v>76.238028169014086</v>
      </c>
      <c r="BN153" s="51">
        <f ca="1">'3월_관리비상세내역'!BO153</f>
        <v>741.43359999999996</v>
      </c>
      <c r="BO153" s="57">
        <f t="shared" ca="1" si="69"/>
        <v>818.27919999999995</v>
      </c>
      <c r="BP153" s="51">
        <f ca="1">'3월_관리비상세내역'!BQ153</f>
        <v>1067.6336633663366</v>
      </c>
      <c r="BQ153" s="57">
        <f t="shared" ca="1" si="70"/>
        <v>1261.6237623762377</v>
      </c>
      <c r="BR153" s="51">
        <v>0</v>
      </c>
      <c r="BS153" s="51">
        <v>0</v>
      </c>
    </row>
    <row r="154" spans="1:71" ht="15.75" customHeight="1">
      <c r="A154" s="8" t="s">
        <v>239</v>
      </c>
      <c r="B154">
        <v>704</v>
      </c>
      <c r="C154">
        <f t="shared" si="77"/>
        <v>1101</v>
      </c>
      <c r="E154" s="8">
        <v>115.7</v>
      </c>
      <c r="F154" s="8" t="s">
        <v>240</v>
      </c>
      <c r="G154" s="55">
        <f t="shared" ca="1" si="58"/>
        <v>42876</v>
      </c>
      <c r="H154" s="8">
        <v>77777</v>
      </c>
      <c r="J154" t="str">
        <f t="shared" ca="1" si="72"/>
        <v>자가</v>
      </c>
      <c r="K154" s="8" t="s">
        <v>242</v>
      </c>
      <c r="L154" s="55">
        <v>45017</v>
      </c>
      <c r="M154" s="55">
        <v>45066</v>
      </c>
      <c r="N154" s="55">
        <v>45017</v>
      </c>
      <c r="O154" s="62">
        <v>45046</v>
      </c>
      <c r="P154" s="51">
        <f t="shared" ca="1" si="59"/>
        <v>533396</v>
      </c>
      <c r="Q154" s="57">
        <f t="shared" ca="1" si="60"/>
        <v>544063.92000000004</v>
      </c>
      <c r="R154" s="51">
        <f t="shared" ca="1" si="61"/>
        <v>533396</v>
      </c>
      <c r="S154" s="57">
        <f t="shared" ca="1" si="71"/>
        <v>220710</v>
      </c>
      <c r="T154" s="57">
        <f t="shared" ca="1" si="62"/>
        <v>312686</v>
      </c>
      <c r="U154" s="57">
        <f t="shared" ca="1" si="75"/>
        <v>48299</v>
      </c>
      <c r="V154" s="57">
        <f t="shared" ca="1" si="75"/>
        <v>7624</v>
      </c>
      <c r="W154" s="57">
        <f t="shared" ca="1" si="75"/>
        <v>1995</v>
      </c>
      <c r="X154" s="57">
        <f t="shared" ca="1" si="75"/>
        <v>3497</v>
      </c>
      <c r="Y154" s="57">
        <f t="shared" ca="1" si="75"/>
        <v>3611</v>
      </c>
      <c r="Z154" s="57">
        <f t="shared" ca="1" si="75"/>
        <v>29312</v>
      </c>
      <c r="AA154" s="57">
        <f t="shared" ca="1" si="75"/>
        <v>22177</v>
      </c>
      <c r="AB154" s="57">
        <f t="shared" ca="1" si="75"/>
        <v>58818</v>
      </c>
      <c r="AC154" s="57">
        <f t="shared" ca="1" si="75"/>
        <v>1552</v>
      </c>
      <c r="AD154" s="57">
        <f t="shared" ca="1" si="75"/>
        <v>9238</v>
      </c>
      <c r="AE154" s="57">
        <f t="shared" ca="1" si="75"/>
        <v>8717</v>
      </c>
      <c r="AF154" s="57">
        <f t="shared" ca="1" si="75"/>
        <v>889</v>
      </c>
      <c r="AG154" s="57">
        <f t="shared" ca="1" si="75"/>
        <v>44334</v>
      </c>
      <c r="AH154" s="57">
        <f t="shared" ca="1" si="75"/>
        <v>46</v>
      </c>
      <c r="AI154" s="57">
        <f t="shared" ca="1" si="75"/>
        <v>0</v>
      </c>
      <c r="AJ154" s="57">
        <f t="shared" ca="1" si="75"/>
        <v>116565</v>
      </c>
      <c r="AK154" s="57">
        <f t="shared" ca="1" si="56"/>
        <v>79908</v>
      </c>
      <c r="AL154" s="57">
        <f t="shared" ca="1" si="56"/>
        <v>63671</v>
      </c>
      <c r="AM154" s="57">
        <f t="shared" ca="1" si="56"/>
        <v>6228</v>
      </c>
      <c r="AN154" s="57">
        <f t="shared" ca="1" si="56"/>
        <v>45171</v>
      </c>
      <c r="AO154" s="57">
        <f t="shared" ca="1" si="56"/>
        <v>0</v>
      </c>
      <c r="AP154" s="57">
        <f t="shared" ca="1" si="56"/>
        <v>14998</v>
      </c>
      <c r="AQ154" s="57">
        <f t="shared" ca="1" si="56"/>
        <v>2824</v>
      </c>
      <c r="AR154" s="57">
        <f t="shared" ca="1" si="56"/>
        <v>9891</v>
      </c>
      <c r="AS154" s="57">
        <f t="shared" ca="1" si="56"/>
        <v>14</v>
      </c>
      <c r="AT154" s="57">
        <f t="shared" ca="1" si="56"/>
        <v>0</v>
      </c>
      <c r="AU154" s="51">
        <v>0</v>
      </c>
      <c r="AV154" s="57">
        <v>0</v>
      </c>
      <c r="AW154" s="51">
        <f t="shared" ca="1" si="63"/>
        <v>10667.92</v>
      </c>
      <c r="AX154" s="57">
        <f t="shared" ca="1" si="76"/>
        <v>-3972</v>
      </c>
      <c r="AY154" s="57">
        <f t="shared" ca="1" si="76"/>
        <v>0</v>
      </c>
      <c r="AZ154" s="57">
        <f t="shared" ca="1" si="76"/>
        <v>0</v>
      </c>
      <c r="BA154" s="51">
        <v>0</v>
      </c>
      <c r="BB154" s="51">
        <v>0</v>
      </c>
      <c r="BC154" s="57">
        <f t="shared" ca="1" si="76"/>
        <v>-23874</v>
      </c>
      <c r="BD154" s="57">
        <f t="shared" ca="1" si="76"/>
        <v>-18137</v>
      </c>
      <c r="BE154" s="57">
        <f t="shared" ca="1" si="73"/>
        <v>582.82500000000005</v>
      </c>
      <c r="BF154" s="51">
        <f t="shared" ca="1" si="64"/>
        <v>50.936799999999998</v>
      </c>
      <c r="BG154" s="51">
        <f t="shared" ca="1" si="65"/>
        <v>6.3621126760563378</v>
      </c>
      <c r="BH154" s="51">
        <f t="shared" ca="1" si="66"/>
        <v>148.49504950495049</v>
      </c>
      <c r="BI154" s="51">
        <v>0</v>
      </c>
      <c r="BJ154" s="51">
        <f ca="1">'3월_관리비상세내역'!BK154</f>
        <v>937.255</v>
      </c>
      <c r="BK154" s="51">
        <f t="shared" ca="1" si="67"/>
        <v>1520.08</v>
      </c>
      <c r="BL154" s="51">
        <f ca="1">'3월_관리비상세내역'!BM154</f>
        <v>869.08802816901414</v>
      </c>
      <c r="BM154" s="57">
        <f t="shared" ca="1" si="68"/>
        <v>875.45014084507045</v>
      </c>
      <c r="BN154" s="51">
        <f ca="1">'3월_관리비상세내역'!BO154</f>
        <v>366.12959999999998</v>
      </c>
      <c r="BO154" s="57">
        <f t="shared" ca="1" si="69"/>
        <v>417.06639999999999</v>
      </c>
      <c r="BP154" s="51">
        <f ca="1">'3월_관리비상세내역'!BQ154</f>
        <v>527.52475247524751</v>
      </c>
      <c r="BQ154" s="57">
        <f t="shared" ca="1" si="70"/>
        <v>676.01980198019805</v>
      </c>
      <c r="BR154" s="51">
        <v>0</v>
      </c>
      <c r="BS154" s="51">
        <v>0</v>
      </c>
    </row>
    <row r="155" spans="1:71" ht="15.75" customHeight="1">
      <c r="A155" s="8" t="s">
        <v>239</v>
      </c>
      <c r="B155">
        <v>704</v>
      </c>
      <c r="C155">
        <f t="shared" si="77"/>
        <v>1102</v>
      </c>
      <c r="E155" s="8">
        <v>115.7</v>
      </c>
      <c r="F155" s="8" t="s">
        <v>240</v>
      </c>
      <c r="G155" s="55">
        <f t="shared" ca="1" si="58"/>
        <v>44767</v>
      </c>
      <c r="H155" s="8">
        <v>77777</v>
      </c>
      <c r="J155" t="str">
        <f t="shared" ca="1" si="72"/>
        <v>월세</v>
      </c>
      <c r="K155" s="8" t="s">
        <v>242</v>
      </c>
      <c r="L155" s="55">
        <v>45017</v>
      </c>
      <c r="M155" s="55">
        <v>45066</v>
      </c>
      <c r="N155" s="55">
        <v>45017</v>
      </c>
      <c r="O155" s="62">
        <v>45046</v>
      </c>
      <c r="P155" s="51">
        <f t="shared" ca="1" si="59"/>
        <v>488573</v>
      </c>
      <c r="Q155" s="57">
        <f t="shared" ca="1" si="60"/>
        <v>498344.46</v>
      </c>
      <c r="R155" s="51">
        <f t="shared" ca="1" si="61"/>
        <v>488573</v>
      </c>
      <c r="S155" s="57">
        <f t="shared" ca="1" si="71"/>
        <v>236406</v>
      </c>
      <c r="T155" s="57">
        <f t="shared" ca="1" si="62"/>
        <v>252167</v>
      </c>
      <c r="U155" s="57">
        <f t="shared" ca="1" si="75"/>
        <v>65626</v>
      </c>
      <c r="V155" s="57">
        <f t="shared" ca="1" si="75"/>
        <v>34253</v>
      </c>
      <c r="W155" s="57">
        <f t="shared" ca="1" si="75"/>
        <v>560</v>
      </c>
      <c r="X155" s="57">
        <f t="shared" ca="1" si="75"/>
        <v>2930</v>
      </c>
      <c r="Y155" s="57">
        <f t="shared" ca="1" si="75"/>
        <v>3388</v>
      </c>
      <c r="Z155" s="57">
        <f t="shared" ca="1" si="75"/>
        <v>38971</v>
      </c>
      <c r="AA155" s="57">
        <f t="shared" ca="1" si="75"/>
        <v>1027</v>
      </c>
      <c r="AB155" s="57">
        <f t="shared" ca="1" si="75"/>
        <v>43476</v>
      </c>
      <c r="AC155" s="57">
        <f t="shared" ca="1" si="75"/>
        <v>2544</v>
      </c>
      <c r="AD155" s="57">
        <f t="shared" ca="1" si="75"/>
        <v>6535</v>
      </c>
      <c r="AE155" s="57">
        <f t="shared" ca="1" si="75"/>
        <v>3595</v>
      </c>
      <c r="AF155" s="57">
        <f t="shared" ca="1" si="75"/>
        <v>780</v>
      </c>
      <c r="AG155" s="57">
        <f t="shared" ca="1" si="75"/>
        <v>30682</v>
      </c>
      <c r="AH155" s="57">
        <f t="shared" ca="1" si="75"/>
        <v>525</v>
      </c>
      <c r="AI155" s="57">
        <f t="shared" ca="1" si="75"/>
        <v>0</v>
      </c>
      <c r="AJ155" s="57">
        <f t="shared" ca="1" si="75"/>
        <v>54953</v>
      </c>
      <c r="AK155" s="57">
        <f t="shared" ca="1" si="56"/>
        <v>76034</v>
      </c>
      <c r="AL155" s="57">
        <f t="shared" ca="1" si="56"/>
        <v>93809</v>
      </c>
      <c r="AM155" s="57">
        <f t="shared" ca="1" si="56"/>
        <v>3445</v>
      </c>
      <c r="AN155" s="57">
        <f t="shared" ca="1" si="56"/>
        <v>36052</v>
      </c>
      <c r="AO155" s="57">
        <f t="shared" ca="1" si="56"/>
        <v>0</v>
      </c>
      <c r="AP155" s="57">
        <f t="shared" ca="1" si="56"/>
        <v>11222</v>
      </c>
      <c r="AQ155" s="57">
        <f t="shared" ca="1" si="56"/>
        <v>3066</v>
      </c>
      <c r="AR155" s="57">
        <f t="shared" ca="1" si="56"/>
        <v>4201</v>
      </c>
      <c r="AS155" s="57">
        <f t="shared" ca="1" si="56"/>
        <v>725</v>
      </c>
      <c r="AT155" s="57">
        <f t="shared" ca="1" si="56"/>
        <v>0</v>
      </c>
      <c r="AU155" s="51">
        <v>0</v>
      </c>
      <c r="AV155" s="57">
        <v>0</v>
      </c>
      <c r="AW155" s="51">
        <f t="shared" ca="1" si="63"/>
        <v>9771.4600000000009</v>
      </c>
      <c r="AX155" s="57">
        <f t="shared" ca="1" si="76"/>
        <v>-15086</v>
      </c>
      <c r="AY155" s="57">
        <f t="shared" ca="1" si="76"/>
        <v>0</v>
      </c>
      <c r="AZ155" s="57">
        <f t="shared" ca="1" si="76"/>
        <v>0</v>
      </c>
      <c r="BA155" s="51">
        <v>0</v>
      </c>
      <c r="BB155" s="51">
        <v>0</v>
      </c>
      <c r="BC155" s="57">
        <f t="shared" ca="1" si="76"/>
        <v>-9676</v>
      </c>
      <c r="BD155" s="57">
        <f t="shared" ca="1" si="76"/>
        <v>-5064</v>
      </c>
      <c r="BE155" s="57">
        <f t="shared" ca="1" si="73"/>
        <v>274.76499999999999</v>
      </c>
      <c r="BF155" s="51">
        <f t="shared" ca="1" si="64"/>
        <v>75.047200000000004</v>
      </c>
      <c r="BG155" s="51">
        <f t="shared" ca="1" si="65"/>
        <v>5.0777464788732392</v>
      </c>
      <c r="BH155" s="51">
        <f t="shared" ca="1" si="66"/>
        <v>111.10891089108911</v>
      </c>
      <c r="BI155" s="51">
        <v>0</v>
      </c>
      <c r="BJ155" s="51">
        <f ca="1">'3월_관리비상세내역'!BK155</f>
        <v>931.125</v>
      </c>
      <c r="BK155" s="51">
        <f t="shared" ca="1" si="67"/>
        <v>1205.8899999999999</v>
      </c>
      <c r="BL155" s="51">
        <f ca="1">'3월_관리비상세내역'!BM155</f>
        <v>204.40549295774647</v>
      </c>
      <c r="BM155" s="57">
        <f t="shared" ca="1" si="68"/>
        <v>209.48323943661973</v>
      </c>
      <c r="BN155" s="51">
        <f ca="1">'3월_관리비상세내역'!BO155</f>
        <v>135.06559999999999</v>
      </c>
      <c r="BO155" s="57">
        <f t="shared" ca="1" si="69"/>
        <v>210.11279999999999</v>
      </c>
      <c r="BP155" s="51">
        <f ca="1">'3월_관리비상세내역'!BQ155</f>
        <v>675.61386138613864</v>
      </c>
      <c r="BQ155" s="57">
        <f t="shared" ca="1" si="70"/>
        <v>786.7227722772277</v>
      </c>
      <c r="BR155" s="51">
        <v>0</v>
      </c>
      <c r="BS155" s="51">
        <v>0</v>
      </c>
    </row>
    <row r="156" spans="1:71" ht="15.75" customHeight="1">
      <c r="A156" s="8" t="s">
        <v>239</v>
      </c>
      <c r="B156">
        <v>704</v>
      </c>
      <c r="C156">
        <f t="shared" si="77"/>
        <v>1201</v>
      </c>
      <c r="E156" s="8">
        <v>115.7</v>
      </c>
      <c r="F156" s="8" t="s">
        <v>240</v>
      </c>
      <c r="G156" s="55">
        <f t="shared" ca="1" si="58"/>
        <v>43893</v>
      </c>
      <c r="H156" s="8">
        <v>77777</v>
      </c>
      <c r="J156" t="str">
        <f t="shared" ca="1" si="72"/>
        <v>전세</v>
      </c>
      <c r="K156" s="8" t="s">
        <v>242</v>
      </c>
      <c r="L156" s="55">
        <v>45017</v>
      </c>
      <c r="M156" s="55">
        <v>45066</v>
      </c>
      <c r="N156" s="55">
        <v>45017</v>
      </c>
      <c r="O156" s="62">
        <v>45046</v>
      </c>
      <c r="P156" s="51">
        <f t="shared" ca="1" si="59"/>
        <v>427027</v>
      </c>
      <c r="Q156" s="57">
        <f t="shared" ca="1" si="60"/>
        <v>435567.54</v>
      </c>
      <c r="R156" s="51">
        <f t="shared" ca="1" si="61"/>
        <v>427027</v>
      </c>
      <c r="S156" s="57">
        <f t="shared" ca="1" si="71"/>
        <v>218330</v>
      </c>
      <c r="T156" s="57">
        <f t="shared" ca="1" si="62"/>
        <v>208697</v>
      </c>
      <c r="U156" s="57">
        <f t="shared" ca="1" si="75"/>
        <v>64306</v>
      </c>
      <c r="V156" s="57">
        <f t="shared" ca="1" si="75"/>
        <v>21859</v>
      </c>
      <c r="W156" s="57">
        <f t="shared" ca="1" si="75"/>
        <v>1059</v>
      </c>
      <c r="X156" s="57">
        <f t="shared" ca="1" si="75"/>
        <v>4616</v>
      </c>
      <c r="Y156" s="57">
        <f t="shared" ca="1" si="75"/>
        <v>3127</v>
      </c>
      <c r="Z156" s="57">
        <f t="shared" ca="1" si="75"/>
        <v>33440</v>
      </c>
      <c r="AA156" s="57">
        <f t="shared" ca="1" si="75"/>
        <v>29673</v>
      </c>
      <c r="AB156" s="57">
        <f t="shared" ca="1" si="75"/>
        <v>57352</v>
      </c>
      <c r="AC156" s="57">
        <f t="shared" ca="1" si="75"/>
        <v>2427</v>
      </c>
      <c r="AD156" s="57">
        <f t="shared" ca="1" si="75"/>
        <v>9035</v>
      </c>
      <c r="AE156" s="57">
        <f t="shared" ca="1" si="75"/>
        <v>9927</v>
      </c>
      <c r="AF156" s="57">
        <f t="shared" ca="1" si="75"/>
        <v>455</v>
      </c>
      <c r="AG156" s="57">
        <f t="shared" ca="1" si="75"/>
        <v>5833</v>
      </c>
      <c r="AH156" s="57">
        <f t="shared" ca="1" si="75"/>
        <v>608</v>
      </c>
      <c r="AI156" s="57">
        <f t="shared" ca="1" si="75"/>
        <v>0</v>
      </c>
      <c r="AJ156" s="57">
        <f t="shared" ca="1" si="75"/>
        <v>79770</v>
      </c>
      <c r="AK156" s="57">
        <f t="shared" ca="1" si="56"/>
        <v>14447</v>
      </c>
      <c r="AL156" s="57">
        <f t="shared" ca="1" si="56"/>
        <v>30553</v>
      </c>
      <c r="AM156" s="57">
        <f t="shared" ca="1" si="56"/>
        <v>9616</v>
      </c>
      <c r="AN156" s="57">
        <f t="shared" ca="1" si="56"/>
        <v>63962</v>
      </c>
      <c r="AO156" s="57">
        <f t="shared" ca="1" si="56"/>
        <v>0</v>
      </c>
      <c r="AP156" s="57">
        <f t="shared" ca="1" si="56"/>
        <v>12085</v>
      </c>
      <c r="AQ156" s="57">
        <f t="shared" ca="1" si="56"/>
        <v>4894</v>
      </c>
      <c r="AR156" s="57">
        <f t="shared" ca="1" si="56"/>
        <v>4894</v>
      </c>
      <c r="AS156" s="57">
        <f t="shared" ca="1" si="56"/>
        <v>1425</v>
      </c>
      <c r="AT156" s="57">
        <f t="shared" ca="1" si="56"/>
        <v>0</v>
      </c>
      <c r="AU156" s="51">
        <v>0</v>
      </c>
      <c r="AV156" s="57">
        <v>0</v>
      </c>
      <c r="AW156" s="51">
        <f t="shared" ca="1" si="63"/>
        <v>8540.5400000000009</v>
      </c>
      <c r="AX156" s="57">
        <f t="shared" ca="1" si="76"/>
        <v>-14671</v>
      </c>
      <c r="AY156" s="57">
        <f t="shared" ca="1" si="76"/>
        <v>0</v>
      </c>
      <c r="AZ156" s="57">
        <f t="shared" ca="1" si="76"/>
        <v>0</v>
      </c>
      <c r="BA156" s="51">
        <v>0</v>
      </c>
      <c r="BB156" s="51">
        <v>0</v>
      </c>
      <c r="BC156" s="57">
        <f t="shared" ca="1" si="76"/>
        <v>-19008</v>
      </c>
      <c r="BD156" s="57">
        <f t="shared" ca="1" si="76"/>
        <v>-4657</v>
      </c>
      <c r="BE156" s="57">
        <f t="shared" ca="1" si="73"/>
        <v>398.85</v>
      </c>
      <c r="BF156" s="51">
        <f t="shared" ca="1" si="64"/>
        <v>24.442399999999999</v>
      </c>
      <c r="BG156" s="51">
        <f t="shared" ca="1" si="65"/>
        <v>9.0087323943661968</v>
      </c>
      <c r="BH156" s="51">
        <f t="shared" ca="1" si="66"/>
        <v>119.65346534653466</v>
      </c>
      <c r="BI156" s="51">
        <v>0</v>
      </c>
      <c r="BJ156" s="51">
        <f ca="1">'3월_관리비상세내역'!BK156</f>
        <v>520.70499999999993</v>
      </c>
      <c r="BK156" s="51">
        <f t="shared" ca="1" si="67"/>
        <v>919.55499999999995</v>
      </c>
      <c r="BL156" s="51">
        <f ca="1">'3월_관리비상세내역'!BM156</f>
        <v>774.86028169014082</v>
      </c>
      <c r="BM156" s="57">
        <f t="shared" ca="1" si="68"/>
        <v>783.86901408450706</v>
      </c>
      <c r="BN156" s="51">
        <f ca="1">'3월_관리비상세내역'!BO156</f>
        <v>744.29200000000003</v>
      </c>
      <c r="BO156" s="57">
        <f t="shared" ca="1" si="69"/>
        <v>768.73440000000005</v>
      </c>
      <c r="BP156" s="51">
        <f ca="1">'3월_관리비상세내역'!BQ156</f>
        <v>1607.3861386138615</v>
      </c>
      <c r="BQ156" s="57">
        <f t="shared" ca="1" si="70"/>
        <v>1727.0396039603961</v>
      </c>
      <c r="BR156" s="51">
        <v>0</v>
      </c>
      <c r="BS156" s="51">
        <v>0</v>
      </c>
    </row>
    <row r="157" spans="1:71" ht="15.75" customHeight="1">
      <c r="A157" s="8" t="s">
        <v>239</v>
      </c>
      <c r="B157">
        <v>704</v>
      </c>
      <c r="C157">
        <f t="shared" si="77"/>
        <v>1202</v>
      </c>
      <c r="E157" s="8">
        <v>115.7</v>
      </c>
      <c r="F157" s="8" t="s">
        <v>240</v>
      </c>
      <c r="G157" s="55">
        <f t="shared" ca="1" si="58"/>
        <v>42580</v>
      </c>
      <c r="H157" s="8">
        <v>77777</v>
      </c>
      <c r="J157" t="str">
        <f t="shared" ca="1" si="72"/>
        <v>자가</v>
      </c>
      <c r="K157" s="8" t="s">
        <v>242</v>
      </c>
      <c r="L157" s="55">
        <v>45017</v>
      </c>
      <c r="M157" s="55">
        <v>45066</v>
      </c>
      <c r="N157" s="55">
        <v>45017</v>
      </c>
      <c r="O157" s="62">
        <v>45046</v>
      </c>
      <c r="P157" s="51">
        <f t="shared" ca="1" si="59"/>
        <v>580306</v>
      </c>
      <c r="Q157" s="57">
        <f t="shared" ca="1" si="60"/>
        <v>591912.12</v>
      </c>
      <c r="R157" s="51">
        <f t="shared" ca="1" si="61"/>
        <v>580306</v>
      </c>
      <c r="S157" s="57">
        <f t="shared" ca="1" si="71"/>
        <v>261415</v>
      </c>
      <c r="T157" s="57">
        <f t="shared" ca="1" si="62"/>
        <v>318891</v>
      </c>
      <c r="U157" s="57">
        <f t="shared" ca="1" si="75"/>
        <v>76105</v>
      </c>
      <c r="V157" s="57">
        <f t="shared" ca="1" si="75"/>
        <v>39080</v>
      </c>
      <c r="W157" s="57">
        <f t="shared" ca="1" si="75"/>
        <v>1259</v>
      </c>
      <c r="X157" s="57">
        <f t="shared" ca="1" si="75"/>
        <v>3069</v>
      </c>
      <c r="Y157" s="57">
        <f t="shared" ca="1" si="75"/>
        <v>3905</v>
      </c>
      <c r="Z157" s="57">
        <f t="shared" ca="1" si="75"/>
        <v>36977</v>
      </c>
      <c r="AA157" s="57">
        <f t="shared" ca="1" si="75"/>
        <v>22351</v>
      </c>
      <c r="AB157" s="57">
        <f t="shared" ca="1" si="75"/>
        <v>36655</v>
      </c>
      <c r="AC157" s="57">
        <f t="shared" ca="1" si="75"/>
        <v>1270</v>
      </c>
      <c r="AD157" s="57">
        <f t="shared" ca="1" si="75"/>
        <v>2586</v>
      </c>
      <c r="AE157" s="57">
        <f t="shared" ca="1" si="75"/>
        <v>5014</v>
      </c>
      <c r="AF157" s="57">
        <f t="shared" ca="1" si="75"/>
        <v>823</v>
      </c>
      <c r="AG157" s="57">
        <f t="shared" ca="1" si="75"/>
        <v>46349</v>
      </c>
      <c r="AH157" s="57">
        <f t="shared" ca="1" si="75"/>
        <v>460</v>
      </c>
      <c r="AI157" s="57">
        <f t="shared" ca="1" si="75"/>
        <v>0</v>
      </c>
      <c r="AJ157" s="57">
        <f t="shared" ref="AJ157:AT180" ca="1" si="78">RANDBETWEEN(AJ$2,AJ$3)</f>
        <v>97577</v>
      </c>
      <c r="AK157" s="57">
        <f t="shared" ca="1" si="78"/>
        <v>35716</v>
      </c>
      <c r="AL157" s="57">
        <f t="shared" ca="1" si="78"/>
        <v>129527</v>
      </c>
      <c r="AM157" s="57">
        <f t="shared" ca="1" si="78"/>
        <v>9880</v>
      </c>
      <c r="AN157" s="57">
        <f t="shared" ca="1" si="78"/>
        <v>30240</v>
      </c>
      <c r="AO157" s="57">
        <f t="shared" ca="1" si="78"/>
        <v>0</v>
      </c>
      <c r="AP157" s="57">
        <f t="shared" ca="1" si="78"/>
        <v>18423</v>
      </c>
      <c r="AQ157" s="57">
        <f t="shared" ca="1" si="78"/>
        <v>8323</v>
      </c>
      <c r="AR157" s="57">
        <f t="shared" ca="1" si="78"/>
        <v>7016</v>
      </c>
      <c r="AS157" s="57">
        <f t="shared" ca="1" si="78"/>
        <v>1690</v>
      </c>
      <c r="AT157" s="57">
        <f t="shared" ca="1" si="78"/>
        <v>0</v>
      </c>
      <c r="AU157" s="51">
        <v>0</v>
      </c>
      <c r="AV157" s="57">
        <v>0</v>
      </c>
      <c r="AW157" s="51">
        <f t="shared" ca="1" si="63"/>
        <v>11606.12</v>
      </c>
      <c r="AX157" s="57">
        <f t="shared" ca="1" si="76"/>
        <v>-19452</v>
      </c>
      <c r="AY157" s="57">
        <f t="shared" ca="1" si="76"/>
        <v>0</v>
      </c>
      <c r="AZ157" s="57">
        <f t="shared" ca="1" si="76"/>
        <v>0</v>
      </c>
      <c r="BA157" s="51">
        <v>0</v>
      </c>
      <c r="BB157" s="51">
        <v>0</v>
      </c>
      <c r="BC157" s="57">
        <f t="shared" ca="1" si="76"/>
        <v>-4670</v>
      </c>
      <c r="BD157" s="57">
        <f t="shared" ca="1" si="76"/>
        <v>-9867</v>
      </c>
      <c r="BE157" s="57">
        <f t="shared" ca="1" si="73"/>
        <v>487.88499999999999</v>
      </c>
      <c r="BF157" s="51">
        <f t="shared" ca="1" si="64"/>
        <v>103.6216</v>
      </c>
      <c r="BG157" s="51">
        <f t="shared" ca="1" si="65"/>
        <v>4.2591549295774644</v>
      </c>
      <c r="BH157" s="51">
        <f t="shared" ca="1" si="66"/>
        <v>182.40594059405942</v>
      </c>
      <c r="BI157" s="51">
        <v>0</v>
      </c>
      <c r="BJ157" s="51">
        <f ca="1">'3월_관리비상세내역'!BK157</f>
        <v>1157.56</v>
      </c>
      <c r="BK157" s="51">
        <f t="shared" ca="1" si="67"/>
        <v>1645.4449999999999</v>
      </c>
      <c r="BL157" s="51">
        <f ca="1">'3월_관리비상세내역'!BM157</f>
        <v>768.7907042253521</v>
      </c>
      <c r="BM157" s="57">
        <f t="shared" ca="1" si="68"/>
        <v>773.04985915492955</v>
      </c>
      <c r="BN157" s="51">
        <f ca="1">'3월_관리비상세내역'!BO157</f>
        <v>759.42719999999997</v>
      </c>
      <c r="BO157" s="57">
        <f t="shared" ca="1" si="69"/>
        <v>863.04880000000003</v>
      </c>
      <c r="BP157" s="51">
        <f ca="1">'3월_관리비상세내역'!BQ157</f>
        <v>269.44554455445541</v>
      </c>
      <c r="BQ157" s="57">
        <f t="shared" ca="1" si="70"/>
        <v>451.85148514851483</v>
      </c>
      <c r="BR157" s="51">
        <v>0</v>
      </c>
      <c r="BS157" s="51">
        <v>0</v>
      </c>
    </row>
    <row r="158" spans="1:71" ht="15.75" customHeight="1">
      <c r="A158" s="8" t="s">
        <v>239</v>
      </c>
      <c r="B158">
        <v>704</v>
      </c>
      <c r="C158">
        <f t="shared" si="77"/>
        <v>1301</v>
      </c>
      <c r="E158" s="8">
        <v>115.7</v>
      </c>
      <c r="F158" s="8" t="s">
        <v>240</v>
      </c>
      <c r="G158" s="55">
        <f t="shared" ca="1" si="58"/>
        <v>41654</v>
      </c>
      <c r="H158" s="8">
        <v>77777</v>
      </c>
      <c r="J158" t="str">
        <f t="shared" ca="1" si="72"/>
        <v>월세</v>
      </c>
      <c r="K158" s="8" t="s">
        <v>242</v>
      </c>
      <c r="L158" s="55">
        <v>45017</v>
      </c>
      <c r="M158" s="55">
        <v>45066</v>
      </c>
      <c r="N158" s="55">
        <v>45017</v>
      </c>
      <c r="O158" s="62">
        <v>45046</v>
      </c>
      <c r="P158" s="51">
        <f t="shared" ca="1" si="59"/>
        <v>549178</v>
      </c>
      <c r="Q158" s="57">
        <f t="shared" ca="1" si="60"/>
        <v>560161.56000000006</v>
      </c>
      <c r="R158" s="51">
        <f t="shared" ca="1" si="61"/>
        <v>549178</v>
      </c>
      <c r="S158" s="57">
        <f t="shared" ca="1" si="71"/>
        <v>232119</v>
      </c>
      <c r="T158" s="57">
        <f t="shared" ca="1" si="62"/>
        <v>317059</v>
      </c>
      <c r="U158" s="57">
        <f t="shared" ref="U158:AJ173" ca="1" si="79">RANDBETWEEN(U$2,U$3)</f>
        <v>57357</v>
      </c>
      <c r="V158" s="57">
        <f t="shared" ca="1" si="79"/>
        <v>12459</v>
      </c>
      <c r="W158" s="57">
        <f t="shared" ca="1" si="79"/>
        <v>1127</v>
      </c>
      <c r="X158" s="57">
        <f t="shared" ca="1" si="79"/>
        <v>4624</v>
      </c>
      <c r="Y158" s="57">
        <f t="shared" ca="1" si="79"/>
        <v>3904</v>
      </c>
      <c r="Z158" s="57">
        <f t="shared" ca="1" si="79"/>
        <v>55304</v>
      </c>
      <c r="AA158" s="57">
        <f t="shared" ca="1" si="79"/>
        <v>2568</v>
      </c>
      <c r="AB158" s="57">
        <f t="shared" ca="1" si="79"/>
        <v>45859</v>
      </c>
      <c r="AC158" s="57">
        <f t="shared" ca="1" si="79"/>
        <v>1601</v>
      </c>
      <c r="AD158" s="57">
        <f t="shared" ca="1" si="79"/>
        <v>7590</v>
      </c>
      <c r="AE158" s="57">
        <f t="shared" ca="1" si="79"/>
        <v>20387</v>
      </c>
      <c r="AF158" s="57">
        <f t="shared" ca="1" si="79"/>
        <v>717</v>
      </c>
      <c r="AG158" s="57">
        <f t="shared" ca="1" si="79"/>
        <v>17724</v>
      </c>
      <c r="AH158" s="57">
        <f t="shared" ca="1" si="79"/>
        <v>308</v>
      </c>
      <c r="AI158" s="57">
        <f t="shared" ca="1" si="79"/>
        <v>0</v>
      </c>
      <c r="AJ158" s="57">
        <f t="shared" ca="1" si="79"/>
        <v>105864</v>
      </c>
      <c r="AK158" s="57">
        <f t="shared" ca="1" si="78"/>
        <v>57699</v>
      </c>
      <c r="AL158" s="57">
        <f t="shared" ca="1" si="78"/>
        <v>147127</v>
      </c>
      <c r="AM158" s="57">
        <f t="shared" ca="1" si="78"/>
        <v>4278</v>
      </c>
      <c r="AN158" s="57">
        <f t="shared" ca="1" si="78"/>
        <v>27713</v>
      </c>
      <c r="AO158" s="57">
        <f t="shared" ca="1" si="78"/>
        <v>0</v>
      </c>
      <c r="AP158" s="57">
        <f t="shared" ca="1" si="78"/>
        <v>28799</v>
      </c>
      <c r="AQ158" s="57">
        <f t="shared" ca="1" si="78"/>
        <v>3466</v>
      </c>
      <c r="AR158" s="57">
        <f t="shared" ca="1" si="78"/>
        <v>982</v>
      </c>
      <c r="AS158" s="57">
        <f t="shared" ca="1" si="78"/>
        <v>296</v>
      </c>
      <c r="AT158" s="57">
        <f t="shared" ca="1" si="78"/>
        <v>0</v>
      </c>
      <c r="AU158" s="51">
        <v>0</v>
      </c>
      <c r="AV158" s="57">
        <v>0</v>
      </c>
      <c r="AW158" s="51">
        <f t="shared" ca="1" si="63"/>
        <v>10983.56</v>
      </c>
      <c r="AX158" s="57">
        <f t="shared" ca="1" si="76"/>
        <v>-18820</v>
      </c>
      <c r="AY158" s="57">
        <f t="shared" ca="1" si="76"/>
        <v>0</v>
      </c>
      <c r="AZ158" s="57">
        <f t="shared" ca="1" si="76"/>
        <v>0</v>
      </c>
      <c r="BA158" s="51">
        <v>0</v>
      </c>
      <c r="BB158" s="51">
        <v>0</v>
      </c>
      <c r="BC158" s="57">
        <f t="shared" ca="1" si="76"/>
        <v>-13390</v>
      </c>
      <c r="BD158" s="57">
        <f t="shared" ca="1" si="76"/>
        <v>-26365</v>
      </c>
      <c r="BE158" s="57">
        <f t="shared" ca="1" si="73"/>
        <v>529.32000000000005</v>
      </c>
      <c r="BF158" s="51">
        <f t="shared" ca="1" si="64"/>
        <v>117.7016</v>
      </c>
      <c r="BG158" s="51">
        <f t="shared" ca="1" si="65"/>
        <v>3.9032394366197183</v>
      </c>
      <c r="BH158" s="51">
        <f t="shared" ca="1" si="66"/>
        <v>285.13861386138615</v>
      </c>
      <c r="BI158" s="51">
        <v>0</v>
      </c>
      <c r="BJ158" s="51">
        <f ca="1">'3월_관리비상세내역'!BK158</f>
        <v>1284.4850000000001</v>
      </c>
      <c r="BK158" s="51">
        <f t="shared" ca="1" si="67"/>
        <v>1813.8050000000003</v>
      </c>
      <c r="BL158" s="51">
        <f ca="1">'3월_관리비상세내역'!BM158</f>
        <v>589.13478873239433</v>
      </c>
      <c r="BM158" s="57">
        <f t="shared" ca="1" si="68"/>
        <v>593.03802816901407</v>
      </c>
      <c r="BN158" s="51">
        <f ca="1">'3월_관리비상세내역'!BO158</f>
        <v>250.24160000000001</v>
      </c>
      <c r="BO158" s="57">
        <f t="shared" ca="1" si="69"/>
        <v>367.94319999999999</v>
      </c>
      <c r="BP158" s="51">
        <f ca="1">'3월_관리비상세내역'!BQ158</f>
        <v>1142.2475247524753</v>
      </c>
      <c r="BQ158" s="57">
        <f t="shared" ca="1" si="70"/>
        <v>1427.3861386138615</v>
      </c>
      <c r="BR158" s="51">
        <v>0</v>
      </c>
      <c r="BS158" s="51">
        <v>0</v>
      </c>
    </row>
    <row r="159" spans="1:71" ht="15.75" customHeight="1">
      <c r="A159" s="8" t="s">
        <v>239</v>
      </c>
      <c r="B159">
        <v>704</v>
      </c>
      <c r="C159">
        <f t="shared" si="77"/>
        <v>1302</v>
      </c>
      <c r="E159" s="8">
        <v>115.7</v>
      </c>
      <c r="F159" s="8" t="s">
        <v>240</v>
      </c>
      <c r="G159" s="55">
        <f t="shared" ca="1" si="58"/>
        <v>44502</v>
      </c>
      <c r="H159" s="8">
        <v>77777</v>
      </c>
      <c r="J159" t="str">
        <f t="shared" ca="1" si="72"/>
        <v>전세</v>
      </c>
      <c r="K159" s="8" t="s">
        <v>242</v>
      </c>
      <c r="L159" s="55">
        <v>45017</v>
      </c>
      <c r="M159" s="55">
        <v>45066</v>
      </c>
      <c r="N159" s="55">
        <v>45017</v>
      </c>
      <c r="O159" s="62">
        <v>45046</v>
      </c>
      <c r="P159" s="51">
        <f t="shared" ca="1" si="59"/>
        <v>544611</v>
      </c>
      <c r="Q159" s="57">
        <f t="shared" ca="1" si="60"/>
        <v>555503.22</v>
      </c>
      <c r="R159" s="51">
        <f t="shared" ca="1" si="61"/>
        <v>544611</v>
      </c>
      <c r="S159" s="57">
        <f t="shared" ca="1" si="71"/>
        <v>214725</v>
      </c>
      <c r="T159" s="57">
        <f t="shared" ca="1" si="62"/>
        <v>329886</v>
      </c>
      <c r="U159" s="57">
        <f t="shared" ca="1" si="79"/>
        <v>43842</v>
      </c>
      <c r="V159" s="57">
        <f t="shared" ca="1" si="79"/>
        <v>33184</v>
      </c>
      <c r="W159" s="57">
        <f t="shared" ca="1" si="79"/>
        <v>456</v>
      </c>
      <c r="X159" s="57">
        <f t="shared" ca="1" si="79"/>
        <v>4909</v>
      </c>
      <c r="Y159" s="57">
        <f t="shared" ca="1" si="79"/>
        <v>3471</v>
      </c>
      <c r="Z159" s="57">
        <f t="shared" ca="1" si="79"/>
        <v>54791</v>
      </c>
      <c r="AA159" s="57">
        <f t="shared" ca="1" si="79"/>
        <v>26199</v>
      </c>
      <c r="AB159" s="57">
        <f t="shared" ca="1" si="79"/>
        <v>34923</v>
      </c>
      <c r="AC159" s="57">
        <f t="shared" ca="1" si="79"/>
        <v>49</v>
      </c>
      <c r="AD159" s="57">
        <f t="shared" ca="1" si="79"/>
        <v>2524</v>
      </c>
      <c r="AE159" s="57">
        <f t="shared" ca="1" si="79"/>
        <v>5466</v>
      </c>
      <c r="AF159" s="57">
        <f t="shared" ca="1" si="79"/>
        <v>622</v>
      </c>
      <c r="AG159" s="57">
        <f t="shared" ca="1" si="79"/>
        <v>26935</v>
      </c>
      <c r="AH159" s="57">
        <f t="shared" ca="1" si="79"/>
        <v>711</v>
      </c>
      <c r="AI159" s="57">
        <f t="shared" ca="1" si="79"/>
        <v>0</v>
      </c>
      <c r="AJ159" s="57">
        <f t="shared" ca="1" si="79"/>
        <v>92023</v>
      </c>
      <c r="AK159" s="57">
        <f t="shared" ca="1" si="78"/>
        <v>25637</v>
      </c>
      <c r="AL159" s="57">
        <f t="shared" ca="1" si="78"/>
        <v>146656</v>
      </c>
      <c r="AM159" s="57">
        <f t="shared" ca="1" si="78"/>
        <v>4767</v>
      </c>
      <c r="AN159" s="57">
        <f t="shared" ca="1" si="78"/>
        <v>36015</v>
      </c>
      <c r="AO159" s="57">
        <f t="shared" ca="1" si="78"/>
        <v>0</v>
      </c>
      <c r="AP159" s="57">
        <f t="shared" ca="1" si="78"/>
        <v>20361</v>
      </c>
      <c r="AQ159" s="57">
        <f t="shared" ca="1" si="78"/>
        <v>3553</v>
      </c>
      <c r="AR159" s="57">
        <f t="shared" ca="1" si="78"/>
        <v>7262</v>
      </c>
      <c r="AS159" s="57">
        <f t="shared" ca="1" si="78"/>
        <v>224</v>
      </c>
      <c r="AT159" s="57">
        <f t="shared" ca="1" si="78"/>
        <v>0</v>
      </c>
      <c r="AU159" s="51">
        <v>0</v>
      </c>
      <c r="AV159" s="57">
        <v>0</v>
      </c>
      <c r="AW159" s="51">
        <f t="shared" ca="1" si="63"/>
        <v>10892.22</v>
      </c>
      <c r="AX159" s="57">
        <f t="shared" ca="1" si="76"/>
        <v>-6640</v>
      </c>
      <c r="AY159" s="57">
        <f t="shared" ca="1" si="76"/>
        <v>0</v>
      </c>
      <c r="AZ159" s="57">
        <f t="shared" ca="1" si="76"/>
        <v>0</v>
      </c>
      <c r="BA159" s="51">
        <v>0</v>
      </c>
      <c r="BB159" s="51">
        <v>0</v>
      </c>
      <c r="BC159" s="57">
        <f t="shared" ca="1" si="76"/>
        <v>-2458</v>
      </c>
      <c r="BD159" s="57">
        <f t="shared" ca="1" si="76"/>
        <v>-20871</v>
      </c>
      <c r="BE159" s="57">
        <f t="shared" ca="1" si="73"/>
        <v>460.11500000000001</v>
      </c>
      <c r="BF159" s="51">
        <f t="shared" ca="1" si="64"/>
        <v>117.3248</v>
      </c>
      <c r="BG159" s="51">
        <f t="shared" ca="1" si="65"/>
        <v>5.0725352112676054</v>
      </c>
      <c r="BH159" s="51">
        <f t="shared" ca="1" si="66"/>
        <v>201.59405940594058</v>
      </c>
      <c r="BI159" s="51">
        <v>0</v>
      </c>
      <c r="BJ159" s="51">
        <f ca="1">'3월_관리비상세내역'!BK159</f>
        <v>1003.865</v>
      </c>
      <c r="BK159" s="51">
        <f t="shared" ca="1" si="67"/>
        <v>1463.98</v>
      </c>
      <c r="BL159" s="51">
        <f ca="1">'3월_관리비상세내역'!BM159</f>
        <v>126.25183098591549</v>
      </c>
      <c r="BM159" s="57">
        <f t="shared" ca="1" si="68"/>
        <v>131.32436619718308</v>
      </c>
      <c r="BN159" s="51">
        <f ca="1">'3월_관리비상세내역'!BO159</f>
        <v>555.75599999999997</v>
      </c>
      <c r="BO159" s="57">
        <f t="shared" ca="1" si="69"/>
        <v>673.08079999999995</v>
      </c>
      <c r="BP159" s="51">
        <f ca="1">'3월_관리비상세내역'!BQ159</f>
        <v>1240.6930693069307</v>
      </c>
      <c r="BQ159" s="57">
        <f t="shared" ca="1" si="70"/>
        <v>1442.2871287128714</v>
      </c>
      <c r="BR159" s="51">
        <v>0</v>
      </c>
      <c r="BS159" s="51">
        <v>0</v>
      </c>
    </row>
    <row r="160" spans="1:71" ht="15.75" customHeight="1">
      <c r="A160" s="8" t="s">
        <v>239</v>
      </c>
      <c r="B160">
        <v>704</v>
      </c>
      <c r="C160">
        <f t="shared" si="77"/>
        <v>1401</v>
      </c>
      <c r="E160" s="8">
        <v>115.7</v>
      </c>
      <c r="F160" s="8" t="s">
        <v>240</v>
      </c>
      <c r="G160" s="55">
        <f t="shared" ca="1" si="58"/>
        <v>43396</v>
      </c>
      <c r="H160" s="8">
        <v>77777</v>
      </c>
      <c r="J160" t="str">
        <f t="shared" ca="1" si="72"/>
        <v>자가</v>
      </c>
      <c r="K160" s="8" t="s">
        <v>242</v>
      </c>
      <c r="L160" s="55">
        <v>45017</v>
      </c>
      <c r="M160" s="55">
        <v>45066</v>
      </c>
      <c r="N160" s="55">
        <v>45017</v>
      </c>
      <c r="O160" s="62">
        <v>45046</v>
      </c>
      <c r="P160" s="51">
        <f t="shared" ca="1" si="59"/>
        <v>547004</v>
      </c>
      <c r="Q160" s="57">
        <f t="shared" ca="1" si="60"/>
        <v>557944.07999999996</v>
      </c>
      <c r="R160" s="51">
        <f t="shared" ca="1" si="61"/>
        <v>547004</v>
      </c>
      <c r="S160" s="57">
        <f t="shared" ca="1" si="71"/>
        <v>262680</v>
      </c>
      <c r="T160" s="57">
        <f t="shared" ca="1" si="62"/>
        <v>284324</v>
      </c>
      <c r="U160" s="57">
        <f t="shared" ca="1" si="79"/>
        <v>78987</v>
      </c>
      <c r="V160" s="57">
        <f t="shared" ca="1" si="79"/>
        <v>12095</v>
      </c>
      <c r="W160" s="57">
        <f t="shared" ca="1" si="79"/>
        <v>879</v>
      </c>
      <c r="X160" s="57">
        <f t="shared" ca="1" si="79"/>
        <v>2968</v>
      </c>
      <c r="Y160" s="57">
        <f t="shared" ca="1" si="79"/>
        <v>3220</v>
      </c>
      <c r="Z160" s="57">
        <f t="shared" ca="1" si="79"/>
        <v>27272</v>
      </c>
      <c r="AA160" s="57">
        <f t="shared" ca="1" si="79"/>
        <v>19694</v>
      </c>
      <c r="AB160" s="57">
        <f t="shared" ca="1" si="79"/>
        <v>77332</v>
      </c>
      <c r="AC160" s="57">
        <f t="shared" ca="1" si="79"/>
        <v>180</v>
      </c>
      <c r="AD160" s="57">
        <f t="shared" ca="1" si="79"/>
        <v>6774</v>
      </c>
      <c r="AE160" s="57">
        <f t="shared" ca="1" si="79"/>
        <v>29587</v>
      </c>
      <c r="AF160" s="57">
        <f t="shared" ca="1" si="79"/>
        <v>390</v>
      </c>
      <c r="AG160" s="57">
        <f t="shared" ca="1" si="79"/>
        <v>13673</v>
      </c>
      <c r="AH160" s="57">
        <f t="shared" ca="1" si="79"/>
        <v>597</v>
      </c>
      <c r="AI160" s="57">
        <f t="shared" ca="1" si="79"/>
        <v>0</v>
      </c>
      <c r="AJ160" s="57">
        <f t="shared" ca="1" si="79"/>
        <v>118355</v>
      </c>
      <c r="AK160" s="57">
        <f t="shared" ca="1" si="78"/>
        <v>20178</v>
      </c>
      <c r="AL160" s="57">
        <f t="shared" ca="1" si="78"/>
        <v>104371</v>
      </c>
      <c r="AM160" s="57">
        <f t="shared" ca="1" si="78"/>
        <v>4361</v>
      </c>
      <c r="AN160" s="57">
        <f t="shared" ca="1" si="78"/>
        <v>58432</v>
      </c>
      <c r="AO160" s="57">
        <f t="shared" ca="1" si="78"/>
        <v>0</v>
      </c>
      <c r="AP160" s="57">
        <f t="shared" ca="1" si="78"/>
        <v>27467</v>
      </c>
      <c r="AQ160" s="57">
        <f t="shared" ca="1" si="78"/>
        <v>9323</v>
      </c>
      <c r="AR160" s="57">
        <f t="shared" ca="1" si="78"/>
        <v>3648</v>
      </c>
      <c r="AS160" s="57">
        <f t="shared" ca="1" si="78"/>
        <v>1165</v>
      </c>
      <c r="AT160" s="57">
        <f t="shared" ca="1" si="78"/>
        <v>0</v>
      </c>
      <c r="AU160" s="51">
        <v>0</v>
      </c>
      <c r="AV160" s="57">
        <v>0</v>
      </c>
      <c r="AW160" s="51">
        <f t="shared" ca="1" si="63"/>
        <v>10940.08</v>
      </c>
      <c r="AX160" s="57">
        <f t="shared" ca="1" si="76"/>
        <v>-20775</v>
      </c>
      <c r="AY160" s="57">
        <f t="shared" ca="1" si="76"/>
        <v>0</v>
      </c>
      <c r="AZ160" s="57">
        <f t="shared" ca="1" si="76"/>
        <v>0</v>
      </c>
      <c r="BA160" s="51">
        <v>0</v>
      </c>
      <c r="BB160" s="51">
        <v>0</v>
      </c>
      <c r="BC160" s="57">
        <f t="shared" ca="1" si="76"/>
        <v>-26743</v>
      </c>
      <c r="BD160" s="57">
        <f t="shared" ca="1" si="76"/>
        <v>-26426</v>
      </c>
      <c r="BE160" s="57">
        <f t="shared" ca="1" si="73"/>
        <v>591.77499999999998</v>
      </c>
      <c r="BF160" s="51">
        <f t="shared" ca="1" si="64"/>
        <v>83.496799999999993</v>
      </c>
      <c r="BG160" s="51">
        <f t="shared" ca="1" si="65"/>
        <v>8.2298591549295779</v>
      </c>
      <c r="BH160" s="51">
        <f t="shared" ca="1" si="66"/>
        <v>271.95049504950492</v>
      </c>
      <c r="BI160" s="51">
        <v>0</v>
      </c>
      <c r="BJ160" s="51">
        <f ca="1">'3월_관리비상세내역'!BK160</f>
        <v>757.36500000000001</v>
      </c>
      <c r="BK160" s="51">
        <f t="shared" ca="1" si="67"/>
        <v>1349.1399999999999</v>
      </c>
      <c r="BL160" s="51">
        <f ca="1">'3월_관리비상세내역'!BM160</f>
        <v>709.97154929577459</v>
      </c>
      <c r="BM160" s="57">
        <f t="shared" ca="1" si="68"/>
        <v>718.20140845070421</v>
      </c>
      <c r="BN160" s="51">
        <f ca="1">'3월_관리비상세내역'!BO160</f>
        <v>366.9624</v>
      </c>
      <c r="BO160" s="57">
        <f t="shared" ca="1" si="69"/>
        <v>450.45920000000001</v>
      </c>
      <c r="BP160" s="51">
        <f ca="1">'3월_관리비상세내역'!BQ160</f>
        <v>887.74257425742576</v>
      </c>
      <c r="BQ160" s="57">
        <f t="shared" ca="1" si="70"/>
        <v>1159.6930693069307</v>
      </c>
      <c r="BR160" s="51">
        <v>0</v>
      </c>
      <c r="BS160" s="51">
        <v>0</v>
      </c>
    </row>
    <row r="161" spans="1:71" ht="15.75" customHeight="1">
      <c r="A161" s="8" t="s">
        <v>239</v>
      </c>
      <c r="B161">
        <v>704</v>
      </c>
      <c r="C161">
        <f t="shared" si="77"/>
        <v>1402</v>
      </c>
      <c r="E161" s="8">
        <v>115.7</v>
      </c>
      <c r="F161" s="8" t="s">
        <v>240</v>
      </c>
      <c r="G161" s="55">
        <f t="shared" ca="1" si="58"/>
        <v>44063</v>
      </c>
      <c r="H161" s="8">
        <v>77777</v>
      </c>
      <c r="J161" t="str">
        <f t="shared" ca="1" si="72"/>
        <v>전세</v>
      </c>
      <c r="K161" s="8" t="s">
        <v>242</v>
      </c>
      <c r="L161" s="55">
        <v>45017</v>
      </c>
      <c r="M161" s="55">
        <v>45066</v>
      </c>
      <c r="N161" s="55">
        <v>45017</v>
      </c>
      <c r="O161" s="62">
        <v>45046</v>
      </c>
      <c r="P161" s="51">
        <f t="shared" ca="1" si="59"/>
        <v>429861</v>
      </c>
      <c r="Q161" s="57">
        <f t="shared" ca="1" si="60"/>
        <v>438458.22</v>
      </c>
      <c r="R161" s="51">
        <f t="shared" ca="1" si="61"/>
        <v>429861</v>
      </c>
      <c r="S161" s="57">
        <f t="shared" ca="1" si="71"/>
        <v>224065</v>
      </c>
      <c r="T161" s="57">
        <f t="shared" ca="1" si="62"/>
        <v>205796</v>
      </c>
      <c r="U161" s="57">
        <f t="shared" ca="1" si="79"/>
        <v>63175</v>
      </c>
      <c r="V161" s="57">
        <f t="shared" ca="1" si="79"/>
        <v>8270</v>
      </c>
      <c r="W161" s="57">
        <f t="shared" ca="1" si="79"/>
        <v>1774</v>
      </c>
      <c r="X161" s="57">
        <f t="shared" ca="1" si="79"/>
        <v>2569</v>
      </c>
      <c r="Y161" s="57">
        <f t="shared" ca="1" si="79"/>
        <v>3993</v>
      </c>
      <c r="Z161" s="57">
        <f t="shared" ca="1" si="79"/>
        <v>26814</v>
      </c>
      <c r="AA161" s="57">
        <f t="shared" ca="1" si="79"/>
        <v>10194</v>
      </c>
      <c r="AB161" s="57">
        <f t="shared" ca="1" si="79"/>
        <v>53309</v>
      </c>
      <c r="AC161" s="57">
        <f t="shared" ca="1" si="79"/>
        <v>1714</v>
      </c>
      <c r="AD161" s="57">
        <f t="shared" ca="1" si="79"/>
        <v>9379</v>
      </c>
      <c r="AE161" s="57">
        <f t="shared" ca="1" si="79"/>
        <v>6451</v>
      </c>
      <c r="AF161" s="57">
        <f t="shared" ca="1" si="79"/>
        <v>293</v>
      </c>
      <c r="AG161" s="57">
        <f t="shared" ca="1" si="79"/>
        <v>36856</v>
      </c>
      <c r="AH161" s="57">
        <f t="shared" ca="1" si="79"/>
        <v>384</v>
      </c>
      <c r="AI161" s="57">
        <f t="shared" ca="1" si="79"/>
        <v>0</v>
      </c>
      <c r="AJ161" s="57">
        <f t="shared" ca="1" si="79"/>
        <v>96399</v>
      </c>
      <c r="AK161" s="57">
        <f t="shared" ca="1" si="78"/>
        <v>31611</v>
      </c>
      <c r="AL161" s="57">
        <f t="shared" ca="1" si="78"/>
        <v>48802</v>
      </c>
      <c r="AM161" s="57">
        <f t="shared" ca="1" si="78"/>
        <v>4414</v>
      </c>
      <c r="AN161" s="57">
        <f t="shared" ca="1" si="78"/>
        <v>30417</v>
      </c>
      <c r="AO161" s="57">
        <f t="shared" ca="1" si="78"/>
        <v>0</v>
      </c>
      <c r="AP161" s="57">
        <f t="shared" ca="1" si="78"/>
        <v>9925</v>
      </c>
      <c r="AQ161" s="57">
        <f t="shared" ca="1" si="78"/>
        <v>9468</v>
      </c>
      <c r="AR161" s="57">
        <f t="shared" ca="1" si="78"/>
        <v>4879</v>
      </c>
      <c r="AS161" s="57">
        <f t="shared" ca="1" si="78"/>
        <v>2445</v>
      </c>
      <c r="AT161" s="57">
        <f t="shared" ca="1" si="78"/>
        <v>0</v>
      </c>
      <c r="AU161" s="51">
        <v>0</v>
      </c>
      <c r="AV161" s="57">
        <v>0</v>
      </c>
      <c r="AW161" s="51">
        <f t="shared" ca="1" si="63"/>
        <v>8597.2199999999993</v>
      </c>
      <c r="AX161" s="57">
        <f t="shared" ca="1" si="76"/>
        <v>-3137</v>
      </c>
      <c r="AY161" s="57">
        <f t="shared" ca="1" si="76"/>
        <v>0</v>
      </c>
      <c r="AZ161" s="57">
        <f t="shared" ca="1" si="76"/>
        <v>0</v>
      </c>
      <c r="BA161" s="51">
        <v>0</v>
      </c>
      <c r="BB161" s="51">
        <v>0</v>
      </c>
      <c r="BC161" s="57">
        <f t="shared" ca="1" si="76"/>
        <v>-3463</v>
      </c>
      <c r="BD161" s="57">
        <f t="shared" ca="1" si="76"/>
        <v>-27074</v>
      </c>
      <c r="BE161" s="57">
        <f t="shared" ca="1" si="73"/>
        <v>481.995</v>
      </c>
      <c r="BF161" s="51">
        <f t="shared" ca="1" si="64"/>
        <v>39.041600000000003</v>
      </c>
      <c r="BG161" s="51">
        <f t="shared" ca="1" si="65"/>
        <v>4.2840845070422535</v>
      </c>
      <c r="BH161" s="51">
        <f t="shared" ca="1" si="66"/>
        <v>98.267326732673268</v>
      </c>
      <c r="BI161" s="51">
        <v>0</v>
      </c>
      <c r="BJ161" s="51">
        <f ca="1">'3월_관리비상세내역'!BK161</f>
        <v>1015.725</v>
      </c>
      <c r="BK161" s="51">
        <f t="shared" ca="1" si="67"/>
        <v>1497.72</v>
      </c>
      <c r="BL161" s="51">
        <f ca="1">'3월_관리비상세내역'!BM161</f>
        <v>590.93929577464792</v>
      </c>
      <c r="BM161" s="57">
        <f t="shared" ca="1" si="68"/>
        <v>595.2233802816902</v>
      </c>
      <c r="BN161" s="51">
        <f ca="1">'3월_관리비상세내역'!BO161</f>
        <v>892.40160000000003</v>
      </c>
      <c r="BO161" s="57">
        <f t="shared" ca="1" si="69"/>
        <v>931.44320000000005</v>
      </c>
      <c r="BP161" s="51">
        <f ca="1">'3월_관리비상세내역'!BQ161</f>
        <v>1001.4554455445544</v>
      </c>
      <c r="BQ161" s="57">
        <f t="shared" ca="1" si="70"/>
        <v>1099.7227722772277</v>
      </c>
      <c r="BR161" s="51">
        <v>0</v>
      </c>
      <c r="BS161" s="51">
        <v>0</v>
      </c>
    </row>
    <row r="162" spans="1:71" ht="15.75" customHeight="1">
      <c r="A162" s="8" t="s">
        <v>239</v>
      </c>
      <c r="B162">
        <v>704</v>
      </c>
      <c r="C162">
        <f t="shared" si="77"/>
        <v>1501</v>
      </c>
      <c r="E162" s="8">
        <v>115.7</v>
      </c>
      <c r="F162" s="8" t="s">
        <v>240</v>
      </c>
      <c r="G162" s="55">
        <f t="shared" ca="1" si="58"/>
        <v>44036</v>
      </c>
      <c r="H162" s="8">
        <v>77777</v>
      </c>
      <c r="J162" t="str">
        <f t="shared" ca="1" si="72"/>
        <v>전세</v>
      </c>
      <c r="K162" s="8" t="s">
        <v>242</v>
      </c>
      <c r="L162" s="55">
        <v>45017</v>
      </c>
      <c r="M162" s="55">
        <v>45066</v>
      </c>
      <c r="N162" s="55">
        <v>45017</v>
      </c>
      <c r="O162" s="62">
        <v>45046</v>
      </c>
      <c r="P162" s="51">
        <f t="shared" ca="1" si="59"/>
        <v>454489</v>
      </c>
      <c r="Q162" s="57">
        <f t="shared" ca="1" si="60"/>
        <v>463578.78</v>
      </c>
      <c r="R162" s="51">
        <f t="shared" ca="1" si="61"/>
        <v>454489</v>
      </c>
      <c r="S162" s="57">
        <f t="shared" ca="1" si="71"/>
        <v>241587</v>
      </c>
      <c r="T162" s="57">
        <f t="shared" ca="1" si="62"/>
        <v>212902</v>
      </c>
      <c r="U162" s="57">
        <f t="shared" ca="1" si="79"/>
        <v>35168</v>
      </c>
      <c r="V162" s="57">
        <f t="shared" ca="1" si="79"/>
        <v>18448</v>
      </c>
      <c r="W162" s="57">
        <f t="shared" ca="1" si="79"/>
        <v>703</v>
      </c>
      <c r="X162" s="57">
        <f t="shared" ca="1" si="79"/>
        <v>4674</v>
      </c>
      <c r="Y162" s="57">
        <f t="shared" ca="1" si="79"/>
        <v>3256</v>
      </c>
      <c r="Z162" s="57">
        <f t="shared" ca="1" si="79"/>
        <v>53676</v>
      </c>
      <c r="AA162" s="57">
        <f t="shared" ca="1" si="79"/>
        <v>12913</v>
      </c>
      <c r="AB162" s="57">
        <f t="shared" ca="1" si="79"/>
        <v>72384</v>
      </c>
      <c r="AC162" s="57">
        <f t="shared" ca="1" si="79"/>
        <v>1363</v>
      </c>
      <c r="AD162" s="57">
        <f t="shared" ca="1" si="79"/>
        <v>9838</v>
      </c>
      <c r="AE162" s="57">
        <f t="shared" ca="1" si="79"/>
        <v>7415</v>
      </c>
      <c r="AF162" s="57">
        <f t="shared" ca="1" si="79"/>
        <v>658</v>
      </c>
      <c r="AG162" s="57">
        <f t="shared" ca="1" si="79"/>
        <v>26330</v>
      </c>
      <c r="AH162" s="57">
        <f t="shared" ca="1" si="79"/>
        <v>751</v>
      </c>
      <c r="AI162" s="57">
        <f t="shared" ca="1" si="79"/>
        <v>0</v>
      </c>
      <c r="AJ162" s="57">
        <f t="shared" ca="1" si="79"/>
        <v>56622</v>
      </c>
      <c r="AK162" s="57">
        <f t="shared" ca="1" si="78"/>
        <v>41750</v>
      </c>
      <c r="AL162" s="57">
        <f t="shared" ca="1" si="78"/>
        <v>72908</v>
      </c>
      <c r="AM162" s="57">
        <f t="shared" ca="1" si="78"/>
        <v>5609</v>
      </c>
      <c r="AN162" s="57">
        <f t="shared" ca="1" si="78"/>
        <v>30727</v>
      </c>
      <c r="AO162" s="57">
        <f t="shared" ca="1" si="78"/>
        <v>0</v>
      </c>
      <c r="AP162" s="57">
        <f t="shared" ca="1" si="78"/>
        <v>17241</v>
      </c>
      <c r="AQ162" s="57">
        <f t="shared" ca="1" si="78"/>
        <v>7674</v>
      </c>
      <c r="AR162" s="57">
        <f t="shared" ca="1" si="78"/>
        <v>9312</v>
      </c>
      <c r="AS162" s="57">
        <f t="shared" ca="1" si="78"/>
        <v>670</v>
      </c>
      <c r="AT162" s="57">
        <f t="shared" ca="1" si="78"/>
        <v>0</v>
      </c>
      <c r="AU162" s="51">
        <v>0</v>
      </c>
      <c r="AV162" s="57">
        <v>0</v>
      </c>
      <c r="AW162" s="51">
        <f t="shared" ca="1" si="63"/>
        <v>9089.7800000000007</v>
      </c>
      <c r="AX162" s="57">
        <f t="shared" ca="1" si="76"/>
        <v>-18767</v>
      </c>
      <c r="AY162" s="57">
        <f t="shared" ca="1" si="76"/>
        <v>0</v>
      </c>
      <c r="AZ162" s="57">
        <f t="shared" ca="1" si="76"/>
        <v>0</v>
      </c>
      <c r="BA162" s="51">
        <v>-5000</v>
      </c>
      <c r="BB162" s="51">
        <v>0</v>
      </c>
      <c r="BC162" s="57">
        <f t="shared" ca="1" si="76"/>
        <v>-7353</v>
      </c>
      <c r="BD162" s="57">
        <f t="shared" ca="1" si="76"/>
        <v>-9481</v>
      </c>
      <c r="BE162" s="57">
        <f t="shared" ca="1" si="73"/>
        <v>283.11</v>
      </c>
      <c r="BF162" s="51">
        <f t="shared" ca="1" si="64"/>
        <v>58.3264</v>
      </c>
      <c r="BG162" s="51">
        <f t="shared" ca="1" si="65"/>
        <v>4.3277464788732392</v>
      </c>
      <c r="BH162" s="51">
        <f t="shared" ca="1" si="66"/>
        <v>170.70297029702971</v>
      </c>
      <c r="BI162" s="51">
        <v>0</v>
      </c>
      <c r="BJ162" s="51">
        <f ca="1">'3월_관리비상세내역'!BK162</f>
        <v>676.875</v>
      </c>
      <c r="BK162" s="51">
        <f t="shared" ca="1" si="67"/>
        <v>959.98500000000001</v>
      </c>
      <c r="BL162" s="51">
        <f ca="1">'3월_관리비상세내역'!BM162</f>
        <v>866.02887323943662</v>
      </c>
      <c r="BM162" s="57">
        <f t="shared" ca="1" si="68"/>
        <v>870.35661971830984</v>
      </c>
      <c r="BN162" s="51">
        <f ca="1">'3월_관리비상세내역'!BO162</f>
        <v>523.07039999999995</v>
      </c>
      <c r="BO162" s="57">
        <f t="shared" ca="1" si="69"/>
        <v>581.39679999999998</v>
      </c>
      <c r="BP162" s="51">
        <f ca="1">'3월_관리비상세내역'!BQ162</f>
        <v>1246.2178217821781</v>
      </c>
      <c r="BQ162" s="57">
        <f t="shared" ca="1" si="70"/>
        <v>1416.9207920792078</v>
      </c>
      <c r="BR162" s="51">
        <v>0</v>
      </c>
      <c r="BS162" s="51">
        <v>0</v>
      </c>
    </row>
    <row r="163" spans="1:71" ht="15.75" customHeight="1">
      <c r="A163" s="8" t="s">
        <v>239</v>
      </c>
      <c r="B163">
        <v>704</v>
      </c>
      <c r="C163">
        <f t="shared" si="77"/>
        <v>1502</v>
      </c>
      <c r="E163" s="8">
        <v>115.7</v>
      </c>
      <c r="F163" s="8" t="s">
        <v>240</v>
      </c>
      <c r="G163" s="55">
        <f t="shared" ca="1" si="58"/>
        <v>43910</v>
      </c>
      <c r="H163" s="8">
        <v>77777</v>
      </c>
      <c r="J163" t="str">
        <f t="shared" ca="1" si="72"/>
        <v>전세</v>
      </c>
      <c r="K163" s="8" t="s">
        <v>242</v>
      </c>
      <c r="L163" s="55">
        <v>45017</v>
      </c>
      <c r="M163" s="55">
        <v>45066</v>
      </c>
      <c r="N163" s="55">
        <v>45017</v>
      </c>
      <c r="O163" s="62">
        <v>45046</v>
      </c>
      <c r="P163" s="51">
        <f t="shared" ca="1" si="59"/>
        <v>441346</v>
      </c>
      <c r="Q163" s="57">
        <f t="shared" ca="1" si="60"/>
        <v>450172.92</v>
      </c>
      <c r="R163" s="51">
        <f t="shared" ca="1" si="61"/>
        <v>441346</v>
      </c>
      <c r="S163" s="57">
        <f t="shared" ca="1" si="71"/>
        <v>185522</v>
      </c>
      <c r="T163" s="57">
        <f t="shared" ca="1" si="62"/>
        <v>255824</v>
      </c>
      <c r="U163" s="57">
        <f t="shared" ca="1" si="79"/>
        <v>64134</v>
      </c>
      <c r="V163" s="57">
        <f t="shared" ca="1" si="79"/>
        <v>8828</v>
      </c>
      <c r="W163" s="57">
        <f t="shared" ca="1" si="79"/>
        <v>1954</v>
      </c>
      <c r="X163" s="57">
        <f t="shared" ca="1" si="79"/>
        <v>3320</v>
      </c>
      <c r="Y163" s="57">
        <f t="shared" ca="1" si="79"/>
        <v>3014</v>
      </c>
      <c r="Z163" s="57">
        <f t="shared" ca="1" si="79"/>
        <v>36022</v>
      </c>
      <c r="AA163" s="57">
        <f t="shared" ca="1" si="79"/>
        <v>27841</v>
      </c>
      <c r="AB163" s="57">
        <f t="shared" ca="1" si="79"/>
        <v>26731</v>
      </c>
      <c r="AC163" s="57">
        <f t="shared" ca="1" si="79"/>
        <v>1607</v>
      </c>
      <c r="AD163" s="57">
        <f t="shared" ca="1" si="79"/>
        <v>7890</v>
      </c>
      <c r="AE163" s="57">
        <f t="shared" ca="1" si="79"/>
        <v>4304</v>
      </c>
      <c r="AF163" s="57">
        <f t="shared" ca="1" si="79"/>
        <v>997</v>
      </c>
      <c r="AG163" s="57">
        <f t="shared" ca="1" si="79"/>
        <v>17601</v>
      </c>
      <c r="AH163" s="57">
        <f t="shared" ca="1" si="79"/>
        <v>286</v>
      </c>
      <c r="AI163" s="57">
        <f t="shared" ca="1" si="79"/>
        <v>0</v>
      </c>
      <c r="AJ163" s="57">
        <f t="shared" ca="1" si="79"/>
        <v>161086</v>
      </c>
      <c r="AK163" s="57">
        <f t="shared" ca="1" si="78"/>
        <v>13112</v>
      </c>
      <c r="AL163" s="57">
        <f t="shared" ca="1" si="78"/>
        <v>30861</v>
      </c>
      <c r="AM163" s="57">
        <f t="shared" ca="1" si="78"/>
        <v>2959</v>
      </c>
      <c r="AN163" s="57">
        <f t="shared" ca="1" si="78"/>
        <v>40447</v>
      </c>
      <c r="AO163" s="57">
        <f t="shared" ca="1" si="78"/>
        <v>0</v>
      </c>
      <c r="AP163" s="57">
        <f t="shared" ca="1" si="78"/>
        <v>7473</v>
      </c>
      <c r="AQ163" s="57">
        <f t="shared" ca="1" si="78"/>
        <v>9120</v>
      </c>
      <c r="AR163" s="57">
        <f t="shared" ca="1" si="78"/>
        <v>3911</v>
      </c>
      <c r="AS163" s="57">
        <f t="shared" ca="1" si="78"/>
        <v>2050</v>
      </c>
      <c r="AT163" s="57">
        <f t="shared" ca="1" si="78"/>
        <v>0</v>
      </c>
      <c r="AU163" s="51">
        <v>0</v>
      </c>
      <c r="AV163" s="57">
        <v>0</v>
      </c>
      <c r="AW163" s="51">
        <f t="shared" ca="1" si="63"/>
        <v>8826.92</v>
      </c>
      <c r="AX163" s="57">
        <f t="shared" ca="1" si="76"/>
        <v>-10927</v>
      </c>
      <c r="AY163" s="57">
        <f t="shared" ca="1" si="76"/>
        <v>0</v>
      </c>
      <c r="AZ163" s="57">
        <f t="shared" ca="1" si="76"/>
        <v>0</v>
      </c>
      <c r="BA163" s="51">
        <v>0</v>
      </c>
      <c r="BB163" s="51">
        <v>0</v>
      </c>
      <c r="BC163" s="57">
        <f t="shared" ca="1" si="76"/>
        <v>-8268</v>
      </c>
      <c r="BD163" s="57">
        <f t="shared" ca="1" si="76"/>
        <v>-15007</v>
      </c>
      <c r="BE163" s="57">
        <f t="shared" ca="1" si="73"/>
        <v>805.43</v>
      </c>
      <c r="BF163" s="51">
        <f t="shared" ca="1" si="64"/>
        <v>24.688800000000001</v>
      </c>
      <c r="BG163" s="51">
        <f t="shared" ca="1" si="65"/>
        <v>5.6967605633802814</v>
      </c>
      <c r="BH163" s="51">
        <f t="shared" ca="1" si="66"/>
        <v>73.990099009900987</v>
      </c>
      <c r="BI163" s="51">
        <v>0</v>
      </c>
      <c r="BJ163" s="51">
        <f ca="1">'3월_관리비상세내역'!BK163</f>
        <v>1272.845</v>
      </c>
      <c r="BK163" s="51">
        <f t="shared" ca="1" si="67"/>
        <v>2078.2750000000001</v>
      </c>
      <c r="BL163" s="51">
        <f ca="1">'3월_관리비상세내역'!BM163</f>
        <v>163.99732394366197</v>
      </c>
      <c r="BM163" s="57">
        <f t="shared" ca="1" si="68"/>
        <v>169.69408450704225</v>
      </c>
      <c r="BN163" s="51">
        <f ca="1">'3월_관리비상세내역'!BO163</f>
        <v>367.85360000000003</v>
      </c>
      <c r="BO163" s="57">
        <f t="shared" ca="1" si="69"/>
        <v>392.54240000000004</v>
      </c>
      <c r="BP163" s="51">
        <f ca="1">'3월_관리비상세내역'!BQ163</f>
        <v>1266.3267326732673</v>
      </c>
      <c r="BQ163" s="57">
        <f t="shared" ca="1" si="70"/>
        <v>1340.3168316831684</v>
      </c>
      <c r="BR163" s="51">
        <v>0</v>
      </c>
      <c r="BS163" s="51">
        <v>0</v>
      </c>
    </row>
    <row r="164" spans="1:71" ht="15.75" customHeight="1">
      <c r="A164" s="8" t="s">
        <v>239</v>
      </c>
      <c r="B164">
        <v>704</v>
      </c>
      <c r="C164">
        <f t="shared" si="77"/>
        <v>1601</v>
      </c>
      <c r="E164" s="8">
        <v>115.7</v>
      </c>
      <c r="F164" s="8" t="s">
        <v>240</v>
      </c>
      <c r="G164" s="55">
        <f t="shared" ca="1" si="58"/>
        <v>42036</v>
      </c>
      <c r="H164" s="8">
        <v>77777</v>
      </c>
      <c r="J164" t="str">
        <f t="shared" ca="1" si="72"/>
        <v>전세</v>
      </c>
      <c r="K164" s="8" t="s">
        <v>242</v>
      </c>
      <c r="L164" s="55">
        <v>45017</v>
      </c>
      <c r="M164" s="55">
        <v>45066</v>
      </c>
      <c r="N164" s="55">
        <v>45017</v>
      </c>
      <c r="O164" s="62">
        <v>45046</v>
      </c>
      <c r="P164" s="51">
        <f t="shared" ca="1" si="59"/>
        <v>497466</v>
      </c>
      <c r="Q164" s="57">
        <f t="shared" ca="1" si="60"/>
        <v>507415.32</v>
      </c>
      <c r="R164" s="51">
        <f t="shared" ca="1" si="61"/>
        <v>497466</v>
      </c>
      <c r="S164" s="57">
        <f t="shared" ca="1" si="71"/>
        <v>223055</v>
      </c>
      <c r="T164" s="57">
        <f t="shared" ca="1" si="62"/>
        <v>274411</v>
      </c>
      <c r="U164" s="57">
        <f t="shared" ca="1" si="79"/>
        <v>58454</v>
      </c>
      <c r="V164" s="57">
        <f t="shared" ca="1" si="79"/>
        <v>23731</v>
      </c>
      <c r="W164" s="57">
        <f t="shared" ca="1" si="79"/>
        <v>657</v>
      </c>
      <c r="X164" s="57">
        <f t="shared" ca="1" si="79"/>
        <v>3172</v>
      </c>
      <c r="Y164" s="57">
        <f t="shared" ca="1" si="79"/>
        <v>3042</v>
      </c>
      <c r="Z164" s="57">
        <f t="shared" ca="1" si="79"/>
        <v>51207</v>
      </c>
      <c r="AA164" s="57">
        <f t="shared" ca="1" si="79"/>
        <v>17432</v>
      </c>
      <c r="AB164" s="57">
        <f t="shared" ca="1" si="79"/>
        <v>62344</v>
      </c>
      <c r="AC164" s="57">
        <f t="shared" ca="1" si="79"/>
        <v>660</v>
      </c>
      <c r="AD164" s="57">
        <f t="shared" ca="1" si="79"/>
        <v>4672</v>
      </c>
      <c r="AE164" s="57">
        <f t="shared" ca="1" si="79"/>
        <v>5979</v>
      </c>
      <c r="AF164" s="57">
        <f t="shared" ca="1" si="79"/>
        <v>582</v>
      </c>
      <c r="AG164" s="57">
        <f t="shared" ca="1" si="79"/>
        <v>158</v>
      </c>
      <c r="AH164" s="57">
        <f t="shared" ca="1" si="79"/>
        <v>848</v>
      </c>
      <c r="AI164" s="57">
        <f t="shared" ca="1" si="79"/>
        <v>0</v>
      </c>
      <c r="AJ164" s="57">
        <f t="shared" ca="1" si="79"/>
        <v>66008</v>
      </c>
      <c r="AK164" s="57">
        <f t="shared" ca="1" si="78"/>
        <v>62533</v>
      </c>
      <c r="AL164" s="57">
        <f t="shared" ca="1" si="78"/>
        <v>102480</v>
      </c>
      <c r="AM164" s="57">
        <f t="shared" ca="1" si="78"/>
        <v>7960</v>
      </c>
      <c r="AN164" s="57">
        <f t="shared" ca="1" si="78"/>
        <v>28619</v>
      </c>
      <c r="AO164" s="57">
        <f t="shared" ca="1" si="78"/>
        <v>0</v>
      </c>
      <c r="AP164" s="57">
        <f t="shared" ca="1" si="78"/>
        <v>18843</v>
      </c>
      <c r="AQ164" s="57">
        <f t="shared" ca="1" si="78"/>
        <v>8397</v>
      </c>
      <c r="AR164" s="57">
        <f t="shared" ca="1" si="78"/>
        <v>1396</v>
      </c>
      <c r="AS164" s="57">
        <f t="shared" ca="1" si="78"/>
        <v>410</v>
      </c>
      <c r="AT164" s="57">
        <f t="shared" ca="1" si="78"/>
        <v>0</v>
      </c>
      <c r="AU164" s="51">
        <v>0</v>
      </c>
      <c r="AV164" s="57">
        <v>0</v>
      </c>
      <c r="AW164" s="51">
        <f t="shared" ca="1" si="63"/>
        <v>9949.32</v>
      </c>
      <c r="AX164" s="57">
        <f t="shared" ca="1" si="76"/>
        <v>-899</v>
      </c>
      <c r="AY164" s="57">
        <f t="shared" ca="1" si="76"/>
        <v>0</v>
      </c>
      <c r="AZ164" s="57">
        <f t="shared" ca="1" si="76"/>
        <v>0</v>
      </c>
      <c r="BA164" s="51">
        <v>0</v>
      </c>
      <c r="BB164" s="51">
        <v>0</v>
      </c>
      <c r="BC164" s="57">
        <f t="shared" ca="1" si="76"/>
        <v>-7367</v>
      </c>
      <c r="BD164" s="57">
        <f t="shared" ca="1" si="76"/>
        <v>-23852</v>
      </c>
      <c r="BE164" s="57">
        <f t="shared" ca="1" si="73"/>
        <v>330.04</v>
      </c>
      <c r="BF164" s="51">
        <f t="shared" ca="1" si="64"/>
        <v>81.983999999999995</v>
      </c>
      <c r="BG164" s="51">
        <f t="shared" ca="1" si="65"/>
        <v>4.0308450704225356</v>
      </c>
      <c r="BH164" s="51">
        <f t="shared" ca="1" si="66"/>
        <v>186.56435643564356</v>
      </c>
      <c r="BI164" s="51">
        <v>0</v>
      </c>
      <c r="BJ164" s="51">
        <f ca="1">'3월_관리비상세내역'!BK164</f>
        <v>973.99</v>
      </c>
      <c r="BK164" s="51">
        <f t="shared" ca="1" si="67"/>
        <v>1304.03</v>
      </c>
      <c r="BL164" s="51">
        <f ca="1">'3월_관리비상세내역'!BM164</f>
        <v>967.5405633802817</v>
      </c>
      <c r="BM164" s="57">
        <f t="shared" ca="1" si="68"/>
        <v>971.57140845070421</v>
      </c>
      <c r="BN164" s="51">
        <f ca="1">'3월_관리비상세내역'!BO164</f>
        <v>371.68880000000001</v>
      </c>
      <c r="BO164" s="57">
        <f t="shared" ca="1" si="69"/>
        <v>453.6728</v>
      </c>
      <c r="BP164" s="51">
        <f ca="1">'3월_관리비상세내역'!BQ164</f>
        <v>398.16831683168317</v>
      </c>
      <c r="BQ164" s="57">
        <f t="shared" ca="1" si="70"/>
        <v>584.73267326732673</v>
      </c>
      <c r="BR164" s="51">
        <v>0</v>
      </c>
      <c r="BS164" s="51">
        <v>0</v>
      </c>
    </row>
    <row r="165" spans="1:71" ht="15.75" customHeight="1">
      <c r="A165" s="8" t="s">
        <v>239</v>
      </c>
      <c r="B165">
        <v>704</v>
      </c>
      <c r="C165">
        <f t="shared" si="77"/>
        <v>1602</v>
      </c>
      <c r="E165" s="8">
        <v>115.7</v>
      </c>
      <c r="F165" s="8" t="s">
        <v>240</v>
      </c>
      <c r="G165" s="55">
        <f t="shared" ca="1" si="58"/>
        <v>43943</v>
      </c>
      <c r="H165" s="8">
        <v>77777</v>
      </c>
      <c r="J165" t="str">
        <f t="shared" ca="1" si="72"/>
        <v>자가</v>
      </c>
      <c r="K165" s="8" t="s">
        <v>242</v>
      </c>
      <c r="L165" s="55">
        <v>45017</v>
      </c>
      <c r="M165" s="55">
        <v>45066</v>
      </c>
      <c r="N165" s="55">
        <v>45017</v>
      </c>
      <c r="O165" s="62">
        <v>45046</v>
      </c>
      <c r="P165" s="51">
        <f t="shared" ca="1" si="59"/>
        <v>623207</v>
      </c>
      <c r="Q165" s="57">
        <f t="shared" ca="1" si="60"/>
        <v>635671.14</v>
      </c>
      <c r="R165" s="51">
        <f t="shared" ca="1" si="61"/>
        <v>623207</v>
      </c>
      <c r="S165" s="57">
        <f t="shared" ca="1" si="71"/>
        <v>224143</v>
      </c>
      <c r="T165" s="57">
        <f t="shared" ca="1" si="62"/>
        <v>399064</v>
      </c>
      <c r="U165" s="57">
        <f t="shared" ca="1" si="79"/>
        <v>41332</v>
      </c>
      <c r="V165" s="57">
        <f t="shared" ca="1" si="79"/>
        <v>17157</v>
      </c>
      <c r="W165" s="57">
        <f t="shared" ca="1" si="79"/>
        <v>1187</v>
      </c>
      <c r="X165" s="57">
        <f t="shared" ca="1" si="79"/>
        <v>4539</v>
      </c>
      <c r="Y165" s="57">
        <f t="shared" ca="1" si="79"/>
        <v>3291</v>
      </c>
      <c r="Z165" s="57">
        <f t="shared" ca="1" si="79"/>
        <v>56644</v>
      </c>
      <c r="AA165" s="57">
        <f t="shared" ca="1" si="79"/>
        <v>5950</v>
      </c>
      <c r="AB165" s="57">
        <f t="shared" ca="1" si="79"/>
        <v>63434</v>
      </c>
      <c r="AC165" s="57">
        <f t="shared" ca="1" si="79"/>
        <v>1014</v>
      </c>
      <c r="AD165" s="57">
        <f t="shared" ca="1" si="79"/>
        <v>2413</v>
      </c>
      <c r="AE165" s="57">
        <f t="shared" ca="1" si="79"/>
        <v>1444</v>
      </c>
      <c r="AF165" s="57">
        <f t="shared" ca="1" si="79"/>
        <v>755</v>
      </c>
      <c r="AG165" s="57">
        <f t="shared" ca="1" si="79"/>
        <v>28462</v>
      </c>
      <c r="AH165" s="57">
        <f t="shared" ca="1" si="79"/>
        <v>403</v>
      </c>
      <c r="AI165" s="57">
        <f t="shared" ca="1" si="79"/>
        <v>0</v>
      </c>
      <c r="AJ165" s="57">
        <f t="shared" ca="1" si="79"/>
        <v>158992</v>
      </c>
      <c r="AK165" s="57">
        <f t="shared" ca="1" si="78"/>
        <v>57785</v>
      </c>
      <c r="AL165" s="57">
        <f t="shared" ca="1" si="78"/>
        <v>134148</v>
      </c>
      <c r="AM165" s="57">
        <f t="shared" ca="1" si="78"/>
        <v>8169</v>
      </c>
      <c r="AN165" s="57">
        <f t="shared" ca="1" si="78"/>
        <v>43478</v>
      </c>
      <c r="AO165" s="57">
        <f t="shared" ca="1" si="78"/>
        <v>0</v>
      </c>
      <c r="AP165" s="57">
        <f t="shared" ca="1" si="78"/>
        <v>17224</v>
      </c>
      <c r="AQ165" s="57">
        <f t="shared" ca="1" si="78"/>
        <v>2471</v>
      </c>
      <c r="AR165" s="57">
        <f t="shared" ca="1" si="78"/>
        <v>929</v>
      </c>
      <c r="AS165" s="57">
        <f t="shared" ca="1" si="78"/>
        <v>2424</v>
      </c>
      <c r="AT165" s="57">
        <f t="shared" ca="1" si="78"/>
        <v>0</v>
      </c>
      <c r="AU165" s="51">
        <v>0</v>
      </c>
      <c r="AV165" s="57">
        <v>0</v>
      </c>
      <c r="AW165" s="51">
        <f t="shared" ca="1" si="63"/>
        <v>12464.14</v>
      </c>
      <c r="AX165" s="57">
        <f t="shared" ca="1" si="76"/>
        <v>-6878</v>
      </c>
      <c r="AY165" s="57">
        <f t="shared" ca="1" si="76"/>
        <v>0</v>
      </c>
      <c r="AZ165" s="57">
        <f t="shared" ca="1" si="76"/>
        <v>0</v>
      </c>
      <c r="BA165" s="51">
        <v>0</v>
      </c>
      <c r="BB165" s="51">
        <v>0</v>
      </c>
      <c r="BC165" s="57">
        <f t="shared" ca="1" si="76"/>
        <v>-12391</v>
      </c>
      <c r="BD165" s="57">
        <f t="shared" ca="1" si="76"/>
        <v>-11169</v>
      </c>
      <c r="BE165" s="57">
        <f t="shared" ca="1" si="73"/>
        <v>794.96</v>
      </c>
      <c r="BF165" s="51">
        <f t="shared" ca="1" si="64"/>
        <v>107.3184</v>
      </c>
      <c r="BG165" s="51">
        <f t="shared" ca="1" si="65"/>
        <v>6.1236619718309857</v>
      </c>
      <c r="BH165" s="51">
        <f t="shared" ca="1" si="66"/>
        <v>170.53465346534654</v>
      </c>
      <c r="BI165" s="51">
        <v>0</v>
      </c>
      <c r="BJ165" s="51">
        <f ca="1">'3월_관리비상세내역'!BK165</f>
        <v>1045.585</v>
      </c>
      <c r="BK165" s="51">
        <f t="shared" ca="1" si="67"/>
        <v>1840.5450000000001</v>
      </c>
      <c r="BL165" s="51">
        <f ca="1">'3월_관리비상세내역'!BM165</f>
        <v>516.43338028169012</v>
      </c>
      <c r="BM165" s="57">
        <f t="shared" ca="1" si="68"/>
        <v>522.5570422535211</v>
      </c>
      <c r="BN165" s="51">
        <f ca="1">'3월_관리비상세내역'!BO165</f>
        <v>717.34799999999996</v>
      </c>
      <c r="BO165" s="57">
        <f t="shared" ca="1" si="69"/>
        <v>824.66639999999995</v>
      </c>
      <c r="BP165" s="51">
        <f ca="1">'3월_관리비상세내역'!BQ165</f>
        <v>1249.9900990099009</v>
      </c>
      <c r="BQ165" s="57">
        <f t="shared" ca="1" si="70"/>
        <v>1420.5247524752474</v>
      </c>
      <c r="BR165" s="51">
        <v>0</v>
      </c>
      <c r="BS165" s="51">
        <v>0</v>
      </c>
    </row>
    <row r="166" spans="1:71" ht="15.75" customHeight="1">
      <c r="A166" s="8" t="s">
        <v>239</v>
      </c>
      <c r="B166">
        <v>704</v>
      </c>
      <c r="C166">
        <f t="shared" si="77"/>
        <v>1701</v>
      </c>
      <c r="E166" s="8">
        <v>115.7</v>
      </c>
      <c r="F166" s="8" t="s">
        <v>240</v>
      </c>
      <c r="G166" s="55">
        <f t="shared" ca="1" si="58"/>
        <v>44007</v>
      </c>
      <c r="H166" s="8">
        <v>77777</v>
      </c>
      <c r="J166" t="str">
        <f t="shared" ca="1" si="72"/>
        <v>전세</v>
      </c>
      <c r="K166" s="8" t="s">
        <v>242</v>
      </c>
      <c r="L166" s="55">
        <v>45017</v>
      </c>
      <c r="M166" s="55">
        <v>45066</v>
      </c>
      <c r="N166" s="55">
        <v>45017</v>
      </c>
      <c r="O166" s="62">
        <v>45046</v>
      </c>
      <c r="P166" s="51">
        <f t="shared" ca="1" si="59"/>
        <v>471820</v>
      </c>
      <c r="Q166" s="57">
        <f t="shared" ca="1" si="60"/>
        <v>481256.4</v>
      </c>
      <c r="R166" s="51">
        <f t="shared" ca="1" si="61"/>
        <v>471820</v>
      </c>
      <c r="S166" s="57">
        <f t="shared" ca="1" si="71"/>
        <v>245181</v>
      </c>
      <c r="T166" s="57">
        <f t="shared" ca="1" si="62"/>
        <v>226639</v>
      </c>
      <c r="U166" s="57">
        <f t="shared" ca="1" si="79"/>
        <v>46884</v>
      </c>
      <c r="V166" s="57">
        <f t="shared" ca="1" si="79"/>
        <v>34718</v>
      </c>
      <c r="W166" s="57">
        <f t="shared" ca="1" si="79"/>
        <v>1999</v>
      </c>
      <c r="X166" s="57">
        <f t="shared" ca="1" si="79"/>
        <v>2022</v>
      </c>
      <c r="Y166" s="57">
        <f t="shared" ca="1" si="79"/>
        <v>3659</v>
      </c>
      <c r="Z166" s="57">
        <f t="shared" ca="1" si="79"/>
        <v>54591</v>
      </c>
      <c r="AA166" s="57">
        <f t="shared" ca="1" si="79"/>
        <v>25380</v>
      </c>
      <c r="AB166" s="57">
        <f t="shared" ca="1" si="79"/>
        <v>35989</v>
      </c>
      <c r="AC166" s="57">
        <f t="shared" ca="1" si="79"/>
        <v>615</v>
      </c>
      <c r="AD166" s="57">
        <f t="shared" ca="1" si="79"/>
        <v>6434</v>
      </c>
      <c r="AE166" s="57">
        <f t="shared" ca="1" si="79"/>
        <v>9570</v>
      </c>
      <c r="AF166" s="57">
        <f t="shared" ca="1" si="79"/>
        <v>780</v>
      </c>
      <c r="AG166" s="57">
        <f t="shared" ca="1" si="79"/>
        <v>43997</v>
      </c>
      <c r="AH166" s="57">
        <f t="shared" ca="1" si="79"/>
        <v>542</v>
      </c>
      <c r="AI166" s="57">
        <f t="shared" ca="1" si="79"/>
        <v>0</v>
      </c>
      <c r="AJ166" s="57">
        <f t="shared" ca="1" si="79"/>
        <v>74805</v>
      </c>
      <c r="AK166" s="57">
        <f t="shared" ca="1" si="78"/>
        <v>22801</v>
      </c>
      <c r="AL166" s="57">
        <f t="shared" ca="1" si="78"/>
        <v>101603</v>
      </c>
      <c r="AM166" s="57">
        <f t="shared" ca="1" si="78"/>
        <v>7750</v>
      </c>
      <c r="AN166" s="57">
        <f t="shared" ca="1" si="78"/>
        <v>31180</v>
      </c>
      <c r="AO166" s="57">
        <f t="shared" ca="1" si="78"/>
        <v>0</v>
      </c>
      <c r="AP166" s="57">
        <f t="shared" ca="1" si="78"/>
        <v>11276</v>
      </c>
      <c r="AQ166" s="57">
        <f t="shared" ca="1" si="78"/>
        <v>3923</v>
      </c>
      <c r="AR166" s="57">
        <f t="shared" ca="1" si="78"/>
        <v>4531</v>
      </c>
      <c r="AS166" s="57">
        <f t="shared" ca="1" si="78"/>
        <v>1290</v>
      </c>
      <c r="AT166" s="57">
        <f t="shared" ca="1" si="78"/>
        <v>0</v>
      </c>
      <c r="AU166" s="51">
        <v>0</v>
      </c>
      <c r="AV166" s="57">
        <v>0</v>
      </c>
      <c r="AW166" s="51">
        <f t="shared" ca="1" si="63"/>
        <v>9436.4</v>
      </c>
      <c r="AX166" s="57">
        <f t="shared" ca="1" si="76"/>
        <v>-21279</v>
      </c>
      <c r="AY166" s="57">
        <f t="shared" ca="1" si="76"/>
        <v>0</v>
      </c>
      <c r="AZ166" s="57">
        <f t="shared" ca="1" si="76"/>
        <v>0</v>
      </c>
      <c r="BA166" s="51">
        <v>0</v>
      </c>
      <c r="BB166" s="51">
        <v>0</v>
      </c>
      <c r="BC166" s="57">
        <f t="shared" ca="1" si="76"/>
        <v>-9219</v>
      </c>
      <c r="BD166" s="57">
        <f t="shared" ca="1" si="76"/>
        <v>-24021</v>
      </c>
      <c r="BE166" s="57">
        <f t="shared" ca="1" si="73"/>
        <v>374.02499999999998</v>
      </c>
      <c r="BF166" s="51">
        <f t="shared" ca="1" si="64"/>
        <v>81.282399999999996</v>
      </c>
      <c r="BG166" s="51">
        <f t="shared" ca="1" si="65"/>
        <v>4.3915492957746478</v>
      </c>
      <c r="BH166" s="51">
        <f t="shared" ca="1" si="66"/>
        <v>111.64356435643565</v>
      </c>
      <c r="BI166" s="51">
        <v>0</v>
      </c>
      <c r="BJ166" s="51">
        <f ca="1">'3월_관리비상세내역'!BK166</f>
        <v>926.5</v>
      </c>
      <c r="BK166" s="51">
        <f t="shared" ca="1" si="67"/>
        <v>1300.5250000000001</v>
      </c>
      <c r="BL166" s="51">
        <f ca="1">'3월_관리비상세내역'!BM166</f>
        <v>816.49690140845075</v>
      </c>
      <c r="BM166" s="57">
        <f t="shared" ca="1" si="68"/>
        <v>820.88845070422542</v>
      </c>
      <c r="BN166" s="51">
        <f ca="1">'3월_관리비상세내역'!BO166</f>
        <v>643.51199999999994</v>
      </c>
      <c r="BO166" s="57">
        <f t="shared" ca="1" si="69"/>
        <v>724.7944</v>
      </c>
      <c r="BP166" s="51">
        <f ca="1">'3월_관리비상세내역'!BQ166</f>
        <v>736.9207920792079</v>
      </c>
      <c r="BQ166" s="57">
        <f t="shared" ca="1" si="70"/>
        <v>848.5643564356435</v>
      </c>
      <c r="BR166" s="51">
        <v>0</v>
      </c>
      <c r="BS166" s="51">
        <v>0</v>
      </c>
    </row>
    <row r="167" spans="1:71" ht="15.75" customHeight="1">
      <c r="A167" s="8" t="s">
        <v>239</v>
      </c>
      <c r="B167">
        <v>704</v>
      </c>
      <c r="C167">
        <f t="shared" si="77"/>
        <v>1702</v>
      </c>
      <c r="E167" s="8">
        <v>115.7</v>
      </c>
      <c r="F167" s="8" t="s">
        <v>240</v>
      </c>
      <c r="G167" s="55">
        <f t="shared" ca="1" si="58"/>
        <v>42284</v>
      </c>
      <c r="H167" s="8">
        <v>77777</v>
      </c>
      <c r="J167" t="str">
        <f t="shared" ca="1" si="72"/>
        <v>월세</v>
      </c>
      <c r="K167" s="8" t="s">
        <v>242</v>
      </c>
      <c r="L167" s="55">
        <v>45017</v>
      </c>
      <c r="M167" s="55">
        <v>45066</v>
      </c>
      <c r="N167" s="55">
        <v>45017</v>
      </c>
      <c r="O167" s="62">
        <v>45046</v>
      </c>
      <c r="P167" s="51">
        <f t="shared" ca="1" si="59"/>
        <v>544683</v>
      </c>
      <c r="Q167" s="57">
        <f t="shared" ca="1" si="60"/>
        <v>555576.66</v>
      </c>
      <c r="R167" s="51">
        <f t="shared" ca="1" si="61"/>
        <v>544683</v>
      </c>
      <c r="S167" s="57">
        <f t="shared" ca="1" si="71"/>
        <v>249127</v>
      </c>
      <c r="T167" s="57">
        <f t="shared" ca="1" si="62"/>
        <v>295556</v>
      </c>
      <c r="U167" s="57">
        <f t="shared" ca="1" si="79"/>
        <v>72187</v>
      </c>
      <c r="V167" s="57">
        <f t="shared" ca="1" si="79"/>
        <v>19040</v>
      </c>
      <c r="W167" s="57">
        <f t="shared" ca="1" si="79"/>
        <v>1765</v>
      </c>
      <c r="X167" s="57">
        <f t="shared" ca="1" si="79"/>
        <v>4435</v>
      </c>
      <c r="Y167" s="57">
        <f t="shared" ca="1" si="79"/>
        <v>3220</v>
      </c>
      <c r="Z167" s="57">
        <f t="shared" ca="1" si="79"/>
        <v>27588</v>
      </c>
      <c r="AA167" s="57">
        <f t="shared" ca="1" si="79"/>
        <v>8960</v>
      </c>
      <c r="AB167" s="57">
        <f t="shared" ca="1" si="79"/>
        <v>48737</v>
      </c>
      <c r="AC167" s="57">
        <f t="shared" ca="1" si="79"/>
        <v>1904</v>
      </c>
      <c r="AD167" s="57">
        <f t="shared" ca="1" si="79"/>
        <v>8581</v>
      </c>
      <c r="AE167" s="57">
        <f t="shared" ca="1" si="79"/>
        <v>25257</v>
      </c>
      <c r="AF167" s="57">
        <f t="shared" ca="1" si="79"/>
        <v>710</v>
      </c>
      <c r="AG167" s="57">
        <f t="shared" ca="1" si="79"/>
        <v>28506</v>
      </c>
      <c r="AH167" s="57">
        <f t="shared" ca="1" si="79"/>
        <v>786</v>
      </c>
      <c r="AI167" s="57">
        <f t="shared" ca="1" si="79"/>
        <v>0</v>
      </c>
      <c r="AJ167" s="57">
        <f t="shared" ca="1" si="79"/>
        <v>67795</v>
      </c>
      <c r="AK167" s="57">
        <f t="shared" ca="1" si="78"/>
        <v>42780</v>
      </c>
      <c r="AL167" s="57">
        <f t="shared" ca="1" si="78"/>
        <v>127110</v>
      </c>
      <c r="AM167" s="57">
        <f t="shared" ca="1" si="78"/>
        <v>1304</v>
      </c>
      <c r="AN167" s="57">
        <f t="shared" ca="1" si="78"/>
        <v>52190</v>
      </c>
      <c r="AO167" s="57">
        <f t="shared" ca="1" si="78"/>
        <v>0</v>
      </c>
      <c r="AP167" s="57">
        <f t="shared" ca="1" si="78"/>
        <v>16777</v>
      </c>
      <c r="AQ167" s="57">
        <f t="shared" ca="1" si="78"/>
        <v>7197</v>
      </c>
      <c r="AR167" s="57">
        <f t="shared" ca="1" si="78"/>
        <v>2797</v>
      </c>
      <c r="AS167" s="57">
        <f t="shared" ca="1" si="78"/>
        <v>1394</v>
      </c>
      <c r="AT167" s="57">
        <f t="shared" ca="1" si="78"/>
        <v>0</v>
      </c>
      <c r="AU167" s="51">
        <v>0</v>
      </c>
      <c r="AV167" s="57">
        <v>0</v>
      </c>
      <c r="AW167" s="51">
        <f t="shared" ca="1" si="63"/>
        <v>10893.66</v>
      </c>
      <c r="AX167" s="57">
        <f t="shared" ca="1" si="76"/>
        <v>-145</v>
      </c>
      <c r="AY167" s="57">
        <f t="shared" ca="1" si="76"/>
        <v>0</v>
      </c>
      <c r="AZ167" s="57">
        <f t="shared" ca="1" si="76"/>
        <v>0</v>
      </c>
      <c r="BA167" s="51">
        <v>0</v>
      </c>
      <c r="BB167" s="51">
        <v>0</v>
      </c>
      <c r="BC167" s="57">
        <f t="shared" ca="1" si="76"/>
        <v>-22785</v>
      </c>
      <c r="BD167" s="57">
        <f t="shared" ca="1" si="76"/>
        <v>-3407</v>
      </c>
      <c r="BE167" s="57">
        <f t="shared" ca="1" si="73"/>
        <v>338.97500000000002</v>
      </c>
      <c r="BF167" s="51">
        <f t="shared" ca="1" si="64"/>
        <v>101.688</v>
      </c>
      <c r="BG167" s="51">
        <f t="shared" ca="1" si="65"/>
        <v>7.3507042253521124</v>
      </c>
      <c r="BH167" s="51">
        <f t="shared" ca="1" si="66"/>
        <v>166.1089108910891</v>
      </c>
      <c r="BI167" s="51">
        <v>0</v>
      </c>
      <c r="BJ167" s="51">
        <f ca="1">'3월_관리비상세내역'!BK167</f>
        <v>871.78500000000008</v>
      </c>
      <c r="BK167" s="51">
        <f t="shared" ca="1" si="67"/>
        <v>1210.7600000000002</v>
      </c>
      <c r="BL167" s="51">
        <f ca="1">'3월_관리비상세내역'!BM167</f>
        <v>752.11098591549296</v>
      </c>
      <c r="BM167" s="57">
        <f t="shared" ca="1" si="68"/>
        <v>759.46169014084512</v>
      </c>
      <c r="BN167" s="51">
        <f ca="1">'3월_관리비상세내역'!BO167</f>
        <v>944.048</v>
      </c>
      <c r="BO167" s="57">
        <f t="shared" ca="1" si="69"/>
        <v>1045.7360000000001</v>
      </c>
      <c r="BP167" s="51">
        <f ca="1">'3월_관리비상세내역'!BQ167</f>
        <v>449.22772277227722</v>
      </c>
      <c r="BQ167" s="57">
        <f t="shared" ca="1" si="70"/>
        <v>615.33663366336634</v>
      </c>
      <c r="BR167" s="51">
        <v>0</v>
      </c>
      <c r="BS167" s="51">
        <v>0</v>
      </c>
    </row>
    <row r="168" spans="1:71" ht="15.75" customHeight="1">
      <c r="A168" s="8" t="s">
        <v>239</v>
      </c>
      <c r="B168">
        <v>704</v>
      </c>
      <c r="C168">
        <f t="shared" si="77"/>
        <v>1801</v>
      </c>
      <c r="E168" s="8">
        <v>115.7</v>
      </c>
      <c r="F168" s="8" t="s">
        <v>240</v>
      </c>
      <c r="G168" s="55">
        <f t="shared" ca="1" si="58"/>
        <v>43675</v>
      </c>
      <c r="H168" s="8">
        <v>77777</v>
      </c>
      <c r="J168" t="str">
        <f t="shared" ca="1" si="72"/>
        <v>전세</v>
      </c>
      <c r="K168" s="8" t="s">
        <v>242</v>
      </c>
      <c r="L168" s="55">
        <v>45017</v>
      </c>
      <c r="M168" s="55">
        <v>45066</v>
      </c>
      <c r="N168" s="55">
        <v>45017</v>
      </c>
      <c r="O168" s="62">
        <v>45046</v>
      </c>
      <c r="P168" s="51">
        <f t="shared" ca="1" si="59"/>
        <v>428885</v>
      </c>
      <c r="Q168" s="57">
        <f t="shared" ca="1" si="60"/>
        <v>437462.7</v>
      </c>
      <c r="R168" s="51">
        <f t="shared" ca="1" si="61"/>
        <v>428885</v>
      </c>
      <c r="S168" s="57">
        <f t="shared" ca="1" si="71"/>
        <v>259002</v>
      </c>
      <c r="T168" s="57">
        <f t="shared" ca="1" si="62"/>
        <v>169883</v>
      </c>
      <c r="U168" s="57">
        <f t="shared" ca="1" si="79"/>
        <v>58877</v>
      </c>
      <c r="V168" s="57">
        <f t="shared" ca="1" si="79"/>
        <v>34143</v>
      </c>
      <c r="W168" s="57">
        <f t="shared" ca="1" si="79"/>
        <v>1571</v>
      </c>
      <c r="X168" s="57">
        <f t="shared" ca="1" si="79"/>
        <v>4908</v>
      </c>
      <c r="Y168" s="57">
        <f t="shared" ca="1" si="79"/>
        <v>3996</v>
      </c>
      <c r="Z168" s="57">
        <f t="shared" ca="1" si="79"/>
        <v>43002</v>
      </c>
      <c r="AA168" s="57">
        <f t="shared" ca="1" si="79"/>
        <v>26614</v>
      </c>
      <c r="AB168" s="57">
        <f t="shared" ca="1" si="79"/>
        <v>43096</v>
      </c>
      <c r="AC168" s="57">
        <f t="shared" ca="1" si="79"/>
        <v>1720</v>
      </c>
      <c r="AD168" s="57">
        <f t="shared" ca="1" si="79"/>
        <v>3835</v>
      </c>
      <c r="AE168" s="57">
        <f t="shared" ca="1" si="79"/>
        <v>24559</v>
      </c>
      <c r="AF168" s="57">
        <f t="shared" ca="1" si="79"/>
        <v>265</v>
      </c>
      <c r="AG168" s="57">
        <f t="shared" ca="1" si="79"/>
        <v>35461</v>
      </c>
      <c r="AH168" s="57">
        <f t="shared" ca="1" si="79"/>
        <v>138</v>
      </c>
      <c r="AI168" s="57">
        <f t="shared" ca="1" si="79"/>
        <v>0</v>
      </c>
      <c r="AJ168" s="57">
        <f t="shared" ca="1" si="79"/>
        <v>62042</v>
      </c>
      <c r="AK168" s="57">
        <f t="shared" ca="1" si="78"/>
        <v>47260</v>
      </c>
      <c r="AL168" s="57">
        <f t="shared" ca="1" si="78"/>
        <v>26082</v>
      </c>
      <c r="AM168" s="57">
        <f t="shared" ca="1" si="78"/>
        <v>112</v>
      </c>
      <c r="AN168" s="57">
        <f t="shared" ca="1" si="78"/>
        <v>52687</v>
      </c>
      <c r="AO168" s="57">
        <f t="shared" ca="1" si="78"/>
        <v>0</v>
      </c>
      <c r="AP168" s="57">
        <f t="shared" ca="1" si="78"/>
        <v>7361</v>
      </c>
      <c r="AQ168" s="57">
        <f t="shared" ca="1" si="78"/>
        <v>3569</v>
      </c>
      <c r="AR168" s="57">
        <f t="shared" ca="1" si="78"/>
        <v>2202</v>
      </c>
      <c r="AS168" s="57">
        <f t="shared" ca="1" si="78"/>
        <v>57</v>
      </c>
      <c r="AT168" s="57">
        <f t="shared" ca="1" si="78"/>
        <v>0</v>
      </c>
      <c r="AU168" s="51">
        <v>0</v>
      </c>
      <c r="AV168" s="57">
        <v>0</v>
      </c>
      <c r="AW168" s="51">
        <f t="shared" ca="1" si="63"/>
        <v>8577.7000000000007</v>
      </c>
      <c r="AX168" s="57">
        <f t="shared" ca="1" si="76"/>
        <v>-7347</v>
      </c>
      <c r="AY168" s="57">
        <f t="shared" ca="1" si="76"/>
        <v>0</v>
      </c>
      <c r="AZ168" s="57">
        <f t="shared" ca="1" si="76"/>
        <v>0</v>
      </c>
      <c r="BA168" s="51">
        <v>0</v>
      </c>
      <c r="BB168" s="51">
        <v>0</v>
      </c>
      <c r="BC168" s="57">
        <f t="shared" ca="1" si="76"/>
        <v>-27528</v>
      </c>
      <c r="BD168" s="57">
        <f t="shared" ca="1" si="76"/>
        <v>-19797</v>
      </c>
      <c r="BE168" s="57">
        <f t="shared" ca="1" si="73"/>
        <v>310.20999999999998</v>
      </c>
      <c r="BF168" s="51">
        <f t="shared" ca="1" si="64"/>
        <v>20.865600000000001</v>
      </c>
      <c r="BG168" s="51">
        <f t="shared" ca="1" si="65"/>
        <v>7.4207042253521127</v>
      </c>
      <c r="BH168" s="51">
        <f t="shared" ca="1" si="66"/>
        <v>72.881188118811878</v>
      </c>
      <c r="BI168" s="51">
        <v>0</v>
      </c>
      <c r="BJ168" s="51">
        <f ca="1">'3월_관리비상세내역'!BK168</f>
        <v>526.79999999999995</v>
      </c>
      <c r="BK168" s="51">
        <f t="shared" ca="1" si="67"/>
        <v>837.01</v>
      </c>
      <c r="BL168" s="51">
        <f ca="1">'3월_관리비상세내역'!BM168</f>
        <v>908.9674647887324</v>
      </c>
      <c r="BM168" s="57">
        <f t="shared" ca="1" si="68"/>
        <v>916.3881690140845</v>
      </c>
      <c r="BN168" s="51">
        <f ca="1">'3월_관리비상세내역'!BO168</f>
        <v>633.37440000000004</v>
      </c>
      <c r="BO168" s="57">
        <f t="shared" ca="1" si="69"/>
        <v>654.24</v>
      </c>
      <c r="BP168" s="51">
        <f ca="1">'3월_관리비상세내역'!BQ168</f>
        <v>344.56435643564356</v>
      </c>
      <c r="BQ168" s="57">
        <f t="shared" ca="1" si="70"/>
        <v>417.44554455445541</v>
      </c>
      <c r="BR168" s="51">
        <v>0</v>
      </c>
      <c r="BS168" s="51">
        <v>0</v>
      </c>
    </row>
    <row r="169" spans="1:71" ht="15.75" customHeight="1">
      <c r="A169" s="8" t="s">
        <v>239</v>
      </c>
      <c r="B169">
        <v>704</v>
      </c>
      <c r="C169">
        <f t="shared" si="77"/>
        <v>1802</v>
      </c>
      <c r="E169" s="8">
        <v>115.7</v>
      </c>
      <c r="F169" s="8" t="s">
        <v>240</v>
      </c>
      <c r="G169" s="55">
        <f t="shared" ca="1" si="58"/>
        <v>42014</v>
      </c>
      <c r="H169" s="8">
        <v>77777</v>
      </c>
      <c r="J169" t="str">
        <f t="shared" ca="1" si="72"/>
        <v>월세</v>
      </c>
      <c r="K169" s="8" t="s">
        <v>242</v>
      </c>
      <c r="L169" s="55">
        <v>45017</v>
      </c>
      <c r="M169" s="55">
        <v>45066</v>
      </c>
      <c r="N169" s="55">
        <v>45017</v>
      </c>
      <c r="O169" s="62">
        <v>45046</v>
      </c>
      <c r="P169" s="51">
        <f t="shared" ca="1" si="59"/>
        <v>566882</v>
      </c>
      <c r="Q169" s="57">
        <f t="shared" ca="1" si="60"/>
        <v>578219.64</v>
      </c>
      <c r="R169" s="51">
        <f t="shared" ca="1" si="61"/>
        <v>566882</v>
      </c>
      <c r="S169" s="57">
        <f t="shared" ca="1" si="71"/>
        <v>284669</v>
      </c>
      <c r="T169" s="57">
        <f t="shared" ca="1" si="62"/>
        <v>282213</v>
      </c>
      <c r="U169" s="57">
        <f t="shared" ca="1" si="79"/>
        <v>77960</v>
      </c>
      <c r="V169" s="57">
        <f t="shared" ca="1" si="79"/>
        <v>22432</v>
      </c>
      <c r="W169" s="57">
        <f t="shared" ca="1" si="79"/>
        <v>1729</v>
      </c>
      <c r="X169" s="57">
        <f t="shared" ca="1" si="79"/>
        <v>3368</v>
      </c>
      <c r="Y169" s="57">
        <f t="shared" ca="1" si="79"/>
        <v>3909</v>
      </c>
      <c r="Z169" s="57">
        <f t="shared" ca="1" si="79"/>
        <v>54944</v>
      </c>
      <c r="AA169" s="57">
        <f t="shared" ca="1" si="79"/>
        <v>2944</v>
      </c>
      <c r="AB169" s="57">
        <f t="shared" ca="1" si="79"/>
        <v>47937</v>
      </c>
      <c r="AC169" s="57">
        <f t="shared" ca="1" si="79"/>
        <v>2587</v>
      </c>
      <c r="AD169" s="57">
        <f t="shared" ca="1" si="79"/>
        <v>8688</v>
      </c>
      <c r="AE169" s="57">
        <f t="shared" ca="1" si="79"/>
        <v>18786</v>
      </c>
      <c r="AF169" s="57">
        <f t="shared" ca="1" si="79"/>
        <v>558</v>
      </c>
      <c r="AG169" s="57">
        <f t="shared" ca="1" si="79"/>
        <v>34855</v>
      </c>
      <c r="AH169" s="57">
        <f t="shared" ca="1" si="79"/>
        <v>696</v>
      </c>
      <c r="AI169" s="57">
        <f t="shared" ca="1" si="79"/>
        <v>0</v>
      </c>
      <c r="AJ169" s="57">
        <f t="shared" ca="1" si="79"/>
        <v>152365</v>
      </c>
      <c r="AK169" s="57">
        <f t="shared" ca="1" si="78"/>
        <v>33741</v>
      </c>
      <c r="AL169" s="57">
        <f t="shared" ca="1" si="78"/>
        <v>43226</v>
      </c>
      <c r="AM169" s="57">
        <f t="shared" ca="1" si="78"/>
        <v>6038</v>
      </c>
      <c r="AN169" s="57">
        <f t="shared" ca="1" si="78"/>
        <v>61820</v>
      </c>
      <c r="AO169" s="57">
        <f t="shared" ca="1" si="78"/>
        <v>0</v>
      </c>
      <c r="AP169" s="57">
        <f t="shared" ca="1" si="78"/>
        <v>22980</v>
      </c>
      <c r="AQ169" s="57">
        <f t="shared" ca="1" si="78"/>
        <v>6916</v>
      </c>
      <c r="AR169" s="57">
        <f t="shared" ca="1" si="78"/>
        <v>4919</v>
      </c>
      <c r="AS169" s="57">
        <f t="shared" ca="1" si="78"/>
        <v>1118</v>
      </c>
      <c r="AT169" s="57">
        <f t="shared" ca="1" si="78"/>
        <v>0</v>
      </c>
      <c r="AU169" s="51">
        <v>0</v>
      </c>
      <c r="AV169" s="57">
        <v>0</v>
      </c>
      <c r="AW169" s="51">
        <f t="shared" ca="1" si="63"/>
        <v>11337.64</v>
      </c>
      <c r="AX169" s="57">
        <f t="shared" ca="1" si="76"/>
        <v>-7225</v>
      </c>
      <c r="AY169" s="57">
        <f t="shared" ca="1" si="76"/>
        <v>0</v>
      </c>
      <c r="AZ169" s="57">
        <f t="shared" ca="1" si="76"/>
        <v>0</v>
      </c>
      <c r="BA169" s="51">
        <v>0</v>
      </c>
      <c r="BB169" s="51">
        <v>0</v>
      </c>
      <c r="BC169" s="57">
        <f t="shared" ca="1" si="76"/>
        <v>-28872</v>
      </c>
      <c r="BD169" s="57">
        <f t="shared" ca="1" si="76"/>
        <v>-11537</v>
      </c>
      <c r="BE169" s="57">
        <f t="shared" ca="1" si="73"/>
        <v>761.82500000000005</v>
      </c>
      <c r="BF169" s="51">
        <f t="shared" ca="1" si="64"/>
        <v>34.580800000000004</v>
      </c>
      <c r="BG169" s="51">
        <f t="shared" ca="1" si="65"/>
        <v>8.7070422535211272</v>
      </c>
      <c r="BH169" s="51">
        <f t="shared" ca="1" si="66"/>
        <v>227.52475247524754</v>
      </c>
      <c r="BI169" s="51">
        <v>0</v>
      </c>
      <c r="BJ169" s="51">
        <f ca="1">'3월_관리비상세내역'!BK169</f>
        <v>1480.54</v>
      </c>
      <c r="BK169" s="51">
        <f t="shared" ca="1" si="67"/>
        <v>2242.3649999999998</v>
      </c>
      <c r="BL169" s="51">
        <f ca="1">'3월_관리비상세내역'!BM169</f>
        <v>518.62112676056336</v>
      </c>
      <c r="BM169" s="57">
        <f t="shared" ca="1" si="68"/>
        <v>527.32816901408444</v>
      </c>
      <c r="BN169" s="51">
        <f ca="1">'3월_관리비상세내역'!BO169</f>
        <v>897.98559999999998</v>
      </c>
      <c r="BO169" s="57">
        <f t="shared" ca="1" si="69"/>
        <v>932.56639999999993</v>
      </c>
      <c r="BP169" s="51">
        <f ca="1">'3월_관리비상세내역'!BQ169</f>
        <v>1229.7524752475247</v>
      </c>
      <c r="BQ169" s="57">
        <f t="shared" ca="1" si="70"/>
        <v>1457.2772277227723</v>
      </c>
      <c r="BR169" s="51">
        <v>0</v>
      </c>
      <c r="BS169" s="51">
        <v>0</v>
      </c>
    </row>
    <row r="170" spans="1:71" ht="15.75" customHeight="1">
      <c r="A170" s="8" t="s">
        <v>239</v>
      </c>
      <c r="B170">
        <v>704</v>
      </c>
      <c r="C170">
        <f t="shared" si="77"/>
        <v>1901</v>
      </c>
      <c r="E170" s="8">
        <v>115.7</v>
      </c>
      <c r="F170" s="8" t="s">
        <v>240</v>
      </c>
      <c r="G170" s="55">
        <f t="shared" ca="1" si="58"/>
        <v>41982</v>
      </c>
      <c r="H170" s="8">
        <v>77777</v>
      </c>
      <c r="J170" t="str">
        <f t="shared" ca="1" si="72"/>
        <v>자가</v>
      </c>
      <c r="K170" s="8" t="s">
        <v>242</v>
      </c>
      <c r="L170" s="55">
        <v>45017</v>
      </c>
      <c r="M170" s="55">
        <v>45066</v>
      </c>
      <c r="N170" s="55">
        <v>45017</v>
      </c>
      <c r="O170" s="62">
        <v>45046</v>
      </c>
      <c r="P170" s="51">
        <f t="shared" ca="1" si="59"/>
        <v>505771</v>
      </c>
      <c r="Q170" s="57">
        <f t="shared" ca="1" si="60"/>
        <v>515886.42</v>
      </c>
      <c r="R170" s="51">
        <f t="shared" ca="1" si="61"/>
        <v>505771</v>
      </c>
      <c r="S170" s="57">
        <f t="shared" ca="1" si="71"/>
        <v>187985</v>
      </c>
      <c r="T170" s="57">
        <f t="shared" ca="1" si="62"/>
        <v>317786</v>
      </c>
      <c r="U170" s="57">
        <f t="shared" ca="1" si="79"/>
        <v>33268</v>
      </c>
      <c r="V170" s="57">
        <f t="shared" ca="1" si="79"/>
        <v>21079</v>
      </c>
      <c r="W170" s="57">
        <f t="shared" ca="1" si="79"/>
        <v>1901</v>
      </c>
      <c r="X170" s="57">
        <f t="shared" ca="1" si="79"/>
        <v>1571</v>
      </c>
      <c r="Y170" s="57">
        <f t="shared" ca="1" si="79"/>
        <v>3290</v>
      </c>
      <c r="Z170" s="57">
        <f t="shared" ca="1" si="79"/>
        <v>28867</v>
      </c>
      <c r="AA170" s="57">
        <f t="shared" ca="1" si="79"/>
        <v>27967</v>
      </c>
      <c r="AB170" s="57">
        <f t="shared" ca="1" si="79"/>
        <v>14996</v>
      </c>
      <c r="AC170" s="57">
        <f t="shared" ca="1" si="79"/>
        <v>616</v>
      </c>
      <c r="AD170" s="57">
        <f t="shared" ca="1" si="79"/>
        <v>4646</v>
      </c>
      <c r="AE170" s="57">
        <f t="shared" ca="1" si="79"/>
        <v>29440</v>
      </c>
      <c r="AF170" s="57">
        <f t="shared" ca="1" si="79"/>
        <v>951</v>
      </c>
      <c r="AG170" s="57">
        <f t="shared" ca="1" si="79"/>
        <v>39988</v>
      </c>
      <c r="AH170" s="57">
        <f t="shared" ca="1" si="79"/>
        <v>659</v>
      </c>
      <c r="AI170" s="57">
        <f t="shared" ca="1" si="79"/>
        <v>0</v>
      </c>
      <c r="AJ170" s="57">
        <f t="shared" ca="1" si="79"/>
        <v>58205</v>
      </c>
      <c r="AK170" s="57">
        <f t="shared" ca="1" si="78"/>
        <v>56572</v>
      </c>
      <c r="AL170" s="57">
        <f t="shared" ca="1" si="78"/>
        <v>131560</v>
      </c>
      <c r="AM170" s="57">
        <f t="shared" ca="1" si="78"/>
        <v>9792</v>
      </c>
      <c r="AN170" s="57">
        <f t="shared" ca="1" si="78"/>
        <v>32698</v>
      </c>
      <c r="AO170" s="57">
        <f t="shared" ca="1" si="78"/>
        <v>0</v>
      </c>
      <c r="AP170" s="57">
        <f t="shared" ca="1" si="78"/>
        <v>29706</v>
      </c>
      <c r="AQ170" s="57">
        <f t="shared" ca="1" si="78"/>
        <v>7372</v>
      </c>
      <c r="AR170" s="57">
        <f t="shared" ca="1" si="78"/>
        <v>4646</v>
      </c>
      <c r="AS170" s="57">
        <f t="shared" ca="1" si="78"/>
        <v>1947</v>
      </c>
      <c r="AT170" s="57">
        <f t="shared" ca="1" si="78"/>
        <v>0</v>
      </c>
      <c r="AU170" s="51">
        <v>0</v>
      </c>
      <c r="AV170" s="57">
        <v>0</v>
      </c>
      <c r="AW170" s="51">
        <f t="shared" ca="1" si="63"/>
        <v>10115.42</v>
      </c>
      <c r="AX170" s="57">
        <f t="shared" ca="1" si="76"/>
        <v>-11505</v>
      </c>
      <c r="AY170" s="57">
        <f t="shared" ca="1" si="76"/>
        <v>0</v>
      </c>
      <c r="AZ170" s="57">
        <f t="shared" ca="1" si="76"/>
        <v>0</v>
      </c>
      <c r="BA170" s="51">
        <v>0</v>
      </c>
      <c r="BB170" s="51">
        <v>0</v>
      </c>
      <c r="BC170" s="57">
        <f t="shared" ca="1" si="76"/>
        <v>-20917</v>
      </c>
      <c r="BD170" s="57">
        <f t="shared" ca="1" si="76"/>
        <v>-3544</v>
      </c>
      <c r="BE170" s="57">
        <f t="shared" ca="1" si="73"/>
        <v>291.02499999999998</v>
      </c>
      <c r="BF170" s="51">
        <f t="shared" ca="1" si="64"/>
        <v>105.248</v>
      </c>
      <c r="BG170" s="51">
        <f t="shared" ca="1" si="65"/>
        <v>4.6053521126760559</v>
      </c>
      <c r="BH170" s="51">
        <f t="shared" ca="1" si="66"/>
        <v>294.11881188118809</v>
      </c>
      <c r="BI170" s="51">
        <v>0</v>
      </c>
      <c r="BJ170" s="51">
        <f ca="1">'3월_관리비상세내역'!BK170</f>
        <v>761.84</v>
      </c>
      <c r="BK170" s="51">
        <f t="shared" ca="1" si="67"/>
        <v>1052.865</v>
      </c>
      <c r="BL170" s="51">
        <f ca="1">'3월_관리비상세내역'!BM170</f>
        <v>123.21760563380282</v>
      </c>
      <c r="BM170" s="57">
        <f t="shared" ca="1" si="68"/>
        <v>127.82295774647888</v>
      </c>
      <c r="BN170" s="51">
        <f ca="1">'3월_관리비상세내역'!BO170</f>
        <v>449.35599999999999</v>
      </c>
      <c r="BO170" s="57">
        <f t="shared" ca="1" si="69"/>
        <v>554.60400000000004</v>
      </c>
      <c r="BP170" s="51">
        <f ca="1">'3월_관리비상세내역'!BQ170</f>
        <v>1579.1782178217823</v>
      </c>
      <c r="BQ170" s="57">
        <f t="shared" ca="1" si="70"/>
        <v>1873.2970297029703</v>
      </c>
      <c r="BR170" s="51">
        <v>0</v>
      </c>
      <c r="BS170" s="51">
        <v>0</v>
      </c>
    </row>
    <row r="171" spans="1:71" ht="15.75" customHeight="1">
      <c r="A171" s="8" t="s">
        <v>239</v>
      </c>
      <c r="B171">
        <v>704</v>
      </c>
      <c r="C171">
        <f t="shared" si="77"/>
        <v>1902</v>
      </c>
      <c r="E171" s="8">
        <v>115.7</v>
      </c>
      <c r="F171" s="8" t="s">
        <v>240</v>
      </c>
      <c r="G171" s="55">
        <f t="shared" ca="1" si="58"/>
        <v>41891</v>
      </c>
      <c r="H171" s="8">
        <v>77777</v>
      </c>
      <c r="J171" t="str">
        <f t="shared" ca="1" si="72"/>
        <v>자가</v>
      </c>
      <c r="K171" s="8" t="s">
        <v>242</v>
      </c>
      <c r="L171" s="55">
        <v>45017</v>
      </c>
      <c r="M171" s="55">
        <v>45066</v>
      </c>
      <c r="N171" s="55">
        <v>45017</v>
      </c>
      <c r="O171" s="62">
        <v>45046</v>
      </c>
      <c r="P171" s="51">
        <f t="shared" ca="1" si="59"/>
        <v>495109</v>
      </c>
      <c r="Q171" s="57">
        <f t="shared" ca="1" si="60"/>
        <v>505011.18</v>
      </c>
      <c r="R171" s="51">
        <f t="shared" ca="1" si="61"/>
        <v>495109</v>
      </c>
      <c r="S171" s="57">
        <f t="shared" ca="1" si="71"/>
        <v>201867</v>
      </c>
      <c r="T171" s="57">
        <f t="shared" ca="1" si="62"/>
        <v>293242</v>
      </c>
      <c r="U171" s="57">
        <f t="shared" ca="1" si="79"/>
        <v>34715</v>
      </c>
      <c r="V171" s="57">
        <f t="shared" ca="1" si="79"/>
        <v>26843</v>
      </c>
      <c r="W171" s="57">
        <f t="shared" ca="1" si="79"/>
        <v>693</v>
      </c>
      <c r="X171" s="57">
        <f t="shared" ca="1" si="79"/>
        <v>4780</v>
      </c>
      <c r="Y171" s="57">
        <f t="shared" ca="1" si="79"/>
        <v>3294</v>
      </c>
      <c r="Z171" s="57">
        <f t="shared" ca="1" si="79"/>
        <v>37505</v>
      </c>
      <c r="AA171" s="57">
        <f t="shared" ca="1" si="79"/>
        <v>7425</v>
      </c>
      <c r="AB171" s="57">
        <f t="shared" ca="1" si="79"/>
        <v>40741</v>
      </c>
      <c r="AC171" s="57">
        <f t="shared" ca="1" si="79"/>
        <v>1337</v>
      </c>
      <c r="AD171" s="57">
        <f t="shared" ca="1" si="79"/>
        <v>6018</v>
      </c>
      <c r="AE171" s="57">
        <f t="shared" ca="1" si="79"/>
        <v>18005</v>
      </c>
      <c r="AF171" s="57">
        <f t="shared" ca="1" si="79"/>
        <v>430</v>
      </c>
      <c r="AG171" s="57">
        <f t="shared" ca="1" si="79"/>
        <v>26143</v>
      </c>
      <c r="AH171" s="57">
        <f t="shared" ca="1" si="79"/>
        <v>221</v>
      </c>
      <c r="AI171" s="57">
        <f t="shared" ca="1" si="79"/>
        <v>0</v>
      </c>
      <c r="AJ171" s="57">
        <f t="shared" ca="1" si="79"/>
        <v>116559</v>
      </c>
      <c r="AK171" s="57">
        <f t="shared" ca="1" si="78"/>
        <v>47701</v>
      </c>
      <c r="AL171" s="57">
        <f t="shared" ca="1" si="78"/>
        <v>60662</v>
      </c>
      <c r="AM171" s="57">
        <f t="shared" ca="1" si="78"/>
        <v>2991</v>
      </c>
      <c r="AN171" s="57">
        <f t="shared" ca="1" si="78"/>
        <v>49421</v>
      </c>
      <c r="AO171" s="57">
        <f t="shared" ca="1" si="78"/>
        <v>0</v>
      </c>
      <c r="AP171" s="57">
        <f t="shared" ca="1" si="78"/>
        <v>19362</v>
      </c>
      <c r="AQ171" s="57">
        <f t="shared" ca="1" si="78"/>
        <v>1363</v>
      </c>
      <c r="AR171" s="57">
        <f t="shared" ca="1" si="78"/>
        <v>7386</v>
      </c>
      <c r="AS171" s="57">
        <f t="shared" ca="1" si="78"/>
        <v>209</v>
      </c>
      <c r="AT171" s="57">
        <f t="shared" ca="1" si="78"/>
        <v>0</v>
      </c>
      <c r="AU171" s="51">
        <v>0</v>
      </c>
      <c r="AV171" s="57">
        <v>0</v>
      </c>
      <c r="AW171" s="51">
        <f t="shared" ca="1" si="63"/>
        <v>9902.18</v>
      </c>
      <c r="AX171" s="57">
        <f t="shared" ca="1" si="76"/>
        <v>-464</v>
      </c>
      <c r="AY171" s="57">
        <f t="shared" ca="1" si="76"/>
        <v>0</v>
      </c>
      <c r="AZ171" s="57">
        <f t="shared" ca="1" si="76"/>
        <v>0</v>
      </c>
      <c r="BA171" s="51">
        <v>0</v>
      </c>
      <c r="BB171" s="51">
        <v>0</v>
      </c>
      <c r="BC171" s="57">
        <f t="shared" ca="1" si="76"/>
        <v>-15098</v>
      </c>
      <c r="BD171" s="57">
        <f t="shared" ca="1" si="76"/>
        <v>-3133</v>
      </c>
      <c r="BE171" s="57">
        <f t="shared" ca="1" si="73"/>
        <v>582.79499999999996</v>
      </c>
      <c r="BF171" s="51">
        <f t="shared" ca="1" si="64"/>
        <v>48.529600000000002</v>
      </c>
      <c r="BG171" s="51">
        <f t="shared" ca="1" si="65"/>
        <v>6.9607042253521128</v>
      </c>
      <c r="BH171" s="51">
        <f t="shared" ca="1" si="66"/>
        <v>191.70297029702971</v>
      </c>
      <c r="BI171" s="51">
        <v>0</v>
      </c>
      <c r="BJ171" s="51">
        <f ca="1">'3월_관리비상세내역'!BK171</f>
        <v>1161.6100000000001</v>
      </c>
      <c r="BK171" s="51">
        <f t="shared" ca="1" si="67"/>
        <v>1744.4050000000002</v>
      </c>
      <c r="BL171" s="51">
        <f ca="1">'3월_관리비상세내역'!BM171</f>
        <v>659.2277464788732</v>
      </c>
      <c r="BM171" s="57">
        <f t="shared" ca="1" si="68"/>
        <v>666.18845070422526</v>
      </c>
      <c r="BN171" s="51">
        <f ca="1">'3월_관리비상세내역'!BO171</f>
        <v>861.01520000000005</v>
      </c>
      <c r="BO171" s="57">
        <f t="shared" ca="1" si="69"/>
        <v>909.54480000000001</v>
      </c>
      <c r="BP171" s="51">
        <f ca="1">'3월_관리비상세내역'!BQ171</f>
        <v>651.18811881188117</v>
      </c>
      <c r="BQ171" s="57">
        <f t="shared" ca="1" si="70"/>
        <v>842.89108910891082</v>
      </c>
      <c r="BR171" s="51">
        <v>0</v>
      </c>
      <c r="BS171" s="51">
        <v>0</v>
      </c>
    </row>
    <row r="172" spans="1:71" ht="15.75" customHeight="1">
      <c r="A172" s="8" t="s">
        <v>239</v>
      </c>
      <c r="B172">
        <v>704</v>
      </c>
      <c r="C172">
        <f t="shared" si="77"/>
        <v>2001</v>
      </c>
      <c r="E172" s="8">
        <v>115.7</v>
      </c>
      <c r="F172" s="8" t="s">
        <v>240</v>
      </c>
      <c r="G172" s="55">
        <f t="shared" ca="1" si="58"/>
        <v>42009</v>
      </c>
      <c r="H172" s="8">
        <v>77777</v>
      </c>
      <c r="J172" t="str">
        <f t="shared" ca="1" si="72"/>
        <v>자가</v>
      </c>
      <c r="K172" s="8" t="s">
        <v>242</v>
      </c>
      <c r="L172" s="55">
        <v>45017</v>
      </c>
      <c r="M172" s="55">
        <v>45066</v>
      </c>
      <c r="N172" s="55">
        <v>45017</v>
      </c>
      <c r="O172" s="62">
        <v>45046</v>
      </c>
      <c r="P172" s="51">
        <f t="shared" ca="1" si="59"/>
        <v>655840</v>
      </c>
      <c r="Q172" s="57">
        <f t="shared" ca="1" si="60"/>
        <v>668956.80000000005</v>
      </c>
      <c r="R172" s="51">
        <f t="shared" ca="1" si="61"/>
        <v>655840</v>
      </c>
      <c r="S172" s="57">
        <f t="shared" ca="1" si="71"/>
        <v>257634</v>
      </c>
      <c r="T172" s="57">
        <f t="shared" ca="1" si="62"/>
        <v>398206</v>
      </c>
      <c r="U172" s="57">
        <f t="shared" ca="1" si="79"/>
        <v>53250</v>
      </c>
      <c r="V172" s="57">
        <f t="shared" ca="1" si="79"/>
        <v>18471</v>
      </c>
      <c r="W172" s="57">
        <f t="shared" ca="1" si="79"/>
        <v>1686</v>
      </c>
      <c r="X172" s="57">
        <f t="shared" ca="1" si="79"/>
        <v>4228</v>
      </c>
      <c r="Y172" s="57">
        <f t="shared" ca="1" si="79"/>
        <v>3103</v>
      </c>
      <c r="Z172" s="57">
        <f t="shared" ca="1" si="79"/>
        <v>47755</v>
      </c>
      <c r="AA172" s="57">
        <f t="shared" ca="1" si="79"/>
        <v>16527</v>
      </c>
      <c r="AB172" s="57">
        <f t="shared" ca="1" si="79"/>
        <v>76663</v>
      </c>
      <c r="AC172" s="57">
        <f t="shared" ca="1" si="79"/>
        <v>876</v>
      </c>
      <c r="AD172" s="57">
        <f t="shared" ca="1" si="79"/>
        <v>9492</v>
      </c>
      <c r="AE172" s="57">
        <f t="shared" ca="1" si="79"/>
        <v>7832</v>
      </c>
      <c r="AF172" s="57">
        <f t="shared" ca="1" si="79"/>
        <v>828</v>
      </c>
      <c r="AG172" s="57">
        <f t="shared" ca="1" si="79"/>
        <v>27047</v>
      </c>
      <c r="AH172" s="57">
        <f t="shared" ca="1" si="79"/>
        <v>784</v>
      </c>
      <c r="AI172" s="57">
        <f t="shared" ca="1" si="79"/>
        <v>0</v>
      </c>
      <c r="AJ172" s="57">
        <f t="shared" ca="1" si="79"/>
        <v>156677</v>
      </c>
      <c r="AK172" s="57">
        <f t="shared" ca="1" si="78"/>
        <v>61610</v>
      </c>
      <c r="AL172" s="57">
        <f t="shared" ca="1" si="78"/>
        <v>124208</v>
      </c>
      <c r="AM172" s="57">
        <f t="shared" ca="1" si="78"/>
        <v>3873</v>
      </c>
      <c r="AN172" s="57">
        <f t="shared" ca="1" si="78"/>
        <v>38300</v>
      </c>
      <c r="AO172" s="57">
        <f t="shared" ca="1" si="78"/>
        <v>0</v>
      </c>
      <c r="AP172" s="57">
        <f t="shared" ca="1" si="78"/>
        <v>5084</v>
      </c>
      <c r="AQ172" s="57">
        <f t="shared" ca="1" si="78"/>
        <v>6403</v>
      </c>
      <c r="AR172" s="57">
        <f t="shared" ca="1" si="78"/>
        <v>9254</v>
      </c>
      <c r="AS172" s="57">
        <f t="shared" ca="1" si="78"/>
        <v>1258</v>
      </c>
      <c r="AT172" s="57">
        <f t="shared" ca="1" si="78"/>
        <v>0</v>
      </c>
      <c r="AU172" s="51">
        <v>0</v>
      </c>
      <c r="AV172" s="57">
        <v>0</v>
      </c>
      <c r="AW172" s="51">
        <f t="shared" ca="1" si="63"/>
        <v>13116.800000000001</v>
      </c>
      <c r="AX172" s="57">
        <f t="shared" ca="1" si="76"/>
        <v>-7863</v>
      </c>
      <c r="AY172" s="57">
        <f t="shared" ca="1" si="76"/>
        <v>0</v>
      </c>
      <c r="AZ172" s="57">
        <f t="shared" ca="1" si="76"/>
        <v>0</v>
      </c>
      <c r="BA172" s="51">
        <v>0</v>
      </c>
      <c r="BB172" s="51">
        <v>0</v>
      </c>
      <c r="BC172" s="57">
        <f t="shared" ca="1" si="76"/>
        <v>-9554</v>
      </c>
      <c r="BD172" s="57">
        <f t="shared" ca="1" si="76"/>
        <v>-1952</v>
      </c>
      <c r="BE172" s="57">
        <f t="shared" ca="1" si="73"/>
        <v>783.38499999999999</v>
      </c>
      <c r="BF172" s="51">
        <f t="shared" ca="1" si="64"/>
        <v>99.366399999999999</v>
      </c>
      <c r="BG172" s="51">
        <f t="shared" ca="1" si="65"/>
        <v>5.394366197183099</v>
      </c>
      <c r="BH172" s="51">
        <f t="shared" ca="1" si="66"/>
        <v>50.336633663366335</v>
      </c>
      <c r="BI172" s="51">
        <v>0</v>
      </c>
      <c r="BJ172" s="51">
        <f ca="1">'3월_관리비상세내역'!BK172</f>
        <v>549.54999999999995</v>
      </c>
      <c r="BK172" s="51">
        <f t="shared" ca="1" si="67"/>
        <v>1332.9349999999999</v>
      </c>
      <c r="BL172" s="51">
        <f ca="1">'3월_관리비상세내역'!BM172</f>
        <v>321.57647887323941</v>
      </c>
      <c r="BM172" s="57">
        <f t="shared" ca="1" si="68"/>
        <v>326.97084507042251</v>
      </c>
      <c r="BN172" s="51">
        <f ca="1">'3월_관리비상세내역'!BO172</f>
        <v>503.53280000000001</v>
      </c>
      <c r="BO172" s="57">
        <f t="shared" ca="1" si="69"/>
        <v>602.89920000000006</v>
      </c>
      <c r="BP172" s="51">
        <f ca="1">'3월_관리비상세내역'!BQ172</f>
        <v>1003.5544554455446</v>
      </c>
      <c r="BQ172" s="57">
        <f t="shared" ca="1" si="70"/>
        <v>1053.8910891089108</v>
      </c>
      <c r="BR172" s="51">
        <v>0</v>
      </c>
      <c r="BS172" s="51">
        <v>0</v>
      </c>
    </row>
    <row r="173" spans="1:71" ht="15.75" customHeight="1">
      <c r="A173" s="8" t="s">
        <v>239</v>
      </c>
      <c r="B173">
        <v>704</v>
      </c>
      <c r="C173">
        <f t="shared" si="77"/>
        <v>2002</v>
      </c>
      <c r="E173" s="8">
        <v>115.7</v>
      </c>
      <c r="F173" s="8" t="s">
        <v>240</v>
      </c>
      <c r="G173" s="55">
        <f t="shared" ca="1" si="58"/>
        <v>44454</v>
      </c>
      <c r="H173" s="8">
        <v>77777</v>
      </c>
      <c r="J173" t="str">
        <f t="shared" ca="1" si="72"/>
        <v>전세</v>
      </c>
      <c r="K173" s="8" t="s">
        <v>242</v>
      </c>
      <c r="L173" s="55">
        <v>45017</v>
      </c>
      <c r="M173" s="55">
        <v>45066</v>
      </c>
      <c r="N173" s="55">
        <v>45017</v>
      </c>
      <c r="O173" s="62">
        <v>45046</v>
      </c>
      <c r="P173" s="51">
        <f t="shared" ca="1" si="59"/>
        <v>426079</v>
      </c>
      <c r="Q173" s="57">
        <f t="shared" ca="1" si="60"/>
        <v>434600.58</v>
      </c>
      <c r="R173" s="51">
        <f t="shared" ca="1" si="61"/>
        <v>426079</v>
      </c>
      <c r="S173" s="57">
        <f t="shared" ca="1" si="71"/>
        <v>141984</v>
      </c>
      <c r="T173" s="57">
        <f t="shared" ca="1" si="62"/>
        <v>284095</v>
      </c>
      <c r="U173" s="57">
        <f t="shared" ca="1" si="79"/>
        <v>43662</v>
      </c>
      <c r="V173" s="57">
        <f t="shared" ca="1" si="79"/>
        <v>11245</v>
      </c>
      <c r="W173" s="57">
        <f t="shared" ca="1" si="79"/>
        <v>1848</v>
      </c>
      <c r="X173" s="57">
        <f t="shared" ca="1" si="79"/>
        <v>4629</v>
      </c>
      <c r="Y173" s="57">
        <f t="shared" ca="1" si="79"/>
        <v>3427</v>
      </c>
      <c r="Z173" s="57">
        <f t="shared" ca="1" si="79"/>
        <v>21517</v>
      </c>
      <c r="AA173" s="57">
        <f t="shared" ca="1" si="79"/>
        <v>9457</v>
      </c>
      <c r="AB173" s="57">
        <f t="shared" ca="1" si="79"/>
        <v>15038</v>
      </c>
      <c r="AC173" s="57">
        <f t="shared" ca="1" si="79"/>
        <v>1546</v>
      </c>
      <c r="AD173" s="57">
        <f t="shared" ca="1" si="79"/>
        <v>5710</v>
      </c>
      <c r="AE173" s="57">
        <f t="shared" ca="1" si="79"/>
        <v>20837</v>
      </c>
      <c r="AF173" s="57">
        <f t="shared" ca="1" si="79"/>
        <v>738</v>
      </c>
      <c r="AG173" s="57">
        <f t="shared" ca="1" si="79"/>
        <v>8578</v>
      </c>
      <c r="AH173" s="57">
        <f t="shared" ca="1" si="79"/>
        <v>135</v>
      </c>
      <c r="AI173" s="57">
        <f t="shared" ca="1" si="79"/>
        <v>0</v>
      </c>
      <c r="AJ173" s="57">
        <f t="shared" ref="AJ173:AT196" ca="1" si="80">RANDBETWEEN(AJ$2,AJ$3)</f>
        <v>87789</v>
      </c>
      <c r="AK173" s="57">
        <f t="shared" ca="1" si="80"/>
        <v>43461</v>
      </c>
      <c r="AL173" s="57">
        <f t="shared" ca="1" si="78"/>
        <v>130981</v>
      </c>
      <c r="AM173" s="57">
        <f t="shared" ca="1" si="78"/>
        <v>3635</v>
      </c>
      <c r="AN173" s="57">
        <f t="shared" ca="1" si="78"/>
        <v>37998</v>
      </c>
      <c r="AO173" s="57">
        <f t="shared" ca="1" si="78"/>
        <v>0</v>
      </c>
      <c r="AP173" s="57">
        <f t="shared" ca="1" si="78"/>
        <v>12362</v>
      </c>
      <c r="AQ173" s="57">
        <f t="shared" ca="1" si="78"/>
        <v>3209</v>
      </c>
      <c r="AR173" s="57">
        <f t="shared" ca="1" si="78"/>
        <v>201</v>
      </c>
      <c r="AS173" s="57">
        <f t="shared" ca="1" si="78"/>
        <v>21</v>
      </c>
      <c r="AT173" s="57">
        <f t="shared" ca="1" si="78"/>
        <v>0</v>
      </c>
      <c r="AU173" s="51">
        <v>0</v>
      </c>
      <c r="AV173" s="57">
        <v>0</v>
      </c>
      <c r="AW173" s="51">
        <f t="shared" ca="1" si="63"/>
        <v>8521.58</v>
      </c>
      <c r="AX173" s="57">
        <f t="shared" ca="1" si="76"/>
        <v>-8754</v>
      </c>
      <c r="AY173" s="57">
        <f t="shared" ca="1" si="76"/>
        <v>0</v>
      </c>
      <c r="AZ173" s="57">
        <f t="shared" ca="1" si="76"/>
        <v>0</v>
      </c>
      <c r="BA173" s="51">
        <v>0</v>
      </c>
      <c r="BB173" s="51">
        <v>0</v>
      </c>
      <c r="BC173" s="57">
        <f t="shared" ca="1" si="76"/>
        <v>-22346</v>
      </c>
      <c r="BD173" s="57">
        <f t="shared" ca="1" si="76"/>
        <v>-10845</v>
      </c>
      <c r="BE173" s="57">
        <f t="shared" ca="1" si="73"/>
        <v>438.94499999999999</v>
      </c>
      <c r="BF173" s="51">
        <f t="shared" ca="1" si="64"/>
        <v>104.7848</v>
      </c>
      <c r="BG173" s="51">
        <f t="shared" ca="1" si="65"/>
        <v>5.3518309859154929</v>
      </c>
      <c r="BH173" s="51">
        <f t="shared" ca="1" si="66"/>
        <v>122.39603960396039</v>
      </c>
      <c r="BI173" s="51">
        <v>0</v>
      </c>
      <c r="BJ173" s="51">
        <f ca="1">'3월_관리비상세내역'!BK173</f>
        <v>1096.9549999999999</v>
      </c>
      <c r="BK173" s="51">
        <f t="shared" ca="1" si="67"/>
        <v>1535.8999999999999</v>
      </c>
      <c r="BL173" s="51">
        <f ca="1">'3월_관리비상세내역'!BM173</f>
        <v>364.70887323943663</v>
      </c>
      <c r="BM173" s="57">
        <f t="shared" ca="1" si="68"/>
        <v>370.06070422535214</v>
      </c>
      <c r="BN173" s="51">
        <f ca="1">'3월_관리비상세내역'!BO173</f>
        <v>508.73520000000002</v>
      </c>
      <c r="BO173" s="57">
        <f t="shared" ca="1" si="69"/>
        <v>613.52</v>
      </c>
      <c r="BP173" s="51">
        <f ca="1">'3월_관리비상세내역'!BQ173</f>
        <v>1376.5445544554455</v>
      </c>
      <c r="BQ173" s="57">
        <f t="shared" ca="1" si="70"/>
        <v>1498.9405940594058</v>
      </c>
      <c r="BR173" s="51">
        <v>0</v>
      </c>
      <c r="BS173" s="51">
        <v>0</v>
      </c>
    </row>
    <row r="174" spans="1:71" ht="15.75" customHeight="1">
      <c r="A174" s="8" t="s">
        <v>239</v>
      </c>
      <c r="B174">
        <v>704</v>
      </c>
      <c r="C174">
        <f t="shared" si="77"/>
        <v>2101</v>
      </c>
      <c r="E174" s="8">
        <v>115.7</v>
      </c>
      <c r="F174" s="8" t="s">
        <v>240</v>
      </c>
      <c r="G174" s="55">
        <f t="shared" ca="1" si="58"/>
        <v>42760</v>
      </c>
      <c r="H174" s="8">
        <v>77777</v>
      </c>
      <c r="J174" t="str">
        <f t="shared" ca="1" si="72"/>
        <v>자가</v>
      </c>
      <c r="K174" s="8" t="s">
        <v>242</v>
      </c>
      <c r="L174" s="55">
        <v>45017</v>
      </c>
      <c r="M174" s="55">
        <v>45066</v>
      </c>
      <c r="N174" s="55">
        <v>45017</v>
      </c>
      <c r="O174" s="62">
        <v>45046</v>
      </c>
      <c r="P174" s="51">
        <f t="shared" ca="1" si="59"/>
        <v>389492</v>
      </c>
      <c r="Q174" s="57">
        <f t="shared" ca="1" si="60"/>
        <v>397281.84</v>
      </c>
      <c r="R174" s="51">
        <f t="shared" ca="1" si="61"/>
        <v>389492</v>
      </c>
      <c r="S174" s="57">
        <f t="shared" ca="1" si="71"/>
        <v>185072</v>
      </c>
      <c r="T174" s="57">
        <f t="shared" ca="1" si="62"/>
        <v>204420</v>
      </c>
      <c r="U174" s="57">
        <f t="shared" ref="U174:AJ189" ca="1" si="81">RANDBETWEEN(U$2,U$3)</f>
        <v>34312</v>
      </c>
      <c r="V174" s="57">
        <f t="shared" ca="1" si="81"/>
        <v>15301</v>
      </c>
      <c r="W174" s="57">
        <f t="shared" ca="1" si="81"/>
        <v>1968</v>
      </c>
      <c r="X174" s="57">
        <f t="shared" ca="1" si="81"/>
        <v>2569</v>
      </c>
      <c r="Y174" s="57">
        <f t="shared" ca="1" si="81"/>
        <v>3825</v>
      </c>
      <c r="Z174" s="57">
        <f t="shared" ca="1" si="81"/>
        <v>29532</v>
      </c>
      <c r="AA174" s="57">
        <f t="shared" ca="1" si="81"/>
        <v>28554</v>
      </c>
      <c r="AB174" s="57">
        <f t="shared" ca="1" si="81"/>
        <v>15914</v>
      </c>
      <c r="AC174" s="57">
        <f t="shared" ca="1" si="81"/>
        <v>2400</v>
      </c>
      <c r="AD174" s="57">
        <f t="shared" ca="1" si="81"/>
        <v>5201</v>
      </c>
      <c r="AE174" s="57">
        <f t="shared" ca="1" si="81"/>
        <v>19175</v>
      </c>
      <c r="AF174" s="57">
        <f t="shared" ca="1" si="81"/>
        <v>433</v>
      </c>
      <c r="AG174" s="57">
        <f t="shared" ca="1" si="81"/>
        <v>47081</v>
      </c>
      <c r="AH174" s="57">
        <f t="shared" ca="1" si="81"/>
        <v>929</v>
      </c>
      <c r="AI174" s="57">
        <f t="shared" ca="1" si="81"/>
        <v>0</v>
      </c>
      <c r="AJ174" s="57">
        <f t="shared" ca="1" si="81"/>
        <v>57450</v>
      </c>
      <c r="AK174" s="57">
        <f t="shared" ca="1" si="80"/>
        <v>64892</v>
      </c>
      <c r="AL174" s="57">
        <f t="shared" ca="1" si="78"/>
        <v>30985</v>
      </c>
      <c r="AM174" s="57">
        <f t="shared" ca="1" si="78"/>
        <v>1989</v>
      </c>
      <c r="AN174" s="57">
        <f t="shared" ca="1" si="78"/>
        <v>30017</v>
      </c>
      <c r="AO174" s="57">
        <f t="shared" ca="1" si="78"/>
        <v>0</v>
      </c>
      <c r="AP174" s="57">
        <f t="shared" ca="1" si="78"/>
        <v>30411</v>
      </c>
      <c r="AQ174" s="57">
        <f t="shared" ca="1" si="78"/>
        <v>7361</v>
      </c>
      <c r="AR174" s="57">
        <f t="shared" ca="1" si="78"/>
        <v>8721</v>
      </c>
      <c r="AS174" s="57">
        <f t="shared" ca="1" si="78"/>
        <v>1122</v>
      </c>
      <c r="AT174" s="57">
        <f t="shared" ca="1" si="78"/>
        <v>0</v>
      </c>
      <c r="AU174" s="51">
        <v>0</v>
      </c>
      <c r="AV174" s="57">
        <v>0</v>
      </c>
      <c r="AW174" s="51">
        <f t="shared" ca="1" si="63"/>
        <v>7789.84</v>
      </c>
      <c r="AX174" s="57">
        <f t="shared" ca="1" si="76"/>
        <v>-22587</v>
      </c>
      <c r="AY174" s="57">
        <f t="shared" ca="1" si="76"/>
        <v>0</v>
      </c>
      <c r="AZ174" s="57">
        <f t="shared" ca="1" si="76"/>
        <v>0</v>
      </c>
      <c r="BA174" s="51">
        <v>0</v>
      </c>
      <c r="BB174" s="51">
        <v>0</v>
      </c>
      <c r="BC174" s="57">
        <f t="shared" ca="1" si="76"/>
        <v>-2416</v>
      </c>
      <c r="BD174" s="57">
        <f t="shared" ca="1" si="76"/>
        <v>-25647</v>
      </c>
      <c r="BE174" s="57">
        <f t="shared" ca="1" si="73"/>
        <v>287.25</v>
      </c>
      <c r="BF174" s="51">
        <f t="shared" ca="1" si="64"/>
        <v>24.788</v>
      </c>
      <c r="BG174" s="51">
        <f t="shared" ca="1" si="65"/>
        <v>4.2277464788732395</v>
      </c>
      <c r="BH174" s="51">
        <f t="shared" ca="1" si="66"/>
        <v>301.0990099009901</v>
      </c>
      <c r="BI174" s="51">
        <v>0</v>
      </c>
      <c r="BJ174" s="51">
        <f ca="1">'3월_관리비상세내역'!BK174</f>
        <v>1102.9449999999999</v>
      </c>
      <c r="BK174" s="51">
        <f t="shared" ca="1" si="67"/>
        <v>1390.1949999999999</v>
      </c>
      <c r="BL174" s="51">
        <f ca="1">'3월_관리비상세내역'!BM174</f>
        <v>693.0730985915493</v>
      </c>
      <c r="BM174" s="57">
        <f t="shared" ca="1" si="68"/>
        <v>697.3008450704225</v>
      </c>
      <c r="BN174" s="51">
        <f ca="1">'3월_관리비상세내역'!BO174</f>
        <v>125.08799999999999</v>
      </c>
      <c r="BO174" s="57">
        <f t="shared" ca="1" si="69"/>
        <v>149.876</v>
      </c>
      <c r="BP174" s="51">
        <f ca="1">'3월_관리비상세내역'!BQ174</f>
        <v>1102.6237623762377</v>
      </c>
      <c r="BQ174" s="57">
        <f t="shared" ca="1" si="70"/>
        <v>1403.7227722772277</v>
      </c>
      <c r="BR174" s="51">
        <v>0</v>
      </c>
      <c r="BS174" s="51">
        <v>0</v>
      </c>
    </row>
    <row r="175" spans="1:71" ht="15.75" customHeight="1">
      <c r="A175" s="8" t="s">
        <v>239</v>
      </c>
      <c r="B175">
        <v>704</v>
      </c>
      <c r="C175">
        <f t="shared" si="77"/>
        <v>2102</v>
      </c>
      <c r="E175" s="8">
        <v>115.7</v>
      </c>
      <c r="F175" s="8" t="s">
        <v>240</v>
      </c>
      <c r="G175" s="55">
        <f t="shared" ca="1" si="58"/>
        <v>43035</v>
      </c>
      <c r="H175" s="8">
        <v>77777</v>
      </c>
      <c r="J175" t="str">
        <f t="shared" ca="1" si="72"/>
        <v>자가</v>
      </c>
      <c r="K175" s="8" t="s">
        <v>242</v>
      </c>
      <c r="L175" s="55">
        <v>45017</v>
      </c>
      <c r="M175" s="55">
        <v>45066</v>
      </c>
      <c r="N175" s="55">
        <v>45017</v>
      </c>
      <c r="O175" s="62">
        <v>45046</v>
      </c>
      <c r="P175" s="51">
        <f t="shared" ca="1" si="59"/>
        <v>607698</v>
      </c>
      <c r="Q175" s="57">
        <f t="shared" ca="1" si="60"/>
        <v>619851.96</v>
      </c>
      <c r="R175" s="51">
        <f t="shared" ca="1" si="61"/>
        <v>607698</v>
      </c>
      <c r="S175" s="57">
        <f t="shared" ca="1" si="71"/>
        <v>276327</v>
      </c>
      <c r="T175" s="57">
        <f t="shared" ca="1" si="62"/>
        <v>331371</v>
      </c>
      <c r="U175" s="57">
        <f t="shared" ca="1" si="81"/>
        <v>62178</v>
      </c>
      <c r="V175" s="57">
        <f t="shared" ca="1" si="81"/>
        <v>37872</v>
      </c>
      <c r="W175" s="57">
        <f t="shared" ca="1" si="81"/>
        <v>1861</v>
      </c>
      <c r="X175" s="57">
        <f t="shared" ca="1" si="81"/>
        <v>3613</v>
      </c>
      <c r="Y175" s="57">
        <f t="shared" ca="1" si="81"/>
        <v>3373</v>
      </c>
      <c r="Z175" s="57">
        <f t="shared" ca="1" si="81"/>
        <v>33949</v>
      </c>
      <c r="AA175" s="57">
        <f t="shared" ca="1" si="81"/>
        <v>22251</v>
      </c>
      <c r="AB175" s="57">
        <f t="shared" ca="1" si="81"/>
        <v>46915</v>
      </c>
      <c r="AC175" s="57">
        <f t="shared" ca="1" si="81"/>
        <v>1180</v>
      </c>
      <c r="AD175" s="57">
        <f t="shared" ca="1" si="81"/>
        <v>9611</v>
      </c>
      <c r="AE175" s="57">
        <f t="shared" ca="1" si="81"/>
        <v>27401</v>
      </c>
      <c r="AF175" s="57">
        <f t="shared" ca="1" si="81"/>
        <v>967</v>
      </c>
      <c r="AG175" s="57">
        <f t="shared" ca="1" si="81"/>
        <v>41878</v>
      </c>
      <c r="AH175" s="57">
        <f t="shared" ca="1" si="81"/>
        <v>320</v>
      </c>
      <c r="AI175" s="57">
        <f t="shared" ca="1" si="81"/>
        <v>0</v>
      </c>
      <c r="AJ175" s="57">
        <f t="shared" ca="1" si="81"/>
        <v>73470</v>
      </c>
      <c r="AK175" s="57">
        <f t="shared" ca="1" si="80"/>
        <v>40129</v>
      </c>
      <c r="AL175" s="57">
        <f t="shared" ca="1" si="78"/>
        <v>140399</v>
      </c>
      <c r="AM175" s="57">
        <f t="shared" ca="1" si="78"/>
        <v>9320</v>
      </c>
      <c r="AN175" s="57">
        <f t="shared" ca="1" si="78"/>
        <v>52078</v>
      </c>
      <c r="AO175" s="57">
        <f t="shared" ca="1" si="78"/>
        <v>0</v>
      </c>
      <c r="AP175" s="57">
        <f t="shared" ca="1" si="78"/>
        <v>22555</v>
      </c>
      <c r="AQ175" s="57">
        <f t="shared" ca="1" si="78"/>
        <v>5529</v>
      </c>
      <c r="AR175" s="57">
        <f t="shared" ca="1" si="78"/>
        <v>3348</v>
      </c>
      <c r="AS175" s="57">
        <f t="shared" ca="1" si="78"/>
        <v>677</v>
      </c>
      <c r="AT175" s="57">
        <f t="shared" ca="1" si="78"/>
        <v>0</v>
      </c>
      <c r="AU175" s="51">
        <v>0</v>
      </c>
      <c r="AV175" s="57">
        <v>0</v>
      </c>
      <c r="AW175" s="51">
        <f t="shared" ca="1" si="63"/>
        <v>12153.960000000001</v>
      </c>
      <c r="AX175" s="57">
        <f t="shared" ca="1" si="76"/>
        <v>-4226</v>
      </c>
      <c r="AY175" s="57">
        <f t="shared" ca="1" si="76"/>
        <v>0</v>
      </c>
      <c r="AZ175" s="57">
        <f t="shared" ca="1" si="76"/>
        <v>0</v>
      </c>
      <c r="BA175" s="51">
        <v>0</v>
      </c>
      <c r="BB175" s="51">
        <v>0</v>
      </c>
      <c r="BC175" s="57">
        <f t="shared" ca="1" si="76"/>
        <v>-540</v>
      </c>
      <c r="BD175" s="57">
        <f t="shared" ca="1" si="76"/>
        <v>-28410</v>
      </c>
      <c r="BE175" s="57">
        <f t="shared" ca="1" si="73"/>
        <v>367.35</v>
      </c>
      <c r="BF175" s="51">
        <f t="shared" ca="1" si="64"/>
        <v>112.3192</v>
      </c>
      <c r="BG175" s="51">
        <f t="shared" ca="1" si="65"/>
        <v>7.3349295774647887</v>
      </c>
      <c r="BH175" s="51">
        <f t="shared" ca="1" si="66"/>
        <v>223.31683168316832</v>
      </c>
      <c r="BI175" s="51">
        <v>0</v>
      </c>
      <c r="BJ175" s="51">
        <f ca="1">'3월_관리비상세내역'!BK175</f>
        <v>775.8</v>
      </c>
      <c r="BK175" s="51">
        <f t="shared" ca="1" si="67"/>
        <v>1143.1500000000001</v>
      </c>
      <c r="BL175" s="51">
        <f ca="1">'3월_관리비상세내역'!BM175</f>
        <v>687.39366197183097</v>
      </c>
      <c r="BM175" s="57">
        <f t="shared" ca="1" si="68"/>
        <v>694.72859154929574</v>
      </c>
      <c r="BN175" s="51">
        <f ca="1">'3월_관리비상세내역'!BO175</f>
        <v>619.40480000000002</v>
      </c>
      <c r="BO175" s="57">
        <f t="shared" ca="1" si="69"/>
        <v>731.72400000000005</v>
      </c>
      <c r="BP175" s="51">
        <f ca="1">'3월_관리비상세내역'!BQ175</f>
        <v>1286.6237623762377</v>
      </c>
      <c r="BQ175" s="57">
        <f t="shared" ca="1" si="70"/>
        <v>1509.9405940594061</v>
      </c>
      <c r="BR175" s="51">
        <v>0</v>
      </c>
      <c r="BS175" s="51">
        <v>0</v>
      </c>
    </row>
    <row r="176" spans="1:71" ht="15.75" customHeight="1">
      <c r="A176" s="8" t="s">
        <v>239</v>
      </c>
      <c r="B176">
        <v>704</v>
      </c>
      <c r="C176">
        <f t="shared" si="77"/>
        <v>2201</v>
      </c>
      <c r="E176" s="8">
        <v>115.7</v>
      </c>
      <c r="F176" s="8" t="s">
        <v>240</v>
      </c>
      <c r="G176" s="55">
        <f t="shared" ca="1" si="58"/>
        <v>43328</v>
      </c>
      <c r="H176" s="8">
        <v>77777</v>
      </c>
      <c r="J176" t="str">
        <f t="shared" ca="1" si="72"/>
        <v>자가</v>
      </c>
      <c r="K176" s="8" t="s">
        <v>242</v>
      </c>
      <c r="L176" s="55">
        <v>45017</v>
      </c>
      <c r="M176" s="55">
        <v>45066</v>
      </c>
      <c r="N176" s="55">
        <v>45017</v>
      </c>
      <c r="O176" s="62">
        <v>45046</v>
      </c>
      <c r="P176" s="51">
        <f t="shared" ca="1" si="59"/>
        <v>583036</v>
      </c>
      <c r="Q176" s="57">
        <f t="shared" ca="1" si="60"/>
        <v>594696.72</v>
      </c>
      <c r="R176" s="51">
        <f t="shared" ca="1" si="61"/>
        <v>583036</v>
      </c>
      <c r="S176" s="57">
        <f t="shared" ca="1" si="71"/>
        <v>310158</v>
      </c>
      <c r="T176" s="57">
        <f t="shared" ca="1" si="62"/>
        <v>272878</v>
      </c>
      <c r="U176" s="57">
        <f t="shared" ca="1" si="81"/>
        <v>74966</v>
      </c>
      <c r="V176" s="57">
        <f t="shared" ca="1" si="81"/>
        <v>32171</v>
      </c>
      <c r="W176" s="57">
        <f t="shared" ca="1" si="81"/>
        <v>708</v>
      </c>
      <c r="X176" s="57">
        <f t="shared" ca="1" si="81"/>
        <v>3059</v>
      </c>
      <c r="Y176" s="57">
        <f t="shared" ca="1" si="81"/>
        <v>3492</v>
      </c>
      <c r="Z176" s="57">
        <f t="shared" ca="1" si="81"/>
        <v>53796</v>
      </c>
      <c r="AA176" s="57">
        <f t="shared" ca="1" si="81"/>
        <v>27281</v>
      </c>
      <c r="AB176" s="57">
        <f t="shared" ca="1" si="81"/>
        <v>61224</v>
      </c>
      <c r="AC176" s="57">
        <f t="shared" ca="1" si="81"/>
        <v>1898</v>
      </c>
      <c r="AD176" s="57">
        <f t="shared" ca="1" si="81"/>
        <v>6394</v>
      </c>
      <c r="AE176" s="57">
        <f t="shared" ca="1" si="81"/>
        <v>15539</v>
      </c>
      <c r="AF176" s="57">
        <f t="shared" ca="1" si="81"/>
        <v>326</v>
      </c>
      <c r="AG176" s="57">
        <f t="shared" ca="1" si="81"/>
        <v>49567</v>
      </c>
      <c r="AH176" s="57">
        <f t="shared" ca="1" si="81"/>
        <v>849</v>
      </c>
      <c r="AI176" s="57">
        <f t="shared" ca="1" si="81"/>
        <v>0</v>
      </c>
      <c r="AJ176" s="57">
        <f t="shared" ca="1" si="81"/>
        <v>96845</v>
      </c>
      <c r="AK176" s="57">
        <f t="shared" ca="1" si="80"/>
        <v>50165</v>
      </c>
      <c r="AL176" s="57">
        <f t="shared" ca="1" si="78"/>
        <v>102795</v>
      </c>
      <c r="AM176" s="57">
        <f t="shared" ca="1" si="78"/>
        <v>8031</v>
      </c>
      <c r="AN176" s="57">
        <f t="shared" ca="1" si="78"/>
        <v>28389</v>
      </c>
      <c r="AO176" s="57">
        <f t="shared" ca="1" si="78"/>
        <v>0</v>
      </c>
      <c r="AP176" s="57">
        <f t="shared" ca="1" si="78"/>
        <v>17224</v>
      </c>
      <c r="AQ176" s="57">
        <f t="shared" ca="1" si="78"/>
        <v>7018</v>
      </c>
      <c r="AR176" s="57">
        <f t="shared" ca="1" si="78"/>
        <v>6023</v>
      </c>
      <c r="AS176" s="57">
        <f t="shared" ca="1" si="78"/>
        <v>2135</v>
      </c>
      <c r="AT176" s="57">
        <f t="shared" ca="1" si="78"/>
        <v>0</v>
      </c>
      <c r="AU176" s="51">
        <v>0</v>
      </c>
      <c r="AV176" s="57">
        <v>0</v>
      </c>
      <c r="AW176" s="51">
        <f t="shared" ca="1" si="63"/>
        <v>11660.72</v>
      </c>
      <c r="AX176" s="57">
        <f t="shared" ca="1" si="76"/>
        <v>-24333</v>
      </c>
      <c r="AY176" s="57">
        <f t="shared" ca="1" si="76"/>
        <v>0</v>
      </c>
      <c r="AZ176" s="57">
        <f t="shared" ca="1" si="76"/>
        <v>0</v>
      </c>
      <c r="BA176" s="51">
        <v>0</v>
      </c>
      <c r="BB176" s="51">
        <v>0</v>
      </c>
      <c r="BC176" s="57">
        <f t="shared" ca="1" si="76"/>
        <v>-13529</v>
      </c>
      <c r="BD176" s="57">
        <f t="shared" ca="1" si="76"/>
        <v>-28997</v>
      </c>
      <c r="BE176" s="57">
        <f t="shared" ca="1" si="73"/>
        <v>484.22500000000002</v>
      </c>
      <c r="BF176" s="51">
        <f t="shared" ca="1" si="64"/>
        <v>82.236000000000004</v>
      </c>
      <c r="BG176" s="51">
        <f t="shared" ca="1" si="65"/>
        <v>3.9984507042253523</v>
      </c>
      <c r="BH176" s="51">
        <f t="shared" ca="1" si="66"/>
        <v>170.53465346534654</v>
      </c>
      <c r="BI176" s="51">
        <v>0</v>
      </c>
      <c r="BJ176" s="51">
        <f ca="1">'3월_관리비상세내역'!BK176</f>
        <v>1195.9349999999999</v>
      </c>
      <c r="BK176" s="51">
        <f t="shared" ca="1" si="67"/>
        <v>1680.1599999999999</v>
      </c>
      <c r="BL176" s="51">
        <f ca="1">'3월_관리비상세내역'!BM176</f>
        <v>691.99338028169018</v>
      </c>
      <c r="BM176" s="57">
        <f t="shared" ca="1" si="68"/>
        <v>695.9918309859155</v>
      </c>
      <c r="BN176" s="51">
        <f ca="1">'3월_관리비상세내역'!BO176</f>
        <v>357.16079999999999</v>
      </c>
      <c r="BO176" s="57">
        <f t="shared" ca="1" si="69"/>
        <v>439.39679999999998</v>
      </c>
      <c r="BP176" s="51">
        <f ca="1">'3월_관리비상세내역'!BQ176</f>
        <v>1622.950495049505</v>
      </c>
      <c r="BQ176" s="57">
        <f t="shared" ca="1" si="70"/>
        <v>1793.4851485148515</v>
      </c>
      <c r="BR176" s="51">
        <v>0</v>
      </c>
      <c r="BS176" s="51">
        <v>0</v>
      </c>
    </row>
    <row r="177" spans="1:71" ht="15.75" customHeight="1">
      <c r="A177" s="8" t="s">
        <v>239</v>
      </c>
      <c r="B177">
        <v>704</v>
      </c>
      <c r="C177">
        <f t="shared" si="77"/>
        <v>2202</v>
      </c>
      <c r="E177" s="8">
        <v>115.7</v>
      </c>
      <c r="F177" s="8" t="s">
        <v>240</v>
      </c>
      <c r="G177" s="55">
        <f t="shared" ca="1" si="58"/>
        <v>42484</v>
      </c>
      <c r="H177" s="8">
        <v>77777</v>
      </c>
      <c r="J177" t="str">
        <f t="shared" ca="1" si="72"/>
        <v>전세</v>
      </c>
      <c r="K177" s="8" t="s">
        <v>242</v>
      </c>
      <c r="L177" s="55">
        <v>45017</v>
      </c>
      <c r="M177" s="55">
        <v>45066</v>
      </c>
      <c r="N177" s="55">
        <v>45017</v>
      </c>
      <c r="O177" s="62">
        <v>45046</v>
      </c>
      <c r="P177" s="51">
        <f t="shared" ca="1" si="59"/>
        <v>388610</v>
      </c>
      <c r="Q177" s="57">
        <f t="shared" ca="1" si="60"/>
        <v>396382.2</v>
      </c>
      <c r="R177" s="51">
        <f t="shared" ca="1" si="61"/>
        <v>388610</v>
      </c>
      <c r="S177" s="57">
        <f t="shared" ca="1" si="71"/>
        <v>170090</v>
      </c>
      <c r="T177" s="57">
        <f t="shared" ca="1" si="62"/>
        <v>218520</v>
      </c>
      <c r="U177" s="57">
        <f t="shared" ca="1" si="81"/>
        <v>76333</v>
      </c>
      <c r="V177" s="57">
        <f t="shared" ca="1" si="81"/>
        <v>33154</v>
      </c>
      <c r="W177" s="57">
        <f t="shared" ca="1" si="81"/>
        <v>864</v>
      </c>
      <c r="X177" s="57">
        <f t="shared" ca="1" si="81"/>
        <v>1838</v>
      </c>
      <c r="Y177" s="57">
        <f t="shared" ca="1" si="81"/>
        <v>3301</v>
      </c>
      <c r="Z177" s="57">
        <f t="shared" ca="1" si="81"/>
        <v>25514</v>
      </c>
      <c r="AA177" s="57">
        <f t="shared" ca="1" si="81"/>
        <v>838</v>
      </c>
      <c r="AB177" s="57">
        <f t="shared" ca="1" si="81"/>
        <v>13476</v>
      </c>
      <c r="AC177" s="57">
        <f t="shared" ca="1" si="81"/>
        <v>519</v>
      </c>
      <c r="AD177" s="57">
        <f t="shared" ca="1" si="81"/>
        <v>6974</v>
      </c>
      <c r="AE177" s="57">
        <f t="shared" ca="1" si="81"/>
        <v>2008</v>
      </c>
      <c r="AF177" s="57">
        <f t="shared" ca="1" si="81"/>
        <v>550</v>
      </c>
      <c r="AG177" s="57">
        <f t="shared" ca="1" si="81"/>
        <v>221</v>
      </c>
      <c r="AH177" s="57">
        <f t="shared" ca="1" si="81"/>
        <v>560</v>
      </c>
      <c r="AI177" s="57">
        <f t="shared" ca="1" si="81"/>
        <v>0</v>
      </c>
      <c r="AJ177" s="57">
        <f t="shared" ca="1" si="81"/>
        <v>109244</v>
      </c>
      <c r="AK177" s="57">
        <f t="shared" ca="1" si="80"/>
        <v>40839</v>
      </c>
      <c r="AL177" s="57">
        <f t="shared" ca="1" si="78"/>
        <v>20965</v>
      </c>
      <c r="AM177" s="57">
        <f t="shared" ca="1" si="78"/>
        <v>3682</v>
      </c>
      <c r="AN177" s="57">
        <f t="shared" ca="1" si="78"/>
        <v>59990</v>
      </c>
      <c r="AO177" s="57">
        <f t="shared" ca="1" si="78"/>
        <v>0</v>
      </c>
      <c r="AP177" s="57">
        <f t="shared" ca="1" si="78"/>
        <v>9756</v>
      </c>
      <c r="AQ177" s="57">
        <f t="shared" ca="1" si="78"/>
        <v>5338</v>
      </c>
      <c r="AR177" s="57">
        <f t="shared" ca="1" si="78"/>
        <v>6158</v>
      </c>
      <c r="AS177" s="57">
        <f t="shared" ca="1" si="78"/>
        <v>1211</v>
      </c>
      <c r="AT177" s="57">
        <f t="shared" ca="1" si="78"/>
        <v>0</v>
      </c>
      <c r="AU177" s="51">
        <v>0</v>
      </c>
      <c r="AV177" s="57">
        <v>0</v>
      </c>
      <c r="AW177" s="51">
        <f t="shared" ca="1" si="63"/>
        <v>7772.2</v>
      </c>
      <c r="AX177" s="57">
        <f t="shared" ca="1" si="76"/>
        <v>-16060</v>
      </c>
      <c r="AY177" s="57">
        <f t="shared" ca="1" si="76"/>
        <v>0</v>
      </c>
      <c r="AZ177" s="57">
        <f t="shared" ca="1" si="76"/>
        <v>0</v>
      </c>
      <c r="BA177" s="51">
        <v>0</v>
      </c>
      <c r="BB177" s="51">
        <v>0</v>
      </c>
      <c r="BC177" s="57">
        <f t="shared" ca="1" si="76"/>
        <v>-3371</v>
      </c>
      <c r="BD177" s="57">
        <f t="shared" ca="1" si="76"/>
        <v>-15292</v>
      </c>
      <c r="BE177" s="57">
        <f t="shared" ca="1" si="73"/>
        <v>546.22</v>
      </c>
      <c r="BF177" s="51">
        <f t="shared" ca="1" si="64"/>
        <v>16.771999999999998</v>
      </c>
      <c r="BG177" s="51">
        <f t="shared" ca="1" si="65"/>
        <v>8.4492957746478865</v>
      </c>
      <c r="BH177" s="51">
        <f t="shared" ca="1" si="66"/>
        <v>96.594059405940598</v>
      </c>
      <c r="BI177" s="51">
        <v>0</v>
      </c>
      <c r="BJ177" s="51">
        <f ca="1">'3월_관리비상세내역'!BK177</f>
        <v>583.20000000000005</v>
      </c>
      <c r="BK177" s="51">
        <f t="shared" ca="1" si="67"/>
        <v>1129.42</v>
      </c>
      <c r="BL177" s="51">
        <f ca="1">'3월_관리비상세내역'!BM177</f>
        <v>106.69549295774648</v>
      </c>
      <c r="BM177" s="57">
        <f t="shared" ca="1" si="68"/>
        <v>115.14478873239437</v>
      </c>
      <c r="BN177" s="51">
        <f ca="1">'3월_관리비상세내역'!BO177</f>
        <v>594.94479999999999</v>
      </c>
      <c r="BO177" s="57">
        <f t="shared" ca="1" si="69"/>
        <v>611.71680000000003</v>
      </c>
      <c r="BP177" s="51">
        <f ca="1">'3월_관리비상세내역'!BQ177</f>
        <v>845.71287128712879</v>
      </c>
      <c r="BQ177" s="57">
        <f t="shared" ca="1" si="70"/>
        <v>942.30693069306938</v>
      </c>
      <c r="BR177" s="51">
        <v>0</v>
      </c>
      <c r="BS177" s="51">
        <v>0</v>
      </c>
    </row>
    <row r="178" spans="1:71" ht="15.75" customHeight="1">
      <c r="A178" s="8" t="s">
        <v>239</v>
      </c>
      <c r="B178">
        <v>705</v>
      </c>
      <c r="C178" s="54">
        <v>101</v>
      </c>
      <c r="E178" s="8">
        <v>115.7</v>
      </c>
      <c r="F178" s="8" t="s">
        <v>240</v>
      </c>
      <c r="G178" s="55">
        <f t="shared" ca="1" si="58"/>
        <v>44148</v>
      </c>
      <c r="H178" s="8">
        <v>77777</v>
      </c>
      <c r="J178" t="str">
        <f t="shared" ca="1" si="72"/>
        <v>자가</v>
      </c>
      <c r="K178" s="8" t="s">
        <v>242</v>
      </c>
      <c r="L178" s="55">
        <v>45017</v>
      </c>
      <c r="M178" s="55">
        <v>45066</v>
      </c>
      <c r="N178" s="55">
        <v>45017</v>
      </c>
      <c r="O178" s="62">
        <v>45046</v>
      </c>
      <c r="P178" s="51">
        <f t="shared" ca="1" si="59"/>
        <v>436029</v>
      </c>
      <c r="Q178" s="57">
        <f t="shared" ca="1" si="60"/>
        <v>444749.58</v>
      </c>
      <c r="R178" s="51">
        <f t="shared" ca="1" si="61"/>
        <v>436029</v>
      </c>
      <c r="S178" s="57">
        <f t="shared" ca="1" si="71"/>
        <v>233644</v>
      </c>
      <c r="T178" s="57">
        <f t="shared" ca="1" si="62"/>
        <v>202385</v>
      </c>
      <c r="U178" s="57">
        <f t="shared" ca="1" si="81"/>
        <v>74086</v>
      </c>
      <c r="V178" s="57">
        <f t="shared" ca="1" si="81"/>
        <v>13458</v>
      </c>
      <c r="W178" s="57">
        <f t="shared" ca="1" si="81"/>
        <v>943</v>
      </c>
      <c r="X178" s="57">
        <f t="shared" ca="1" si="81"/>
        <v>4271</v>
      </c>
      <c r="Y178" s="57">
        <f t="shared" ca="1" si="81"/>
        <v>3820</v>
      </c>
      <c r="Z178" s="57">
        <f t="shared" ca="1" si="81"/>
        <v>30259</v>
      </c>
      <c r="AA178" s="57">
        <f t="shared" ca="1" si="81"/>
        <v>14275</v>
      </c>
      <c r="AB178" s="57">
        <f t="shared" ca="1" si="81"/>
        <v>71008</v>
      </c>
      <c r="AC178" s="57">
        <f t="shared" ca="1" si="81"/>
        <v>298</v>
      </c>
      <c r="AD178" s="57">
        <f t="shared" ca="1" si="81"/>
        <v>7752</v>
      </c>
      <c r="AE178" s="57">
        <f t="shared" ca="1" si="81"/>
        <v>19642</v>
      </c>
      <c r="AF178" s="57">
        <f t="shared" ca="1" si="81"/>
        <v>610</v>
      </c>
      <c r="AG178" s="57">
        <f t="shared" ca="1" si="81"/>
        <v>3578</v>
      </c>
      <c r="AH178" s="57">
        <f t="shared" ca="1" si="81"/>
        <v>933</v>
      </c>
      <c r="AI178" s="57">
        <f t="shared" ca="1" si="81"/>
        <v>0</v>
      </c>
      <c r="AJ178" s="57">
        <f t="shared" ca="1" si="81"/>
        <v>99888</v>
      </c>
      <c r="AK178" s="57">
        <f t="shared" ca="1" si="80"/>
        <v>24758</v>
      </c>
      <c r="AL178" s="57">
        <f t="shared" ca="1" si="78"/>
        <v>50887</v>
      </c>
      <c r="AM178" s="57">
        <f t="shared" ca="1" si="78"/>
        <v>5060</v>
      </c>
      <c r="AN178" s="57">
        <f t="shared" ca="1" si="78"/>
        <v>39103</v>
      </c>
      <c r="AO178" s="57">
        <f t="shared" ca="1" si="78"/>
        <v>0</v>
      </c>
      <c r="AP178" s="57">
        <f t="shared" ca="1" si="78"/>
        <v>5488</v>
      </c>
      <c r="AQ178" s="57">
        <f t="shared" ca="1" si="78"/>
        <v>3919</v>
      </c>
      <c r="AR178" s="57">
        <f t="shared" ca="1" si="78"/>
        <v>9092</v>
      </c>
      <c r="AS178" s="57">
        <f t="shared" ca="1" si="78"/>
        <v>1002</v>
      </c>
      <c r="AT178" s="57">
        <f t="shared" ca="1" si="78"/>
        <v>0</v>
      </c>
      <c r="AU178" s="51">
        <v>0</v>
      </c>
      <c r="AV178" s="57">
        <v>0</v>
      </c>
      <c r="AW178" s="51">
        <f t="shared" ca="1" si="63"/>
        <v>8720.58</v>
      </c>
      <c r="AX178" s="57">
        <f t="shared" ca="1" si="76"/>
        <v>-21885</v>
      </c>
      <c r="AY178" s="57">
        <f t="shared" ca="1" si="76"/>
        <v>0</v>
      </c>
      <c r="AZ178" s="57">
        <f t="shared" ca="1" si="76"/>
        <v>0</v>
      </c>
      <c r="BA178" s="51">
        <v>0</v>
      </c>
      <c r="BB178" s="51">
        <v>0</v>
      </c>
      <c r="BC178" s="57">
        <f t="shared" ca="1" si="76"/>
        <v>-4633</v>
      </c>
      <c r="BD178" s="57">
        <f t="shared" ca="1" si="76"/>
        <v>-21583</v>
      </c>
      <c r="BE178" s="57">
        <f t="shared" ca="1" si="73"/>
        <v>499.44</v>
      </c>
      <c r="BF178" s="51">
        <f t="shared" ca="1" si="64"/>
        <v>40.709600000000002</v>
      </c>
      <c r="BG178" s="51">
        <f t="shared" ca="1" si="65"/>
        <v>5.5074647887323946</v>
      </c>
      <c r="BH178" s="51">
        <f t="shared" ca="1" si="66"/>
        <v>54.336633663366335</v>
      </c>
      <c r="BI178" s="51">
        <v>0</v>
      </c>
      <c r="BJ178" s="51">
        <f ca="1">'3월_관리비상세내역'!BK178</f>
        <v>1239.4749999999999</v>
      </c>
      <c r="BK178" s="51">
        <f t="shared" ca="1" si="67"/>
        <v>1738.915</v>
      </c>
      <c r="BL178" s="51">
        <f ca="1">'3월_관리비상세내역'!BM178</f>
        <v>553.19070422535208</v>
      </c>
      <c r="BM178" s="57">
        <f t="shared" ca="1" si="68"/>
        <v>558.69816901408444</v>
      </c>
      <c r="BN178" s="51">
        <f ca="1">'3월_관리비상세내역'!BO178</f>
        <v>151.82</v>
      </c>
      <c r="BO178" s="57">
        <f t="shared" ca="1" si="69"/>
        <v>192.52959999999999</v>
      </c>
      <c r="BP178" s="51">
        <f ca="1">'3월_관리비상세내역'!BQ178</f>
        <v>974.48514851485152</v>
      </c>
      <c r="BQ178" s="57">
        <f t="shared" ca="1" si="70"/>
        <v>1028.8217821782177</v>
      </c>
      <c r="BR178" s="51">
        <v>0</v>
      </c>
      <c r="BS178" s="51">
        <v>0</v>
      </c>
    </row>
    <row r="179" spans="1:71" ht="15.75" customHeight="1">
      <c r="A179" s="8" t="s">
        <v>239</v>
      </c>
      <c r="B179">
        <v>705</v>
      </c>
      <c r="C179" s="54">
        <v>102</v>
      </c>
      <c r="E179" s="8">
        <v>115.7</v>
      </c>
      <c r="F179" s="8" t="s">
        <v>240</v>
      </c>
      <c r="G179" s="55">
        <f t="shared" ca="1" si="58"/>
        <v>42418</v>
      </c>
      <c r="H179" s="8">
        <v>77777</v>
      </c>
      <c r="J179" t="str">
        <f t="shared" ca="1" si="72"/>
        <v>월세</v>
      </c>
      <c r="K179" s="8" t="s">
        <v>242</v>
      </c>
      <c r="L179" s="55">
        <v>45017</v>
      </c>
      <c r="M179" s="55">
        <v>45066</v>
      </c>
      <c r="N179" s="55">
        <v>45017</v>
      </c>
      <c r="O179" s="62">
        <v>45046</v>
      </c>
      <c r="P179" s="51">
        <f t="shared" ca="1" si="59"/>
        <v>592164</v>
      </c>
      <c r="Q179" s="57">
        <f t="shared" ca="1" si="60"/>
        <v>604007.28</v>
      </c>
      <c r="R179" s="51">
        <f t="shared" ca="1" si="61"/>
        <v>592164</v>
      </c>
      <c r="S179" s="57">
        <f t="shared" ca="1" si="71"/>
        <v>227658</v>
      </c>
      <c r="T179" s="57">
        <f t="shared" ca="1" si="62"/>
        <v>364506</v>
      </c>
      <c r="U179" s="57">
        <f t="shared" ca="1" si="81"/>
        <v>54705</v>
      </c>
      <c r="V179" s="57">
        <f t="shared" ca="1" si="81"/>
        <v>31666</v>
      </c>
      <c r="W179" s="57">
        <f t="shared" ca="1" si="81"/>
        <v>902</v>
      </c>
      <c r="X179" s="57">
        <f t="shared" ca="1" si="81"/>
        <v>2895</v>
      </c>
      <c r="Y179" s="57">
        <f t="shared" ca="1" si="81"/>
        <v>3363</v>
      </c>
      <c r="Z179" s="57">
        <f t="shared" ca="1" si="81"/>
        <v>25029</v>
      </c>
      <c r="AA179" s="57">
        <f t="shared" ca="1" si="81"/>
        <v>16006</v>
      </c>
      <c r="AB179" s="57">
        <f t="shared" ca="1" si="81"/>
        <v>58786</v>
      </c>
      <c r="AC179" s="57">
        <f t="shared" ca="1" si="81"/>
        <v>767</v>
      </c>
      <c r="AD179" s="57">
        <f t="shared" ca="1" si="81"/>
        <v>2068</v>
      </c>
      <c r="AE179" s="57">
        <f t="shared" ca="1" si="81"/>
        <v>815</v>
      </c>
      <c r="AF179" s="57">
        <f t="shared" ca="1" si="81"/>
        <v>788</v>
      </c>
      <c r="AG179" s="57">
        <f t="shared" ca="1" si="81"/>
        <v>42558</v>
      </c>
      <c r="AH179" s="57">
        <f t="shared" ca="1" si="81"/>
        <v>10</v>
      </c>
      <c r="AI179" s="57">
        <f t="shared" ca="1" si="81"/>
        <v>0</v>
      </c>
      <c r="AJ179" s="57">
        <f t="shared" ca="1" si="81"/>
        <v>145792</v>
      </c>
      <c r="AK179" s="57">
        <f t="shared" ca="1" si="80"/>
        <v>18621</v>
      </c>
      <c r="AL179" s="57">
        <f t="shared" ca="1" si="78"/>
        <v>143291</v>
      </c>
      <c r="AM179" s="57">
        <f t="shared" ca="1" si="78"/>
        <v>1350</v>
      </c>
      <c r="AN179" s="57">
        <f t="shared" ca="1" si="78"/>
        <v>60052</v>
      </c>
      <c r="AO179" s="57">
        <f t="shared" ca="1" si="78"/>
        <v>0</v>
      </c>
      <c r="AP179" s="57">
        <f t="shared" ca="1" si="78"/>
        <v>13331</v>
      </c>
      <c r="AQ179" s="57">
        <f t="shared" ca="1" si="78"/>
        <v>3316</v>
      </c>
      <c r="AR179" s="57">
        <f t="shared" ca="1" si="78"/>
        <v>3126</v>
      </c>
      <c r="AS179" s="57">
        <f t="shared" ca="1" si="78"/>
        <v>674</v>
      </c>
      <c r="AT179" s="57">
        <f t="shared" ca="1" si="78"/>
        <v>0</v>
      </c>
      <c r="AU179" s="51">
        <v>0</v>
      </c>
      <c r="AV179" s="57">
        <v>0</v>
      </c>
      <c r="AW179" s="51">
        <f t="shared" ca="1" si="63"/>
        <v>11843.28</v>
      </c>
      <c r="AX179" s="57">
        <f t="shared" ca="1" si="76"/>
        <v>-10393</v>
      </c>
      <c r="AY179" s="57">
        <f t="shared" ca="1" si="76"/>
        <v>0</v>
      </c>
      <c r="AZ179" s="57">
        <f t="shared" ca="1" si="76"/>
        <v>0</v>
      </c>
      <c r="BA179" s="51">
        <v>0</v>
      </c>
      <c r="BB179" s="51">
        <v>0</v>
      </c>
      <c r="BC179" s="57">
        <f t="shared" ca="1" si="76"/>
        <v>-20603</v>
      </c>
      <c r="BD179" s="57">
        <f t="shared" ca="1" si="76"/>
        <v>-6751</v>
      </c>
      <c r="BE179" s="57">
        <f t="shared" ca="1" si="73"/>
        <v>728.96</v>
      </c>
      <c r="BF179" s="51">
        <f t="shared" ca="1" si="64"/>
        <v>114.6328</v>
      </c>
      <c r="BG179" s="51">
        <f t="shared" ca="1" si="65"/>
        <v>8.4580281690140851</v>
      </c>
      <c r="BH179" s="51">
        <f t="shared" ca="1" si="66"/>
        <v>131.990099009901</v>
      </c>
      <c r="BI179" s="51">
        <v>0</v>
      </c>
      <c r="BJ179" s="51">
        <f ca="1">'3월_관리비상세내역'!BK179</f>
        <v>727.45</v>
      </c>
      <c r="BK179" s="51">
        <f t="shared" ca="1" si="67"/>
        <v>1456.41</v>
      </c>
      <c r="BL179" s="51">
        <f ca="1">'3월_관리비상세내역'!BM179</f>
        <v>1001.309014084507</v>
      </c>
      <c r="BM179" s="57">
        <f t="shared" ca="1" si="68"/>
        <v>1009.7670422535211</v>
      </c>
      <c r="BN179" s="51">
        <f ca="1">'3월_관리비상세내역'!BO179</f>
        <v>1032.2991999999999</v>
      </c>
      <c r="BO179" s="57">
        <f t="shared" ca="1" si="69"/>
        <v>1146.932</v>
      </c>
      <c r="BP179" s="51">
        <f ca="1">'3월_관리비상세내역'!BQ179</f>
        <v>761.71287128712879</v>
      </c>
      <c r="BQ179" s="57">
        <f t="shared" ca="1" si="70"/>
        <v>893.70297029702976</v>
      </c>
      <c r="BR179" s="51">
        <v>0</v>
      </c>
      <c r="BS179" s="51">
        <v>0</v>
      </c>
    </row>
    <row r="180" spans="1:71" ht="15.75" customHeight="1">
      <c r="A180" s="8" t="s">
        <v>239</v>
      </c>
      <c r="B180">
        <v>705</v>
      </c>
      <c r="C180" s="54">
        <v>201</v>
      </c>
      <c r="E180" s="8">
        <v>115.7</v>
      </c>
      <c r="F180" s="8" t="s">
        <v>240</v>
      </c>
      <c r="G180" s="55">
        <f t="shared" ca="1" si="58"/>
        <v>42346</v>
      </c>
      <c r="H180" s="8">
        <v>77777</v>
      </c>
      <c r="J180" t="str">
        <f t="shared" ca="1" si="72"/>
        <v>전세</v>
      </c>
      <c r="K180" s="8" t="s">
        <v>242</v>
      </c>
      <c r="L180" s="55">
        <v>45017</v>
      </c>
      <c r="M180" s="55">
        <v>45066</v>
      </c>
      <c r="N180" s="55">
        <v>45017</v>
      </c>
      <c r="O180" s="62">
        <v>45046</v>
      </c>
      <c r="P180" s="51">
        <f t="shared" ca="1" si="59"/>
        <v>504315</v>
      </c>
      <c r="Q180" s="57">
        <f t="shared" ca="1" si="60"/>
        <v>514401.3</v>
      </c>
      <c r="R180" s="51">
        <f t="shared" ca="1" si="61"/>
        <v>504315</v>
      </c>
      <c r="S180" s="57">
        <f t="shared" ca="1" si="71"/>
        <v>185465</v>
      </c>
      <c r="T180" s="57">
        <f t="shared" ca="1" si="62"/>
        <v>318850</v>
      </c>
      <c r="U180" s="57">
        <f t="shared" ca="1" si="81"/>
        <v>37965</v>
      </c>
      <c r="V180" s="57">
        <f t="shared" ca="1" si="81"/>
        <v>10973</v>
      </c>
      <c r="W180" s="57">
        <f t="shared" ca="1" si="81"/>
        <v>541</v>
      </c>
      <c r="X180" s="57">
        <f t="shared" ca="1" si="81"/>
        <v>2575</v>
      </c>
      <c r="Y180" s="57">
        <f t="shared" ca="1" si="81"/>
        <v>3120</v>
      </c>
      <c r="Z180" s="57">
        <f t="shared" ca="1" si="81"/>
        <v>55269</v>
      </c>
      <c r="AA180" s="57">
        <f t="shared" ca="1" si="81"/>
        <v>28112</v>
      </c>
      <c r="AB180" s="57">
        <f t="shared" ca="1" si="81"/>
        <v>45380</v>
      </c>
      <c r="AC180" s="57">
        <f t="shared" ca="1" si="81"/>
        <v>1907</v>
      </c>
      <c r="AD180" s="57">
        <f t="shared" ca="1" si="81"/>
        <v>3918</v>
      </c>
      <c r="AE180" s="57">
        <f t="shared" ca="1" si="81"/>
        <v>7661</v>
      </c>
      <c r="AF180" s="57">
        <f t="shared" ca="1" si="81"/>
        <v>324</v>
      </c>
      <c r="AG180" s="57">
        <f t="shared" ca="1" si="81"/>
        <v>7803</v>
      </c>
      <c r="AH180" s="57">
        <f t="shared" ca="1" si="81"/>
        <v>825</v>
      </c>
      <c r="AI180" s="57">
        <f t="shared" ca="1" si="81"/>
        <v>0</v>
      </c>
      <c r="AJ180" s="57">
        <f t="shared" ca="1" si="81"/>
        <v>92086</v>
      </c>
      <c r="AK180" s="57">
        <f t="shared" ca="1" si="80"/>
        <v>68893</v>
      </c>
      <c r="AL180" s="57">
        <f t="shared" ca="1" si="78"/>
        <v>83704</v>
      </c>
      <c r="AM180" s="57">
        <f t="shared" ca="1" si="78"/>
        <v>6828</v>
      </c>
      <c r="AN180" s="57">
        <f t="shared" ca="1" si="78"/>
        <v>32155</v>
      </c>
      <c r="AO180" s="57">
        <f t="shared" ca="1" si="78"/>
        <v>0</v>
      </c>
      <c r="AP180" s="57">
        <f t="shared" ca="1" si="78"/>
        <v>30607</v>
      </c>
      <c r="AQ180" s="57">
        <f t="shared" ca="1" si="78"/>
        <v>8029</v>
      </c>
      <c r="AR180" s="57">
        <f t="shared" ca="1" si="78"/>
        <v>8528</v>
      </c>
      <c r="AS180" s="57">
        <f t="shared" ca="1" si="78"/>
        <v>846</v>
      </c>
      <c r="AT180" s="57">
        <f t="shared" ca="1" si="78"/>
        <v>0</v>
      </c>
      <c r="AU180" s="51">
        <v>0</v>
      </c>
      <c r="AV180" s="57">
        <v>0</v>
      </c>
      <c r="AW180" s="51">
        <f t="shared" ca="1" si="63"/>
        <v>10086.300000000001</v>
      </c>
      <c r="AX180" s="57">
        <f t="shared" ca="1" si="76"/>
        <v>-13153</v>
      </c>
      <c r="AY180" s="57">
        <f t="shared" ca="1" si="76"/>
        <v>0</v>
      </c>
      <c r="AZ180" s="57">
        <f t="shared" ca="1" si="76"/>
        <v>0</v>
      </c>
      <c r="BA180" s="51">
        <v>0</v>
      </c>
      <c r="BB180" s="51">
        <v>0</v>
      </c>
      <c r="BC180" s="57">
        <f t="shared" ca="1" si="76"/>
        <v>-5755</v>
      </c>
      <c r="BD180" s="57">
        <f t="shared" ca="1" si="76"/>
        <v>-14826</v>
      </c>
      <c r="BE180" s="57">
        <f t="shared" ca="1" si="73"/>
        <v>460.43</v>
      </c>
      <c r="BF180" s="51">
        <f t="shared" ca="1" si="64"/>
        <v>66.963200000000001</v>
      </c>
      <c r="BG180" s="51">
        <f t="shared" ca="1" si="65"/>
        <v>4.5288732394366198</v>
      </c>
      <c r="BH180" s="51">
        <f t="shared" ca="1" si="66"/>
        <v>303.03960396039605</v>
      </c>
      <c r="BI180" s="51">
        <v>0</v>
      </c>
      <c r="BJ180" s="51">
        <f ca="1">'3월_관리비상세내역'!BK180</f>
        <v>1054.0050000000001</v>
      </c>
      <c r="BK180" s="51">
        <f t="shared" ca="1" si="67"/>
        <v>1514.4350000000002</v>
      </c>
      <c r="BL180" s="51">
        <f ca="1">'3월_관리비상세내역'!BM180</f>
        <v>75.554225352112681</v>
      </c>
      <c r="BM180" s="57">
        <f t="shared" ca="1" si="68"/>
        <v>80.083098591549302</v>
      </c>
      <c r="BN180" s="51">
        <f ca="1">'3월_관리비상세내역'!BO180</f>
        <v>682.94479999999999</v>
      </c>
      <c r="BO180" s="57">
        <f t="shared" ca="1" si="69"/>
        <v>749.90800000000002</v>
      </c>
      <c r="BP180" s="51">
        <f ca="1">'3월_관리비상세내역'!BQ180</f>
        <v>601.04950495049502</v>
      </c>
      <c r="BQ180" s="57">
        <f t="shared" ca="1" si="70"/>
        <v>904.08910891089113</v>
      </c>
      <c r="BR180" s="51">
        <v>0</v>
      </c>
      <c r="BS180" s="51">
        <v>0</v>
      </c>
    </row>
    <row r="181" spans="1:71" ht="15.75" customHeight="1">
      <c r="A181" s="8" t="s">
        <v>239</v>
      </c>
      <c r="B181">
        <v>705</v>
      </c>
      <c r="C181" s="54">
        <v>202</v>
      </c>
      <c r="E181" s="8">
        <v>115.7</v>
      </c>
      <c r="F181" s="8" t="s">
        <v>240</v>
      </c>
      <c r="G181" s="55">
        <f t="shared" ca="1" si="58"/>
        <v>41786</v>
      </c>
      <c r="H181" s="8">
        <v>77777</v>
      </c>
      <c r="J181" t="str">
        <f t="shared" ca="1" si="72"/>
        <v>월세</v>
      </c>
      <c r="K181" s="8" t="s">
        <v>242</v>
      </c>
      <c r="L181" s="55">
        <v>45017</v>
      </c>
      <c r="M181" s="55">
        <v>45066</v>
      </c>
      <c r="N181" s="55">
        <v>45017</v>
      </c>
      <c r="O181" s="62">
        <v>45046</v>
      </c>
      <c r="P181" s="51">
        <f t="shared" ca="1" si="59"/>
        <v>673665</v>
      </c>
      <c r="Q181" s="57">
        <f t="shared" ca="1" si="60"/>
        <v>687138.3</v>
      </c>
      <c r="R181" s="51">
        <f t="shared" ca="1" si="61"/>
        <v>673665</v>
      </c>
      <c r="S181" s="57">
        <f t="shared" ca="1" si="71"/>
        <v>224857</v>
      </c>
      <c r="T181" s="57">
        <f t="shared" ca="1" si="62"/>
        <v>448808</v>
      </c>
      <c r="U181" s="57">
        <f t="shared" ca="1" si="81"/>
        <v>74997</v>
      </c>
      <c r="V181" s="57">
        <f t="shared" ca="1" si="81"/>
        <v>5607</v>
      </c>
      <c r="W181" s="57">
        <f t="shared" ca="1" si="81"/>
        <v>1385</v>
      </c>
      <c r="X181" s="57">
        <f t="shared" ca="1" si="81"/>
        <v>4291</v>
      </c>
      <c r="Y181" s="57">
        <f t="shared" ca="1" si="81"/>
        <v>3725</v>
      </c>
      <c r="Z181" s="57">
        <f t="shared" ca="1" si="81"/>
        <v>15091</v>
      </c>
      <c r="AA181" s="57">
        <f t="shared" ca="1" si="81"/>
        <v>26858</v>
      </c>
      <c r="AB181" s="57">
        <f t="shared" ca="1" si="81"/>
        <v>46611</v>
      </c>
      <c r="AC181" s="57">
        <f t="shared" ca="1" si="81"/>
        <v>2486</v>
      </c>
      <c r="AD181" s="57">
        <f t="shared" ca="1" si="81"/>
        <v>7820</v>
      </c>
      <c r="AE181" s="57">
        <f t="shared" ca="1" si="81"/>
        <v>26834</v>
      </c>
      <c r="AF181" s="57">
        <f t="shared" ca="1" si="81"/>
        <v>677</v>
      </c>
      <c r="AG181" s="57">
        <f t="shared" ca="1" si="81"/>
        <v>32921</v>
      </c>
      <c r="AH181" s="57">
        <f t="shared" ca="1" si="81"/>
        <v>804</v>
      </c>
      <c r="AI181" s="57">
        <f t="shared" ca="1" si="81"/>
        <v>0</v>
      </c>
      <c r="AJ181" s="57">
        <f t="shared" ca="1" si="81"/>
        <v>157552</v>
      </c>
      <c r="AK181" s="57">
        <f t="shared" ca="1" si="80"/>
        <v>77432</v>
      </c>
      <c r="AL181" s="57">
        <f t="shared" ca="1" si="80"/>
        <v>129239</v>
      </c>
      <c r="AM181" s="57">
        <f t="shared" ca="1" si="80"/>
        <v>1831</v>
      </c>
      <c r="AN181" s="57">
        <f t="shared" ca="1" si="80"/>
        <v>59435</v>
      </c>
      <c r="AO181" s="57">
        <f t="shared" ca="1" si="80"/>
        <v>0</v>
      </c>
      <c r="AP181" s="57">
        <f t="shared" ca="1" si="80"/>
        <v>10522</v>
      </c>
      <c r="AQ181" s="57">
        <f t="shared" ca="1" si="80"/>
        <v>2412</v>
      </c>
      <c r="AR181" s="57">
        <f t="shared" ca="1" si="80"/>
        <v>9127</v>
      </c>
      <c r="AS181" s="57">
        <f t="shared" ca="1" si="80"/>
        <v>2124</v>
      </c>
      <c r="AT181" s="57">
        <f t="shared" ca="1" si="80"/>
        <v>0</v>
      </c>
      <c r="AU181" s="51">
        <v>0</v>
      </c>
      <c r="AV181" s="57">
        <v>0</v>
      </c>
      <c r="AW181" s="51">
        <f t="shared" ca="1" si="63"/>
        <v>13473.300000000001</v>
      </c>
      <c r="AX181" s="57">
        <f t="shared" ca="1" si="76"/>
        <v>-4722</v>
      </c>
      <c r="AY181" s="57">
        <f t="shared" ca="1" si="76"/>
        <v>0</v>
      </c>
      <c r="AZ181" s="57">
        <f t="shared" ca="1" si="76"/>
        <v>0</v>
      </c>
      <c r="BA181" s="51">
        <v>0</v>
      </c>
      <c r="BB181" s="51">
        <v>0</v>
      </c>
      <c r="BC181" s="57">
        <f t="shared" ca="1" si="76"/>
        <v>-16442</v>
      </c>
      <c r="BD181" s="57">
        <f t="shared" ca="1" si="76"/>
        <v>-4952</v>
      </c>
      <c r="BE181" s="57">
        <f t="shared" ca="1" si="73"/>
        <v>787.76</v>
      </c>
      <c r="BF181" s="51">
        <f t="shared" ca="1" si="64"/>
        <v>103.3912</v>
      </c>
      <c r="BG181" s="51">
        <f t="shared" ca="1" si="65"/>
        <v>8.3711267605633797</v>
      </c>
      <c r="BH181" s="51">
        <f t="shared" ca="1" si="66"/>
        <v>104.17821782178218</v>
      </c>
      <c r="BI181" s="51">
        <v>0</v>
      </c>
      <c r="BJ181" s="51">
        <f ca="1">'3월_관리비상세내역'!BK181</f>
        <v>678.31</v>
      </c>
      <c r="BK181" s="51">
        <f t="shared" ca="1" si="67"/>
        <v>1466.07</v>
      </c>
      <c r="BL181" s="51">
        <f ca="1">'3월_관리비상세내역'!BM181</f>
        <v>121.49915492957746</v>
      </c>
      <c r="BM181" s="57">
        <f t="shared" ca="1" si="68"/>
        <v>129.87028169014084</v>
      </c>
      <c r="BN181" s="51">
        <f ca="1">'3월_관리비상세내역'!BO181</f>
        <v>965.06719999999996</v>
      </c>
      <c r="BO181" s="57">
        <f t="shared" ca="1" si="69"/>
        <v>1068.4584</v>
      </c>
      <c r="BP181" s="51">
        <f ca="1">'3월_관리비상세내역'!BQ181</f>
        <v>642.0792079207921</v>
      </c>
      <c r="BQ181" s="57">
        <f t="shared" ca="1" si="70"/>
        <v>746.25742574257424</v>
      </c>
      <c r="BR181" s="51">
        <v>0</v>
      </c>
      <c r="BS181" s="51">
        <v>0</v>
      </c>
    </row>
    <row r="182" spans="1:71" ht="15.75" customHeight="1">
      <c r="A182" s="8" t="s">
        <v>239</v>
      </c>
      <c r="B182">
        <v>705</v>
      </c>
      <c r="C182" s="54">
        <v>301</v>
      </c>
      <c r="E182" s="8">
        <v>115.7</v>
      </c>
      <c r="F182" s="8" t="s">
        <v>240</v>
      </c>
      <c r="G182" s="55">
        <f t="shared" ca="1" si="58"/>
        <v>44046</v>
      </c>
      <c r="H182" s="8">
        <v>77777</v>
      </c>
      <c r="J182" t="str">
        <f t="shared" ca="1" si="72"/>
        <v>월세</v>
      </c>
      <c r="K182" s="8" t="s">
        <v>242</v>
      </c>
      <c r="L182" s="55">
        <v>45017</v>
      </c>
      <c r="M182" s="55">
        <v>45066</v>
      </c>
      <c r="N182" s="55">
        <v>45017</v>
      </c>
      <c r="O182" s="62">
        <v>45046</v>
      </c>
      <c r="P182" s="51">
        <f t="shared" ca="1" si="59"/>
        <v>502028</v>
      </c>
      <c r="Q182" s="57">
        <f t="shared" ca="1" si="60"/>
        <v>512068.56</v>
      </c>
      <c r="R182" s="51">
        <f t="shared" ca="1" si="61"/>
        <v>502028</v>
      </c>
      <c r="S182" s="57">
        <f t="shared" ca="1" si="71"/>
        <v>220262</v>
      </c>
      <c r="T182" s="57">
        <f t="shared" ca="1" si="62"/>
        <v>281766</v>
      </c>
      <c r="U182" s="57">
        <f t="shared" ca="1" si="81"/>
        <v>36890</v>
      </c>
      <c r="V182" s="57">
        <f t="shared" ca="1" si="81"/>
        <v>26012</v>
      </c>
      <c r="W182" s="57">
        <f t="shared" ca="1" si="81"/>
        <v>1664</v>
      </c>
      <c r="X182" s="57">
        <f t="shared" ca="1" si="81"/>
        <v>4870</v>
      </c>
      <c r="Y182" s="57">
        <f t="shared" ca="1" si="81"/>
        <v>3388</v>
      </c>
      <c r="Z182" s="57">
        <f t="shared" ca="1" si="81"/>
        <v>51176</v>
      </c>
      <c r="AA182" s="57">
        <f t="shared" ca="1" si="81"/>
        <v>9915</v>
      </c>
      <c r="AB182" s="57">
        <f t="shared" ca="1" si="81"/>
        <v>43144</v>
      </c>
      <c r="AC182" s="57">
        <f t="shared" ca="1" si="81"/>
        <v>411</v>
      </c>
      <c r="AD182" s="57">
        <f t="shared" ca="1" si="81"/>
        <v>8032</v>
      </c>
      <c r="AE182" s="57">
        <f t="shared" ca="1" si="81"/>
        <v>23448</v>
      </c>
      <c r="AF182" s="57">
        <f t="shared" ca="1" si="81"/>
        <v>460</v>
      </c>
      <c r="AG182" s="57">
        <f t="shared" ca="1" si="81"/>
        <v>15247</v>
      </c>
      <c r="AH182" s="57">
        <f t="shared" ca="1" si="81"/>
        <v>51</v>
      </c>
      <c r="AI182" s="57">
        <f t="shared" ca="1" si="81"/>
        <v>0</v>
      </c>
      <c r="AJ182" s="57">
        <f t="shared" ca="1" si="81"/>
        <v>161228</v>
      </c>
      <c r="AK182" s="57">
        <f t="shared" ca="1" si="80"/>
        <v>47368</v>
      </c>
      <c r="AL182" s="57">
        <f t="shared" ca="1" si="80"/>
        <v>25187</v>
      </c>
      <c r="AM182" s="57">
        <f t="shared" ca="1" si="80"/>
        <v>2672</v>
      </c>
      <c r="AN182" s="57">
        <f t="shared" ca="1" si="80"/>
        <v>58647</v>
      </c>
      <c r="AO182" s="57">
        <f t="shared" ca="1" si="80"/>
        <v>0</v>
      </c>
      <c r="AP182" s="57">
        <f t="shared" ca="1" si="80"/>
        <v>15973</v>
      </c>
      <c r="AQ182" s="57">
        <f t="shared" ca="1" si="80"/>
        <v>5520</v>
      </c>
      <c r="AR182" s="57">
        <f t="shared" ca="1" si="80"/>
        <v>6002</v>
      </c>
      <c r="AS182" s="57">
        <f t="shared" ca="1" si="80"/>
        <v>351</v>
      </c>
      <c r="AT182" s="57">
        <f t="shared" ca="1" si="80"/>
        <v>0</v>
      </c>
      <c r="AU182" s="51">
        <v>0</v>
      </c>
      <c r="AV182" s="57">
        <v>0</v>
      </c>
      <c r="AW182" s="51">
        <f t="shared" ca="1" si="63"/>
        <v>10040.56</v>
      </c>
      <c r="AX182" s="57">
        <f t="shared" ca="1" si="76"/>
        <v>-24138</v>
      </c>
      <c r="AY182" s="57">
        <f t="shared" ca="1" si="76"/>
        <v>0</v>
      </c>
      <c r="AZ182" s="57">
        <f t="shared" ca="1" si="76"/>
        <v>0</v>
      </c>
      <c r="BA182" s="51">
        <v>0</v>
      </c>
      <c r="BB182" s="51">
        <v>0</v>
      </c>
      <c r="BC182" s="57">
        <f t="shared" ca="1" si="76"/>
        <v>-7187</v>
      </c>
      <c r="BD182" s="57">
        <f t="shared" ca="1" si="76"/>
        <v>-14303</v>
      </c>
      <c r="BE182" s="57">
        <f t="shared" ca="1" si="73"/>
        <v>806.14</v>
      </c>
      <c r="BF182" s="51">
        <f t="shared" ca="1" si="64"/>
        <v>20.1496</v>
      </c>
      <c r="BG182" s="51">
        <f t="shared" ca="1" si="65"/>
        <v>8.2601408450704223</v>
      </c>
      <c r="BH182" s="51">
        <f t="shared" ca="1" si="66"/>
        <v>158.14851485148515</v>
      </c>
      <c r="BI182" s="51">
        <v>0</v>
      </c>
      <c r="BJ182" s="51">
        <f ca="1">'3월_관리비상세내역'!BK182</f>
        <v>814.54500000000007</v>
      </c>
      <c r="BK182" s="51">
        <f t="shared" ca="1" si="67"/>
        <v>1620.6849999999999</v>
      </c>
      <c r="BL182" s="51">
        <f ca="1">'3월_관리비상세내역'!BM182</f>
        <v>286.64211267605634</v>
      </c>
      <c r="BM182" s="57">
        <f t="shared" ca="1" si="68"/>
        <v>294.90225352112674</v>
      </c>
      <c r="BN182" s="51">
        <f ca="1">'3월_관리비상세내역'!BO182</f>
        <v>233.7296</v>
      </c>
      <c r="BO182" s="57">
        <f t="shared" ca="1" si="69"/>
        <v>253.8792</v>
      </c>
      <c r="BP182" s="51">
        <f ca="1">'3월_관리비상세내역'!BQ182</f>
        <v>111.71287128712871</v>
      </c>
      <c r="BQ182" s="57">
        <f t="shared" ca="1" si="70"/>
        <v>269.86138613861385</v>
      </c>
      <c r="BR182" s="51">
        <v>0</v>
      </c>
      <c r="BS182" s="51">
        <v>0</v>
      </c>
    </row>
    <row r="183" spans="1:71" ht="15.75" customHeight="1">
      <c r="A183" s="8" t="s">
        <v>239</v>
      </c>
      <c r="B183">
        <v>705</v>
      </c>
      <c r="C183" s="54">
        <v>302</v>
      </c>
      <c r="E183" s="8">
        <v>115.7</v>
      </c>
      <c r="F183" s="8" t="s">
        <v>240</v>
      </c>
      <c r="G183" s="55">
        <f t="shared" ca="1" si="58"/>
        <v>43113</v>
      </c>
      <c r="H183" s="8">
        <v>77777</v>
      </c>
      <c r="J183" t="str">
        <f t="shared" ca="1" si="72"/>
        <v>전세</v>
      </c>
      <c r="K183" s="8" t="s">
        <v>242</v>
      </c>
      <c r="L183" s="55">
        <v>45017</v>
      </c>
      <c r="M183" s="55">
        <v>45066</v>
      </c>
      <c r="N183" s="55">
        <v>45017</v>
      </c>
      <c r="O183" s="62">
        <v>45046</v>
      </c>
      <c r="P183" s="51">
        <f t="shared" ca="1" si="59"/>
        <v>363325</v>
      </c>
      <c r="Q183" s="57">
        <f t="shared" ca="1" si="60"/>
        <v>370591.5</v>
      </c>
      <c r="R183" s="51">
        <f t="shared" ca="1" si="61"/>
        <v>363325</v>
      </c>
      <c r="S183" s="57">
        <f t="shared" ca="1" si="71"/>
        <v>178449</v>
      </c>
      <c r="T183" s="57">
        <f t="shared" ca="1" si="62"/>
        <v>184876</v>
      </c>
      <c r="U183" s="57">
        <f t="shared" ca="1" si="81"/>
        <v>77050</v>
      </c>
      <c r="V183" s="57">
        <f t="shared" ca="1" si="81"/>
        <v>6314</v>
      </c>
      <c r="W183" s="57">
        <f t="shared" ca="1" si="81"/>
        <v>1595</v>
      </c>
      <c r="X183" s="57">
        <f t="shared" ca="1" si="81"/>
        <v>4886</v>
      </c>
      <c r="Y183" s="57">
        <f t="shared" ca="1" si="81"/>
        <v>3768</v>
      </c>
      <c r="Z183" s="57">
        <f t="shared" ca="1" si="81"/>
        <v>36930</v>
      </c>
      <c r="AA183" s="57">
        <f t="shared" ca="1" si="81"/>
        <v>14938</v>
      </c>
      <c r="AB183" s="57">
        <f t="shared" ca="1" si="81"/>
        <v>20006</v>
      </c>
      <c r="AC183" s="57">
        <f t="shared" ca="1" si="81"/>
        <v>996</v>
      </c>
      <c r="AD183" s="57">
        <f t="shared" ca="1" si="81"/>
        <v>4731</v>
      </c>
      <c r="AE183" s="57">
        <f t="shared" ca="1" si="81"/>
        <v>7725</v>
      </c>
      <c r="AF183" s="57">
        <f t="shared" ca="1" si="81"/>
        <v>249</v>
      </c>
      <c r="AG183" s="57">
        <f t="shared" ca="1" si="81"/>
        <v>8333</v>
      </c>
      <c r="AH183" s="57">
        <f t="shared" ca="1" si="81"/>
        <v>322</v>
      </c>
      <c r="AI183" s="57">
        <f t="shared" ca="1" si="81"/>
        <v>0</v>
      </c>
      <c r="AJ183" s="57">
        <f t="shared" ca="1" si="81"/>
        <v>100898</v>
      </c>
      <c r="AK183" s="57">
        <f t="shared" ca="1" si="80"/>
        <v>23641</v>
      </c>
      <c r="AL183" s="57">
        <f t="shared" ca="1" si="80"/>
        <v>21495</v>
      </c>
      <c r="AM183" s="57">
        <f t="shared" ca="1" si="80"/>
        <v>2831</v>
      </c>
      <c r="AN183" s="57">
        <f t="shared" ca="1" si="80"/>
        <v>54223</v>
      </c>
      <c r="AO183" s="57">
        <f t="shared" ca="1" si="80"/>
        <v>0</v>
      </c>
      <c r="AP183" s="57">
        <f t="shared" ca="1" si="80"/>
        <v>9238</v>
      </c>
      <c r="AQ183" s="57">
        <f t="shared" ca="1" si="80"/>
        <v>5866</v>
      </c>
      <c r="AR183" s="57">
        <f t="shared" ca="1" si="80"/>
        <v>3902</v>
      </c>
      <c r="AS183" s="57">
        <f t="shared" ca="1" si="80"/>
        <v>478</v>
      </c>
      <c r="AT183" s="57">
        <f t="shared" ca="1" si="80"/>
        <v>0</v>
      </c>
      <c r="AU183" s="51">
        <v>0</v>
      </c>
      <c r="AV183" s="57">
        <v>0</v>
      </c>
      <c r="AW183" s="51">
        <f t="shared" ca="1" si="63"/>
        <v>7266.5</v>
      </c>
      <c r="AX183" s="57">
        <f t="shared" ca="1" si="76"/>
        <v>-23769</v>
      </c>
      <c r="AY183" s="57">
        <f t="shared" ca="1" si="76"/>
        <v>0</v>
      </c>
      <c r="AZ183" s="57">
        <f t="shared" ca="1" si="76"/>
        <v>0</v>
      </c>
      <c r="BA183" s="51">
        <v>0</v>
      </c>
      <c r="BB183" s="51">
        <v>0</v>
      </c>
      <c r="BC183" s="57">
        <f t="shared" ca="1" si="76"/>
        <v>-18098</v>
      </c>
      <c r="BD183" s="57">
        <f t="shared" ca="1" si="76"/>
        <v>-5223</v>
      </c>
      <c r="BE183" s="57">
        <f t="shared" ca="1" si="73"/>
        <v>504.49</v>
      </c>
      <c r="BF183" s="51">
        <f t="shared" ca="1" si="64"/>
        <v>17.196000000000002</v>
      </c>
      <c r="BG183" s="51">
        <f t="shared" ca="1" si="65"/>
        <v>7.6370422535211269</v>
      </c>
      <c r="BH183" s="51">
        <f t="shared" ca="1" si="66"/>
        <v>91.465346534653463</v>
      </c>
      <c r="BI183" s="51">
        <v>0</v>
      </c>
      <c r="BJ183" s="51">
        <f ca="1">'3월_관리비상세내역'!BK183</f>
        <v>194.9</v>
      </c>
      <c r="BK183" s="51">
        <f t="shared" ca="1" si="67"/>
        <v>699.39</v>
      </c>
      <c r="BL183" s="51">
        <f ca="1">'3월_관리비상세내역'!BM183</f>
        <v>691.2560563380282</v>
      </c>
      <c r="BM183" s="57">
        <f t="shared" ca="1" si="68"/>
        <v>698.89309859154935</v>
      </c>
      <c r="BN183" s="51">
        <f ca="1">'3월_관리비상세내역'!BO183</f>
        <v>492.04079999999999</v>
      </c>
      <c r="BO183" s="57">
        <f t="shared" ca="1" si="69"/>
        <v>509.23680000000002</v>
      </c>
      <c r="BP183" s="51">
        <f ca="1">'3월_관리비상세내역'!BQ183</f>
        <v>1077.8415841584158</v>
      </c>
      <c r="BQ183" s="57">
        <f t="shared" ca="1" si="70"/>
        <v>1169.3069306930693</v>
      </c>
      <c r="BR183" s="51">
        <v>0</v>
      </c>
      <c r="BS183" s="51">
        <v>0</v>
      </c>
    </row>
    <row r="184" spans="1:71" ht="15.75" customHeight="1">
      <c r="A184" s="8" t="s">
        <v>239</v>
      </c>
      <c r="B184">
        <v>705</v>
      </c>
      <c r="C184" s="54">
        <v>401</v>
      </c>
      <c r="E184" s="8">
        <v>115.7</v>
      </c>
      <c r="F184" s="8" t="s">
        <v>240</v>
      </c>
      <c r="G184" s="55">
        <f t="shared" ca="1" si="58"/>
        <v>43707</v>
      </c>
      <c r="H184" s="8">
        <v>77777</v>
      </c>
      <c r="J184" t="str">
        <f t="shared" ca="1" si="72"/>
        <v>월세</v>
      </c>
      <c r="K184" s="8" t="s">
        <v>242</v>
      </c>
      <c r="L184" s="55">
        <v>45017</v>
      </c>
      <c r="M184" s="55">
        <v>45066</v>
      </c>
      <c r="N184" s="55">
        <v>45017</v>
      </c>
      <c r="O184" s="62">
        <v>45046</v>
      </c>
      <c r="P184" s="51">
        <f t="shared" ca="1" si="59"/>
        <v>669254</v>
      </c>
      <c r="Q184" s="57">
        <f t="shared" ca="1" si="60"/>
        <v>682639.08</v>
      </c>
      <c r="R184" s="51">
        <f t="shared" ca="1" si="61"/>
        <v>669254</v>
      </c>
      <c r="S184" s="57">
        <f t="shared" ca="1" si="71"/>
        <v>272738</v>
      </c>
      <c r="T184" s="57">
        <f t="shared" ca="1" si="62"/>
        <v>396516</v>
      </c>
      <c r="U184" s="57">
        <f t="shared" ca="1" si="81"/>
        <v>57875</v>
      </c>
      <c r="V184" s="57">
        <f t="shared" ca="1" si="81"/>
        <v>28372</v>
      </c>
      <c r="W184" s="57">
        <f t="shared" ca="1" si="81"/>
        <v>390</v>
      </c>
      <c r="X184" s="57">
        <f t="shared" ca="1" si="81"/>
        <v>2198</v>
      </c>
      <c r="Y184" s="57">
        <f t="shared" ca="1" si="81"/>
        <v>3500</v>
      </c>
      <c r="Z184" s="57">
        <f t="shared" ca="1" si="81"/>
        <v>56030</v>
      </c>
      <c r="AA184" s="57">
        <f t="shared" ca="1" si="81"/>
        <v>13510</v>
      </c>
      <c r="AB184" s="57">
        <f t="shared" ca="1" si="81"/>
        <v>56706</v>
      </c>
      <c r="AC184" s="57">
        <f t="shared" ca="1" si="81"/>
        <v>2300</v>
      </c>
      <c r="AD184" s="57">
        <f t="shared" ca="1" si="81"/>
        <v>4734</v>
      </c>
      <c r="AE184" s="57">
        <f t="shared" ca="1" si="81"/>
        <v>24373</v>
      </c>
      <c r="AF184" s="57">
        <f t="shared" ca="1" si="81"/>
        <v>765</v>
      </c>
      <c r="AG184" s="57">
        <f t="shared" ca="1" si="81"/>
        <v>26576</v>
      </c>
      <c r="AH184" s="57">
        <f t="shared" ca="1" si="81"/>
        <v>875</v>
      </c>
      <c r="AI184" s="57">
        <f t="shared" ca="1" si="81"/>
        <v>0</v>
      </c>
      <c r="AJ184" s="57">
        <f t="shared" ca="1" si="81"/>
        <v>128478</v>
      </c>
      <c r="AK184" s="57">
        <f t="shared" ca="1" si="80"/>
        <v>68071</v>
      </c>
      <c r="AL184" s="57">
        <f t="shared" ca="1" si="80"/>
        <v>133832</v>
      </c>
      <c r="AM184" s="57">
        <f t="shared" ca="1" si="80"/>
        <v>1442</v>
      </c>
      <c r="AN184" s="57">
        <f t="shared" ca="1" si="80"/>
        <v>55293</v>
      </c>
      <c r="AO184" s="57">
        <f t="shared" ca="1" si="80"/>
        <v>0</v>
      </c>
      <c r="AP184" s="57">
        <f t="shared" ca="1" si="80"/>
        <v>5653</v>
      </c>
      <c r="AQ184" s="57">
        <f t="shared" ca="1" si="80"/>
        <v>8919</v>
      </c>
      <c r="AR184" s="57">
        <f t="shared" ca="1" si="80"/>
        <v>8840</v>
      </c>
      <c r="AS184" s="57">
        <f t="shared" ca="1" si="80"/>
        <v>2445</v>
      </c>
      <c r="AT184" s="57">
        <f t="shared" ca="1" si="80"/>
        <v>0</v>
      </c>
      <c r="AU184" s="51">
        <v>0</v>
      </c>
      <c r="AV184" s="57">
        <v>0</v>
      </c>
      <c r="AW184" s="51">
        <f t="shared" ca="1" si="63"/>
        <v>13385.08</v>
      </c>
      <c r="AX184" s="57">
        <f t="shared" ca="1" si="76"/>
        <v>-7419</v>
      </c>
      <c r="AY184" s="57">
        <f t="shared" ca="1" si="76"/>
        <v>0</v>
      </c>
      <c r="AZ184" s="57">
        <f t="shared" ca="1" si="76"/>
        <v>0</v>
      </c>
      <c r="BA184" s="51">
        <v>0</v>
      </c>
      <c r="BB184" s="51">
        <v>0</v>
      </c>
      <c r="BC184" s="57">
        <f t="shared" ca="1" si="76"/>
        <v>-10738</v>
      </c>
      <c r="BD184" s="57">
        <f t="shared" ca="1" si="76"/>
        <v>-3766</v>
      </c>
      <c r="BE184" s="57">
        <f t="shared" ca="1" si="73"/>
        <v>642.39</v>
      </c>
      <c r="BF184" s="51">
        <f t="shared" ca="1" si="64"/>
        <v>107.0656</v>
      </c>
      <c r="BG184" s="51">
        <f t="shared" ca="1" si="65"/>
        <v>7.7877464788732391</v>
      </c>
      <c r="BH184" s="51">
        <f t="shared" ca="1" si="66"/>
        <v>55.970297029702969</v>
      </c>
      <c r="BI184" s="51">
        <v>0</v>
      </c>
      <c r="BJ184" s="51">
        <f ca="1">'3월_관리비상세내역'!BK184</f>
        <v>491.245</v>
      </c>
      <c r="BK184" s="51">
        <f t="shared" ca="1" si="67"/>
        <v>1133.635</v>
      </c>
      <c r="BL184" s="51">
        <f ca="1">'3월_관리비상세내역'!BM184</f>
        <v>680.5488732394366</v>
      </c>
      <c r="BM184" s="57">
        <f t="shared" ca="1" si="68"/>
        <v>688.33661971830986</v>
      </c>
      <c r="BN184" s="51">
        <f ca="1">'3월_관리비상세내역'!BO184</f>
        <v>480.64960000000002</v>
      </c>
      <c r="BO184" s="57">
        <f t="shared" ca="1" si="69"/>
        <v>587.71519999999998</v>
      </c>
      <c r="BP184" s="51">
        <f ca="1">'3월_관리비상세내역'!BQ184</f>
        <v>1344.950495049505</v>
      </c>
      <c r="BQ184" s="57">
        <f t="shared" ca="1" si="70"/>
        <v>1400.920792079208</v>
      </c>
      <c r="BR184" s="51">
        <v>0</v>
      </c>
      <c r="BS184" s="51">
        <v>0</v>
      </c>
    </row>
    <row r="185" spans="1:71" ht="15.75" customHeight="1">
      <c r="A185" s="8" t="s">
        <v>239</v>
      </c>
      <c r="B185">
        <v>705</v>
      </c>
      <c r="C185" s="54">
        <v>402</v>
      </c>
      <c r="E185" s="8">
        <v>115.7</v>
      </c>
      <c r="F185" s="8" t="s">
        <v>240</v>
      </c>
      <c r="G185" s="55">
        <f t="shared" ca="1" si="58"/>
        <v>44615</v>
      </c>
      <c r="H185" s="8">
        <v>77777</v>
      </c>
      <c r="J185" t="str">
        <f t="shared" ca="1" si="72"/>
        <v>자가</v>
      </c>
      <c r="K185" s="8" t="s">
        <v>242</v>
      </c>
      <c r="L185" s="55">
        <v>45017</v>
      </c>
      <c r="M185" s="55">
        <v>45066</v>
      </c>
      <c r="N185" s="55">
        <v>45017</v>
      </c>
      <c r="O185" s="62">
        <v>45046</v>
      </c>
      <c r="P185" s="51">
        <f t="shared" ca="1" si="59"/>
        <v>521857</v>
      </c>
      <c r="Q185" s="57">
        <f t="shared" ca="1" si="60"/>
        <v>532294.14</v>
      </c>
      <c r="R185" s="51">
        <f t="shared" ca="1" si="61"/>
        <v>521857</v>
      </c>
      <c r="S185" s="57">
        <f t="shared" ca="1" si="71"/>
        <v>286870</v>
      </c>
      <c r="T185" s="57">
        <f t="shared" ca="1" si="62"/>
        <v>234987</v>
      </c>
      <c r="U185" s="57">
        <f t="shared" ca="1" si="81"/>
        <v>69359</v>
      </c>
      <c r="V185" s="57">
        <f t="shared" ca="1" si="81"/>
        <v>36150</v>
      </c>
      <c r="W185" s="57">
        <f t="shared" ca="1" si="81"/>
        <v>1187</v>
      </c>
      <c r="X185" s="57">
        <f t="shared" ca="1" si="81"/>
        <v>4023</v>
      </c>
      <c r="Y185" s="57">
        <f t="shared" ca="1" si="81"/>
        <v>3452</v>
      </c>
      <c r="Z185" s="57">
        <f t="shared" ca="1" si="81"/>
        <v>32650</v>
      </c>
      <c r="AA185" s="57">
        <f t="shared" ca="1" si="81"/>
        <v>24397</v>
      </c>
      <c r="AB185" s="57">
        <f t="shared" ca="1" si="81"/>
        <v>64199</v>
      </c>
      <c r="AC185" s="57">
        <f t="shared" ca="1" si="81"/>
        <v>2106</v>
      </c>
      <c r="AD185" s="57">
        <f t="shared" ca="1" si="81"/>
        <v>8167</v>
      </c>
      <c r="AE185" s="57">
        <f t="shared" ca="1" si="81"/>
        <v>24470</v>
      </c>
      <c r="AF185" s="57">
        <f t="shared" ca="1" si="81"/>
        <v>833</v>
      </c>
      <c r="AG185" s="57">
        <f t="shared" ca="1" si="81"/>
        <v>31646</v>
      </c>
      <c r="AH185" s="57">
        <f t="shared" ca="1" si="81"/>
        <v>276</v>
      </c>
      <c r="AI185" s="57">
        <f t="shared" ca="1" si="81"/>
        <v>0</v>
      </c>
      <c r="AJ185" s="57">
        <f t="shared" ca="1" si="81"/>
        <v>88109</v>
      </c>
      <c r="AK185" s="57">
        <f t="shared" ca="1" si="80"/>
        <v>17397</v>
      </c>
      <c r="AL185" s="57">
        <f t="shared" ca="1" si="80"/>
        <v>107561</v>
      </c>
      <c r="AM185" s="57">
        <f t="shared" ca="1" si="80"/>
        <v>6344</v>
      </c>
      <c r="AN185" s="57">
        <f t="shared" ca="1" si="80"/>
        <v>35391</v>
      </c>
      <c r="AO185" s="57">
        <f t="shared" ca="1" si="80"/>
        <v>0</v>
      </c>
      <c r="AP185" s="57">
        <f t="shared" ca="1" si="80"/>
        <v>25832</v>
      </c>
      <c r="AQ185" s="57">
        <f t="shared" ca="1" si="80"/>
        <v>8628</v>
      </c>
      <c r="AR185" s="57">
        <f t="shared" ca="1" si="80"/>
        <v>314</v>
      </c>
      <c r="AS185" s="57">
        <f t="shared" ca="1" si="80"/>
        <v>82</v>
      </c>
      <c r="AT185" s="57">
        <f t="shared" ca="1" si="80"/>
        <v>0</v>
      </c>
      <c r="AU185" s="51">
        <v>0</v>
      </c>
      <c r="AV185" s="57">
        <v>0</v>
      </c>
      <c r="AW185" s="51">
        <f t="shared" ca="1" si="63"/>
        <v>10437.14</v>
      </c>
      <c r="AX185" s="57">
        <f t="shared" ca="1" si="76"/>
        <v>-13958</v>
      </c>
      <c r="AY185" s="57">
        <f t="shared" ca="1" si="76"/>
        <v>0</v>
      </c>
      <c r="AZ185" s="57">
        <f t="shared" ca="1" si="76"/>
        <v>0</v>
      </c>
      <c r="BA185" s="51">
        <v>0</v>
      </c>
      <c r="BB185" s="51">
        <v>0</v>
      </c>
      <c r="BC185" s="57">
        <f t="shared" ca="1" si="76"/>
        <v>-28503</v>
      </c>
      <c r="BD185" s="57">
        <f t="shared" ca="1" si="76"/>
        <v>-28255</v>
      </c>
      <c r="BE185" s="57">
        <f t="shared" ca="1" si="73"/>
        <v>440.54500000000002</v>
      </c>
      <c r="BF185" s="51">
        <f t="shared" ca="1" si="64"/>
        <v>86.0488</v>
      </c>
      <c r="BG185" s="51">
        <f t="shared" ca="1" si="65"/>
        <v>4.9846478873239439</v>
      </c>
      <c r="BH185" s="51">
        <f t="shared" ca="1" si="66"/>
        <v>255.76237623762376</v>
      </c>
      <c r="BI185" s="51">
        <v>0</v>
      </c>
      <c r="BJ185" s="51">
        <f ca="1">'3월_관리비상세내역'!BK185</f>
        <v>440.54</v>
      </c>
      <c r="BK185" s="51">
        <f t="shared" ca="1" si="67"/>
        <v>881.08500000000004</v>
      </c>
      <c r="BL185" s="51">
        <f ca="1">'3월_관리비상세내역'!BM185</f>
        <v>536.82253521126756</v>
      </c>
      <c r="BM185" s="57">
        <f t="shared" ca="1" si="68"/>
        <v>541.80718309859151</v>
      </c>
      <c r="BN185" s="51">
        <f ca="1">'3월_관리비상세내역'!BO185</f>
        <v>225.3672</v>
      </c>
      <c r="BO185" s="57">
        <f t="shared" ca="1" si="69"/>
        <v>311.416</v>
      </c>
      <c r="BP185" s="51">
        <f ca="1">'3월_관리비상세내역'!BQ185</f>
        <v>1382.1683168316831</v>
      </c>
      <c r="BQ185" s="57">
        <f t="shared" ca="1" si="70"/>
        <v>1637.9306930693069</v>
      </c>
      <c r="BR185" s="51">
        <v>0</v>
      </c>
      <c r="BS185" s="51">
        <v>0</v>
      </c>
    </row>
    <row r="186" spans="1:71" ht="15.75" customHeight="1">
      <c r="A186" s="8" t="s">
        <v>239</v>
      </c>
      <c r="B186">
        <v>705</v>
      </c>
      <c r="C186" s="54">
        <v>501</v>
      </c>
      <c r="E186" s="8">
        <v>115.7</v>
      </c>
      <c r="F186" s="8" t="s">
        <v>240</v>
      </c>
      <c r="G186" s="55">
        <f t="shared" ca="1" si="58"/>
        <v>42817</v>
      </c>
      <c r="H186" s="8">
        <v>77777</v>
      </c>
      <c r="J186" t="str">
        <f t="shared" ca="1" si="72"/>
        <v>전세</v>
      </c>
      <c r="K186" s="8" t="s">
        <v>242</v>
      </c>
      <c r="L186" s="55">
        <v>45017</v>
      </c>
      <c r="M186" s="55">
        <v>45066</v>
      </c>
      <c r="N186" s="55">
        <v>45017</v>
      </c>
      <c r="O186" s="62">
        <v>45046</v>
      </c>
      <c r="P186" s="51">
        <f t="shared" ca="1" si="59"/>
        <v>547829</v>
      </c>
      <c r="Q186" s="57">
        <f t="shared" ca="1" si="60"/>
        <v>558785.57999999996</v>
      </c>
      <c r="R186" s="51">
        <f t="shared" ca="1" si="61"/>
        <v>547829</v>
      </c>
      <c r="S186" s="57">
        <f t="shared" ca="1" si="71"/>
        <v>228959</v>
      </c>
      <c r="T186" s="57">
        <f t="shared" ca="1" si="62"/>
        <v>318870</v>
      </c>
      <c r="U186" s="57">
        <f t="shared" ca="1" si="81"/>
        <v>57709</v>
      </c>
      <c r="V186" s="57">
        <f t="shared" ca="1" si="81"/>
        <v>26976</v>
      </c>
      <c r="W186" s="57">
        <f t="shared" ca="1" si="81"/>
        <v>367</v>
      </c>
      <c r="X186" s="57">
        <f t="shared" ca="1" si="81"/>
        <v>2446</v>
      </c>
      <c r="Y186" s="57">
        <f t="shared" ca="1" si="81"/>
        <v>3817</v>
      </c>
      <c r="Z186" s="57">
        <f t="shared" ca="1" si="81"/>
        <v>53971</v>
      </c>
      <c r="AA186" s="57">
        <f t="shared" ca="1" si="81"/>
        <v>26001</v>
      </c>
      <c r="AB186" s="57">
        <f t="shared" ca="1" si="81"/>
        <v>26694</v>
      </c>
      <c r="AC186" s="57">
        <f t="shared" ca="1" si="81"/>
        <v>311</v>
      </c>
      <c r="AD186" s="57">
        <f t="shared" ca="1" si="81"/>
        <v>4823</v>
      </c>
      <c r="AE186" s="57">
        <f t="shared" ca="1" si="81"/>
        <v>7819</v>
      </c>
      <c r="AF186" s="57">
        <f t="shared" ca="1" si="81"/>
        <v>287</v>
      </c>
      <c r="AG186" s="57">
        <f t="shared" ca="1" si="81"/>
        <v>41779</v>
      </c>
      <c r="AH186" s="57">
        <f t="shared" ca="1" si="81"/>
        <v>800</v>
      </c>
      <c r="AI186" s="57">
        <f t="shared" ca="1" si="81"/>
        <v>0</v>
      </c>
      <c r="AJ186" s="57">
        <f t="shared" ca="1" si="81"/>
        <v>139328</v>
      </c>
      <c r="AK186" s="57">
        <f t="shared" ca="1" si="80"/>
        <v>23484</v>
      </c>
      <c r="AL186" s="57">
        <f t="shared" ca="1" si="80"/>
        <v>69504</v>
      </c>
      <c r="AM186" s="57">
        <f t="shared" ca="1" si="80"/>
        <v>435</v>
      </c>
      <c r="AN186" s="57">
        <f t="shared" ca="1" si="80"/>
        <v>57884</v>
      </c>
      <c r="AO186" s="57">
        <f t="shared" ca="1" si="80"/>
        <v>0</v>
      </c>
      <c r="AP186" s="57">
        <f t="shared" ca="1" si="80"/>
        <v>13910</v>
      </c>
      <c r="AQ186" s="57">
        <f t="shared" ca="1" si="80"/>
        <v>1960</v>
      </c>
      <c r="AR186" s="57">
        <f t="shared" ca="1" si="80"/>
        <v>5537</v>
      </c>
      <c r="AS186" s="57">
        <f t="shared" ca="1" si="80"/>
        <v>290</v>
      </c>
      <c r="AT186" s="57">
        <f t="shared" ca="1" si="80"/>
        <v>0</v>
      </c>
      <c r="AU186" s="51">
        <v>0</v>
      </c>
      <c r="AV186" s="57">
        <v>0</v>
      </c>
      <c r="AW186" s="51">
        <f t="shared" ca="1" si="63"/>
        <v>10956.58</v>
      </c>
      <c r="AX186" s="57">
        <f t="shared" ca="1" si="76"/>
        <v>-4122</v>
      </c>
      <c r="AY186" s="57">
        <f t="shared" ca="1" si="76"/>
        <v>0</v>
      </c>
      <c r="AZ186" s="57">
        <f t="shared" ca="1" si="76"/>
        <v>0</v>
      </c>
      <c r="BA186" s="51">
        <v>0</v>
      </c>
      <c r="BB186" s="51">
        <v>0</v>
      </c>
      <c r="BC186" s="57">
        <f t="shared" ca="1" si="76"/>
        <v>-2332</v>
      </c>
      <c r="BD186" s="57">
        <f t="shared" ca="1" si="76"/>
        <v>-11849</v>
      </c>
      <c r="BE186" s="57">
        <f t="shared" ca="1" si="73"/>
        <v>696.64</v>
      </c>
      <c r="BF186" s="51">
        <f t="shared" ca="1" si="64"/>
        <v>55.603200000000001</v>
      </c>
      <c r="BG186" s="51">
        <f t="shared" ca="1" si="65"/>
        <v>8.1526760563380289</v>
      </c>
      <c r="BH186" s="51">
        <f t="shared" ca="1" si="66"/>
        <v>137.72277227722773</v>
      </c>
      <c r="BI186" s="51">
        <v>0</v>
      </c>
      <c r="BJ186" s="51">
        <f ca="1">'3월_관리비상세내역'!BK186</f>
        <v>450.56</v>
      </c>
      <c r="BK186" s="51">
        <f t="shared" ca="1" si="67"/>
        <v>1147.2</v>
      </c>
      <c r="BL186" s="51">
        <f ca="1">'3월_관리비상세내역'!BM186</f>
        <v>663.31535211267601</v>
      </c>
      <c r="BM186" s="57">
        <f t="shared" ca="1" si="68"/>
        <v>671.46802816901402</v>
      </c>
      <c r="BN186" s="51">
        <f ca="1">'3월_관리비상세내역'!BO186</f>
        <v>198.92079999999999</v>
      </c>
      <c r="BO186" s="57">
        <f t="shared" ca="1" si="69"/>
        <v>254.524</v>
      </c>
      <c r="BP186" s="51">
        <f ca="1">'3월_관리비상세내역'!BQ186</f>
        <v>755.41584158415844</v>
      </c>
      <c r="BQ186" s="57">
        <f t="shared" ca="1" si="70"/>
        <v>893.13861386138615</v>
      </c>
      <c r="BR186" s="51">
        <v>0</v>
      </c>
      <c r="BS186" s="51">
        <v>0</v>
      </c>
    </row>
    <row r="187" spans="1:71" ht="15.75" customHeight="1">
      <c r="A187" s="8" t="s">
        <v>239</v>
      </c>
      <c r="B187">
        <v>705</v>
      </c>
      <c r="C187" s="54">
        <v>502</v>
      </c>
      <c r="E187" s="8">
        <v>115.7</v>
      </c>
      <c r="F187" s="8" t="s">
        <v>240</v>
      </c>
      <c r="G187" s="55">
        <f t="shared" ca="1" si="58"/>
        <v>43075</v>
      </c>
      <c r="H187" s="8">
        <v>77777</v>
      </c>
      <c r="J187" t="str">
        <f t="shared" ca="1" si="72"/>
        <v>월세</v>
      </c>
      <c r="K187" s="8" t="s">
        <v>242</v>
      </c>
      <c r="L187" s="55">
        <v>45017</v>
      </c>
      <c r="M187" s="55">
        <v>45066</v>
      </c>
      <c r="N187" s="55">
        <v>45017</v>
      </c>
      <c r="O187" s="62">
        <v>45046</v>
      </c>
      <c r="P187" s="51">
        <f t="shared" ca="1" si="59"/>
        <v>526534</v>
      </c>
      <c r="Q187" s="57">
        <f t="shared" ca="1" si="60"/>
        <v>537064.68000000005</v>
      </c>
      <c r="R187" s="51">
        <f t="shared" ca="1" si="61"/>
        <v>526534</v>
      </c>
      <c r="S187" s="57">
        <f t="shared" ca="1" si="71"/>
        <v>219143</v>
      </c>
      <c r="T187" s="57">
        <f t="shared" ca="1" si="62"/>
        <v>307391</v>
      </c>
      <c r="U187" s="57">
        <f t="shared" ca="1" si="81"/>
        <v>77304</v>
      </c>
      <c r="V187" s="57">
        <f t="shared" ca="1" si="81"/>
        <v>11766</v>
      </c>
      <c r="W187" s="57">
        <f t="shared" ca="1" si="81"/>
        <v>686</v>
      </c>
      <c r="X187" s="57">
        <f t="shared" ca="1" si="81"/>
        <v>2626</v>
      </c>
      <c r="Y187" s="57">
        <f t="shared" ca="1" si="81"/>
        <v>3055</v>
      </c>
      <c r="Z187" s="57">
        <f t="shared" ca="1" si="81"/>
        <v>54763</v>
      </c>
      <c r="AA187" s="57">
        <f t="shared" ca="1" si="81"/>
        <v>13831</v>
      </c>
      <c r="AB187" s="57">
        <f t="shared" ca="1" si="81"/>
        <v>23510</v>
      </c>
      <c r="AC187" s="57">
        <f t="shared" ca="1" si="81"/>
        <v>2805</v>
      </c>
      <c r="AD187" s="57">
        <f t="shared" ca="1" si="81"/>
        <v>2229</v>
      </c>
      <c r="AE187" s="57">
        <f t="shared" ca="1" si="81"/>
        <v>22804</v>
      </c>
      <c r="AF187" s="57">
        <f t="shared" ca="1" si="81"/>
        <v>925</v>
      </c>
      <c r="AG187" s="57">
        <f t="shared" ca="1" si="81"/>
        <v>11223</v>
      </c>
      <c r="AH187" s="57">
        <f t="shared" ca="1" si="81"/>
        <v>207</v>
      </c>
      <c r="AI187" s="57">
        <f t="shared" ca="1" si="81"/>
        <v>0</v>
      </c>
      <c r="AJ187" s="57">
        <f t="shared" ca="1" si="81"/>
        <v>115671</v>
      </c>
      <c r="AK187" s="57">
        <f t="shared" ca="1" si="80"/>
        <v>14742</v>
      </c>
      <c r="AL187" s="57">
        <f t="shared" ca="1" si="80"/>
        <v>114384</v>
      </c>
      <c r="AM187" s="57">
        <f t="shared" ca="1" si="80"/>
        <v>684</v>
      </c>
      <c r="AN187" s="57">
        <f t="shared" ca="1" si="80"/>
        <v>57151</v>
      </c>
      <c r="AO187" s="57">
        <f t="shared" ca="1" si="80"/>
        <v>0</v>
      </c>
      <c r="AP187" s="57">
        <f t="shared" ca="1" si="80"/>
        <v>24668</v>
      </c>
      <c r="AQ187" s="57">
        <f t="shared" ca="1" si="80"/>
        <v>5447</v>
      </c>
      <c r="AR187" s="57">
        <f t="shared" ca="1" si="80"/>
        <v>5709</v>
      </c>
      <c r="AS187" s="57">
        <f t="shared" ca="1" si="80"/>
        <v>2062</v>
      </c>
      <c r="AT187" s="57">
        <f t="shared" ca="1" si="80"/>
        <v>0</v>
      </c>
      <c r="AU187" s="51">
        <v>0</v>
      </c>
      <c r="AV187" s="57">
        <v>0</v>
      </c>
      <c r="AW187" s="51">
        <f t="shared" ca="1" si="63"/>
        <v>10530.68</v>
      </c>
      <c r="AX187" s="57">
        <f t="shared" ca="1" si="76"/>
        <v>-3274</v>
      </c>
      <c r="AY187" s="57">
        <f t="shared" ca="1" si="76"/>
        <v>0</v>
      </c>
      <c r="AZ187" s="57">
        <f t="shared" ca="1" si="76"/>
        <v>0</v>
      </c>
      <c r="BA187" s="51">
        <v>0</v>
      </c>
      <c r="BB187" s="51">
        <v>0</v>
      </c>
      <c r="BC187" s="57">
        <f t="shared" ca="1" si="76"/>
        <v>-13817</v>
      </c>
      <c r="BD187" s="57">
        <f t="shared" ca="1" si="76"/>
        <v>-24627</v>
      </c>
      <c r="BE187" s="57">
        <f t="shared" ca="1" si="73"/>
        <v>578.35500000000002</v>
      </c>
      <c r="BF187" s="51">
        <f t="shared" ca="1" si="64"/>
        <v>91.507199999999997</v>
      </c>
      <c r="BG187" s="51">
        <f t="shared" ca="1" si="65"/>
        <v>8.0494366197183105</v>
      </c>
      <c r="BH187" s="51">
        <f t="shared" ca="1" si="66"/>
        <v>244.23762376237624</v>
      </c>
      <c r="BI187" s="51">
        <v>0</v>
      </c>
      <c r="BJ187" s="51">
        <f ca="1">'3월_관리비상세내역'!BK187</f>
        <v>1306.2249999999999</v>
      </c>
      <c r="BK187" s="51">
        <f t="shared" ca="1" si="67"/>
        <v>1884.58</v>
      </c>
      <c r="BL187" s="51">
        <f ca="1">'3월_관리비상세내역'!BM187</f>
        <v>490.92309859154932</v>
      </c>
      <c r="BM187" s="57">
        <f t="shared" ca="1" si="68"/>
        <v>498.97253521126765</v>
      </c>
      <c r="BN187" s="51">
        <f ca="1">'3월_관리비상세내역'!BO187</f>
        <v>980.60080000000005</v>
      </c>
      <c r="BO187" s="57">
        <f t="shared" ca="1" si="69"/>
        <v>1072.1079999999999</v>
      </c>
      <c r="BP187" s="51">
        <f ca="1">'3월_관리비상세내역'!BQ187</f>
        <v>1763.6138613861385</v>
      </c>
      <c r="BQ187" s="57">
        <f t="shared" ca="1" si="70"/>
        <v>2007.8514851485147</v>
      </c>
      <c r="BR187" s="51">
        <v>0</v>
      </c>
      <c r="BS187" s="51">
        <v>0</v>
      </c>
    </row>
    <row r="188" spans="1:71" ht="15.75" customHeight="1">
      <c r="A188" s="8" t="s">
        <v>239</v>
      </c>
      <c r="B188">
        <v>705</v>
      </c>
      <c r="C188" s="54">
        <v>601</v>
      </c>
      <c r="E188" s="8">
        <v>115.7</v>
      </c>
      <c r="F188" s="8" t="s">
        <v>240</v>
      </c>
      <c r="G188" s="55">
        <f t="shared" ca="1" si="58"/>
        <v>43293</v>
      </c>
      <c r="H188" s="8">
        <v>77777</v>
      </c>
      <c r="J188" t="str">
        <f t="shared" ca="1" si="72"/>
        <v>전세</v>
      </c>
      <c r="K188" s="8" t="s">
        <v>242</v>
      </c>
      <c r="L188" s="55">
        <v>45017</v>
      </c>
      <c r="M188" s="55">
        <v>45066</v>
      </c>
      <c r="N188" s="55">
        <v>45017</v>
      </c>
      <c r="O188" s="62">
        <v>45046</v>
      </c>
      <c r="P188" s="51">
        <f t="shared" ca="1" si="59"/>
        <v>540370</v>
      </c>
      <c r="Q188" s="57">
        <f t="shared" ca="1" si="60"/>
        <v>551177.4</v>
      </c>
      <c r="R188" s="51">
        <f t="shared" ca="1" si="61"/>
        <v>540370</v>
      </c>
      <c r="S188" s="57">
        <f t="shared" ca="1" si="71"/>
        <v>226454</v>
      </c>
      <c r="T188" s="57">
        <f t="shared" ca="1" si="62"/>
        <v>313916</v>
      </c>
      <c r="U188" s="57">
        <f t="shared" ca="1" si="81"/>
        <v>59860</v>
      </c>
      <c r="V188" s="57">
        <f t="shared" ca="1" si="81"/>
        <v>26552</v>
      </c>
      <c r="W188" s="57">
        <f t="shared" ca="1" si="81"/>
        <v>1831</v>
      </c>
      <c r="X188" s="57">
        <f t="shared" ca="1" si="81"/>
        <v>3141</v>
      </c>
      <c r="Y188" s="57">
        <f t="shared" ca="1" si="81"/>
        <v>3585</v>
      </c>
      <c r="Z188" s="57">
        <f t="shared" ca="1" si="81"/>
        <v>38118</v>
      </c>
      <c r="AA188" s="57">
        <f t="shared" ca="1" si="81"/>
        <v>2952</v>
      </c>
      <c r="AB188" s="57">
        <f t="shared" ca="1" si="81"/>
        <v>26770</v>
      </c>
      <c r="AC188" s="57">
        <f t="shared" ca="1" si="81"/>
        <v>1042</v>
      </c>
      <c r="AD188" s="57">
        <f t="shared" ca="1" si="81"/>
        <v>3233</v>
      </c>
      <c r="AE188" s="57">
        <f t="shared" ca="1" si="81"/>
        <v>28799</v>
      </c>
      <c r="AF188" s="57">
        <f t="shared" ca="1" si="81"/>
        <v>621</v>
      </c>
      <c r="AG188" s="57">
        <f t="shared" ca="1" si="81"/>
        <v>23075</v>
      </c>
      <c r="AH188" s="57">
        <f t="shared" ca="1" si="81"/>
        <v>537</v>
      </c>
      <c r="AI188" s="57">
        <f t="shared" ca="1" si="81"/>
        <v>0</v>
      </c>
      <c r="AJ188" s="57">
        <f t="shared" ca="1" si="81"/>
        <v>74321</v>
      </c>
      <c r="AK188" s="57">
        <f t="shared" ca="1" si="80"/>
        <v>73902</v>
      </c>
      <c r="AL188" s="57">
        <f t="shared" ca="1" si="80"/>
        <v>111629</v>
      </c>
      <c r="AM188" s="57">
        <f t="shared" ca="1" si="80"/>
        <v>8347</v>
      </c>
      <c r="AN188" s="57">
        <f t="shared" ca="1" si="80"/>
        <v>37011</v>
      </c>
      <c r="AO188" s="57">
        <f t="shared" ca="1" si="80"/>
        <v>0</v>
      </c>
      <c r="AP188" s="57">
        <f t="shared" ca="1" si="80"/>
        <v>15434</v>
      </c>
      <c r="AQ188" s="57">
        <f t="shared" ca="1" si="80"/>
        <v>9827</v>
      </c>
      <c r="AR188" s="57">
        <f t="shared" ca="1" si="80"/>
        <v>6415</v>
      </c>
      <c r="AS188" s="57">
        <f t="shared" ca="1" si="80"/>
        <v>2092</v>
      </c>
      <c r="AT188" s="57">
        <f t="shared" ca="1" si="80"/>
        <v>0</v>
      </c>
      <c r="AU188" s="51">
        <v>0</v>
      </c>
      <c r="AV188" s="57">
        <v>0</v>
      </c>
      <c r="AW188" s="51">
        <f t="shared" ca="1" si="63"/>
        <v>10807.4</v>
      </c>
      <c r="AX188" s="57">
        <f t="shared" ca="1" si="76"/>
        <v>-6972</v>
      </c>
      <c r="AY188" s="57">
        <f t="shared" ca="1" si="76"/>
        <v>0</v>
      </c>
      <c r="AZ188" s="57">
        <f t="shared" ca="1" si="76"/>
        <v>0</v>
      </c>
      <c r="BA188" s="51">
        <v>0</v>
      </c>
      <c r="BB188" s="51">
        <v>0</v>
      </c>
      <c r="BC188" s="57">
        <f t="shared" ca="1" si="76"/>
        <v>-840</v>
      </c>
      <c r="BD188" s="57">
        <f t="shared" ca="1" si="76"/>
        <v>-10912</v>
      </c>
      <c r="BE188" s="57">
        <f t="shared" ca="1" si="73"/>
        <v>371.60500000000002</v>
      </c>
      <c r="BF188" s="51">
        <f t="shared" ca="1" si="64"/>
        <v>89.303200000000004</v>
      </c>
      <c r="BG188" s="51">
        <f t="shared" ca="1" si="65"/>
        <v>5.2128169014084511</v>
      </c>
      <c r="BH188" s="51">
        <f t="shared" ca="1" si="66"/>
        <v>152.8118811881188</v>
      </c>
      <c r="BI188" s="51">
        <v>0</v>
      </c>
      <c r="BJ188" s="51">
        <f ca="1">'3월_관리비상세내역'!BK188</f>
        <v>315.83000000000004</v>
      </c>
      <c r="BK188" s="51">
        <f t="shared" ca="1" si="67"/>
        <v>687.43500000000006</v>
      </c>
      <c r="BL188" s="51">
        <f ca="1">'3월_관리비상세내역'!BM188</f>
        <v>82.544507042253514</v>
      </c>
      <c r="BM188" s="57">
        <f t="shared" ca="1" si="68"/>
        <v>87.757323943661959</v>
      </c>
      <c r="BN188" s="51">
        <f ca="1">'3월_관리비상세내역'!BO188</f>
        <v>443.42880000000002</v>
      </c>
      <c r="BO188" s="57">
        <f t="shared" ca="1" si="69"/>
        <v>532.73199999999997</v>
      </c>
      <c r="BP188" s="51">
        <f ca="1">'3월_관리비상세내역'!BQ188</f>
        <v>1114.4950495049507</v>
      </c>
      <c r="BQ188" s="57">
        <f t="shared" ca="1" si="70"/>
        <v>1267.3069306930695</v>
      </c>
      <c r="BR188" s="51">
        <v>0</v>
      </c>
      <c r="BS188" s="51">
        <v>0</v>
      </c>
    </row>
    <row r="189" spans="1:71" ht="15.75" customHeight="1">
      <c r="A189" s="8" t="s">
        <v>239</v>
      </c>
      <c r="B189">
        <v>705</v>
      </c>
      <c r="C189" s="54">
        <v>602</v>
      </c>
      <c r="E189" s="8">
        <v>115.7</v>
      </c>
      <c r="F189" s="8" t="s">
        <v>240</v>
      </c>
      <c r="G189" s="55">
        <f t="shared" ca="1" si="58"/>
        <v>43801</v>
      </c>
      <c r="H189" s="8">
        <v>77777</v>
      </c>
      <c r="J189" t="str">
        <f t="shared" ca="1" si="72"/>
        <v>자가</v>
      </c>
      <c r="K189" s="8" t="s">
        <v>242</v>
      </c>
      <c r="L189" s="55">
        <v>45017</v>
      </c>
      <c r="M189" s="55">
        <v>45066</v>
      </c>
      <c r="N189" s="55">
        <v>45017</v>
      </c>
      <c r="O189" s="62">
        <v>45046</v>
      </c>
      <c r="P189" s="51">
        <f t="shared" ca="1" si="59"/>
        <v>378722</v>
      </c>
      <c r="Q189" s="57">
        <f t="shared" ca="1" si="60"/>
        <v>386296.44</v>
      </c>
      <c r="R189" s="51">
        <f t="shared" ca="1" si="61"/>
        <v>378722</v>
      </c>
      <c r="S189" s="57">
        <f t="shared" ca="1" si="71"/>
        <v>210758</v>
      </c>
      <c r="T189" s="57">
        <f t="shared" ca="1" si="62"/>
        <v>167964</v>
      </c>
      <c r="U189" s="57">
        <f t="shared" ca="1" si="81"/>
        <v>46484</v>
      </c>
      <c r="V189" s="57">
        <f t="shared" ca="1" si="81"/>
        <v>34494</v>
      </c>
      <c r="W189" s="57">
        <f t="shared" ca="1" si="81"/>
        <v>1924</v>
      </c>
      <c r="X189" s="57">
        <f t="shared" ca="1" si="81"/>
        <v>1845</v>
      </c>
      <c r="Y189" s="57">
        <f t="shared" ca="1" si="81"/>
        <v>3128</v>
      </c>
      <c r="Z189" s="57">
        <f t="shared" ca="1" si="81"/>
        <v>39525</v>
      </c>
      <c r="AA189" s="57">
        <f t="shared" ca="1" si="81"/>
        <v>7149</v>
      </c>
      <c r="AB189" s="57">
        <f t="shared" ca="1" si="81"/>
        <v>31634</v>
      </c>
      <c r="AC189" s="57">
        <f t="shared" ca="1" si="81"/>
        <v>586</v>
      </c>
      <c r="AD189" s="57">
        <f t="shared" ca="1" si="81"/>
        <v>3525</v>
      </c>
      <c r="AE189" s="57">
        <f t="shared" ca="1" si="81"/>
        <v>1228</v>
      </c>
      <c r="AF189" s="57">
        <f t="shared" ca="1" si="81"/>
        <v>742</v>
      </c>
      <c r="AG189" s="57">
        <f t="shared" ca="1" si="81"/>
        <v>44533</v>
      </c>
      <c r="AH189" s="57">
        <f t="shared" ca="1" si="81"/>
        <v>589</v>
      </c>
      <c r="AI189" s="57">
        <f t="shared" ca="1" si="81"/>
        <v>0</v>
      </c>
      <c r="AJ189" s="57">
        <f t="shared" ref="AJ189:AT220" ca="1" si="82">RANDBETWEEN(AJ$2,AJ$3)</f>
        <v>68377</v>
      </c>
      <c r="AK189" s="57">
        <f t="shared" ca="1" si="82"/>
        <v>12670</v>
      </c>
      <c r="AL189" s="57">
        <f t="shared" ca="1" si="80"/>
        <v>51376</v>
      </c>
      <c r="AM189" s="57">
        <f t="shared" ca="1" si="80"/>
        <v>9625</v>
      </c>
      <c r="AN189" s="57">
        <f t="shared" ca="1" si="80"/>
        <v>60961</v>
      </c>
      <c r="AO189" s="57">
        <f t="shared" ca="1" si="80"/>
        <v>0</v>
      </c>
      <c r="AP189" s="57">
        <f t="shared" ca="1" si="80"/>
        <v>10101</v>
      </c>
      <c r="AQ189" s="57">
        <f t="shared" ca="1" si="80"/>
        <v>1110</v>
      </c>
      <c r="AR189" s="57">
        <f t="shared" ca="1" si="80"/>
        <v>4593</v>
      </c>
      <c r="AS189" s="57">
        <f t="shared" ca="1" si="80"/>
        <v>319</v>
      </c>
      <c r="AT189" s="57">
        <f t="shared" ca="1" si="80"/>
        <v>0</v>
      </c>
      <c r="AU189" s="51">
        <v>0</v>
      </c>
      <c r="AV189" s="57">
        <v>0</v>
      </c>
      <c r="AW189" s="51">
        <f t="shared" ca="1" si="63"/>
        <v>7574.4400000000005</v>
      </c>
      <c r="AX189" s="57">
        <f t="shared" ca="1" si="76"/>
        <v>-22890</v>
      </c>
      <c r="AY189" s="57">
        <f t="shared" ca="1" si="76"/>
        <v>0</v>
      </c>
      <c r="AZ189" s="57">
        <f t="shared" ca="1" si="76"/>
        <v>0</v>
      </c>
      <c r="BA189" s="51">
        <v>0</v>
      </c>
      <c r="BB189" s="51">
        <v>0</v>
      </c>
      <c r="BC189" s="57">
        <f t="shared" ca="1" si="76"/>
        <v>-8340</v>
      </c>
      <c r="BD189" s="57">
        <f t="shared" ca="1" si="76"/>
        <v>-26566</v>
      </c>
      <c r="BE189" s="57">
        <f t="shared" ca="1" si="73"/>
        <v>341.88499999999999</v>
      </c>
      <c r="BF189" s="51">
        <f t="shared" ca="1" si="64"/>
        <v>41.1008</v>
      </c>
      <c r="BG189" s="51">
        <f t="shared" ca="1" si="65"/>
        <v>8.5860563380281683</v>
      </c>
      <c r="BH189" s="51">
        <f t="shared" ca="1" si="66"/>
        <v>100.00990099009901</v>
      </c>
      <c r="BI189" s="51">
        <v>0</v>
      </c>
      <c r="BJ189" s="51">
        <f ca="1">'3월_관리비상세내역'!BK189</f>
        <v>821.81500000000005</v>
      </c>
      <c r="BK189" s="51">
        <f t="shared" ca="1" si="67"/>
        <v>1163.7</v>
      </c>
      <c r="BL189" s="51">
        <f ca="1">'3월_관리비상세내역'!BM189</f>
        <v>731.56338028169012</v>
      </c>
      <c r="BM189" s="57">
        <f t="shared" ca="1" si="68"/>
        <v>740.14943661971824</v>
      </c>
      <c r="BN189" s="51">
        <f ca="1">'3월_관리비상세내역'!BO189</f>
        <v>664.39919999999995</v>
      </c>
      <c r="BO189" s="57">
        <f t="shared" ca="1" si="69"/>
        <v>705.5</v>
      </c>
      <c r="BP189" s="51">
        <f ca="1">'3월_관리비상세내역'!BQ189</f>
        <v>1859.2970297029703</v>
      </c>
      <c r="BQ189" s="57">
        <f t="shared" ca="1" si="70"/>
        <v>1959.3069306930693</v>
      </c>
      <c r="BR189" s="51">
        <v>0</v>
      </c>
      <c r="BS189" s="51">
        <v>0</v>
      </c>
    </row>
    <row r="190" spans="1:71" ht="15.75" customHeight="1">
      <c r="A190" s="8" t="s">
        <v>239</v>
      </c>
      <c r="B190">
        <v>705</v>
      </c>
      <c r="C190" s="54">
        <v>701</v>
      </c>
      <c r="E190" s="8">
        <v>115.7</v>
      </c>
      <c r="F190" s="8" t="s">
        <v>240</v>
      </c>
      <c r="G190" s="55">
        <f t="shared" ca="1" si="58"/>
        <v>42004</v>
      </c>
      <c r="H190" s="8">
        <v>77777</v>
      </c>
      <c r="J190" t="str">
        <f t="shared" ca="1" si="72"/>
        <v>전세</v>
      </c>
      <c r="K190" s="8" t="s">
        <v>242</v>
      </c>
      <c r="L190" s="55">
        <v>45017</v>
      </c>
      <c r="M190" s="55">
        <v>45066</v>
      </c>
      <c r="N190" s="55">
        <v>45017</v>
      </c>
      <c r="O190" s="62">
        <v>45046</v>
      </c>
      <c r="P190" s="51">
        <f t="shared" ca="1" si="59"/>
        <v>415778</v>
      </c>
      <c r="Q190" s="57">
        <f t="shared" ca="1" si="60"/>
        <v>424093.56</v>
      </c>
      <c r="R190" s="51">
        <f t="shared" ca="1" si="61"/>
        <v>415778</v>
      </c>
      <c r="S190" s="57">
        <f t="shared" ca="1" si="71"/>
        <v>205325</v>
      </c>
      <c r="T190" s="57">
        <f t="shared" ca="1" si="62"/>
        <v>210453</v>
      </c>
      <c r="U190" s="57">
        <f t="shared" ref="U190:AJ205" ca="1" si="83">RANDBETWEEN(U$2,U$3)</f>
        <v>64309</v>
      </c>
      <c r="V190" s="57">
        <f t="shared" ca="1" si="83"/>
        <v>34468</v>
      </c>
      <c r="W190" s="57">
        <f t="shared" ca="1" si="83"/>
        <v>1853</v>
      </c>
      <c r="X190" s="57">
        <f t="shared" ca="1" si="83"/>
        <v>3442</v>
      </c>
      <c r="Y190" s="57">
        <f t="shared" ca="1" si="83"/>
        <v>3551</v>
      </c>
      <c r="Z190" s="57">
        <f t="shared" ca="1" si="83"/>
        <v>22875</v>
      </c>
      <c r="AA190" s="57">
        <f t="shared" ca="1" si="83"/>
        <v>1284</v>
      </c>
      <c r="AB190" s="57">
        <f t="shared" ca="1" si="83"/>
        <v>24448</v>
      </c>
      <c r="AC190" s="57">
        <f t="shared" ca="1" si="83"/>
        <v>2061</v>
      </c>
      <c r="AD190" s="57">
        <f t="shared" ca="1" si="83"/>
        <v>4135</v>
      </c>
      <c r="AE190" s="57">
        <f t="shared" ca="1" si="83"/>
        <v>11672</v>
      </c>
      <c r="AF190" s="57">
        <f t="shared" ca="1" si="83"/>
        <v>515</v>
      </c>
      <c r="AG190" s="57">
        <f t="shared" ca="1" si="83"/>
        <v>25964</v>
      </c>
      <c r="AH190" s="57">
        <f t="shared" ca="1" si="83"/>
        <v>355</v>
      </c>
      <c r="AI190" s="57">
        <f t="shared" ca="1" si="83"/>
        <v>0</v>
      </c>
      <c r="AJ190" s="57">
        <f t="shared" ca="1" si="83"/>
        <v>83397</v>
      </c>
      <c r="AK190" s="57">
        <f t="shared" ca="1" si="82"/>
        <v>70870</v>
      </c>
      <c r="AL190" s="57">
        <f t="shared" ca="1" si="80"/>
        <v>46730</v>
      </c>
      <c r="AM190" s="57">
        <f t="shared" ca="1" si="80"/>
        <v>3754</v>
      </c>
      <c r="AN190" s="57">
        <f t="shared" ca="1" si="80"/>
        <v>45226</v>
      </c>
      <c r="AO190" s="57">
        <f t="shared" ca="1" si="80"/>
        <v>0</v>
      </c>
      <c r="AP190" s="57">
        <f t="shared" ca="1" si="80"/>
        <v>29443</v>
      </c>
      <c r="AQ190" s="57">
        <f t="shared" ca="1" si="80"/>
        <v>6032</v>
      </c>
      <c r="AR190" s="57">
        <f t="shared" ca="1" si="80"/>
        <v>1245</v>
      </c>
      <c r="AS190" s="57">
        <f t="shared" ca="1" si="80"/>
        <v>405</v>
      </c>
      <c r="AT190" s="57">
        <f t="shared" ca="1" si="80"/>
        <v>0</v>
      </c>
      <c r="AU190" s="51">
        <v>0</v>
      </c>
      <c r="AV190" s="57">
        <v>0</v>
      </c>
      <c r="AW190" s="51">
        <f t="shared" ca="1" si="63"/>
        <v>8315.56</v>
      </c>
      <c r="AX190" s="57">
        <f t="shared" ref="AX190:BD232" ca="1" si="84">RANDBETWEEN(AX$2,AX$3)</f>
        <v>-24294</v>
      </c>
      <c r="AY190" s="57">
        <f t="shared" ca="1" si="84"/>
        <v>0</v>
      </c>
      <c r="AZ190" s="57">
        <f t="shared" ca="1" si="84"/>
        <v>0</v>
      </c>
      <c r="BA190" s="51">
        <v>0</v>
      </c>
      <c r="BB190" s="51">
        <v>0</v>
      </c>
      <c r="BC190" s="57">
        <f t="shared" ca="1" si="84"/>
        <v>-29967</v>
      </c>
      <c r="BD190" s="57">
        <f t="shared" ca="1" si="84"/>
        <v>-17995</v>
      </c>
      <c r="BE190" s="57">
        <f t="shared" ca="1" si="73"/>
        <v>416.98500000000001</v>
      </c>
      <c r="BF190" s="51">
        <f t="shared" ca="1" si="64"/>
        <v>37.384</v>
      </c>
      <c r="BG190" s="51">
        <f t="shared" ca="1" si="65"/>
        <v>6.3698591549295775</v>
      </c>
      <c r="BH190" s="51">
        <f t="shared" ca="1" si="66"/>
        <v>291.51485148514854</v>
      </c>
      <c r="BI190" s="51">
        <v>0</v>
      </c>
      <c r="BJ190" s="51">
        <f ca="1">'3월_관리비상세내역'!BK190</f>
        <v>1219.17</v>
      </c>
      <c r="BK190" s="51">
        <f t="shared" ca="1" si="67"/>
        <v>1636.1550000000002</v>
      </c>
      <c r="BL190" s="51">
        <f ca="1">'3월_관리비상세내역'!BM190</f>
        <v>781.15957746478875</v>
      </c>
      <c r="BM190" s="57">
        <f t="shared" ca="1" si="68"/>
        <v>787.52943661971835</v>
      </c>
      <c r="BN190" s="51">
        <f ca="1">'3월_관리비상세내역'!BO190</f>
        <v>896.40880000000004</v>
      </c>
      <c r="BO190" s="57">
        <f t="shared" ca="1" si="69"/>
        <v>933.79280000000006</v>
      </c>
      <c r="BP190" s="51">
        <f ca="1">'3월_관리비상세내역'!BQ190</f>
        <v>1451.3663366336634</v>
      </c>
      <c r="BQ190" s="57">
        <f t="shared" ca="1" si="70"/>
        <v>1742.8811881188119</v>
      </c>
      <c r="BR190" s="51">
        <v>0</v>
      </c>
      <c r="BS190" s="51">
        <v>0</v>
      </c>
    </row>
    <row r="191" spans="1:71" ht="15.75" customHeight="1">
      <c r="A191" s="8" t="s">
        <v>239</v>
      </c>
      <c r="B191">
        <v>705</v>
      </c>
      <c r="C191" s="54">
        <v>702</v>
      </c>
      <c r="E191" s="8">
        <v>115.7</v>
      </c>
      <c r="F191" s="8" t="s">
        <v>240</v>
      </c>
      <c r="G191" s="55">
        <f t="shared" ca="1" si="58"/>
        <v>41770</v>
      </c>
      <c r="H191" s="8">
        <v>77777</v>
      </c>
      <c r="J191" t="str">
        <f t="shared" ca="1" si="72"/>
        <v>월세</v>
      </c>
      <c r="K191" s="8" t="s">
        <v>242</v>
      </c>
      <c r="L191" s="55">
        <v>45017</v>
      </c>
      <c r="M191" s="55">
        <v>45066</v>
      </c>
      <c r="N191" s="55">
        <v>45017</v>
      </c>
      <c r="O191" s="62">
        <v>45046</v>
      </c>
      <c r="P191" s="51">
        <f t="shared" ca="1" si="59"/>
        <v>549004</v>
      </c>
      <c r="Q191" s="57">
        <f t="shared" ca="1" si="60"/>
        <v>559984.07999999996</v>
      </c>
      <c r="R191" s="51">
        <f t="shared" ca="1" si="61"/>
        <v>549004</v>
      </c>
      <c r="S191" s="57">
        <f t="shared" ca="1" si="71"/>
        <v>212587</v>
      </c>
      <c r="T191" s="57">
        <f t="shared" ca="1" si="62"/>
        <v>336417</v>
      </c>
      <c r="U191" s="57">
        <f t="shared" ca="1" si="83"/>
        <v>69160</v>
      </c>
      <c r="V191" s="57">
        <f t="shared" ca="1" si="83"/>
        <v>34835</v>
      </c>
      <c r="W191" s="57">
        <f t="shared" ca="1" si="83"/>
        <v>1107</v>
      </c>
      <c r="X191" s="57">
        <f t="shared" ca="1" si="83"/>
        <v>2602</v>
      </c>
      <c r="Y191" s="57">
        <f t="shared" ca="1" si="83"/>
        <v>3957</v>
      </c>
      <c r="Z191" s="57">
        <f t="shared" ca="1" si="83"/>
        <v>20904</v>
      </c>
      <c r="AA191" s="57">
        <f t="shared" ca="1" si="83"/>
        <v>23717</v>
      </c>
      <c r="AB191" s="57">
        <f t="shared" ca="1" si="83"/>
        <v>11142</v>
      </c>
      <c r="AC191" s="57">
        <f t="shared" ca="1" si="83"/>
        <v>2499</v>
      </c>
      <c r="AD191" s="57">
        <f t="shared" ca="1" si="83"/>
        <v>9136</v>
      </c>
      <c r="AE191" s="57">
        <f t="shared" ca="1" si="83"/>
        <v>23488</v>
      </c>
      <c r="AF191" s="57">
        <f t="shared" ca="1" si="83"/>
        <v>344</v>
      </c>
      <c r="AG191" s="57">
        <f t="shared" ca="1" si="83"/>
        <v>28246</v>
      </c>
      <c r="AH191" s="57">
        <f t="shared" ca="1" si="83"/>
        <v>938</v>
      </c>
      <c r="AI191" s="57">
        <f t="shared" ca="1" si="83"/>
        <v>0</v>
      </c>
      <c r="AJ191" s="57">
        <f t="shared" ca="1" si="83"/>
        <v>86608</v>
      </c>
      <c r="AK191" s="57">
        <f t="shared" ca="1" si="82"/>
        <v>52650</v>
      </c>
      <c r="AL191" s="57">
        <f t="shared" ca="1" si="80"/>
        <v>149574</v>
      </c>
      <c r="AM191" s="57">
        <f t="shared" ca="1" si="80"/>
        <v>1916</v>
      </c>
      <c r="AN191" s="57">
        <f t="shared" ca="1" si="80"/>
        <v>41802</v>
      </c>
      <c r="AO191" s="57">
        <f t="shared" ca="1" si="80"/>
        <v>0</v>
      </c>
      <c r="AP191" s="57">
        <f t="shared" ca="1" si="80"/>
        <v>24794</v>
      </c>
      <c r="AQ191" s="57">
        <f t="shared" ca="1" si="80"/>
        <v>5167</v>
      </c>
      <c r="AR191" s="57">
        <f t="shared" ca="1" si="80"/>
        <v>7785</v>
      </c>
      <c r="AS191" s="57">
        <f t="shared" ca="1" si="80"/>
        <v>1083</v>
      </c>
      <c r="AT191" s="57">
        <f t="shared" ca="1" si="80"/>
        <v>0</v>
      </c>
      <c r="AU191" s="51">
        <v>0</v>
      </c>
      <c r="AV191" s="57">
        <v>0</v>
      </c>
      <c r="AW191" s="51">
        <f t="shared" ca="1" si="63"/>
        <v>10980.08</v>
      </c>
      <c r="AX191" s="57">
        <f t="shared" ca="1" si="84"/>
        <v>-728</v>
      </c>
      <c r="AY191" s="57">
        <f t="shared" ca="1" si="84"/>
        <v>0</v>
      </c>
      <c r="AZ191" s="57">
        <f t="shared" ca="1" si="84"/>
        <v>0</v>
      </c>
      <c r="BA191" s="51">
        <v>0</v>
      </c>
      <c r="BB191" s="51">
        <v>0</v>
      </c>
      <c r="BC191" s="57">
        <f t="shared" ca="1" si="84"/>
        <v>-27469</v>
      </c>
      <c r="BD191" s="57">
        <f t="shared" ca="1" si="84"/>
        <v>-26253</v>
      </c>
      <c r="BE191" s="57">
        <f t="shared" ca="1" si="73"/>
        <v>433.04</v>
      </c>
      <c r="BF191" s="51">
        <f t="shared" ca="1" si="64"/>
        <v>119.6592</v>
      </c>
      <c r="BG191" s="51">
        <f t="shared" ca="1" si="65"/>
        <v>5.8876056338028171</v>
      </c>
      <c r="BH191" s="51">
        <f t="shared" ca="1" si="66"/>
        <v>245.48514851485149</v>
      </c>
      <c r="BI191" s="51">
        <v>0</v>
      </c>
      <c r="BJ191" s="51">
        <f ca="1">'3월_관리비상세내역'!BK191</f>
        <v>1151.3499999999999</v>
      </c>
      <c r="BK191" s="51">
        <f t="shared" ca="1" si="67"/>
        <v>1584.3899999999999</v>
      </c>
      <c r="BL191" s="51">
        <f ca="1">'3월_관리비상세내역'!BM191</f>
        <v>835.80676056338029</v>
      </c>
      <c r="BM191" s="57">
        <f t="shared" ca="1" si="68"/>
        <v>841.69436619718306</v>
      </c>
      <c r="BN191" s="51">
        <f ca="1">'3월_관리비상세내역'!BO191</f>
        <v>986.31439999999998</v>
      </c>
      <c r="BO191" s="57">
        <f t="shared" ca="1" si="69"/>
        <v>1105.9736</v>
      </c>
      <c r="BP191" s="51">
        <f ca="1">'3월_관리비상세내역'!BQ191</f>
        <v>852.47524752475249</v>
      </c>
      <c r="BQ191" s="57">
        <f t="shared" ca="1" si="70"/>
        <v>1097.9603960396039</v>
      </c>
      <c r="BR191" s="51">
        <v>0</v>
      </c>
      <c r="BS191" s="51">
        <v>0</v>
      </c>
    </row>
    <row r="192" spans="1:71" ht="15.75" customHeight="1">
      <c r="A192" s="8" t="s">
        <v>239</v>
      </c>
      <c r="B192">
        <v>705</v>
      </c>
      <c r="C192" s="54">
        <v>801</v>
      </c>
      <c r="E192" s="8">
        <v>115.7</v>
      </c>
      <c r="F192" s="8" t="s">
        <v>240</v>
      </c>
      <c r="G192" s="55">
        <f t="shared" ca="1" si="58"/>
        <v>43221</v>
      </c>
      <c r="H192" s="8">
        <v>77777</v>
      </c>
      <c r="J192" t="str">
        <f t="shared" ca="1" si="72"/>
        <v>전세</v>
      </c>
      <c r="K192" s="8" t="s">
        <v>242</v>
      </c>
      <c r="L192" s="55">
        <v>45017</v>
      </c>
      <c r="M192" s="55">
        <v>45066</v>
      </c>
      <c r="N192" s="55">
        <v>45017</v>
      </c>
      <c r="O192" s="62">
        <v>45046</v>
      </c>
      <c r="P192" s="51">
        <f t="shared" ca="1" si="59"/>
        <v>507712</v>
      </c>
      <c r="Q192" s="57">
        <f t="shared" ca="1" si="60"/>
        <v>517866.23999999999</v>
      </c>
      <c r="R192" s="51">
        <f t="shared" ca="1" si="61"/>
        <v>507712</v>
      </c>
      <c r="S192" s="57">
        <f t="shared" ca="1" si="71"/>
        <v>203459</v>
      </c>
      <c r="T192" s="57">
        <f t="shared" ca="1" si="62"/>
        <v>304253</v>
      </c>
      <c r="U192" s="57">
        <f t="shared" ca="1" si="83"/>
        <v>47838</v>
      </c>
      <c r="V192" s="57">
        <f t="shared" ca="1" si="83"/>
        <v>17138</v>
      </c>
      <c r="W192" s="57">
        <f t="shared" ca="1" si="83"/>
        <v>1042</v>
      </c>
      <c r="X192" s="57">
        <f t="shared" ca="1" si="83"/>
        <v>4616</v>
      </c>
      <c r="Y192" s="57">
        <f t="shared" ca="1" si="83"/>
        <v>3257</v>
      </c>
      <c r="Z192" s="57">
        <f t="shared" ca="1" si="83"/>
        <v>17186</v>
      </c>
      <c r="AA192" s="57">
        <f t="shared" ca="1" si="83"/>
        <v>22712</v>
      </c>
      <c r="AB192" s="57">
        <f t="shared" ca="1" si="83"/>
        <v>61813</v>
      </c>
      <c r="AC192" s="57">
        <f t="shared" ca="1" si="83"/>
        <v>2983</v>
      </c>
      <c r="AD192" s="57">
        <f t="shared" ca="1" si="83"/>
        <v>6208</v>
      </c>
      <c r="AE192" s="57">
        <f t="shared" ca="1" si="83"/>
        <v>1562</v>
      </c>
      <c r="AF192" s="57">
        <f t="shared" ca="1" si="83"/>
        <v>539</v>
      </c>
      <c r="AG192" s="57">
        <f t="shared" ca="1" si="83"/>
        <v>32437</v>
      </c>
      <c r="AH192" s="57">
        <f t="shared" ca="1" si="83"/>
        <v>831</v>
      </c>
      <c r="AI192" s="57">
        <f t="shared" ca="1" si="83"/>
        <v>0</v>
      </c>
      <c r="AJ192" s="57">
        <f t="shared" ca="1" si="83"/>
        <v>148923</v>
      </c>
      <c r="AK192" s="57">
        <f t="shared" ca="1" si="82"/>
        <v>28141</v>
      </c>
      <c r="AL192" s="57">
        <f t="shared" ca="1" si="80"/>
        <v>48954</v>
      </c>
      <c r="AM192" s="57">
        <f t="shared" ca="1" si="80"/>
        <v>5504</v>
      </c>
      <c r="AN192" s="57">
        <f t="shared" ca="1" si="80"/>
        <v>48471</v>
      </c>
      <c r="AO192" s="57">
        <f t="shared" ca="1" si="80"/>
        <v>0</v>
      </c>
      <c r="AP192" s="57">
        <f t="shared" ca="1" si="80"/>
        <v>22603</v>
      </c>
      <c r="AQ192" s="57">
        <f t="shared" ca="1" si="80"/>
        <v>6840</v>
      </c>
      <c r="AR192" s="57">
        <f t="shared" ca="1" si="80"/>
        <v>9979</v>
      </c>
      <c r="AS192" s="57">
        <f t="shared" ca="1" si="80"/>
        <v>2152</v>
      </c>
      <c r="AT192" s="57">
        <f t="shared" ca="1" si="80"/>
        <v>0</v>
      </c>
      <c r="AU192" s="51">
        <v>0</v>
      </c>
      <c r="AV192" s="57">
        <v>0</v>
      </c>
      <c r="AW192" s="51">
        <f t="shared" ca="1" si="63"/>
        <v>10154.24</v>
      </c>
      <c r="AX192" s="57">
        <f t="shared" ca="1" si="84"/>
        <v>-2544</v>
      </c>
      <c r="AY192" s="57">
        <f t="shared" ca="1" si="84"/>
        <v>0</v>
      </c>
      <c r="AZ192" s="57">
        <f t="shared" ca="1" si="84"/>
        <v>0</v>
      </c>
      <c r="BA192" s="51">
        <v>-5000</v>
      </c>
      <c r="BB192" s="51">
        <v>0</v>
      </c>
      <c r="BC192" s="57">
        <f t="shared" ca="1" si="84"/>
        <v>-22327</v>
      </c>
      <c r="BD192" s="57">
        <f t="shared" ca="1" si="84"/>
        <v>-9146</v>
      </c>
      <c r="BE192" s="57">
        <f t="shared" ca="1" si="73"/>
        <v>744.61500000000001</v>
      </c>
      <c r="BF192" s="51">
        <f t="shared" ca="1" si="64"/>
        <v>39.163200000000003</v>
      </c>
      <c r="BG192" s="51">
        <f t="shared" ca="1" si="65"/>
        <v>6.8269014084507038</v>
      </c>
      <c r="BH192" s="51">
        <f t="shared" ca="1" si="66"/>
        <v>223.79207920792078</v>
      </c>
      <c r="BI192" s="51">
        <v>0</v>
      </c>
      <c r="BJ192" s="51">
        <f ca="1">'3월_관리비상세내역'!BK192</f>
        <v>1068.1949999999999</v>
      </c>
      <c r="BK192" s="51">
        <f t="shared" ca="1" si="67"/>
        <v>1812.81</v>
      </c>
      <c r="BL192" s="51">
        <f ca="1">'3월_관리비상세내역'!BM192</f>
        <v>434.33901408450703</v>
      </c>
      <c r="BM192" s="57">
        <f t="shared" ca="1" si="68"/>
        <v>441.16591549295771</v>
      </c>
      <c r="BN192" s="51">
        <f ca="1">'3월_관리비상세내역'!BO192</f>
        <v>745.79600000000005</v>
      </c>
      <c r="BO192" s="57">
        <f t="shared" ca="1" si="69"/>
        <v>784.95920000000001</v>
      </c>
      <c r="BP192" s="51">
        <f ca="1">'3월_관리비상세내역'!BQ192</f>
        <v>1703.4455445544554</v>
      </c>
      <c r="BQ192" s="57">
        <f t="shared" ca="1" si="70"/>
        <v>1927.2376237623762</v>
      </c>
      <c r="BR192" s="51">
        <v>0</v>
      </c>
      <c r="BS192" s="51">
        <v>0</v>
      </c>
    </row>
    <row r="193" spans="1:71" ht="15.75" customHeight="1">
      <c r="A193" s="8" t="s">
        <v>239</v>
      </c>
      <c r="B193">
        <v>705</v>
      </c>
      <c r="C193" s="54">
        <v>802</v>
      </c>
      <c r="E193" s="8">
        <v>115.7</v>
      </c>
      <c r="F193" s="8" t="s">
        <v>240</v>
      </c>
      <c r="G193" s="55">
        <f t="shared" ca="1" si="58"/>
        <v>42078</v>
      </c>
      <c r="H193" s="8">
        <v>77777</v>
      </c>
      <c r="J193" t="str">
        <f t="shared" ca="1" si="72"/>
        <v>월세</v>
      </c>
      <c r="K193" s="8" t="s">
        <v>242</v>
      </c>
      <c r="L193" s="55">
        <v>45017</v>
      </c>
      <c r="M193" s="55">
        <v>45066</v>
      </c>
      <c r="N193" s="55">
        <v>45017</v>
      </c>
      <c r="O193" s="62">
        <v>45046</v>
      </c>
      <c r="P193" s="51">
        <f t="shared" ca="1" si="59"/>
        <v>290872</v>
      </c>
      <c r="Q193" s="57">
        <f t="shared" ca="1" si="60"/>
        <v>296689.44</v>
      </c>
      <c r="R193" s="51">
        <f t="shared" ca="1" si="61"/>
        <v>290872</v>
      </c>
      <c r="S193" s="57">
        <f t="shared" ca="1" si="71"/>
        <v>156546</v>
      </c>
      <c r="T193" s="57">
        <f t="shared" ca="1" si="62"/>
        <v>134326</v>
      </c>
      <c r="U193" s="57">
        <f t="shared" ca="1" si="83"/>
        <v>39184</v>
      </c>
      <c r="V193" s="57">
        <f t="shared" ca="1" si="83"/>
        <v>23722</v>
      </c>
      <c r="W193" s="57">
        <f t="shared" ca="1" si="83"/>
        <v>504</v>
      </c>
      <c r="X193" s="57">
        <f t="shared" ca="1" si="83"/>
        <v>4307</v>
      </c>
      <c r="Y193" s="57">
        <f t="shared" ca="1" si="83"/>
        <v>3596</v>
      </c>
      <c r="Z193" s="57">
        <f t="shared" ca="1" si="83"/>
        <v>20349</v>
      </c>
      <c r="AA193" s="57">
        <f t="shared" ca="1" si="83"/>
        <v>10621</v>
      </c>
      <c r="AB193" s="57">
        <f t="shared" ca="1" si="83"/>
        <v>12218</v>
      </c>
      <c r="AC193" s="57">
        <f t="shared" ca="1" si="83"/>
        <v>575</v>
      </c>
      <c r="AD193" s="57">
        <f t="shared" ca="1" si="83"/>
        <v>3631</v>
      </c>
      <c r="AE193" s="57">
        <f t="shared" ca="1" si="83"/>
        <v>8836</v>
      </c>
      <c r="AF193" s="57">
        <f t="shared" ca="1" si="83"/>
        <v>976</v>
      </c>
      <c r="AG193" s="57">
        <f t="shared" ca="1" si="83"/>
        <v>31591</v>
      </c>
      <c r="AH193" s="57">
        <f t="shared" ca="1" si="83"/>
        <v>264</v>
      </c>
      <c r="AI193" s="57">
        <f t="shared" ca="1" si="83"/>
        <v>0</v>
      </c>
      <c r="AJ193" s="57">
        <f t="shared" ca="1" si="83"/>
        <v>64051</v>
      </c>
      <c r="AK193" s="57">
        <f t="shared" ca="1" si="82"/>
        <v>22395</v>
      </c>
      <c r="AL193" s="57">
        <f t="shared" ca="1" si="80"/>
        <v>16557</v>
      </c>
      <c r="AM193" s="57">
        <f t="shared" ca="1" si="80"/>
        <v>2829</v>
      </c>
      <c r="AN193" s="57">
        <f t="shared" ca="1" si="80"/>
        <v>53551</v>
      </c>
      <c r="AO193" s="57">
        <f t="shared" ca="1" si="80"/>
        <v>0</v>
      </c>
      <c r="AP193" s="57">
        <f t="shared" ca="1" si="80"/>
        <v>11178</v>
      </c>
      <c r="AQ193" s="57">
        <f t="shared" ca="1" si="80"/>
        <v>7057</v>
      </c>
      <c r="AR193" s="57">
        <f t="shared" ca="1" si="80"/>
        <v>5677</v>
      </c>
      <c r="AS193" s="57">
        <f t="shared" ca="1" si="80"/>
        <v>679</v>
      </c>
      <c r="AT193" s="57">
        <f t="shared" ca="1" si="80"/>
        <v>0</v>
      </c>
      <c r="AU193" s="51">
        <v>0</v>
      </c>
      <c r="AV193" s="57">
        <v>0</v>
      </c>
      <c r="AW193" s="51">
        <f t="shared" ca="1" si="63"/>
        <v>5817.4400000000005</v>
      </c>
      <c r="AX193" s="57">
        <f t="shared" ca="1" si="84"/>
        <v>-7730</v>
      </c>
      <c r="AY193" s="57">
        <f t="shared" ca="1" si="84"/>
        <v>0</v>
      </c>
      <c r="AZ193" s="57">
        <f t="shared" ca="1" si="84"/>
        <v>0</v>
      </c>
      <c r="BA193" s="51">
        <v>0</v>
      </c>
      <c r="BB193" s="51">
        <v>0</v>
      </c>
      <c r="BC193" s="57">
        <f t="shared" ca="1" si="84"/>
        <v>-20579</v>
      </c>
      <c r="BD193" s="57">
        <f t="shared" ca="1" si="84"/>
        <v>-25167</v>
      </c>
      <c r="BE193" s="57">
        <f t="shared" ca="1" si="73"/>
        <v>320.255</v>
      </c>
      <c r="BF193" s="51">
        <f t="shared" ca="1" si="64"/>
        <v>13.2456</v>
      </c>
      <c r="BG193" s="51">
        <f t="shared" ca="1" si="65"/>
        <v>7.5423943661971835</v>
      </c>
      <c r="BH193" s="51">
        <f t="shared" ca="1" si="66"/>
        <v>110.67326732673267</v>
      </c>
      <c r="BI193" s="51">
        <v>0</v>
      </c>
      <c r="BJ193" s="51">
        <f ca="1">'3월_관리비상세내역'!BK193</f>
        <v>1227.585</v>
      </c>
      <c r="BK193" s="51">
        <f t="shared" ca="1" si="67"/>
        <v>1547.8400000000001</v>
      </c>
      <c r="BL193" s="51">
        <f ca="1">'3월_관리비상세내역'!BM193</f>
        <v>271.90098591549298</v>
      </c>
      <c r="BM193" s="57">
        <f t="shared" ca="1" si="68"/>
        <v>279.44338028169017</v>
      </c>
      <c r="BN193" s="51">
        <f ca="1">'3월_관리비상세내역'!BO193</f>
        <v>245.05119999999999</v>
      </c>
      <c r="BO193" s="57">
        <f t="shared" ca="1" si="69"/>
        <v>258.29680000000002</v>
      </c>
      <c r="BP193" s="51">
        <f ca="1">'3월_관리비상세내역'!BQ193</f>
        <v>1324.6336633663366</v>
      </c>
      <c r="BQ193" s="57">
        <f t="shared" ca="1" si="70"/>
        <v>1435.3069306930693</v>
      </c>
      <c r="BR193" s="51">
        <v>0</v>
      </c>
      <c r="BS193" s="51">
        <v>0</v>
      </c>
    </row>
    <row r="194" spans="1:71" ht="15.75" customHeight="1">
      <c r="A194" s="8" t="s">
        <v>239</v>
      </c>
      <c r="B194">
        <v>705</v>
      </c>
      <c r="C194" s="54">
        <v>901</v>
      </c>
      <c r="E194" s="8">
        <v>115.7</v>
      </c>
      <c r="F194" s="8" t="s">
        <v>240</v>
      </c>
      <c r="G194" s="55">
        <f t="shared" ca="1" si="58"/>
        <v>43597</v>
      </c>
      <c r="H194" s="8">
        <v>77777</v>
      </c>
      <c r="J194" t="str">
        <f t="shared" ca="1" si="72"/>
        <v>전세</v>
      </c>
      <c r="K194" s="8" t="s">
        <v>242</v>
      </c>
      <c r="L194" s="55">
        <v>45017</v>
      </c>
      <c r="M194" s="55">
        <v>45066</v>
      </c>
      <c r="N194" s="55">
        <v>45017</v>
      </c>
      <c r="O194" s="62">
        <v>45046</v>
      </c>
      <c r="P194" s="51">
        <f t="shared" ca="1" si="59"/>
        <v>509687</v>
      </c>
      <c r="Q194" s="57">
        <f t="shared" ca="1" si="60"/>
        <v>519880.74</v>
      </c>
      <c r="R194" s="51">
        <f t="shared" ca="1" si="61"/>
        <v>509687</v>
      </c>
      <c r="S194" s="57">
        <f t="shared" ca="1" si="71"/>
        <v>229453</v>
      </c>
      <c r="T194" s="57">
        <f t="shared" ca="1" si="62"/>
        <v>280234</v>
      </c>
      <c r="U194" s="57">
        <f t="shared" ca="1" si="83"/>
        <v>53469</v>
      </c>
      <c r="V194" s="57">
        <f t="shared" ca="1" si="83"/>
        <v>29228</v>
      </c>
      <c r="W194" s="57">
        <f t="shared" ca="1" si="83"/>
        <v>487</v>
      </c>
      <c r="X194" s="57">
        <f t="shared" ca="1" si="83"/>
        <v>2475</v>
      </c>
      <c r="Y194" s="57">
        <f t="shared" ca="1" si="83"/>
        <v>3147</v>
      </c>
      <c r="Z194" s="57">
        <f t="shared" ca="1" si="83"/>
        <v>48794</v>
      </c>
      <c r="AA194" s="57">
        <f t="shared" ca="1" si="83"/>
        <v>21024</v>
      </c>
      <c r="AB194" s="57">
        <f t="shared" ca="1" si="83"/>
        <v>69209</v>
      </c>
      <c r="AC194" s="57">
        <f t="shared" ca="1" si="83"/>
        <v>2079</v>
      </c>
      <c r="AD194" s="57">
        <f t="shared" ca="1" si="83"/>
        <v>7133</v>
      </c>
      <c r="AE194" s="57">
        <f t="shared" ca="1" si="83"/>
        <v>2589</v>
      </c>
      <c r="AF194" s="57">
        <f t="shared" ca="1" si="83"/>
        <v>749</v>
      </c>
      <c r="AG194" s="57">
        <f t="shared" ca="1" si="83"/>
        <v>8003</v>
      </c>
      <c r="AH194" s="57">
        <f t="shared" ca="1" si="83"/>
        <v>597</v>
      </c>
      <c r="AI194" s="57">
        <f t="shared" ca="1" si="83"/>
        <v>0</v>
      </c>
      <c r="AJ194" s="57">
        <f t="shared" ca="1" si="83"/>
        <v>114623</v>
      </c>
      <c r="AK194" s="57">
        <f t="shared" ca="1" si="82"/>
        <v>13580</v>
      </c>
      <c r="AL194" s="57">
        <f t="shared" ca="1" si="80"/>
        <v>74565</v>
      </c>
      <c r="AM194" s="57">
        <f t="shared" ca="1" si="80"/>
        <v>1629</v>
      </c>
      <c r="AN194" s="57">
        <f t="shared" ca="1" si="80"/>
        <v>63865</v>
      </c>
      <c r="AO194" s="57">
        <f t="shared" ca="1" si="80"/>
        <v>0</v>
      </c>
      <c r="AP194" s="57">
        <f t="shared" ca="1" si="80"/>
        <v>27143</v>
      </c>
      <c r="AQ194" s="57">
        <f t="shared" ca="1" si="80"/>
        <v>2091</v>
      </c>
      <c r="AR194" s="57">
        <f t="shared" ca="1" si="80"/>
        <v>3465</v>
      </c>
      <c r="AS194" s="57">
        <f t="shared" ca="1" si="80"/>
        <v>109</v>
      </c>
      <c r="AT194" s="57">
        <f t="shared" ca="1" si="80"/>
        <v>0</v>
      </c>
      <c r="AU194" s="51">
        <v>0</v>
      </c>
      <c r="AV194" s="57">
        <v>0</v>
      </c>
      <c r="AW194" s="51">
        <f t="shared" ca="1" si="63"/>
        <v>10193.74</v>
      </c>
      <c r="AX194" s="57">
        <f t="shared" ca="1" si="84"/>
        <v>-17905</v>
      </c>
      <c r="AY194" s="57">
        <f t="shared" ca="1" si="84"/>
        <v>0</v>
      </c>
      <c r="AZ194" s="57">
        <f t="shared" ca="1" si="84"/>
        <v>0</v>
      </c>
      <c r="BA194" s="51">
        <v>0</v>
      </c>
      <c r="BB194" s="51">
        <v>0</v>
      </c>
      <c r="BC194" s="57">
        <f t="shared" ca="1" si="84"/>
        <v>-8262</v>
      </c>
      <c r="BD194" s="57">
        <f t="shared" ca="1" si="84"/>
        <v>-14199</v>
      </c>
      <c r="BE194" s="57">
        <f t="shared" ca="1" si="73"/>
        <v>573.11500000000001</v>
      </c>
      <c r="BF194" s="51">
        <f t="shared" ca="1" si="64"/>
        <v>59.652000000000001</v>
      </c>
      <c r="BG194" s="51">
        <f t="shared" ca="1" si="65"/>
        <v>8.9950704225352105</v>
      </c>
      <c r="BH194" s="51">
        <f t="shared" ca="1" si="66"/>
        <v>268.74257425742576</v>
      </c>
      <c r="BI194" s="51">
        <v>0</v>
      </c>
      <c r="BJ194" s="51">
        <f ca="1">'3월_관리비상세내역'!BK194</f>
        <v>256.05</v>
      </c>
      <c r="BK194" s="51">
        <f t="shared" ca="1" si="67"/>
        <v>829.16499999999996</v>
      </c>
      <c r="BL194" s="51">
        <f ca="1">'3월_관리비상세내역'!BM194</f>
        <v>527.77309859154934</v>
      </c>
      <c r="BM194" s="57">
        <f t="shared" ca="1" si="68"/>
        <v>536.76816901408461</v>
      </c>
      <c r="BN194" s="51">
        <f ca="1">'3월_관리비상세내역'!BO194</f>
        <v>505.78160000000003</v>
      </c>
      <c r="BO194" s="57">
        <f t="shared" ca="1" si="69"/>
        <v>565.43360000000007</v>
      </c>
      <c r="BP194" s="51">
        <f ca="1">'3월_관리비상세내역'!BQ194</f>
        <v>543.21782178217825</v>
      </c>
      <c r="BQ194" s="57">
        <f t="shared" ca="1" si="70"/>
        <v>811.96039603960401</v>
      </c>
      <c r="BR194" s="51">
        <v>0</v>
      </c>
      <c r="BS194" s="51">
        <v>0</v>
      </c>
    </row>
    <row r="195" spans="1:71" ht="15.75" customHeight="1">
      <c r="A195" s="8" t="s">
        <v>239</v>
      </c>
      <c r="B195">
        <v>705</v>
      </c>
      <c r="C195" s="54">
        <v>902</v>
      </c>
      <c r="E195" s="8">
        <v>115.7</v>
      </c>
      <c r="F195" s="8" t="s">
        <v>240</v>
      </c>
      <c r="G195" s="55">
        <f t="shared" ref="G195:G258" ca="1" si="85">RANDBETWEEN(DATE(2014,1,1), DATE(2023,1,1))</f>
        <v>44761</v>
      </c>
      <c r="H195" s="8">
        <v>77777</v>
      </c>
      <c r="J195" t="str">
        <f t="shared" ca="1" si="72"/>
        <v>전세</v>
      </c>
      <c r="K195" s="8" t="s">
        <v>242</v>
      </c>
      <c r="L195" s="55">
        <v>45017</v>
      </c>
      <c r="M195" s="55">
        <v>45066</v>
      </c>
      <c r="N195" s="55">
        <v>45017</v>
      </c>
      <c r="O195" s="62">
        <v>45046</v>
      </c>
      <c r="P195" s="51">
        <f t="shared" ref="P195:P258" ca="1" si="86">R195+AU195</f>
        <v>373560</v>
      </c>
      <c r="Q195" s="57">
        <f t="shared" ref="Q195:Q258" ca="1" si="87">P195+AW195</f>
        <v>381031.2</v>
      </c>
      <c r="R195" s="51">
        <f t="shared" ref="R195:R258" ca="1" si="88">S195+T195</f>
        <v>373560</v>
      </c>
      <c r="S195" s="57">
        <f t="shared" ca="1" si="71"/>
        <v>173688</v>
      </c>
      <c r="T195" s="57">
        <f t="shared" ref="T195:T258" ca="1" si="89">SUM(AA195,AH195,AJ195,AK195,AL195,AM195,AN195,AP195,AR195,AS195,AX195,BC195,BD195)</f>
        <v>199872</v>
      </c>
      <c r="U195" s="57">
        <f t="shared" ca="1" si="83"/>
        <v>61767</v>
      </c>
      <c r="V195" s="57">
        <f t="shared" ca="1" si="83"/>
        <v>6526</v>
      </c>
      <c r="W195" s="57">
        <f t="shared" ca="1" si="83"/>
        <v>535</v>
      </c>
      <c r="X195" s="57">
        <f t="shared" ca="1" si="83"/>
        <v>3583</v>
      </c>
      <c r="Y195" s="57">
        <f t="shared" ca="1" si="83"/>
        <v>3774</v>
      </c>
      <c r="Z195" s="57">
        <f t="shared" ca="1" si="83"/>
        <v>24063</v>
      </c>
      <c r="AA195" s="57">
        <f t="shared" ca="1" si="83"/>
        <v>25858</v>
      </c>
      <c r="AB195" s="57">
        <f t="shared" ca="1" si="83"/>
        <v>22081</v>
      </c>
      <c r="AC195" s="57">
        <f t="shared" ca="1" si="83"/>
        <v>1490</v>
      </c>
      <c r="AD195" s="57">
        <f t="shared" ca="1" si="83"/>
        <v>3236</v>
      </c>
      <c r="AE195" s="57">
        <f t="shared" ca="1" si="83"/>
        <v>1535</v>
      </c>
      <c r="AF195" s="57">
        <f t="shared" ca="1" si="83"/>
        <v>586</v>
      </c>
      <c r="AG195" s="57">
        <f t="shared" ca="1" si="83"/>
        <v>35108</v>
      </c>
      <c r="AH195" s="57">
        <f t="shared" ca="1" si="83"/>
        <v>364</v>
      </c>
      <c r="AI195" s="57">
        <f t="shared" ca="1" si="83"/>
        <v>0</v>
      </c>
      <c r="AJ195" s="57">
        <f t="shared" ca="1" si="83"/>
        <v>55069</v>
      </c>
      <c r="AK195" s="57">
        <f t="shared" ca="1" si="82"/>
        <v>18596</v>
      </c>
      <c r="AL195" s="57">
        <f t="shared" ca="1" si="80"/>
        <v>55099</v>
      </c>
      <c r="AM195" s="57">
        <f t="shared" ca="1" si="80"/>
        <v>6898</v>
      </c>
      <c r="AN195" s="57">
        <f t="shared" ca="1" si="80"/>
        <v>61014</v>
      </c>
      <c r="AO195" s="57">
        <f t="shared" ca="1" si="80"/>
        <v>0</v>
      </c>
      <c r="AP195" s="57">
        <f t="shared" ca="1" si="80"/>
        <v>14031</v>
      </c>
      <c r="AQ195" s="57">
        <f t="shared" ca="1" si="80"/>
        <v>9404</v>
      </c>
      <c r="AR195" s="57">
        <f t="shared" ca="1" si="80"/>
        <v>1058</v>
      </c>
      <c r="AS195" s="57">
        <f t="shared" ca="1" si="80"/>
        <v>1162</v>
      </c>
      <c r="AT195" s="57">
        <f t="shared" ca="1" si="80"/>
        <v>0</v>
      </c>
      <c r="AU195" s="51">
        <v>0</v>
      </c>
      <c r="AV195" s="57">
        <v>0</v>
      </c>
      <c r="AW195" s="51">
        <f t="shared" ref="AW195:AW258" ca="1" si="90">P195*0.02</f>
        <v>7471.2</v>
      </c>
      <c r="AX195" s="57">
        <f t="shared" ca="1" si="84"/>
        <v>-13645</v>
      </c>
      <c r="AY195" s="57">
        <f t="shared" ca="1" si="84"/>
        <v>0</v>
      </c>
      <c r="AZ195" s="57">
        <f t="shared" ca="1" si="84"/>
        <v>0</v>
      </c>
      <c r="BA195" s="51">
        <v>0</v>
      </c>
      <c r="BB195" s="51">
        <v>0</v>
      </c>
      <c r="BC195" s="57">
        <f t="shared" ca="1" si="84"/>
        <v>-20859</v>
      </c>
      <c r="BD195" s="57">
        <f t="shared" ca="1" si="84"/>
        <v>-4773</v>
      </c>
      <c r="BE195" s="57">
        <f t="shared" ca="1" si="73"/>
        <v>275.34500000000003</v>
      </c>
      <c r="BF195" s="51">
        <f t="shared" ref="BF195:BF258" ca="1" si="91">AL195/1250</f>
        <v>44.0792</v>
      </c>
      <c r="BG195" s="51">
        <f t="shared" ref="BG195:BG258" ca="1" si="92">AN195/7100</f>
        <v>8.5935211267605638</v>
      </c>
      <c r="BH195" s="51">
        <f t="shared" ref="BH195:BH258" ca="1" si="93">AP195/101</f>
        <v>138.92079207920793</v>
      </c>
      <c r="BI195" s="51">
        <v>0</v>
      </c>
      <c r="BJ195" s="51">
        <f ca="1">'3월_관리비상세내역'!BK195</f>
        <v>928.70499999999993</v>
      </c>
      <c r="BK195" s="51">
        <f t="shared" ref="BK195:BK258" ca="1" si="94">BJ195+BE195</f>
        <v>1204.05</v>
      </c>
      <c r="BL195" s="51">
        <f ca="1">'3월_관리비상세내역'!BM195</f>
        <v>24.881267605633802</v>
      </c>
      <c r="BM195" s="57">
        <f t="shared" ref="BM195:BM258" ca="1" si="95">BL195+BG195</f>
        <v>33.474788732394366</v>
      </c>
      <c r="BN195" s="51">
        <f ca="1">'3월_관리비상세내역'!BO195</f>
        <v>544.72</v>
      </c>
      <c r="BO195" s="57">
        <f t="shared" ref="BO195:BO258" ca="1" si="96">BN195+BF195</f>
        <v>588.79920000000004</v>
      </c>
      <c r="BP195" s="51">
        <f ca="1">'3월_관리비상세내역'!BQ195</f>
        <v>762.96039603960401</v>
      </c>
      <c r="BQ195" s="57">
        <f t="shared" ref="BQ195:BQ258" ca="1" si="97">BP195+BH195</f>
        <v>901.88118811881191</v>
      </c>
      <c r="BR195" s="51">
        <v>0</v>
      </c>
      <c r="BS195" s="51">
        <v>0</v>
      </c>
    </row>
    <row r="196" spans="1:71" ht="15.75" customHeight="1">
      <c r="A196" s="8" t="s">
        <v>239</v>
      </c>
      <c r="B196">
        <v>705</v>
      </c>
      <c r="C196" s="54">
        <v>1001</v>
      </c>
      <c r="E196" s="8">
        <v>115.7</v>
      </c>
      <c r="F196" s="8" t="s">
        <v>240</v>
      </c>
      <c r="G196" s="55">
        <f t="shared" ca="1" si="85"/>
        <v>42314</v>
      </c>
      <c r="H196" s="8">
        <v>77777</v>
      </c>
      <c r="J196" t="str">
        <f t="shared" ca="1" si="72"/>
        <v>전세</v>
      </c>
      <c r="K196" s="8" t="s">
        <v>242</v>
      </c>
      <c r="L196" s="55">
        <v>45017</v>
      </c>
      <c r="M196" s="55">
        <v>45066</v>
      </c>
      <c r="N196" s="55">
        <v>45017</v>
      </c>
      <c r="O196" s="62">
        <v>45046</v>
      </c>
      <c r="P196" s="51">
        <f t="shared" ca="1" si="86"/>
        <v>417682</v>
      </c>
      <c r="Q196" s="57">
        <f t="shared" ca="1" si="87"/>
        <v>426035.64</v>
      </c>
      <c r="R196" s="51">
        <f t="shared" ca="1" si="88"/>
        <v>417682</v>
      </c>
      <c r="S196" s="57">
        <f t="shared" ref="S196:S259" ca="1" si="98">SUM(U196,V196,W196,X196,Y196,Z196,AB196,AC196,AD196,AE196,AF196,AG196,AQ196)</f>
        <v>196656</v>
      </c>
      <c r="T196" s="57">
        <f t="shared" ca="1" si="89"/>
        <v>221026</v>
      </c>
      <c r="U196" s="57">
        <f t="shared" ca="1" si="83"/>
        <v>36367</v>
      </c>
      <c r="V196" s="57">
        <f t="shared" ca="1" si="83"/>
        <v>21541</v>
      </c>
      <c r="W196" s="57">
        <f t="shared" ca="1" si="83"/>
        <v>989</v>
      </c>
      <c r="X196" s="57">
        <f t="shared" ca="1" si="83"/>
        <v>2678</v>
      </c>
      <c r="Y196" s="57">
        <f t="shared" ca="1" si="83"/>
        <v>3100</v>
      </c>
      <c r="Z196" s="57">
        <f t="shared" ca="1" si="83"/>
        <v>51727</v>
      </c>
      <c r="AA196" s="57">
        <f t="shared" ca="1" si="83"/>
        <v>17555</v>
      </c>
      <c r="AB196" s="57">
        <f t="shared" ca="1" si="83"/>
        <v>43636</v>
      </c>
      <c r="AC196" s="57">
        <f t="shared" ca="1" si="83"/>
        <v>1587</v>
      </c>
      <c r="AD196" s="57">
        <f t="shared" ca="1" si="83"/>
        <v>6612</v>
      </c>
      <c r="AE196" s="57">
        <f t="shared" ca="1" si="83"/>
        <v>1699</v>
      </c>
      <c r="AF196" s="57">
        <f t="shared" ca="1" si="83"/>
        <v>486</v>
      </c>
      <c r="AG196" s="57">
        <f t="shared" ca="1" si="83"/>
        <v>19949</v>
      </c>
      <c r="AH196" s="57">
        <f t="shared" ca="1" si="83"/>
        <v>274</v>
      </c>
      <c r="AI196" s="57">
        <f t="shared" ca="1" si="83"/>
        <v>0</v>
      </c>
      <c r="AJ196" s="57">
        <f t="shared" ca="1" si="83"/>
        <v>54779</v>
      </c>
      <c r="AK196" s="57">
        <f t="shared" ca="1" si="82"/>
        <v>24063</v>
      </c>
      <c r="AL196" s="57">
        <f t="shared" ca="1" si="80"/>
        <v>60727</v>
      </c>
      <c r="AM196" s="57">
        <f t="shared" ca="1" si="80"/>
        <v>5658</v>
      </c>
      <c r="AN196" s="57">
        <f t="shared" ca="1" si="80"/>
        <v>46354</v>
      </c>
      <c r="AO196" s="57">
        <f t="shared" ca="1" si="80"/>
        <v>0</v>
      </c>
      <c r="AP196" s="57">
        <f t="shared" ca="1" si="80"/>
        <v>21005</v>
      </c>
      <c r="AQ196" s="57">
        <f t="shared" ca="1" si="80"/>
        <v>6285</v>
      </c>
      <c r="AR196" s="57">
        <f t="shared" ca="1" si="80"/>
        <v>8122</v>
      </c>
      <c r="AS196" s="57">
        <f t="shared" ca="1" si="80"/>
        <v>1329</v>
      </c>
      <c r="AT196" s="57">
        <f t="shared" ca="1" si="80"/>
        <v>0</v>
      </c>
      <c r="AU196" s="51">
        <v>0</v>
      </c>
      <c r="AV196" s="57">
        <v>0</v>
      </c>
      <c r="AW196" s="51">
        <f t="shared" ca="1" si="90"/>
        <v>8353.64</v>
      </c>
      <c r="AX196" s="57">
        <f t="shared" ca="1" si="84"/>
        <v>-17323</v>
      </c>
      <c r="AY196" s="57">
        <f t="shared" ca="1" si="84"/>
        <v>0</v>
      </c>
      <c r="AZ196" s="57">
        <f t="shared" ca="1" si="84"/>
        <v>0</v>
      </c>
      <c r="BA196" s="51">
        <v>0</v>
      </c>
      <c r="BB196" s="51">
        <v>0</v>
      </c>
      <c r="BC196" s="57">
        <f t="shared" ca="1" si="84"/>
        <v>-731</v>
      </c>
      <c r="BD196" s="57">
        <f t="shared" ca="1" si="84"/>
        <v>-786</v>
      </c>
      <c r="BE196" s="57">
        <f t="shared" ca="1" si="73"/>
        <v>273.89499999999998</v>
      </c>
      <c r="BF196" s="51">
        <f t="shared" ca="1" si="91"/>
        <v>48.581600000000002</v>
      </c>
      <c r="BG196" s="51">
        <f t="shared" ca="1" si="92"/>
        <v>6.5287323943661972</v>
      </c>
      <c r="BH196" s="51">
        <f t="shared" ca="1" si="93"/>
        <v>207.97029702970298</v>
      </c>
      <c r="BI196" s="51">
        <v>0</v>
      </c>
      <c r="BJ196" s="51">
        <f ca="1">'3월_관리비상세내역'!BK196</f>
        <v>803.13499999999999</v>
      </c>
      <c r="BK196" s="51">
        <f t="shared" ca="1" si="94"/>
        <v>1077.03</v>
      </c>
      <c r="BL196" s="51">
        <f ca="1">'3월_관리비상세내역'!BM196</f>
        <v>775.78098591549292</v>
      </c>
      <c r="BM196" s="57">
        <f t="shared" ca="1" si="95"/>
        <v>782.30971830985914</v>
      </c>
      <c r="BN196" s="51">
        <f ca="1">'3월_관리비상세내역'!BO196</f>
        <v>523.34320000000002</v>
      </c>
      <c r="BO196" s="57">
        <f t="shared" ca="1" si="96"/>
        <v>571.9248</v>
      </c>
      <c r="BP196" s="51">
        <f ca="1">'3월_관리비상세내역'!BQ196</f>
        <v>172.95049504950495</v>
      </c>
      <c r="BQ196" s="57">
        <f t="shared" ca="1" si="97"/>
        <v>380.9207920792079</v>
      </c>
      <c r="BR196" s="51">
        <v>0</v>
      </c>
      <c r="BS196" s="51">
        <v>0</v>
      </c>
    </row>
    <row r="197" spans="1:71" ht="15.75" customHeight="1">
      <c r="A197" s="8" t="s">
        <v>239</v>
      </c>
      <c r="B197">
        <v>705</v>
      </c>
      <c r="C197" s="54">
        <v>1002</v>
      </c>
      <c r="E197" s="8">
        <v>115.7</v>
      </c>
      <c r="F197" s="8" t="s">
        <v>240</v>
      </c>
      <c r="G197" s="55">
        <f t="shared" ca="1" si="85"/>
        <v>42308</v>
      </c>
      <c r="H197" s="8">
        <v>77777</v>
      </c>
      <c r="J197" t="str">
        <f t="shared" ca="1" si="72"/>
        <v>전세</v>
      </c>
      <c r="K197" s="8" t="s">
        <v>242</v>
      </c>
      <c r="L197" s="55">
        <v>45017</v>
      </c>
      <c r="M197" s="55">
        <v>45066</v>
      </c>
      <c r="N197" s="55">
        <v>45017</v>
      </c>
      <c r="O197" s="62">
        <v>45046</v>
      </c>
      <c r="P197" s="51">
        <f t="shared" ca="1" si="86"/>
        <v>495520</v>
      </c>
      <c r="Q197" s="57">
        <f t="shared" ca="1" si="87"/>
        <v>505430.4</v>
      </c>
      <c r="R197" s="51">
        <f t="shared" ca="1" si="88"/>
        <v>495520</v>
      </c>
      <c r="S197" s="57">
        <f t="shared" ca="1" si="98"/>
        <v>167753</v>
      </c>
      <c r="T197" s="57">
        <f t="shared" ca="1" si="89"/>
        <v>327767</v>
      </c>
      <c r="U197" s="57">
        <f t="shared" ca="1" si="83"/>
        <v>34939</v>
      </c>
      <c r="V197" s="57">
        <f t="shared" ca="1" si="83"/>
        <v>5625</v>
      </c>
      <c r="W197" s="57">
        <f t="shared" ca="1" si="83"/>
        <v>1457</v>
      </c>
      <c r="X197" s="57">
        <f t="shared" ca="1" si="83"/>
        <v>1162</v>
      </c>
      <c r="Y197" s="57">
        <f t="shared" ca="1" si="83"/>
        <v>3637</v>
      </c>
      <c r="Z197" s="57">
        <f t="shared" ca="1" si="83"/>
        <v>31490</v>
      </c>
      <c r="AA197" s="57">
        <f t="shared" ca="1" si="83"/>
        <v>5448</v>
      </c>
      <c r="AB197" s="57">
        <f t="shared" ca="1" si="83"/>
        <v>65857</v>
      </c>
      <c r="AC197" s="57">
        <f t="shared" ca="1" si="83"/>
        <v>140</v>
      </c>
      <c r="AD197" s="57">
        <f t="shared" ca="1" si="83"/>
        <v>3478</v>
      </c>
      <c r="AE197" s="57">
        <f t="shared" ca="1" si="83"/>
        <v>15820</v>
      </c>
      <c r="AF197" s="57">
        <f t="shared" ca="1" si="83"/>
        <v>755</v>
      </c>
      <c r="AG197" s="57">
        <f t="shared" ca="1" si="83"/>
        <v>1443</v>
      </c>
      <c r="AH197" s="57">
        <f t="shared" ca="1" si="83"/>
        <v>789</v>
      </c>
      <c r="AI197" s="57">
        <f t="shared" ca="1" si="83"/>
        <v>0</v>
      </c>
      <c r="AJ197" s="57">
        <f t="shared" ca="1" si="83"/>
        <v>107950</v>
      </c>
      <c r="AK197" s="57">
        <f t="shared" ca="1" si="82"/>
        <v>60005</v>
      </c>
      <c r="AL197" s="57">
        <f t="shared" ca="1" si="82"/>
        <v>86832</v>
      </c>
      <c r="AM197" s="57">
        <f t="shared" ca="1" si="82"/>
        <v>7985</v>
      </c>
      <c r="AN197" s="57">
        <f t="shared" ca="1" si="82"/>
        <v>64739</v>
      </c>
      <c r="AO197" s="57">
        <f t="shared" ca="1" si="82"/>
        <v>0</v>
      </c>
      <c r="AP197" s="57">
        <f t="shared" ca="1" si="82"/>
        <v>25494</v>
      </c>
      <c r="AQ197" s="57">
        <f t="shared" ca="1" si="82"/>
        <v>1950</v>
      </c>
      <c r="AR197" s="57">
        <f t="shared" ca="1" si="82"/>
        <v>4278</v>
      </c>
      <c r="AS197" s="57">
        <f t="shared" ca="1" si="82"/>
        <v>2376</v>
      </c>
      <c r="AT197" s="57">
        <f t="shared" ca="1" si="82"/>
        <v>0</v>
      </c>
      <c r="AU197" s="51">
        <v>0</v>
      </c>
      <c r="AV197" s="57">
        <v>0</v>
      </c>
      <c r="AW197" s="51">
        <f t="shared" ca="1" si="90"/>
        <v>9910.4</v>
      </c>
      <c r="AX197" s="57">
        <f t="shared" ca="1" si="84"/>
        <v>-9771</v>
      </c>
      <c r="AY197" s="57">
        <f t="shared" ca="1" si="84"/>
        <v>0</v>
      </c>
      <c r="AZ197" s="57">
        <f t="shared" ca="1" si="84"/>
        <v>0</v>
      </c>
      <c r="BA197" s="51">
        <v>0</v>
      </c>
      <c r="BB197" s="51">
        <v>0</v>
      </c>
      <c r="BC197" s="57">
        <f t="shared" ca="1" si="84"/>
        <v>-7531</v>
      </c>
      <c r="BD197" s="57">
        <f t="shared" ca="1" si="84"/>
        <v>-20827</v>
      </c>
      <c r="BE197" s="57">
        <f t="shared" ca="1" si="73"/>
        <v>539.75</v>
      </c>
      <c r="BF197" s="51">
        <f t="shared" ca="1" si="91"/>
        <v>69.465599999999995</v>
      </c>
      <c r="BG197" s="51">
        <f t="shared" ca="1" si="92"/>
        <v>9.1181690140845078</v>
      </c>
      <c r="BH197" s="51">
        <f t="shared" ca="1" si="93"/>
        <v>252.41584158415841</v>
      </c>
      <c r="BI197" s="51">
        <v>0</v>
      </c>
      <c r="BJ197" s="51">
        <f ca="1">'3월_관리비상세내역'!BK197</f>
        <v>1016.575</v>
      </c>
      <c r="BK197" s="51">
        <f t="shared" ca="1" si="94"/>
        <v>1556.325</v>
      </c>
      <c r="BL197" s="51">
        <f ca="1">'3월_관리비상세내역'!BM197</f>
        <v>937.54647887323949</v>
      </c>
      <c r="BM197" s="57">
        <f t="shared" ca="1" si="95"/>
        <v>946.66464788732401</v>
      </c>
      <c r="BN197" s="51">
        <f ca="1">'3월_관리비상세내역'!BO197</f>
        <v>241.00639999999999</v>
      </c>
      <c r="BO197" s="57">
        <f t="shared" ca="1" si="96"/>
        <v>310.47199999999998</v>
      </c>
      <c r="BP197" s="51">
        <f ca="1">'3월_관리비상세내역'!BQ197</f>
        <v>877.08910891089113</v>
      </c>
      <c r="BQ197" s="57">
        <f t="shared" ca="1" si="97"/>
        <v>1129.5049504950496</v>
      </c>
      <c r="BR197" s="51">
        <v>0</v>
      </c>
      <c r="BS197" s="51">
        <v>0</v>
      </c>
    </row>
    <row r="198" spans="1:71" ht="15.75" customHeight="1">
      <c r="A198" s="8" t="s">
        <v>239</v>
      </c>
      <c r="B198">
        <v>705</v>
      </c>
      <c r="C198" s="54">
        <v>1101</v>
      </c>
      <c r="E198" s="8">
        <v>115.7</v>
      </c>
      <c r="F198" s="8" t="s">
        <v>240</v>
      </c>
      <c r="G198" s="55">
        <f t="shared" ca="1" si="85"/>
        <v>42250</v>
      </c>
      <c r="H198" s="8">
        <v>77777</v>
      </c>
      <c r="J198" t="str">
        <f t="shared" ref="J198:J261" ca="1" si="99">IF(RANDBETWEEN(0, 1) &lt; 0.33, "전세", IF(RANDBETWEEN(0, 1) &lt; 0.5, "월세", "자가"))</f>
        <v>전세</v>
      </c>
      <c r="K198" s="8" t="s">
        <v>242</v>
      </c>
      <c r="L198" s="55">
        <v>45017</v>
      </c>
      <c r="M198" s="55">
        <v>45066</v>
      </c>
      <c r="N198" s="55">
        <v>45017</v>
      </c>
      <c r="O198" s="62">
        <v>45046</v>
      </c>
      <c r="P198" s="51">
        <f t="shared" ca="1" si="86"/>
        <v>468373</v>
      </c>
      <c r="Q198" s="57">
        <f t="shared" ca="1" si="87"/>
        <v>477740.46</v>
      </c>
      <c r="R198" s="51">
        <f t="shared" ca="1" si="88"/>
        <v>468373</v>
      </c>
      <c r="S198" s="57">
        <f t="shared" ca="1" si="98"/>
        <v>227652</v>
      </c>
      <c r="T198" s="57">
        <f t="shared" ca="1" si="89"/>
        <v>240721</v>
      </c>
      <c r="U198" s="57">
        <f t="shared" ca="1" si="83"/>
        <v>70831</v>
      </c>
      <c r="V198" s="57">
        <f t="shared" ca="1" si="83"/>
        <v>17396</v>
      </c>
      <c r="W198" s="57">
        <f t="shared" ca="1" si="83"/>
        <v>1359</v>
      </c>
      <c r="X198" s="57">
        <f t="shared" ca="1" si="83"/>
        <v>2706</v>
      </c>
      <c r="Y198" s="57">
        <f t="shared" ca="1" si="83"/>
        <v>3146</v>
      </c>
      <c r="Z198" s="57">
        <f t="shared" ca="1" si="83"/>
        <v>27862</v>
      </c>
      <c r="AA198" s="57">
        <f t="shared" ca="1" si="83"/>
        <v>2226</v>
      </c>
      <c r="AB198" s="57">
        <f t="shared" ca="1" si="83"/>
        <v>71317</v>
      </c>
      <c r="AC198" s="57">
        <f t="shared" ca="1" si="83"/>
        <v>1730</v>
      </c>
      <c r="AD198" s="57">
        <f t="shared" ca="1" si="83"/>
        <v>3524</v>
      </c>
      <c r="AE198" s="57">
        <f t="shared" ca="1" si="83"/>
        <v>10483</v>
      </c>
      <c r="AF198" s="57">
        <f t="shared" ca="1" si="83"/>
        <v>569</v>
      </c>
      <c r="AG198" s="57">
        <f t="shared" ca="1" si="83"/>
        <v>7150</v>
      </c>
      <c r="AH198" s="57">
        <f t="shared" ca="1" si="83"/>
        <v>335</v>
      </c>
      <c r="AI198" s="57">
        <f t="shared" ca="1" si="83"/>
        <v>0</v>
      </c>
      <c r="AJ198" s="57">
        <f t="shared" ca="1" si="83"/>
        <v>81379</v>
      </c>
      <c r="AK198" s="57">
        <f t="shared" ca="1" si="82"/>
        <v>21250</v>
      </c>
      <c r="AL198" s="57">
        <f t="shared" ca="1" si="82"/>
        <v>95940</v>
      </c>
      <c r="AM198" s="57">
        <f t="shared" ca="1" si="82"/>
        <v>7051</v>
      </c>
      <c r="AN198" s="57">
        <f t="shared" ca="1" si="82"/>
        <v>33590</v>
      </c>
      <c r="AO198" s="57">
        <f t="shared" ca="1" si="82"/>
        <v>0</v>
      </c>
      <c r="AP198" s="57">
        <f t="shared" ca="1" si="82"/>
        <v>16936</v>
      </c>
      <c r="AQ198" s="57">
        <f t="shared" ca="1" si="82"/>
        <v>9579</v>
      </c>
      <c r="AR198" s="57">
        <f t="shared" ca="1" si="82"/>
        <v>1416</v>
      </c>
      <c r="AS198" s="57">
        <f t="shared" ca="1" si="82"/>
        <v>588</v>
      </c>
      <c r="AT198" s="57">
        <f t="shared" ca="1" si="82"/>
        <v>0</v>
      </c>
      <c r="AU198" s="51">
        <v>0</v>
      </c>
      <c r="AV198" s="57">
        <v>0</v>
      </c>
      <c r="AW198" s="51">
        <f t="shared" ca="1" si="90"/>
        <v>9367.4600000000009</v>
      </c>
      <c r="AX198" s="57">
        <f t="shared" ca="1" si="84"/>
        <v>-1142</v>
      </c>
      <c r="AY198" s="57">
        <f t="shared" ca="1" si="84"/>
        <v>0</v>
      </c>
      <c r="AZ198" s="57">
        <f t="shared" ca="1" si="84"/>
        <v>0</v>
      </c>
      <c r="BA198" s="51">
        <v>0</v>
      </c>
      <c r="BB198" s="51">
        <v>0</v>
      </c>
      <c r="BC198" s="57">
        <f t="shared" ca="1" si="84"/>
        <v>-17112</v>
      </c>
      <c r="BD198" s="57">
        <f t="shared" ca="1" si="84"/>
        <v>-1736</v>
      </c>
      <c r="BE198" s="57">
        <f t="shared" ref="BE198:BE261" ca="1" si="100">AJ198/200</f>
        <v>406.89499999999998</v>
      </c>
      <c r="BF198" s="51">
        <f t="shared" ca="1" si="91"/>
        <v>76.751999999999995</v>
      </c>
      <c r="BG198" s="51">
        <f t="shared" ca="1" si="92"/>
        <v>4.7309859154929574</v>
      </c>
      <c r="BH198" s="51">
        <f t="shared" ca="1" si="93"/>
        <v>167.68316831683168</v>
      </c>
      <c r="BI198" s="51">
        <v>0</v>
      </c>
      <c r="BJ198" s="51">
        <f ca="1">'3월_관리비상세내역'!BK198</f>
        <v>1099.47</v>
      </c>
      <c r="BK198" s="51">
        <f t="shared" ca="1" si="94"/>
        <v>1506.365</v>
      </c>
      <c r="BL198" s="51">
        <f ca="1">'3월_관리비상세내역'!BM198</f>
        <v>601.74</v>
      </c>
      <c r="BM198" s="57">
        <f t="shared" ca="1" si="95"/>
        <v>606.47098591549297</v>
      </c>
      <c r="BN198" s="51">
        <f ca="1">'3월_관리비상세내역'!BO198</f>
        <v>356.00959999999998</v>
      </c>
      <c r="BO198" s="57">
        <f t="shared" ca="1" si="96"/>
        <v>432.76159999999999</v>
      </c>
      <c r="BP198" s="51">
        <f ca="1">'3월_관리비상세내역'!BQ198</f>
        <v>1477.2673267326732</v>
      </c>
      <c r="BQ198" s="57">
        <f t="shared" ca="1" si="97"/>
        <v>1644.9504950495048</v>
      </c>
      <c r="BR198" s="51">
        <v>0</v>
      </c>
      <c r="BS198" s="51">
        <v>0</v>
      </c>
    </row>
    <row r="199" spans="1:71" ht="15.75" customHeight="1">
      <c r="A199" s="8" t="s">
        <v>239</v>
      </c>
      <c r="B199">
        <v>705</v>
      </c>
      <c r="C199" s="54">
        <v>1102</v>
      </c>
      <c r="E199" s="8">
        <v>115.7</v>
      </c>
      <c r="F199" s="8" t="s">
        <v>240</v>
      </c>
      <c r="G199" s="55">
        <f t="shared" ca="1" si="85"/>
        <v>42075</v>
      </c>
      <c r="H199" s="8">
        <v>77777</v>
      </c>
      <c r="J199" t="str">
        <f t="shared" ca="1" si="99"/>
        <v>전세</v>
      </c>
      <c r="K199" s="8" t="s">
        <v>242</v>
      </c>
      <c r="L199" s="55">
        <v>45017</v>
      </c>
      <c r="M199" s="55">
        <v>45066</v>
      </c>
      <c r="N199" s="55">
        <v>45017</v>
      </c>
      <c r="O199" s="62">
        <v>45046</v>
      </c>
      <c r="P199" s="51">
        <f t="shared" ca="1" si="86"/>
        <v>416316</v>
      </c>
      <c r="Q199" s="57">
        <f t="shared" ca="1" si="87"/>
        <v>424642.32</v>
      </c>
      <c r="R199" s="51">
        <f t="shared" ca="1" si="88"/>
        <v>416316</v>
      </c>
      <c r="S199" s="57">
        <f t="shared" ca="1" si="98"/>
        <v>183003</v>
      </c>
      <c r="T199" s="57">
        <f t="shared" ca="1" si="89"/>
        <v>233313</v>
      </c>
      <c r="U199" s="57">
        <f t="shared" ca="1" si="83"/>
        <v>33017</v>
      </c>
      <c r="V199" s="57">
        <f t="shared" ca="1" si="83"/>
        <v>10335</v>
      </c>
      <c r="W199" s="57">
        <f t="shared" ca="1" si="83"/>
        <v>1179</v>
      </c>
      <c r="X199" s="57">
        <f t="shared" ca="1" si="83"/>
        <v>1272</v>
      </c>
      <c r="Y199" s="57">
        <f t="shared" ca="1" si="83"/>
        <v>3818</v>
      </c>
      <c r="Z199" s="57">
        <f t="shared" ca="1" si="83"/>
        <v>29685</v>
      </c>
      <c r="AA199" s="57">
        <f t="shared" ca="1" si="83"/>
        <v>3795</v>
      </c>
      <c r="AB199" s="57">
        <f t="shared" ca="1" si="83"/>
        <v>33502</v>
      </c>
      <c r="AC199" s="57">
        <f t="shared" ca="1" si="83"/>
        <v>2480</v>
      </c>
      <c r="AD199" s="57">
        <f t="shared" ca="1" si="83"/>
        <v>4129</v>
      </c>
      <c r="AE199" s="57">
        <f t="shared" ca="1" si="83"/>
        <v>19311</v>
      </c>
      <c r="AF199" s="57">
        <f t="shared" ca="1" si="83"/>
        <v>839</v>
      </c>
      <c r="AG199" s="57">
        <f t="shared" ca="1" si="83"/>
        <v>40949</v>
      </c>
      <c r="AH199" s="57">
        <f t="shared" ca="1" si="83"/>
        <v>60</v>
      </c>
      <c r="AI199" s="57">
        <f t="shared" ca="1" si="83"/>
        <v>0</v>
      </c>
      <c r="AJ199" s="57">
        <f t="shared" ca="1" si="83"/>
        <v>68128</v>
      </c>
      <c r="AK199" s="57">
        <f t="shared" ca="1" si="82"/>
        <v>76752</v>
      </c>
      <c r="AL199" s="57">
        <f t="shared" ca="1" si="82"/>
        <v>47857</v>
      </c>
      <c r="AM199" s="57">
        <f t="shared" ca="1" si="82"/>
        <v>1544</v>
      </c>
      <c r="AN199" s="57">
        <f t="shared" ca="1" si="82"/>
        <v>59670</v>
      </c>
      <c r="AO199" s="57">
        <f t="shared" ca="1" si="82"/>
        <v>0</v>
      </c>
      <c r="AP199" s="57">
        <f t="shared" ca="1" si="82"/>
        <v>14564</v>
      </c>
      <c r="AQ199" s="57">
        <f t="shared" ca="1" si="82"/>
        <v>2487</v>
      </c>
      <c r="AR199" s="57">
        <f t="shared" ca="1" si="82"/>
        <v>2297</v>
      </c>
      <c r="AS199" s="57">
        <f t="shared" ca="1" si="82"/>
        <v>2186</v>
      </c>
      <c r="AT199" s="57">
        <f t="shared" ca="1" si="82"/>
        <v>0</v>
      </c>
      <c r="AU199" s="51">
        <v>0</v>
      </c>
      <c r="AV199" s="57">
        <v>0</v>
      </c>
      <c r="AW199" s="51">
        <f t="shared" ca="1" si="90"/>
        <v>8326.32</v>
      </c>
      <c r="AX199" s="57">
        <f t="shared" ca="1" si="84"/>
        <v>-2259</v>
      </c>
      <c r="AY199" s="57">
        <f t="shared" ca="1" si="84"/>
        <v>0</v>
      </c>
      <c r="AZ199" s="57">
        <f t="shared" ca="1" si="84"/>
        <v>0</v>
      </c>
      <c r="BA199" s="51">
        <v>0</v>
      </c>
      <c r="BB199" s="51">
        <v>0</v>
      </c>
      <c r="BC199" s="57">
        <f t="shared" ca="1" si="84"/>
        <v>-23883</v>
      </c>
      <c r="BD199" s="57">
        <f t="shared" ca="1" si="84"/>
        <v>-17398</v>
      </c>
      <c r="BE199" s="57">
        <f t="shared" ca="1" si="100"/>
        <v>340.64</v>
      </c>
      <c r="BF199" s="51">
        <f t="shared" ca="1" si="91"/>
        <v>38.285600000000002</v>
      </c>
      <c r="BG199" s="51">
        <f t="shared" ca="1" si="92"/>
        <v>8.4042253521126753</v>
      </c>
      <c r="BH199" s="51">
        <f t="shared" ca="1" si="93"/>
        <v>144.19801980198019</v>
      </c>
      <c r="BI199" s="51">
        <v>0</v>
      </c>
      <c r="BJ199" s="51">
        <f ca="1">'3월_관리비상세내역'!BK199</f>
        <v>490.92500000000001</v>
      </c>
      <c r="BK199" s="51">
        <f t="shared" ca="1" si="94"/>
        <v>831.56500000000005</v>
      </c>
      <c r="BL199" s="51">
        <f ca="1">'3월_관리비상세내역'!BM199</f>
        <v>709.87183098591549</v>
      </c>
      <c r="BM199" s="57">
        <f t="shared" ca="1" si="95"/>
        <v>718.27605633802818</v>
      </c>
      <c r="BN199" s="51">
        <f ca="1">'3월_관리비상세내역'!BO199</f>
        <v>242.71520000000001</v>
      </c>
      <c r="BO199" s="57">
        <f t="shared" ca="1" si="96"/>
        <v>281.00080000000003</v>
      </c>
      <c r="BP199" s="51">
        <f ca="1">'3월_관리비상세내역'!BQ199</f>
        <v>1000.6732673267327</v>
      </c>
      <c r="BQ199" s="57">
        <f t="shared" ca="1" si="97"/>
        <v>1144.871287128713</v>
      </c>
      <c r="BR199" s="51">
        <v>0</v>
      </c>
      <c r="BS199" s="51">
        <v>0</v>
      </c>
    </row>
    <row r="200" spans="1:71" ht="15.75" customHeight="1">
      <c r="A200" s="8" t="s">
        <v>239</v>
      </c>
      <c r="B200">
        <v>705</v>
      </c>
      <c r="C200" s="54">
        <v>1201</v>
      </c>
      <c r="E200" s="8">
        <v>115.7</v>
      </c>
      <c r="F200" s="8" t="s">
        <v>240</v>
      </c>
      <c r="G200" s="55">
        <f t="shared" ca="1" si="85"/>
        <v>44452</v>
      </c>
      <c r="H200" s="8">
        <v>77777</v>
      </c>
      <c r="J200" t="str">
        <f t="shared" ca="1" si="99"/>
        <v>자가</v>
      </c>
      <c r="K200" s="8" t="s">
        <v>242</v>
      </c>
      <c r="L200" s="55">
        <v>45017</v>
      </c>
      <c r="M200" s="55">
        <v>45066</v>
      </c>
      <c r="N200" s="55">
        <v>45017</v>
      </c>
      <c r="O200" s="62">
        <v>45046</v>
      </c>
      <c r="P200" s="51">
        <f t="shared" ca="1" si="86"/>
        <v>520555</v>
      </c>
      <c r="Q200" s="57">
        <f t="shared" ca="1" si="87"/>
        <v>530966.1</v>
      </c>
      <c r="R200" s="51">
        <f t="shared" ca="1" si="88"/>
        <v>520555</v>
      </c>
      <c r="S200" s="57">
        <f t="shared" ca="1" si="98"/>
        <v>212325</v>
      </c>
      <c r="T200" s="57">
        <f t="shared" ca="1" si="89"/>
        <v>308230</v>
      </c>
      <c r="U200" s="57">
        <f t="shared" ca="1" si="83"/>
        <v>31756</v>
      </c>
      <c r="V200" s="57">
        <f t="shared" ca="1" si="83"/>
        <v>34980</v>
      </c>
      <c r="W200" s="57">
        <f t="shared" ca="1" si="83"/>
        <v>833</v>
      </c>
      <c r="X200" s="57">
        <f t="shared" ca="1" si="83"/>
        <v>1695</v>
      </c>
      <c r="Y200" s="57">
        <f t="shared" ca="1" si="83"/>
        <v>3179</v>
      </c>
      <c r="Z200" s="57">
        <f t="shared" ca="1" si="83"/>
        <v>50627</v>
      </c>
      <c r="AA200" s="57">
        <f t="shared" ca="1" si="83"/>
        <v>1458</v>
      </c>
      <c r="AB200" s="57">
        <f t="shared" ca="1" si="83"/>
        <v>59710</v>
      </c>
      <c r="AC200" s="57">
        <f t="shared" ca="1" si="83"/>
        <v>2375</v>
      </c>
      <c r="AD200" s="57">
        <f t="shared" ca="1" si="83"/>
        <v>9760</v>
      </c>
      <c r="AE200" s="57">
        <f t="shared" ca="1" si="83"/>
        <v>7897</v>
      </c>
      <c r="AF200" s="57">
        <f t="shared" ca="1" si="83"/>
        <v>282</v>
      </c>
      <c r="AG200" s="57">
        <f t="shared" ca="1" si="83"/>
        <v>995</v>
      </c>
      <c r="AH200" s="57">
        <f t="shared" ca="1" si="83"/>
        <v>882</v>
      </c>
      <c r="AI200" s="57">
        <f t="shared" ca="1" si="83"/>
        <v>0</v>
      </c>
      <c r="AJ200" s="57">
        <f t="shared" ca="1" si="83"/>
        <v>160907</v>
      </c>
      <c r="AK200" s="57">
        <f t="shared" ca="1" si="82"/>
        <v>19409</v>
      </c>
      <c r="AL200" s="57">
        <f t="shared" ca="1" si="82"/>
        <v>104410</v>
      </c>
      <c r="AM200" s="57">
        <f t="shared" ca="1" si="82"/>
        <v>9093</v>
      </c>
      <c r="AN200" s="57">
        <f t="shared" ca="1" si="82"/>
        <v>35701</v>
      </c>
      <c r="AO200" s="57">
        <f t="shared" ca="1" si="82"/>
        <v>0</v>
      </c>
      <c r="AP200" s="57">
        <f t="shared" ca="1" si="82"/>
        <v>14600</v>
      </c>
      <c r="AQ200" s="57">
        <f t="shared" ca="1" si="82"/>
        <v>8236</v>
      </c>
      <c r="AR200" s="57">
        <f t="shared" ca="1" si="82"/>
        <v>1280</v>
      </c>
      <c r="AS200" s="57">
        <f t="shared" ca="1" si="82"/>
        <v>16</v>
      </c>
      <c r="AT200" s="57">
        <f t="shared" ca="1" si="82"/>
        <v>0</v>
      </c>
      <c r="AU200" s="51">
        <v>0</v>
      </c>
      <c r="AV200" s="57">
        <v>0</v>
      </c>
      <c r="AW200" s="51">
        <f t="shared" ca="1" si="90"/>
        <v>10411.1</v>
      </c>
      <c r="AX200" s="57">
        <f t="shared" ca="1" si="84"/>
        <v>-358</v>
      </c>
      <c r="AY200" s="57">
        <f t="shared" ca="1" si="84"/>
        <v>0</v>
      </c>
      <c r="AZ200" s="57">
        <f t="shared" ca="1" si="84"/>
        <v>0</v>
      </c>
      <c r="BA200" s="51">
        <v>0</v>
      </c>
      <c r="BB200" s="51">
        <v>0</v>
      </c>
      <c r="BC200" s="57">
        <f t="shared" ca="1" si="84"/>
        <v>-22457</v>
      </c>
      <c r="BD200" s="57">
        <f t="shared" ca="1" si="84"/>
        <v>-16711</v>
      </c>
      <c r="BE200" s="57">
        <f t="shared" ca="1" si="100"/>
        <v>804.53499999999997</v>
      </c>
      <c r="BF200" s="51">
        <f t="shared" ca="1" si="91"/>
        <v>83.528000000000006</v>
      </c>
      <c r="BG200" s="51">
        <f t="shared" ca="1" si="92"/>
        <v>5.0283098591549296</v>
      </c>
      <c r="BH200" s="51">
        <f t="shared" ca="1" si="93"/>
        <v>144.55445544554456</v>
      </c>
      <c r="BI200" s="51">
        <v>0</v>
      </c>
      <c r="BJ200" s="51">
        <f ca="1">'3월_관리비상세내역'!BK200</f>
        <v>967.82500000000005</v>
      </c>
      <c r="BK200" s="51">
        <f t="shared" ca="1" si="94"/>
        <v>1772.3600000000001</v>
      </c>
      <c r="BL200" s="51">
        <f ca="1">'3월_관리비상세내역'!BM200</f>
        <v>653.60295774647886</v>
      </c>
      <c r="BM200" s="57">
        <f t="shared" ca="1" si="95"/>
        <v>658.63126760563375</v>
      </c>
      <c r="BN200" s="51">
        <f ca="1">'3월_관리비상세내역'!BO200</f>
        <v>383.84719999999999</v>
      </c>
      <c r="BO200" s="57">
        <f t="shared" ca="1" si="96"/>
        <v>467.37520000000001</v>
      </c>
      <c r="BP200" s="51">
        <f ca="1">'3월_관리비상세내역'!BQ200</f>
        <v>584.81188118811883</v>
      </c>
      <c r="BQ200" s="57">
        <f t="shared" ca="1" si="97"/>
        <v>729.36633663366342</v>
      </c>
      <c r="BR200" s="51">
        <v>0</v>
      </c>
      <c r="BS200" s="51">
        <v>0</v>
      </c>
    </row>
    <row r="201" spans="1:71" ht="15.75" customHeight="1">
      <c r="A201" s="8" t="s">
        <v>239</v>
      </c>
      <c r="B201">
        <v>705</v>
      </c>
      <c r="C201" s="54">
        <v>1202</v>
      </c>
      <c r="E201" s="8">
        <v>115.7</v>
      </c>
      <c r="F201" s="8" t="s">
        <v>240</v>
      </c>
      <c r="G201" s="55">
        <f t="shared" ca="1" si="85"/>
        <v>42536</v>
      </c>
      <c r="H201" s="8">
        <v>77777</v>
      </c>
      <c r="J201" t="str">
        <f t="shared" ca="1" si="99"/>
        <v>자가</v>
      </c>
      <c r="K201" s="8" t="s">
        <v>242</v>
      </c>
      <c r="L201" s="55">
        <v>45017</v>
      </c>
      <c r="M201" s="55">
        <v>45066</v>
      </c>
      <c r="N201" s="55">
        <v>45017</v>
      </c>
      <c r="O201" s="62">
        <v>45046</v>
      </c>
      <c r="P201" s="51">
        <f t="shared" ca="1" si="86"/>
        <v>453490</v>
      </c>
      <c r="Q201" s="57">
        <f t="shared" ca="1" si="87"/>
        <v>462559.8</v>
      </c>
      <c r="R201" s="51">
        <f t="shared" ca="1" si="88"/>
        <v>453490</v>
      </c>
      <c r="S201" s="57">
        <f t="shared" ca="1" si="98"/>
        <v>243409</v>
      </c>
      <c r="T201" s="57">
        <f t="shared" ca="1" si="89"/>
        <v>210081</v>
      </c>
      <c r="U201" s="57">
        <f t="shared" ca="1" si="83"/>
        <v>67248</v>
      </c>
      <c r="V201" s="57">
        <f t="shared" ca="1" si="83"/>
        <v>34288</v>
      </c>
      <c r="W201" s="57">
        <f t="shared" ca="1" si="83"/>
        <v>1287</v>
      </c>
      <c r="X201" s="57">
        <f t="shared" ca="1" si="83"/>
        <v>4527</v>
      </c>
      <c r="Y201" s="57">
        <f t="shared" ca="1" si="83"/>
        <v>3138</v>
      </c>
      <c r="Z201" s="57">
        <f t="shared" ca="1" si="83"/>
        <v>59185</v>
      </c>
      <c r="AA201" s="57">
        <f t="shared" ca="1" si="83"/>
        <v>19383</v>
      </c>
      <c r="AB201" s="57">
        <f t="shared" ca="1" si="83"/>
        <v>11662</v>
      </c>
      <c r="AC201" s="57">
        <f t="shared" ca="1" si="83"/>
        <v>703</v>
      </c>
      <c r="AD201" s="57">
        <f t="shared" ca="1" si="83"/>
        <v>7470</v>
      </c>
      <c r="AE201" s="57">
        <f t="shared" ca="1" si="83"/>
        <v>13359</v>
      </c>
      <c r="AF201" s="57">
        <f t="shared" ca="1" si="83"/>
        <v>673</v>
      </c>
      <c r="AG201" s="57">
        <f t="shared" ca="1" si="83"/>
        <v>34061</v>
      </c>
      <c r="AH201" s="57">
        <f t="shared" ca="1" si="83"/>
        <v>802</v>
      </c>
      <c r="AI201" s="57">
        <f t="shared" ca="1" si="83"/>
        <v>0</v>
      </c>
      <c r="AJ201" s="57">
        <f t="shared" ca="1" si="83"/>
        <v>50354</v>
      </c>
      <c r="AK201" s="57">
        <f t="shared" ca="1" si="82"/>
        <v>61333</v>
      </c>
      <c r="AL201" s="57">
        <f t="shared" ca="1" si="82"/>
        <v>35888</v>
      </c>
      <c r="AM201" s="57">
        <f t="shared" ca="1" si="82"/>
        <v>7409</v>
      </c>
      <c r="AN201" s="57">
        <f t="shared" ca="1" si="82"/>
        <v>63278</v>
      </c>
      <c r="AO201" s="57">
        <f t="shared" ca="1" si="82"/>
        <v>0</v>
      </c>
      <c r="AP201" s="57">
        <f t="shared" ca="1" si="82"/>
        <v>17744</v>
      </c>
      <c r="AQ201" s="57">
        <f t="shared" ca="1" si="82"/>
        <v>5808</v>
      </c>
      <c r="AR201" s="57">
        <f t="shared" ca="1" si="82"/>
        <v>7009</v>
      </c>
      <c r="AS201" s="57">
        <f t="shared" ca="1" si="82"/>
        <v>1463</v>
      </c>
      <c r="AT201" s="57">
        <f t="shared" ca="1" si="82"/>
        <v>0</v>
      </c>
      <c r="AU201" s="51">
        <v>0</v>
      </c>
      <c r="AV201" s="57">
        <v>0</v>
      </c>
      <c r="AW201" s="51">
        <f t="shared" ca="1" si="90"/>
        <v>9069.8000000000011</v>
      </c>
      <c r="AX201" s="57">
        <f t="shared" ca="1" si="84"/>
        <v>-17499</v>
      </c>
      <c r="AY201" s="57">
        <f t="shared" ca="1" si="84"/>
        <v>0</v>
      </c>
      <c r="AZ201" s="57">
        <f t="shared" ca="1" si="84"/>
        <v>0</v>
      </c>
      <c r="BA201" s="51">
        <v>0</v>
      </c>
      <c r="BB201" s="51">
        <v>0</v>
      </c>
      <c r="BC201" s="57">
        <f t="shared" ca="1" si="84"/>
        <v>-26672</v>
      </c>
      <c r="BD201" s="57">
        <f t="shared" ca="1" si="84"/>
        <v>-10411</v>
      </c>
      <c r="BE201" s="57">
        <f t="shared" ca="1" si="100"/>
        <v>251.77</v>
      </c>
      <c r="BF201" s="51">
        <f t="shared" ca="1" si="91"/>
        <v>28.7104</v>
      </c>
      <c r="BG201" s="51">
        <f t="shared" ca="1" si="92"/>
        <v>8.9123943661971836</v>
      </c>
      <c r="BH201" s="51">
        <f t="shared" ca="1" si="93"/>
        <v>175.68316831683168</v>
      </c>
      <c r="BI201" s="51">
        <v>0</v>
      </c>
      <c r="BJ201" s="51">
        <f ca="1">'3월_관리비상세내역'!BK201</f>
        <v>848.38499999999999</v>
      </c>
      <c r="BK201" s="51">
        <f t="shared" ca="1" si="94"/>
        <v>1100.155</v>
      </c>
      <c r="BL201" s="51">
        <f ca="1">'3월_관리비상세내역'!BM201</f>
        <v>896.49647887323943</v>
      </c>
      <c r="BM201" s="57">
        <f t="shared" ca="1" si="95"/>
        <v>905.40887323943662</v>
      </c>
      <c r="BN201" s="51">
        <f ca="1">'3월_관리비상세내역'!BO201</f>
        <v>843.47360000000003</v>
      </c>
      <c r="BO201" s="57">
        <f t="shared" ca="1" si="96"/>
        <v>872.18400000000008</v>
      </c>
      <c r="BP201" s="51">
        <f ca="1">'3월_관리비상세내역'!BQ201</f>
        <v>593.14851485148517</v>
      </c>
      <c r="BQ201" s="57">
        <f t="shared" ca="1" si="97"/>
        <v>768.83168316831689</v>
      </c>
      <c r="BR201" s="51">
        <v>0</v>
      </c>
      <c r="BS201" s="51">
        <v>0</v>
      </c>
    </row>
    <row r="202" spans="1:71" ht="15.75" customHeight="1">
      <c r="A202" s="8" t="s">
        <v>239</v>
      </c>
      <c r="B202">
        <v>705</v>
      </c>
      <c r="C202" s="54">
        <v>1301</v>
      </c>
      <c r="E202" s="8">
        <v>115.7</v>
      </c>
      <c r="F202" s="8" t="s">
        <v>240</v>
      </c>
      <c r="G202" s="55">
        <f t="shared" ca="1" si="85"/>
        <v>44391</v>
      </c>
      <c r="H202" s="8">
        <v>77777</v>
      </c>
      <c r="J202" t="str">
        <f t="shared" ca="1" si="99"/>
        <v>전세</v>
      </c>
      <c r="K202" s="8" t="s">
        <v>242</v>
      </c>
      <c r="L202" s="55">
        <v>45017</v>
      </c>
      <c r="M202" s="55">
        <v>45066</v>
      </c>
      <c r="N202" s="55">
        <v>45017</v>
      </c>
      <c r="O202" s="62">
        <v>45046</v>
      </c>
      <c r="P202" s="51">
        <f t="shared" ca="1" si="86"/>
        <v>589248</v>
      </c>
      <c r="Q202" s="57">
        <f t="shared" ca="1" si="87"/>
        <v>601032.95999999996</v>
      </c>
      <c r="R202" s="51">
        <f t="shared" ca="1" si="88"/>
        <v>589248</v>
      </c>
      <c r="S202" s="57">
        <f t="shared" ca="1" si="98"/>
        <v>240731</v>
      </c>
      <c r="T202" s="57">
        <f t="shared" ca="1" si="89"/>
        <v>348517</v>
      </c>
      <c r="U202" s="57">
        <f t="shared" ca="1" si="83"/>
        <v>74454</v>
      </c>
      <c r="V202" s="57">
        <f t="shared" ca="1" si="83"/>
        <v>27258</v>
      </c>
      <c r="W202" s="57">
        <f t="shared" ca="1" si="83"/>
        <v>1326</v>
      </c>
      <c r="X202" s="57">
        <f t="shared" ca="1" si="83"/>
        <v>2499</v>
      </c>
      <c r="Y202" s="57">
        <f t="shared" ca="1" si="83"/>
        <v>3008</v>
      </c>
      <c r="Z202" s="57">
        <f t="shared" ca="1" si="83"/>
        <v>34542</v>
      </c>
      <c r="AA202" s="57">
        <f t="shared" ca="1" si="83"/>
        <v>26649</v>
      </c>
      <c r="AB202" s="57">
        <f t="shared" ca="1" si="83"/>
        <v>34611</v>
      </c>
      <c r="AC202" s="57">
        <f t="shared" ca="1" si="83"/>
        <v>631</v>
      </c>
      <c r="AD202" s="57">
        <f t="shared" ca="1" si="83"/>
        <v>4175</v>
      </c>
      <c r="AE202" s="57">
        <f t="shared" ca="1" si="83"/>
        <v>5300</v>
      </c>
      <c r="AF202" s="57">
        <f t="shared" ca="1" si="83"/>
        <v>712</v>
      </c>
      <c r="AG202" s="57">
        <f t="shared" ca="1" si="83"/>
        <v>48691</v>
      </c>
      <c r="AH202" s="57">
        <f t="shared" ca="1" si="83"/>
        <v>955</v>
      </c>
      <c r="AI202" s="57">
        <f t="shared" ca="1" si="83"/>
        <v>0</v>
      </c>
      <c r="AJ202" s="57">
        <f t="shared" ca="1" si="83"/>
        <v>158842</v>
      </c>
      <c r="AK202" s="57">
        <f t="shared" ca="1" si="82"/>
        <v>22946</v>
      </c>
      <c r="AL202" s="57">
        <f t="shared" ca="1" si="82"/>
        <v>106490</v>
      </c>
      <c r="AM202" s="57">
        <f t="shared" ca="1" si="82"/>
        <v>7326</v>
      </c>
      <c r="AN202" s="57">
        <f t="shared" ca="1" si="82"/>
        <v>51249</v>
      </c>
      <c r="AO202" s="57">
        <f t="shared" ca="1" si="82"/>
        <v>0</v>
      </c>
      <c r="AP202" s="57">
        <f t="shared" ca="1" si="82"/>
        <v>5985</v>
      </c>
      <c r="AQ202" s="57">
        <f t="shared" ca="1" si="82"/>
        <v>3524</v>
      </c>
      <c r="AR202" s="57">
        <f t="shared" ca="1" si="82"/>
        <v>5706</v>
      </c>
      <c r="AS202" s="57">
        <f t="shared" ca="1" si="82"/>
        <v>493</v>
      </c>
      <c r="AT202" s="57">
        <f t="shared" ca="1" si="82"/>
        <v>0</v>
      </c>
      <c r="AU202" s="51">
        <v>0</v>
      </c>
      <c r="AV202" s="57">
        <v>0</v>
      </c>
      <c r="AW202" s="51">
        <f t="shared" ca="1" si="90"/>
        <v>11784.960000000001</v>
      </c>
      <c r="AX202" s="57">
        <f t="shared" ca="1" si="84"/>
        <v>-7992</v>
      </c>
      <c r="AY202" s="57">
        <f t="shared" ca="1" si="84"/>
        <v>0</v>
      </c>
      <c r="AZ202" s="57">
        <f t="shared" ca="1" si="84"/>
        <v>0</v>
      </c>
      <c r="BA202" s="51">
        <v>0</v>
      </c>
      <c r="BB202" s="51">
        <v>0</v>
      </c>
      <c r="BC202" s="57">
        <f t="shared" ca="1" si="84"/>
        <v>-24344</v>
      </c>
      <c r="BD202" s="57">
        <f t="shared" ca="1" si="84"/>
        <v>-5788</v>
      </c>
      <c r="BE202" s="57">
        <f t="shared" ca="1" si="100"/>
        <v>794.21</v>
      </c>
      <c r="BF202" s="51">
        <f t="shared" ca="1" si="91"/>
        <v>85.191999999999993</v>
      </c>
      <c r="BG202" s="51">
        <f t="shared" ca="1" si="92"/>
        <v>7.2181690140845074</v>
      </c>
      <c r="BH202" s="51">
        <f t="shared" ca="1" si="93"/>
        <v>59.257425742574256</v>
      </c>
      <c r="BI202" s="51">
        <v>0</v>
      </c>
      <c r="BJ202" s="51">
        <f ca="1">'3월_관리비상세내역'!BK202</f>
        <v>660.58999999999992</v>
      </c>
      <c r="BK202" s="51">
        <f t="shared" ca="1" si="94"/>
        <v>1454.8</v>
      </c>
      <c r="BL202" s="51">
        <f ca="1">'3월_관리비상세내역'!BM202</f>
        <v>54.801690140845068</v>
      </c>
      <c r="BM202" s="57">
        <f t="shared" ca="1" si="95"/>
        <v>62.019859154929577</v>
      </c>
      <c r="BN202" s="51">
        <f ca="1">'3월_관리비상세내역'!BO202</f>
        <v>706.46559999999999</v>
      </c>
      <c r="BO202" s="57">
        <f t="shared" ca="1" si="96"/>
        <v>791.6576</v>
      </c>
      <c r="BP202" s="51">
        <f ca="1">'3월_관리비상세내역'!BQ202</f>
        <v>1239.0099009900991</v>
      </c>
      <c r="BQ202" s="57">
        <f t="shared" ca="1" si="97"/>
        <v>1298.2673267326734</v>
      </c>
      <c r="BR202" s="51">
        <v>0</v>
      </c>
      <c r="BS202" s="51">
        <v>0</v>
      </c>
    </row>
    <row r="203" spans="1:71" ht="15.75" customHeight="1">
      <c r="A203" s="8" t="s">
        <v>239</v>
      </c>
      <c r="B203">
        <v>705</v>
      </c>
      <c r="C203" s="54">
        <v>1302</v>
      </c>
      <c r="E203" s="8">
        <v>115.7</v>
      </c>
      <c r="F203" s="8" t="s">
        <v>240</v>
      </c>
      <c r="G203" s="55">
        <f t="shared" ca="1" si="85"/>
        <v>44524</v>
      </c>
      <c r="H203" s="8">
        <v>77777</v>
      </c>
      <c r="J203" t="str">
        <f t="shared" ca="1" si="99"/>
        <v>전세</v>
      </c>
      <c r="K203" s="8" t="s">
        <v>242</v>
      </c>
      <c r="L203" s="55">
        <v>45017</v>
      </c>
      <c r="M203" s="55">
        <v>45066</v>
      </c>
      <c r="N203" s="55">
        <v>45017</v>
      </c>
      <c r="O203" s="62">
        <v>45046</v>
      </c>
      <c r="P203" s="51">
        <f t="shared" ca="1" si="86"/>
        <v>387800</v>
      </c>
      <c r="Q203" s="57">
        <f t="shared" ca="1" si="87"/>
        <v>395556</v>
      </c>
      <c r="R203" s="51">
        <f t="shared" ca="1" si="88"/>
        <v>387800</v>
      </c>
      <c r="S203" s="57">
        <f t="shared" ca="1" si="98"/>
        <v>188409</v>
      </c>
      <c r="T203" s="57">
        <f t="shared" ca="1" si="89"/>
        <v>199391</v>
      </c>
      <c r="U203" s="57">
        <f t="shared" ca="1" si="83"/>
        <v>43689</v>
      </c>
      <c r="V203" s="57">
        <f t="shared" ca="1" si="83"/>
        <v>18411</v>
      </c>
      <c r="W203" s="57">
        <f t="shared" ca="1" si="83"/>
        <v>785</v>
      </c>
      <c r="X203" s="57">
        <f t="shared" ca="1" si="83"/>
        <v>4890</v>
      </c>
      <c r="Y203" s="57">
        <f t="shared" ca="1" si="83"/>
        <v>3179</v>
      </c>
      <c r="Z203" s="57">
        <f t="shared" ca="1" si="83"/>
        <v>21579</v>
      </c>
      <c r="AA203" s="57">
        <f t="shared" ca="1" si="83"/>
        <v>4967</v>
      </c>
      <c r="AB203" s="57">
        <f t="shared" ca="1" si="83"/>
        <v>11169</v>
      </c>
      <c r="AC203" s="57">
        <f t="shared" ca="1" si="83"/>
        <v>288</v>
      </c>
      <c r="AD203" s="57">
        <f t="shared" ca="1" si="83"/>
        <v>9356</v>
      </c>
      <c r="AE203" s="57">
        <f t="shared" ca="1" si="83"/>
        <v>21590</v>
      </c>
      <c r="AF203" s="57">
        <f t="shared" ca="1" si="83"/>
        <v>477</v>
      </c>
      <c r="AG203" s="57">
        <f t="shared" ca="1" si="83"/>
        <v>48908</v>
      </c>
      <c r="AH203" s="57">
        <f t="shared" ca="1" si="83"/>
        <v>635</v>
      </c>
      <c r="AI203" s="57">
        <f t="shared" ca="1" si="83"/>
        <v>0</v>
      </c>
      <c r="AJ203" s="57">
        <f t="shared" ca="1" si="83"/>
        <v>89150</v>
      </c>
      <c r="AK203" s="57">
        <f t="shared" ca="1" si="82"/>
        <v>56217</v>
      </c>
      <c r="AL203" s="57">
        <f t="shared" ca="1" si="82"/>
        <v>22247</v>
      </c>
      <c r="AM203" s="57">
        <f t="shared" ca="1" si="82"/>
        <v>7817</v>
      </c>
      <c r="AN203" s="57">
        <f t="shared" ca="1" si="82"/>
        <v>43100</v>
      </c>
      <c r="AO203" s="57">
        <f t="shared" ca="1" si="82"/>
        <v>0</v>
      </c>
      <c r="AP203" s="57">
        <f t="shared" ca="1" si="82"/>
        <v>23980</v>
      </c>
      <c r="AQ203" s="57">
        <f t="shared" ca="1" si="82"/>
        <v>4088</v>
      </c>
      <c r="AR203" s="57">
        <f t="shared" ca="1" si="82"/>
        <v>2628</v>
      </c>
      <c r="AS203" s="57">
        <f t="shared" ca="1" si="82"/>
        <v>349</v>
      </c>
      <c r="AT203" s="57">
        <f t="shared" ca="1" si="82"/>
        <v>0</v>
      </c>
      <c r="AU203" s="51">
        <v>0</v>
      </c>
      <c r="AV203" s="57">
        <v>0</v>
      </c>
      <c r="AW203" s="51">
        <f t="shared" ca="1" si="90"/>
        <v>7756</v>
      </c>
      <c r="AX203" s="57">
        <f t="shared" ca="1" si="84"/>
        <v>-20099</v>
      </c>
      <c r="AY203" s="57">
        <f t="shared" ca="1" si="84"/>
        <v>0</v>
      </c>
      <c r="AZ203" s="57">
        <f t="shared" ca="1" si="84"/>
        <v>0</v>
      </c>
      <c r="BA203" s="51">
        <v>0</v>
      </c>
      <c r="BB203" s="51">
        <v>0</v>
      </c>
      <c r="BC203" s="57">
        <f t="shared" ca="1" si="84"/>
        <v>-16289</v>
      </c>
      <c r="BD203" s="57">
        <f t="shared" ca="1" si="84"/>
        <v>-15311</v>
      </c>
      <c r="BE203" s="57">
        <f t="shared" ca="1" si="100"/>
        <v>445.75</v>
      </c>
      <c r="BF203" s="51">
        <f t="shared" ca="1" si="91"/>
        <v>17.797599999999999</v>
      </c>
      <c r="BG203" s="51">
        <f t="shared" ca="1" si="92"/>
        <v>6.070422535211268</v>
      </c>
      <c r="BH203" s="51">
        <f t="shared" ca="1" si="93"/>
        <v>237.42574257425741</v>
      </c>
      <c r="BI203" s="51">
        <v>0</v>
      </c>
      <c r="BJ203" s="51">
        <f ca="1">'3월_관리비상세내역'!BK203</f>
        <v>778.97</v>
      </c>
      <c r="BK203" s="51">
        <f t="shared" ca="1" si="94"/>
        <v>1224.72</v>
      </c>
      <c r="BL203" s="51">
        <f ca="1">'3월_관리비상세내역'!BM203</f>
        <v>580.65197183098587</v>
      </c>
      <c r="BM203" s="57">
        <f t="shared" ca="1" si="95"/>
        <v>586.72239436619714</v>
      </c>
      <c r="BN203" s="51">
        <f ca="1">'3월_관리비상세내역'!BO203</f>
        <v>506.27519999999998</v>
      </c>
      <c r="BO203" s="57">
        <f t="shared" ca="1" si="96"/>
        <v>524.07280000000003</v>
      </c>
      <c r="BP203" s="51">
        <f ca="1">'3월_관리비상세내역'!BQ203</f>
        <v>763.50495049504946</v>
      </c>
      <c r="BQ203" s="57">
        <f t="shared" ca="1" si="97"/>
        <v>1000.9306930693069</v>
      </c>
      <c r="BR203" s="51">
        <v>0</v>
      </c>
      <c r="BS203" s="51">
        <v>0</v>
      </c>
    </row>
    <row r="204" spans="1:71" ht="15.75" customHeight="1">
      <c r="A204" s="8" t="s">
        <v>239</v>
      </c>
      <c r="B204">
        <v>705</v>
      </c>
      <c r="C204" s="54">
        <v>1401</v>
      </c>
      <c r="E204" s="8">
        <v>115.7</v>
      </c>
      <c r="F204" s="8" t="s">
        <v>240</v>
      </c>
      <c r="G204" s="55">
        <f t="shared" ca="1" si="85"/>
        <v>42278</v>
      </c>
      <c r="H204" s="8">
        <v>77777</v>
      </c>
      <c r="J204" t="str">
        <f t="shared" ca="1" si="99"/>
        <v>전세</v>
      </c>
      <c r="K204" s="8" t="s">
        <v>242</v>
      </c>
      <c r="L204" s="55">
        <v>45017</v>
      </c>
      <c r="M204" s="55">
        <v>45066</v>
      </c>
      <c r="N204" s="55">
        <v>45017</v>
      </c>
      <c r="O204" s="62">
        <v>45046</v>
      </c>
      <c r="P204" s="51">
        <f t="shared" ca="1" si="86"/>
        <v>613076</v>
      </c>
      <c r="Q204" s="57">
        <f t="shared" ca="1" si="87"/>
        <v>625337.52</v>
      </c>
      <c r="R204" s="51">
        <f t="shared" ca="1" si="88"/>
        <v>613076</v>
      </c>
      <c r="S204" s="57">
        <f t="shared" ca="1" si="98"/>
        <v>250693</v>
      </c>
      <c r="T204" s="57">
        <f t="shared" ca="1" si="89"/>
        <v>362383</v>
      </c>
      <c r="U204" s="57">
        <f t="shared" ca="1" si="83"/>
        <v>78005</v>
      </c>
      <c r="V204" s="57">
        <f t="shared" ca="1" si="83"/>
        <v>12982</v>
      </c>
      <c r="W204" s="57">
        <f t="shared" ca="1" si="83"/>
        <v>834</v>
      </c>
      <c r="X204" s="57">
        <f t="shared" ca="1" si="83"/>
        <v>2079</v>
      </c>
      <c r="Y204" s="57">
        <f t="shared" ca="1" si="83"/>
        <v>3183</v>
      </c>
      <c r="Z204" s="57">
        <f t="shared" ca="1" si="83"/>
        <v>52157</v>
      </c>
      <c r="AA204" s="57">
        <f t="shared" ca="1" si="83"/>
        <v>28709</v>
      </c>
      <c r="AB204" s="57">
        <f t="shared" ca="1" si="83"/>
        <v>55272</v>
      </c>
      <c r="AC204" s="57">
        <f t="shared" ca="1" si="83"/>
        <v>2083</v>
      </c>
      <c r="AD204" s="57">
        <f t="shared" ca="1" si="83"/>
        <v>2888</v>
      </c>
      <c r="AE204" s="57">
        <f t="shared" ca="1" si="83"/>
        <v>4094</v>
      </c>
      <c r="AF204" s="57">
        <f t="shared" ca="1" si="83"/>
        <v>250</v>
      </c>
      <c r="AG204" s="57">
        <f t="shared" ca="1" si="83"/>
        <v>32154</v>
      </c>
      <c r="AH204" s="57">
        <f t="shared" ca="1" si="83"/>
        <v>856</v>
      </c>
      <c r="AI204" s="57">
        <f t="shared" ca="1" si="83"/>
        <v>0</v>
      </c>
      <c r="AJ204" s="57">
        <f t="shared" ca="1" si="83"/>
        <v>105852</v>
      </c>
      <c r="AK204" s="57">
        <f t="shared" ca="1" si="82"/>
        <v>25489</v>
      </c>
      <c r="AL204" s="57">
        <f t="shared" ca="1" si="82"/>
        <v>140937</v>
      </c>
      <c r="AM204" s="57">
        <f t="shared" ca="1" si="82"/>
        <v>7223</v>
      </c>
      <c r="AN204" s="57">
        <f t="shared" ca="1" si="82"/>
        <v>56238</v>
      </c>
      <c r="AO204" s="57">
        <f t="shared" ca="1" si="82"/>
        <v>0</v>
      </c>
      <c r="AP204" s="57">
        <f t="shared" ca="1" si="82"/>
        <v>29417</v>
      </c>
      <c r="AQ204" s="57">
        <f t="shared" ca="1" si="82"/>
        <v>4712</v>
      </c>
      <c r="AR204" s="57">
        <f t="shared" ca="1" si="82"/>
        <v>5850</v>
      </c>
      <c r="AS204" s="57">
        <f t="shared" ca="1" si="82"/>
        <v>1273</v>
      </c>
      <c r="AT204" s="57">
        <f t="shared" ca="1" si="82"/>
        <v>0</v>
      </c>
      <c r="AU204" s="51">
        <v>0</v>
      </c>
      <c r="AV204" s="57">
        <v>0</v>
      </c>
      <c r="AW204" s="51">
        <f t="shared" ca="1" si="90"/>
        <v>12261.52</v>
      </c>
      <c r="AX204" s="57">
        <f t="shared" ca="1" si="84"/>
        <v>-13716</v>
      </c>
      <c r="AY204" s="57">
        <f t="shared" ca="1" si="84"/>
        <v>0</v>
      </c>
      <c r="AZ204" s="57">
        <f t="shared" ca="1" si="84"/>
        <v>0</v>
      </c>
      <c r="BA204" s="51">
        <v>0</v>
      </c>
      <c r="BB204" s="51">
        <v>0</v>
      </c>
      <c r="BC204" s="57">
        <f t="shared" ca="1" si="84"/>
        <v>-4304</v>
      </c>
      <c r="BD204" s="57">
        <f t="shared" ca="1" si="84"/>
        <v>-21441</v>
      </c>
      <c r="BE204" s="57">
        <f t="shared" ca="1" si="100"/>
        <v>529.26</v>
      </c>
      <c r="BF204" s="51">
        <f t="shared" ca="1" si="91"/>
        <v>112.7496</v>
      </c>
      <c r="BG204" s="51">
        <f t="shared" ca="1" si="92"/>
        <v>7.9208450704225353</v>
      </c>
      <c r="BH204" s="51">
        <f t="shared" ca="1" si="93"/>
        <v>291.25742574257424</v>
      </c>
      <c r="BI204" s="51">
        <v>0</v>
      </c>
      <c r="BJ204" s="51">
        <f ca="1">'3월_관리비상세내역'!BK204</f>
        <v>894.1</v>
      </c>
      <c r="BK204" s="51">
        <f t="shared" ca="1" si="94"/>
        <v>1423.3600000000001</v>
      </c>
      <c r="BL204" s="51">
        <f ca="1">'3월_관리비상세내역'!BM204</f>
        <v>700.62887323943664</v>
      </c>
      <c r="BM204" s="57">
        <f t="shared" ca="1" si="95"/>
        <v>708.54971830985914</v>
      </c>
      <c r="BN204" s="51">
        <f ca="1">'3월_관리비상세내역'!BO204</f>
        <v>802.20159999999998</v>
      </c>
      <c r="BO204" s="57">
        <f t="shared" ca="1" si="96"/>
        <v>914.95119999999997</v>
      </c>
      <c r="BP204" s="51">
        <f ca="1">'3월_관리비상세내역'!BQ204</f>
        <v>1093.5148514851485</v>
      </c>
      <c r="BQ204" s="57">
        <f t="shared" ca="1" si="97"/>
        <v>1384.7722772277227</v>
      </c>
      <c r="BR204" s="51">
        <v>0</v>
      </c>
      <c r="BS204" s="51">
        <v>0</v>
      </c>
    </row>
    <row r="205" spans="1:71" ht="15.75" customHeight="1">
      <c r="A205" s="8" t="s">
        <v>239</v>
      </c>
      <c r="B205">
        <v>705</v>
      </c>
      <c r="C205" s="54">
        <v>1402</v>
      </c>
      <c r="E205" s="8">
        <v>115.7</v>
      </c>
      <c r="F205" s="8" t="s">
        <v>240</v>
      </c>
      <c r="G205" s="55">
        <f t="shared" ca="1" si="85"/>
        <v>44528</v>
      </c>
      <c r="H205" s="8">
        <v>77777</v>
      </c>
      <c r="J205" t="str">
        <f t="shared" ca="1" si="99"/>
        <v>자가</v>
      </c>
      <c r="K205" s="8" t="s">
        <v>242</v>
      </c>
      <c r="L205" s="55">
        <v>45017</v>
      </c>
      <c r="M205" s="55">
        <v>45066</v>
      </c>
      <c r="N205" s="55">
        <v>45017</v>
      </c>
      <c r="O205" s="62">
        <v>45046</v>
      </c>
      <c r="P205" s="51">
        <f t="shared" ca="1" si="86"/>
        <v>505609</v>
      </c>
      <c r="Q205" s="57">
        <f t="shared" ca="1" si="87"/>
        <v>515721.18</v>
      </c>
      <c r="R205" s="51">
        <f t="shared" ca="1" si="88"/>
        <v>505609</v>
      </c>
      <c r="S205" s="57">
        <f t="shared" ca="1" si="98"/>
        <v>218475</v>
      </c>
      <c r="T205" s="57">
        <f t="shared" ca="1" si="89"/>
        <v>287134</v>
      </c>
      <c r="U205" s="57">
        <f t="shared" ca="1" si="83"/>
        <v>65625</v>
      </c>
      <c r="V205" s="57">
        <f t="shared" ca="1" si="83"/>
        <v>33258</v>
      </c>
      <c r="W205" s="57">
        <f t="shared" ca="1" si="83"/>
        <v>1798</v>
      </c>
      <c r="X205" s="57">
        <f t="shared" ca="1" si="83"/>
        <v>2929</v>
      </c>
      <c r="Y205" s="57">
        <f t="shared" ca="1" si="83"/>
        <v>3151</v>
      </c>
      <c r="Z205" s="57">
        <f t="shared" ca="1" si="83"/>
        <v>24049</v>
      </c>
      <c r="AA205" s="57">
        <f t="shared" ca="1" si="83"/>
        <v>9958</v>
      </c>
      <c r="AB205" s="57">
        <f t="shared" ca="1" si="83"/>
        <v>38112</v>
      </c>
      <c r="AC205" s="57">
        <f t="shared" ca="1" si="83"/>
        <v>2485</v>
      </c>
      <c r="AD205" s="57">
        <f t="shared" ca="1" si="83"/>
        <v>9247</v>
      </c>
      <c r="AE205" s="57">
        <f t="shared" ca="1" si="83"/>
        <v>12895</v>
      </c>
      <c r="AF205" s="57">
        <f t="shared" ca="1" si="83"/>
        <v>997</v>
      </c>
      <c r="AG205" s="57">
        <f t="shared" ca="1" si="83"/>
        <v>15565</v>
      </c>
      <c r="AH205" s="57">
        <f t="shared" ca="1" si="83"/>
        <v>351</v>
      </c>
      <c r="AI205" s="57">
        <f t="shared" ca="1" si="83"/>
        <v>0</v>
      </c>
      <c r="AJ205" s="57">
        <f t="shared" ref="AJ205" ca="1" si="101">RANDBETWEEN(AJ$2,AJ$3)</f>
        <v>117202</v>
      </c>
      <c r="AK205" s="57">
        <f t="shared" ca="1" si="82"/>
        <v>59732</v>
      </c>
      <c r="AL205" s="57">
        <f t="shared" ca="1" si="82"/>
        <v>70985</v>
      </c>
      <c r="AM205" s="57">
        <f t="shared" ca="1" si="82"/>
        <v>7180</v>
      </c>
      <c r="AN205" s="57">
        <f t="shared" ca="1" si="82"/>
        <v>43778</v>
      </c>
      <c r="AO205" s="57">
        <f t="shared" ca="1" si="82"/>
        <v>0</v>
      </c>
      <c r="AP205" s="57">
        <f t="shared" ca="1" si="82"/>
        <v>17490</v>
      </c>
      <c r="AQ205" s="57">
        <f t="shared" ca="1" si="82"/>
        <v>8364</v>
      </c>
      <c r="AR205" s="57">
        <f t="shared" ca="1" si="82"/>
        <v>9798</v>
      </c>
      <c r="AS205" s="57">
        <f t="shared" ca="1" si="82"/>
        <v>1551</v>
      </c>
      <c r="AT205" s="57">
        <f t="shared" ca="1" si="82"/>
        <v>0</v>
      </c>
      <c r="AU205" s="51">
        <v>0</v>
      </c>
      <c r="AV205" s="57">
        <v>0</v>
      </c>
      <c r="AW205" s="51">
        <f t="shared" ca="1" si="90"/>
        <v>10112.18</v>
      </c>
      <c r="AX205" s="57">
        <f t="shared" ca="1" si="84"/>
        <v>-16926</v>
      </c>
      <c r="AY205" s="57">
        <f t="shared" ca="1" si="84"/>
        <v>0</v>
      </c>
      <c r="AZ205" s="57">
        <f t="shared" ca="1" si="84"/>
        <v>0</v>
      </c>
      <c r="BA205" s="51">
        <v>0</v>
      </c>
      <c r="BB205" s="51">
        <v>0</v>
      </c>
      <c r="BC205" s="57">
        <f t="shared" ca="1" si="84"/>
        <v>-8935</v>
      </c>
      <c r="BD205" s="57">
        <f t="shared" ca="1" si="84"/>
        <v>-25030</v>
      </c>
      <c r="BE205" s="57">
        <f t="shared" ca="1" si="100"/>
        <v>586.01</v>
      </c>
      <c r="BF205" s="51">
        <f t="shared" ca="1" si="91"/>
        <v>56.787999999999997</v>
      </c>
      <c r="BG205" s="51">
        <f t="shared" ca="1" si="92"/>
        <v>6.1659154929577467</v>
      </c>
      <c r="BH205" s="51">
        <f t="shared" ca="1" si="93"/>
        <v>173.16831683168317</v>
      </c>
      <c r="BI205" s="51">
        <v>0</v>
      </c>
      <c r="BJ205" s="51">
        <f ca="1">'3월_관리비상세내역'!BK205</f>
        <v>1092.6399999999999</v>
      </c>
      <c r="BK205" s="51">
        <f t="shared" ca="1" si="94"/>
        <v>1678.6499999999999</v>
      </c>
      <c r="BL205" s="51">
        <f ca="1">'3월_관리비상세내역'!BM205</f>
        <v>53.244084507042253</v>
      </c>
      <c r="BM205" s="57">
        <f t="shared" ca="1" si="95"/>
        <v>59.41</v>
      </c>
      <c r="BN205" s="51">
        <f ca="1">'3월_관리비상세내역'!BO205</f>
        <v>927.596</v>
      </c>
      <c r="BO205" s="57">
        <f t="shared" ca="1" si="96"/>
        <v>984.38400000000001</v>
      </c>
      <c r="BP205" s="51">
        <f ca="1">'3월_관리비상세내역'!BQ205</f>
        <v>271.34653465346537</v>
      </c>
      <c r="BQ205" s="57">
        <f t="shared" ca="1" si="97"/>
        <v>444.51485148514854</v>
      </c>
      <c r="BR205" s="51">
        <v>0</v>
      </c>
      <c r="BS205" s="51">
        <v>0</v>
      </c>
    </row>
    <row r="206" spans="1:71" ht="15.75" customHeight="1">
      <c r="A206" s="8" t="s">
        <v>239</v>
      </c>
      <c r="B206">
        <v>705</v>
      </c>
      <c r="C206" s="54">
        <v>1501</v>
      </c>
      <c r="E206" s="8">
        <v>115.7</v>
      </c>
      <c r="F206" s="8" t="s">
        <v>240</v>
      </c>
      <c r="G206" s="55">
        <f t="shared" ca="1" si="85"/>
        <v>44157</v>
      </c>
      <c r="H206" s="8">
        <v>77777</v>
      </c>
      <c r="J206" t="str">
        <f t="shared" ca="1" si="99"/>
        <v>전세</v>
      </c>
      <c r="K206" s="8" t="s">
        <v>242</v>
      </c>
      <c r="L206" s="55">
        <v>45017</v>
      </c>
      <c r="M206" s="55">
        <v>45066</v>
      </c>
      <c r="N206" s="55">
        <v>45017</v>
      </c>
      <c r="O206" s="62">
        <v>45046</v>
      </c>
      <c r="P206" s="51">
        <f t="shared" ca="1" si="86"/>
        <v>397630</v>
      </c>
      <c r="Q206" s="57">
        <f t="shared" ca="1" si="87"/>
        <v>405582.6</v>
      </c>
      <c r="R206" s="51">
        <f t="shared" ca="1" si="88"/>
        <v>397630</v>
      </c>
      <c r="S206" s="57">
        <f t="shared" ca="1" si="98"/>
        <v>220704</v>
      </c>
      <c r="T206" s="57">
        <f t="shared" ca="1" si="89"/>
        <v>176926</v>
      </c>
      <c r="U206" s="57">
        <f t="shared" ref="U206:AJ221" ca="1" si="102">RANDBETWEEN(U$2,U$3)</f>
        <v>48499</v>
      </c>
      <c r="V206" s="57">
        <f t="shared" ca="1" si="102"/>
        <v>21124</v>
      </c>
      <c r="W206" s="57">
        <f t="shared" ca="1" si="102"/>
        <v>1098</v>
      </c>
      <c r="X206" s="57">
        <f t="shared" ca="1" si="102"/>
        <v>3506</v>
      </c>
      <c r="Y206" s="57">
        <f t="shared" ca="1" si="102"/>
        <v>3700</v>
      </c>
      <c r="Z206" s="57">
        <f t="shared" ca="1" si="102"/>
        <v>36733</v>
      </c>
      <c r="AA206" s="57">
        <f t="shared" ca="1" si="102"/>
        <v>9770</v>
      </c>
      <c r="AB206" s="57">
        <f t="shared" ca="1" si="102"/>
        <v>46982</v>
      </c>
      <c r="AC206" s="57">
        <f t="shared" ca="1" si="102"/>
        <v>427</v>
      </c>
      <c r="AD206" s="57">
        <f t="shared" ca="1" si="102"/>
        <v>7053</v>
      </c>
      <c r="AE206" s="57">
        <f t="shared" ca="1" si="102"/>
        <v>16668</v>
      </c>
      <c r="AF206" s="57">
        <f t="shared" ca="1" si="102"/>
        <v>365</v>
      </c>
      <c r="AG206" s="57">
        <f t="shared" ca="1" si="102"/>
        <v>27646</v>
      </c>
      <c r="AH206" s="57">
        <f t="shared" ca="1" si="102"/>
        <v>549</v>
      </c>
      <c r="AI206" s="57">
        <f t="shared" ca="1" si="102"/>
        <v>0</v>
      </c>
      <c r="AJ206" s="57">
        <f t="shared" ca="1" si="102"/>
        <v>52196</v>
      </c>
      <c r="AK206" s="57">
        <f t="shared" ca="1" si="82"/>
        <v>16063</v>
      </c>
      <c r="AL206" s="57">
        <f t="shared" ca="1" si="82"/>
        <v>27137</v>
      </c>
      <c r="AM206" s="57">
        <f t="shared" ca="1" si="82"/>
        <v>8559</v>
      </c>
      <c r="AN206" s="57">
        <f t="shared" ca="1" si="82"/>
        <v>51879</v>
      </c>
      <c r="AO206" s="57">
        <f t="shared" ca="1" si="82"/>
        <v>0</v>
      </c>
      <c r="AP206" s="57">
        <f t="shared" ca="1" si="82"/>
        <v>18789</v>
      </c>
      <c r="AQ206" s="57">
        <f t="shared" ca="1" si="82"/>
        <v>6903</v>
      </c>
      <c r="AR206" s="57">
        <f t="shared" ca="1" si="82"/>
        <v>9943</v>
      </c>
      <c r="AS206" s="57">
        <f t="shared" ca="1" si="82"/>
        <v>1667</v>
      </c>
      <c r="AT206" s="57">
        <f t="shared" ca="1" si="82"/>
        <v>0</v>
      </c>
      <c r="AU206" s="51">
        <v>0</v>
      </c>
      <c r="AV206" s="57">
        <v>0</v>
      </c>
      <c r="AW206" s="51">
        <f t="shared" ca="1" si="90"/>
        <v>7952.6</v>
      </c>
      <c r="AX206" s="57">
        <f t="shared" ca="1" si="84"/>
        <v>-4798</v>
      </c>
      <c r="AY206" s="57">
        <f t="shared" ca="1" si="84"/>
        <v>0</v>
      </c>
      <c r="AZ206" s="57">
        <f t="shared" ca="1" si="84"/>
        <v>0</v>
      </c>
      <c r="BA206" s="51">
        <v>0</v>
      </c>
      <c r="BB206" s="51">
        <v>0</v>
      </c>
      <c r="BC206" s="57">
        <f t="shared" ca="1" si="84"/>
        <v>-1225</v>
      </c>
      <c r="BD206" s="57">
        <f t="shared" ca="1" si="84"/>
        <v>-13603</v>
      </c>
      <c r="BE206" s="57">
        <f t="shared" ca="1" si="100"/>
        <v>260.98</v>
      </c>
      <c r="BF206" s="51">
        <f t="shared" ca="1" si="91"/>
        <v>21.709599999999998</v>
      </c>
      <c r="BG206" s="51">
        <f t="shared" ca="1" si="92"/>
        <v>7.3069014084507042</v>
      </c>
      <c r="BH206" s="51">
        <f t="shared" ca="1" si="93"/>
        <v>186.02970297029702</v>
      </c>
      <c r="BI206" s="51">
        <v>0</v>
      </c>
      <c r="BJ206" s="51">
        <f ca="1">'3월_관리비상세내역'!BK206</f>
        <v>1329.5</v>
      </c>
      <c r="BK206" s="51">
        <f t="shared" ca="1" si="94"/>
        <v>1590.48</v>
      </c>
      <c r="BL206" s="51">
        <f ca="1">'3월_관리비상세내역'!BM206</f>
        <v>93.401830985915495</v>
      </c>
      <c r="BM206" s="57">
        <f t="shared" ca="1" si="95"/>
        <v>100.70873239436619</v>
      </c>
      <c r="BN206" s="51">
        <f ca="1">'3월_관리비상세내역'!BO206</f>
        <v>857.39440000000002</v>
      </c>
      <c r="BO206" s="57">
        <f t="shared" ca="1" si="96"/>
        <v>879.10400000000004</v>
      </c>
      <c r="BP206" s="51">
        <f ca="1">'3월_관리비상세내역'!BQ206</f>
        <v>256.56435643564356</v>
      </c>
      <c r="BQ206" s="57">
        <f t="shared" ca="1" si="97"/>
        <v>442.59405940594058</v>
      </c>
      <c r="BR206" s="51">
        <v>0</v>
      </c>
      <c r="BS206" s="51">
        <v>0</v>
      </c>
    </row>
    <row r="207" spans="1:71" ht="15.75" customHeight="1">
      <c r="A207" s="8" t="s">
        <v>239</v>
      </c>
      <c r="B207">
        <v>705</v>
      </c>
      <c r="C207" s="54">
        <v>1502</v>
      </c>
      <c r="E207" s="8">
        <v>115.7</v>
      </c>
      <c r="F207" s="8" t="s">
        <v>240</v>
      </c>
      <c r="G207" s="55">
        <f t="shared" ca="1" si="85"/>
        <v>41821</v>
      </c>
      <c r="H207" s="8">
        <v>77777</v>
      </c>
      <c r="J207" t="str">
        <f t="shared" ca="1" si="99"/>
        <v>전세</v>
      </c>
      <c r="K207" s="8" t="s">
        <v>242</v>
      </c>
      <c r="L207" s="55">
        <v>45017</v>
      </c>
      <c r="M207" s="55">
        <v>45066</v>
      </c>
      <c r="N207" s="55">
        <v>45017</v>
      </c>
      <c r="O207" s="62">
        <v>45046</v>
      </c>
      <c r="P207" s="51">
        <f t="shared" ca="1" si="86"/>
        <v>395228</v>
      </c>
      <c r="Q207" s="57">
        <f t="shared" ca="1" si="87"/>
        <v>403132.56</v>
      </c>
      <c r="R207" s="51">
        <f t="shared" ca="1" si="88"/>
        <v>395228</v>
      </c>
      <c r="S207" s="57">
        <f t="shared" ca="1" si="98"/>
        <v>185878</v>
      </c>
      <c r="T207" s="57">
        <f t="shared" ca="1" si="89"/>
        <v>209350</v>
      </c>
      <c r="U207" s="57">
        <f t="shared" ca="1" si="102"/>
        <v>50113</v>
      </c>
      <c r="V207" s="57">
        <f t="shared" ca="1" si="102"/>
        <v>12227</v>
      </c>
      <c r="W207" s="57">
        <f t="shared" ca="1" si="102"/>
        <v>488</v>
      </c>
      <c r="X207" s="57">
        <f t="shared" ca="1" si="102"/>
        <v>1123</v>
      </c>
      <c r="Y207" s="57">
        <f t="shared" ca="1" si="102"/>
        <v>3481</v>
      </c>
      <c r="Z207" s="57">
        <f t="shared" ca="1" si="102"/>
        <v>53447</v>
      </c>
      <c r="AA207" s="57">
        <f t="shared" ca="1" si="102"/>
        <v>4500</v>
      </c>
      <c r="AB207" s="57">
        <f t="shared" ca="1" si="102"/>
        <v>29544</v>
      </c>
      <c r="AC207" s="57">
        <f t="shared" ca="1" si="102"/>
        <v>2964</v>
      </c>
      <c r="AD207" s="57">
        <f t="shared" ca="1" si="102"/>
        <v>5434</v>
      </c>
      <c r="AE207" s="57">
        <f t="shared" ca="1" si="102"/>
        <v>17829</v>
      </c>
      <c r="AF207" s="57">
        <f t="shared" ca="1" si="102"/>
        <v>870</v>
      </c>
      <c r="AG207" s="57">
        <f t="shared" ca="1" si="102"/>
        <v>770</v>
      </c>
      <c r="AH207" s="57">
        <f t="shared" ca="1" si="102"/>
        <v>994</v>
      </c>
      <c r="AI207" s="57">
        <f t="shared" ca="1" si="102"/>
        <v>0</v>
      </c>
      <c r="AJ207" s="57">
        <f t="shared" ca="1" si="102"/>
        <v>124444</v>
      </c>
      <c r="AK207" s="57">
        <f t="shared" ca="1" si="82"/>
        <v>25595</v>
      </c>
      <c r="AL207" s="57">
        <f t="shared" ca="1" si="82"/>
        <v>22160</v>
      </c>
      <c r="AM207" s="57">
        <f t="shared" ca="1" si="82"/>
        <v>7614</v>
      </c>
      <c r="AN207" s="57">
        <f t="shared" ca="1" si="82"/>
        <v>46807</v>
      </c>
      <c r="AO207" s="57">
        <f t="shared" ca="1" si="82"/>
        <v>0</v>
      </c>
      <c r="AP207" s="57">
        <f t="shared" ca="1" si="82"/>
        <v>17605</v>
      </c>
      <c r="AQ207" s="57">
        <f t="shared" ca="1" si="82"/>
        <v>7588</v>
      </c>
      <c r="AR207" s="57">
        <f t="shared" ca="1" si="82"/>
        <v>6515</v>
      </c>
      <c r="AS207" s="57">
        <f t="shared" ca="1" si="82"/>
        <v>1719</v>
      </c>
      <c r="AT207" s="57">
        <f t="shared" ca="1" si="82"/>
        <v>0</v>
      </c>
      <c r="AU207" s="51">
        <v>0</v>
      </c>
      <c r="AV207" s="57">
        <v>0</v>
      </c>
      <c r="AW207" s="51">
        <f t="shared" ca="1" si="90"/>
        <v>7904.56</v>
      </c>
      <c r="AX207" s="57">
        <f t="shared" ca="1" si="84"/>
        <v>-15112</v>
      </c>
      <c r="AY207" s="57">
        <f t="shared" ca="1" si="84"/>
        <v>0</v>
      </c>
      <c r="AZ207" s="57">
        <f t="shared" ca="1" si="84"/>
        <v>0</v>
      </c>
      <c r="BA207" s="51">
        <v>0</v>
      </c>
      <c r="BB207" s="51">
        <v>0</v>
      </c>
      <c r="BC207" s="57">
        <f t="shared" ca="1" si="84"/>
        <v>-11465</v>
      </c>
      <c r="BD207" s="57">
        <f t="shared" ca="1" si="84"/>
        <v>-22026</v>
      </c>
      <c r="BE207" s="57">
        <f t="shared" ca="1" si="100"/>
        <v>622.22</v>
      </c>
      <c r="BF207" s="51">
        <f t="shared" ca="1" si="91"/>
        <v>17.728000000000002</v>
      </c>
      <c r="BG207" s="51">
        <f t="shared" ca="1" si="92"/>
        <v>6.5925352112676059</v>
      </c>
      <c r="BH207" s="51">
        <f t="shared" ca="1" si="93"/>
        <v>174.30693069306932</v>
      </c>
      <c r="BI207" s="51">
        <v>0</v>
      </c>
      <c r="BJ207" s="51">
        <f ca="1">'3월_관리비상세내역'!BK207</f>
        <v>609.07500000000005</v>
      </c>
      <c r="BK207" s="51">
        <f t="shared" ca="1" si="94"/>
        <v>1231.2950000000001</v>
      </c>
      <c r="BL207" s="51">
        <f ca="1">'3월_관리비상세내역'!BM207</f>
        <v>949.80985915492954</v>
      </c>
      <c r="BM207" s="57">
        <f t="shared" ca="1" si="95"/>
        <v>956.4023943661972</v>
      </c>
      <c r="BN207" s="51">
        <f ca="1">'3월_관리비상세내역'!BO207</f>
        <v>900.6</v>
      </c>
      <c r="BO207" s="57">
        <f t="shared" ca="1" si="96"/>
        <v>918.32799999999997</v>
      </c>
      <c r="BP207" s="51">
        <f ca="1">'3월_관리비상세내역'!BQ207</f>
        <v>854.60396039603961</v>
      </c>
      <c r="BQ207" s="57">
        <f t="shared" ca="1" si="97"/>
        <v>1028.9108910891089</v>
      </c>
      <c r="BR207" s="51">
        <v>0</v>
      </c>
      <c r="BS207" s="51">
        <v>0</v>
      </c>
    </row>
    <row r="208" spans="1:71" ht="15.75" customHeight="1">
      <c r="A208" s="8" t="s">
        <v>239</v>
      </c>
      <c r="B208">
        <v>705</v>
      </c>
      <c r="C208" s="54">
        <v>1601</v>
      </c>
      <c r="E208" s="8">
        <v>115.7</v>
      </c>
      <c r="F208" s="8" t="s">
        <v>240</v>
      </c>
      <c r="G208" s="55">
        <f t="shared" ca="1" si="85"/>
        <v>43817</v>
      </c>
      <c r="H208" s="8">
        <v>77777</v>
      </c>
      <c r="J208" t="str">
        <f t="shared" ca="1" si="99"/>
        <v>자가</v>
      </c>
      <c r="K208" s="8" t="s">
        <v>242</v>
      </c>
      <c r="L208" s="55">
        <v>45017</v>
      </c>
      <c r="M208" s="55">
        <v>45066</v>
      </c>
      <c r="N208" s="55">
        <v>45017</v>
      </c>
      <c r="O208" s="62">
        <v>45046</v>
      </c>
      <c r="P208" s="51">
        <f t="shared" ca="1" si="86"/>
        <v>510957</v>
      </c>
      <c r="Q208" s="57">
        <f t="shared" ca="1" si="87"/>
        <v>521176.14</v>
      </c>
      <c r="R208" s="51">
        <f t="shared" ca="1" si="88"/>
        <v>510957</v>
      </c>
      <c r="S208" s="57">
        <f t="shared" ca="1" si="98"/>
        <v>218789</v>
      </c>
      <c r="T208" s="57">
        <f t="shared" ca="1" si="89"/>
        <v>292168</v>
      </c>
      <c r="U208" s="57">
        <f t="shared" ca="1" si="102"/>
        <v>32996</v>
      </c>
      <c r="V208" s="57">
        <f t="shared" ca="1" si="102"/>
        <v>22678</v>
      </c>
      <c r="W208" s="57">
        <f t="shared" ca="1" si="102"/>
        <v>1505</v>
      </c>
      <c r="X208" s="57">
        <f t="shared" ca="1" si="102"/>
        <v>3365</v>
      </c>
      <c r="Y208" s="57">
        <f t="shared" ca="1" si="102"/>
        <v>3715</v>
      </c>
      <c r="Z208" s="57">
        <f t="shared" ca="1" si="102"/>
        <v>22197</v>
      </c>
      <c r="AA208" s="57">
        <f t="shared" ca="1" si="102"/>
        <v>19796</v>
      </c>
      <c r="AB208" s="57">
        <f t="shared" ca="1" si="102"/>
        <v>69387</v>
      </c>
      <c r="AC208" s="57">
        <f t="shared" ca="1" si="102"/>
        <v>682</v>
      </c>
      <c r="AD208" s="57">
        <f t="shared" ca="1" si="102"/>
        <v>8491</v>
      </c>
      <c r="AE208" s="57">
        <f t="shared" ca="1" si="102"/>
        <v>16999</v>
      </c>
      <c r="AF208" s="57">
        <f t="shared" ca="1" si="102"/>
        <v>396</v>
      </c>
      <c r="AG208" s="57">
        <f t="shared" ca="1" si="102"/>
        <v>30817</v>
      </c>
      <c r="AH208" s="57">
        <f t="shared" ca="1" si="102"/>
        <v>858</v>
      </c>
      <c r="AI208" s="57">
        <f t="shared" ca="1" si="102"/>
        <v>0</v>
      </c>
      <c r="AJ208" s="57">
        <f t="shared" ca="1" si="102"/>
        <v>139196</v>
      </c>
      <c r="AK208" s="57">
        <f t="shared" ca="1" si="82"/>
        <v>58198</v>
      </c>
      <c r="AL208" s="57">
        <f t="shared" ca="1" si="82"/>
        <v>19470</v>
      </c>
      <c r="AM208" s="57">
        <f t="shared" ca="1" si="82"/>
        <v>4138</v>
      </c>
      <c r="AN208" s="57">
        <f t="shared" ca="1" si="82"/>
        <v>33947</v>
      </c>
      <c r="AO208" s="57">
        <f t="shared" ca="1" si="82"/>
        <v>0</v>
      </c>
      <c r="AP208" s="57">
        <f t="shared" ca="1" si="82"/>
        <v>27990</v>
      </c>
      <c r="AQ208" s="57">
        <f t="shared" ca="1" si="82"/>
        <v>5561</v>
      </c>
      <c r="AR208" s="57">
        <f t="shared" ca="1" si="82"/>
        <v>5889</v>
      </c>
      <c r="AS208" s="57">
        <f t="shared" ca="1" si="82"/>
        <v>222</v>
      </c>
      <c r="AT208" s="57">
        <f t="shared" ca="1" si="82"/>
        <v>0</v>
      </c>
      <c r="AU208" s="51">
        <v>0</v>
      </c>
      <c r="AV208" s="57">
        <v>0</v>
      </c>
      <c r="AW208" s="51">
        <f t="shared" ca="1" si="90"/>
        <v>10219.14</v>
      </c>
      <c r="AX208" s="57">
        <f t="shared" ca="1" si="84"/>
        <v>-9685</v>
      </c>
      <c r="AY208" s="57">
        <f t="shared" ca="1" si="84"/>
        <v>0</v>
      </c>
      <c r="AZ208" s="57">
        <f t="shared" ca="1" si="84"/>
        <v>0</v>
      </c>
      <c r="BA208" s="51">
        <v>0</v>
      </c>
      <c r="BB208" s="51">
        <v>0</v>
      </c>
      <c r="BC208" s="57">
        <f t="shared" ca="1" si="84"/>
        <v>-4973</v>
      </c>
      <c r="BD208" s="57">
        <f t="shared" ca="1" si="84"/>
        <v>-2878</v>
      </c>
      <c r="BE208" s="57">
        <f t="shared" ca="1" si="100"/>
        <v>695.98</v>
      </c>
      <c r="BF208" s="51">
        <f t="shared" ca="1" si="91"/>
        <v>15.576000000000001</v>
      </c>
      <c r="BG208" s="51">
        <f t="shared" ca="1" si="92"/>
        <v>4.7812676056338024</v>
      </c>
      <c r="BH208" s="51">
        <f t="shared" ca="1" si="93"/>
        <v>277.12871287128712</v>
      </c>
      <c r="BI208" s="51">
        <v>0</v>
      </c>
      <c r="BJ208" s="51">
        <f ca="1">'3월_관리비상세내역'!BK208</f>
        <v>1533.06</v>
      </c>
      <c r="BK208" s="51">
        <f t="shared" ca="1" si="94"/>
        <v>2229.04</v>
      </c>
      <c r="BL208" s="51">
        <f ca="1">'3월_관리비상세내역'!BM208</f>
        <v>865.6097183098592</v>
      </c>
      <c r="BM208" s="57">
        <f t="shared" ca="1" si="95"/>
        <v>870.39098591549305</v>
      </c>
      <c r="BN208" s="51">
        <f ca="1">'3월_관리비상세내역'!BO208</f>
        <v>288.58080000000001</v>
      </c>
      <c r="BO208" s="57">
        <f t="shared" ca="1" si="96"/>
        <v>304.15680000000003</v>
      </c>
      <c r="BP208" s="51">
        <f ca="1">'3월_관리비상세내역'!BQ208</f>
        <v>1136.7425742574258</v>
      </c>
      <c r="BQ208" s="57">
        <f t="shared" ca="1" si="97"/>
        <v>1413.871287128713</v>
      </c>
      <c r="BR208" s="51">
        <v>0</v>
      </c>
      <c r="BS208" s="51">
        <v>0</v>
      </c>
    </row>
    <row r="209" spans="1:71" ht="15.75" customHeight="1">
      <c r="A209" s="8" t="s">
        <v>239</v>
      </c>
      <c r="B209">
        <v>705</v>
      </c>
      <c r="C209" s="54">
        <v>1602</v>
      </c>
      <c r="E209" s="8">
        <v>115.7</v>
      </c>
      <c r="F209" s="8" t="s">
        <v>240</v>
      </c>
      <c r="G209" s="55">
        <f t="shared" ca="1" si="85"/>
        <v>41757</v>
      </c>
      <c r="H209" s="8">
        <v>77777</v>
      </c>
      <c r="J209" t="str">
        <f t="shared" ca="1" si="99"/>
        <v>전세</v>
      </c>
      <c r="K209" s="8" t="s">
        <v>242</v>
      </c>
      <c r="L209" s="55">
        <v>45017</v>
      </c>
      <c r="M209" s="55">
        <v>45066</v>
      </c>
      <c r="N209" s="55">
        <v>45017</v>
      </c>
      <c r="O209" s="62">
        <v>45046</v>
      </c>
      <c r="P209" s="51">
        <f t="shared" ca="1" si="86"/>
        <v>609257</v>
      </c>
      <c r="Q209" s="57">
        <f t="shared" ca="1" si="87"/>
        <v>621442.14</v>
      </c>
      <c r="R209" s="51">
        <f t="shared" ca="1" si="88"/>
        <v>609257</v>
      </c>
      <c r="S209" s="57">
        <f t="shared" ca="1" si="98"/>
        <v>237057</v>
      </c>
      <c r="T209" s="57">
        <f t="shared" ca="1" si="89"/>
        <v>372200</v>
      </c>
      <c r="U209" s="57">
        <f t="shared" ca="1" si="102"/>
        <v>55524</v>
      </c>
      <c r="V209" s="57">
        <f t="shared" ca="1" si="102"/>
        <v>23062</v>
      </c>
      <c r="W209" s="57">
        <f t="shared" ca="1" si="102"/>
        <v>1065</v>
      </c>
      <c r="X209" s="57">
        <f t="shared" ca="1" si="102"/>
        <v>1954</v>
      </c>
      <c r="Y209" s="57">
        <f t="shared" ca="1" si="102"/>
        <v>3099</v>
      </c>
      <c r="Z209" s="57">
        <f t="shared" ca="1" si="102"/>
        <v>32698</v>
      </c>
      <c r="AA209" s="57">
        <f t="shared" ca="1" si="102"/>
        <v>11786</v>
      </c>
      <c r="AB209" s="57">
        <f t="shared" ca="1" si="102"/>
        <v>69852</v>
      </c>
      <c r="AC209" s="57">
        <f t="shared" ca="1" si="102"/>
        <v>1000</v>
      </c>
      <c r="AD209" s="57">
        <f t="shared" ca="1" si="102"/>
        <v>3471</v>
      </c>
      <c r="AE209" s="57">
        <f t="shared" ca="1" si="102"/>
        <v>13420</v>
      </c>
      <c r="AF209" s="57">
        <f t="shared" ca="1" si="102"/>
        <v>377</v>
      </c>
      <c r="AG209" s="57">
        <f t="shared" ca="1" si="102"/>
        <v>22481</v>
      </c>
      <c r="AH209" s="57">
        <f t="shared" ca="1" si="102"/>
        <v>615</v>
      </c>
      <c r="AI209" s="57">
        <f t="shared" ca="1" si="102"/>
        <v>0</v>
      </c>
      <c r="AJ209" s="57">
        <f t="shared" ca="1" si="102"/>
        <v>154436</v>
      </c>
      <c r="AK209" s="57">
        <f t="shared" ca="1" si="82"/>
        <v>73513</v>
      </c>
      <c r="AL209" s="57">
        <f t="shared" ca="1" si="82"/>
        <v>71691</v>
      </c>
      <c r="AM209" s="57">
        <f t="shared" ca="1" si="82"/>
        <v>4699</v>
      </c>
      <c r="AN209" s="57">
        <f t="shared" ca="1" si="82"/>
        <v>49480</v>
      </c>
      <c r="AO209" s="57">
        <f t="shared" ca="1" si="82"/>
        <v>0</v>
      </c>
      <c r="AP209" s="57">
        <f t="shared" ca="1" si="82"/>
        <v>30014</v>
      </c>
      <c r="AQ209" s="57">
        <f t="shared" ca="1" si="82"/>
        <v>9054</v>
      </c>
      <c r="AR209" s="57">
        <f t="shared" ca="1" si="82"/>
        <v>4415</v>
      </c>
      <c r="AS209" s="57">
        <f t="shared" ca="1" si="82"/>
        <v>1272</v>
      </c>
      <c r="AT209" s="57">
        <f t="shared" ca="1" si="82"/>
        <v>0</v>
      </c>
      <c r="AU209" s="51">
        <v>0</v>
      </c>
      <c r="AV209" s="57">
        <v>0</v>
      </c>
      <c r="AW209" s="51">
        <f t="shared" ca="1" si="90"/>
        <v>12185.14</v>
      </c>
      <c r="AX209" s="57">
        <f t="shared" ca="1" si="84"/>
        <v>-6747</v>
      </c>
      <c r="AY209" s="57">
        <f t="shared" ca="1" si="84"/>
        <v>0</v>
      </c>
      <c r="AZ209" s="57">
        <f t="shared" ca="1" si="84"/>
        <v>0</v>
      </c>
      <c r="BA209" s="51">
        <v>0</v>
      </c>
      <c r="BB209" s="51">
        <v>0</v>
      </c>
      <c r="BC209" s="57">
        <f t="shared" ca="1" si="84"/>
        <v>-8779</v>
      </c>
      <c r="BD209" s="57">
        <f t="shared" ca="1" si="84"/>
        <v>-14195</v>
      </c>
      <c r="BE209" s="57">
        <f t="shared" ca="1" si="100"/>
        <v>772.18</v>
      </c>
      <c r="BF209" s="51">
        <f t="shared" ca="1" si="91"/>
        <v>57.352800000000002</v>
      </c>
      <c r="BG209" s="51">
        <f t="shared" ca="1" si="92"/>
        <v>6.9690140845070419</v>
      </c>
      <c r="BH209" s="51">
        <f t="shared" ca="1" si="93"/>
        <v>297.16831683168317</v>
      </c>
      <c r="BI209" s="51">
        <v>0</v>
      </c>
      <c r="BJ209" s="51">
        <f ca="1">'3월_관리비상세내역'!BK209</f>
        <v>424.83500000000004</v>
      </c>
      <c r="BK209" s="51">
        <f t="shared" ca="1" si="94"/>
        <v>1197.0149999999999</v>
      </c>
      <c r="BL209" s="51">
        <f ca="1">'3월_관리비상세내역'!BM209</f>
        <v>136.04028169014083</v>
      </c>
      <c r="BM209" s="57">
        <f t="shared" ca="1" si="95"/>
        <v>143.00929577464788</v>
      </c>
      <c r="BN209" s="51">
        <f ca="1">'3월_관리비상세내역'!BO209</f>
        <v>536.50239999999997</v>
      </c>
      <c r="BO209" s="57">
        <f t="shared" ca="1" si="96"/>
        <v>593.85519999999997</v>
      </c>
      <c r="BP209" s="51">
        <f ca="1">'3월_관리비상세내역'!BQ209</f>
        <v>796.60396039603961</v>
      </c>
      <c r="BQ209" s="57">
        <f t="shared" ca="1" si="97"/>
        <v>1093.7722772277227</v>
      </c>
      <c r="BR209" s="51">
        <v>0</v>
      </c>
      <c r="BS209" s="51">
        <v>0</v>
      </c>
    </row>
    <row r="210" spans="1:71" ht="15.75" customHeight="1">
      <c r="A210" s="8" t="s">
        <v>239</v>
      </c>
      <c r="B210">
        <v>705</v>
      </c>
      <c r="C210" s="54">
        <v>1701</v>
      </c>
      <c r="E210" s="8">
        <v>115.7</v>
      </c>
      <c r="F210" s="8" t="s">
        <v>240</v>
      </c>
      <c r="G210" s="55">
        <f t="shared" ca="1" si="85"/>
        <v>42933</v>
      </c>
      <c r="H210" s="8">
        <v>77777</v>
      </c>
      <c r="J210" t="str">
        <f t="shared" ca="1" si="99"/>
        <v>월세</v>
      </c>
      <c r="K210" s="8" t="s">
        <v>242</v>
      </c>
      <c r="L210" s="55">
        <v>45017</v>
      </c>
      <c r="M210" s="55">
        <v>45066</v>
      </c>
      <c r="N210" s="55">
        <v>45017</v>
      </c>
      <c r="O210" s="62">
        <v>45046</v>
      </c>
      <c r="P210" s="51">
        <f t="shared" ca="1" si="86"/>
        <v>541953</v>
      </c>
      <c r="Q210" s="57">
        <f t="shared" ca="1" si="87"/>
        <v>552792.06000000006</v>
      </c>
      <c r="R210" s="51">
        <f t="shared" ca="1" si="88"/>
        <v>541953</v>
      </c>
      <c r="S210" s="57">
        <f t="shared" ca="1" si="98"/>
        <v>190260</v>
      </c>
      <c r="T210" s="57">
        <f t="shared" ca="1" si="89"/>
        <v>351693</v>
      </c>
      <c r="U210" s="57">
        <f t="shared" ca="1" si="102"/>
        <v>52682</v>
      </c>
      <c r="V210" s="57">
        <f t="shared" ca="1" si="102"/>
        <v>15907</v>
      </c>
      <c r="W210" s="57">
        <f t="shared" ca="1" si="102"/>
        <v>1360</v>
      </c>
      <c r="X210" s="57">
        <f t="shared" ca="1" si="102"/>
        <v>3936</v>
      </c>
      <c r="Y210" s="57">
        <f t="shared" ca="1" si="102"/>
        <v>3892</v>
      </c>
      <c r="Z210" s="57">
        <f t="shared" ca="1" si="102"/>
        <v>35782</v>
      </c>
      <c r="AA210" s="57">
        <f t="shared" ca="1" si="102"/>
        <v>29001</v>
      </c>
      <c r="AB210" s="57">
        <f t="shared" ca="1" si="102"/>
        <v>14990</v>
      </c>
      <c r="AC210" s="57">
        <f t="shared" ca="1" si="102"/>
        <v>1519</v>
      </c>
      <c r="AD210" s="57">
        <f t="shared" ca="1" si="102"/>
        <v>2709</v>
      </c>
      <c r="AE210" s="57">
        <f t="shared" ca="1" si="102"/>
        <v>12857</v>
      </c>
      <c r="AF210" s="57">
        <f t="shared" ca="1" si="102"/>
        <v>771</v>
      </c>
      <c r="AG210" s="57">
        <f t="shared" ca="1" si="102"/>
        <v>39547</v>
      </c>
      <c r="AH210" s="57">
        <f t="shared" ca="1" si="102"/>
        <v>523</v>
      </c>
      <c r="AI210" s="57">
        <f t="shared" ca="1" si="102"/>
        <v>0</v>
      </c>
      <c r="AJ210" s="57">
        <f t="shared" ca="1" si="102"/>
        <v>102808</v>
      </c>
      <c r="AK210" s="57">
        <f t="shared" ca="1" si="82"/>
        <v>32313</v>
      </c>
      <c r="AL210" s="57">
        <f t="shared" ca="1" si="82"/>
        <v>136043</v>
      </c>
      <c r="AM210" s="57">
        <f t="shared" ca="1" si="82"/>
        <v>5882</v>
      </c>
      <c r="AN210" s="57">
        <f t="shared" ca="1" si="82"/>
        <v>51127</v>
      </c>
      <c r="AO210" s="57">
        <f t="shared" ca="1" si="82"/>
        <v>0</v>
      </c>
      <c r="AP210" s="57">
        <f t="shared" ca="1" si="82"/>
        <v>26496</v>
      </c>
      <c r="AQ210" s="57">
        <f t="shared" ca="1" si="82"/>
        <v>4308</v>
      </c>
      <c r="AR210" s="57">
        <f t="shared" ca="1" si="82"/>
        <v>5133</v>
      </c>
      <c r="AS210" s="57">
        <f t="shared" ca="1" si="82"/>
        <v>485</v>
      </c>
      <c r="AT210" s="57">
        <f t="shared" ca="1" si="82"/>
        <v>0</v>
      </c>
      <c r="AU210" s="51">
        <v>0</v>
      </c>
      <c r="AV210" s="57">
        <v>0</v>
      </c>
      <c r="AW210" s="51">
        <f t="shared" ca="1" si="90"/>
        <v>10839.06</v>
      </c>
      <c r="AX210" s="57">
        <f t="shared" ca="1" si="84"/>
        <v>-15782</v>
      </c>
      <c r="AY210" s="57">
        <f t="shared" ca="1" si="84"/>
        <v>0</v>
      </c>
      <c r="AZ210" s="57">
        <f t="shared" ca="1" si="84"/>
        <v>0</v>
      </c>
      <c r="BA210" s="51">
        <v>0</v>
      </c>
      <c r="BB210" s="51">
        <v>0</v>
      </c>
      <c r="BC210" s="57">
        <f t="shared" ca="1" si="84"/>
        <v>-22234</v>
      </c>
      <c r="BD210" s="57">
        <f t="shared" ca="1" si="84"/>
        <v>-102</v>
      </c>
      <c r="BE210" s="57">
        <f t="shared" ca="1" si="100"/>
        <v>514.04</v>
      </c>
      <c r="BF210" s="51">
        <f t="shared" ca="1" si="91"/>
        <v>108.8344</v>
      </c>
      <c r="BG210" s="51">
        <f t="shared" ca="1" si="92"/>
        <v>7.2009859154929581</v>
      </c>
      <c r="BH210" s="51">
        <f t="shared" ca="1" si="93"/>
        <v>262.33663366336634</v>
      </c>
      <c r="BI210" s="51">
        <v>0</v>
      </c>
      <c r="BJ210" s="51">
        <f ca="1">'3월_관리비상세내역'!BK210</f>
        <v>911.02499999999998</v>
      </c>
      <c r="BK210" s="51">
        <f t="shared" ca="1" si="94"/>
        <v>1425.0650000000001</v>
      </c>
      <c r="BL210" s="51">
        <f ca="1">'3월_관리비상세내역'!BM210</f>
        <v>14.564366197183098</v>
      </c>
      <c r="BM210" s="57">
        <f t="shared" ca="1" si="95"/>
        <v>21.765352112676055</v>
      </c>
      <c r="BN210" s="51">
        <f ca="1">'3월_관리비상세내역'!BO210</f>
        <v>363.62400000000002</v>
      </c>
      <c r="BO210" s="57">
        <f t="shared" ca="1" si="96"/>
        <v>472.45840000000004</v>
      </c>
      <c r="BP210" s="51">
        <f ca="1">'3월_관리비상세내역'!BQ210</f>
        <v>1741.950495049505</v>
      </c>
      <c r="BQ210" s="57">
        <f t="shared" ca="1" si="97"/>
        <v>2004.2871287128714</v>
      </c>
      <c r="BR210" s="51">
        <v>0</v>
      </c>
      <c r="BS210" s="51">
        <v>0</v>
      </c>
    </row>
    <row r="211" spans="1:71" ht="15.75" customHeight="1">
      <c r="A211" s="8" t="s">
        <v>239</v>
      </c>
      <c r="B211">
        <v>705</v>
      </c>
      <c r="C211" s="54">
        <v>1702</v>
      </c>
      <c r="E211" s="8">
        <v>115.7</v>
      </c>
      <c r="F211" s="8" t="s">
        <v>240</v>
      </c>
      <c r="G211" s="55">
        <f t="shared" ca="1" si="85"/>
        <v>42793</v>
      </c>
      <c r="H211" s="8">
        <v>77777</v>
      </c>
      <c r="J211" t="str">
        <f t="shared" ca="1" si="99"/>
        <v>전세</v>
      </c>
      <c r="K211" s="8" t="s">
        <v>242</v>
      </c>
      <c r="L211" s="55">
        <v>45017</v>
      </c>
      <c r="M211" s="55">
        <v>45066</v>
      </c>
      <c r="N211" s="55">
        <v>45017</v>
      </c>
      <c r="O211" s="62">
        <v>45046</v>
      </c>
      <c r="P211" s="51">
        <f t="shared" ca="1" si="86"/>
        <v>496444</v>
      </c>
      <c r="Q211" s="57">
        <f t="shared" ca="1" si="87"/>
        <v>506372.88</v>
      </c>
      <c r="R211" s="51">
        <f t="shared" ca="1" si="88"/>
        <v>496444</v>
      </c>
      <c r="S211" s="57">
        <f t="shared" ca="1" si="98"/>
        <v>185125</v>
      </c>
      <c r="T211" s="57">
        <f t="shared" ca="1" si="89"/>
        <v>311319</v>
      </c>
      <c r="U211" s="57">
        <f t="shared" ca="1" si="102"/>
        <v>35171</v>
      </c>
      <c r="V211" s="57">
        <f t="shared" ca="1" si="102"/>
        <v>11194</v>
      </c>
      <c r="W211" s="57">
        <f t="shared" ca="1" si="102"/>
        <v>466</v>
      </c>
      <c r="X211" s="57">
        <f t="shared" ca="1" si="102"/>
        <v>3198</v>
      </c>
      <c r="Y211" s="57">
        <f t="shared" ca="1" si="102"/>
        <v>3515</v>
      </c>
      <c r="Z211" s="57">
        <f t="shared" ca="1" si="102"/>
        <v>47353</v>
      </c>
      <c r="AA211" s="57">
        <f t="shared" ca="1" si="102"/>
        <v>25994</v>
      </c>
      <c r="AB211" s="57">
        <f t="shared" ca="1" si="102"/>
        <v>68281</v>
      </c>
      <c r="AC211" s="57">
        <f t="shared" ca="1" si="102"/>
        <v>1682</v>
      </c>
      <c r="AD211" s="57">
        <f t="shared" ca="1" si="102"/>
        <v>2484</v>
      </c>
      <c r="AE211" s="57">
        <f t="shared" ca="1" si="102"/>
        <v>658</v>
      </c>
      <c r="AF211" s="57">
        <f t="shared" ca="1" si="102"/>
        <v>433</v>
      </c>
      <c r="AG211" s="57">
        <f t="shared" ca="1" si="102"/>
        <v>9071</v>
      </c>
      <c r="AH211" s="57">
        <f t="shared" ca="1" si="102"/>
        <v>281</v>
      </c>
      <c r="AI211" s="57">
        <f t="shared" ca="1" si="102"/>
        <v>0</v>
      </c>
      <c r="AJ211" s="57">
        <f t="shared" ca="1" si="102"/>
        <v>161046</v>
      </c>
      <c r="AK211" s="57">
        <f t="shared" ca="1" si="82"/>
        <v>15114</v>
      </c>
      <c r="AL211" s="57">
        <f t="shared" ca="1" si="82"/>
        <v>48127</v>
      </c>
      <c r="AM211" s="57">
        <f t="shared" ca="1" si="82"/>
        <v>4300</v>
      </c>
      <c r="AN211" s="57">
        <f t="shared" ca="1" si="82"/>
        <v>46759</v>
      </c>
      <c r="AO211" s="57">
        <f t="shared" ca="1" si="82"/>
        <v>0</v>
      </c>
      <c r="AP211" s="57">
        <f t="shared" ca="1" si="82"/>
        <v>16117</v>
      </c>
      <c r="AQ211" s="57">
        <f t="shared" ca="1" si="82"/>
        <v>1619</v>
      </c>
      <c r="AR211" s="57">
        <f t="shared" ca="1" si="82"/>
        <v>2782</v>
      </c>
      <c r="AS211" s="57">
        <f t="shared" ca="1" si="82"/>
        <v>659</v>
      </c>
      <c r="AT211" s="57">
        <f t="shared" ca="1" si="82"/>
        <v>0</v>
      </c>
      <c r="AU211" s="51">
        <v>0</v>
      </c>
      <c r="AV211" s="57">
        <v>0</v>
      </c>
      <c r="AW211" s="51">
        <f t="shared" ca="1" si="90"/>
        <v>9928.880000000001</v>
      </c>
      <c r="AX211" s="57">
        <f t="shared" ca="1" si="84"/>
        <v>-2297</v>
      </c>
      <c r="AY211" s="57">
        <f t="shared" ca="1" si="84"/>
        <v>0</v>
      </c>
      <c r="AZ211" s="57">
        <f t="shared" ca="1" si="84"/>
        <v>0</v>
      </c>
      <c r="BA211" s="51">
        <v>0</v>
      </c>
      <c r="BB211" s="51">
        <v>0</v>
      </c>
      <c r="BC211" s="57">
        <f t="shared" ca="1" si="84"/>
        <v>-424</v>
      </c>
      <c r="BD211" s="57">
        <f t="shared" ca="1" si="84"/>
        <v>-7139</v>
      </c>
      <c r="BE211" s="57">
        <f t="shared" ca="1" si="100"/>
        <v>805.23</v>
      </c>
      <c r="BF211" s="51">
        <f t="shared" ca="1" si="91"/>
        <v>38.501600000000003</v>
      </c>
      <c r="BG211" s="51">
        <f t="shared" ca="1" si="92"/>
        <v>6.585774647887324</v>
      </c>
      <c r="BH211" s="51">
        <f t="shared" ca="1" si="93"/>
        <v>159.57425742574259</v>
      </c>
      <c r="BI211" s="51">
        <v>0</v>
      </c>
      <c r="BJ211" s="51">
        <f ca="1">'3월_관리비상세내역'!BK211</f>
        <v>475.27</v>
      </c>
      <c r="BK211" s="51">
        <f t="shared" ca="1" si="94"/>
        <v>1280.5</v>
      </c>
      <c r="BL211" s="51">
        <f ca="1">'3월_관리비상세내역'!BM211</f>
        <v>168.97239436619719</v>
      </c>
      <c r="BM211" s="57">
        <f t="shared" ca="1" si="95"/>
        <v>175.55816901408451</v>
      </c>
      <c r="BN211" s="51">
        <f ca="1">'3월_관리비상세내역'!BO211</f>
        <v>471.94880000000001</v>
      </c>
      <c r="BO211" s="57">
        <f t="shared" ca="1" si="96"/>
        <v>510.4504</v>
      </c>
      <c r="BP211" s="51">
        <f ca="1">'3월_관리비상세내역'!BQ211</f>
        <v>923.46534653465346</v>
      </c>
      <c r="BQ211" s="57">
        <f t="shared" ca="1" si="97"/>
        <v>1083.0396039603961</v>
      </c>
      <c r="BR211" s="51">
        <v>0</v>
      </c>
      <c r="BS211" s="51">
        <v>0</v>
      </c>
    </row>
    <row r="212" spans="1:71" ht="15.75" customHeight="1">
      <c r="A212" s="8" t="s">
        <v>239</v>
      </c>
      <c r="B212">
        <v>705</v>
      </c>
      <c r="C212" s="54">
        <v>1801</v>
      </c>
      <c r="E212" s="8">
        <v>115.7</v>
      </c>
      <c r="F212" s="8" t="s">
        <v>240</v>
      </c>
      <c r="G212" s="55">
        <f t="shared" ca="1" si="85"/>
        <v>44063</v>
      </c>
      <c r="H212" s="8">
        <v>77777</v>
      </c>
      <c r="J212" t="str">
        <f t="shared" ca="1" si="99"/>
        <v>전세</v>
      </c>
      <c r="K212" s="8" t="s">
        <v>242</v>
      </c>
      <c r="L212" s="55">
        <v>45017</v>
      </c>
      <c r="M212" s="55">
        <v>45066</v>
      </c>
      <c r="N212" s="55">
        <v>45017</v>
      </c>
      <c r="O212" s="62">
        <v>45046</v>
      </c>
      <c r="P212" s="51">
        <f t="shared" ca="1" si="86"/>
        <v>503026</v>
      </c>
      <c r="Q212" s="57">
        <f t="shared" ca="1" si="87"/>
        <v>513086.52</v>
      </c>
      <c r="R212" s="51">
        <f t="shared" ca="1" si="88"/>
        <v>503026</v>
      </c>
      <c r="S212" s="57">
        <f t="shared" ca="1" si="98"/>
        <v>207218</v>
      </c>
      <c r="T212" s="57">
        <f t="shared" ca="1" si="89"/>
        <v>295808</v>
      </c>
      <c r="U212" s="57">
        <f t="shared" ca="1" si="102"/>
        <v>77044</v>
      </c>
      <c r="V212" s="57">
        <f t="shared" ca="1" si="102"/>
        <v>27750</v>
      </c>
      <c r="W212" s="57">
        <f t="shared" ca="1" si="102"/>
        <v>626</v>
      </c>
      <c r="X212" s="57">
        <f t="shared" ca="1" si="102"/>
        <v>1833</v>
      </c>
      <c r="Y212" s="57">
        <f t="shared" ca="1" si="102"/>
        <v>3034</v>
      </c>
      <c r="Z212" s="57">
        <f t="shared" ca="1" si="102"/>
        <v>32519</v>
      </c>
      <c r="AA212" s="57">
        <f t="shared" ca="1" si="102"/>
        <v>23654</v>
      </c>
      <c r="AB212" s="57">
        <f t="shared" ca="1" si="102"/>
        <v>43810</v>
      </c>
      <c r="AC212" s="57">
        <f t="shared" ca="1" si="102"/>
        <v>66</v>
      </c>
      <c r="AD212" s="57">
        <f t="shared" ca="1" si="102"/>
        <v>3834</v>
      </c>
      <c r="AE212" s="57">
        <f t="shared" ca="1" si="102"/>
        <v>2080</v>
      </c>
      <c r="AF212" s="57">
        <f t="shared" ca="1" si="102"/>
        <v>771</v>
      </c>
      <c r="AG212" s="57">
        <f t="shared" ca="1" si="102"/>
        <v>5738</v>
      </c>
      <c r="AH212" s="57">
        <f t="shared" ca="1" si="102"/>
        <v>790</v>
      </c>
      <c r="AI212" s="57">
        <f t="shared" ca="1" si="102"/>
        <v>0</v>
      </c>
      <c r="AJ212" s="57">
        <f t="shared" ca="1" si="102"/>
        <v>104500</v>
      </c>
      <c r="AK212" s="57">
        <f t="shared" ca="1" si="82"/>
        <v>13936</v>
      </c>
      <c r="AL212" s="57">
        <f t="shared" ca="1" si="82"/>
        <v>116304</v>
      </c>
      <c r="AM212" s="57">
        <f t="shared" ca="1" si="82"/>
        <v>8623</v>
      </c>
      <c r="AN212" s="57">
        <f t="shared" ca="1" si="82"/>
        <v>47269</v>
      </c>
      <c r="AO212" s="57">
        <f t="shared" ca="1" si="82"/>
        <v>0</v>
      </c>
      <c r="AP212" s="57">
        <f t="shared" ca="1" si="82"/>
        <v>10621</v>
      </c>
      <c r="AQ212" s="57">
        <f t="shared" ca="1" si="82"/>
        <v>8113</v>
      </c>
      <c r="AR212" s="57">
        <f t="shared" ca="1" si="82"/>
        <v>9882</v>
      </c>
      <c r="AS212" s="57">
        <f t="shared" ca="1" si="82"/>
        <v>583</v>
      </c>
      <c r="AT212" s="57">
        <f t="shared" ca="1" si="82"/>
        <v>0</v>
      </c>
      <c r="AU212" s="51">
        <v>0</v>
      </c>
      <c r="AV212" s="57">
        <v>0</v>
      </c>
      <c r="AW212" s="51">
        <f t="shared" ca="1" si="90"/>
        <v>10060.52</v>
      </c>
      <c r="AX212" s="57">
        <f t="shared" ca="1" si="84"/>
        <v>-10570</v>
      </c>
      <c r="AY212" s="57">
        <f t="shared" ca="1" si="84"/>
        <v>0</v>
      </c>
      <c r="AZ212" s="57">
        <f t="shared" ca="1" si="84"/>
        <v>0</v>
      </c>
      <c r="BA212" s="51">
        <v>0</v>
      </c>
      <c r="BB212" s="51">
        <v>0</v>
      </c>
      <c r="BC212" s="57">
        <f t="shared" ca="1" si="84"/>
        <v>-25881</v>
      </c>
      <c r="BD212" s="57">
        <f t="shared" ca="1" si="84"/>
        <v>-3903</v>
      </c>
      <c r="BE212" s="57">
        <f t="shared" ca="1" si="100"/>
        <v>522.5</v>
      </c>
      <c r="BF212" s="51">
        <f t="shared" ca="1" si="91"/>
        <v>93.043199999999999</v>
      </c>
      <c r="BG212" s="51">
        <f t="shared" ca="1" si="92"/>
        <v>6.6576056338028167</v>
      </c>
      <c r="BH212" s="51">
        <f t="shared" ca="1" si="93"/>
        <v>105.15841584158416</v>
      </c>
      <c r="BI212" s="51">
        <v>0</v>
      </c>
      <c r="BJ212" s="51">
        <f ca="1">'3월_관리비상세내역'!BK212</f>
        <v>1036.7249999999999</v>
      </c>
      <c r="BK212" s="51">
        <f t="shared" ca="1" si="94"/>
        <v>1559.2249999999999</v>
      </c>
      <c r="BL212" s="51">
        <f ca="1">'3월_관리비상세내역'!BM212</f>
        <v>788.89464788732391</v>
      </c>
      <c r="BM212" s="57">
        <f t="shared" ca="1" si="95"/>
        <v>795.55225352112677</v>
      </c>
      <c r="BN212" s="51">
        <f ca="1">'3월_관리비상세내역'!BO212</f>
        <v>82.24799999999999</v>
      </c>
      <c r="BO212" s="57">
        <f t="shared" ca="1" si="96"/>
        <v>175.2912</v>
      </c>
      <c r="BP212" s="51">
        <f ca="1">'3월_관리비상세내역'!BQ212</f>
        <v>1258.6633663366338</v>
      </c>
      <c r="BQ212" s="57">
        <f t="shared" ca="1" si="97"/>
        <v>1363.821782178218</v>
      </c>
      <c r="BR212" s="51">
        <v>0</v>
      </c>
      <c r="BS212" s="51">
        <v>0</v>
      </c>
    </row>
    <row r="213" spans="1:71" ht="15.75" customHeight="1">
      <c r="A213" s="8" t="s">
        <v>239</v>
      </c>
      <c r="B213">
        <v>705</v>
      </c>
      <c r="C213" s="54">
        <v>1802</v>
      </c>
      <c r="E213" s="8">
        <v>115.7</v>
      </c>
      <c r="F213" s="8" t="s">
        <v>240</v>
      </c>
      <c r="G213" s="55">
        <f t="shared" ca="1" si="85"/>
        <v>41878</v>
      </c>
      <c r="H213" s="8">
        <v>77777</v>
      </c>
      <c r="J213" t="str">
        <f t="shared" ca="1" si="99"/>
        <v>전세</v>
      </c>
      <c r="K213" s="8" t="s">
        <v>242</v>
      </c>
      <c r="L213" s="55">
        <v>45017</v>
      </c>
      <c r="M213" s="55">
        <v>45066</v>
      </c>
      <c r="N213" s="55">
        <v>45017</v>
      </c>
      <c r="O213" s="62">
        <v>45046</v>
      </c>
      <c r="P213" s="51">
        <f t="shared" ca="1" si="86"/>
        <v>396466</v>
      </c>
      <c r="Q213" s="57">
        <f t="shared" ca="1" si="87"/>
        <v>404395.32</v>
      </c>
      <c r="R213" s="51">
        <f t="shared" ca="1" si="88"/>
        <v>396466</v>
      </c>
      <c r="S213" s="57">
        <f t="shared" ca="1" si="98"/>
        <v>144855</v>
      </c>
      <c r="T213" s="57">
        <f t="shared" ca="1" si="89"/>
        <v>251611</v>
      </c>
      <c r="U213" s="57">
        <f t="shared" ca="1" si="102"/>
        <v>52484</v>
      </c>
      <c r="V213" s="57">
        <f t="shared" ca="1" si="102"/>
        <v>17605</v>
      </c>
      <c r="W213" s="57">
        <f t="shared" ca="1" si="102"/>
        <v>1346</v>
      </c>
      <c r="X213" s="57">
        <f t="shared" ca="1" si="102"/>
        <v>1732</v>
      </c>
      <c r="Y213" s="57">
        <f t="shared" ca="1" si="102"/>
        <v>3593</v>
      </c>
      <c r="Z213" s="57">
        <f t="shared" ca="1" si="102"/>
        <v>27939</v>
      </c>
      <c r="AA213" s="57">
        <f t="shared" ca="1" si="102"/>
        <v>3400</v>
      </c>
      <c r="AB213" s="57">
        <f t="shared" ca="1" si="102"/>
        <v>17658</v>
      </c>
      <c r="AC213" s="57">
        <f t="shared" ca="1" si="102"/>
        <v>2890</v>
      </c>
      <c r="AD213" s="57">
        <f t="shared" ca="1" si="102"/>
        <v>3924</v>
      </c>
      <c r="AE213" s="57">
        <f t="shared" ca="1" si="102"/>
        <v>8945</v>
      </c>
      <c r="AF213" s="57">
        <f t="shared" ca="1" si="102"/>
        <v>513</v>
      </c>
      <c r="AG213" s="57">
        <f t="shared" ca="1" si="102"/>
        <v>1502</v>
      </c>
      <c r="AH213" s="57">
        <f t="shared" ca="1" si="102"/>
        <v>666</v>
      </c>
      <c r="AI213" s="57">
        <f t="shared" ca="1" si="102"/>
        <v>0</v>
      </c>
      <c r="AJ213" s="57">
        <f t="shared" ca="1" si="102"/>
        <v>75535</v>
      </c>
      <c r="AK213" s="57">
        <f t="shared" ca="1" si="82"/>
        <v>13250</v>
      </c>
      <c r="AL213" s="57">
        <f t="shared" ca="1" si="82"/>
        <v>135878</v>
      </c>
      <c r="AM213" s="57">
        <f t="shared" ca="1" si="82"/>
        <v>3286</v>
      </c>
      <c r="AN213" s="57">
        <f t="shared" ca="1" si="82"/>
        <v>29129</v>
      </c>
      <c r="AO213" s="57">
        <f t="shared" ca="1" si="82"/>
        <v>0</v>
      </c>
      <c r="AP213" s="57">
        <f t="shared" ca="1" si="82"/>
        <v>29853</v>
      </c>
      <c r="AQ213" s="57">
        <f t="shared" ca="1" si="82"/>
        <v>4724</v>
      </c>
      <c r="AR213" s="57">
        <f t="shared" ca="1" si="82"/>
        <v>1280</v>
      </c>
      <c r="AS213" s="57">
        <f t="shared" ca="1" si="82"/>
        <v>201</v>
      </c>
      <c r="AT213" s="57">
        <f t="shared" ca="1" si="82"/>
        <v>0</v>
      </c>
      <c r="AU213" s="51">
        <v>0</v>
      </c>
      <c r="AV213" s="57">
        <v>0</v>
      </c>
      <c r="AW213" s="51">
        <f t="shared" ca="1" si="90"/>
        <v>7929.3200000000006</v>
      </c>
      <c r="AX213" s="57">
        <f t="shared" ca="1" si="84"/>
        <v>-11777</v>
      </c>
      <c r="AY213" s="57">
        <f t="shared" ca="1" si="84"/>
        <v>0</v>
      </c>
      <c r="AZ213" s="57">
        <f t="shared" ca="1" si="84"/>
        <v>0</v>
      </c>
      <c r="BA213" s="51">
        <v>0</v>
      </c>
      <c r="BB213" s="51">
        <v>0</v>
      </c>
      <c r="BC213" s="57">
        <f t="shared" ca="1" si="84"/>
        <v>-15238</v>
      </c>
      <c r="BD213" s="57">
        <f t="shared" ca="1" si="84"/>
        <v>-13852</v>
      </c>
      <c r="BE213" s="57">
        <f t="shared" ca="1" si="100"/>
        <v>377.67500000000001</v>
      </c>
      <c r="BF213" s="51">
        <f t="shared" ca="1" si="91"/>
        <v>108.7024</v>
      </c>
      <c r="BG213" s="51">
        <f t="shared" ca="1" si="92"/>
        <v>4.1026760563380282</v>
      </c>
      <c r="BH213" s="51">
        <f t="shared" ca="1" si="93"/>
        <v>295.57425742574259</v>
      </c>
      <c r="BI213" s="51">
        <v>0</v>
      </c>
      <c r="BJ213" s="51">
        <f ca="1">'3월_관리비상세내역'!BK213</f>
        <v>1024.425</v>
      </c>
      <c r="BK213" s="51">
        <f t="shared" ca="1" si="94"/>
        <v>1402.1</v>
      </c>
      <c r="BL213" s="51">
        <f ca="1">'3월_관리비상세내역'!BM213</f>
        <v>435.76098591549294</v>
      </c>
      <c r="BM213" s="57">
        <f t="shared" ca="1" si="95"/>
        <v>439.86366197183099</v>
      </c>
      <c r="BN213" s="51">
        <f ca="1">'3월_관리비상세내역'!BO213</f>
        <v>510.23199999999997</v>
      </c>
      <c r="BO213" s="57">
        <f t="shared" ca="1" si="96"/>
        <v>618.93439999999998</v>
      </c>
      <c r="BP213" s="51">
        <f ca="1">'3월_관리비상세내역'!BQ213</f>
        <v>165.27722772277227</v>
      </c>
      <c r="BQ213" s="57">
        <f t="shared" ca="1" si="97"/>
        <v>460.85148514851483</v>
      </c>
      <c r="BR213" s="51">
        <v>0</v>
      </c>
      <c r="BS213" s="51">
        <v>0</v>
      </c>
    </row>
    <row r="214" spans="1:71" ht="15.75" customHeight="1">
      <c r="A214" s="8" t="s">
        <v>239</v>
      </c>
      <c r="B214">
        <v>705</v>
      </c>
      <c r="C214" s="54">
        <v>1901</v>
      </c>
      <c r="E214" s="8">
        <v>115.7</v>
      </c>
      <c r="F214" s="8" t="s">
        <v>240</v>
      </c>
      <c r="G214" s="55">
        <f t="shared" ca="1" si="85"/>
        <v>42816</v>
      </c>
      <c r="H214" s="8">
        <v>77777</v>
      </c>
      <c r="J214" t="str">
        <f t="shared" ca="1" si="99"/>
        <v>전세</v>
      </c>
      <c r="K214" s="8" t="s">
        <v>242</v>
      </c>
      <c r="L214" s="55">
        <v>45017</v>
      </c>
      <c r="M214" s="55">
        <v>45066</v>
      </c>
      <c r="N214" s="55">
        <v>45017</v>
      </c>
      <c r="O214" s="62">
        <v>45046</v>
      </c>
      <c r="P214" s="51">
        <f t="shared" ca="1" si="86"/>
        <v>545858</v>
      </c>
      <c r="Q214" s="57">
        <f t="shared" ca="1" si="87"/>
        <v>556775.16</v>
      </c>
      <c r="R214" s="51">
        <f t="shared" ca="1" si="88"/>
        <v>545858</v>
      </c>
      <c r="S214" s="57">
        <f t="shared" ca="1" si="98"/>
        <v>277980</v>
      </c>
      <c r="T214" s="57">
        <f t="shared" ca="1" si="89"/>
        <v>267878</v>
      </c>
      <c r="U214" s="57">
        <f t="shared" ca="1" si="102"/>
        <v>58876</v>
      </c>
      <c r="V214" s="57">
        <f t="shared" ca="1" si="102"/>
        <v>30393</v>
      </c>
      <c r="W214" s="57">
        <f t="shared" ca="1" si="102"/>
        <v>538</v>
      </c>
      <c r="X214" s="57">
        <f t="shared" ca="1" si="102"/>
        <v>3044</v>
      </c>
      <c r="Y214" s="57">
        <f t="shared" ca="1" si="102"/>
        <v>3710</v>
      </c>
      <c r="Z214" s="57">
        <f t="shared" ca="1" si="102"/>
        <v>44850</v>
      </c>
      <c r="AA214" s="57">
        <f t="shared" ca="1" si="102"/>
        <v>29917</v>
      </c>
      <c r="AB214" s="57">
        <f t="shared" ca="1" si="102"/>
        <v>68498</v>
      </c>
      <c r="AC214" s="57">
        <f t="shared" ca="1" si="102"/>
        <v>2396</v>
      </c>
      <c r="AD214" s="57">
        <f t="shared" ca="1" si="102"/>
        <v>3460</v>
      </c>
      <c r="AE214" s="57">
        <f t="shared" ca="1" si="102"/>
        <v>5668</v>
      </c>
      <c r="AF214" s="57">
        <f t="shared" ca="1" si="102"/>
        <v>863</v>
      </c>
      <c r="AG214" s="57">
        <f t="shared" ca="1" si="102"/>
        <v>46810</v>
      </c>
      <c r="AH214" s="57">
        <f t="shared" ca="1" si="102"/>
        <v>910</v>
      </c>
      <c r="AI214" s="57">
        <f t="shared" ca="1" si="102"/>
        <v>0</v>
      </c>
      <c r="AJ214" s="57">
        <f t="shared" ca="1" si="102"/>
        <v>87456</v>
      </c>
      <c r="AK214" s="57">
        <f t="shared" ca="1" si="82"/>
        <v>74230</v>
      </c>
      <c r="AL214" s="57">
        <f t="shared" ca="1" si="82"/>
        <v>26258</v>
      </c>
      <c r="AM214" s="57">
        <f t="shared" ca="1" si="82"/>
        <v>7839</v>
      </c>
      <c r="AN214" s="57">
        <f t="shared" ca="1" si="82"/>
        <v>53184</v>
      </c>
      <c r="AO214" s="57">
        <f t="shared" ca="1" si="82"/>
        <v>0</v>
      </c>
      <c r="AP214" s="57">
        <f t="shared" ca="1" si="82"/>
        <v>13918</v>
      </c>
      <c r="AQ214" s="57">
        <f t="shared" ca="1" si="82"/>
        <v>8874</v>
      </c>
      <c r="AR214" s="57">
        <f t="shared" ca="1" si="82"/>
        <v>2461</v>
      </c>
      <c r="AS214" s="57">
        <f t="shared" ca="1" si="82"/>
        <v>1</v>
      </c>
      <c r="AT214" s="57">
        <f t="shared" ca="1" si="82"/>
        <v>0</v>
      </c>
      <c r="AU214" s="51">
        <v>0</v>
      </c>
      <c r="AV214" s="57">
        <v>0</v>
      </c>
      <c r="AW214" s="51">
        <f t="shared" ca="1" si="90"/>
        <v>10917.16</v>
      </c>
      <c r="AX214" s="57">
        <f t="shared" ca="1" si="84"/>
        <v>-5027</v>
      </c>
      <c r="AY214" s="57">
        <f t="shared" ca="1" si="84"/>
        <v>0</v>
      </c>
      <c r="AZ214" s="57">
        <f t="shared" ca="1" si="84"/>
        <v>0</v>
      </c>
      <c r="BA214" s="51">
        <v>0</v>
      </c>
      <c r="BB214" s="51">
        <v>0</v>
      </c>
      <c r="BC214" s="57">
        <f t="shared" ca="1" si="84"/>
        <v>-15031</v>
      </c>
      <c r="BD214" s="57">
        <f t="shared" ca="1" si="84"/>
        <v>-8238</v>
      </c>
      <c r="BE214" s="57">
        <f t="shared" ca="1" si="100"/>
        <v>437.28</v>
      </c>
      <c r="BF214" s="51">
        <f t="shared" ca="1" si="91"/>
        <v>21.006399999999999</v>
      </c>
      <c r="BG214" s="51">
        <f t="shared" ca="1" si="92"/>
        <v>7.490704225352113</v>
      </c>
      <c r="BH214" s="51">
        <f t="shared" ca="1" si="93"/>
        <v>137.80198019801981</v>
      </c>
      <c r="BI214" s="51">
        <v>0</v>
      </c>
      <c r="BJ214" s="51">
        <f ca="1">'3월_관리비상세내역'!BK214</f>
        <v>711.97500000000002</v>
      </c>
      <c r="BK214" s="51">
        <f t="shared" ca="1" si="94"/>
        <v>1149.2550000000001</v>
      </c>
      <c r="BL214" s="51">
        <f ca="1">'3월_관리비상세내역'!BM214</f>
        <v>505.10943661971828</v>
      </c>
      <c r="BM214" s="57">
        <f t="shared" ca="1" si="95"/>
        <v>512.60014084507043</v>
      </c>
      <c r="BN214" s="51">
        <f ca="1">'3월_관리비상세내역'!BO214</f>
        <v>462.43360000000001</v>
      </c>
      <c r="BO214" s="57">
        <f t="shared" ca="1" si="96"/>
        <v>483.44</v>
      </c>
      <c r="BP214" s="51">
        <f ca="1">'3월_관리비상세내역'!BQ214</f>
        <v>1181.5346534653465</v>
      </c>
      <c r="BQ214" s="57">
        <f t="shared" ca="1" si="97"/>
        <v>1319.3366336633662</v>
      </c>
      <c r="BR214" s="51">
        <v>0</v>
      </c>
      <c r="BS214" s="51">
        <v>0</v>
      </c>
    </row>
    <row r="215" spans="1:71" ht="15.75" customHeight="1">
      <c r="A215" s="8" t="s">
        <v>239</v>
      </c>
      <c r="B215">
        <v>705</v>
      </c>
      <c r="C215" s="54">
        <v>1902</v>
      </c>
      <c r="E215" s="8">
        <v>115.7</v>
      </c>
      <c r="F215" s="8" t="s">
        <v>240</v>
      </c>
      <c r="G215" s="55">
        <f t="shared" ca="1" si="85"/>
        <v>41920</v>
      </c>
      <c r="H215" s="8">
        <v>77777</v>
      </c>
      <c r="J215" t="str">
        <f t="shared" ca="1" si="99"/>
        <v>월세</v>
      </c>
      <c r="K215" s="8" t="s">
        <v>242</v>
      </c>
      <c r="L215" s="55">
        <v>45017</v>
      </c>
      <c r="M215" s="55">
        <v>45066</v>
      </c>
      <c r="N215" s="55">
        <v>45017</v>
      </c>
      <c r="O215" s="62">
        <v>45046</v>
      </c>
      <c r="P215" s="51">
        <f t="shared" ca="1" si="86"/>
        <v>472569</v>
      </c>
      <c r="Q215" s="57">
        <f t="shared" ca="1" si="87"/>
        <v>482020.38</v>
      </c>
      <c r="R215" s="51">
        <f t="shared" ca="1" si="88"/>
        <v>472569</v>
      </c>
      <c r="S215" s="57">
        <f t="shared" ca="1" si="98"/>
        <v>281913</v>
      </c>
      <c r="T215" s="57">
        <f t="shared" ca="1" si="89"/>
        <v>190656</v>
      </c>
      <c r="U215" s="57">
        <f t="shared" ca="1" si="102"/>
        <v>51226</v>
      </c>
      <c r="V215" s="57">
        <f t="shared" ca="1" si="102"/>
        <v>38041</v>
      </c>
      <c r="W215" s="57">
        <f t="shared" ca="1" si="102"/>
        <v>1425</v>
      </c>
      <c r="X215" s="57">
        <f t="shared" ca="1" si="102"/>
        <v>1929</v>
      </c>
      <c r="Y215" s="57">
        <f t="shared" ca="1" si="102"/>
        <v>3551</v>
      </c>
      <c r="Z215" s="57">
        <f t="shared" ca="1" si="102"/>
        <v>59959</v>
      </c>
      <c r="AA215" s="57">
        <f t="shared" ca="1" si="102"/>
        <v>8140</v>
      </c>
      <c r="AB215" s="57">
        <f t="shared" ca="1" si="102"/>
        <v>45493</v>
      </c>
      <c r="AC215" s="57">
        <f t="shared" ca="1" si="102"/>
        <v>657</v>
      </c>
      <c r="AD215" s="57">
        <f t="shared" ca="1" si="102"/>
        <v>8125</v>
      </c>
      <c r="AE215" s="57">
        <f t="shared" ca="1" si="102"/>
        <v>17802</v>
      </c>
      <c r="AF215" s="57">
        <f t="shared" ca="1" si="102"/>
        <v>634</v>
      </c>
      <c r="AG215" s="57">
        <f t="shared" ca="1" si="102"/>
        <v>45044</v>
      </c>
      <c r="AH215" s="57">
        <f t="shared" ca="1" si="102"/>
        <v>293</v>
      </c>
      <c r="AI215" s="57">
        <f t="shared" ca="1" si="102"/>
        <v>0</v>
      </c>
      <c r="AJ215" s="57">
        <f t="shared" ca="1" si="102"/>
        <v>63519</v>
      </c>
      <c r="AK215" s="57">
        <f t="shared" ca="1" si="82"/>
        <v>78956</v>
      </c>
      <c r="AL215" s="57">
        <f t="shared" ca="1" si="82"/>
        <v>15722</v>
      </c>
      <c r="AM215" s="57">
        <f t="shared" ca="1" si="82"/>
        <v>2620</v>
      </c>
      <c r="AN215" s="57">
        <f t="shared" ca="1" si="82"/>
        <v>32113</v>
      </c>
      <c r="AO215" s="57">
        <f t="shared" ca="1" si="82"/>
        <v>0</v>
      </c>
      <c r="AP215" s="57">
        <f t="shared" ca="1" si="82"/>
        <v>20452</v>
      </c>
      <c r="AQ215" s="57">
        <f t="shared" ca="1" si="82"/>
        <v>8027</v>
      </c>
      <c r="AR215" s="57">
        <f t="shared" ca="1" si="82"/>
        <v>5090</v>
      </c>
      <c r="AS215" s="57">
        <f t="shared" ca="1" si="82"/>
        <v>2159</v>
      </c>
      <c r="AT215" s="57">
        <f t="shared" ca="1" si="82"/>
        <v>0</v>
      </c>
      <c r="AU215" s="51">
        <v>0</v>
      </c>
      <c r="AV215" s="57">
        <v>0</v>
      </c>
      <c r="AW215" s="51">
        <f t="shared" ca="1" si="90"/>
        <v>9451.380000000001</v>
      </c>
      <c r="AX215" s="57">
        <f t="shared" ca="1" si="84"/>
        <v>-5079</v>
      </c>
      <c r="AY215" s="57">
        <f t="shared" ca="1" si="84"/>
        <v>0</v>
      </c>
      <c r="AZ215" s="57">
        <f t="shared" ca="1" si="84"/>
        <v>0</v>
      </c>
      <c r="BA215" s="51">
        <v>0</v>
      </c>
      <c r="BB215" s="51">
        <v>0</v>
      </c>
      <c r="BC215" s="57">
        <f t="shared" ca="1" si="84"/>
        <v>-23572</v>
      </c>
      <c r="BD215" s="57">
        <f t="shared" ca="1" si="84"/>
        <v>-9757</v>
      </c>
      <c r="BE215" s="57">
        <f t="shared" ca="1" si="100"/>
        <v>317.59500000000003</v>
      </c>
      <c r="BF215" s="51">
        <f t="shared" ca="1" si="91"/>
        <v>12.5776</v>
      </c>
      <c r="BG215" s="51">
        <f t="shared" ca="1" si="92"/>
        <v>4.5229577464788733</v>
      </c>
      <c r="BH215" s="51">
        <f t="shared" ca="1" si="93"/>
        <v>202.49504950495049</v>
      </c>
      <c r="BI215" s="51">
        <v>0</v>
      </c>
      <c r="BJ215" s="51">
        <f ca="1">'3월_관리비상세내역'!BK215</f>
        <v>809.3</v>
      </c>
      <c r="BK215" s="51">
        <f t="shared" ca="1" si="94"/>
        <v>1126.895</v>
      </c>
      <c r="BL215" s="51">
        <f ca="1">'3월_관리비상세내역'!BM215</f>
        <v>96.569154929577465</v>
      </c>
      <c r="BM215" s="57">
        <f t="shared" ca="1" si="95"/>
        <v>101.09211267605633</v>
      </c>
      <c r="BN215" s="51">
        <f ca="1">'3월_관리비상세내역'!BO215</f>
        <v>221.1832</v>
      </c>
      <c r="BO215" s="57">
        <f t="shared" ca="1" si="96"/>
        <v>233.76079999999999</v>
      </c>
      <c r="BP215" s="51">
        <f ca="1">'3월_관리비상세내역'!BQ215</f>
        <v>1495.0891089108911</v>
      </c>
      <c r="BQ215" s="57">
        <f t="shared" ca="1" si="97"/>
        <v>1697.5841584158416</v>
      </c>
      <c r="BR215" s="51">
        <v>0</v>
      </c>
      <c r="BS215" s="51">
        <v>0</v>
      </c>
    </row>
    <row r="216" spans="1:71" ht="15.75" customHeight="1">
      <c r="A216" s="8" t="s">
        <v>239</v>
      </c>
      <c r="B216">
        <v>705</v>
      </c>
      <c r="C216" s="54">
        <v>2001</v>
      </c>
      <c r="E216" s="8">
        <v>115.7</v>
      </c>
      <c r="F216" s="8" t="s">
        <v>240</v>
      </c>
      <c r="G216" s="55">
        <f t="shared" ca="1" si="85"/>
        <v>44593</v>
      </c>
      <c r="H216" s="8">
        <v>77777</v>
      </c>
      <c r="J216" t="str">
        <f t="shared" ca="1" si="99"/>
        <v>월세</v>
      </c>
      <c r="K216" s="8" t="s">
        <v>242</v>
      </c>
      <c r="L216" s="55">
        <v>45017</v>
      </c>
      <c r="M216" s="55">
        <v>45066</v>
      </c>
      <c r="N216" s="55">
        <v>45017</v>
      </c>
      <c r="O216" s="62">
        <v>45046</v>
      </c>
      <c r="P216" s="51">
        <f t="shared" ca="1" si="86"/>
        <v>585301</v>
      </c>
      <c r="Q216" s="57">
        <f t="shared" ca="1" si="87"/>
        <v>597007.02</v>
      </c>
      <c r="R216" s="51">
        <f t="shared" ca="1" si="88"/>
        <v>585301</v>
      </c>
      <c r="S216" s="57">
        <f t="shared" ca="1" si="98"/>
        <v>257885</v>
      </c>
      <c r="T216" s="57">
        <f t="shared" ca="1" si="89"/>
        <v>327416</v>
      </c>
      <c r="U216" s="57">
        <f t="shared" ca="1" si="102"/>
        <v>76088</v>
      </c>
      <c r="V216" s="57">
        <f t="shared" ca="1" si="102"/>
        <v>10764</v>
      </c>
      <c r="W216" s="57">
        <f t="shared" ca="1" si="102"/>
        <v>1820</v>
      </c>
      <c r="X216" s="57">
        <f t="shared" ca="1" si="102"/>
        <v>1166</v>
      </c>
      <c r="Y216" s="57">
        <f t="shared" ca="1" si="102"/>
        <v>3910</v>
      </c>
      <c r="Z216" s="57">
        <f t="shared" ca="1" si="102"/>
        <v>38732</v>
      </c>
      <c r="AA216" s="57">
        <f t="shared" ca="1" si="102"/>
        <v>13403</v>
      </c>
      <c r="AB216" s="57">
        <f t="shared" ca="1" si="102"/>
        <v>75609</v>
      </c>
      <c r="AC216" s="57">
        <f t="shared" ca="1" si="102"/>
        <v>1463</v>
      </c>
      <c r="AD216" s="57">
        <f t="shared" ca="1" si="102"/>
        <v>6639</v>
      </c>
      <c r="AE216" s="57">
        <f t="shared" ca="1" si="102"/>
        <v>28536</v>
      </c>
      <c r="AF216" s="57">
        <f t="shared" ca="1" si="102"/>
        <v>210</v>
      </c>
      <c r="AG216" s="57">
        <f t="shared" ca="1" si="102"/>
        <v>8693</v>
      </c>
      <c r="AH216" s="57">
        <f t="shared" ca="1" si="102"/>
        <v>29</v>
      </c>
      <c r="AI216" s="57">
        <f t="shared" ca="1" si="102"/>
        <v>0</v>
      </c>
      <c r="AJ216" s="57">
        <f t="shared" ca="1" si="102"/>
        <v>151567</v>
      </c>
      <c r="AK216" s="57">
        <f t="shared" ca="1" si="82"/>
        <v>63109</v>
      </c>
      <c r="AL216" s="57">
        <f t="shared" ca="1" si="82"/>
        <v>55751</v>
      </c>
      <c r="AM216" s="57">
        <f t="shared" ca="1" si="82"/>
        <v>5318</v>
      </c>
      <c r="AN216" s="57">
        <f t="shared" ca="1" si="82"/>
        <v>34940</v>
      </c>
      <c r="AO216" s="57">
        <f t="shared" ca="1" si="82"/>
        <v>0</v>
      </c>
      <c r="AP216" s="57">
        <f t="shared" ca="1" si="82"/>
        <v>20070</v>
      </c>
      <c r="AQ216" s="57">
        <f t="shared" ca="1" si="82"/>
        <v>4255</v>
      </c>
      <c r="AR216" s="57">
        <f t="shared" ca="1" si="82"/>
        <v>6528</v>
      </c>
      <c r="AS216" s="57">
        <f t="shared" ca="1" si="82"/>
        <v>293</v>
      </c>
      <c r="AT216" s="57">
        <f t="shared" ca="1" si="82"/>
        <v>0</v>
      </c>
      <c r="AU216" s="51">
        <v>0</v>
      </c>
      <c r="AV216" s="57">
        <v>0</v>
      </c>
      <c r="AW216" s="51">
        <f t="shared" ca="1" si="90"/>
        <v>11706.02</v>
      </c>
      <c r="AX216" s="57">
        <f t="shared" ca="1" si="84"/>
        <v>-1902</v>
      </c>
      <c r="AY216" s="57">
        <f t="shared" ca="1" si="84"/>
        <v>0</v>
      </c>
      <c r="AZ216" s="57">
        <f t="shared" ca="1" si="84"/>
        <v>0</v>
      </c>
      <c r="BA216" s="51">
        <v>0</v>
      </c>
      <c r="BB216" s="51">
        <v>0</v>
      </c>
      <c r="BC216" s="57">
        <f t="shared" ca="1" si="84"/>
        <v>-15731</v>
      </c>
      <c r="BD216" s="57">
        <f t="shared" ca="1" si="84"/>
        <v>-5959</v>
      </c>
      <c r="BE216" s="57">
        <f t="shared" ca="1" si="100"/>
        <v>757.83500000000004</v>
      </c>
      <c r="BF216" s="51">
        <f t="shared" ca="1" si="91"/>
        <v>44.6008</v>
      </c>
      <c r="BG216" s="51">
        <f t="shared" ca="1" si="92"/>
        <v>4.9211267605633804</v>
      </c>
      <c r="BH216" s="51">
        <f t="shared" ca="1" si="93"/>
        <v>198.71287128712871</v>
      </c>
      <c r="BI216" s="51">
        <v>0</v>
      </c>
      <c r="BJ216" s="51">
        <f ca="1">'3월_관리비상세내역'!BK216</f>
        <v>1132.865</v>
      </c>
      <c r="BK216" s="51">
        <f t="shared" ca="1" si="94"/>
        <v>1890.7</v>
      </c>
      <c r="BL216" s="51">
        <f ca="1">'3월_관리비상세내역'!BM216</f>
        <v>848.66014084507037</v>
      </c>
      <c r="BM216" s="57">
        <f t="shared" ca="1" si="95"/>
        <v>853.5812676056338</v>
      </c>
      <c r="BN216" s="51">
        <f ca="1">'3월_관리비상세내역'!BO216</f>
        <v>405.73759999999999</v>
      </c>
      <c r="BO216" s="57">
        <f t="shared" ca="1" si="96"/>
        <v>450.33839999999998</v>
      </c>
      <c r="BP216" s="51">
        <f ca="1">'3월_관리비상세내역'!BQ216</f>
        <v>777.88118811881191</v>
      </c>
      <c r="BQ216" s="57">
        <f t="shared" ca="1" si="97"/>
        <v>976.59405940594058</v>
      </c>
      <c r="BR216" s="51">
        <v>0</v>
      </c>
      <c r="BS216" s="51">
        <v>0</v>
      </c>
    </row>
    <row r="217" spans="1:71" ht="15.75" customHeight="1">
      <c r="A217" s="8" t="s">
        <v>239</v>
      </c>
      <c r="B217">
        <v>705</v>
      </c>
      <c r="C217" s="54">
        <v>2002</v>
      </c>
      <c r="E217" s="8">
        <v>115.7</v>
      </c>
      <c r="F217" s="8" t="s">
        <v>240</v>
      </c>
      <c r="G217" s="55">
        <f t="shared" ca="1" si="85"/>
        <v>43903</v>
      </c>
      <c r="H217" s="8">
        <v>77777</v>
      </c>
      <c r="J217" t="str">
        <f t="shared" ca="1" si="99"/>
        <v>월세</v>
      </c>
      <c r="K217" s="8" t="s">
        <v>242</v>
      </c>
      <c r="L217" s="55">
        <v>45017</v>
      </c>
      <c r="M217" s="55">
        <v>45066</v>
      </c>
      <c r="N217" s="55">
        <v>45017</v>
      </c>
      <c r="O217" s="62">
        <v>45046</v>
      </c>
      <c r="P217" s="51">
        <f t="shared" ca="1" si="86"/>
        <v>546599</v>
      </c>
      <c r="Q217" s="57">
        <f t="shared" ca="1" si="87"/>
        <v>557530.98</v>
      </c>
      <c r="R217" s="51">
        <f t="shared" ca="1" si="88"/>
        <v>546599</v>
      </c>
      <c r="S217" s="57">
        <f t="shared" ca="1" si="98"/>
        <v>244578</v>
      </c>
      <c r="T217" s="57">
        <f t="shared" ca="1" si="89"/>
        <v>302021</v>
      </c>
      <c r="U217" s="57">
        <f t="shared" ca="1" si="102"/>
        <v>68264</v>
      </c>
      <c r="V217" s="57">
        <f t="shared" ca="1" si="102"/>
        <v>15084</v>
      </c>
      <c r="W217" s="57">
        <f t="shared" ca="1" si="102"/>
        <v>1988</v>
      </c>
      <c r="X217" s="57">
        <f t="shared" ca="1" si="102"/>
        <v>4973</v>
      </c>
      <c r="Y217" s="57">
        <f t="shared" ca="1" si="102"/>
        <v>3765</v>
      </c>
      <c r="Z217" s="57">
        <f t="shared" ca="1" si="102"/>
        <v>50450</v>
      </c>
      <c r="AA217" s="57">
        <f t="shared" ca="1" si="102"/>
        <v>11939</v>
      </c>
      <c r="AB217" s="57">
        <f t="shared" ca="1" si="102"/>
        <v>29747</v>
      </c>
      <c r="AC217" s="57">
        <f t="shared" ca="1" si="102"/>
        <v>1962</v>
      </c>
      <c r="AD217" s="57">
        <f t="shared" ca="1" si="102"/>
        <v>9919</v>
      </c>
      <c r="AE217" s="57">
        <f t="shared" ca="1" si="102"/>
        <v>18242</v>
      </c>
      <c r="AF217" s="57">
        <f t="shared" ca="1" si="102"/>
        <v>536</v>
      </c>
      <c r="AG217" s="57">
        <f t="shared" ca="1" si="102"/>
        <v>33569</v>
      </c>
      <c r="AH217" s="57">
        <f t="shared" ca="1" si="102"/>
        <v>857</v>
      </c>
      <c r="AI217" s="57">
        <f t="shared" ca="1" si="102"/>
        <v>0</v>
      </c>
      <c r="AJ217" s="57">
        <f t="shared" ca="1" si="102"/>
        <v>112507</v>
      </c>
      <c r="AK217" s="57">
        <f t="shared" ca="1" si="82"/>
        <v>34406</v>
      </c>
      <c r="AL217" s="57">
        <f t="shared" ca="1" si="82"/>
        <v>113704</v>
      </c>
      <c r="AM217" s="57">
        <f t="shared" ca="1" si="82"/>
        <v>1703</v>
      </c>
      <c r="AN217" s="57">
        <f t="shared" ca="1" si="82"/>
        <v>30801</v>
      </c>
      <c r="AO217" s="57">
        <f t="shared" ca="1" si="82"/>
        <v>0</v>
      </c>
      <c r="AP217" s="57">
        <f t="shared" ca="1" si="82"/>
        <v>30663</v>
      </c>
      <c r="AQ217" s="57">
        <f t="shared" ca="1" si="82"/>
        <v>6079</v>
      </c>
      <c r="AR217" s="57">
        <f t="shared" ca="1" si="82"/>
        <v>707</v>
      </c>
      <c r="AS217" s="57">
        <f t="shared" ca="1" si="82"/>
        <v>1836</v>
      </c>
      <c r="AT217" s="57">
        <f t="shared" ca="1" si="82"/>
        <v>0</v>
      </c>
      <c r="AU217" s="51">
        <v>0</v>
      </c>
      <c r="AV217" s="57">
        <v>0</v>
      </c>
      <c r="AW217" s="51">
        <f t="shared" ca="1" si="90"/>
        <v>10931.98</v>
      </c>
      <c r="AX217" s="57">
        <f t="shared" ca="1" si="84"/>
        <v>-18774</v>
      </c>
      <c r="AY217" s="57">
        <f t="shared" ca="1" si="84"/>
        <v>0</v>
      </c>
      <c r="AZ217" s="57">
        <f t="shared" ca="1" si="84"/>
        <v>0</v>
      </c>
      <c r="BA217" s="51">
        <v>0</v>
      </c>
      <c r="BB217" s="51">
        <v>0</v>
      </c>
      <c r="BC217" s="57">
        <f t="shared" ca="1" si="84"/>
        <v>-8974</v>
      </c>
      <c r="BD217" s="57">
        <f t="shared" ca="1" si="84"/>
        <v>-9354</v>
      </c>
      <c r="BE217" s="57">
        <f t="shared" ca="1" si="100"/>
        <v>562.53499999999997</v>
      </c>
      <c r="BF217" s="51">
        <f t="shared" ca="1" si="91"/>
        <v>90.963200000000001</v>
      </c>
      <c r="BG217" s="51">
        <f t="shared" ca="1" si="92"/>
        <v>4.3381690140845066</v>
      </c>
      <c r="BH217" s="51">
        <f t="shared" ca="1" si="93"/>
        <v>303.59405940594058</v>
      </c>
      <c r="BI217" s="51">
        <v>0</v>
      </c>
      <c r="BJ217" s="51">
        <f ca="1">'3월_관리비상세내역'!BK217</f>
        <v>644.15499999999997</v>
      </c>
      <c r="BK217" s="51">
        <f t="shared" ca="1" si="94"/>
        <v>1206.69</v>
      </c>
      <c r="BL217" s="51">
        <f ca="1">'3월_관리비상세내역'!BM217</f>
        <v>116.34436619718309</v>
      </c>
      <c r="BM217" s="57">
        <f t="shared" ca="1" si="95"/>
        <v>120.68253521126761</v>
      </c>
      <c r="BN217" s="51">
        <f ca="1">'3월_관리비상세내역'!BO217</f>
        <v>612.87120000000004</v>
      </c>
      <c r="BO217" s="57">
        <f t="shared" ca="1" si="96"/>
        <v>703.83440000000007</v>
      </c>
      <c r="BP217" s="51">
        <f ca="1">'3월_관리비상세내역'!BQ217</f>
        <v>1623.970297029703</v>
      </c>
      <c r="BQ217" s="57">
        <f t="shared" ca="1" si="97"/>
        <v>1927.5643564356437</v>
      </c>
      <c r="BR217" s="51">
        <v>0</v>
      </c>
      <c r="BS217" s="51">
        <v>0</v>
      </c>
    </row>
    <row r="218" spans="1:71" ht="15.75" customHeight="1">
      <c r="A218" s="8" t="s">
        <v>239</v>
      </c>
      <c r="B218">
        <v>705</v>
      </c>
      <c r="C218" s="54">
        <v>2101</v>
      </c>
      <c r="E218" s="8">
        <v>115.7</v>
      </c>
      <c r="F218" s="8" t="s">
        <v>240</v>
      </c>
      <c r="G218" s="55">
        <f t="shared" ca="1" si="85"/>
        <v>43543</v>
      </c>
      <c r="H218" s="8">
        <v>77777</v>
      </c>
      <c r="J218" t="str">
        <f t="shared" ca="1" si="99"/>
        <v>자가</v>
      </c>
      <c r="K218" s="8" t="s">
        <v>242</v>
      </c>
      <c r="L218" s="55">
        <v>45017</v>
      </c>
      <c r="M218" s="55">
        <v>45066</v>
      </c>
      <c r="N218" s="55">
        <v>45017</v>
      </c>
      <c r="O218" s="62">
        <v>45046</v>
      </c>
      <c r="P218" s="51">
        <f t="shared" ca="1" si="86"/>
        <v>423983</v>
      </c>
      <c r="Q218" s="57">
        <f t="shared" ca="1" si="87"/>
        <v>432462.66</v>
      </c>
      <c r="R218" s="51">
        <f t="shared" ca="1" si="88"/>
        <v>423983</v>
      </c>
      <c r="S218" s="57">
        <f t="shared" ca="1" si="98"/>
        <v>193317</v>
      </c>
      <c r="T218" s="57">
        <f t="shared" ca="1" si="89"/>
        <v>230666</v>
      </c>
      <c r="U218" s="57">
        <f t="shared" ca="1" si="102"/>
        <v>31692</v>
      </c>
      <c r="V218" s="57">
        <f t="shared" ca="1" si="102"/>
        <v>19099</v>
      </c>
      <c r="W218" s="57">
        <f t="shared" ca="1" si="102"/>
        <v>1116</v>
      </c>
      <c r="X218" s="57">
        <f t="shared" ca="1" si="102"/>
        <v>1825</v>
      </c>
      <c r="Y218" s="57">
        <f t="shared" ca="1" si="102"/>
        <v>3585</v>
      </c>
      <c r="Z218" s="57">
        <f t="shared" ca="1" si="102"/>
        <v>43970</v>
      </c>
      <c r="AA218" s="57">
        <f t="shared" ca="1" si="102"/>
        <v>13710</v>
      </c>
      <c r="AB218" s="57">
        <f t="shared" ca="1" si="102"/>
        <v>23967</v>
      </c>
      <c r="AC218" s="57">
        <f t="shared" ca="1" si="102"/>
        <v>2571</v>
      </c>
      <c r="AD218" s="57">
        <f t="shared" ca="1" si="102"/>
        <v>9087</v>
      </c>
      <c r="AE218" s="57">
        <f t="shared" ca="1" si="102"/>
        <v>10728</v>
      </c>
      <c r="AF218" s="57">
        <f t="shared" ca="1" si="102"/>
        <v>726</v>
      </c>
      <c r="AG218" s="57">
        <f t="shared" ca="1" si="102"/>
        <v>37090</v>
      </c>
      <c r="AH218" s="57">
        <f t="shared" ca="1" si="102"/>
        <v>812</v>
      </c>
      <c r="AI218" s="57">
        <f t="shared" ca="1" si="102"/>
        <v>0</v>
      </c>
      <c r="AJ218" s="57">
        <f t="shared" ca="1" si="102"/>
        <v>92342</v>
      </c>
      <c r="AK218" s="57">
        <f t="shared" ca="1" si="82"/>
        <v>37389</v>
      </c>
      <c r="AL218" s="57">
        <f t="shared" ca="1" si="82"/>
        <v>47831</v>
      </c>
      <c r="AM218" s="57">
        <f t="shared" ca="1" si="82"/>
        <v>2658</v>
      </c>
      <c r="AN218" s="57">
        <f t="shared" ca="1" si="82"/>
        <v>34544</v>
      </c>
      <c r="AO218" s="57">
        <f t="shared" ca="1" si="82"/>
        <v>0</v>
      </c>
      <c r="AP218" s="57">
        <f t="shared" ca="1" si="82"/>
        <v>28472</v>
      </c>
      <c r="AQ218" s="57">
        <f t="shared" ca="1" si="82"/>
        <v>7861</v>
      </c>
      <c r="AR218" s="57">
        <f t="shared" ca="1" si="82"/>
        <v>4959</v>
      </c>
      <c r="AS218" s="57">
        <f t="shared" ca="1" si="82"/>
        <v>221</v>
      </c>
      <c r="AT218" s="57">
        <f t="shared" ca="1" si="82"/>
        <v>0</v>
      </c>
      <c r="AU218" s="51">
        <v>0</v>
      </c>
      <c r="AV218" s="57">
        <v>0</v>
      </c>
      <c r="AW218" s="51">
        <f t="shared" ca="1" si="90"/>
        <v>8479.66</v>
      </c>
      <c r="AX218" s="57">
        <f t="shared" ca="1" si="84"/>
        <v>-7519</v>
      </c>
      <c r="AY218" s="57">
        <f t="shared" ca="1" si="84"/>
        <v>0</v>
      </c>
      <c r="AZ218" s="57">
        <f t="shared" ca="1" si="84"/>
        <v>0</v>
      </c>
      <c r="BA218" s="51">
        <v>0</v>
      </c>
      <c r="BB218" s="51">
        <v>0</v>
      </c>
      <c r="BC218" s="57">
        <f t="shared" ca="1" si="84"/>
        <v>-15496</v>
      </c>
      <c r="BD218" s="57">
        <f t="shared" ca="1" si="84"/>
        <v>-9257</v>
      </c>
      <c r="BE218" s="57">
        <f t="shared" ca="1" si="100"/>
        <v>461.71</v>
      </c>
      <c r="BF218" s="51">
        <f t="shared" ca="1" si="91"/>
        <v>38.264800000000001</v>
      </c>
      <c r="BG218" s="51">
        <f t="shared" ca="1" si="92"/>
        <v>4.8653521126760566</v>
      </c>
      <c r="BH218" s="51">
        <f t="shared" ca="1" si="93"/>
        <v>281.9009900990099</v>
      </c>
      <c r="BI218" s="51">
        <v>0</v>
      </c>
      <c r="BJ218" s="51">
        <f ca="1">'3월_관리비상세내역'!BK218</f>
        <v>1254.05</v>
      </c>
      <c r="BK218" s="51">
        <f t="shared" ca="1" si="94"/>
        <v>1715.76</v>
      </c>
      <c r="BL218" s="51">
        <f ca="1">'3월_관리비상세내역'!BM218</f>
        <v>970.28619718309858</v>
      </c>
      <c r="BM218" s="57">
        <f t="shared" ca="1" si="95"/>
        <v>975.15154929577466</v>
      </c>
      <c r="BN218" s="51">
        <f ca="1">'3월_관리비상세내역'!BO218</f>
        <v>93.339200000000005</v>
      </c>
      <c r="BO218" s="57">
        <f t="shared" ca="1" si="96"/>
        <v>131.60400000000001</v>
      </c>
      <c r="BP218" s="51">
        <f ca="1">'3월_관리비상세내역'!BQ218</f>
        <v>1719.1485148514853</v>
      </c>
      <c r="BQ218" s="57">
        <f t="shared" ca="1" si="97"/>
        <v>2001.0495049504952</v>
      </c>
      <c r="BR218" s="51">
        <v>0</v>
      </c>
      <c r="BS218" s="51">
        <v>0</v>
      </c>
    </row>
    <row r="219" spans="1:71" ht="15.75" customHeight="1">
      <c r="A219" s="8" t="s">
        <v>239</v>
      </c>
      <c r="B219">
        <v>705</v>
      </c>
      <c r="C219" s="54">
        <v>2102</v>
      </c>
      <c r="E219" s="8">
        <v>115.7</v>
      </c>
      <c r="F219" s="8" t="s">
        <v>240</v>
      </c>
      <c r="G219" s="55">
        <f t="shared" ca="1" si="85"/>
        <v>42455</v>
      </c>
      <c r="H219" s="8">
        <v>77777</v>
      </c>
      <c r="J219" t="str">
        <f t="shared" ca="1" si="99"/>
        <v>전세</v>
      </c>
      <c r="K219" s="8" t="s">
        <v>242</v>
      </c>
      <c r="L219" s="55">
        <v>45017</v>
      </c>
      <c r="M219" s="55">
        <v>45066</v>
      </c>
      <c r="N219" s="55">
        <v>45017</v>
      </c>
      <c r="O219" s="62">
        <v>45046</v>
      </c>
      <c r="P219" s="51">
        <f t="shared" ca="1" si="86"/>
        <v>531138</v>
      </c>
      <c r="Q219" s="57">
        <f t="shared" ca="1" si="87"/>
        <v>541760.76</v>
      </c>
      <c r="R219" s="51">
        <f t="shared" ca="1" si="88"/>
        <v>531138</v>
      </c>
      <c r="S219" s="57">
        <f t="shared" ca="1" si="98"/>
        <v>207621</v>
      </c>
      <c r="T219" s="57">
        <f t="shared" ca="1" si="89"/>
        <v>323517</v>
      </c>
      <c r="U219" s="57">
        <f t="shared" ca="1" si="102"/>
        <v>63954</v>
      </c>
      <c r="V219" s="57">
        <f t="shared" ca="1" si="102"/>
        <v>21726</v>
      </c>
      <c r="W219" s="57">
        <f t="shared" ca="1" si="102"/>
        <v>557</v>
      </c>
      <c r="X219" s="57">
        <f t="shared" ca="1" si="102"/>
        <v>2075</v>
      </c>
      <c r="Y219" s="57">
        <f t="shared" ca="1" si="102"/>
        <v>3063</v>
      </c>
      <c r="Z219" s="57">
        <f t="shared" ca="1" si="102"/>
        <v>29069</v>
      </c>
      <c r="AA219" s="57">
        <f t="shared" ca="1" si="102"/>
        <v>892</v>
      </c>
      <c r="AB219" s="57">
        <f t="shared" ca="1" si="102"/>
        <v>39737</v>
      </c>
      <c r="AC219" s="57">
        <f t="shared" ca="1" si="102"/>
        <v>34</v>
      </c>
      <c r="AD219" s="57">
        <f t="shared" ca="1" si="102"/>
        <v>5028</v>
      </c>
      <c r="AE219" s="57">
        <f t="shared" ca="1" si="102"/>
        <v>27906</v>
      </c>
      <c r="AF219" s="57">
        <f t="shared" ca="1" si="102"/>
        <v>939</v>
      </c>
      <c r="AG219" s="57">
        <f t="shared" ca="1" si="102"/>
        <v>7897</v>
      </c>
      <c r="AH219" s="57">
        <f t="shared" ca="1" si="102"/>
        <v>200</v>
      </c>
      <c r="AI219" s="57">
        <f t="shared" ca="1" si="102"/>
        <v>0</v>
      </c>
      <c r="AJ219" s="57">
        <f t="shared" ca="1" si="102"/>
        <v>148834</v>
      </c>
      <c r="AK219" s="57">
        <f t="shared" ca="1" si="82"/>
        <v>68749</v>
      </c>
      <c r="AL219" s="57">
        <f t="shared" ca="1" si="82"/>
        <v>70919</v>
      </c>
      <c r="AM219" s="57">
        <f t="shared" ca="1" si="82"/>
        <v>1006</v>
      </c>
      <c r="AN219" s="57">
        <f t="shared" ca="1" si="82"/>
        <v>49185</v>
      </c>
      <c r="AO219" s="57">
        <f t="shared" ca="1" si="82"/>
        <v>0</v>
      </c>
      <c r="AP219" s="57">
        <f t="shared" ca="1" si="82"/>
        <v>27412</v>
      </c>
      <c r="AQ219" s="57">
        <f t="shared" ca="1" si="82"/>
        <v>5636</v>
      </c>
      <c r="AR219" s="57">
        <f t="shared" ca="1" si="82"/>
        <v>2593</v>
      </c>
      <c r="AS219" s="57">
        <f t="shared" ca="1" si="82"/>
        <v>1330</v>
      </c>
      <c r="AT219" s="57">
        <f t="shared" ca="1" si="82"/>
        <v>0</v>
      </c>
      <c r="AU219" s="51">
        <v>0</v>
      </c>
      <c r="AV219" s="57">
        <v>0</v>
      </c>
      <c r="AW219" s="51">
        <f t="shared" ca="1" si="90"/>
        <v>10622.76</v>
      </c>
      <c r="AX219" s="57">
        <f t="shared" ca="1" si="84"/>
        <v>-10006</v>
      </c>
      <c r="AY219" s="57">
        <f t="shared" ca="1" si="84"/>
        <v>0</v>
      </c>
      <c r="AZ219" s="57">
        <f t="shared" ca="1" si="84"/>
        <v>0</v>
      </c>
      <c r="BA219" s="51">
        <v>-5000</v>
      </c>
      <c r="BB219" s="51">
        <v>0</v>
      </c>
      <c r="BC219" s="57">
        <f t="shared" ca="1" si="84"/>
        <v>-23506</v>
      </c>
      <c r="BD219" s="57">
        <f t="shared" ca="1" si="84"/>
        <v>-14091</v>
      </c>
      <c r="BE219" s="57">
        <f t="shared" ca="1" si="100"/>
        <v>744.17</v>
      </c>
      <c r="BF219" s="51">
        <f t="shared" ca="1" si="91"/>
        <v>56.735199999999999</v>
      </c>
      <c r="BG219" s="51">
        <f t="shared" ca="1" si="92"/>
        <v>6.9274647887323946</v>
      </c>
      <c r="BH219" s="51">
        <f t="shared" ca="1" si="93"/>
        <v>271.40594059405942</v>
      </c>
      <c r="BI219" s="51">
        <v>0</v>
      </c>
      <c r="BJ219" s="51">
        <f ca="1">'3월_관리비상세내역'!BK219</f>
        <v>1201.18</v>
      </c>
      <c r="BK219" s="51">
        <f t="shared" ca="1" si="94"/>
        <v>1945.35</v>
      </c>
      <c r="BL219" s="51">
        <f ca="1">'3월_관리비상세내역'!BM219</f>
        <v>359.91295774647887</v>
      </c>
      <c r="BM219" s="57">
        <f t="shared" ca="1" si="95"/>
        <v>366.84042253521125</v>
      </c>
      <c r="BN219" s="51">
        <f ca="1">'3월_관리비상세내역'!BO219</f>
        <v>901.67280000000005</v>
      </c>
      <c r="BO219" s="57">
        <f t="shared" ca="1" si="96"/>
        <v>958.40800000000002</v>
      </c>
      <c r="BP219" s="51">
        <f ca="1">'3월_관리비상세내역'!BQ219</f>
        <v>1591.2772277227723</v>
      </c>
      <c r="BQ219" s="57">
        <f t="shared" ca="1" si="97"/>
        <v>1862.6831683168316</v>
      </c>
      <c r="BR219" s="51">
        <v>0</v>
      </c>
      <c r="BS219" s="51">
        <v>0</v>
      </c>
    </row>
    <row r="220" spans="1:71" ht="15.75" customHeight="1">
      <c r="A220" s="8" t="s">
        <v>239</v>
      </c>
      <c r="B220">
        <v>705</v>
      </c>
      <c r="C220" s="54">
        <v>2201</v>
      </c>
      <c r="E220" s="8">
        <v>115.7</v>
      </c>
      <c r="F220" s="8" t="s">
        <v>240</v>
      </c>
      <c r="G220" s="55">
        <f t="shared" ca="1" si="85"/>
        <v>44382</v>
      </c>
      <c r="H220" s="8">
        <v>77777</v>
      </c>
      <c r="J220" t="str">
        <f t="shared" ca="1" si="99"/>
        <v>전세</v>
      </c>
      <c r="K220" s="8" t="s">
        <v>242</v>
      </c>
      <c r="L220" s="55">
        <v>45017</v>
      </c>
      <c r="M220" s="55">
        <v>45066</v>
      </c>
      <c r="N220" s="55">
        <v>45017</v>
      </c>
      <c r="O220" s="62">
        <v>45046</v>
      </c>
      <c r="P220" s="51">
        <f t="shared" ca="1" si="86"/>
        <v>466443</v>
      </c>
      <c r="Q220" s="57">
        <f t="shared" ca="1" si="87"/>
        <v>475771.86</v>
      </c>
      <c r="R220" s="51">
        <f t="shared" ca="1" si="88"/>
        <v>466443</v>
      </c>
      <c r="S220" s="57">
        <f t="shared" ca="1" si="98"/>
        <v>182206</v>
      </c>
      <c r="T220" s="57">
        <f t="shared" ca="1" si="89"/>
        <v>284237</v>
      </c>
      <c r="U220" s="57">
        <f t="shared" ca="1" si="102"/>
        <v>71494</v>
      </c>
      <c r="V220" s="57">
        <f t="shared" ca="1" si="102"/>
        <v>18155</v>
      </c>
      <c r="W220" s="57">
        <f t="shared" ca="1" si="102"/>
        <v>1699</v>
      </c>
      <c r="X220" s="57">
        <f t="shared" ca="1" si="102"/>
        <v>1599</v>
      </c>
      <c r="Y220" s="57">
        <f t="shared" ca="1" si="102"/>
        <v>3154</v>
      </c>
      <c r="Z220" s="57">
        <f t="shared" ca="1" si="102"/>
        <v>18884</v>
      </c>
      <c r="AA220" s="57">
        <f t="shared" ca="1" si="102"/>
        <v>8005</v>
      </c>
      <c r="AB220" s="57">
        <f t="shared" ca="1" si="102"/>
        <v>22733</v>
      </c>
      <c r="AC220" s="57">
        <f t="shared" ca="1" si="102"/>
        <v>783</v>
      </c>
      <c r="AD220" s="57">
        <f t="shared" ca="1" si="102"/>
        <v>6139</v>
      </c>
      <c r="AE220" s="57">
        <f t="shared" ca="1" si="102"/>
        <v>7280</v>
      </c>
      <c r="AF220" s="57">
        <f t="shared" ca="1" si="102"/>
        <v>747</v>
      </c>
      <c r="AG220" s="57">
        <f t="shared" ca="1" si="102"/>
        <v>26935</v>
      </c>
      <c r="AH220" s="57">
        <f t="shared" ca="1" si="102"/>
        <v>874</v>
      </c>
      <c r="AI220" s="57">
        <f t="shared" ca="1" si="102"/>
        <v>0</v>
      </c>
      <c r="AJ220" s="57">
        <f t="shared" ca="1" si="102"/>
        <v>93993</v>
      </c>
      <c r="AK220" s="57">
        <f t="shared" ca="1" si="82"/>
        <v>72493</v>
      </c>
      <c r="AL220" s="57">
        <f t="shared" ca="1" si="82"/>
        <v>114543</v>
      </c>
      <c r="AM220" s="57">
        <f t="shared" ca="1" si="82"/>
        <v>5491</v>
      </c>
      <c r="AN220" s="57">
        <f t="shared" ca="1" si="82"/>
        <v>28884</v>
      </c>
      <c r="AO220" s="57">
        <f t="shared" ca="1" si="82"/>
        <v>0</v>
      </c>
      <c r="AP220" s="57">
        <f t="shared" ca="1" si="82"/>
        <v>9931</v>
      </c>
      <c r="AQ220" s="57">
        <f t="shared" ca="1" si="82"/>
        <v>2604</v>
      </c>
      <c r="AR220" s="57">
        <f t="shared" ca="1" si="82"/>
        <v>3374</v>
      </c>
      <c r="AS220" s="57">
        <f t="shared" ca="1" si="82"/>
        <v>385</v>
      </c>
      <c r="AT220" s="57">
        <f t="shared" ca="1" si="82"/>
        <v>0</v>
      </c>
      <c r="AU220" s="51">
        <v>0</v>
      </c>
      <c r="AV220" s="57">
        <v>0</v>
      </c>
      <c r="AW220" s="51">
        <f t="shared" ca="1" si="90"/>
        <v>9328.86</v>
      </c>
      <c r="AX220" s="57">
        <f t="shared" ca="1" si="84"/>
        <v>-21597</v>
      </c>
      <c r="AY220" s="57">
        <f t="shared" ca="1" si="84"/>
        <v>0</v>
      </c>
      <c r="AZ220" s="57">
        <f t="shared" ca="1" si="84"/>
        <v>0</v>
      </c>
      <c r="BA220" s="51">
        <v>0</v>
      </c>
      <c r="BB220" s="51">
        <v>0</v>
      </c>
      <c r="BC220" s="57">
        <f t="shared" ca="1" si="84"/>
        <v>-2353</v>
      </c>
      <c r="BD220" s="57">
        <f t="shared" ca="1" si="84"/>
        <v>-29786</v>
      </c>
      <c r="BE220" s="57">
        <f t="shared" ca="1" si="100"/>
        <v>469.96499999999997</v>
      </c>
      <c r="BF220" s="51">
        <f t="shared" ca="1" si="91"/>
        <v>91.634399999999999</v>
      </c>
      <c r="BG220" s="51">
        <f t="shared" ca="1" si="92"/>
        <v>4.068169014084507</v>
      </c>
      <c r="BH220" s="51">
        <f t="shared" ca="1" si="93"/>
        <v>98.32673267326733</v>
      </c>
      <c r="BI220" s="51">
        <v>0</v>
      </c>
      <c r="BJ220" s="51">
        <f ca="1">'3월_관리비상세내역'!BK220</f>
        <v>1143.1500000000001</v>
      </c>
      <c r="BK220" s="51">
        <f t="shared" ca="1" si="94"/>
        <v>1613.115</v>
      </c>
      <c r="BL220" s="51">
        <f ca="1">'3월_관리비상세내역'!BM220</f>
        <v>916.46</v>
      </c>
      <c r="BM220" s="57">
        <f t="shared" ca="1" si="95"/>
        <v>920.5281690140846</v>
      </c>
      <c r="BN220" s="51">
        <f ca="1">'3월_관리비상세내역'!BO220</f>
        <v>367.48</v>
      </c>
      <c r="BO220" s="57">
        <f t="shared" ca="1" si="96"/>
        <v>459.11440000000005</v>
      </c>
      <c r="BP220" s="51">
        <f ca="1">'3월_관리비상세내역'!BQ220</f>
        <v>1366.2574257425742</v>
      </c>
      <c r="BQ220" s="57">
        <f t="shared" ca="1" si="97"/>
        <v>1464.5841584158416</v>
      </c>
      <c r="BR220" s="51">
        <v>0</v>
      </c>
      <c r="BS220" s="51">
        <v>0</v>
      </c>
    </row>
    <row r="221" spans="1:71" ht="15.75" customHeight="1">
      <c r="A221" s="8" t="s">
        <v>239</v>
      </c>
      <c r="B221">
        <v>705</v>
      </c>
      <c r="C221" s="54">
        <v>2202</v>
      </c>
      <c r="E221" s="8">
        <v>115.7</v>
      </c>
      <c r="F221" s="8" t="s">
        <v>240</v>
      </c>
      <c r="G221" s="55">
        <f t="shared" ca="1" si="85"/>
        <v>42351</v>
      </c>
      <c r="H221" s="8">
        <v>77777</v>
      </c>
      <c r="J221" t="str">
        <f t="shared" ca="1" si="99"/>
        <v>전세</v>
      </c>
      <c r="K221" s="8" t="s">
        <v>242</v>
      </c>
      <c r="L221" s="55">
        <v>45017</v>
      </c>
      <c r="M221" s="55">
        <v>45066</v>
      </c>
      <c r="N221" s="55">
        <v>45017</v>
      </c>
      <c r="O221" s="62">
        <v>45046</v>
      </c>
      <c r="P221" s="51">
        <f t="shared" ca="1" si="86"/>
        <v>502383</v>
      </c>
      <c r="Q221" s="57">
        <f t="shared" ca="1" si="87"/>
        <v>512430.66</v>
      </c>
      <c r="R221" s="51">
        <f t="shared" ca="1" si="88"/>
        <v>502383</v>
      </c>
      <c r="S221" s="57">
        <f t="shared" ca="1" si="98"/>
        <v>180503</v>
      </c>
      <c r="T221" s="57">
        <f t="shared" ca="1" si="89"/>
        <v>321880</v>
      </c>
      <c r="U221" s="57">
        <f t="shared" ca="1" si="102"/>
        <v>43917</v>
      </c>
      <c r="V221" s="57">
        <f t="shared" ca="1" si="102"/>
        <v>33442</v>
      </c>
      <c r="W221" s="57">
        <f t="shared" ca="1" si="102"/>
        <v>397</v>
      </c>
      <c r="X221" s="57">
        <f t="shared" ca="1" si="102"/>
        <v>1368</v>
      </c>
      <c r="Y221" s="57">
        <f t="shared" ca="1" si="102"/>
        <v>3481</v>
      </c>
      <c r="Z221" s="57">
        <f t="shared" ca="1" si="102"/>
        <v>22435</v>
      </c>
      <c r="AA221" s="57">
        <f t="shared" ca="1" si="102"/>
        <v>29356</v>
      </c>
      <c r="AB221" s="57">
        <f t="shared" ca="1" si="102"/>
        <v>20447</v>
      </c>
      <c r="AC221" s="57">
        <f t="shared" ca="1" si="102"/>
        <v>1626</v>
      </c>
      <c r="AD221" s="57">
        <f t="shared" ca="1" si="102"/>
        <v>8698</v>
      </c>
      <c r="AE221" s="57">
        <f t="shared" ca="1" si="102"/>
        <v>17169</v>
      </c>
      <c r="AF221" s="57">
        <f t="shared" ca="1" si="102"/>
        <v>787</v>
      </c>
      <c r="AG221" s="57">
        <f t="shared" ca="1" si="102"/>
        <v>19737</v>
      </c>
      <c r="AH221" s="57">
        <f t="shared" ca="1" si="102"/>
        <v>854</v>
      </c>
      <c r="AI221" s="57">
        <f t="shared" ca="1" si="102"/>
        <v>0</v>
      </c>
      <c r="AJ221" s="57">
        <f t="shared" ref="AJ221:AT241" ca="1" si="103">RANDBETWEEN(AJ$2,AJ$3)</f>
        <v>71737</v>
      </c>
      <c r="AK221" s="57">
        <f t="shared" ca="1" si="103"/>
        <v>35867</v>
      </c>
      <c r="AL221" s="57">
        <f t="shared" ca="1" si="103"/>
        <v>98350</v>
      </c>
      <c r="AM221" s="57">
        <f t="shared" ca="1" si="103"/>
        <v>9521</v>
      </c>
      <c r="AN221" s="57">
        <f t="shared" ca="1" si="103"/>
        <v>60347</v>
      </c>
      <c r="AO221" s="57">
        <f t="shared" ca="1" si="103"/>
        <v>0</v>
      </c>
      <c r="AP221" s="57">
        <f t="shared" ca="1" si="103"/>
        <v>28274</v>
      </c>
      <c r="AQ221" s="57">
        <f t="shared" ca="1" si="103"/>
        <v>6999</v>
      </c>
      <c r="AR221" s="57">
        <f t="shared" ca="1" si="103"/>
        <v>8883</v>
      </c>
      <c r="AS221" s="57">
        <f t="shared" ca="1" si="103"/>
        <v>1762</v>
      </c>
      <c r="AT221" s="57">
        <f t="shared" ca="1" si="103"/>
        <v>0</v>
      </c>
      <c r="AU221" s="51">
        <v>0</v>
      </c>
      <c r="AV221" s="57">
        <v>0</v>
      </c>
      <c r="AW221" s="51">
        <f t="shared" ca="1" si="90"/>
        <v>10047.66</v>
      </c>
      <c r="AX221" s="57">
        <f t="shared" ca="1" si="84"/>
        <v>-7014</v>
      </c>
      <c r="AY221" s="57">
        <f t="shared" ca="1" si="84"/>
        <v>0</v>
      </c>
      <c r="AZ221" s="57">
        <f t="shared" ca="1" si="84"/>
        <v>0</v>
      </c>
      <c r="BA221" s="51">
        <v>0</v>
      </c>
      <c r="BB221" s="51">
        <v>0</v>
      </c>
      <c r="BC221" s="57">
        <f t="shared" ca="1" si="84"/>
        <v>-9140</v>
      </c>
      <c r="BD221" s="57">
        <f t="shared" ca="1" si="84"/>
        <v>-6917</v>
      </c>
      <c r="BE221" s="57">
        <f t="shared" ca="1" si="100"/>
        <v>358.685</v>
      </c>
      <c r="BF221" s="51">
        <f t="shared" ca="1" si="91"/>
        <v>78.680000000000007</v>
      </c>
      <c r="BG221" s="51">
        <f t="shared" ca="1" si="92"/>
        <v>8.4995774647887323</v>
      </c>
      <c r="BH221" s="51">
        <f t="shared" ca="1" si="93"/>
        <v>279.94059405940595</v>
      </c>
      <c r="BI221" s="51">
        <v>0</v>
      </c>
      <c r="BJ221" s="51">
        <f ca="1">'3월_관리비상세내역'!BK221</f>
        <v>1153.18</v>
      </c>
      <c r="BK221" s="51">
        <f t="shared" ca="1" si="94"/>
        <v>1511.865</v>
      </c>
      <c r="BL221" s="51">
        <f ca="1">'3월_관리비상세내역'!BM221</f>
        <v>131.80830985915492</v>
      </c>
      <c r="BM221" s="57">
        <f t="shared" ca="1" si="95"/>
        <v>140.30788732394365</v>
      </c>
      <c r="BN221" s="51">
        <f ca="1">'3월_관리비상세내역'!BO221</f>
        <v>372.15840000000003</v>
      </c>
      <c r="BO221" s="57">
        <f t="shared" ca="1" si="96"/>
        <v>450.83840000000004</v>
      </c>
      <c r="BP221" s="51">
        <f ca="1">'3월_관리비상세내역'!BQ221</f>
        <v>1159.5445544554455</v>
      </c>
      <c r="BQ221" s="57">
        <f t="shared" ca="1" si="97"/>
        <v>1439.4851485148515</v>
      </c>
      <c r="BR221" s="51">
        <v>0</v>
      </c>
      <c r="BS221" s="51">
        <v>0</v>
      </c>
    </row>
    <row r="222" spans="1:71" ht="15.75" customHeight="1">
      <c r="A222" s="8" t="s">
        <v>239</v>
      </c>
      <c r="B222">
        <v>706</v>
      </c>
      <c r="C222" s="54">
        <v>101</v>
      </c>
      <c r="E222" s="8">
        <v>158.66999999999999</v>
      </c>
      <c r="F222" s="8" t="s">
        <v>240</v>
      </c>
      <c r="G222" s="55">
        <f t="shared" ca="1" si="85"/>
        <v>43292</v>
      </c>
      <c r="H222" s="8">
        <v>77777</v>
      </c>
      <c r="J222" t="str">
        <f t="shared" ca="1" si="99"/>
        <v>월세</v>
      </c>
      <c r="K222" s="8" t="s">
        <v>242</v>
      </c>
      <c r="L222" s="55">
        <v>45017</v>
      </c>
      <c r="M222" s="55">
        <v>45066</v>
      </c>
      <c r="N222" s="55">
        <v>45017</v>
      </c>
      <c r="O222" s="62">
        <v>45046</v>
      </c>
      <c r="P222" s="51">
        <f t="shared" ca="1" si="86"/>
        <v>529223</v>
      </c>
      <c r="Q222" s="57">
        <f t="shared" ca="1" si="87"/>
        <v>539807.46</v>
      </c>
      <c r="R222" s="51">
        <f t="shared" ca="1" si="88"/>
        <v>529223</v>
      </c>
      <c r="S222" s="57">
        <f t="shared" ca="1" si="98"/>
        <v>240954</v>
      </c>
      <c r="T222" s="57">
        <f t="shared" ca="1" si="89"/>
        <v>288269</v>
      </c>
      <c r="U222" s="57">
        <f t="shared" ref="U222:AJ237" ca="1" si="104">RANDBETWEEN(U$2,U$3)</f>
        <v>50960</v>
      </c>
      <c r="V222" s="57">
        <f t="shared" ca="1" si="104"/>
        <v>21926</v>
      </c>
      <c r="W222" s="57">
        <f t="shared" ca="1" si="104"/>
        <v>1527</v>
      </c>
      <c r="X222" s="57">
        <f t="shared" ca="1" si="104"/>
        <v>4990</v>
      </c>
      <c r="Y222" s="57">
        <f t="shared" ca="1" si="104"/>
        <v>3997</v>
      </c>
      <c r="Z222" s="57">
        <f t="shared" ca="1" si="104"/>
        <v>25938</v>
      </c>
      <c r="AA222" s="57">
        <f t="shared" ca="1" si="104"/>
        <v>5542</v>
      </c>
      <c r="AB222" s="57">
        <f t="shared" ca="1" si="104"/>
        <v>77981</v>
      </c>
      <c r="AC222" s="57">
        <f t="shared" ca="1" si="104"/>
        <v>2994</v>
      </c>
      <c r="AD222" s="57">
        <f t="shared" ca="1" si="104"/>
        <v>6803</v>
      </c>
      <c r="AE222" s="57">
        <f t="shared" ca="1" si="104"/>
        <v>18049</v>
      </c>
      <c r="AF222" s="57">
        <f t="shared" ca="1" si="104"/>
        <v>871</v>
      </c>
      <c r="AG222" s="57">
        <f t="shared" ca="1" si="104"/>
        <v>22256</v>
      </c>
      <c r="AH222" s="57">
        <f t="shared" ca="1" si="104"/>
        <v>270</v>
      </c>
      <c r="AI222" s="57">
        <f t="shared" ca="1" si="104"/>
        <v>0</v>
      </c>
      <c r="AJ222" s="57">
        <f t="shared" ca="1" si="104"/>
        <v>101618</v>
      </c>
      <c r="AK222" s="57">
        <f t="shared" ca="1" si="103"/>
        <v>24880</v>
      </c>
      <c r="AL222" s="57">
        <f t="shared" ca="1" si="103"/>
        <v>91588</v>
      </c>
      <c r="AM222" s="57">
        <f t="shared" ca="1" si="103"/>
        <v>5038</v>
      </c>
      <c r="AN222" s="57">
        <f t="shared" ca="1" si="103"/>
        <v>57195</v>
      </c>
      <c r="AO222" s="57">
        <f t="shared" ca="1" si="103"/>
        <v>0</v>
      </c>
      <c r="AP222" s="57">
        <f t="shared" ca="1" si="103"/>
        <v>23536</v>
      </c>
      <c r="AQ222" s="57">
        <f t="shared" ca="1" si="103"/>
        <v>2662</v>
      </c>
      <c r="AR222" s="57">
        <f t="shared" ca="1" si="103"/>
        <v>4570</v>
      </c>
      <c r="AS222" s="57">
        <f t="shared" ca="1" si="103"/>
        <v>1149</v>
      </c>
      <c r="AT222" s="57">
        <f t="shared" ca="1" si="103"/>
        <v>0</v>
      </c>
      <c r="AU222" s="51">
        <v>0</v>
      </c>
      <c r="AV222" s="57">
        <v>0</v>
      </c>
      <c r="AW222" s="51">
        <f t="shared" ca="1" si="90"/>
        <v>10584.460000000001</v>
      </c>
      <c r="AX222" s="57">
        <f t="shared" ca="1" si="84"/>
        <v>-23295</v>
      </c>
      <c r="AY222" s="57">
        <f t="shared" ca="1" si="84"/>
        <v>0</v>
      </c>
      <c r="AZ222" s="57">
        <f t="shared" ca="1" si="84"/>
        <v>0</v>
      </c>
      <c r="BA222" s="51">
        <v>0</v>
      </c>
      <c r="BB222" s="51">
        <v>0</v>
      </c>
      <c r="BC222" s="57">
        <f t="shared" ca="1" si="84"/>
        <v>-2819</v>
      </c>
      <c r="BD222" s="57">
        <f t="shared" ca="1" si="84"/>
        <v>-1003</v>
      </c>
      <c r="BE222" s="57">
        <f t="shared" ca="1" si="100"/>
        <v>508.09</v>
      </c>
      <c r="BF222" s="51">
        <f t="shared" ca="1" si="91"/>
        <v>73.270399999999995</v>
      </c>
      <c r="BG222" s="51">
        <f t="shared" ca="1" si="92"/>
        <v>8.0556338028169012</v>
      </c>
      <c r="BH222" s="51">
        <f t="shared" ca="1" si="93"/>
        <v>233.02970297029702</v>
      </c>
      <c r="BI222" s="51">
        <v>0</v>
      </c>
      <c r="BJ222" s="51">
        <f ca="1">'3월_관리비상세내역'!BK222</f>
        <v>920.2</v>
      </c>
      <c r="BK222" s="51">
        <f t="shared" ca="1" si="94"/>
        <v>1428.29</v>
      </c>
      <c r="BL222" s="51">
        <f ca="1">'3월_관리비상세내역'!BM222</f>
        <v>195.6418309859155</v>
      </c>
      <c r="BM222" s="57">
        <f t="shared" ca="1" si="95"/>
        <v>203.69746478873242</v>
      </c>
      <c r="BN222" s="51">
        <f ca="1">'3월_관리비상세내역'!BO222</f>
        <v>261.05759999999998</v>
      </c>
      <c r="BO222" s="57">
        <f t="shared" ca="1" si="96"/>
        <v>334.32799999999997</v>
      </c>
      <c r="BP222" s="51">
        <f ca="1">'3월_관리비상세내역'!BQ222</f>
        <v>852.22772277227727</v>
      </c>
      <c r="BQ222" s="57">
        <f t="shared" ca="1" si="97"/>
        <v>1085.2574257425742</v>
      </c>
      <c r="BR222" s="51">
        <v>0</v>
      </c>
      <c r="BS222" s="51">
        <v>0</v>
      </c>
    </row>
    <row r="223" spans="1:71" ht="15.75" customHeight="1">
      <c r="A223" s="8" t="s">
        <v>239</v>
      </c>
      <c r="B223">
        <v>706</v>
      </c>
      <c r="C223" s="54">
        <v>102</v>
      </c>
      <c r="E223" s="8">
        <v>158.66999999999999</v>
      </c>
      <c r="F223" s="8" t="s">
        <v>240</v>
      </c>
      <c r="G223" s="55">
        <f t="shared" ca="1" si="85"/>
        <v>44235</v>
      </c>
      <c r="H223" s="8">
        <v>77777</v>
      </c>
      <c r="J223" t="str">
        <f t="shared" ca="1" si="99"/>
        <v>전세</v>
      </c>
      <c r="K223" s="8" t="s">
        <v>242</v>
      </c>
      <c r="L223" s="55">
        <v>45017</v>
      </c>
      <c r="M223" s="55">
        <v>45066</v>
      </c>
      <c r="N223" s="55">
        <v>45017</v>
      </c>
      <c r="O223" s="62">
        <v>45046</v>
      </c>
      <c r="P223" s="51">
        <f t="shared" ca="1" si="86"/>
        <v>574628</v>
      </c>
      <c r="Q223" s="57">
        <f t="shared" ca="1" si="87"/>
        <v>586120.56000000006</v>
      </c>
      <c r="R223" s="51">
        <f t="shared" ca="1" si="88"/>
        <v>574628</v>
      </c>
      <c r="S223" s="57">
        <f t="shared" ca="1" si="98"/>
        <v>232039</v>
      </c>
      <c r="T223" s="57">
        <f t="shared" ca="1" si="89"/>
        <v>342589</v>
      </c>
      <c r="U223" s="57">
        <f t="shared" ca="1" si="104"/>
        <v>59850</v>
      </c>
      <c r="V223" s="57">
        <f t="shared" ca="1" si="104"/>
        <v>26238</v>
      </c>
      <c r="W223" s="57">
        <f t="shared" ca="1" si="104"/>
        <v>1036</v>
      </c>
      <c r="X223" s="57">
        <f t="shared" ca="1" si="104"/>
        <v>3947</v>
      </c>
      <c r="Y223" s="57">
        <f t="shared" ca="1" si="104"/>
        <v>3650</v>
      </c>
      <c r="Z223" s="57">
        <f t="shared" ca="1" si="104"/>
        <v>59628</v>
      </c>
      <c r="AA223" s="57">
        <f t="shared" ca="1" si="104"/>
        <v>11806</v>
      </c>
      <c r="AB223" s="57">
        <f t="shared" ca="1" si="104"/>
        <v>49863</v>
      </c>
      <c r="AC223" s="57">
        <f t="shared" ca="1" si="104"/>
        <v>180</v>
      </c>
      <c r="AD223" s="57">
        <f t="shared" ca="1" si="104"/>
        <v>4495</v>
      </c>
      <c r="AE223" s="57">
        <f t="shared" ca="1" si="104"/>
        <v>932</v>
      </c>
      <c r="AF223" s="57">
        <f t="shared" ca="1" si="104"/>
        <v>973</v>
      </c>
      <c r="AG223" s="57">
        <f t="shared" ca="1" si="104"/>
        <v>11986</v>
      </c>
      <c r="AH223" s="57">
        <f t="shared" ca="1" si="104"/>
        <v>436</v>
      </c>
      <c r="AI223" s="57">
        <f t="shared" ca="1" si="104"/>
        <v>0</v>
      </c>
      <c r="AJ223" s="57">
        <f t="shared" ca="1" si="104"/>
        <v>100460</v>
      </c>
      <c r="AK223" s="57">
        <f t="shared" ca="1" si="103"/>
        <v>50734</v>
      </c>
      <c r="AL223" s="57">
        <f t="shared" ca="1" si="103"/>
        <v>98810</v>
      </c>
      <c r="AM223" s="57">
        <f t="shared" ca="1" si="103"/>
        <v>3246</v>
      </c>
      <c r="AN223" s="57">
        <f t="shared" ca="1" si="103"/>
        <v>62282</v>
      </c>
      <c r="AO223" s="57">
        <f t="shared" ca="1" si="103"/>
        <v>0</v>
      </c>
      <c r="AP223" s="57">
        <f t="shared" ca="1" si="103"/>
        <v>26285</v>
      </c>
      <c r="AQ223" s="57">
        <f t="shared" ca="1" si="103"/>
        <v>9261</v>
      </c>
      <c r="AR223" s="57">
        <f t="shared" ca="1" si="103"/>
        <v>4500</v>
      </c>
      <c r="AS223" s="57">
        <f t="shared" ca="1" si="103"/>
        <v>828</v>
      </c>
      <c r="AT223" s="57">
        <f t="shared" ca="1" si="103"/>
        <v>0</v>
      </c>
      <c r="AU223" s="51">
        <v>0</v>
      </c>
      <c r="AV223" s="57">
        <v>0</v>
      </c>
      <c r="AW223" s="51">
        <f t="shared" ca="1" si="90"/>
        <v>11492.56</v>
      </c>
      <c r="AX223" s="57">
        <f t="shared" ca="1" si="84"/>
        <v>-584</v>
      </c>
      <c r="AY223" s="57">
        <f t="shared" ca="1" si="84"/>
        <v>0</v>
      </c>
      <c r="AZ223" s="57">
        <f t="shared" ca="1" si="84"/>
        <v>0</v>
      </c>
      <c r="BA223" s="51">
        <v>0</v>
      </c>
      <c r="BB223" s="51">
        <v>0</v>
      </c>
      <c r="BC223" s="57">
        <f t="shared" ca="1" si="84"/>
        <v>-3286</v>
      </c>
      <c r="BD223" s="57">
        <f t="shared" ca="1" si="84"/>
        <v>-12928</v>
      </c>
      <c r="BE223" s="57">
        <f t="shared" ca="1" si="100"/>
        <v>502.3</v>
      </c>
      <c r="BF223" s="51">
        <f t="shared" ca="1" si="91"/>
        <v>79.048000000000002</v>
      </c>
      <c r="BG223" s="51">
        <f t="shared" ca="1" si="92"/>
        <v>8.7721126760563379</v>
      </c>
      <c r="BH223" s="51">
        <f t="shared" ca="1" si="93"/>
        <v>260.24752475247527</v>
      </c>
      <c r="BI223" s="51">
        <v>0</v>
      </c>
      <c r="BJ223" s="51">
        <f ca="1">'3월_관리비상세내역'!BK223</f>
        <v>1069.835</v>
      </c>
      <c r="BK223" s="51">
        <f t="shared" ca="1" si="94"/>
        <v>1572.135</v>
      </c>
      <c r="BL223" s="51">
        <f ca="1">'3월_관리비상세내역'!BM223</f>
        <v>283.1739436619718</v>
      </c>
      <c r="BM223" s="57">
        <f t="shared" ca="1" si="95"/>
        <v>291.94605633802814</v>
      </c>
      <c r="BN223" s="51">
        <f ca="1">'3월_관리비상세내역'!BO223</f>
        <v>595.68719999999996</v>
      </c>
      <c r="BO223" s="57">
        <f t="shared" ca="1" si="96"/>
        <v>674.73519999999996</v>
      </c>
      <c r="BP223" s="51">
        <f ca="1">'3월_관리비상세내역'!BQ223</f>
        <v>893.30693069306926</v>
      </c>
      <c r="BQ223" s="57">
        <f t="shared" ca="1" si="97"/>
        <v>1153.5544554455446</v>
      </c>
      <c r="BR223" s="51">
        <v>0</v>
      </c>
      <c r="BS223" s="51">
        <v>0</v>
      </c>
    </row>
    <row r="224" spans="1:71" ht="15.75" customHeight="1">
      <c r="A224" s="8" t="s">
        <v>239</v>
      </c>
      <c r="B224">
        <v>706</v>
      </c>
      <c r="C224" s="54">
        <v>201</v>
      </c>
      <c r="E224" s="8">
        <v>158.66999999999999</v>
      </c>
      <c r="F224" s="8" t="s">
        <v>240</v>
      </c>
      <c r="G224" s="55">
        <f t="shared" ca="1" si="85"/>
        <v>44065</v>
      </c>
      <c r="H224" s="8">
        <v>77777</v>
      </c>
      <c r="J224" t="str">
        <f t="shared" ca="1" si="99"/>
        <v>자가</v>
      </c>
      <c r="K224" s="8" t="s">
        <v>242</v>
      </c>
      <c r="L224" s="55">
        <v>45017</v>
      </c>
      <c r="M224" s="55">
        <v>45066</v>
      </c>
      <c r="N224" s="55">
        <v>45017</v>
      </c>
      <c r="O224" s="62">
        <v>45046</v>
      </c>
      <c r="P224" s="51">
        <f t="shared" ca="1" si="86"/>
        <v>620927</v>
      </c>
      <c r="Q224" s="57">
        <f t="shared" ca="1" si="87"/>
        <v>633345.54</v>
      </c>
      <c r="R224" s="51">
        <f t="shared" ca="1" si="88"/>
        <v>620927</v>
      </c>
      <c r="S224" s="57">
        <f t="shared" ca="1" si="98"/>
        <v>236125</v>
      </c>
      <c r="T224" s="57">
        <f t="shared" ca="1" si="89"/>
        <v>384802</v>
      </c>
      <c r="U224" s="57">
        <f t="shared" ca="1" si="104"/>
        <v>44919</v>
      </c>
      <c r="V224" s="57">
        <f t="shared" ca="1" si="104"/>
        <v>23922</v>
      </c>
      <c r="W224" s="57">
        <f t="shared" ca="1" si="104"/>
        <v>456</v>
      </c>
      <c r="X224" s="57">
        <f t="shared" ca="1" si="104"/>
        <v>3447</v>
      </c>
      <c r="Y224" s="57">
        <f t="shared" ca="1" si="104"/>
        <v>3274</v>
      </c>
      <c r="Z224" s="57">
        <f t="shared" ca="1" si="104"/>
        <v>45141</v>
      </c>
      <c r="AA224" s="57">
        <f t="shared" ca="1" si="104"/>
        <v>16510</v>
      </c>
      <c r="AB224" s="57">
        <f t="shared" ca="1" si="104"/>
        <v>39349</v>
      </c>
      <c r="AC224" s="57">
        <f t="shared" ca="1" si="104"/>
        <v>1964</v>
      </c>
      <c r="AD224" s="57">
        <f t="shared" ca="1" si="104"/>
        <v>7274</v>
      </c>
      <c r="AE224" s="57">
        <f t="shared" ca="1" si="104"/>
        <v>11814</v>
      </c>
      <c r="AF224" s="57">
        <f t="shared" ca="1" si="104"/>
        <v>503</v>
      </c>
      <c r="AG224" s="57">
        <f t="shared" ca="1" si="104"/>
        <v>46084</v>
      </c>
      <c r="AH224" s="57">
        <f t="shared" ca="1" si="104"/>
        <v>56</v>
      </c>
      <c r="AI224" s="57">
        <f t="shared" ca="1" si="104"/>
        <v>0</v>
      </c>
      <c r="AJ224" s="57">
        <f t="shared" ca="1" si="104"/>
        <v>150877</v>
      </c>
      <c r="AK224" s="57">
        <f t="shared" ca="1" si="103"/>
        <v>59003</v>
      </c>
      <c r="AL224" s="57">
        <f t="shared" ca="1" si="103"/>
        <v>121852</v>
      </c>
      <c r="AM224" s="57">
        <f t="shared" ca="1" si="103"/>
        <v>2929</v>
      </c>
      <c r="AN224" s="57">
        <f t="shared" ca="1" si="103"/>
        <v>36295</v>
      </c>
      <c r="AO224" s="57">
        <f t="shared" ca="1" si="103"/>
        <v>0</v>
      </c>
      <c r="AP224" s="57">
        <f t="shared" ca="1" si="103"/>
        <v>26706</v>
      </c>
      <c r="AQ224" s="57">
        <f t="shared" ca="1" si="103"/>
        <v>7978</v>
      </c>
      <c r="AR224" s="57">
        <f t="shared" ca="1" si="103"/>
        <v>2628</v>
      </c>
      <c r="AS224" s="57">
        <f t="shared" ca="1" si="103"/>
        <v>1581</v>
      </c>
      <c r="AT224" s="57">
        <f t="shared" ca="1" si="103"/>
        <v>0</v>
      </c>
      <c r="AU224" s="51">
        <v>0</v>
      </c>
      <c r="AV224" s="57">
        <v>0</v>
      </c>
      <c r="AW224" s="51">
        <f t="shared" ca="1" si="90"/>
        <v>12418.54</v>
      </c>
      <c r="AX224" s="57">
        <f t="shared" ca="1" si="84"/>
        <v>-18604</v>
      </c>
      <c r="AY224" s="57">
        <f t="shared" ca="1" si="84"/>
        <v>0</v>
      </c>
      <c r="AZ224" s="57">
        <f t="shared" ca="1" si="84"/>
        <v>0</v>
      </c>
      <c r="BA224" s="51">
        <v>0</v>
      </c>
      <c r="BB224" s="51">
        <v>0</v>
      </c>
      <c r="BC224" s="57">
        <f t="shared" ca="1" si="84"/>
        <v>-7109</v>
      </c>
      <c r="BD224" s="57">
        <f t="shared" ca="1" si="84"/>
        <v>-7922</v>
      </c>
      <c r="BE224" s="57">
        <f t="shared" ca="1" si="100"/>
        <v>754.38499999999999</v>
      </c>
      <c r="BF224" s="51">
        <f t="shared" ca="1" si="91"/>
        <v>97.4816</v>
      </c>
      <c r="BG224" s="51">
        <f t="shared" ca="1" si="92"/>
        <v>5.1119718309859152</v>
      </c>
      <c r="BH224" s="51">
        <f t="shared" ca="1" si="93"/>
        <v>264.41584158415844</v>
      </c>
      <c r="BI224" s="51">
        <v>0</v>
      </c>
      <c r="BJ224" s="51">
        <f ca="1">'3월_관리비상세내역'!BK224</f>
        <v>978.39</v>
      </c>
      <c r="BK224" s="51">
        <f t="shared" ca="1" si="94"/>
        <v>1732.7750000000001</v>
      </c>
      <c r="BL224" s="51">
        <f ca="1">'3월_관리비상세내역'!BM224</f>
        <v>898.04338028169013</v>
      </c>
      <c r="BM224" s="57">
        <f t="shared" ca="1" si="95"/>
        <v>903.15535211267604</v>
      </c>
      <c r="BN224" s="51">
        <f ca="1">'3월_관리비상세내역'!BO224</f>
        <v>547.45119999999997</v>
      </c>
      <c r="BO224" s="57">
        <f t="shared" ca="1" si="96"/>
        <v>644.93279999999993</v>
      </c>
      <c r="BP224" s="51">
        <f ca="1">'3월_관리비상세내역'!BQ224</f>
        <v>1374.3366336633662</v>
      </c>
      <c r="BQ224" s="57">
        <f t="shared" ca="1" si="97"/>
        <v>1638.7524752475247</v>
      </c>
      <c r="BR224" s="51">
        <v>0</v>
      </c>
      <c r="BS224" s="51">
        <v>0</v>
      </c>
    </row>
    <row r="225" spans="1:71" ht="15.75" customHeight="1">
      <c r="A225" s="8" t="s">
        <v>239</v>
      </c>
      <c r="B225">
        <v>706</v>
      </c>
      <c r="C225" s="54">
        <v>202</v>
      </c>
      <c r="E225" s="8">
        <v>158.66999999999999</v>
      </c>
      <c r="F225" s="8" t="s">
        <v>240</v>
      </c>
      <c r="G225" s="55">
        <f t="shared" ca="1" si="85"/>
        <v>44880</v>
      </c>
      <c r="H225" s="8">
        <v>77777</v>
      </c>
      <c r="J225" t="str">
        <f t="shared" ca="1" si="99"/>
        <v>월세</v>
      </c>
      <c r="K225" s="8" t="s">
        <v>242</v>
      </c>
      <c r="L225" s="55">
        <v>45017</v>
      </c>
      <c r="M225" s="55">
        <v>45066</v>
      </c>
      <c r="N225" s="55">
        <v>45017</v>
      </c>
      <c r="O225" s="62">
        <v>45046</v>
      </c>
      <c r="P225" s="51">
        <f t="shared" ca="1" si="86"/>
        <v>432596</v>
      </c>
      <c r="Q225" s="57">
        <f t="shared" ca="1" si="87"/>
        <v>441247.92</v>
      </c>
      <c r="R225" s="51">
        <f t="shared" ca="1" si="88"/>
        <v>432596</v>
      </c>
      <c r="S225" s="57">
        <f t="shared" ca="1" si="98"/>
        <v>175410</v>
      </c>
      <c r="T225" s="57">
        <f t="shared" ca="1" si="89"/>
        <v>257186</v>
      </c>
      <c r="U225" s="57">
        <f t="shared" ca="1" si="104"/>
        <v>35854</v>
      </c>
      <c r="V225" s="57">
        <f t="shared" ca="1" si="104"/>
        <v>21564</v>
      </c>
      <c r="W225" s="57">
        <f t="shared" ca="1" si="104"/>
        <v>1964</v>
      </c>
      <c r="X225" s="57">
        <f t="shared" ca="1" si="104"/>
        <v>4737</v>
      </c>
      <c r="Y225" s="57">
        <f t="shared" ca="1" si="104"/>
        <v>3091</v>
      </c>
      <c r="Z225" s="57">
        <f t="shared" ca="1" si="104"/>
        <v>15994</v>
      </c>
      <c r="AA225" s="57">
        <f t="shared" ca="1" si="104"/>
        <v>27210</v>
      </c>
      <c r="AB225" s="57">
        <f t="shared" ca="1" si="104"/>
        <v>60667</v>
      </c>
      <c r="AC225" s="57">
        <f t="shared" ca="1" si="104"/>
        <v>2687</v>
      </c>
      <c r="AD225" s="57">
        <f t="shared" ca="1" si="104"/>
        <v>5521</v>
      </c>
      <c r="AE225" s="57">
        <f t="shared" ca="1" si="104"/>
        <v>7568</v>
      </c>
      <c r="AF225" s="57">
        <f t="shared" ca="1" si="104"/>
        <v>407</v>
      </c>
      <c r="AG225" s="57">
        <f t="shared" ca="1" si="104"/>
        <v>11542</v>
      </c>
      <c r="AH225" s="57">
        <f t="shared" ca="1" si="104"/>
        <v>198</v>
      </c>
      <c r="AI225" s="57">
        <f t="shared" ca="1" si="104"/>
        <v>0</v>
      </c>
      <c r="AJ225" s="57">
        <f t="shared" ca="1" si="104"/>
        <v>136469</v>
      </c>
      <c r="AK225" s="57">
        <f t="shared" ca="1" si="103"/>
        <v>13589</v>
      </c>
      <c r="AL225" s="57">
        <f t="shared" ca="1" si="103"/>
        <v>74911</v>
      </c>
      <c r="AM225" s="57">
        <f t="shared" ca="1" si="103"/>
        <v>4527</v>
      </c>
      <c r="AN225" s="57">
        <f t="shared" ca="1" si="103"/>
        <v>36284</v>
      </c>
      <c r="AO225" s="57">
        <f t="shared" ca="1" si="103"/>
        <v>0</v>
      </c>
      <c r="AP225" s="57">
        <f t="shared" ca="1" si="103"/>
        <v>5905</v>
      </c>
      <c r="AQ225" s="57">
        <f t="shared" ca="1" si="103"/>
        <v>3814</v>
      </c>
      <c r="AR225" s="57">
        <f t="shared" ca="1" si="103"/>
        <v>9898</v>
      </c>
      <c r="AS225" s="57">
        <f t="shared" ca="1" si="103"/>
        <v>1019</v>
      </c>
      <c r="AT225" s="57">
        <f t="shared" ca="1" si="103"/>
        <v>0</v>
      </c>
      <c r="AU225" s="51">
        <v>0</v>
      </c>
      <c r="AV225" s="57">
        <v>0</v>
      </c>
      <c r="AW225" s="51">
        <f t="shared" ca="1" si="90"/>
        <v>8651.92</v>
      </c>
      <c r="AX225" s="57">
        <f t="shared" ca="1" si="84"/>
        <v>-18557</v>
      </c>
      <c r="AY225" s="57">
        <f t="shared" ca="1" si="84"/>
        <v>0</v>
      </c>
      <c r="AZ225" s="57">
        <f t="shared" ca="1" si="84"/>
        <v>0</v>
      </c>
      <c r="BA225" s="51">
        <v>0</v>
      </c>
      <c r="BB225" s="51">
        <v>0</v>
      </c>
      <c r="BC225" s="57">
        <f t="shared" ca="1" si="84"/>
        <v>-9238</v>
      </c>
      <c r="BD225" s="57">
        <f t="shared" ca="1" si="84"/>
        <v>-25029</v>
      </c>
      <c r="BE225" s="57">
        <f t="shared" ca="1" si="100"/>
        <v>682.34500000000003</v>
      </c>
      <c r="BF225" s="51">
        <f t="shared" ca="1" si="91"/>
        <v>59.928800000000003</v>
      </c>
      <c r="BG225" s="51">
        <f t="shared" ca="1" si="92"/>
        <v>5.110422535211268</v>
      </c>
      <c r="BH225" s="51">
        <f t="shared" ca="1" si="93"/>
        <v>58.465346534653463</v>
      </c>
      <c r="BI225" s="51">
        <v>0</v>
      </c>
      <c r="BJ225" s="51">
        <f ca="1">'3월_관리비상세내역'!BK225</f>
        <v>685.65499999999997</v>
      </c>
      <c r="BK225" s="51">
        <f t="shared" ca="1" si="94"/>
        <v>1368</v>
      </c>
      <c r="BL225" s="51">
        <f ca="1">'3월_관리비상세내역'!BM225</f>
        <v>70.906901408450707</v>
      </c>
      <c r="BM225" s="57">
        <f t="shared" ca="1" si="95"/>
        <v>76.017323943661978</v>
      </c>
      <c r="BN225" s="51">
        <f ca="1">'3월_관리비상세내역'!BO225</f>
        <v>569.84799999999996</v>
      </c>
      <c r="BO225" s="57">
        <f t="shared" ca="1" si="96"/>
        <v>629.77679999999998</v>
      </c>
      <c r="BP225" s="51">
        <f ca="1">'3월_관리비상세내역'!BQ225</f>
        <v>1161.1584158415842</v>
      </c>
      <c r="BQ225" s="57">
        <f t="shared" ca="1" si="97"/>
        <v>1219.6237623762377</v>
      </c>
      <c r="BR225" s="51">
        <v>0</v>
      </c>
      <c r="BS225" s="51">
        <v>0</v>
      </c>
    </row>
    <row r="226" spans="1:71" ht="15.75" customHeight="1">
      <c r="A226" s="8" t="s">
        <v>239</v>
      </c>
      <c r="B226">
        <v>706</v>
      </c>
      <c r="C226" s="54">
        <v>301</v>
      </c>
      <c r="E226" s="8">
        <v>158.66999999999999</v>
      </c>
      <c r="F226" s="8" t="s">
        <v>240</v>
      </c>
      <c r="G226" s="55">
        <f t="shared" ca="1" si="85"/>
        <v>42866</v>
      </c>
      <c r="H226" s="8">
        <v>77777</v>
      </c>
      <c r="J226" t="str">
        <f t="shared" ca="1" si="99"/>
        <v>전세</v>
      </c>
      <c r="K226" s="8" t="s">
        <v>242</v>
      </c>
      <c r="L226" s="55">
        <v>45017</v>
      </c>
      <c r="M226" s="55">
        <v>45066</v>
      </c>
      <c r="N226" s="55">
        <v>45017</v>
      </c>
      <c r="O226" s="62">
        <v>45046</v>
      </c>
      <c r="P226" s="51">
        <f t="shared" ca="1" si="86"/>
        <v>555503</v>
      </c>
      <c r="Q226" s="57">
        <f t="shared" ca="1" si="87"/>
        <v>566613.06000000006</v>
      </c>
      <c r="R226" s="51">
        <f t="shared" ca="1" si="88"/>
        <v>555503</v>
      </c>
      <c r="S226" s="57">
        <f t="shared" ca="1" si="98"/>
        <v>255520</v>
      </c>
      <c r="T226" s="57">
        <f t="shared" ca="1" si="89"/>
        <v>299983</v>
      </c>
      <c r="U226" s="57">
        <f t="shared" ca="1" si="104"/>
        <v>74942</v>
      </c>
      <c r="V226" s="57">
        <f t="shared" ca="1" si="104"/>
        <v>16902</v>
      </c>
      <c r="W226" s="57">
        <f t="shared" ca="1" si="104"/>
        <v>838</v>
      </c>
      <c r="X226" s="57">
        <f t="shared" ca="1" si="104"/>
        <v>2016</v>
      </c>
      <c r="Y226" s="57">
        <f t="shared" ca="1" si="104"/>
        <v>3717</v>
      </c>
      <c r="Z226" s="57">
        <f t="shared" ca="1" si="104"/>
        <v>52536</v>
      </c>
      <c r="AA226" s="57">
        <f t="shared" ca="1" si="104"/>
        <v>21336</v>
      </c>
      <c r="AB226" s="57">
        <f t="shared" ca="1" si="104"/>
        <v>49173</v>
      </c>
      <c r="AC226" s="57">
        <f t="shared" ca="1" si="104"/>
        <v>2990</v>
      </c>
      <c r="AD226" s="57">
        <f t="shared" ca="1" si="104"/>
        <v>9224</v>
      </c>
      <c r="AE226" s="57">
        <f t="shared" ca="1" si="104"/>
        <v>8500</v>
      </c>
      <c r="AF226" s="57">
        <f t="shared" ca="1" si="104"/>
        <v>889</v>
      </c>
      <c r="AG226" s="57">
        <f t="shared" ca="1" si="104"/>
        <v>31332</v>
      </c>
      <c r="AH226" s="57">
        <f t="shared" ca="1" si="104"/>
        <v>372</v>
      </c>
      <c r="AI226" s="57">
        <f t="shared" ca="1" si="104"/>
        <v>0</v>
      </c>
      <c r="AJ226" s="57">
        <f t="shared" ca="1" si="104"/>
        <v>142125</v>
      </c>
      <c r="AK226" s="57">
        <f t="shared" ca="1" si="103"/>
        <v>22678</v>
      </c>
      <c r="AL226" s="57">
        <f t="shared" ca="1" si="103"/>
        <v>84839</v>
      </c>
      <c r="AM226" s="57">
        <f t="shared" ca="1" si="103"/>
        <v>9706</v>
      </c>
      <c r="AN226" s="57">
        <f t="shared" ca="1" si="103"/>
        <v>31488</v>
      </c>
      <c r="AO226" s="57">
        <f t="shared" ca="1" si="103"/>
        <v>0</v>
      </c>
      <c r="AP226" s="57">
        <f t="shared" ca="1" si="103"/>
        <v>15667</v>
      </c>
      <c r="AQ226" s="57">
        <f t="shared" ca="1" si="103"/>
        <v>2461</v>
      </c>
      <c r="AR226" s="57">
        <f t="shared" ca="1" si="103"/>
        <v>2840</v>
      </c>
      <c r="AS226" s="57">
        <f t="shared" ca="1" si="103"/>
        <v>1194</v>
      </c>
      <c r="AT226" s="57">
        <f t="shared" ca="1" si="103"/>
        <v>0</v>
      </c>
      <c r="AU226" s="51">
        <v>0</v>
      </c>
      <c r="AV226" s="57">
        <v>0</v>
      </c>
      <c r="AW226" s="51">
        <f t="shared" ca="1" si="90"/>
        <v>11110.06</v>
      </c>
      <c r="AX226" s="57">
        <f t="shared" ca="1" si="84"/>
        <v>-12253</v>
      </c>
      <c r="AY226" s="57">
        <f t="shared" ca="1" si="84"/>
        <v>0</v>
      </c>
      <c r="AZ226" s="57">
        <f t="shared" ca="1" si="84"/>
        <v>0</v>
      </c>
      <c r="BA226" s="51">
        <v>0</v>
      </c>
      <c r="BB226" s="51">
        <v>0</v>
      </c>
      <c r="BC226" s="57">
        <f t="shared" ca="1" si="84"/>
        <v>-2925</v>
      </c>
      <c r="BD226" s="57">
        <f t="shared" ca="1" si="84"/>
        <v>-17084</v>
      </c>
      <c r="BE226" s="57">
        <f t="shared" ca="1" si="100"/>
        <v>710.625</v>
      </c>
      <c r="BF226" s="51">
        <f t="shared" ca="1" si="91"/>
        <v>67.871200000000002</v>
      </c>
      <c r="BG226" s="51">
        <f t="shared" ca="1" si="92"/>
        <v>4.4349295774647883</v>
      </c>
      <c r="BH226" s="51">
        <f t="shared" ca="1" si="93"/>
        <v>155.11881188118812</v>
      </c>
      <c r="BI226" s="51">
        <v>0</v>
      </c>
      <c r="BJ226" s="51">
        <f ca="1">'3월_관리비상세내역'!BK226</f>
        <v>473.06</v>
      </c>
      <c r="BK226" s="51">
        <f t="shared" ca="1" si="94"/>
        <v>1183.6849999999999</v>
      </c>
      <c r="BL226" s="51">
        <f ca="1">'3월_관리비상세내역'!BM226</f>
        <v>442.82676056338028</v>
      </c>
      <c r="BM226" s="57">
        <f t="shared" ca="1" si="95"/>
        <v>447.26169014084508</v>
      </c>
      <c r="BN226" s="51">
        <f ca="1">'3월_관리비상세내역'!BO226</f>
        <v>76.026399999999995</v>
      </c>
      <c r="BO226" s="57">
        <f t="shared" ca="1" si="96"/>
        <v>143.89760000000001</v>
      </c>
      <c r="BP226" s="51">
        <f ca="1">'3월_관리비상세내역'!BQ226</f>
        <v>1281.4356435643563</v>
      </c>
      <c r="BQ226" s="57">
        <f t="shared" ca="1" si="97"/>
        <v>1436.5544554455444</v>
      </c>
      <c r="BR226" s="51">
        <v>0</v>
      </c>
      <c r="BS226" s="51">
        <v>0</v>
      </c>
    </row>
    <row r="227" spans="1:71" ht="15.75" customHeight="1">
      <c r="A227" s="8" t="s">
        <v>239</v>
      </c>
      <c r="B227">
        <v>706</v>
      </c>
      <c r="C227" s="54">
        <v>302</v>
      </c>
      <c r="E227" s="8">
        <v>158.66999999999999</v>
      </c>
      <c r="F227" s="8" t="s">
        <v>240</v>
      </c>
      <c r="G227" s="55">
        <f t="shared" ca="1" si="85"/>
        <v>44875</v>
      </c>
      <c r="H227" s="8">
        <v>77777</v>
      </c>
      <c r="J227" t="str">
        <f t="shared" ca="1" si="99"/>
        <v>전세</v>
      </c>
      <c r="K227" s="8" t="s">
        <v>242</v>
      </c>
      <c r="L227" s="55">
        <v>45017</v>
      </c>
      <c r="M227" s="55">
        <v>45066</v>
      </c>
      <c r="N227" s="55">
        <v>45017</v>
      </c>
      <c r="O227" s="62">
        <v>45046</v>
      </c>
      <c r="P227" s="51">
        <f t="shared" ca="1" si="86"/>
        <v>489892</v>
      </c>
      <c r="Q227" s="57">
        <f t="shared" ca="1" si="87"/>
        <v>499689.84</v>
      </c>
      <c r="R227" s="51">
        <f t="shared" ca="1" si="88"/>
        <v>489892</v>
      </c>
      <c r="S227" s="57">
        <f t="shared" ca="1" si="98"/>
        <v>183387</v>
      </c>
      <c r="T227" s="57">
        <f t="shared" ca="1" si="89"/>
        <v>306505</v>
      </c>
      <c r="U227" s="57">
        <f t="shared" ca="1" si="104"/>
        <v>46809</v>
      </c>
      <c r="V227" s="57">
        <f t="shared" ca="1" si="104"/>
        <v>21783</v>
      </c>
      <c r="W227" s="57">
        <f t="shared" ca="1" si="104"/>
        <v>1933</v>
      </c>
      <c r="X227" s="57">
        <f t="shared" ca="1" si="104"/>
        <v>3887</v>
      </c>
      <c r="Y227" s="57">
        <f t="shared" ca="1" si="104"/>
        <v>3736</v>
      </c>
      <c r="Z227" s="57">
        <f t="shared" ca="1" si="104"/>
        <v>34804</v>
      </c>
      <c r="AA227" s="57">
        <f t="shared" ca="1" si="104"/>
        <v>6153</v>
      </c>
      <c r="AB227" s="57">
        <f t="shared" ca="1" si="104"/>
        <v>37338</v>
      </c>
      <c r="AC227" s="57">
        <f t="shared" ca="1" si="104"/>
        <v>366</v>
      </c>
      <c r="AD227" s="57">
        <f t="shared" ca="1" si="104"/>
        <v>6964</v>
      </c>
      <c r="AE227" s="57">
        <f t="shared" ca="1" si="104"/>
        <v>3179</v>
      </c>
      <c r="AF227" s="57">
        <f t="shared" ca="1" si="104"/>
        <v>215</v>
      </c>
      <c r="AG227" s="57">
        <f t="shared" ca="1" si="104"/>
        <v>13254</v>
      </c>
      <c r="AH227" s="57">
        <f t="shared" ca="1" si="104"/>
        <v>408</v>
      </c>
      <c r="AI227" s="57">
        <f t="shared" ca="1" si="104"/>
        <v>0</v>
      </c>
      <c r="AJ227" s="57">
        <f t="shared" ca="1" si="104"/>
        <v>103934</v>
      </c>
      <c r="AK227" s="57">
        <f t="shared" ca="1" si="103"/>
        <v>21465</v>
      </c>
      <c r="AL227" s="57">
        <f t="shared" ca="1" si="103"/>
        <v>143805</v>
      </c>
      <c r="AM227" s="57">
        <f t="shared" ca="1" si="103"/>
        <v>7612</v>
      </c>
      <c r="AN227" s="57">
        <f t="shared" ca="1" si="103"/>
        <v>56829</v>
      </c>
      <c r="AO227" s="57">
        <f t="shared" ca="1" si="103"/>
        <v>0</v>
      </c>
      <c r="AP227" s="57">
        <f t="shared" ca="1" si="103"/>
        <v>11304</v>
      </c>
      <c r="AQ227" s="57">
        <f t="shared" ca="1" si="103"/>
        <v>9119</v>
      </c>
      <c r="AR227" s="57">
        <f t="shared" ca="1" si="103"/>
        <v>2319</v>
      </c>
      <c r="AS227" s="57">
        <f t="shared" ca="1" si="103"/>
        <v>1729</v>
      </c>
      <c r="AT227" s="57">
        <f t="shared" ca="1" si="103"/>
        <v>0</v>
      </c>
      <c r="AU227" s="51">
        <v>0</v>
      </c>
      <c r="AV227" s="57">
        <v>0</v>
      </c>
      <c r="AW227" s="51">
        <f t="shared" ca="1" si="90"/>
        <v>9797.84</v>
      </c>
      <c r="AX227" s="57">
        <f t="shared" ca="1" si="84"/>
        <v>-19686</v>
      </c>
      <c r="AY227" s="57">
        <f t="shared" ca="1" si="84"/>
        <v>0</v>
      </c>
      <c r="AZ227" s="57">
        <f t="shared" ca="1" si="84"/>
        <v>0</v>
      </c>
      <c r="BA227" s="51">
        <v>0</v>
      </c>
      <c r="BB227" s="51">
        <v>0</v>
      </c>
      <c r="BC227" s="57">
        <f t="shared" ca="1" si="84"/>
        <v>-5450</v>
      </c>
      <c r="BD227" s="57">
        <f t="shared" ca="1" si="84"/>
        <v>-23917</v>
      </c>
      <c r="BE227" s="57">
        <f t="shared" ca="1" si="100"/>
        <v>519.66999999999996</v>
      </c>
      <c r="BF227" s="51">
        <f t="shared" ca="1" si="91"/>
        <v>115.044</v>
      </c>
      <c r="BG227" s="51">
        <f t="shared" ca="1" si="92"/>
        <v>8.0040845070422542</v>
      </c>
      <c r="BH227" s="51">
        <f t="shared" ca="1" si="93"/>
        <v>111.92079207920793</v>
      </c>
      <c r="BI227" s="51">
        <v>0</v>
      </c>
      <c r="BJ227" s="51">
        <f ca="1">'3월_관리비상세내역'!BK227</f>
        <v>697.71</v>
      </c>
      <c r="BK227" s="51">
        <f t="shared" ca="1" si="94"/>
        <v>1217.3800000000001</v>
      </c>
      <c r="BL227" s="51">
        <f ca="1">'3월_관리비상세내역'!BM227</f>
        <v>81.246197183098587</v>
      </c>
      <c r="BM227" s="57">
        <f t="shared" ca="1" si="95"/>
        <v>89.250281690140838</v>
      </c>
      <c r="BN227" s="51">
        <f ca="1">'3월_관리비상세내역'!BO227</f>
        <v>952.2056</v>
      </c>
      <c r="BO227" s="57">
        <f t="shared" ca="1" si="96"/>
        <v>1067.2496000000001</v>
      </c>
      <c r="BP227" s="51">
        <f ca="1">'3월_관리비상세내역'!BQ227</f>
        <v>655.81188118811883</v>
      </c>
      <c r="BQ227" s="57">
        <f t="shared" ca="1" si="97"/>
        <v>767.73267326732673</v>
      </c>
      <c r="BR227" s="51">
        <v>0</v>
      </c>
      <c r="BS227" s="51">
        <v>0</v>
      </c>
    </row>
    <row r="228" spans="1:71" ht="15.75" customHeight="1">
      <c r="A228" s="8" t="s">
        <v>239</v>
      </c>
      <c r="B228">
        <v>706</v>
      </c>
      <c r="C228" s="54">
        <v>401</v>
      </c>
      <c r="E228" s="8">
        <v>158.66999999999999</v>
      </c>
      <c r="F228" s="8" t="s">
        <v>240</v>
      </c>
      <c r="G228" s="55">
        <f t="shared" ca="1" si="85"/>
        <v>44168</v>
      </c>
      <c r="H228" s="8">
        <v>77777</v>
      </c>
      <c r="J228" t="str">
        <f t="shared" ca="1" si="99"/>
        <v>전세</v>
      </c>
      <c r="K228" s="8" t="s">
        <v>242</v>
      </c>
      <c r="L228" s="55">
        <v>45017</v>
      </c>
      <c r="M228" s="55">
        <v>45066</v>
      </c>
      <c r="N228" s="55">
        <v>45017</v>
      </c>
      <c r="O228" s="62">
        <v>45046</v>
      </c>
      <c r="P228" s="51">
        <f t="shared" ca="1" si="86"/>
        <v>378477</v>
      </c>
      <c r="Q228" s="57">
        <f t="shared" ca="1" si="87"/>
        <v>386046.54</v>
      </c>
      <c r="R228" s="51">
        <f t="shared" ca="1" si="88"/>
        <v>378477</v>
      </c>
      <c r="S228" s="57">
        <f t="shared" ca="1" si="98"/>
        <v>163477</v>
      </c>
      <c r="T228" s="57">
        <f t="shared" ca="1" si="89"/>
        <v>215000</v>
      </c>
      <c r="U228" s="57">
        <f t="shared" ca="1" si="104"/>
        <v>33118</v>
      </c>
      <c r="V228" s="57">
        <f t="shared" ca="1" si="104"/>
        <v>30372</v>
      </c>
      <c r="W228" s="57">
        <f t="shared" ca="1" si="104"/>
        <v>1363</v>
      </c>
      <c r="X228" s="57">
        <f t="shared" ca="1" si="104"/>
        <v>2053</v>
      </c>
      <c r="Y228" s="57">
        <f t="shared" ca="1" si="104"/>
        <v>3314</v>
      </c>
      <c r="Z228" s="57">
        <f t="shared" ca="1" si="104"/>
        <v>18380</v>
      </c>
      <c r="AA228" s="57">
        <f t="shared" ca="1" si="104"/>
        <v>15360</v>
      </c>
      <c r="AB228" s="57">
        <f t="shared" ca="1" si="104"/>
        <v>46573</v>
      </c>
      <c r="AC228" s="57">
        <f t="shared" ca="1" si="104"/>
        <v>1085</v>
      </c>
      <c r="AD228" s="57">
        <f t="shared" ca="1" si="104"/>
        <v>5114</v>
      </c>
      <c r="AE228" s="57">
        <f t="shared" ca="1" si="104"/>
        <v>12026</v>
      </c>
      <c r="AF228" s="57">
        <f t="shared" ca="1" si="104"/>
        <v>211</v>
      </c>
      <c r="AG228" s="57">
        <f t="shared" ca="1" si="104"/>
        <v>7329</v>
      </c>
      <c r="AH228" s="57">
        <f t="shared" ca="1" si="104"/>
        <v>531</v>
      </c>
      <c r="AI228" s="57">
        <f t="shared" ca="1" si="104"/>
        <v>0</v>
      </c>
      <c r="AJ228" s="57">
        <f t="shared" ca="1" si="104"/>
        <v>63306</v>
      </c>
      <c r="AK228" s="57">
        <f t="shared" ca="1" si="103"/>
        <v>46248</v>
      </c>
      <c r="AL228" s="57">
        <f t="shared" ca="1" si="103"/>
        <v>50281</v>
      </c>
      <c r="AM228" s="57">
        <f t="shared" ca="1" si="103"/>
        <v>2916</v>
      </c>
      <c r="AN228" s="57">
        <f t="shared" ca="1" si="103"/>
        <v>62742</v>
      </c>
      <c r="AO228" s="57">
        <f t="shared" ca="1" si="103"/>
        <v>0</v>
      </c>
      <c r="AP228" s="57">
        <f t="shared" ca="1" si="103"/>
        <v>7698</v>
      </c>
      <c r="AQ228" s="57">
        <f t="shared" ca="1" si="103"/>
        <v>2539</v>
      </c>
      <c r="AR228" s="57">
        <f t="shared" ca="1" si="103"/>
        <v>9512</v>
      </c>
      <c r="AS228" s="57">
        <f t="shared" ca="1" si="103"/>
        <v>1703</v>
      </c>
      <c r="AT228" s="57">
        <f t="shared" ca="1" si="103"/>
        <v>0</v>
      </c>
      <c r="AU228" s="51">
        <v>0</v>
      </c>
      <c r="AV228" s="57">
        <v>0</v>
      </c>
      <c r="AW228" s="51">
        <f t="shared" ca="1" si="90"/>
        <v>7569.54</v>
      </c>
      <c r="AX228" s="57">
        <f t="shared" ca="1" si="84"/>
        <v>-21406</v>
      </c>
      <c r="AY228" s="57">
        <f t="shared" ca="1" si="84"/>
        <v>0</v>
      </c>
      <c r="AZ228" s="57">
        <f t="shared" ca="1" si="84"/>
        <v>0</v>
      </c>
      <c r="BA228" s="51">
        <v>0</v>
      </c>
      <c r="BB228" s="51">
        <v>0</v>
      </c>
      <c r="BC228" s="57">
        <f t="shared" ca="1" si="84"/>
        <v>-19855</v>
      </c>
      <c r="BD228" s="57">
        <f t="shared" ca="1" si="84"/>
        <v>-4036</v>
      </c>
      <c r="BE228" s="57">
        <f t="shared" ca="1" si="100"/>
        <v>316.52999999999997</v>
      </c>
      <c r="BF228" s="51">
        <f t="shared" ca="1" si="91"/>
        <v>40.224800000000002</v>
      </c>
      <c r="BG228" s="51">
        <f t="shared" ca="1" si="92"/>
        <v>8.8369014084507036</v>
      </c>
      <c r="BH228" s="51">
        <f t="shared" ca="1" si="93"/>
        <v>76.21782178217822</v>
      </c>
      <c r="BI228" s="51">
        <v>0</v>
      </c>
      <c r="BJ228" s="51">
        <f ca="1">'3월_관리비상세내역'!BK228</f>
        <v>840.58999999999992</v>
      </c>
      <c r="BK228" s="51">
        <f t="shared" ca="1" si="94"/>
        <v>1157.1199999999999</v>
      </c>
      <c r="BL228" s="51">
        <f ca="1">'3월_관리비상세내역'!BM228</f>
        <v>124.42661971830987</v>
      </c>
      <c r="BM228" s="57">
        <f t="shared" ca="1" si="95"/>
        <v>133.26352112676057</v>
      </c>
      <c r="BN228" s="51">
        <f ca="1">'3월_관리비상세내역'!BO228</f>
        <v>322.66640000000001</v>
      </c>
      <c r="BO228" s="57">
        <f t="shared" ca="1" si="96"/>
        <v>362.89120000000003</v>
      </c>
      <c r="BP228" s="51">
        <f ca="1">'3월_관리비상세내역'!BQ228</f>
        <v>1234.9801980198019</v>
      </c>
      <c r="BQ228" s="57">
        <f t="shared" ca="1" si="97"/>
        <v>1311.1980198019801</v>
      </c>
      <c r="BR228" s="51">
        <v>0</v>
      </c>
      <c r="BS228" s="51">
        <v>0</v>
      </c>
    </row>
    <row r="229" spans="1:71" ht="15.75" customHeight="1">
      <c r="A229" s="8" t="s">
        <v>239</v>
      </c>
      <c r="B229">
        <v>706</v>
      </c>
      <c r="C229" s="54">
        <v>402</v>
      </c>
      <c r="E229" s="8">
        <v>158.66999999999999</v>
      </c>
      <c r="F229" s="8" t="s">
        <v>240</v>
      </c>
      <c r="G229" s="55">
        <f t="shared" ca="1" si="85"/>
        <v>42891</v>
      </c>
      <c r="H229" s="8">
        <v>77777</v>
      </c>
      <c r="J229" t="str">
        <f t="shared" ca="1" si="99"/>
        <v>전세</v>
      </c>
      <c r="K229" s="8" t="s">
        <v>242</v>
      </c>
      <c r="L229" s="55">
        <v>45017</v>
      </c>
      <c r="M229" s="55">
        <v>45066</v>
      </c>
      <c r="N229" s="55">
        <v>45017</v>
      </c>
      <c r="O229" s="62">
        <v>45046</v>
      </c>
      <c r="P229" s="51">
        <f t="shared" ca="1" si="86"/>
        <v>531095</v>
      </c>
      <c r="Q229" s="57">
        <f t="shared" ca="1" si="87"/>
        <v>541716.9</v>
      </c>
      <c r="R229" s="51">
        <f t="shared" ca="1" si="88"/>
        <v>531095</v>
      </c>
      <c r="S229" s="57">
        <f t="shared" ca="1" si="98"/>
        <v>217965</v>
      </c>
      <c r="T229" s="57">
        <f t="shared" ca="1" si="89"/>
        <v>313130</v>
      </c>
      <c r="U229" s="57">
        <f t="shared" ca="1" si="104"/>
        <v>56666</v>
      </c>
      <c r="V229" s="57">
        <f t="shared" ca="1" si="104"/>
        <v>28193</v>
      </c>
      <c r="W229" s="57">
        <f t="shared" ca="1" si="104"/>
        <v>793</v>
      </c>
      <c r="X229" s="57">
        <f t="shared" ca="1" si="104"/>
        <v>2526</v>
      </c>
      <c r="Y229" s="57">
        <f t="shared" ca="1" si="104"/>
        <v>3124</v>
      </c>
      <c r="Z229" s="57">
        <f t="shared" ca="1" si="104"/>
        <v>22434</v>
      </c>
      <c r="AA229" s="57">
        <f t="shared" ca="1" si="104"/>
        <v>5024</v>
      </c>
      <c r="AB229" s="57">
        <f t="shared" ca="1" si="104"/>
        <v>39157</v>
      </c>
      <c r="AC229" s="57">
        <f t="shared" ca="1" si="104"/>
        <v>1627</v>
      </c>
      <c r="AD229" s="57">
        <f t="shared" ca="1" si="104"/>
        <v>9720</v>
      </c>
      <c r="AE229" s="57">
        <f t="shared" ca="1" si="104"/>
        <v>7072</v>
      </c>
      <c r="AF229" s="57">
        <f t="shared" ca="1" si="104"/>
        <v>546</v>
      </c>
      <c r="AG229" s="57">
        <f t="shared" ca="1" si="104"/>
        <v>38630</v>
      </c>
      <c r="AH229" s="57">
        <f t="shared" ca="1" si="104"/>
        <v>232</v>
      </c>
      <c r="AI229" s="57">
        <f t="shared" ca="1" si="104"/>
        <v>0</v>
      </c>
      <c r="AJ229" s="57">
        <f t="shared" ca="1" si="104"/>
        <v>150817</v>
      </c>
      <c r="AK229" s="57">
        <f t="shared" ca="1" si="103"/>
        <v>40019</v>
      </c>
      <c r="AL229" s="57">
        <f t="shared" ca="1" si="103"/>
        <v>66754</v>
      </c>
      <c r="AM229" s="57">
        <f t="shared" ca="1" si="103"/>
        <v>9376</v>
      </c>
      <c r="AN229" s="57">
        <f t="shared" ca="1" si="103"/>
        <v>62150</v>
      </c>
      <c r="AO229" s="57">
        <f t="shared" ca="1" si="103"/>
        <v>0</v>
      </c>
      <c r="AP229" s="57">
        <f t="shared" ca="1" si="103"/>
        <v>25821</v>
      </c>
      <c r="AQ229" s="57">
        <f t="shared" ca="1" si="103"/>
        <v>7477</v>
      </c>
      <c r="AR229" s="57">
        <f t="shared" ca="1" si="103"/>
        <v>6305</v>
      </c>
      <c r="AS229" s="57">
        <f t="shared" ca="1" si="103"/>
        <v>1028</v>
      </c>
      <c r="AT229" s="57">
        <f t="shared" ca="1" si="103"/>
        <v>0</v>
      </c>
      <c r="AU229" s="51">
        <v>0</v>
      </c>
      <c r="AV229" s="57">
        <v>0</v>
      </c>
      <c r="AW229" s="51">
        <f t="shared" ca="1" si="90"/>
        <v>10621.9</v>
      </c>
      <c r="AX229" s="57">
        <f t="shared" ca="1" si="84"/>
        <v>-8197</v>
      </c>
      <c r="AY229" s="57">
        <f t="shared" ca="1" si="84"/>
        <v>0</v>
      </c>
      <c r="AZ229" s="57">
        <f t="shared" ca="1" si="84"/>
        <v>0</v>
      </c>
      <c r="BA229" s="51">
        <v>0</v>
      </c>
      <c r="BB229" s="51">
        <v>0</v>
      </c>
      <c r="BC229" s="57">
        <f t="shared" ca="1" si="84"/>
        <v>-27744</v>
      </c>
      <c r="BD229" s="57">
        <f t="shared" ca="1" si="84"/>
        <v>-18455</v>
      </c>
      <c r="BE229" s="57">
        <f t="shared" ca="1" si="100"/>
        <v>754.08500000000004</v>
      </c>
      <c r="BF229" s="51">
        <f t="shared" ca="1" si="91"/>
        <v>53.403199999999998</v>
      </c>
      <c r="BG229" s="51">
        <f t="shared" ca="1" si="92"/>
        <v>8.7535211267605639</v>
      </c>
      <c r="BH229" s="51">
        <f t="shared" ca="1" si="93"/>
        <v>255.65346534653466</v>
      </c>
      <c r="BI229" s="51">
        <v>0</v>
      </c>
      <c r="BJ229" s="51">
        <f ca="1">'3월_관리비상세내역'!BK229</f>
        <v>1290.4000000000001</v>
      </c>
      <c r="BK229" s="51">
        <f t="shared" ca="1" si="94"/>
        <v>2044.4850000000001</v>
      </c>
      <c r="BL229" s="51">
        <f ca="1">'3월_관리비상세내역'!BM229</f>
        <v>966.66</v>
      </c>
      <c r="BM229" s="57">
        <f t="shared" ca="1" si="95"/>
        <v>975.41352112676054</v>
      </c>
      <c r="BN229" s="51">
        <f ca="1">'3월_관리비상세내역'!BO229</f>
        <v>814.31359999999995</v>
      </c>
      <c r="BO229" s="57">
        <f t="shared" ca="1" si="96"/>
        <v>867.71679999999992</v>
      </c>
      <c r="BP229" s="51">
        <f ca="1">'3월_관리비상세내역'!BQ229</f>
        <v>961.63366336633658</v>
      </c>
      <c r="BQ229" s="57">
        <f t="shared" ca="1" si="97"/>
        <v>1217.2871287128712</v>
      </c>
      <c r="BR229" s="51">
        <v>0</v>
      </c>
      <c r="BS229" s="51">
        <v>0</v>
      </c>
    </row>
    <row r="230" spans="1:71" ht="15.75" customHeight="1">
      <c r="A230" s="8" t="s">
        <v>239</v>
      </c>
      <c r="B230">
        <v>706</v>
      </c>
      <c r="C230" s="54">
        <v>501</v>
      </c>
      <c r="E230" s="8">
        <v>158.66999999999999</v>
      </c>
      <c r="F230" s="8" t="s">
        <v>240</v>
      </c>
      <c r="G230" s="55">
        <f t="shared" ca="1" si="85"/>
        <v>44256</v>
      </c>
      <c r="H230" s="8">
        <v>77777</v>
      </c>
      <c r="J230" t="str">
        <f t="shared" ca="1" si="99"/>
        <v>전세</v>
      </c>
      <c r="K230" s="8" t="s">
        <v>242</v>
      </c>
      <c r="L230" s="55">
        <v>45017</v>
      </c>
      <c r="M230" s="55">
        <v>45066</v>
      </c>
      <c r="N230" s="55">
        <v>45017</v>
      </c>
      <c r="O230" s="62">
        <v>45046</v>
      </c>
      <c r="P230" s="51">
        <f t="shared" ca="1" si="86"/>
        <v>445999</v>
      </c>
      <c r="Q230" s="57">
        <f t="shared" ca="1" si="87"/>
        <v>454918.98</v>
      </c>
      <c r="R230" s="51">
        <f t="shared" ca="1" si="88"/>
        <v>445999</v>
      </c>
      <c r="S230" s="57">
        <f t="shared" ca="1" si="98"/>
        <v>154378</v>
      </c>
      <c r="T230" s="57">
        <f t="shared" ca="1" si="89"/>
        <v>291621</v>
      </c>
      <c r="U230" s="57">
        <f t="shared" ca="1" si="104"/>
        <v>66120</v>
      </c>
      <c r="V230" s="57">
        <f t="shared" ca="1" si="104"/>
        <v>10575</v>
      </c>
      <c r="W230" s="57">
        <f t="shared" ca="1" si="104"/>
        <v>971</v>
      </c>
      <c r="X230" s="57">
        <f t="shared" ca="1" si="104"/>
        <v>4878</v>
      </c>
      <c r="Y230" s="57">
        <f t="shared" ca="1" si="104"/>
        <v>3359</v>
      </c>
      <c r="Z230" s="57">
        <f t="shared" ca="1" si="104"/>
        <v>32625</v>
      </c>
      <c r="AA230" s="57">
        <f t="shared" ca="1" si="104"/>
        <v>10428</v>
      </c>
      <c r="AB230" s="57">
        <f t="shared" ca="1" si="104"/>
        <v>15703</v>
      </c>
      <c r="AC230" s="57">
        <f t="shared" ca="1" si="104"/>
        <v>981</v>
      </c>
      <c r="AD230" s="57">
        <f t="shared" ca="1" si="104"/>
        <v>3323</v>
      </c>
      <c r="AE230" s="57">
        <f t="shared" ca="1" si="104"/>
        <v>12115</v>
      </c>
      <c r="AF230" s="57">
        <f t="shared" ca="1" si="104"/>
        <v>681</v>
      </c>
      <c r="AG230" s="57">
        <f t="shared" ca="1" si="104"/>
        <v>690</v>
      </c>
      <c r="AH230" s="57">
        <f t="shared" ca="1" si="104"/>
        <v>345</v>
      </c>
      <c r="AI230" s="57">
        <f t="shared" ca="1" si="104"/>
        <v>0</v>
      </c>
      <c r="AJ230" s="57">
        <f t="shared" ca="1" si="104"/>
        <v>137145</v>
      </c>
      <c r="AK230" s="57">
        <f t="shared" ca="1" si="103"/>
        <v>17269</v>
      </c>
      <c r="AL230" s="57">
        <f t="shared" ca="1" si="103"/>
        <v>95581</v>
      </c>
      <c r="AM230" s="57">
        <f t="shared" ca="1" si="103"/>
        <v>7343</v>
      </c>
      <c r="AN230" s="57">
        <f t="shared" ca="1" si="103"/>
        <v>38679</v>
      </c>
      <c r="AO230" s="57">
        <f t="shared" ca="1" si="103"/>
        <v>0</v>
      </c>
      <c r="AP230" s="57">
        <f t="shared" ca="1" si="103"/>
        <v>22721</v>
      </c>
      <c r="AQ230" s="57">
        <f t="shared" ca="1" si="103"/>
        <v>2357</v>
      </c>
      <c r="AR230" s="57">
        <f t="shared" ca="1" si="103"/>
        <v>1232</v>
      </c>
      <c r="AS230" s="57">
        <f t="shared" ca="1" si="103"/>
        <v>814</v>
      </c>
      <c r="AT230" s="57">
        <f t="shared" ca="1" si="103"/>
        <v>0</v>
      </c>
      <c r="AU230" s="51">
        <v>0</v>
      </c>
      <c r="AV230" s="57">
        <v>0</v>
      </c>
      <c r="AW230" s="51">
        <f t="shared" ca="1" si="90"/>
        <v>8919.98</v>
      </c>
      <c r="AX230" s="57">
        <f t="shared" ca="1" si="84"/>
        <v>-6371</v>
      </c>
      <c r="AY230" s="57">
        <f t="shared" ca="1" si="84"/>
        <v>0</v>
      </c>
      <c r="AZ230" s="57">
        <f t="shared" ca="1" si="84"/>
        <v>0</v>
      </c>
      <c r="BA230" s="51">
        <v>0</v>
      </c>
      <c r="BB230" s="51">
        <v>0</v>
      </c>
      <c r="BC230" s="57">
        <f t="shared" ca="1" si="84"/>
        <v>-24234</v>
      </c>
      <c r="BD230" s="57">
        <f t="shared" ca="1" si="84"/>
        <v>-9331</v>
      </c>
      <c r="BE230" s="57">
        <f t="shared" ca="1" si="100"/>
        <v>685.72500000000002</v>
      </c>
      <c r="BF230" s="51">
        <f t="shared" ca="1" si="91"/>
        <v>76.464799999999997</v>
      </c>
      <c r="BG230" s="51">
        <f t="shared" ca="1" si="92"/>
        <v>5.4477464788732393</v>
      </c>
      <c r="BH230" s="51">
        <f t="shared" ca="1" si="93"/>
        <v>224.96039603960395</v>
      </c>
      <c r="BI230" s="51">
        <v>0</v>
      </c>
      <c r="BJ230" s="51">
        <f ca="1">'3월_관리비상세내역'!BK230</f>
        <v>431.67500000000001</v>
      </c>
      <c r="BK230" s="51">
        <f t="shared" ca="1" si="94"/>
        <v>1117.4000000000001</v>
      </c>
      <c r="BL230" s="51">
        <f ca="1">'3월_관리비상세내역'!BM230</f>
        <v>1004.8704225352112</v>
      </c>
      <c r="BM230" s="57">
        <f t="shared" ca="1" si="95"/>
        <v>1010.3181690140844</v>
      </c>
      <c r="BN230" s="51">
        <f ca="1">'3월_관리비상세내역'!BO230</f>
        <v>461.06720000000001</v>
      </c>
      <c r="BO230" s="57">
        <f t="shared" ca="1" si="96"/>
        <v>537.53200000000004</v>
      </c>
      <c r="BP230" s="51">
        <f ca="1">'3월_관리비상세내역'!BQ230</f>
        <v>940.95049504950498</v>
      </c>
      <c r="BQ230" s="57">
        <f t="shared" ca="1" si="97"/>
        <v>1165.9108910891089</v>
      </c>
      <c r="BR230" s="51">
        <v>0</v>
      </c>
      <c r="BS230" s="51">
        <v>0</v>
      </c>
    </row>
    <row r="231" spans="1:71" ht="15.75" customHeight="1">
      <c r="A231" s="8" t="s">
        <v>239</v>
      </c>
      <c r="B231">
        <v>706</v>
      </c>
      <c r="C231" s="54">
        <v>502</v>
      </c>
      <c r="E231" s="8">
        <v>158.66999999999999</v>
      </c>
      <c r="F231" s="8" t="s">
        <v>240</v>
      </c>
      <c r="G231" s="55">
        <f t="shared" ca="1" si="85"/>
        <v>44895</v>
      </c>
      <c r="H231" s="8">
        <v>77777</v>
      </c>
      <c r="J231" t="str">
        <f t="shared" ca="1" si="99"/>
        <v>전세</v>
      </c>
      <c r="K231" s="8" t="s">
        <v>242</v>
      </c>
      <c r="L231" s="55">
        <v>45017</v>
      </c>
      <c r="M231" s="55">
        <v>45066</v>
      </c>
      <c r="N231" s="55">
        <v>45017</v>
      </c>
      <c r="O231" s="62">
        <v>45046</v>
      </c>
      <c r="P231" s="51">
        <f t="shared" ca="1" si="86"/>
        <v>570220</v>
      </c>
      <c r="Q231" s="57">
        <f t="shared" ca="1" si="87"/>
        <v>581624.4</v>
      </c>
      <c r="R231" s="51">
        <f t="shared" ca="1" si="88"/>
        <v>570220</v>
      </c>
      <c r="S231" s="57">
        <f t="shared" ca="1" si="98"/>
        <v>199064</v>
      </c>
      <c r="T231" s="57">
        <f t="shared" ca="1" si="89"/>
        <v>371156</v>
      </c>
      <c r="U231" s="57">
        <f t="shared" ca="1" si="104"/>
        <v>51068</v>
      </c>
      <c r="V231" s="57">
        <f t="shared" ca="1" si="104"/>
        <v>28155</v>
      </c>
      <c r="W231" s="57">
        <f t="shared" ca="1" si="104"/>
        <v>1080</v>
      </c>
      <c r="X231" s="57">
        <f t="shared" ca="1" si="104"/>
        <v>4168</v>
      </c>
      <c r="Y231" s="57">
        <f t="shared" ca="1" si="104"/>
        <v>3271</v>
      </c>
      <c r="Z231" s="57">
        <f t="shared" ca="1" si="104"/>
        <v>30038</v>
      </c>
      <c r="AA231" s="57">
        <f t="shared" ca="1" si="104"/>
        <v>17735</v>
      </c>
      <c r="AB231" s="57">
        <f t="shared" ca="1" si="104"/>
        <v>55173</v>
      </c>
      <c r="AC231" s="57">
        <f t="shared" ca="1" si="104"/>
        <v>2702</v>
      </c>
      <c r="AD231" s="57">
        <f t="shared" ca="1" si="104"/>
        <v>4112</v>
      </c>
      <c r="AE231" s="57">
        <f t="shared" ca="1" si="104"/>
        <v>4681</v>
      </c>
      <c r="AF231" s="57">
        <f t="shared" ca="1" si="104"/>
        <v>874</v>
      </c>
      <c r="AG231" s="57">
        <f t="shared" ca="1" si="104"/>
        <v>9480</v>
      </c>
      <c r="AH231" s="57">
        <f t="shared" ca="1" si="104"/>
        <v>369</v>
      </c>
      <c r="AI231" s="57">
        <f t="shared" ca="1" si="104"/>
        <v>0</v>
      </c>
      <c r="AJ231" s="57">
        <f t="shared" ca="1" si="104"/>
        <v>133186</v>
      </c>
      <c r="AK231" s="57">
        <f t="shared" ca="1" si="103"/>
        <v>57961</v>
      </c>
      <c r="AL231" s="57">
        <f t="shared" ca="1" si="103"/>
        <v>126284</v>
      </c>
      <c r="AM231" s="57">
        <f t="shared" ca="1" si="103"/>
        <v>8778</v>
      </c>
      <c r="AN231" s="57">
        <f t="shared" ca="1" si="103"/>
        <v>28881</v>
      </c>
      <c r="AO231" s="57">
        <f t="shared" ca="1" si="103"/>
        <v>0</v>
      </c>
      <c r="AP231" s="57">
        <f t="shared" ca="1" si="103"/>
        <v>8649</v>
      </c>
      <c r="AQ231" s="57">
        <f t="shared" ca="1" si="103"/>
        <v>4262</v>
      </c>
      <c r="AR231" s="57">
        <f t="shared" ca="1" si="103"/>
        <v>9476</v>
      </c>
      <c r="AS231" s="57">
        <f t="shared" ca="1" si="103"/>
        <v>1273</v>
      </c>
      <c r="AT231" s="57">
        <f t="shared" ca="1" si="103"/>
        <v>0</v>
      </c>
      <c r="AU231" s="51">
        <v>0</v>
      </c>
      <c r="AV231" s="57">
        <v>0</v>
      </c>
      <c r="AW231" s="51">
        <f t="shared" ca="1" si="90"/>
        <v>11404.4</v>
      </c>
      <c r="AX231" s="57">
        <f t="shared" ca="1" si="84"/>
        <v>-6806</v>
      </c>
      <c r="AY231" s="57">
        <f t="shared" ca="1" si="84"/>
        <v>0</v>
      </c>
      <c r="AZ231" s="57">
        <f t="shared" ca="1" si="84"/>
        <v>0</v>
      </c>
      <c r="BA231" s="51">
        <v>0</v>
      </c>
      <c r="BB231" s="51">
        <v>0</v>
      </c>
      <c r="BC231" s="57">
        <f t="shared" ca="1" si="84"/>
        <v>-2265</v>
      </c>
      <c r="BD231" s="57">
        <f t="shared" ca="1" si="84"/>
        <v>-12365</v>
      </c>
      <c r="BE231" s="57">
        <f t="shared" ca="1" si="100"/>
        <v>665.93</v>
      </c>
      <c r="BF231" s="51">
        <f t="shared" ca="1" si="91"/>
        <v>101.02719999999999</v>
      </c>
      <c r="BG231" s="51">
        <f t="shared" ca="1" si="92"/>
        <v>4.0677464788732394</v>
      </c>
      <c r="BH231" s="51">
        <f t="shared" ca="1" si="93"/>
        <v>85.633663366336634</v>
      </c>
      <c r="BI231" s="51">
        <v>0</v>
      </c>
      <c r="BJ231" s="51">
        <f ca="1">'3월_관리비상세내역'!BK231</f>
        <v>957.26</v>
      </c>
      <c r="BK231" s="51">
        <f t="shared" ca="1" si="94"/>
        <v>1623.19</v>
      </c>
      <c r="BL231" s="51">
        <f ca="1">'3월_관리비상세내역'!BM231</f>
        <v>865.45704225352108</v>
      </c>
      <c r="BM231" s="57">
        <f t="shared" ca="1" si="95"/>
        <v>869.52478873239431</v>
      </c>
      <c r="BN231" s="51">
        <f ca="1">'3월_관리비상세내역'!BO231</f>
        <v>591.7432</v>
      </c>
      <c r="BO231" s="57">
        <f t="shared" ca="1" si="96"/>
        <v>692.7704</v>
      </c>
      <c r="BP231" s="51">
        <f ca="1">'3월_관리비상세내역'!BQ231</f>
        <v>1129.4455445544554</v>
      </c>
      <c r="BQ231" s="57">
        <f t="shared" ca="1" si="97"/>
        <v>1215.079207920792</v>
      </c>
      <c r="BR231" s="51">
        <v>0</v>
      </c>
      <c r="BS231" s="51">
        <v>0</v>
      </c>
    </row>
    <row r="232" spans="1:71" ht="15.75" customHeight="1">
      <c r="A232" s="8" t="s">
        <v>239</v>
      </c>
      <c r="B232">
        <v>706</v>
      </c>
      <c r="C232" s="54">
        <v>601</v>
      </c>
      <c r="E232" s="8">
        <v>158.66999999999999</v>
      </c>
      <c r="F232" s="8" t="s">
        <v>240</v>
      </c>
      <c r="G232" s="55">
        <f t="shared" ca="1" si="85"/>
        <v>43391</v>
      </c>
      <c r="H232" s="8">
        <v>77777</v>
      </c>
      <c r="J232" t="str">
        <f t="shared" ca="1" si="99"/>
        <v>전세</v>
      </c>
      <c r="K232" s="8" t="s">
        <v>242</v>
      </c>
      <c r="L232" s="55">
        <v>45017</v>
      </c>
      <c r="M232" s="55">
        <v>45066</v>
      </c>
      <c r="N232" s="55">
        <v>45017</v>
      </c>
      <c r="O232" s="62">
        <v>45046</v>
      </c>
      <c r="P232" s="51">
        <f t="shared" ca="1" si="86"/>
        <v>369387</v>
      </c>
      <c r="Q232" s="57">
        <f t="shared" ca="1" si="87"/>
        <v>376774.74</v>
      </c>
      <c r="R232" s="51">
        <f t="shared" ca="1" si="88"/>
        <v>369387</v>
      </c>
      <c r="S232" s="57">
        <f t="shared" ca="1" si="98"/>
        <v>215435</v>
      </c>
      <c r="T232" s="57">
        <f t="shared" ca="1" si="89"/>
        <v>153952</v>
      </c>
      <c r="U232" s="57">
        <f t="shared" ca="1" si="104"/>
        <v>64933</v>
      </c>
      <c r="V232" s="57">
        <f t="shared" ca="1" si="104"/>
        <v>11322</v>
      </c>
      <c r="W232" s="57">
        <f t="shared" ca="1" si="104"/>
        <v>948</v>
      </c>
      <c r="X232" s="57">
        <f t="shared" ca="1" si="104"/>
        <v>3354</v>
      </c>
      <c r="Y232" s="57">
        <f t="shared" ca="1" si="104"/>
        <v>3839</v>
      </c>
      <c r="Z232" s="57">
        <f t="shared" ca="1" si="104"/>
        <v>35132</v>
      </c>
      <c r="AA232" s="57">
        <f t="shared" ca="1" si="104"/>
        <v>12875</v>
      </c>
      <c r="AB232" s="57">
        <f t="shared" ca="1" si="104"/>
        <v>20026</v>
      </c>
      <c r="AC232" s="57">
        <f t="shared" ca="1" si="104"/>
        <v>2597</v>
      </c>
      <c r="AD232" s="57">
        <f t="shared" ca="1" si="104"/>
        <v>6568</v>
      </c>
      <c r="AE232" s="57">
        <f t="shared" ca="1" si="104"/>
        <v>13395</v>
      </c>
      <c r="AF232" s="57">
        <f t="shared" ca="1" si="104"/>
        <v>420</v>
      </c>
      <c r="AG232" s="57">
        <f t="shared" ca="1" si="104"/>
        <v>46792</v>
      </c>
      <c r="AH232" s="57">
        <f t="shared" ca="1" si="104"/>
        <v>874</v>
      </c>
      <c r="AI232" s="57">
        <f t="shared" ca="1" si="104"/>
        <v>0</v>
      </c>
      <c r="AJ232" s="57">
        <f t="shared" ca="1" si="104"/>
        <v>74401</v>
      </c>
      <c r="AK232" s="57">
        <f t="shared" ca="1" si="103"/>
        <v>24478</v>
      </c>
      <c r="AL232" s="57">
        <f t="shared" ca="1" si="103"/>
        <v>26978</v>
      </c>
      <c r="AM232" s="57">
        <f t="shared" ca="1" si="103"/>
        <v>2925</v>
      </c>
      <c r="AN232" s="57">
        <f t="shared" ca="1" si="103"/>
        <v>29190</v>
      </c>
      <c r="AO232" s="57">
        <f t="shared" ca="1" si="103"/>
        <v>0</v>
      </c>
      <c r="AP232" s="57">
        <f t="shared" ca="1" si="103"/>
        <v>14026</v>
      </c>
      <c r="AQ232" s="57">
        <f t="shared" ca="1" si="103"/>
        <v>6109</v>
      </c>
      <c r="AR232" s="57">
        <f t="shared" ca="1" si="103"/>
        <v>2604</v>
      </c>
      <c r="AS232" s="57">
        <f t="shared" ca="1" si="103"/>
        <v>1347</v>
      </c>
      <c r="AT232" s="57">
        <f t="shared" ca="1" si="103"/>
        <v>0</v>
      </c>
      <c r="AU232" s="51">
        <v>0</v>
      </c>
      <c r="AV232" s="57">
        <v>0</v>
      </c>
      <c r="AW232" s="51">
        <f t="shared" ca="1" si="90"/>
        <v>7387.74</v>
      </c>
      <c r="AX232" s="57">
        <f t="shared" ca="1" si="84"/>
        <v>-17713</v>
      </c>
      <c r="AY232" s="57">
        <f t="shared" ca="1" si="84"/>
        <v>0</v>
      </c>
      <c r="AZ232" s="57">
        <f t="shared" ca="1" si="84"/>
        <v>0</v>
      </c>
      <c r="BA232" s="51">
        <v>0</v>
      </c>
      <c r="BB232" s="51">
        <v>0</v>
      </c>
      <c r="BC232" s="57">
        <f t="shared" ref="AX232:BD261" ca="1" si="105">RANDBETWEEN(BC$2,BC$3)</f>
        <v>-8443</v>
      </c>
      <c r="BD232" s="57">
        <f t="shared" ca="1" si="105"/>
        <v>-9590</v>
      </c>
      <c r="BE232" s="57">
        <f t="shared" ca="1" si="100"/>
        <v>372.005</v>
      </c>
      <c r="BF232" s="51">
        <f t="shared" ca="1" si="91"/>
        <v>21.5824</v>
      </c>
      <c r="BG232" s="51">
        <f t="shared" ca="1" si="92"/>
        <v>4.1112676056338024</v>
      </c>
      <c r="BH232" s="51">
        <f t="shared" ca="1" si="93"/>
        <v>138.87128712871288</v>
      </c>
      <c r="BI232" s="51">
        <v>0</v>
      </c>
      <c r="BJ232" s="51">
        <f ca="1">'3월_관리비상세내역'!BK232</f>
        <v>953.57500000000005</v>
      </c>
      <c r="BK232" s="51">
        <f t="shared" ca="1" si="94"/>
        <v>1325.58</v>
      </c>
      <c r="BL232" s="51">
        <f ca="1">'3월_관리비상세내역'!BM232</f>
        <v>923.99577464788729</v>
      </c>
      <c r="BM232" s="57">
        <f t="shared" ca="1" si="95"/>
        <v>928.10704225352106</v>
      </c>
      <c r="BN232" s="51">
        <f ca="1">'3월_관리비상세내역'!BO232</f>
        <v>539.94640000000004</v>
      </c>
      <c r="BO232" s="57">
        <f t="shared" ca="1" si="96"/>
        <v>561.52880000000005</v>
      </c>
      <c r="BP232" s="51">
        <f ca="1">'3월_관리비상세내역'!BQ232</f>
        <v>833.45544554455444</v>
      </c>
      <c r="BQ232" s="57">
        <f t="shared" ca="1" si="97"/>
        <v>972.32673267326732</v>
      </c>
      <c r="BR232" s="51">
        <v>0</v>
      </c>
      <c r="BS232" s="51">
        <v>0</v>
      </c>
    </row>
    <row r="233" spans="1:71" ht="15.75" customHeight="1">
      <c r="A233" s="8" t="s">
        <v>239</v>
      </c>
      <c r="B233">
        <v>706</v>
      </c>
      <c r="C233" s="54">
        <v>602</v>
      </c>
      <c r="E233" s="8">
        <v>158.66999999999999</v>
      </c>
      <c r="F233" s="8" t="s">
        <v>240</v>
      </c>
      <c r="G233" s="55">
        <f t="shared" ca="1" si="85"/>
        <v>43606</v>
      </c>
      <c r="H233" s="8">
        <v>77777</v>
      </c>
      <c r="J233" t="str">
        <f t="shared" ca="1" si="99"/>
        <v>자가</v>
      </c>
      <c r="K233" s="8" t="s">
        <v>242</v>
      </c>
      <c r="L233" s="55">
        <v>45017</v>
      </c>
      <c r="M233" s="55">
        <v>45066</v>
      </c>
      <c r="N233" s="55">
        <v>45017</v>
      </c>
      <c r="O233" s="62">
        <v>45046</v>
      </c>
      <c r="P233" s="51">
        <f t="shared" ca="1" si="86"/>
        <v>540370</v>
      </c>
      <c r="Q233" s="57">
        <f t="shared" ca="1" si="87"/>
        <v>551177.4</v>
      </c>
      <c r="R233" s="51">
        <f t="shared" ca="1" si="88"/>
        <v>540370</v>
      </c>
      <c r="S233" s="57">
        <f t="shared" ca="1" si="98"/>
        <v>218371</v>
      </c>
      <c r="T233" s="57">
        <f t="shared" ca="1" si="89"/>
        <v>321999</v>
      </c>
      <c r="U233" s="57">
        <f t="shared" ca="1" si="104"/>
        <v>32642</v>
      </c>
      <c r="V233" s="57">
        <f t="shared" ca="1" si="104"/>
        <v>12921</v>
      </c>
      <c r="W233" s="57">
        <f t="shared" ca="1" si="104"/>
        <v>621</v>
      </c>
      <c r="X233" s="57">
        <f t="shared" ca="1" si="104"/>
        <v>3923</v>
      </c>
      <c r="Y233" s="57">
        <f t="shared" ca="1" si="104"/>
        <v>3451</v>
      </c>
      <c r="Z233" s="57">
        <f t="shared" ca="1" si="104"/>
        <v>40765</v>
      </c>
      <c r="AA233" s="57">
        <f t="shared" ca="1" si="104"/>
        <v>6897</v>
      </c>
      <c r="AB233" s="57">
        <f t="shared" ca="1" si="104"/>
        <v>79933</v>
      </c>
      <c r="AC233" s="57">
        <f t="shared" ca="1" si="104"/>
        <v>1571</v>
      </c>
      <c r="AD233" s="57">
        <f t="shared" ca="1" si="104"/>
        <v>8094</v>
      </c>
      <c r="AE233" s="57">
        <f t="shared" ca="1" si="104"/>
        <v>18849</v>
      </c>
      <c r="AF233" s="57">
        <f t="shared" ca="1" si="104"/>
        <v>743</v>
      </c>
      <c r="AG233" s="57">
        <f t="shared" ca="1" si="104"/>
        <v>5971</v>
      </c>
      <c r="AH233" s="57">
        <f t="shared" ca="1" si="104"/>
        <v>942</v>
      </c>
      <c r="AI233" s="57">
        <f t="shared" ca="1" si="104"/>
        <v>0</v>
      </c>
      <c r="AJ233" s="57">
        <f t="shared" ca="1" si="104"/>
        <v>137460</v>
      </c>
      <c r="AK233" s="57">
        <f t="shared" ca="1" si="103"/>
        <v>42601</v>
      </c>
      <c r="AL233" s="57">
        <f t="shared" ca="1" si="103"/>
        <v>112387</v>
      </c>
      <c r="AM233" s="57">
        <f t="shared" ca="1" si="103"/>
        <v>4563</v>
      </c>
      <c r="AN233" s="57">
        <f t="shared" ca="1" si="103"/>
        <v>55675</v>
      </c>
      <c r="AO233" s="57">
        <f t="shared" ca="1" si="103"/>
        <v>0</v>
      </c>
      <c r="AP233" s="57">
        <f t="shared" ca="1" si="103"/>
        <v>11437</v>
      </c>
      <c r="AQ233" s="57">
        <f t="shared" ca="1" si="103"/>
        <v>8887</v>
      </c>
      <c r="AR233" s="57">
        <f t="shared" ca="1" si="103"/>
        <v>7715</v>
      </c>
      <c r="AS233" s="57">
        <f t="shared" ca="1" si="103"/>
        <v>305</v>
      </c>
      <c r="AT233" s="57">
        <f t="shared" ca="1" si="103"/>
        <v>0</v>
      </c>
      <c r="AU233" s="51">
        <v>0</v>
      </c>
      <c r="AV233" s="57">
        <v>0</v>
      </c>
      <c r="AW233" s="51">
        <f t="shared" ca="1" si="90"/>
        <v>10807.4</v>
      </c>
      <c r="AX233" s="57">
        <f t="shared" ca="1" si="105"/>
        <v>-21404</v>
      </c>
      <c r="AY233" s="57">
        <f t="shared" ca="1" si="105"/>
        <v>0</v>
      </c>
      <c r="AZ233" s="57">
        <f t="shared" ca="1" si="105"/>
        <v>0</v>
      </c>
      <c r="BA233" s="51">
        <v>0</v>
      </c>
      <c r="BB233" s="51">
        <v>0</v>
      </c>
      <c r="BC233" s="57">
        <f t="shared" ca="1" si="105"/>
        <v>-24666</v>
      </c>
      <c r="BD233" s="57">
        <f t="shared" ca="1" si="105"/>
        <v>-11913</v>
      </c>
      <c r="BE233" s="57">
        <f t="shared" ca="1" si="100"/>
        <v>687.3</v>
      </c>
      <c r="BF233" s="51">
        <f t="shared" ca="1" si="91"/>
        <v>89.909599999999998</v>
      </c>
      <c r="BG233" s="51">
        <f t="shared" ca="1" si="92"/>
        <v>7.841549295774648</v>
      </c>
      <c r="BH233" s="51">
        <f t="shared" ca="1" si="93"/>
        <v>113.23762376237623</v>
      </c>
      <c r="BI233" s="51">
        <v>0</v>
      </c>
      <c r="BJ233" s="51">
        <f ca="1">'3월_관리비상세내역'!BK233</f>
        <v>1308.4949999999999</v>
      </c>
      <c r="BK233" s="51">
        <f t="shared" ca="1" si="94"/>
        <v>1995.7949999999998</v>
      </c>
      <c r="BL233" s="51">
        <f ca="1">'3월_관리비상세내역'!BM233</f>
        <v>515.83690140845067</v>
      </c>
      <c r="BM233" s="57">
        <f t="shared" ca="1" si="95"/>
        <v>523.67845070422527</v>
      </c>
      <c r="BN233" s="51">
        <f ca="1">'3월_관리비상세내역'!BO233</f>
        <v>66</v>
      </c>
      <c r="BO233" s="57">
        <f t="shared" ca="1" si="96"/>
        <v>155.90960000000001</v>
      </c>
      <c r="BP233" s="51">
        <f ca="1">'3월_관리비상세내역'!BQ233</f>
        <v>1344.7227722772277</v>
      </c>
      <c r="BQ233" s="57">
        <f t="shared" ca="1" si="97"/>
        <v>1457.9603960396039</v>
      </c>
      <c r="BR233" s="51">
        <v>0</v>
      </c>
      <c r="BS233" s="51">
        <v>0</v>
      </c>
    </row>
    <row r="234" spans="1:71" ht="15.75" customHeight="1">
      <c r="A234" s="8" t="s">
        <v>239</v>
      </c>
      <c r="B234">
        <v>706</v>
      </c>
      <c r="C234" s="54">
        <v>701</v>
      </c>
      <c r="E234" s="8">
        <v>158.66999999999999</v>
      </c>
      <c r="F234" s="8" t="s">
        <v>240</v>
      </c>
      <c r="G234" s="55">
        <f t="shared" ca="1" si="85"/>
        <v>41912</v>
      </c>
      <c r="H234" s="8">
        <v>77777</v>
      </c>
      <c r="J234" t="str">
        <f t="shared" ca="1" si="99"/>
        <v>자가</v>
      </c>
      <c r="K234" s="8" t="s">
        <v>242</v>
      </c>
      <c r="L234" s="55">
        <v>45017</v>
      </c>
      <c r="M234" s="55">
        <v>45066</v>
      </c>
      <c r="N234" s="55">
        <v>45017</v>
      </c>
      <c r="O234" s="62">
        <v>45046</v>
      </c>
      <c r="P234" s="51">
        <f t="shared" ca="1" si="86"/>
        <v>475873</v>
      </c>
      <c r="Q234" s="57">
        <f t="shared" ca="1" si="87"/>
        <v>485390.46</v>
      </c>
      <c r="R234" s="51">
        <f t="shared" ca="1" si="88"/>
        <v>475873</v>
      </c>
      <c r="S234" s="57">
        <f t="shared" ca="1" si="98"/>
        <v>140822</v>
      </c>
      <c r="T234" s="57">
        <f t="shared" ca="1" si="89"/>
        <v>335051</v>
      </c>
      <c r="U234" s="57">
        <f t="shared" ca="1" si="104"/>
        <v>55344</v>
      </c>
      <c r="V234" s="57">
        <f t="shared" ca="1" si="104"/>
        <v>8317</v>
      </c>
      <c r="W234" s="57">
        <f t="shared" ca="1" si="104"/>
        <v>1074</v>
      </c>
      <c r="X234" s="57">
        <f t="shared" ca="1" si="104"/>
        <v>4045</v>
      </c>
      <c r="Y234" s="57">
        <f t="shared" ca="1" si="104"/>
        <v>3131</v>
      </c>
      <c r="Z234" s="57">
        <f t="shared" ca="1" si="104"/>
        <v>20464</v>
      </c>
      <c r="AA234" s="57">
        <f t="shared" ca="1" si="104"/>
        <v>26025</v>
      </c>
      <c r="AB234" s="57">
        <f t="shared" ca="1" si="104"/>
        <v>12046</v>
      </c>
      <c r="AC234" s="57">
        <f t="shared" ca="1" si="104"/>
        <v>217</v>
      </c>
      <c r="AD234" s="57">
        <f t="shared" ca="1" si="104"/>
        <v>5412</v>
      </c>
      <c r="AE234" s="57">
        <f t="shared" ca="1" si="104"/>
        <v>2923</v>
      </c>
      <c r="AF234" s="57">
        <f t="shared" ca="1" si="104"/>
        <v>400</v>
      </c>
      <c r="AG234" s="57">
        <f t="shared" ca="1" si="104"/>
        <v>21229</v>
      </c>
      <c r="AH234" s="57">
        <f t="shared" ca="1" si="104"/>
        <v>535</v>
      </c>
      <c r="AI234" s="57">
        <f t="shared" ca="1" si="104"/>
        <v>0</v>
      </c>
      <c r="AJ234" s="57">
        <f t="shared" ca="1" si="104"/>
        <v>129205</v>
      </c>
      <c r="AK234" s="57">
        <f t="shared" ca="1" si="103"/>
        <v>58066</v>
      </c>
      <c r="AL234" s="57">
        <f t="shared" ca="1" si="103"/>
        <v>105778</v>
      </c>
      <c r="AM234" s="57">
        <f t="shared" ca="1" si="103"/>
        <v>9505</v>
      </c>
      <c r="AN234" s="57">
        <f t="shared" ca="1" si="103"/>
        <v>38642</v>
      </c>
      <c r="AO234" s="57">
        <f t="shared" ca="1" si="103"/>
        <v>0</v>
      </c>
      <c r="AP234" s="57">
        <f t="shared" ca="1" si="103"/>
        <v>22407</v>
      </c>
      <c r="AQ234" s="57">
        <f t="shared" ca="1" si="103"/>
        <v>6220</v>
      </c>
      <c r="AR234" s="57">
        <f t="shared" ca="1" si="103"/>
        <v>391</v>
      </c>
      <c r="AS234" s="57">
        <f t="shared" ca="1" si="103"/>
        <v>2323</v>
      </c>
      <c r="AT234" s="57">
        <f t="shared" ca="1" si="103"/>
        <v>0</v>
      </c>
      <c r="AU234" s="51">
        <v>0</v>
      </c>
      <c r="AV234" s="57">
        <v>0</v>
      </c>
      <c r="AW234" s="51">
        <f t="shared" ca="1" si="90"/>
        <v>9517.4600000000009</v>
      </c>
      <c r="AX234" s="57">
        <f t="shared" ca="1" si="105"/>
        <v>-22342</v>
      </c>
      <c r="AY234" s="57">
        <f t="shared" ca="1" si="105"/>
        <v>0</v>
      </c>
      <c r="AZ234" s="57">
        <f t="shared" ca="1" si="105"/>
        <v>0</v>
      </c>
      <c r="BA234" s="51">
        <v>0</v>
      </c>
      <c r="BB234" s="51">
        <v>0</v>
      </c>
      <c r="BC234" s="57">
        <f t="shared" ca="1" si="105"/>
        <v>-29233</v>
      </c>
      <c r="BD234" s="57">
        <f t="shared" ca="1" si="105"/>
        <v>-6251</v>
      </c>
      <c r="BE234" s="57">
        <f t="shared" ca="1" si="100"/>
        <v>646.02499999999998</v>
      </c>
      <c r="BF234" s="51">
        <f t="shared" ca="1" si="91"/>
        <v>84.622399999999999</v>
      </c>
      <c r="BG234" s="51">
        <f t="shared" ca="1" si="92"/>
        <v>5.4425352112676055</v>
      </c>
      <c r="BH234" s="51">
        <f t="shared" ca="1" si="93"/>
        <v>221.85148514851485</v>
      </c>
      <c r="BI234" s="51">
        <v>0</v>
      </c>
      <c r="BJ234" s="51">
        <f ca="1">'3월_관리비상세내역'!BK234</f>
        <v>874.67499999999995</v>
      </c>
      <c r="BK234" s="51">
        <f t="shared" ca="1" si="94"/>
        <v>1520.6999999999998</v>
      </c>
      <c r="BL234" s="51">
        <f ca="1">'3월_관리비상세내역'!BM234</f>
        <v>667.08478873239437</v>
      </c>
      <c r="BM234" s="57">
        <f t="shared" ca="1" si="95"/>
        <v>672.52732394366194</v>
      </c>
      <c r="BN234" s="51">
        <f ca="1">'3월_관리비상세내역'!BO234</f>
        <v>878.63840000000005</v>
      </c>
      <c r="BO234" s="57">
        <f t="shared" ca="1" si="96"/>
        <v>963.26080000000002</v>
      </c>
      <c r="BP234" s="51">
        <f ca="1">'3월_관리비상세내역'!BQ234</f>
        <v>1291.2079207920792</v>
      </c>
      <c r="BQ234" s="57">
        <f t="shared" ca="1" si="97"/>
        <v>1513.0594059405942</v>
      </c>
      <c r="BR234" s="51">
        <v>0</v>
      </c>
      <c r="BS234" s="51">
        <v>0</v>
      </c>
    </row>
    <row r="235" spans="1:71" ht="15.75" customHeight="1">
      <c r="A235" s="8" t="s">
        <v>239</v>
      </c>
      <c r="B235">
        <v>706</v>
      </c>
      <c r="C235" s="54">
        <v>702</v>
      </c>
      <c r="E235" s="8">
        <v>158.66999999999999</v>
      </c>
      <c r="F235" s="8" t="s">
        <v>240</v>
      </c>
      <c r="G235" s="55">
        <f t="shared" ca="1" si="85"/>
        <v>41804</v>
      </c>
      <c r="H235" s="8">
        <v>77777</v>
      </c>
      <c r="J235" t="str">
        <f t="shared" ca="1" si="99"/>
        <v>자가</v>
      </c>
      <c r="K235" s="8" t="s">
        <v>242</v>
      </c>
      <c r="L235" s="55">
        <v>45017</v>
      </c>
      <c r="M235" s="55">
        <v>45066</v>
      </c>
      <c r="N235" s="55">
        <v>45017</v>
      </c>
      <c r="O235" s="62">
        <v>45046</v>
      </c>
      <c r="P235" s="51">
        <f t="shared" ca="1" si="86"/>
        <v>468310</v>
      </c>
      <c r="Q235" s="57">
        <f t="shared" ca="1" si="87"/>
        <v>477676.2</v>
      </c>
      <c r="R235" s="51">
        <f t="shared" ca="1" si="88"/>
        <v>468310</v>
      </c>
      <c r="S235" s="57">
        <f t="shared" ca="1" si="98"/>
        <v>176429</v>
      </c>
      <c r="T235" s="57">
        <f t="shared" ca="1" si="89"/>
        <v>291881</v>
      </c>
      <c r="U235" s="57">
        <f t="shared" ca="1" si="104"/>
        <v>50496</v>
      </c>
      <c r="V235" s="57">
        <f t="shared" ca="1" si="104"/>
        <v>29726</v>
      </c>
      <c r="W235" s="57">
        <f t="shared" ca="1" si="104"/>
        <v>539</v>
      </c>
      <c r="X235" s="57">
        <f t="shared" ca="1" si="104"/>
        <v>3614</v>
      </c>
      <c r="Y235" s="57">
        <f t="shared" ca="1" si="104"/>
        <v>3591</v>
      </c>
      <c r="Z235" s="57">
        <f t="shared" ca="1" si="104"/>
        <v>33077</v>
      </c>
      <c r="AA235" s="57">
        <f t="shared" ca="1" si="104"/>
        <v>3162</v>
      </c>
      <c r="AB235" s="57">
        <f t="shared" ca="1" si="104"/>
        <v>14557</v>
      </c>
      <c r="AC235" s="57">
        <f t="shared" ca="1" si="104"/>
        <v>1954</v>
      </c>
      <c r="AD235" s="57">
        <f t="shared" ca="1" si="104"/>
        <v>3433</v>
      </c>
      <c r="AE235" s="57">
        <f t="shared" ca="1" si="104"/>
        <v>10304</v>
      </c>
      <c r="AF235" s="57">
        <f t="shared" ca="1" si="104"/>
        <v>784</v>
      </c>
      <c r="AG235" s="57">
        <f t="shared" ca="1" si="104"/>
        <v>20129</v>
      </c>
      <c r="AH235" s="57">
        <f t="shared" ca="1" si="104"/>
        <v>721</v>
      </c>
      <c r="AI235" s="57">
        <f t="shared" ca="1" si="104"/>
        <v>0</v>
      </c>
      <c r="AJ235" s="57">
        <f t="shared" ca="1" si="104"/>
        <v>137259</v>
      </c>
      <c r="AK235" s="57">
        <f t="shared" ca="1" si="103"/>
        <v>52738</v>
      </c>
      <c r="AL235" s="57">
        <f t="shared" ca="1" si="103"/>
        <v>57901</v>
      </c>
      <c r="AM235" s="57">
        <f t="shared" ca="1" si="103"/>
        <v>6397</v>
      </c>
      <c r="AN235" s="57">
        <f t="shared" ca="1" si="103"/>
        <v>42975</v>
      </c>
      <c r="AO235" s="57">
        <f t="shared" ca="1" si="103"/>
        <v>0</v>
      </c>
      <c r="AP235" s="57">
        <f t="shared" ca="1" si="103"/>
        <v>24048</v>
      </c>
      <c r="AQ235" s="57">
        <f t="shared" ca="1" si="103"/>
        <v>4225</v>
      </c>
      <c r="AR235" s="57">
        <f t="shared" ca="1" si="103"/>
        <v>6424</v>
      </c>
      <c r="AS235" s="57">
        <f t="shared" ca="1" si="103"/>
        <v>905</v>
      </c>
      <c r="AT235" s="57">
        <f t="shared" ca="1" si="103"/>
        <v>0</v>
      </c>
      <c r="AU235" s="51">
        <v>0</v>
      </c>
      <c r="AV235" s="57">
        <v>0</v>
      </c>
      <c r="AW235" s="51">
        <f t="shared" ca="1" si="90"/>
        <v>9366.2000000000007</v>
      </c>
      <c r="AX235" s="57">
        <f t="shared" ca="1" si="105"/>
        <v>-10379</v>
      </c>
      <c r="AY235" s="57">
        <f t="shared" ca="1" si="105"/>
        <v>0</v>
      </c>
      <c r="AZ235" s="57">
        <f t="shared" ca="1" si="105"/>
        <v>0</v>
      </c>
      <c r="BA235" s="51">
        <v>0</v>
      </c>
      <c r="BB235" s="51">
        <v>0</v>
      </c>
      <c r="BC235" s="57">
        <f t="shared" ca="1" si="105"/>
        <v>-10744</v>
      </c>
      <c r="BD235" s="57">
        <f t="shared" ca="1" si="105"/>
        <v>-19526</v>
      </c>
      <c r="BE235" s="57">
        <f t="shared" ca="1" si="100"/>
        <v>686.29499999999996</v>
      </c>
      <c r="BF235" s="51">
        <f t="shared" ca="1" si="91"/>
        <v>46.320799999999998</v>
      </c>
      <c r="BG235" s="51">
        <f t="shared" ca="1" si="92"/>
        <v>6.052816901408451</v>
      </c>
      <c r="BH235" s="51">
        <f t="shared" ca="1" si="93"/>
        <v>238.0990099009901</v>
      </c>
      <c r="BI235" s="51">
        <v>0</v>
      </c>
      <c r="BJ235" s="51">
        <f ca="1">'3월_관리비상세내역'!BK235</f>
        <v>276.375</v>
      </c>
      <c r="BK235" s="51">
        <f t="shared" ca="1" si="94"/>
        <v>962.67</v>
      </c>
      <c r="BL235" s="51">
        <f ca="1">'3월_관리비상세내역'!BM235</f>
        <v>430.08845070422535</v>
      </c>
      <c r="BM235" s="57">
        <f t="shared" ca="1" si="95"/>
        <v>436.1412676056338</v>
      </c>
      <c r="BN235" s="51">
        <f ca="1">'3월_관리비상세내역'!BO235</f>
        <v>803.05200000000002</v>
      </c>
      <c r="BO235" s="57">
        <f t="shared" ca="1" si="96"/>
        <v>849.37279999999998</v>
      </c>
      <c r="BP235" s="51">
        <f ca="1">'3월_관리비상세내역'!BQ235</f>
        <v>1273.6534653465346</v>
      </c>
      <c r="BQ235" s="57">
        <f t="shared" ca="1" si="97"/>
        <v>1511.7524752475247</v>
      </c>
      <c r="BR235" s="51">
        <v>0</v>
      </c>
      <c r="BS235" s="51">
        <v>0</v>
      </c>
    </row>
    <row r="236" spans="1:71" ht="15.75" customHeight="1">
      <c r="A236" s="8" t="s">
        <v>239</v>
      </c>
      <c r="B236">
        <v>706</v>
      </c>
      <c r="C236" s="54">
        <v>801</v>
      </c>
      <c r="E236" s="8">
        <v>158.66999999999999</v>
      </c>
      <c r="F236" s="8" t="s">
        <v>240</v>
      </c>
      <c r="G236" s="55">
        <f t="shared" ca="1" si="85"/>
        <v>44463</v>
      </c>
      <c r="H236" s="8">
        <v>77777</v>
      </c>
      <c r="J236" t="str">
        <f t="shared" ca="1" si="99"/>
        <v>전세</v>
      </c>
      <c r="K236" s="8" t="s">
        <v>242</v>
      </c>
      <c r="L236" s="55">
        <v>45017</v>
      </c>
      <c r="M236" s="55">
        <v>45066</v>
      </c>
      <c r="N236" s="55">
        <v>45017</v>
      </c>
      <c r="O236" s="62">
        <v>45046</v>
      </c>
      <c r="P236" s="51">
        <f t="shared" ca="1" si="86"/>
        <v>383175</v>
      </c>
      <c r="Q236" s="57">
        <f t="shared" ca="1" si="87"/>
        <v>390838.5</v>
      </c>
      <c r="R236" s="51">
        <f t="shared" ca="1" si="88"/>
        <v>383175</v>
      </c>
      <c r="S236" s="57">
        <f t="shared" ca="1" si="98"/>
        <v>196720</v>
      </c>
      <c r="T236" s="57">
        <f t="shared" ca="1" si="89"/>
        <v>186455</v>
      </c>
      <c r="U236" s="57">
        <f t="shared" ca="1" si="104"/>
        <v>58920</v>
      </c>
      <c r="V236" s="57">
        <f t="shared" ca="1" si="104"/>
        <v>34318</v>
      </c>
      <c r="W236" s="57">
        <f t="shared" ca="1" si="104"/>
        <v>1962</v>
      </c>
      <c r="X236" s="57">
        <f t="shared" ca="1" si="104"/>
        <v>3997</v>
      </c>
      <c r="Y236" s="57">
        <f t="shared" ca="1" si="104"/>
        <v>3004</v>
      </c>
      <c r="Z236" s="57">
        <f t="shared" ca="1" si="104"/>
        <v>30733</v>
      </c>
      <c r="AA236" s="57">
        <f t="shared" ca="1" si="104"/>
        <v>1318</v>
      </c>
      <c r="AB236" s="57">
        <f t="shared" ca="1" si="104"/>
        <v>23528</v>
      </c>
      <c r="AC236" s="57">
        <f t="shared" ca="1" si="104"/>
        <v>1088</v>
      </c>
      <c r="AD236" s="57">
        <f t="shared" ca="1" si="104"/>
        <v>7865</v>
      </c>
      <c r="AE236" s="57">
        <f t="shared" ca="1" si="104"/>
        <v>16648</v>
      </c>
      <c r="AF236" s="57">
        <f t="shared" ca="1" si="104"/>
        <v>680</v>
      </c>
      <c r="AG236" s="57">
        <f t="shared" ca="1" si="104"/>
        <v>6828</v>
      </c>
      <c r="AH236" s="57">
        <f t="shared" ca="1" si="104"/>
        <v>575</v>
      </c>
      <c r="AI236" s="57">
        <f t="shared" ca="1" si="104"/>
        <v>0</v>
      </c>
      <c r="AJ236" s="57">
        <f t="shared" ca="1" si="104"/>
        <v>62905</v>
      </c>
      <c r="AK236" s="57">
        <f t="shared" ca="1" si="103"/>
        <v>28601</v>
      </c>
      <c r="AL236" s="57">
        <f t="shared" ca="1" si="103"/>
        <v>54481</v>
      </c>
      <c r="AM236" s="57">
        <f t="shared" ca="1" si="103"/>
        <v>3396</v>
      </c>
      <c r="AN236" s="57">
        <f t="shared" ca="1" si="103"/>
        <v>40989</v>
      </c>
      <c r="AO236" s="57">
        <f t="shared" ca="1" si="103"/>
        <v>0</v>
      </c>
      <c r="AP236" s="57">
        <f t="shared" ca="1" si="103"/>
        <v>12037</v>
      </c>
      <c r="AQ236" s="57">
        <f t="shared" ca="1" si="103"/>
        <v>7149</v>
      </c>
      <c r="AR236" s="57">
        <f t="shared" ca="1" si="103"/>
        <v>4028</v>
      </c>
      <c r="AS236" s="57">
        <f t="shared" ca="1" si="103"/>
        <v>1170</v>
      </c>
      <c r="AT236" s="57">
        <f t="shared" ca="1" si="103"/>
        <v>0</v>
      </c>
      <c r="AU236" s="51">
        <v>0</v>
      </c>
      <c r="AV236" s="57">
        <v>0</v>
      </c>
      <c r="AW236" s="51">
        <f t="shared" ca="1" si="90"/>
        <v>7663.5</v>
      </c>
      <c r="AX236" s="57">
        <f t="shared" ca="1" si="105"/>
        <v>-7004</v>
      </c>
      <c r="AY236" s="57">
        <f t="shared" ca="1" si="105"/>
        <v>0</v>
      </c>
      <c r="AZ236" s="57">
        <f t="shared" ca="1" si="105"/>
        <v>0</v>
      </c>
      <c r="BA236" s="51">
        <v>0</v>
      </c>
      <c r="BB236" s="51">
        <v>0</v>
      </c>
      <c r="BC236" s="57">
        <f t="shared" ca="1" si="105"/>
        <v>-9223</v>
      </c>
      <c r="BD236" s="57">
        <f t="shared" ca="1" si="105"/>
        <v>-6818</v>
      </c>
      <c r="BE236" s="57">
        <f t="shared" ca="1" si="100"/>
        <v>314.52499999999998</v>
      </c>
      <c r="BF236" s="51">
        <f t="shared" ca="1" si="91"/>
        <v>43.584800000000001</v>
      </c>
      <c r="BG236" s="51">
        <f t="shared" ca="1" si="92"/>
        <v>5.7730985915492958</v>
      </c>
      <c r="BH236" s="51">
        <f t="shared" ca="1" si="93"/>
        <v>119.17821782178218</v>
      </c>
      <c r="BI236" s="51">
        <v>0</v>
      </c>
      <c r="BJ236" s="51">
        <f ca="1">'3월_관리비상세내역'!BK236</f>
        <v>1451.55</v>
      </c>
      <c r="BK236" s="51">
        <f t="shared" ca="1" si="94"/>
        <v>1766.0749999999998</v>
      </c>
      <c r="BL236" s="51">
        <f ca="1">'3월_관리비상세내역'!BM236</f>
        <v>55.351830985915491</v>
      </c>
      <c r="BM236" s="57">
        <f t="shared" ca="1" si="95"/>
        <v>61.124929577464783</v>
      </c>
      <c r="BN236" s="51">
        <f ca="1">'3월_관리비상세내역'!BO236</f>
        <v>339.50959999999998</v>
      </c>
      <c r="BO236" s="57">
        <f t="shared" ca="1" si="96"/>
        <v>383.09439999999995</v>
      </c>
      <c r="BP236" s="51">
        <f ca="1">'3월_관리비상세내역'!BQ236</f>
        <v>922.19801980198019</v>
      </c>
      <c r="BQ236" s="57">
        <f t="shared" ca="1" si="97"/>
        <v>1041.3762376237623</v>
      </c>
      <c r="BR236" s="51">
        <v>0</v>
      </c>
      <c r="BS236" s="51">
        <v>0</v>
      </c>
    </row>
    <row r="237" spans="1:71" ht="15.75" customHeight="1">
      <c r="A237" s="8" t="s">
        <v>239</v>
      </c>
      <c r="B237">
        <v>706</v>
      </c>
      <c r="C237" s="54">
        <v>802</v>
      </c>
      <c r="E237" s="8">
        <v>158.66999999999999</v>
      </c>
      <c r="F237" s="8" t="s">
        <v>240</v>
      </c>
      <c r="G237" s="55">
        <f t="shared" ca="1" si="85"/>
        <v>44674</v>
      </c>
      <c r="H237" s="8">
        <v>77777</v>
      </c>
      <c r="J237" t="str">
        <f t="shared" ca="1" si="99"/>
        <v>월세</v>
      </c>
      <c r="K237" s="8" t="s">
        <v>242</v>
      </c>
      <c r="L237" s="55">
        <v>45017</v>
      </c>
      <c r="M237" s="55">
        <v>45066</v>
      </c>
      <c r="N237" s="55">
        <v>45017</v>
      </c>
      <c r="O237" s="62">
        <v>45046</v>
      </c>
      <c r="P237" s="51">
        <f t="shared" ca="1" si="86"/>
        <v>591795</v>
      </c>
      <c r="Q237" s="57">
        <f t="shared" ca="1" si="87"/>
        <v>603630.9</v>
      </c>
      <c r="R237" s="51">
        <f t="shared" ca="1" si="88"/>
        <v>591795</v>
      </c>
      <c r="S237" s="57">
        <f t="shared" ca="1" si="98"/>
        <v>211737</v>
      </c>
      <c r="T237" s="57">
        <f t="shared" ca="1" si="89"/>
        <v>380058</v>
      </c>
      <c r="U237" s="57">
        <f t="shared" ca="1" si="104"/>
        <v>42265</v>
      </c>
      <c r="V237" s="57">
        <f t="shared" ca="1" si="104"/>
        <v>36973</v>
      </c>
      <c r="W237" s="57">
        <f t="shared" ca="1" si="104"/>
        <v>1502</v>
      </c>
      <c r="X237" s="57">
        <f t="shared" ca="1" si="104"/>
        <v>1837</v>
      </c>
      <c r="Y237" s="57">
        <f t="shared" ca="1" si="104"/>
        <v>3961</v>
      </c>
      <c r="Z237" s="57">
        <f t="shared" ca="1" si="104"/>
        <v>16672</v>
      </c>
      <c r="AA237" s="57">
        <f t="shared" ca="1" si="104"/>
        <v>16237</v>
      </c>
      <c r="AB237" s="57">
        <f t="shared" ca="1" si="104"/>
        <v>36019</v>
      </c>
      <c r="AC237" s="57">
        <f t="shared" ca="1" si="104"/>
        <v>325</v>
      </c>
      <c r="AD237" s="57">
        <f t="shared" ca="1" si="104"/>
        <v>7961</v>
      </c>
      <c r="AE237" s="57">
        <f t="shared" ca="1" si="104"/>
        <v>18392</v>
      </c>
      <c r="AF237" s="57">
        <f t="shared" ca="1" si="104"/>
        <v>486</v>
      </c>
      <c r="AG237" s="57">
        <f t="shared" ca="1" si="104"/>
        <v>43819</v>
      </c>
      <c r="AH237" s="57">
        <f t="shared" ca="1" si="104"/>
        <v>985</v>
      </c>
      <c r="AI237" s="57">
        <f t="shared" ca="1" si="104"/>
        <v>0</v>
      </c>
      <c r="AJ237" s="57">
        <f t="shared" ref="AJ237:AT257" ca="1" si="106">RANDBETWEEN(AJ$2,AJ$3)</f>
        <v>137943</v>
      </c>
      <c r="AK237" s="57">
        <f t="shared" ca="1" si="106"/>
        <v>55002</v>
      </c>
      <c r="AL237" s="57">
        <f t="shared" ca="1" si="103"/>
        <v>144672</v>
      </c>
      <c r="AM237" s="57">
        <f t="shared" ca="1" si="103"/>
        <v>7249</v>
      </c>
      <c r="AN237" s="57">
        <f t="shared" ca="1" si="103"/>
        <v>54313</v>
      </c>
      <c r="AO237" s="57">
        <f t="shared" ca="1" si="103"/>
        <v>0</v>
      </c>
      <c r="AP237" s="57">
        <f t="shared" ca="1" si="103"/>
        <v>15914</v>
      </c>
      <c r="AQ237" s="57">
        <f t="shared" ca="1" si="103"/>
        <v>1525</v>
      </c>
      <c r="AR237" s="57">
        <f t="shared" ca="1" si="103"/>
        <v>7463</v>
      </c>
      <c r="AS237" s="57">
        <f t="shared" ca="1" si="103"/>
        <v>2217</v>
      </c>
      <c r="AT237" s="57">
        <f t="shared" ca="1" si="103"/>
        <v>0</v>
      </c>
      <c r="AU237" s="51">
        <v>0</v>
      </c>
      <c r="AV237" s="57">
        <v>0</v>
      </c>
      <c r="AW237" s="51">
        <f t="shared" ca="1" si="90"/>
        <v>11835.9</v>
      </c>
      <c r="AX237" s="57">
        <f t="shared" ca="1" si="105"/>
        <v>-11179</v>
      </c>
      <c r="AY237" s="57">
        <f t="shared" ca="1" si="105"/>
        <v>0</v>
      </c>
      <c r="AZ237" s="57">
        <f t="shared" ca="1" si="105"/>
        <v>0</v>
      </c>
      <c r="BA237" s="51">
        <v>0</v>
      </c>
      <c r="BB237" s="51">
        <v>0</v>
      </c>
      <c r="BC237" s="57">
        <f t="shared" ca="1" si="105"/>
        <v>-29047</v>
      </c>
      <c r="BD237" s="57">
        <f t="shared" ca="1" si="105"/>
        <v>-21711</v>
      </c>
      <c r="BE237" s="57">
        <f t="shared" ca="1" si="100"/>
        <v>689.71500000000003</v>
      </c>
      <c r="BF237" s="51">
        <f t="shared" ca="1" si="91"/>
        <v>115.7376</v>
      </c>
      <c r="BG237" s="51">
        <f t="shared" ca="1" si="92"/>
        <v>7.6497183098591552</v>
      </c>
      <c r="BH237" s="51">
        <f t="shared" ca="1" si="93"/>
        <v>157.56435643564356</v>
      </c>
      <c r="BI237" s="51">
        <v>0</v>
      </c>
      <c r="BJ237" s="51">
        <f ca="1">'3월_관리비상세내역'!BK237</f>
        <v>784.45499999999993</v>
      </c>
      <c r="BK237" s="51">
        <f t="shared" ca="1" si="94"/>
        <v>1474.17</v>
      </c>
      <c r="BL237" s="51">
        <f ca="1">'3월_관리비상세내역'!BM237</f>
        <v>617.14478873239432</v>
      </c>
      <c r="BM237" s="57">
        <f t="shared" ca="1" si="95"/>
        <v>624.79450704225349</v>
      </c>
      <c r="BN237" s="51">
        <f ca="1">'3월_관리비상세내역'!BO237</f>
        <v>827.15920000000006</v>
      </c>
      <c r="BO237" s="57">
        <f t="shared" ca="1" si="96"/>
        <v>942.8968000000001</v>
      </c>
      <c r="BP237" s="51">
        <f ca="1">'3월_관리비상세내역'!BQ237</f>
        <v>771.67326732673268</v>
      </c>
      <c r="BQ237" s="57">
        <f t="shared" ca="1" si="97"/>
        <v>929.23762376237619</v>
      </c>
      <c r="BR237" s="51">
        <v>0</v>
      </c>
      <c r="BS237" s="51">
        <v>0</v>
      </c>
    </row>
    <row r="238" spans="1:71" ht="15.75" customHeight="1">
      <c r="A238" s="8" t="s">
        <v>239</v>
      </c>
      <c r="B238">
        <v>706</v>
      </c>
      <c r="C238" s="54">
        <v>901</v>
      </c>
      <c r="E238" s="8">
        <v>158.66999999999999</v>
      </c>
      <c r="F238" s="8" t="s">
        <v>240</v>
      </c>
      <c r="G238" s="55">
        <f t="shared" ca="1" si="85"/>
        <v>44150</v>
      </c>
      <c r="H238" s="8">
        <v>77777</v>
      </c>
      <c r="J238" t="str">
        <f t="shared" ca="1" si="99"/>
        <v>자가</v>
      </c>
      <c r="K238" s="8" t="s">
        <v>242</v>
      </c>
      <c r="L238" s="55">
        <v>45017</v>
      </c>
      <c r="M238" s="55">
        <v>45066</v>
      </c>
      <c r="N238" s="55">
        <v>45017</v>
      </c>
      <c r="O238" s="62">
        <v>45046</v>
      </c>
      <c r="P238" s="51">
        <f t="shared" ca="1" si="86"/>
        <v>574152</v>
      </c>
      <c r="Q238" s="57">
        <f t="shared" ca="1" si="87"/>
        <v>585635.04</v>
      </c>
      <c r="R238" s="51">
        <f t="shared" ca="1" si="88"/>
        <v>574152</v>
      </c>
      <c r="S238" s="57">
        <f t="shared" ca="1" si="98"/>
        <v>189256</v>
      </c>
      <c r="T238" s="57">
        <f t="shared" ca="1" si="89"/>
        <v>384896</v>
      </c>
      <c r="U238" s="57">
        <f t="shared" ref="U238:AJ253" ca="1" si="107">RANDBETWEEN(U$2,U$3)</f>
        <v>74044</v>
      </c>
      <c r="V238" s="57">
        <f t="shared" ca="1" si="107"/>
        <v>8408</v>
      </c>
      <c r="W238" s="57">
        <f t="shared" ca="1" si="107"/>
        <v>815</v>
      </c>
      <c r="X238" s="57">
        <f t="shared" ca="1" si="107"/>
        <v>2172</v>
      </c>
      <c r="Y238" s="57">
        <f t="shared" ca="1" si="107"/>
        <v>3318</v>
      </c>
      <c r="Z238" s="57">
        <f t="shared" ca="1" si="107"/>
        <v>26386</v>
      </c>
      <c r="AA238" s="57">
        <f t="shared" ca="1" si="107"/>
        <v>5527</v>
      </c>
      <c r="AB238" s="57">
        <f t="shared" ca="1" si="107"/>
        <v>14135</v>
      </c>
      <c r="AC238" s="57">
        <f t="shared" ca="1" si="107"/>
        <v>2408</v>
      </c>
      <c r="AD238" s="57">
        <f t="shared" ca="1" si="107"/>
        <v>3810</v>
      </c>
      <c r="AE238" s="57">
        <f t="shared" ca="1" si="107"/>
        <v>7771</v>
      </c>
      <c r="AF238" s="57">
        <f t="shared" ca="1" si="107"/>
        <v>269</v>
      </c>
      <c r="AG238" s="57">
        <f t="shared" ca="1" si="107"/>
        <v>36768</v>
      </c>
      <c r="AH238" s="57">
        <f t="shared" ca="1" si="107"/>
        <v>666</v>
      </c>
      <c r="AI238" s="57">
        <f t="shared" ca="1" si="107"/>
        <v>0</v>
      </c>
      <c r="AJ238" s="57">
        <f t="shared" ca="1" si="107"/>
        <v>117921</v>
      </c>
      <c r="AK238" s="57">
        <f t="shared" ca="1" si="106"/>
        <v>67763</v>
      </c>
      <c r="AL238" s="57">
        <f t="shared" ca="1" si="103"/>
        <v>143937</v>
      </c>
      <c r="AM238" s="57">
        <f t="shared" ca="1" si="103"/>
        <v>8692</v>
      </c>
      <c r="AN238" s="57">
        <f t="shared" ca="1" si="103"/>
        <v>56325</v>
      </c>
      <c r="AO238" s="57">
        <f t="shared" ca="1" si="103"/>
        <v>0</v>
      </c>
      <c r="AP238" s="57">
        <f t="shared" ca="1" si="103"/>
        <v>8634</v>
      </c>
      <c r="AQ238" s="57">
        <f t="shared" ca="1" si="103"/>
        <v>8952</v>
      </c>
      <c r="AR238" s="57">
        <f t="shared" ca="1" si="103"/>
        <v>6398</v>
      </c>
      <c r="AS238" s="57">
        <f t="shared" ca="1" si="103"/>
        <v>2190</v>
      </c>
      <c r="AT238" s="57">
        <f t="shared" ca="1" si="103"/>
        <v>0</v>
      </c>
      <c r="AU238" s="51">
        <v>0</v>
      </c>
      <c r="AV238" s="57">
        <v>0</v>
      </c>
      <c r="AW238" s="51">
        <f t="shared" ca="1" si="90"/>
        <v>11483.04</v>
      </c>
      <c r="AX238" s="57">
        <f t="shared" ca="1" si="105"/>
        <v>-17633</v>
      </c>
      <c r="AY238" s="57">
        <f t="shared" ca="1" si="105"/>
        <v>0</v>
      </c>
      <c r="AZ238" s="57">
        <f t="shared" ca="1" si="105"/>
        <v>0</v>
      </c>
      <c r="BA238" s="51">
        <v>0</v>
      </c>
      <c r="BB238" s="51">
        <v>0</v>
      </c>
      <c r="BC238" s="57">
        <f t="shared" ca="1" si="105"/>
        <v>-7737</v>
      </c>
      <c r="BD238" s="57">
        <f t="shared" ca="1" si="105"/>
        <v>-7787</v>
      </c>
      <c r="BE238" s="57">
        <f t="shared" ca="1" si="100"/>
        <v>589.60500000000002</v>
      </c>
      <c r="BF238" s="51">
        <f t="shared" ca="1" si="91"/>
        <v>115.14960000000001</v>
      </c>
      <c r="BG238" s="51">
        <f t="shared" ca="1" si="92"/>
        <v>7.933098591549296</v>
      </c>
      <c r="BH238" s="51">
        <f t="shared" ca="1" si="93"/>
        <v>85.485148514851488</v>
      </c>
      <c r="BI238" s="51">
        <v>0</v>
      </c>
      <c r="BJ238" s="51">
        <f ca="1">'3월_관리비상세내역'!BK238</f>
        <v>815.10500000000002</v>
      </c>
      <c r="BK238" s="51">
        <f t="shared" ca="1" si="94"/>
        <v>1404.71</v>
      </c>
      <c r="BL238" s="51">
        <f ca="1">'3월_관리비상세내역'!BM238</f>
        <v>453.1625352112676</v>
      </c>
      <c r="BM238" s="57">
        <f t="shared" ca="1" si="95"/>
        <v>461.09563380281691</v>
      </c>
      <c r="BN238" s="51">
        <f ca="1">'3월_관리비상세내역'!BO238</f>
        <v>649.57119999999998</v>
      </c>
      <c r="BO238" s="57">
        <f t="shared" ca="1" si="96"/>
        <v>764.72079999999994</v>
      </c>
      <c r="BP238" s="51">
        <f ca="1">'3월_관리비상세내역'!BQ238</f>
        <v>340.89108910891088</v>
      </c>
      <c r="BQ238" s="57">
        <f t="shared" ca="1" si="97"/>
        <v>426.37623762376234</v>
      </c>
      <c r="BR238" s="51">
        <v>0</v>
      </c>
      <c r="BS238" s="51">
        <v>0</v>
      </c>
    </row>
    <row r="239" spans="1:71" ht="15.75" customHeight="1">
      <c r="A239" s="8" t="s">
        <v>239</v>
      </c>
      <c r="B239">
        <v>706</v>
      </c>
      <c r="C239" s="54">
        <v>902</v>
      </c>
      <c r="E239" s="8">
        <v>158.66999999999999</v>
      </c>
      <c r="F239" s="8" t="s">
        <v>240</v>
      </c>
      <c r="G239" s="55">
        <f t="shared" ca="1" si="85"/>
        <v>41762</v>
      </c>
      <c r="H239" s="8">
        <v>77777</v>
      </c>
      <c r="J239" t="str">
        <f t="shared" ca="1" si="99"/>
        <v>자가</v>
      </c>
      <c r="K239" s="8" t="s">
        <v>242</v>
      </c>
      <c r="L239" s="55">
        <v>45017</v>
      </c>
      <c r="M239" s="55">
        <v>45066</v>
      </c>
      <c r="N239" s="55">
        <v>45017</v>
      </c>
      <c r="O239" s="62">
        <v>45046</v>
      </c>
      <c r="P239" s="51">
        <f t="shared" ca="1" si="86"/>
        <v>529392</v>
      </c>
      <c r="Q239" s="57">
        <f t="shared" ca="1" si="87"/>
        <v>539979.84</v>
      </c>
      <c r="R239" s="51">
        <f t="shared" ca="1" si="88"/>
        <v>529392</v>
      </c>
      <c r="S239" s="57">
        <f t="shared" ca="1" si="98"/>
        <v>291244</v>
      </c>
      <c r="T239" s="57">
        <f t="shared" ca="1" si="89"/>
        <v>238148</v>
      </c>
      <c r="U239" s="57">
        <f t="shared" ca="1" si="107"/>
        <v>63799</v>
      </c>
      <c r="V239" s="57">
        <f t="shared" ca="1" si="107"/>
        <v>32045</v>
      </c>
      <c r="W239" s="57">
        <f t="shared" ca="1" si="107"/>
        <v>1795</v>
      </c>
      <c r="X239" s="57">
        <f t="shared" ca="1" si="107"/>
        <v>1539</v>
      </c>
      <c r="Y239" s="57">
        <f t="shared" ca="1" si="107"/>
        <v>3241</v>
      </c>
      <c r="Z239" s="57">
        <f t="shared" ca="1" si="107"/>
        <v>57832</v>
      </c>
      <c r="AA239" s="57">
        <f t="shared" ca="1" si="107"/>
        <v>26191</v>
      </c>
      <c r="AB239" s="57">
        <f t="shared" ca="1" si="107"/>
        <v>70547</v>
      </c>
      <c r="AC239" s="57">
        <f t="shared" ca="1" si="107"/>
        <v>1416</v>
      </c>
      <c r="AD239" s="57">
        <f t="shared" ca="1" si="107"/>
        <v>3431</v>
      </c>
      <c r="AE239" s="57">
        <f t="shared" ca="1" si="107"/>
        <v>26631</v>
      </c>
      <c r="AF239" s="57">
        <f t="shared" ca="1" si="107"/>
        <v>516</v>
      </c>
      <c r="AG239" s="57">
        <f t="shared" ca="1" si="107"/>
        <v>22242</v>
      </c>
      <c r="AH239" s="57">
        <f t="shared" ca="1" si="107"/>
        <v>243</v>
      </c>
      <c r="AI239" s="57">
        <f t="shared" ca="1" si="107"/>
        <v>0</v>
      </c>
      <c r="AJ239" s="57">
        <f t="shared" ca="1" si="107"/>
        <v>64536</v>
      </c>
      <c r="AK239" s="57">
        <f t="shared" ca="1" si="106"/>
        <v>37692</v>
      </c>
      <c r="AL239" s="57">
        <f t="shared" ca="1" si="103"/>
        <v>50277</v>
      </c>
      <c r="AM239" s="57">
        <f t="shared" ca="1" si="103"/>
        <v>2591</v>
      </c>
      <c r="AN239" s="57">
        <f t="shared" ca="1" si="103"/>
        <v>49753</v>
      </c>
      <c r="AO239" s="57">
        <f t="shared" ca="1" si="103"/>
        <v>0</v>
      </c>
      <c r="AP239" s="57">
        <f t="shared" ca="1" si="103"/>
        <v>24923</v>
      </c>
      <c r="AQ239" s="57">
        <f t="shared" ca="1" si="103"/>
        <v>6210</v>
      </c>
      <c r="AR239" s="57">
        <f t="shared" ca="1" si="103"/>
        <v>5917</v>
      </c>
      <c r="AS239" s="57">
        <f t="shared" ca="1" si="103"/>
        <v>1301</v>
      </c>
      <c r="AT239" s="57">
        <f t="shared" ca="1" si="103"/>
        <v>0</v>
      </c>
      <c r="AU239" s="51">
        <v>0</v>
      </c>
      <c r="AV239" s="57">
        <v>0</v>
      </c>
      <c r="AW239" s="51">
        <f t="shared" ca="1" si="90"/>
        <v>10587.84</v>
      </c>
      <c r="AX239" s="57">
        <f t="shared" ca="1" si="105"/>
        <v>-6108</v>
      </c>
      <c r="AY239" s="57">
        <f t="shared" ca="1" si="105"/>
        <v>0</v>
      </c>
      <c r="AZ239" s="57">
        <f t="shared" ca="1" si="105"/>
        <v>0</v>
      </c>
      <c r="BA239" s="51">
        <v>0</v>
      </c>
      <c r="BB239" s="51">
        <v>0</v>
      </c>
      <c r="BC239" s="57">
        <f t="shared" ca="1" si="105"/>
        <v>-18962</v>
      </c>
      <c r="BD239" s="57">
        <f t="shared" ca="1" si="105"/>
        <v>-206</v>
      </c>
      <c r="BE239" s="57">
        <f t="shared" ca="1" si="100"/>
        <v>322.68</v>
      </c>
      <c r="BF239" s="51">
        <f t="shared" ca="1" si="91"/>
        <v>40.221600000000002</v>
      </c>
      <c r="BG239" s="51">
        <f t="shared" ca="1" si="92"/>
        <v>7.0074647887323946</v>
      </c>
      <c r="BH239" s="51">
        <f t="shared" ca="1" si="93"/>
        <v>246.76237623762376</v>
      </c>
      <c r="BI239" s="51">
        <v>0</v>
      </c>
      <c r="BJ239" s="51">
        <f ca="1">'3월_관리비상세내역'!BK239</f>
        <v>754.91</v>
      </c>
      <c r="BK239" s="51">
        <f t="shared" ca="1" si="94"/>
        <v>1077.5899999999999</v>
      </c>
      <c r="BL239" s="51">
        <f ca="1">'3월_관리비상세내역'!BM239</f>
        <v>546.37225352112671</v>
      </c>
      <c r="BM239" s="57">
        <f t="shared" ca="1" si="95"/>
        <v>553.37971830985907</v>
      </c>
      <c r="BN239" s="51">
        <f ca="1">'3월_관리비상세내역'!BO239</f>
        <v>835.12639999999999</v>
      </c>
      <c r="BO239" s="57">
        <f t="shared" ca="1" si="96"/>
        <v>875.34799999999996</v>
      </c>
      <c r="BP239" s="51">
        <f ca="1">'3월_관리비상세내역'!BQ239</f>
        <v>461.43564356435644</v>
      </c>
      <c r="BQ239" s="57">
        <f t="shared" ca="1" si="97"/>
        <v>708.19801980198019</v>
      </c>
      <c r="BR239" s="51">
        <v>0</v>
      </c>
      <c r="BS239" s="51">
        <v>0</v>
      </c>
    </row>
    <row r="240" spans="1:71" ht="15.75" customHeight="1">
      <c r="A240" s="8" t="s">
        <v>239</v>
      </c>
      <c r="B240">
        <v>706</v>
      </c>
      <c r="C240" s="54">
        <v>1001</v>
      </c>
      <c r="E240" s="8">
        <v>158.66999999999999</v>
      </c>
      <c r="F240" s="8" t="s">
        <v>240</v>
      </c>
      <c r="G240" s="55">
        <f t="shared" ca="1" si="85"/>
        <v>43795</v>
      </c>
      <c r="H240" s="8">
        <v>77777</v>
      </c>
      <c r="J240" t="str">
        <f t="shared" ca="1" si="99"/>
        <v>월세</v>
      </c>
      <c r="K240" s="8" t="s">
        <v>242</v>
      </c>
      <c r="L240" s="55">
        <v>45017</v>
      </c>
      <c r="M240" s="55">
        <v>45066</v>
      </c>
      <c r="N240" s="55">
        <v>45017</v>
      </c>
      <c r="O240" s="62">
        <v>45046</v>
      </c>
      <c r="P240" s="51">
        <f t="shared" ca="1" si="86"/>
        <v>358259</v>
      </c>
      <c r="Q240" s="57">
        <f t="shared" ca="1" si="87"/>
        <v>365424.18</v>
      </c>
      <c r="R240" s="51">
        <f t="shared" ca="1" si="88"/>
        <v>358259</v>
      </c>
      <c r="S240" s="57">
        <f t="shared" ca="1" si="98"/>
        <v>142581</v>
      </c>
      <c r="T240" s="57">
        <f t="shared" ca="1" si="89"/>
        <v>215678</v>
      </c>
      <c r="U240" s="57">
        <f t="shared" ca="1" si="107"/>
        <v>34808</v>
      </c>
      <c r="V240" s="57">
        <f t="shared" ca="1" si="107"/>
        <v>24670</v>
      </c>
      <c r="W240" s="57">
        <f t="shared" ca="1" si="107"/>
        <v>618</v>
      </c>
      <c r="X240" s="57">
        <f t="shared" ca="1" si="107"/>
        <v>3072</v>
      </c>
      <c r="Y240" s="57">
        <f t="shared" ca="1" si="107"/>
        <v>3767</v>
      </c>
      <c r="Z240" s="57">
        <f t="shared" ca="1" si="107"/>
        <v>28254</v>
      </c>
      <c r="AA240" s="57">
        <f t="shared" ca="1" si="107"/>
        <v>7070</v>
      </c>
      <c r="AB240" s="57">
        <f t="shared" ca="1" si="107"/>
        <v>10243</v>
      </c>
      <c r="AC240" s="57">
        <f t="shared" ca="1" si="107"/>
        <v>1838</v>
      </c>
      <c r="AD240" s="57">
        <f t="shared" ca="1" si="107"/>
        <v>6523</v>
      </c>
      <c r="AE240" s="57">
        <f t="shared" ca="1" si="107"/>
        <v>9284</v>
      </c>
      <c r="AF240" s="57">
        <f t="shared" ca="1" si="107"/>
        <v>887</v>
      </c>
      <c r="AG240" s="57">
        <f t="shared" ca="1" si="107"/>
        <v>9661</v>
      </c>
      <c r="AH240" s="57">
        <f t="shared" ca="1" si="107"/>
        <v>825</v>
      </c>
      <c r="AI240" s="57">
        <f t="shared" ca="1" si="107"/>
        <v>0</v>
      </c>
      <c r="AJ240" s="57">
        <f t="shared" ca="1" si="107"/>
        <v>92358</v>
      </c>
      <c r="AK240" s="57">
        <f t="shared" ca="1" si="106"/>
        <v>35973</v>
      </c>
      <c r="AL240" s="57">
        <f t="shared" ca="1" si="103"/>
        <v>50546</v>
      </c>
      <c r="AM240" s="57">
        <f t="shared" ca="1" si="103"/>
        <v>7601</v>
      </c>
      <c r="AN240" s="57">
        <f t="shared" ca="1" si="103"/>
        <v>36086</v>
      </c>
      <c r="AO240" s="57">
        <f t="shared" ca="1" si="103"/>
        <v>0</v>
      </c>
      <c r="AP240" s="57">
        <f t="shared" ca="1" si="103"/>
        <v>18376</v>
      </c>
      <c r="AQ240" s="57">
        <f t="shared" ca="1" si="103"/>
        <v>8956</v>
      </c>
      <c r="AR240" s="57">
        <f t="shared" ca="1" si="103"/>
        <v>679</v>
      </c>
      <c r="AS240" s="57">
        <f t="shared" ca="1" si="103"/>
        <v>2218</v>
      </c>
      <c r="AT240" s="57">
        <f t="shared" ca="1" si="103"/>
        <v>0</v>
      </c>
      <c r="AU240" s="51">
        <v>0</v>
      </c>
      <c r="AV240" s="57">
        <v>0</v>
      </c>
      <c r="AW240" s="51">
        <f t="shared" ca="1" si="90"/>
        <v>7165.18</v>
      </c>
      <c r="AX240" s="57">
        <f t="shared" ca="1" si="105"/>
        <v>-16931</v>
      </c>
      <c r="AY240" s="57">
        <f t="shared" ca="1" si="105"/>
        <v>0</v>
      </c>
      <c r="AZ240" s="57">
        <f t="shared" ca="1" si="105"/>
        <v>0</v>
      </c>
      <c r="BA240" s="51">
        <v>0</v>
      </c>
      <c r="BB240" s="51">
        <v>0</v>
      </c>
      <c r="BC240" s="57">
        <f t="shared" ca="1" si="105"/>
        <v>-6750</v>
      </c>
      <c r="BD240" s="57">
        <f t="shared" ca="1" si="105"/>
        <v>-12373</v>
      </c>
      <c r="BE240" s="57">
        <f t="shared" ca="1" si="100"/>
        <v>461.79</v>
      </c>
      <c r="BF240" s="51">
        <f t="shared" ca="1" si="91"/>
        <v>40.436799999999998</v>
      </c>
      <c r="BG240" s="51">
        <f t="shared" ca="1" si="92"/>
        <v>5.0825352112676052</v>
      </c>
      <c r="BH240" s="51">
        <f t="shared" ca="1" si="93"/>
        <v>181.94059405940595</v>
      </c>
      <c r="BI240" s="51">
        <v>0</v>
      </c>
      <c r="BJ240" s="51">
        <f ca="1">'3월_관리비상세내역'!BK240</f>
        <v>505.84</v>
      </c>
      <c r="BK240" s="51">
        <f t="shared" ca="1" si="94"/>
        <v>967.63</v>
      </c>
      <c r="BL240" s="51">
        <f ca="1">'3월_관리비상세내역'!BM240</f>
        <v>974.44549295774652</v>
      </c>
      <c r="BM240" s="57">
        <f t="shared" ca="1" si="95"/>
        <v>979.52802816901408</v>
      </c>
      <c r="BN240" s="51">
        <f ca="1">'3월_관리비상세내역'!BO240</f>
        <v>683.36800000000005</v>
      </c>
      <c r="BO240" s="57">
        <f t="shared" ca="1" si="96"/>
        <v>723.8048</v>
      </c>
      <c r="BP240" s="51">
        <f ca="1">'3월_관리비상세내역'!BQ240</f>
        <v>916.00990099009903</v>
      </c>
      <c r="BQ240" s="57">
        <f t="shared" ca="1" si="97"/>
        <v>1097.950495049505</v>
      </c>
      <c r="BR240" s="51">
        <v>0</v>
      </c>
      <c r="BS240" s="51">
        <v>0</v>
      </c>
    </row>
    <row r="241" spans="1:71" ht="15.75" customHeight="1">
      <c r="A241" s="8" t="s">
        <v>239</v>
      </c>
      <c r="B241">
        <v>706</v>
      </c>
      <c r="C241" s="54">
        <v>1002</v>
      </c>
      <c r="E241" s="8">
        <v>158.66999999999999</v>
      </c>
      <c r="F241" s="8" t="s">
        <v>240</v>
      </c>
      <c r="G241" s="55">
        <f t="shared" ca="1" si="85"/>
        <v>41983</v>
      </c>
      <c r="H241" s="8">
        <v>77777</v>
      </c>
      <c r="J241" t="str">
        <f t="shared" ca="1" si="99"/>
        <v>월세</v>
      </c>
      <c r="K241" s="8" t="s">
        <v>242</v>
      </c>
      <c r="L241" s="55">
        <v>45017</v>
      </c>
      <c r="M241" s="55">
        <v>45066</v>
      </c>
      <c r="N241" s="55">
        <v>45017</v>
      </c>
      <c r="O241" s="62">
        <v>45046</v>
      </c>
      <c r="P241" s="51">
        <f t="shared" ca="1" si="86"/>
        <v>538949</v>
      </c>
      <c r="Q241" s="57">
        <f t="shared" ca="1" si="87"/>
        <v>549727.98</v>
      </c>
      <c r="R241" s="51">
        <f t="shared" ca="1" si="88"/>
        <v>538949</v>
      </c>
      <c r="S241" s="57">
        <f t="shared" ca="1" si="98"/>
        <v>265291</v>
      </c>
      <c r="T241" s="57">
        <f t="shared" ca="1" si="89"/>
        <v>273658</v>
      </c>
      <c r="U241" s="57">
        <f t="shared" ca="1" si="107"/>
        <v>69093</v>
      </c>
      <c r="V241" s="57">
        <f t="shared" ca="1" si="107"/>
        <v>28565</v>
      </c>
      <c r="W241" s="57">
        <f t="shared" ca="1" si="107"/>
        <v>309</v>
      </c>
      <c r="X241" s="57">
        <f t="shared" ca="1" si="107"/>
        <v>3730</v>
      </c>
      <c r="Y241" s="57">
        <f t="shared" ca="1" si="107"/>
        <v>3934</v>
      </c>
      <c r="Z241" s="57">
        <f t="shared" ca="1" si="107"/>
        <v>36163</v>
      </c>
      <c r="AA241" s="57">
        <f t="shared" ca="1" si="107"/>
        <v>26838</v>
      </c>
      <c r="AB241" s="57">
        <f t="shared" ca="1" si="107"/>
        <v>46000</v>
      </c>
      <c r="AC241" s="57">
        <f t="shared" ca="1" si="107"/>
        <v>1737</v>
      </c>
      <c r="AD241" s="57">
        <f t="shared" ca="1" si="107"/>
        <v>3436</v>
      </c>
      <c r="AE241" s="57">
        <f t="shared" ca="1" si="107"/>
        <v>29509</v>
      </c>
      <c r="AF241" s="57">
        <f t="shared" ca="1" si="107"/>
        <v>345</v>
      </c>
      <c r="AG241" s="57">
        <f t="shared" ca="1" si="107"/>
        <v>39493</v>
      </c>
      <c r="AH241" s="57">
        <f t="shared" ca="1" si="107"/>
        <v>516</v>
      </c>
      <c r="AI241" s="57">
        <f t="shared" ca="1" si="107"/>
        <v>0</v>
      </c>
      <c r="AJ241" s="57">
        <f t="shared" ca="1" si="107"/>
        <v>118613</v>
      </c>
      <c r="AK241" s="57">
        <f t="shared" ca="1" si="106"/>
        <v>77348</v>
      </c>
      <c r="AL241" s="57">
        <f t="shared" ca="1" si="103"/>
        <v>26918</v>
      </c>
      <c r="AM241" s="57">
        <f t="shared" ca="1" si="103"/>
        <v>4998</v>
      </c>
      <c r="AN241" s="57">
        <f t="shared" ca="1" si="103"/>
        <v>51364</v>
      </c>
      <c r="AO241" s="57">
        <f t="shared" ca="1" si="103"/>
        <v>0</v>
      </c>
      <c r="AP241" s="57">
        <f t="shared" ca="1" si="103"/>
        <v>11408</v>
      </c>
      <c r="AQ241" s="57">
        <f t="shared" ca="1" si="103"/>
        <v>2977</v>
      </c>
      <c r="AR241" s="57">
        <f t="shared" ca="1" si="103"/>
        <v>4040</v>
      </c>
      <c r="AS241" s="57">
        <f t="shared" ca="1" si="103"/>
        <v>561</v>
      </c>
      <c r="AT241" s="57">
        <f t="shared" ca="1" si="103"/>
        <v>0</v>
      </c>
      <c r="AU241" s="51">
        <v>0</v>
      </c>
      <c r="AV241" s="57">
        <v>0</v>
      </c>
      <c r="AW241" s="51">
        <f t="shared" ca="1" si="90"/>
        <v>10778.98</v>
      </c>
      <c r="AX241" s="57">
        <f t="shared" ca="1" si="105"/>
        <v>-13774</v>
      </c>
      <c r="AY241" s="57">
        <f t="shared" ca="1" si="105"/>
        <v>0</v>
      </c>
      <c r="AZ241" s="57">
        <f t="shared" ca="1" si="105"/>
        <v>0</v>
      </c>
      <c r="BA241" s="51">
        <v>0</v>
      </c>
      <c r="BB241" s="51">
        <v>0</v>
      </c>
      <c r="BC241" s="57">
        <f t="shared" ca="1" si="105"/>
        <v>-5264</v>
      </c>
      <c r="BD241" s="57">
        <f t="shared" ca="1" si="105"/>
        <v>-29908</v>
      </c>
      <c r="BE241" s="57">
        <f t="shared" ca="1" si="100"/>
        <v>593.06500000000005</v>
      </c>
      <c r="BF241" s="51">
        <f t="shared" ca="1" si="91"/>
        <v>21.534400000000002</v>
      </c>
      <c r="BG241" s="51">
        <f t="shared" ca="1" si="92"/>
        <v>7.2343661971830988</v>
      </c>
      <c r="BH241" s="51">
        <f t="shared" ca="1" si="93"/>
        <v>112.95049504950495</v>
      </c>
      <c r="BI241" s="51">
        <v>0</v>
      </c>
      <c r="BJ241" s="51">
        <f ca="1">'3월_관리비상세내역'!BK241</f>
        <v>411.32499999999999</v>
      </c>
      <c r="BK241" s="51">
        <f t="shared" ca="1" si="94"/>
        <v>1004.3900000000001</v>
      </c>
      <c r="BL241" s="51">
        <f ca="1">'3월_관리비상세내역'!BM241</f>
        <v>613.27971830985916</v>
      </c>
      <c r="BM241" s="57">
        <f t="shared" ca="1" si="95"/>
        <v>620.5140845070423</v>
      </c>
      <c r="BN241" s="51">
        <f ca="1">'3월_관리비상세내역'!BO241</f>
        <v>659.67359999999996</v>
      </c>
      <c r="BO241" s="57">
        <f t="shared" ca="1" si="96"/>
        <v>681.20799999999997</v>
      </c>
      <c r="BP241" s="51">
        <f ca="1">'3월_관리비상세내역'!BQ241</f>
        <v>1071.4851485148515</v>
      </c>
      <c r="BQ241" s="57">
        <f t="shared" ca="1" si="97"/>
        <v>1184.4356435643565</v>
      </c>
      <c r="BR241" s="51">
        <v>0</v>
      </c>
      <c r="BS241" s="51">
        <v>0</v>
      </c>
    </row>
    <row r="242" spans="1:71" ht="15.75" customHeight="1">
      <c r="A242" s="8" t="s">
        <v>239</v>
      </c>
      <c r="B242">
        <v>706</v>
      </c>
      <c r="C242" s="54">
        <v>1101</v>
      </c>
      <c r="E242" s="8">
        <v>158.66999999999999</v>
      </c>
      <c r="F242" s="8" t="s">
        <v>240</v>
      </c>
      <c r="G242" s="55">
        <f t="shared" ca="1" si="85"/>
        <v>43682</v>
      </c>
      <c r="H242" s="8">
        <v>77777</v>
      </c>
      <c r="J242" t="str">
        <f t="shared" ca="1" si="99"/>
        <v>자가</v>
      </c>
      <c r="K242" s="8" t="s">
        <v>242</v>
      </c>
      <c r="L242" s="55">
        <v>45017</v>
      </c>
      <c r="M242" s="55">
        <v>45066</v>
      </c>
      <c r="N242" s="55">
        <v>45017</v>
      </c>
      <c r="O242" s="62">
        <v>45046</v>
      </c>
      <c r="P242" s="51">
        <f t="shared" ca="1" si="86"/>
        <v>464196</v>
      </c>
      <c r="Q242" s="57">
        <f t="shared" ca="1" si="87"/>
        <v>473479.92</v>
      </c>
      <c r="R242" s="51">
        <f t="shared" ca="1" si="88"/>
        <v>464196</v>
      </c>
      <c r="S242" s="57">
        <f t="shared" ca="1" si="98"/>
        <v>219050</v>
      </c>
      <c r="T242" s="57">
        <f t="shared" ca="1" si="89"/>
        <v>245146</v>
      </c>
      <c r="U242" s="57">
        <f t="shared" ca="1" si="107"/>
        <v>39293</v>
      </c>
      <c r="V242" s="57">
        <f t="shared" ca="1" si="107"/>
        <v>35763</v>
      </c>
      <c r="W242" s="57">
        <f t="shared" ca="1" si="107"/>
        <v>964</v>
      </c>
      <c r="X242" s="57">
        <f t="shared" ca="1" si="107"/>
        <v>3456</v>
      </c>
      <c r="Y242" s="57">
        <f t="shared" ca="1" si="107"/>
        <v>3102</v>
      </c>
      <c r="Z242" s="57">
        <f t="shared" ca="1" si="107"/>
        <v>37870</v>
      </c>
      <c r="AA242" s="57">
        <f t="shared" ca="1" si="107"/>
        <v>4189</v>
      </c>
      <c r="AB242" s="57">
        <f t="shared" ca="1" si="107"/>
        <v>34817</v>
      </c>
      <c r="AC242" s="57">
        <f t="shared" ca="1" si="107"/>
        <v>403</v>
      </c>
      <c r="AD242" s="57">
        <f t="shared" ca="1" si="107"/>
        <v>4952</v>
      </c>
      <c r="AE242" s="57">
        <f t="shared" ca="1" si="107"/>
        <v>18022</v>
      </c>
      <c r="AF242" s="57">
        <f t="shared" ca="1" si="107"/>
        <v>814</v>
      </c>
      <c r="AG242" s="57">
        <f t="shared" ca="1" si="107"/>
        <v>33369</v>
      </c>
      <c r="AH242" s="57">
        <f t="shared" ca="1" si="107"/>
        <v>374</v>
      </c>
      <c r="AI242" s="57">
        <f t="shared" ca="1" si="107"/>
        <v>0</v>
      </c>
      <c r="AJ242" s="57">
        <f t="shared" ca="1" si="107"/>
        <v>148559</v>
      </c>
      <c r="AK242" s="57">
        <f t="shared" ca="1" si="106"/>
        <v>32379</v>
      </c>
      <c r="AL242" s="57">
        <f t="shared" ca="1" si="106"/>
        <v>27206</v>
      </c>
      <c r="AM242" s="57">
        <f t="shared" ca="1" si="106"/>
        <v>1725</v>
      </c>
      <c r="AN242" s="57">
        <f t="shared" ca="1" si="106"/>
        <v>34644</v>
      </c>
      <c r="AO242" s="57">
        <f t="shared" ca="1" si="106"/>
        <v>0</v>
      </c>
      <c r="AP242" s="57">
        <f t="shared" ca="1" si="106"/>
        <v>8435</v>
      </c>
      <c r="AQ242" s="57">
        <f t="shared" ca="1" si="106"/>
        <v>6225</v>
      </c>
      <c r="AR242" s="57">
        <f t="shared" ca="1" si="106"/>
        <v>3587</v>
      </c>
      <c r="AS242" s="57">
        <f t="shared" ca="1" si="106"/>
        <v>1384</v>
      </c>
      <c r="AT242" s="57">
        <f t="shared" ca="1" si="106"/>
        <v>0</v>
      </c>
      <c r="AU242" s="51">
        <v>0</v>
      </c>
      <c r="AV242" s="57">
        <v>0</v>
      </c>
      <c r="AW242" s="51">
        <f t="shared" ca="1" si="90"/>
        <v>9283.92</v>
      </c>
      <c r="AX242" s="57">
        <f t="shared" ca="1" si="105"/>
        <v>-5756</v>
      </c>
      <c r="AY242" s="57">
        <f t="shared" ca="1" si="105"/>
        <v>0</v>
      </c>
      <c r="AZ242" s="57">
        <f t="shared" ca="1" si="105"/>
        <v>0</v>
      </c>
      <c r="BA242" s="51">
        <v>0</v>
      </c>
      <c r="BB242" s="51">
        <v>0</v>
      </c>
      <c r="BC242" s="57">
        <f t="shared" ca="1" si="105"/>
        <v>-2485</v>
      </c>
      <c r="BD242" s="57">
        <f t="shared" ca="1" si="105"/>
        <v>-9095</v>
      </c>
      <c r="BE242" s="57">
        <f t="shared" ca="1" si="100"/>
        <v>742.79499999999996</v>
      </c>
      <c r="BF242" s="51">
        <f t="shared" ca="1" si="91"/>
        <v>21.764800000000001</v>
      </c>
      <c r="BG242" s="51">
        <f t="shared" ca="1" si="92"/>
        <v>4.8794366197183097</v>
      </c>
      <c r="BH242" s="51">
        <f t="shared" ca="1" si="93"/>
        <v>83.514851485148512</v>
      </c>
      <c r="BI242" s="51">
        <v>0</v>
      </c>
      <c r="BJ242" s="51">
        <f ca="1">'3월_관리비상세내역'!BK242</f>
        <v>1302.865</v>
      </c>
      <c r="BK242" s="51">
        <f t="shared" ca="1" si="94"/>
        <v>2045.6599999999999</v>
      </c>
      <c r="BL242" s="51">
        <f ca="1">'3월_관리비상세내역'!BM242</f>
        <v>962.16647887323938</v>
      </c>
      <c r="BM242" s="57">
        <f t="shared" ca="1" si="95"/>
        <v>967.04591549295765</v>
      </c>
      <c r="BN242" s="51">
        <f ca="1">'3월_관리비상세내역'!BO242</f>
        <v>991.22799999999995</v>
      </c>
      <c r="BO242" s="57">
        <f t="shared" ca="1" si="96"/>
        <v>1012.9928</v>
      </c>
      <c r="BP242" s="51">
        <f ca="1">'3월_관리비상세내역'!BQ242</f>
        <v>411.61386138613864</v>
      </c>
      <c r="BQ242" s="57">
        <f t="shared" ca="1" si="97"/>
        <v>495.12871287128712</v>
      </c>
      <c r="BR242" s="51">
        <v>0</v>
      </c>
      <c r="BS242" s="51">
        <v>0</v>
      </c>
    </row>
    <row r="243" spans="1:71" ht="15.75" customHeight="1">
      <c r="A243" s="8" t="s">
        <v>239</v>
      </c>
      <c r="B243">
        <v>706</v>
      </c>
      <c r="C243" s="54">
        <v>1102</v>
      </c>
      <c r="E243" s="8">
        <v>158.66999999999999</v>
      </c>
      <c r="F243" s="8" t="s">
        <v>240</v>
      </c>
      <c r="G243" s="55">
        <f t="shared" ca="1" si="85"/>
        <v>44869</v>
      </c>
      <c r="H243" s="8">
        <v>77777</v>
      </c>
      <c r="J243" t="str">
        <f t="shared" ca="1" si="99"/>
        <v>전세</v>
      </c>
      <c r="K243" s="8" t="s">
        <v>242</v>
      </c>
      <c r="L243" s="55">
        <v>45017</v>
      </c>
      <c r="M243" s="55">
        <v>45066</v>
      </c>
      <c r="N243" s="55">
        <v>45017</v>
      </c>
      <c r="O243" s="62">
        <v>45046</v>
      </c>
      <c r="P243" s="51">
        <f t="shared" ca="1" si="86"/>
        <v>540577</v>
      </c>
      <c r="Q243" s="57">
        <f t="shared" ca="1" si="87"/>
        <v>551388.54</v>
      </c>
      <c r="R243" s="51">
        <f t="shared" ca="1" si="88"/>
        <v>540577</v>
      </c>
      <c r="S243" s="57">
        <f t="shared" ca="1" si="98"/>
        <v>246346</v>
      </c>
      <c r="T243" s="57">
        <f t="shared" ca="1" si="89"/>
        <v>294231</v>
      </c>
      <c r="U243" s="57">
        <f t="shared" ca="1" si="107"/>
        <v>76659</v>
      </c>
      <c r="V243" s="57">
        <f t="shared" ca="1" si="107"/>
        <v>9714</v>
      </c>
      <c r="W243" s="57">
        <f t="shared" ca="1" si="107"/>
        <v>1024</v>
      </c>
      <c r="X243" s="57">
        <f t="shared" ca="1" si="107"/>
        <v>2538</v>
      </c>
      <c r="Y243" s="57">
        <f t="shared" ca="1" si="107"/>
        <v>3608</v>
      </c>
      <c r="Z243" s="57">
        <f t="shared" ca="1" si="107"/>
        <v>36198</v>
      </c>
      <c r="AA243" s="57">
        <f t="shared" ca="1" si="107"/>
        <v>10792</v>
      </c>
      <c r="AB243" s="57">
        <f t="shared" ca="1" si="107"/>
        <v>32823</v>
      </c>
      <c r="AC243" s="57">
        <f t="shared" ca="1" si="107"/>
        <v>1122</v>
      </c>
      <c r="AD243" s="57">
        <f t="shared" ca="1" si="107"/>
        <v>5968</v>
      </c>
      <c r="AE243" s="57">
        <f t="shared" ca="1" si="107"/>
        <v>17190</v>
      </c>
      <c r="AF243" s="57">
        <f t="shared" ca="1" si="107"/>
        <v>288</v>
      </c>
      <c r="AG243" s="57">
        <f t="shared" ca="1" si="107"/>
        <v>49288</v>
      </c>
      <c r="AH243" s="57">
        <f t="shared" ca="1" si="107"/>
        <v>170</v>
      </c>
      <c r="AI243" s="57">
        <f t="shared" ca="1" si="107"/>
        <v>0</v>
      </c>
      <c r="AJ243" s="57">
        <f t="shared" ca="1" si="107"/>
        <v>116669</v>
      </c>
      <c r="AK243" s="57">
        <f t="shared" ca="1" si="106"/>
        <v>30000</v>
      </c>
      <c r="AL243" s="57">
        <f t="shared" ca="1" si="106"/>
        <v>107016</v>
      </c>
      <c r="AM243" s="57">
        <f t="shared" ca="1" si="106"/>
        <v>542</v>
      </c>
      <c r="AN243" s="57">
        <f t="shared" ca="1" si="106"/>
        <v>40330</v>
      </c>
      <c r="AO243" s="57">
        <f t="shared" ca="1" si="106"/>
        <v>0</v>
      </c>
      <c r="AP243" s="57">
        <f t="shared" ca="1" si="106"/>
        <v>5456</v>
      </c>
      <c r="AQ243" s="57">
        <f t="shared" ca="1" si="106"/>
        <v>9926</v>
      </c>
      <c r="AR243" s="57">
        <f t="shared" ca="1" si="106"/>
        <v>4122</v>
      </c>
      <c r="AS243" s="57">
        <f t="shared" ca="1" si="106"/>
        <v>821</v>
      </c>
      <c r="AT243" s="57">
        <f t="shared" ca="1" si="106"/>
        <v>0</v>
      </c>
      <c r="AU243" s="51">
        <v>0</v>
      </c>
      <c r="AV243" s="57">
        <v>0</v>
      </c>
      <c r="AW243" s="51">
        <f t="shared" ca="1" si="90"/>
        <v>10811.54</v>
      </c>
      <c r="AX243" s="57">
        <f t="shared" ca="1" si="105"/>
        <v>-428</v>
      </c>
      <c r="AY243" s="57">
        <f t="shared" ca="1" si="105"/>
        <v>0</v>
      </c>
      <c r="AZ243" s="57">
        <f t="shared" ca="1" si="105"/>
        <v>0</v>
      </c>
      <c r="BA243" s="51">
        <v>0</v>
      </c>
      <c r="BB243" s="51">
        <v>0</v>
      </c>
      <c r="BC243" s="57">
        <f t="shared" ca="1" si="105"/>
        <v>-16831</v>
      </c>
      <c r="BD243" s="57">
        <f t="shared" ca="1" si="105"/>
        <v>-4428</v>
      </c>
      <c r="BE243" s="57">
        <f t="shared" ca="1" si="100"/>
        <v>583.34500000000003</v>
      </c>
      <c r="BF243" s="51">
        <f t="shared" ca="1" si="91"/>
        <v>85.612799999999993</v>
      </c>
      <c r="BG243" s="51">
        <f t="shared" ca="1" si="92"/>
        <v>5.6802816901408448</v>
      </c>
      <c r="BH243" s="51">
        <f t="shared" ca="1" si="93"/>
        <v>54.019801980198018</v>
      </c>
      <c r="BI243" s="51">
        <v>0</v>
      </c>
      <c r="BJ243" s="51">
        <f ca="1">'3월_관리비상세내역'!BK243</f>
        <v>971.99</v>
      </c>
      <c r="BK243" s="51">
        <f t="shared" ca="1" si="94"/>
        <v>1555.335</v>
      </c>
      <c r="BL243" s="51">
        <f ca="1">'3월_관리비상세내역'!BM243</f>
        <v>246.7092957746479</v>
      </c>
      <c r="BM243" s="57">
        <f t="shared" ca="1" si="95"/>
        <v>252.38957746478874</v>
      </c>
      <c r="BN243" s="51">
        <f ca="1">'3월_관리비상세내역'!BO243</f>
        <v>854.00319999999999</v>
      </c>
      <c r="BO243" s="57">
        <f t="shared" ca="1" si="96"/>
        <v>939.61599999999999</v>
      </c>
      <c r="BP243" s="51">
        <f ca="1">'3월_관리비상세내역'!BQ243</f>
        <v>1166.5544554455446</v>
      </c>
      <c r="BQ243" s="57">
        <f t="shared" ca="1" si="97"/>
        <v>1220.5742574257426</v>
      </c>
      <c r="BR243" s="51">
        <v>0</v>
      </c>
      <c r="BS243" s="51">
        <v>0</v>
      </c>
    </row>
    <row r="244" spans="1:71" ht="15.75" customHeight="1">
      <c r="A244" s="8" t="s">
        <v>239</v>
      </c>
      <c r="B244">
        <v>706</v>
      </c>
      <c r="C244" s="54">
        <v>1201</v>
      </c>
      <c r="E244" s="8">
        <v>158.66999999999999</v>
      </c>
      <c r="F244" s="8" t="s">
        <v>240</v>
      </c>
      <c r="G244" s="55">
        <f t="shared" ca="1" si="85"/>
        <v>44384</v>
      </c>
      <c r="H244" s="8">
        <v>77777</v>
      </c>
      <c r="J244" t="str">
        <f t="shared" ca="1" si="99"/>
        <v>전세</v>
      </c>
      <c r="K244" s="8" t="s">
        <v>242</v>
      </c>
      <c r="L244" s="55">
        <v>45017</v>
      </c>
      <c r="M244" s="55">
        <v>45066</v>
      </c>
      <c r="N244" s="55">
        <v>45017</v>
      </c>
      <c r="O244" s="62">
        <v>45046</v>
      </c>
      <c r="P244" s="51">
        <f t="shared" ca="1" si="86"/>
        <v>623989</v>
      </c>
      <c r="Q244" s="57">
        <f t="shared" ca="1" si="87"/>
        <v>636468.78</v>
      </c>
      <c r="R244" s="51">
        <f t="shared" ca="1" si="88"/>
        <v>623989</v>
      </c>
      <c r="S244" s="57">
        <f t="shared" ca="1" si="98"/>
        <v>251659</v>
      </c>
      <c r="T244" s="57">
        <f t="shared" ca="1" si="89"/>
        <v>372330</v>
      </c>
      <c r="U244" s="57">
        <f t="shared" ca="1" si="107"/>
        <v>62677</v>
      </c>
      <c r="V244" s="57">
        <f t="shared" ca="1" si="107"/>
        <v>11602</v>
      </c>
      <c r="W244" s="57">
        <f t="shared" ca="1" si="107"/>
        <v>1087</v>
      </c>
      <c r="X244" s="57">
        <f t="shared" ca="1" si="107"/>
        <v>1226</v>
      </c>
      <c r="Y244" s="57">
        <f t="shared" ca="1" si="107"/>
        <v>3269</v>
      </c>
      <c r="Z244" s="57">
        <f t="shared" ca="1" si="107"/>
        <v>16969</v>
      </c>
      <c r="AA244" s="57">
        <f t="shared" ca="1" si="107"/>
        <v>24328</v>
      </c>
      <c r="AB244" s="57">
        <f t="shared" ca="1" si="107"/>
        <v>75684</v>
      </c>
      <c r="AC244" s="57">
        <f t="shared" ca="1" si="107"/>
        <v>858</v>
      </c>
      <c r="AD244" s="57">
        <f t="shared" ca="1" si="107"/>
        <v>5230</v>
      </c>
      <c r="AE244" s="57">
        <f t="shared" ca="1" si="107"/>
        <v>20693</v>
      </c>
      <c r="AF244" s="57">
        <f t="shared" ca="1" si="107"/>
        <v>595</v>
      </c>
      <c r="AG244" s="57">
        <f t="shared" ca="1" si="107"/>
        <v>49015</v>
      </c>
      <c r="AH244" s="57">
        <f t="shared" ca="1" si="107"/>
        <v>651</v>
      </c>
      <c r="AI244" s="57">
        <f t="shared" ca="1" si="107"/>
        <v>0</v>
      </c>
      <c r="AJ244" s="57">
        <f t="shared" ca="1" si="107"/>
        <v>149156</v>
      </c>
      <c r="AK244" s="57">
        <f t="shared" ca="1" si="106"/>
        <v>51038</v>
      </c>
      <c r="AL244" s="57">
        <f t="shared" ca="1" si="106"/>
        <v>112064</v>
      </c>
      <c r="AM244" s="57">
        <f t="shared" ca="1" si="106"/>
        <v>9850</v>
      </c>
      <c r="AN244" s="57">
        <f t="shared" ca="1" si="106"/>
        <v>41043</v>
      </c>
      <c r="AO244" s="57">
        <f t="shared" ca="1" si="106"/>
        <v>0</v>
      </c>
      <c r="AP244" s="57">
        <f t="shared" ca="1" si="106"/>
        <v>5732</v>
      </c>
      <c r="AQ244" s="57">
        <f t="shared" ca="1" si="106"/>
        <v>2754</v>
      </c>
      <c r="AR244" s="57">
        <f t="shared" ca="1" si="106"/>
        <v>9755</v>
      </c>
      <c r="AS244" s="57">
        <f t="shared" ca="1" si="106"/>
        <v>2394</v>
      </c>
      <c r="AT244" s="57">
        <f t="shared" ca="1" si="106"/>
        <v>0</v>
      </c>
      <c r="AU244" s="51">
        <v>0</v>
      </c>
      <c r="AV244" s="57">
        <v>0</v>
      </c>
      <c r="AW244" s="51">
        <f t="shared" ca="1" si="90"/>
        <v>12479.78</v>
      </c>
      <c r="AX244" s="57">
        <f t="shared" ca="1" si="105"/>
        <v>-127</v>
      </c>
      <c r="AY244" s="57">
        <f t="shared" ca="1" si="105"/>
        <v>0</v>
      </c>
      <c r="AZ244" s="57">
        <f t="shared" ca="1" si="105"/>
        <v>0</v>
      </c>
      <c r="BA244" s="51">
        <v>0</v>
      </c>
      <c r="BB244" s="51">
        <v>0</v>
      </c>
      <c r="BC244" s="57">
        <f t="shared" ca="1" si="105"/>
        <v>-24482</v>
      </c>
      <c r="BD244" s="57">
        <f t="shared" ca="1" si="105"/>
        <v>-9072</v>
      </c>
      <c r="BE244" s="57">
        <f t="shared" ca="1" si="100"/>
        <v>745.78</v>
      </c>
      <c r="BF244" s="51">
        <f t="shared" ca="1" si="91"/>
        <v>89.651200000000003</v>
      </c>
      <c r="BG244" s="51">
        <f t="shared" ca="1" si="92"/>
        <v>5.780704225352113</v>
      </c>
      <c r="BH244" s="51">
        <f t="shared" ca="1" si="93"/>
        <v>56.75247524752475</v>
      </c>
      <c r="BI244" s="51">
        <v>0</v>
      </c>
      <c r="BJ244" s="51">
        <f ca="1">'3월_관리비상세내역'!BK244</f>
        <v>990.72</v>
      </c>
      <c r="BK244" s="51">
        <f t="shared" ca="1" si="94"/>
        <v>1736.5</v>
      </c>
      <c r="BL244" s="51">
        <f ca="1">'3월_관리비상세내역'!BM244</f>
        <v>133.37183098591549</v>
      </c>
      <c r="BM244" s="57">
        <f t="shared" ca="1" si="95"/>
        <v>139.1525352112676</v>
      </c>
      <c r="BN244" s="51">
        <f ca="1">'3월_관리비상세내역'!BO244</f>
        <v>967.02800000000002</v>
      </c>
      <c r="BO244" s="57">
        <f t="shared" ca="1" si="96"/>
        <v>1056.6792</v>
      </c>
      <c r="BP244" s="51">
        <f ca="1">'3월_관리비상세내역'!BQ244</f>
        <v>1270.3267326732673</v>
      </c>
      <c r="BQ244" s="57">
        <f t="shared" ca="1" si="97"/>
        <v>1327.079207920792</v>
      </c>
      <c r="BR244" s="51">
        <v>0</v>
      </c>
      <c r="BS244" s="51">
        <v>0</v>
      </c>
    </row>
    <row r="245" spans="1:71" ht="15.75" customHeight="1">
      <c r="A245" s="8" t="s">
        <v>239</v>
      </c>
      <c r="B245">
        <v>706</v>
      </c>
      <c r="C245" s="54">
        <v>1202</v>
      </c>
      <c r="E245" s="8">
        <v>158.66999999999999</v>
      </c>
      <c r="F245" s="8" t="s">
        <v>240</v>
      </c>
      <c r="G245" s="55">
        <f t="shared" ca="1" si="85"/>
        <v>43159</v>
      </c>
      <c r="H245" s="8">
        <v>77777</v>
      </c>
      <c r="J245" t="str">
        <f t="shared" ca="1" si="99"/>
        <v>전세</v>
      </c>
      <c r="K245" s="8" t="s">
        <v>242</v>
      </c>
      <c r="L245" s="55">
        <v>45017</v>
      </c>
      <c r="M245" s="55">
        <v>45066</v>
      </c>
      <c r="N245" s="55">
        <v>45017</v>
      </c>
      <c r="O245" s="62">
        <v>45046</v>
      </c>
      <c r="P245" s="51">
        <f t="shared" ca="1" si="86"/>
        <v>386591</v>
      </c>
      <c r="Q245" s="57">
        <f t="shared" ca="1" si="87"/>
        <v>394322.82</v>
      </c>
      <c r="R245" s="51">
        <f t="shared" ca="1" si="88"/>
        <v>386591</v>
      </c>
      <c r="S245" s="57">
        <f t="shared" ca="1" si="98"/>
        <v>176332</v>
      </c>
      <c r="T245" s="57">
        <f t="shared" ca="1" si="89"/>
        <v>210259</v>
      </c>
      <c r="U245" s="57">
        <f t="shared" ca="1" si="107"/>
        <v>32660</v>
      </c>
      <c r="V245" s="57">
        <f t="shared" ca="1" si="107"/>
        <v>30855</v>
      </c>
      <c r="W245" s="57">
        <f t="shared" ca="1" si="107"/>
        <v>1993</v>
      </c>
      <c r="X245" s="57">
        <f t="shared" ca="1" si="107"/>
        <v>3163</v>
      </c>
      <c r="Y245" s="57">
        <f t="shared" ca="1" si="107"/>
        <v>3481</v>
      </c>
      <c r="Z245" s="57">
        <f t="shared" ca="1" si="107"/>
        <v>38374</v>
      </c>
      <c r="AA245" s="57">
        <f t="shared" ca="1" si="107"/>
        <v>28180</v>
      </c>
      <c r="AB245" s="57">
        <f t="shared" ca="1" si="107"/>
        <v>41302</v>
      </c>
      <c r="AC245" s="57">
        <f t="shared" ca="1" si="107"/>
        <v>1503</v>
      </c>
      <c r="AD245" s="57">
        <f t="shared" ca="1" si="107"/>
        <v>6884</v>
      </c>
      <c r="AE245" s="57">
        <f t="shared" ca="1" si="107"/>
        <v>3335</v>
      </c>
      <c r="AF245" s="57">
        <f t="shared" ca="1" si="107"/>
        <v>640</v>
      </c>
      <c r="AG245" s="57">
        <f t="shared" ca="1" si="107"/>
        <v>8928</v>
      </c>
      <c r="AH245" s="57">
        <f t="shared" ca="1" si="107"/>
        <v>197</v>
      </c>
      <c r="AI245" s="57">
        <f t="shared" ca="1" si="107"/>
        <v>0</v>
      </c>
      <c r="AJ245" s="57">
        <f t="shared" ca="1" si="107"/>
        <v>69617</v>
      </c>
      <c r="AK245" s="57">
        <f t="shared" ca="1" si="106"/>
        <v>72195</v>
      </c>
      <c r="AL245" s="57">
        <f t="shared" ca="1" si="106"/>
        <v>29736</v>
      </c>
      <c r="AM245" s="57">
        <f t="shared" ca="1" si="106"/>
        <v>1943</v>
      </c>
      <c r="AN245" s="57">
        <f t="shared" ca="1" si="106"/>
        <v>40186</v>
      </c>
      <c r="AO245" s="57">
        <f t="shared" ca="1" si="106"/>
        <v>0</v>
      </c>
      <c r="AP245" s="57">
        <f t="shared" ca="1" si="106"/>
        <v>7835</v>
      </c>
      <c r="AQ245" s="57">
        <f t="shared" ca="1" si="106"/>
        <v>3214</v>
      </c>
      <c r="AR245" s="57">
        <f t="shared" ca="1" si="106"/>
        <v>7914</v>
      </c>
      <c r="AS245" s="57">
        <f t="shared" ca="1" si="106"/>
        <v>1454</v>
      </c>
      <c r="AT245" s="57">
        <f t="shared" ca="1" si="106"/>
        <v>0</v>
      </c>
      <c r="AU245" s="51">
        <v>0</v>
      </c>
      <c r="AV245" s="57">
        <v>0</v>
      </c>
      <c r="AW245" s="51">
        <f t="shared" ca="1" si="90"/>
        <v>7731.82</v>
      </c>
      <c r="AX245" s="57">
        <f t="shared" ca="1" si="105"/>
        <v>-3962</v>
      </c>
      <c r="AY245" s="57">
        <f t="shared" ca="1" si="105"/>
        <v>0</v>
      </c>
      <c r="AZ245" s="57">
        <f t="shared" ca="1" si="105"/>
        <v>0</v>
      </c>
      <c r="BA245" s="51">
        <v>0</v>
      </c>
      <c r="BB245" s="51">
        <v>0</v>
      </c>
      <c r="BC245" s="57">
        <f t="shared" ca="1" si="105"/>
        <v>-23304</v>
      </c>
      <c r="BD245" s="57">
        <f t="shared" ca="1" si="105"/>
        <v>-21732</v>
      </c>
      <c r="BE245" s="57">
        <f t="shared" ca="1" si="100"/>
        <v>348.08499999999998</v>
      </c>
      <c r="BF245" s="51">
        <f t="shared" ca="1" si="91"/>
        <v>23.788799999999998</v>
      </c>
      <c r="BG245" s="51">
        <f t="shared" ca="1" si="92"/>
        <v>5.66</v>
      </c>
      <c r="BH245" s="51">
        <f t="shared" ca="1" si="93"/>
        <v>77.574257425742573</v>
      </c>
      <c r="BI245" s="51">
        <v>0</v>
      </c>
      <c r="BJ245" s="51">
        <f ca="1">'3월_관리비상세내역'!BK245</f>
        <v>1372.94</v>
      </c>
      <c r="BK245" s="51">
        <f t="shared" ca="1" si="94"/>
        <v>1721.0250000000001</v>
      </c>
      <c r="BL245" s="51">
        <f ca="1">'3월_관리비상세내역'!BM245</f>
        <v>993.12901408450705</v>
      </c>
      <c r="BM245" s="57">
        <f t="shared" ca="1" si="95"/>
        <v>998.78901408450702</v>
      </c>
      <c r="BN245" s="51">
        <f ca="1">'3월_관리비상세내역'!BO245</f>
        <v>66.466399999999993</v>
      </c>
      <c r="BO245" s="57">
        <f t="shared" ca="1" si="96"/>
        <v>90.255199999999988</v>
      </c>
      <c r="BP245" s="51">
        <f ca="1">'3월_관리비상세내역'!BQ245</f>
        <v>487.11881188118809</v>
      </c>
      <c r="BQ245" s="57">
        <f t="shared" ca="1" si="97"/>
        <v>564.69306930693062</v>
      </c>
      <c r="BR245" s="51">
        <v>0</v>
      </c>
      <c r="BS245" s="51">
        <v>0</v>
      </c>
    </row>
    <row r="246" spans="1:71" ht="15.75" customHeight="1">
      <c r="A246" s="8" t="s">
        <v>239</v>
      </c>
      <c r="B246">
        <v>706</v>
      </c>
      <c r="C246" s="54">
        <v>1301</v>
      </c>
      <c r="E246" s="8">
        <v>158.66999999999999</v>
      </c>
      <c r="F246" s="8" t="s">
        <v>240</v>
      </c>
      <c r="G246" s="55">
        <f t="shared" ca="1" si="85"/>
        <v>43791</v>
      </c>
      <c r="H246" s="8">
        <v>77777</v>
      </c>
      <c r="J246" t="str">
        <f t="shared" ca="1" si="99"/>
        <v>월세</v>
      </c>
      <c r="K246" s="8" t="s">
        <v>242</v>
      </c>
      <c r="L246" s="55">
        <v>45017</v>
      </c>
      <c r="M246" s="55">
        <v>45066</v>
      </c>
      <c r="N246" s="55">
        <v>45017</v>
      </c>
      <c r="O246" s="62">
        <v>45046</v>
      </c>
      <c r="P246" s="51">
        <f t="shared" ca="1" si="86"/>
        <v>328683</v>
      </c>
      <c r="Q246" s="57">
        <f t="shared" ca="1" si="87"/>
        <v>335256.65999999997</v>
      </c>
      <c r="R246" s="51">
        <f t="shared" ca="1" si="88"/>
        <v>328683</v>
      </c>
      <c r="S246" s="57">
        <f t="shared" ca="1" si="98"/>
        <v>156315</v>
      </c>
      <c r="T246" s="57">
        <f t="shared" ca="1" si="89"/>
        <v>172368</v>
      </c>
      <c r="U246" s="57">
        <f t="shared" ca="1" si="107"/>
        <v>51922</v>
      </c>
      <c r="V246" s="57">
        <f t="shared" ca="1" si="107"/>
        <v>18488</v>
      </c>
      <c r="W246" s="57">
        <f t="shared" ca="1" si="107"/>
        <v>1489</v>
      </c>
      <c r="X246" s="57">
        <f t="shared" ca="1" si="107"/>
        <v>4877</v>
      </c>
      <c r="Y246" s="57">
        <f t="shared" ca="1" si="107"/>
        <v>3922</v>
      </c>
      <c r="Z246" s="57">
        <f t="shared" ca="1" si="107"/>
        <v>30496</v>
      </c>
      <c r="AA246" s="57">
        <f t="shared" ca="1" si="107"/>
        <v>2647</v>
      </c>
      <c r="AB246" s="57">
        <f t="shared" ca="1" si="107"/>
        <v>16436</v>
      </c>
      <c r="AC246" s="57">
        <f t="shared" ca="1" si="107"/>
        <v>1294</v>
      </c>
      <c r="AD246" s="57">
        <f t="shared" ca="1" si="107"/>
        <v>9705</v>
      </c>
      <c r="AE246" s="57">
        <f t="shared" ca="1" si="107"/>
        <v>9774</v>
      </c>
      <c r="AF246" s="57">
        <f t="shared" ca="1" si="107"/>
        <v>523</v>
      </c>
      <c r="AG246" s="57">
        <f t="shared" ca="1" si="107"/>
        <v>58</v>
      </c>
      <c r="AH246" s="57">
        <f t="shared" ca="1" si="107"/>
        <v>170</v>
      </c>
      <c r="AI246" s="57">
        <f t="shared" ca="1" si="107"/>
        <v>0</v>
      </c>
      <c r="AJ246" s="57">
        <f t="shared" ca="1" si="107"/>
        <v>65101</v>
      </c>
      <c r="AK246" s="57">
        <f t="shared" ca="1" si="106"/>
        <v>21040</v>
      </c>
      <c r="AL246" s="57">
        <f t="shared" ca="1" si="106"/>
        <v>57910</v>
      </c>
      <c r="AM246" s="57">
        <f t="shared" ca="1" si="106"/>
        <v>3070</v>
      </c>
      <c r="AN246" s="57">
        <f t="shared" ca="1" si="106"/>
        <v>32937</v>
      </c>
      <c r="AO246" s="57">
        <f t="shared" ca="1" si="106"/>
        <v>0</v>
      </c>
      <c r="AP246" s="57">
        <f t="shared" ca="1" si="106"/>
        <v>10803</v>
      </c>
      <c r="AQ246" s="57">
        <f t="shared" ca="1" si="106"/>
        <v>7331</v>
      </c>
      <c r="AR246" s="57">
        <f t="shared" ca="1" si="106"/>
        <v>1625</v>
      </c>
      <c r="AS246" s="57">
        <f t="shared" ca="1" si="106"/>
        <v>2239</v>
      </c>
      <c r="AT246" s="57">
        <f t="shared" ca="1" si="106"/>
        <v>0</v>
      </c>
      <c r="AU246" s="51">
        <v>0</v>
      </c>
      <c r="AV246" s="57">
        <v>0</v>
      </c>
      <c r="AW246" s="51">
        <f t="shared" ca="1" si="90"/>
        <v>6573.66</v>
      </c>
      <c r="AX246" s="57">
        <f t="shared" ca="1" si="105"/>
        <v>-7464</v>
      </c>
      <c r="AY246" s="57">
        <f t="shared" ca="1" si="105"/>
        <v>0</v>
      </c>
      <c r="AZ246" s="57">
        <f t="shared" ca="1" si="105"/>
        <v>0</v>
      </c>
      <c r="BA246" s="51">
        <v>0</v>
      </c>
      <c r="BB246" s="51">
        <v>0</v>
      </c>
      <c r="BC246" s="57">
        <f t="shared" ca="1" si="105"/>
        <v>-11878</v>
      </c>
      <c r="BD246" s="57">
        <f t="shared" ca="1" si="105"/>
        <v>-5832</v>
      </c>
      <c r="BE246" s="57">
        <f t="shared" ca="1" si="100"/>
        <v>325.505</v>
      </c>
      <c r="BF246" s="51">
        <f t="shared" ca="1" si="91"/>
        <v>46.328000000000003</v>
      </c>
      <c r="BG246" s="51">
        <f t="shared" ca="1" si="92"/>
        <v>4.6390140845070427</v>
      </c>
      <c r="BH246" s="51">
        <f t="shared" ca="1" si="93"/>
        <v>106.96039603960396</v>
      </c>
      <c r="BI246" s="51">
        <v>0</v>
      </c>
      <c r="BJ246" s="51">
        <f ca="1">'3월_관리비상세내역'!BK246</f>
        <v>583.74</v>
      </c>
      <c r="BK246" s="51">
        <f t="shared" ca="1" si="94"/>
        <v>909.245</v>
      </c>
      <c r="BL246" s="51">
        <f ca="1">'3월_관리비상세내역'!BM246</f>
        <v>911.34267605633806</v>
      </c>
      <c r="BM246" s="57">
        <f t="shared" ca="1" si="95"/>
        <v>915.9816901408451</v>
      </c>
      <c r="BN246" s="51">
        <f ca="1">'3월_관리비상세내역'!BO246</f>
        <v>884.18240000000003</v>
      </c>
      <c r="BO246" s="57">
        <f t="shared" ca="1" si="96"/>
        <v>930.5104</v>
      </c>
      <c r="BP246" s="51">
        <f ca="1">'3월_관리비상세내역'!BQ246</f>
        <v>1131.3564356435643</v>
      </c>
      <c r="BQ246" s="57">
        <f t="shared" ca="1" si="97"/>
        <v>1238.3168316831682</v>
      </c>
      <c r="BR246" s="51">
        <v>0</v>
      </c>
      <c r="BS246" s="51">
        <v>0</v>
      </c>
    </row>
    <row r="247" spans="1:71" ht="15.75" customHeight="1">
      <c r="A247" s="8" t="s">
        <v>239</v>
      </c>
      <c r="B247">
        <v>706</v>
      </c>
      <c r="C247" s="54">
        <v>1302</v>
      </c>
      <c r="E247" s="8">
        <v>158.66999999999999</v>
      </c>
      <c r="F247" s="8" t="s">
        <v>240</v>
      </c>
      <c r="G247" s="55">
        <f t="shared" ca="1" si="85"/>
        <v>42395</v>
      </c>
      <c r="H247" s="8">
        <v>77777</v>
      </c>
      <c r="J247" t="str">
        <f t="shared" ca="1" si="99"/>
        <v>자가</v>
      </c>
      <c r="K247" s="8" t="s">
        <v>242</v>
      </c>
      <c r="L247" s="55">
        <v>45017</v>
      </c>
      <c r="M247" s="55">
        <v>45066</v>
      </c>
      <c r="N247" s="55">
        <v>45017</v>
      </c>
      <c r="O247" s="62">
        <v>45046</v>
      </c>
      <c r="P247" s="51">
        <f t="shared" ca="1" si="86"/>
        <v>536333</v>
      </c>
      <c r="Q247" s="57">
        <f t="shared" ca="1" si="87"/>
        <v>547059.66</v>
      </c>
      <c r="R247" s="51">
        <f t="shared" ca="1" si="88"/>
        <v>536333</v>
      </c>
      <c r="S247" s="57">
        <f t="shared" ca="1" si="98"/>
        <v>271978</v>
      </c>
      <c r="T247" s="57">
        <f t="shared" ca="1" si="89"/>
        <v>264355</v>
      </c>
      <c r="U247" s="57">
        <f t="shared" ca="1" si="107"/>
        <v>74967</v>
      </c>
      <c r="V247" s="57">
        <f t="shared" ca="1" si="107"/>
        <v>20347</v>
      </c>
      <c r="W247" s="57">
        <f t="shared" ca="1" si="107"/>
        <v>1071</v>
      </c>
      <c r="X247" s="57">
        <f t="shared" ca="1" si="107"/>
        <v>3972</v>
      </c>
      <c r="Y247" s="57">
        <f t="shared" ca="1" si="107"/>
        <v>3427</v>
      </c>
      <c r="Z247" s="57">
        <f t="shared" ca="1" si="107"/>
        <v>30096</v>
      </c>
      <c r="AA247" s="57">
        <f t="shared" ca="1" si="107"/>
        <v>21212</v>
      </c>
      <c r="AB247" s="57">
        <f t="shared" ca="1" si="107"/>
        <v>70929</v>
      </c>
      <c r="AC247" s="57">
        <f t="shared" ca="1" si="107"/>
        <v>1348</v>
      </c>
      <c r="AD247" s="57">
        <f t="shared" ca="1" si="107"/>
        <v>7208</v>
      </c>
      <c r="AE247" s="57">
        <f t="shared" ca="1" si="107"/>
        <v>21870</v>
      </c>
      <c r="AF247" s="57">
        <f t="shared" ca="1" si="107"/>
        <v>590</v>
      </c>
      <c r="AG247" s="57">
        <f t="shared" ca="1" si="107"/>
        <v>28403</v>
      </c>
      <c r="AH247" s="57">
        <f t="shared" ca="1" si="107"/>
        <v>381</v>
      </c>
      <c r="AI247" s="57">
        <f t="shared" ca="1" si="107"/>
        <v>0</v>
      </c>
      <c r="AJ247" s="57">
        <f t="shared" ca="1" si="107"/>
        <v>120460</v>
      </c>
      <c r="AK247" s="57">
        <f t="shared" ca="1" si="106"/>
        <v>33243</v>
      </c>
      <c r="AL247" s="57">
        <f t="shared" ca="1" si="106"/>
        <v>58546</v>
      </c>
      <c r="AM247" s="57">
        <f t="shared" ca="1" si="106"/>
        <v>5285</v>
      </c>
      <c r="AN247" s="57">
        <f t="shared" ca="1" si="106"/>
        <v>31597</v>
      </c>
      <c r="AO247" s="57">
        <f t="shared" ca="1" si="106"/>
        <v>0</v>
      </c>
      <c r="AP247" s="57">
        <f t="shared" ca="1" si="106"/>
        <v>29213</v>
      </c>
      <c r="AQ247" s="57">
        <f t="shared" ca="1" si="106"/>
        <v>7750</v>
      </c>
      <c r="AR247" s="57">
        <f t="shared" ca="1" si="106"/>
        <v>3777</v>
      </c>
      <c r="AS247" s="57">
        <f t="shared" ca="1" si="106"/>
        <v>2224</v>
      </c>
      <c r="AT247" s="57">
        <f t="shared" ca="1" si="106"/>
        <v>0</v>
      </c>
      <c r="AU247" s="51">
        <v>0</v>
      </c>
      <c r="AV247" s="57">
        <v>0</v>
      </c>
      <c r="AW247" s="51">
        <f t="shared" ca="1" si="90"/>
        <v>10726.66</v>
      </c>
      <c r="AX247" s="57">
        <f t="shared" ca="1" si="105"/>
        <v>-14802</v>
      </c>
      <c r="AY247" s="57">
        <f t="shared" ca="1" si="105"/>
        <v>0</v>
      </c>
      <c r="AZ247" s="57">
        <f t="shared" ca="1" si="105"/>
        <v>0</v>
      </c>
      <c r="BA247" s="51">
        <v>0</v>
      </c>
      <c r="BB247" s="51">
        <v>0</v>
      </c>
      <c r="BC247" s="57">
        <f t="shared" ca="1" si="105"/>
        <v>-8154</v>
      </c>
      <c r="BD247" s="57">
        <f t="shared" ca="1" si="105"/>
        <v>-18627</v>
      </c>
      <c r="BE247" s="57">
        <f t="shared" ca="1" si="100"/>
        <v>602.29999999999995</v>
      </c>
      <c r="BF247" s="51">
        <f t="shared" ca="1" si="91"/>
        <v>46.836799999999997</v>
      </c>
      <c r="BG247" s="51">
        <f t="shared" ca="1" si="92"/>
        <v>4.4502816901408453</v>
      </c>
      <c r="BH247" s="51">
        <f t="shared" ca="1" si="93"/>
        <v>289.23762376237624</v>
      </c>
      <c r="BI247" s="51">
        <v>0</v>
      </c>
      <c r="BJ247" s="51">
        <f ca="1">'3월_관리비상세내역'!BK247</f>
        <v>1164.08</v>
      </c>
      <c r="BK247" s="51">
        <f t="shared" ca="1" si="94"/>
        <v>1766.3799999999999</v>
      </c>
      <c r="BL247" s="51">
        <f ca="1">'3월_관리비상세내역'!BM247</f>
        <v>524.48718309859157</v>
      </c>
      <c r="BM247" s="57">
        <f t="shared" ca="1" si="95"/>
        <v>528.93746478873243</v>
      </c>
      <c r="BN247" s="51">
        <f ca="1">'3월_관리비상세내역'!BO247</f>
        <v>590.72400000000005</v>
      </c>
      <c r="BO247" s="57">
        <f t="shared" ca="1" si="96"/>
        <v>637.56080000000009</v>
      </c>
      <c r="BP247" s="51">
        <f ca="1">'3월_관리비상세내역'!BQ247</f>
        <v>982.5643564356435</v>
      </c>
      <c r="BQ247" s="57">
        <f t="shared" ca="1" si="97"/>
        <v>1271.8019801980197</v>
      </c>
      <c r="BR247" s="51">
        <v>0</v>
      </c>
      <c r="BS247" s="51">
        <v>0</v>
      </c>
    </row>
    <row r="248" spans="1:71" ht="15.75" customHeight="1">
      <c r="A248" s="8" t="s">
        <v>239</v>
      </c>
      <c r="B248">
        <v>706</v>
      </c>
      <c r="C248" s="54">
        <v>1401</v>
      </c>
      <c r="E248" s="8">
        <v>158.66999999999999</v>
      </c>
      <c r="F248" s="8" t="s">
        <v>240</v>
      </c>
      <c r="G248" s="55">
        <f t="shared" ca="1" si="85"/>
        <v>42552</v>
      </c>
      <c r="H248" s="8">
        <v>77777</v>
      </c>
      <c r="J248" t="str">
        <f t="shared" ca="1" si="99"/>
        <v>월세</v>
      </c>
      <c r="K248" s="8" t="s">
        <v>242</v>
      </c>
      <c r="L248" s="55">
        <v>45017</v>
      </c>
      <c r="M248" s="55">
        <v>45066</v>
      </c>
      <c r="N248" s="55">
        <v>45017</v>
      </c>
      <c r="O248" s="62">
        <v>45046</v>
      </c>
      <c r="P248" s="51">
        <f t="shared" ca="1" si="86"/>
        <v>530735</v>
      </c>
      <c r="Q248" s="57">
        <f t="shared" ca="1" si="87"/>
        <v>541349.69999999995</v>
      </c>
      <c r="R248" s="51">
        <f t="shared" ca="1" si="88"/>
        <v>530735</v>
      </c>
      <c r="S248" s="57">
        <f t="shared" ca="1" si="98"/>
        <v>191233</v>
      </c>
      <c r="T248" s="57">
        <f t="shared" ca="1" si="89"/>
        <v>339502</v>
      </c>
      <c r="U248" s="57">
        <f t="shared" ca="1" si="107"/>
        <v>43077</v>
      </c>
      <c r="V248" s="57">
        <f t="shared" ca="1" si="107"/>
        <v>36367</v>
      </c>
      <c r="W248" s="57">
        <f t="shared" ca="1" si="107"/>
        <v>1511</v>
      </c>
      <c r="X248" s="57">
        <f t="shared" ca="1" si="107"/>
        <v>4907</v>
      </c>
      <c r="Y248" s="57">
        <f t="shared" ca="1" si="107"/>
        <v>3214</v>
      </c>
      <c r="Z248" s="57">
        <f t="shared" ca="1" si="107"/>
        <v>52242</v>
      </c>
      <c r="AA248" s="57">
        <f t="shared" ca="1" si="107"/>
        <v>7619</v>
      </c>
      <c r="AB248" s="57">
        <f t="shared" ca="1" si="107"/>
        <v>11675</v>
      </c>
      <c r="AC248" s="57">
        <f t="shared" ca="1" si="107"/>
        <v>2400</v>
      </c>
      <c r="AD248" s="57">
        <f t="shared" ca="1" si="107"/>
        <v>2844</v>
      </c>
      <c r="AE248" s="57">
        <f t="shared" ca="1" si="107"/>
        <v>4789</v>
      </c>
      <c r="AF248" s="57">
        <f t="shared" ca="1" si="107"/>
        <v>764</v>
      </c>
      <c r="AG248" s="57">
        <f t="shared" ca="1" si="107"/>
        <v>20099</v>
      </c>
      <c r="AH248" s="57">
        <f t="shared" ca="1" si="107"/>
        <v>762</v>
      </c>
      <c r="AI248" s="57">
        <f t="shared" ca="1" si="107"/>
        <v>0</v>
      </c>
      <c r="AJ248" s="57">
        <f t="shared" ca="1" si="107"/>
        <v>116451</v>
      </c>
      <c r="AK248" s="57">
        <f t="shared" ca="1" si="106"/>
        <v>63781</v>
      </c>
      <c r="AL248" s="57">
        <f t="shared" ca="1" si="106"/>
        <v>121463</v>
      </c>
      <c r="AM248" s="57">
        <f t="shared" ca="1" si="106"/>
        <v>2246</v>
      </c>
      <c r="AN248" s="57">
        <f t="shared" ca="1" si="106"/>
        <v>28462</v>
      </c>
      <c r="AO248" s="57">
        <f t="shared" ca="1" si="106"/>
        <v>0</v>
      </c>
      <c r="AP248" s="57">
        <f t="shared" ca="1" si="106"/>
        <v>20541</v>
      </c>
      <c r="AQ248" s="57">
        <f t="shared" ca="1" si="106"/>
        <v>7344</v>
      </c>
      <c r="AR248" s="57">
        <f t="shared" ca="1" si="106"/>
        <v>6212</v>
      </c>
      <c r="AS248" s="57">
        <f t="shared" ca="1" si="106"/>
        <v>1472</v>
      </c>
      <c r="AT248" s="57">
        <f t="shared" ca="1" si="106"/>
        <v>0</v>
      </c>
      <c r="AU248" s="51">
        <v>0</v>
      </c>
      <c r="AV248" s="57">
        <v>0</v>
      </c>
      <c r="AW248" s="51">
        <f t="shared" ca="1" si="90"/>
        <v>10614.7</v>
      </c>
      <c r="AX248" s="57">
        <f t="shared" ca="1" si="105"/>
        <v>-2938</v>
      </c>
      <c r="AY248" s="57">
        <f t="shared" ca="1" si="105"/>
        <v>0</v>
      </c>
      <c r="AZ248" s="57">
        <f t="shared" ca="1" si="105"/>
        <v>0</v>
      </c>
      <c r="BA248" s="51">
        <v>0</v>
      </c>
      <c r="BB248" s="51">
        <v>0</v>
      </c>
      <c r="BC248" s="57">
        <f t="shared" ca="1" si="105"/>
        <v>-5512</v>
      </c>
      <c r="BD248" s="57">
        <f t="shared" ca="1" si="105"/>
        <v>-21057</v>
      </c>
      <c r="BE248" s="57">
        <f t="shared" ca="1" si="100"/>
        <v>582.255</v>
      </c>
      <c r="BF248" s="51">
        <f t="shared" ca="1" si="91"/>
        <v>97.170400000000001</v>
      </c>
      <c r="BG248" s="51">
        <f t="shared" ca="1" si="92"/>
        <v>4.0087323943661968</v>
      </c>
      <c r="BH248" s="51">
        <f t="shared" ca="1" si="93"/>
        <v>203.37623762376236</v>
      </c>
      <c r="BI248" s="51">
        <v>0</v>
      </c>
      <c r="BJ248" s="51">
        <f ca="1">'3월_관리비상세내역'!BK248</f>
        <v>732.84500000000003</v>
      </c>
      <c r="BK248" s="51">
        <f t="shared" ca="1" si="94"/>
        <v>1315.1</v>
      </c>
      <c r="BL248" s="51">
        <f ca="1">'3월_관리비상세내역'!BM248</f>
        <v>728.6929577464789</v>
      </c>
      <c r="BM248" s="57">
        <f t="shared" ca="1" si="95"/>
        <v>732.70169014084513</v>
      </c>
      <c r="BN248" s="51">
        <f ca="1">'3월_관리비상세내역'!BO248</f>
        <v>1021.2616</v>
      </c>
      <c r="BO248" s="57">
        <f t="shared" ca="1" si="96"/>
        <v>1118.432</v>
      </c>
      <c r="BP248" s="51">
        <f ca="1">'3월_관리비상세내역'!BQ248</f>
        <v>1094.4752475247524</v>
      </c>
      <c r="BQ248" s="57">
        <f t="shared" ca="1" si="97"/>
        <v>1297.8514851485147</v>
      </c>
      <c r="BR248" s="51">
        <v>0</v>
      </c>
      <c r="BS248" s="51">
        <v>0</v>
      </c>
    </row>
    <row r="249" spans="1:71" ht="15.75" customHeight="1">
      <c r="A249" s="8" t="s">
        <v>239</v>
      </c>
      <c r="B249">
        <v>706</v>
      </c>
      <c r="C249" s="54">
        <v>1402</v>
      </c>
      <c r="E249" s="8">
        <v>158.66999999999999</v>
      </c>
      <c r="F249" s="8" t="s">
        <v>240</v>
      </c>
      <c r="G249" s="55">
        <f t="shared" ca="1" si="85"/>
        <v>42818</v>
      </c>
      <c r="H249" s="8">
        <v>77777</v>
      </c>
      <c r="J249" t="str">
        <f t="shared" ca="1" si="99"/>
        <v>월세</v>
      </c>
      <c r="K249" s="8" t="s">
        <v>242</v>
      </c>
      <c r="L249" s="55">
        <v>45017</v>
      </c>
      <c r="M249" s="55">
        <v>45066</v>
      </c>
      <c r="N249" s="55">
        <v>45017</v>
      </c>
      <c r="O249" s="62">
        <v>45046</v>
      </c>
      <c r="P249" s="51">
        <f t="shared" ca="1" si="86"/>
        <v>495181</v>
      </c>
      <c r="Q249" s="57">
        <f t="shared" ca="1" si="87"/>
        <v>505084.62</v>
      </c>
      <c r="R249" s="51">
        <f t="shared" ca="1" si="88"/>
        <v>495181</v>
      </c>
      <c r="S249" s="57">
        <f t="shared" ca="1" si="98"/>
        <v>241675</v>
      </c>
      <c r="T249" s="57">
        <f t="shared" ca="1" si="89"/>
        <v>253506</v>
      </c>
      <c r="U249" s="57">
        <f t="shared" ca="1" si="107"/>
        <v>77418</v>
      </c>
      <c r="V249" s="57">
        <f t="shared" ca="1" si="107"/>
        <v>30385</v>
      </c>
      <c r="W249" s="57">
        <f t="shared" ca="1" si="107"/>
        <v>766</v>
      </c>
      <c r="X249" s="57">
        <f t="shared" ca="1" si="107"/>
        <v>1414</v>
      </c>
      <c r="Y249" s="57">
        <f t="shared" ca="1" si="107"/>
        <v>3830</v>
      </c>
      <c r="Z249" s="57">
        <f t="shared" ca="1" si="107"/>
        <v>44100</v>
      </c>
      <c r="AA249" s="57">
        <f t="shared" ca="1" si="107"/>
        <v>11631</v>
      </c>
      <c r="AB249" s="57">
        <f t="shared" ca="1" si="107"/>
        <v>17627</v>
      </c>
      <c r="AC249" s="57">
        <f t="shared" ca="1" si="107"/>
        <v>1043</v>
      </c>
      <c r="AD249" s="57">
        <f t="shared" ca="1" si="107"/>
        <v>7290</v>
      </c>
      <c r="AE249" s="57">
        <f t="shared" ca="1" si="107"/>
        <v>15121</v>
      </c>
      <c r="AF249" s="57">
        <f t="shared" ca="1" si="107"/>
        <v>568</v>
      </c>
      <c r="AG249" s="57">
        <f t="shared" ca="1" si="107"/>
        <v>33267</v>
      </c>
      <c r="AH249" s="57">
        <f t="shared" ca="1" si="107"/>
        <v>546</v>
      </c>
      <c r="AI249" s="57">
        <f t="shared" ca="1" si="107"/>
        <v>0</v>
      </c>
      <c r="AJ249" s="57">
        <f t="shared" ca="1" si="107"/>
        <v>81078</v>
      </c>
      <c r="AK249" s="57">
        <f t="shared" ca="1" si="106"/>
        <v>61223</v>
      </c>
      <c r="AL249" s="57">
        <f t="shared" ca="1" si="106"/>
        <v>88416</v>
      </c>
      <c r="AM249" s="57">
        <f t="shared" ca="1" si="106"/>
        <v>1423</v>
      </c>
      <c r="AN249" s="57">
        <f t="shared" ca="1" si="106"/>
        <v>39944</v>
      </c>
      <c r="AO249" s="57">
        <f t="shared" ca="1" si="106"/>
        <v>0</v>
      </c>
      <c r="AP249" s="57">
        <f t="shared" ca="1" si="106"/>
        <v>23779</v>
      </c>
      <c r="AQ249" s="57">
        <f t="shared" ca="1" si="106"/>
        <v>8846</v>
      </c>
      <c r="AR249" s="57">
        <f t="shared" ca="1" si="106"/>
        <v>1060</v>
      </c>
      <c r="AS249" s="57">
        <f t="shared" ca="1" si="106"/>
        <v>2091</v>
      </c>
      <c r="AT249" s="57">
        <f t="shared" ca="1" si="106"/>
        <v>0</v>
      </c>
      <c r="AU249" s="51">
        <v>0</v>
      </c>
      <c r="AV249" s="57">
        <v>0</v>
      </c>
      <c r="AW249" s="51">
        <f t="shared" ca="1" si="90"/>
        <v>9903.6200000000008</v>
      </c>
      <c r="AX249" s="57">
        <f t="shared" ca="1" si="105"/>
        <v>-17813</v>
      </c>
      <c r="AY249" s="57">
        <f t="shared" ca="1" si="105"/>
        <v>0</v>
      </c>
      <c r="AZ249" s="57">
        <f t="shared" ca="1" si="105"/>
        <v>0</v>
      </c>
      <c r="BA249" s="51">
        <v>-5000</v>
      </c>
      <c r="BB249" s="51">
        <v>0</v>
      </c>
      <c r="BC249" s="57">
        <f t="shared" ca="1" si="105"/>
        <v>-29350</v>
      </c>
      <c r="BD249" s="57">
        <f t="shared" ca="1" si="105"/>
        <v>-10522</v>
      </c>
      <c r="BE249" s="57">
        <f t="shared" ca="1" si="100"/>
        <v>405.39</v>
      </c>
      <c r="BF249" s="51">
        <f t="shared" ca="1" si="91"/>
        <v>70.732799999999997</v>
      </c>
      <c r="BG249" s="51">
        <f t="shared" ca="1" si="92"/>
        <v>5.6259154929577466</v>
      </c>
      <c r="BH249" s="51">
        <f t="shared" ca="1" si="93"/>
        <v>235.43564356435644</v>
      </c>
      <c r="BI249" s="51">
        <v>0</v>
      </c>
      <c r="BJ249" s="51">
        <f ca="1">'3월_관리비상세내역'!BK249</f>
        <v>596.94000000000005</v>
      </c>
      <c r="BK249" s="51">
        <f t="shared" ca="1" si="94"/>
        <v>1002.33</v>
      </c>
      <c r="BL249" s="51">
        <f ca="1">'3월_관리비상세내역'!BM249</f>
        <v>412.61084507042256</v>
      </c>
      <c r="BM249" s="57">
        <f t="shared" ca="1" si="95"/>
        <v>418.2367605633803</v>
      </c>
      <c r="BN249" s="51">
        <f ca="1">'3월_관리비상세내역'!BO249</f>
        <v>404.69600000000003</v>
      </c>
      <c r="BO249" s="57">
        <f t="shared" ca="1" si="96"/>
        <v>475.42880000000002</v>
      </c>
      <c r="BP249" s="51">
        <f ca="1">'3월_관리비상세내역'!BQ249</f>
        <v>888.36633663366342</v>
      </c>
      <c r="BQ249" s="57">
        <f t="shared" ca="1" si="97"/>
        <v>1123.8019801980199</v>
      </c>
      <c r="BR249" s="51">
        <v>0</v>
      </c>
      <c r="BS249" s="51">
        <v>0</v>
      </c>
    </row>
    <row r="250" spans="1:71" ht="15.75" customHeight="1">
      <c r="A250" s="8" t="s">
        <v>239</v>
      </c>
      <c r="B250">
        <v>706</v>
      </c>
      <c r="C250" s="54">
        <v>1501</v>
      </c>
      <c r="E250" s="8">
        <v>158.66999999999999</v>
      </c>
      <c r="F250" s="8" t="s">
        <v>240</v>
      </c>
      <c r="G250" s="55">
        <f t="shared" ca="1" si="85"/>
        <v>42631</v>
      </c>
      <c r="H250" s="8">
        <v>77777</v>
      </c>
      <c r="J250" t="str">
        <f t="shared" ca="1" si="99"/>
        <v>전세</v>
      </c>
      <c r="K250" s="8" t="s">
        <v>242</v>
      </c>
      <c r="L250" s="55">
        <v>45017</v>
      </c>
      <c r="M250" s="55">
        <v>45066</v>
      </c>
      <c r="N250" s="55">
        <v>45017</v>
      </c>
      <c r="O250" s="62">
        <v>45046</v>
      </c>
      <c r="P250" s="51">
        <f t="shared" ca="1" si="86"/>
        <v>493316</v>
      </c>
      <c r="Q250" s="57">
        <f t="shared" ca="1" si="87"/>
        <v>503182.32</v>
      </c>
      <c r="R250" s="51">
        <f t="shared" ca="1" si="88"/>
        <v>493316</v>
      </c>
      <c r="S250" s="57">
        <f t="shared" ca="1" si="98"/>
        <v>224744</v>
      </c>
      <c r="T250" s="57">
        <f t="shared" ca="1" si="89"/>
        <v>268572</v>
      </c>
      <c r="U250" s="57">
        <f t="shared" ca="1" si="107"/>
        <v>45640</v>
      </c>
      <c r="V250" s="57">
        <f t="shared" ca="1" si="107"/>
        <v>16568</v>
      </c>
      <c r="W250" s="57">
        <f t="shared" ca="1" si="107"/>
        <v>435</v>
      </c>
      <c r="X250" s="57">
        <f t="shared" ca="1" si="107"/>
        <v>1652</v>
      </c>
      <c r="Y250" s="57">
        <f t="shared" ca="1" si="107"/>
        <v>3161</v>
      </c>
      <c r="Z250" s="57">
        <f t="shared" ca="1" si="107"/>
        <v>51728</v>
      </c>
      <c r="AA250" s="57">
        <f t="shared" ca="1" si="107"/>
        <v>23443</v>
      </c>
      <c r="AB250" s="57">
        <f t="shared" ca="1" si="107"/>
        <v>33810</v>
      </c>
      <c r="AC250" s="57">
        <f t="shared" ca="1" si="107"/>
        <v>1547</v>
      </c>
      <c r="AD250" s="57">
        <f t="shared" ca="1" si="107"/>
        <v>8501</v>
      </c>
      <c r="AE250" s="57">
        <f t="shared" ca="1" si="107"/>
        <v>25780</v>
      </c>
      <c r="AF250" s="57">
        <f t="shared" ca="1" si="107"/>
        <v>652</v>
      </c>
      <c r="AG250" s="57">
        <f t="shared" ca="1" si="107"/>
        <v>33476</v>
      </c>
      <c r="AH250" s="57">
        <f t="shared" ca="1" si="107"/>
        <v>267</v>
      </c>
      <c r="AI250" s="57">
        <f t="shared" ca="1" si="107"/>
        <v>0</v>
      </c>
      <c r="AJ250" s="57">
        <f t="shared" ca="1" si="107"/>
        <v>143048</v>
      </c>
      <c r="AK250" s="57">
        <f t="shared" ca="1" si="106"/>
        <v>50025</v>
      </c>
      <c r="AL250" s="57">
        <f t="shared" ca="1" si="106"/>
        <v>36365</v>
      </c>
      <c r="AM250" s="57">
        <f t="shared" ca="1" si="106"/>
        <v>8505</v>
      </c>
      <c r="AN250" s="57">
        <f t="shared" ca="1" si="106"/>
        <v>31927</v>
      </c>
      <c r="AO250" s="57">
        <f t="shared" ca="1" si="106"/>
        <v>0</v>
      </c>
      <c r="AP250" s="57">
        <f t="shared" ca="1" si="106"/>
        <v>18684</v>
      </c>
      <c r="AQ250" s="57">
        <f t="shared" ca="1" si="106"/>
        <v>1794</v>
      </c>
      <c r="AR250" s="57">
        <f t="shared" ca="1" si="106"/>
        <v>5246</v>
      </c>
      <c r="AS250" s="57">
        <f t="shared" ca="1" si="106"/>
        <v>1276</v>
      </c>
      <c r="AT250" s="57">
        <f t="shared" ca="1" si="106"/>
        <v>0</v>
      </c>
      <c r="AU250" s="51">
        <v>0</v>
      </c>
      <c r="AV250" s="57">
        <v>0</v>
      </c>
      <c r="AW250" s="51">
        <f t="shared" ca="1" si="90"/>
        <v>9866.32</v>
      </c>
      <c r="AX250" s="57">
        <f t="shared" ca="1" si="105"/>
        <v>-23623</v>
      </c>
      <c r="AY250" s="57">
        <f t="shared" ca="1" si="105"/>
        <v>0</v>
      </c>
      <c r="AZ250" s="57">
        <f t="shared" ca="1" si="105"/>
        <v>0</v>
      </c>
      <c r="BA250" s="51">
        <v>0</v>
      </c>
      <c r="BB250" s="51">
        <v>0</v>
      </c>
      <c r="BC250" s="57">
        <f t="shared" ca="1" si="105"/>
        <v>-14284</v>
      </c>
      <c r="BD250" s="57">
        <f t="shared" ca="1" si="105"/>
        <v>-12307</v>
      </c>
      <c r="BE250" s="57">
        <f t="shared" ca="1" si="100"/>
        <v>715.24</v>
      </c>
      <c r="BF250" s="51">
        <f t="shared" ca="1" si="91"/>
        <v>29.091999999999999</v>
      </c>
      <c r="BG250" s="51">
        <f t="shared" ca="1" si="92"/>
        <v>4.4967605633802821</v>
      </c>
      <c r="BH250" s="51">
        <f t="shared" ca="1" si="93"/>
        <v>184.990099009901</v>
      </c>
      <c r="BI250" s="51">
        <v>0</v>
      </c>
      <c r="BJ250" s="51">
        <f ca="1">'3월_관리비상세내역'!BK250</f>
        <v>1032.81</v>
      </c>
      <c r="BK250" s="51">
        <f t="shared" ca="1" si="94"/>
        <v>1748.05</v>
      </c>
      <c r="BL250" s="51">
        <f ca="1">'3월_관리비상세내역'!BM250</f>
        <v>1002.7360563380282</v>
      </c>
      <c r="BM250" s="57">
        <f t="shared" ca="1" si="95"/>
        <v>1007.2328169014085</v>
      </c>
      <c r="BN250" s="51">
        <f ca="1">'3월_관리비상세내역'!BO250</f>
        <v>643.78480000000002</v>
      </c>
      <c r="BO250" s="57">
        <f t="shared" ca="1" si="96"/>
        <v>672.8768</v>
      </c>
      <c r="BP250" s="51">
        <f ca="1">'3월_관리비상세내역'!BQ250</f>
        <v>208.11881188118812</v>
      </c>
      <c r="BQ250" s="57">
        <f t="shared" ca="1" si="97"/>
        <v>393.10891089108912</v>
      </c>
      <c r="BR250" s="51">
        <v>0</v>
      </c>
      <c r="BS250" s="51">
        <v>0</v>
      </c>
    </row>
    <row r="251" spans="1:71" ht="15.75" customHeight="1">
      <c r="A251" s="8" t="s">
        <v>239</v>
      </c>
      <c r="B251">
        <v>706</v>
      </c>
      <c r="C251" s="54">
        <v>1502</v>
      </c>
      <c r="E251" s="8">
        <v>158.66999999999999</v>
      </c>
      <c r="F251" s="8" t="s">
        <v>240</v>
      </c>
      <c r="G251" s="55">
        <f t="shared" ca="1" si="85"/>
        <v>43657</v>
      </c>
      <c r="H251" s="8">
        <v>77777</v>
      </c>
      <c r="J251" t="str">
        <f t="shared" ca="1" si="99"/>
        <v>월세</v>
      </c>
      <c r="K251" s="8" t="s">
        <v>242</v>
      </c>
      <c r="L251" s="55">
        <v>45017</v>
      </c>
      <c r="M251" s="55">
        <v>45066</v>
      </c>
      <c r="N251" s="55">
        <v>45017</v>
      </c>
      <c r="O251" s="62">
        <v>45046</v>
      </c>
      <c r="P251" s="51">
        <f t="shared" ca="1" si="86"/>
        <v>479421</v>
      </c>
      <c r="Q251" s="57">
        <f t="shared" ca="1" si="87"/>
        <v>489009.42</v>
      </c>
      <c r="R251" s="51">
        <f t="shared" ca="1" si="88"/>
        <v>479421</v>
      </c>
      <c r="S251" s="57">
        <f t="shared" ca="1" si="98"/>
        <v>173468</v>
      </c>
      <c r="T251" s="57">
        <f t="shared" ca="1" si="89"/>
        <v>305953</v>
      </c>
      <c r="U251" s="57">
        <f t="shared" ca="1" si="107"/>
        <v>72439</v>
      </c>
      <c r="V251" s="57">
        <f t="shared" ca="1" si="107"/>
        <v>7525</v>
      </c>
      <c r="W251" s="57">
        <f t="shared" ca="1" si="107"/>
        <v>771</v>
      </c>
      <c r="X251" s="57">
        <f t="shared" ca="1" si="107"/>
        <v>1659</v>
      </c>
      <c r="Y251" s="57">
        <f t="shared" ca="1" si="107"/>
        <v>3820</v>
      </c>
      <c r="Z251" s="57">
        <f t="shared" ca="1" si="107"/>
        <v>37439</v>
      </c>
      <c r="AA251" s="57">
        <f t="shared" ca="1" si="107"/>
        <v>11243</v>
      </c>
      <c r="AB251" s="57">
        <f t="shared" ca="1" si="107"/>
        <v>35357</v>
      </c>
      <c r="AC251" s="57">
        <f t="shared" ca="1" si="107"/>
        <v>839</v>
      </c>
      <c r="AD251" s="57">
        <f t="shared" ca="1" si="107"/>
        <v>5362</v>
      </c>
      <c r="AE251" s="57">
        <f t="shared" ca="1" si="107"/>
        <v>4919</v>
      </c>
      <c r="AF251" s="57">
        <f t="shared" ca="1" si="107"/>
        <v>548</v>
      </c>
      <c r="AG251" s="57">
        <f t="shared" ca="1" si="107"/>
        <v>1643</v>
      </c>
      <c r="AH251" s="57">
        <f t="shared" ca="1" si="107"/>
        <v>513</v>
      </c>
      <c r="AI251" s="57">
        <f t="shared" ca="1" si="107"/>
        <v>0</v>
      </c>
      <c r="AJ251" s="57">
        <f t="shared" ca="1" si="107"/>
        <v>81052</v>
      </c>
      <c r="AK251" s="57">
        <f t="shared" ca="1" si="106"/>
        <v>54679</v>
      </c>
      <c r="AL251" s="57">
        <f t="shared" ca="1" si="106"/>
        <v>141397</v>
      </c>
      <c r="AM251" s="57">
        <f t="shared" ca="1" si="106"/>
        <v>4046</v>
      </c>
      <c r="AN251" s="57">
        <f t="shared" ca="1" si="106"/>
        <v>49021</v>
      </c>
      <c r="AO251" s="57">
        <f t="shared" ca="1" si="106"/>
        <v>0</v>
      </c>
      <c r="AP251" s="57">
        <f t="shared" ca="1" si="106"/>
        <v>14389</v>
      </c>
      <c r="AQ251" s="57">
        <f t="shared" ca="1" si="106"/>
        <v>1147</v>
      </c>
      <c r="AR251" s="57">
        <f t="shared" ca="1" si="106"/>
        <v>4770</v>
      </c>
      <c r="AS251" s="57">
        <f t="shared" ca="1" si="106"/>
        <v>1497</v>
      </c>
      <c r="AT251" s="57">
        <f t="shared" ca="1" si="106"/>
        <v>0</v>
      </c>
      <c r="AU251" s="51">
        <v>0</v>
      </c>
      <c r="AV251" s="57">
        <v>0</v>
      </c>
      <c r="AW251" s="51">
        <f t="shared" ca="1" si="90"/>
        <v>9588.42</v>
      </c>
      <c r="AX251" s="57">
        <f t="shared" ca="1" si="105"/>
        <v>-7774</v>
      </c>
      <c r="AY251" s="57">
        <f t="shared" ca="1" si="105"/>
        <v>0</v>
      </c>
      <c r="AZ251" s="57">
        <f t="shared" ca="1" si="105"/>
        <v>0</v>
      </c>
      <c r="BA251" s="51">
        <v>0</v>
      </c>
      <c r="BB251" s="51">
        <v>0</v>
      </c>
      <c r="BC251" s="57">
        <f t="shared" ca="1" si="105"/>
        <v>-25402</v>
      </c>
      <c r="BD251" s="57">
        <f t="shared" ca="1" si="105"/>
        <v>-23478</v>
      </c>
      <c r="BE251" s="57">
        <f t="shared" ca="1" si="100"/>
        <v>405.26</v>
      </c>
      <c r="BF251" s="51">
        <f t="shared" ca="1" si="91"/>
        <v>113.1176</v>
      </c>
      <c r="BG251" s="51">
        <f t="shared" ca="1" si="92"/>
        <v>6.9043661971830987</v>
      </c>
      <c r="BH251" s="51">
        <f t="shared" ca="1" si="93"/>
        <v>142.46534653465346</v>
      </c>
      <c r="BI251" s="51">
        <v>0</v>
      </c>
      <c r="BJ251" s="51">
        <f ca="1">'3월_관리비상세내역'!BK251</f>
        <v>672.52</v>
      </c>
      <c r="BK251" s="51">
        <f t="shared" ca="1" si="94"/>
        <v>1077.78</v>
      </c>
      <c r="BL251" s="51">
        <f ca="1">'3월_관리비상세내역'!BM251</f>
        <v>368.53352112676055</v>
      </c>
      <c r="BM251" s="57">
        <f t="shared" ca="1" si="95"/>
        <v>375.43788732394364</v>
      </c>
      <c r="BN251" s="51">
        <f ca="1">'3월_관리비상세내역'!BO251</f>
        <v>138.5864</v>
      </c>
      <c r="BO251" s="57">
        <f t="shared" ca="1" si="96"/>
        <v>251.70400000000001</v>
      </c>
      <c r="BP251" s="51">
        <f ca="1">'3월_관리비상세내역'!BQ251</f>
        <v>1488.6534653465346</v>
      </c>
      <c r="BQ251" s="57">
        <f t="shared" ca="1" si="97"/>
        <v>1631.1188118811881</v>
      </c>
      <c r="BR251" s="51">
        <v>0</v>
      </c>
      <c r="BS251" s="51">
        <v>0</v>
      </c>
    </row>
    <row r="252" spans="1:71" ht="15.75" customHeight="1">
      <c r="A252" s="8" t="s">
        <v>239</v>
      </c>
      <c r="B252">
        <v>706</v>
      </c>
      <c r="C252" s="54">
        <v>1601</v>
      </c>
      <c r="E252" s="8">
        <v>158.66999999999999</v>
      </c>
      <c r="F252" s="8" t="s">
        <v>240</v>
      </c>
      <c r="G252" s="55">
        <f t="shared" ca="1" si="85"/>
        <v>43458</v>
      </c>
      <c r="H252" s="8">
        <v>77777</v>
      </c>
      <c r="J252" t="str">
        <f t="shared" ca="1" si="99"/>
        <v>전세</v>
      </c>
      <c r="K252" s="8" t="s">
        <v>242</v>
      </c>
      <c r="L252" s="55">
        <v>45017</v>
      </c>
      <c r="M252" s="55">
        <v>45066</v>
      </c>
      <c r="N252" s="55">
        <v>45017</v>
      </c>
      <c r="O252" s="62">
        <v>45046</v>
      </c>
      <c r="P252" s="51">
        <f t="shared" ca="1" si="86"/>
        <v>522822</v>
      </c>
      <c r="Q252" s="57">
        <f t="shared" ca="1" si="87"/>
        <v>533278.43999999994</v>
      </c>
      <c r="R252" s="51">
        <f t="shared" ca="1" si="88"/>
        <v>522822</v>
      </c>
      <c r="S252" s="57">
        <f t="shared" ca="1" si="98"/>
        <v>194481</v>
      </c>
      <c r="T252" s="57">
        <f t="shared" ca="1" si="89"/>
        <v>328341</v>
      </c>
      <c r="U252" s="57">
        <f t="shared" ca="1" si="107"/>
        <v>50849</v>
      </c>
      <c r="V252" s="57">
        <f t="shared" ca="1" si="107"/>
        <v>23181</v>
      </c>
      <c r="W252" s="57">
        <f t="shared" ca="1" si="107"/>
        <v>581</v>
      </c>
      <c r="X252" s="57">
        <f t="shared" ca="1" si="107"/>
        <v>1379</v>
      </c>
      <c r="Y252" s="57">
        <f t="shared" ca="1" si="107"/>
        <v>3463</v>
      </c>
      <c r="Z252" s="57">
        <f t="shared" ca="1" si="107"/>
        <v>58735</v>
      </c>
      <c r="AA252" s="57">
        <f t="shared" ca="1" si="107"/>
        <v>4001</v>
      </c>
      <c r="AB252" s="57">
        <f t="shared" ca="1" si="107"/>
        <v>23257</v>
      </c>
      <c r="AC252" s="57">
        <f t="shared" ca="1" si="107"/>
        <v>1002</v>
      </c>
      <c r="AD252" s="57">
        <f t="shared" ca="1" si="107"/>
        <v>5381</v>
      </c>
      <c r="AE252" s="57">
        <f t="shared" ca="1" si="107"/>
        <v>17742</v>
      </c>
      <c r="AF252" s="57">
        <f t="shared" ca="1" si="107"/>
        <v>875</v>
      </c>
      <c r="AG252" s="57">
        <f t="shared" ca="1" si="107"/>
        <v>4280</v>
      </c>
      <c r="AH252" s="57">
        <f t="shared" ca="1" si="107"/>
        <v>490</v>
      </c>
      <c r="AI252" s="57">
        <f t="shared" ca="1" si="107"/>
        <v>0</v>
      </c>
      <c r="AJ252" s="57">
        <f t="shared" ca="1" si="107"/>
        <v>162945</v>
      </c>
      <c r="AK252" s="57">
        <f t="shared" ca="1" si="106"/>
        <v>36865</v>
      </c>
      <c r="AL252" s="57">
        <f t="shared" ca="1" si="106"/>
        <v>99903</v>
      </c>
      <c r="AM252" s="57">
        <f t="shared" ca="1" si="106"/>
        <v>8968</v>
      </c>
      <c r="AN252" s="57">
        <f t="shared" ca="1" si="106"/>
        <v>32228</v>
      </c>
      <c r="AO252" s="57">
        <f t="shared" ca="1" si="106"/>
        <v>0</v>
      </c>
      <c r="AP252" s="57">
        <f t="shared" ca="1" si="106"/>
        <v>20302</v>
      </c>
      <c r="AQ252" s="57">
        <f t="shared" ca="1" si="106"/>
        <v>3756</v>
      </c>
      <c r="AR252" s="57">
        <f t="shared" ca="1" si="106"/>
        <v>4367</v>
      </c>
      <c r="AS252" s="57">
        <f t="shared" ca="1" si="106"/>
        <v>1953</v>
      </c>
      <c r="AT252" s="57">
        <f t="shared" ca="1" si="106"/>
        <v>0</v>
      </c>
      <c r="AU252" s="51">
        <v>0</v>
      </c>
      <c r="AV252" s="57">
        <v>0</v>
      </c>
      <c r="AW252" s="51">
        <f t="shared" ca="1" si="90"/>
        <v>10456.44</v>
      </c>
      <c r="AX252" s="57">
        <f t="shared" ca="1" si="105"/>
        <v>-7179</v>
      </c>
      <c r="AY252" s="57">
        <f t="shared" ca="1" si="105"/>
        <v>0</v>
      </c>
      <c r="AZ252" s="57">
        <f t="shared" ca="1" si="105"/>
        <v>0</v>
      </c>
      <c r="BA252" s="51">
        <v>0</v>
      </c>
      <c r="BB252" s="51">
        <v>0</v>
      </c>
      <c r="BC252" s="57">
        <f t="shared" ca="1" si="105"/>
        <v>-10554</v>
      </c>
      <c r="BD252" s="57">
        <f t="shared" ca="1" si="105"/>
        <v>-25948</v>
      </c>
      <c r="BE252" s="57">
        <f t="shared" ca="1" si="100"/>
        <v>814.72500000000002</v>
      </c>
      <c r="BF252" s="51">
        <f t="shared" ca="1" si="91"/>
        <v>79.922399999999996</v>
      </c>
      <c r="BG252" s="51">
        <f t="shared" ca="1" si="92"/>
        <v>4.5391549295774647</v>
      </c>
      <c r="BH252" s="51">
        <f t="shared" ca="1" si="93"/>
        <v>201.009900990099</v>
      </c>
      <c r="BI252" s="51">
        <v>0</v>
      </c>
      <c r="BJ252" s="51">
        <f ca="1">'3월_관리비상세내역'!BK252</f>
        <v>1259.06</v>
      </c>
      <c r="BK252" s="51">
        <f t="shared" ca="1" si="94"/>
        <v>2073.7849999999999</v>
      </c>
      <c r="BL252" s="51">
        <f ca="1">'3월_관리비상세내역'!BM252</f>
        <v>865.27478873239431</v>
      </c>
      <c r="BM252" s="57">
        <f t="shared" ca="1" si="95"/>
        <v>869.81394366197173</v>
      </c>
      <c r="BN252" s="51">
        <f ca="1">'3월_관리비상세내역'!BO252</f>
        <v>989.71600000000001</v>
      </c>
      <c r="BO252" s="57">
        <f t="shared" ca="1" si="96"/>
        <v>1069.6384</v>
      </c>
      <c r="BP252" s="51">
        <f ca="1">'3월_관리비상세내역'!BQ252</f>
        <v>1062.0594059405939</v>
      </c>
      <c r="BQ252" s="57">
        <f t="shared" ca="1" si="97"/>
        <v>1263.0693069306928</v>
      </c>
      <c r="BR252" s="51">
        <v>0</v>
      </c>
      <c r="BS252" s="51">
        <v>0</v>
      </c>
    </row>
    <row r="253" spans="1:71" ht="15.75" customHeight="1">
      <c r="A253" s="8" t="s">
        <v>239</v>
      </c>
      <c r="B253">
        <v>706</v>
      </c>
      <c r="C253" s="54">
        <v>1602</v>
      </c>
      <c r="E253" s="8">
        <v>158.66999999999999</v>
      </c>
      <c r="F253" s="8" t="s">
        <v>240</v>
      </c>
      <c r="G253" s="55">
        <f t="shared" ca="1" si="85"/>
        <v>42761</v>
      </c>
      <c r="H253" s="8">
        <v>77777</v>
      </c>
      <c r="J253" t="str">
        <f t="shared" ca="1" si="99"/>
        <v>월세</v>
      </c>
      <c r="K253" s="8" t="s">
        <v>242</v>
      </c>
      <c r="L253" s="55">
        <v>45017</v>
      </c>
      <c r="M253" s="55">
        <v>45066</v>
      </c>
      <c r="N253" s="55">
        <v>45017</v>
      </c>
      <c r="O253" s="62">
        <v>45046</v>
      </c>
      <c r="P253" s="51">
        <f t="shared" ca="1" si="86"/>
        <v>503339</v>
      </c>
      <c r="Q253" s="57">
        <f t="shared" ca="1" si="87"/>
        <v>513405.78</v>
      </c>
      <c r="R253" s="51">
        <f t="shared" ca="1" si="88"/>
        <v>503339</v>
      </c>
      <c r="S253" s="57">
        <f t="shared" ca="1" si="98"/>
        <v>156115</v>
      </c>
      <c r="T253" s="57">
        <f t="shared" ca="1" si="89"/>
        <v>347224</v>
      </c>
      <c r="U253" s="57">
        <f t="shared" ca="1" si="107"/>
        <v>65127</v>
      </c>
      <c r="V253" s="57">
        <f t="shared" ca="1" si="107"/>
        <v>9848</v>
      </c>
      <c r="W253" s="57">
        <f t="shared" ca="1" si="107"/>
        <v>1018</v>
      </c>
      <c r="X253" s="57">
        <f t="shared" ca="1" si="107"/>
        <v>3460</v>
      </c>
      <c r="Y253" s="57">
        <f t="shared" ca="1" si="107"/>
        <v>3641</v>
      </c>
      <c r="Z253" s="57">
        <f t="shared" ca="1" si="107"/>
        <v>18386</v>
      </c>
      <c r="AA253" s="57">
        <f t="shared" ca="1" si="107"/>
        <v>26518</v>
      </c>
      <c r="AB253" s="57">
        <f t="shared" ca="1" si="107"/>
        <v>21419</v>
      </c>
      <c r="AC253" s="57">
        <f t="shared" ca="1" si="107"/>
        <v>2745</v>
      </c>
      <c r="AD253" s="57">
        <f t="shared" ca="1" si="107"/>
        <v>2473</v>
      </c>
      <c r="AE253" s="57">
        <f t="shared" ca="1" si="107"/>
        <v>21680</v>
      </c>
      <c r="AF253" s="57">
        <f t="shared" ca="1" si="107"/>
        <v>639</v>
      </c>
      <c r="AG253" s="57">
        <f t="shared" ca="1" si="107"/>
        <v>1572</v>
      </c>
      <c r="AH253" s="57">
        <f t="shared" ca="1" si="107"/>
        <v>494</v>
      </c>
      <c r="AI253" s="57">
        <f t="shared" ca="1" si="107"/>
        <v>0</v>
      </c>
      <c r="AJ253" s="57">
        <f t="shared" ref="AJ253:AT265" ca="1" si="108">RANDBETWEEN(AJ$2,AJ$3)</f>
        <v>154692</v>
      </c>
      <c r="AK253" s="57">
        <f t="shared" ca="1" si="108"/>
        <v>29991</v>
      </c>
      <c r="AL253" s="57">
        <f t="shared" ca="1" si="106"/>
        <v>90733</v>
      </c>
      <c r="AM253" s="57">
        <f t="shared" ca="1" si="106"/>
        <v>9031</v>
      </c>
      <c r="AN253" s="57">
        <f t="shared" ca="1" si="106"/>
        <v>51733</v>
      </c>
      <c r="AO253" s="57">
        <f t="shared" ca="1" si="106"/>
        <v>0</v>
      </c>
      <c r="AP253" s="57">
        <f t="shared" ca="1" si="106"/>
        <v>17853</v>
      </c>
      <c r="AQ253" s="57">
        <f t="shared" ca="1" si="106"/>
        <v>4107</v>
      </c>
      <c r="AR253" s="57">
        <f t="shared" ca="1" si="106"/>
        <v>3599</v>
      </c>
      <c r="AS253" s="57">
        <f t="shared" ca="1" si="106"/>
        <v>1470</v>
      </c>
      <c r="AT253" s="57">
        <f t="shared" ca="1" si="106"/>
        <v>0</v>
      </c>
      <c r="AU253" s="51">
        <v>0</v>
      </c>
      <c r="AV253" s="57">
        <v>0</v>
      </c>
      <c r="AW253" s="51">
        <f t="shared" ca="1" si="90"/>
        <v>10066.780000000001</v>
      </c>
      <c r="AX253" s="57">
        <f t="shared" ca="1" si="105"/>
        <v>-8270</v>
      </c>
      <c r="AY253" s="57">
        <f t="shared" ca="1" si="105"/>
        <v>0</v>
      </c>
      <c r="AZ253" s="57">
        <f t="shared" ca="1" si="105"/>
        <v>0</v>
      </c>
      <c r="BA253" s="51">
        <v>0</v>
      </c>
      <c r="BB253" s="51">
        <v>0</v>
      </c>
      <c r="BC253" s="57">
        <f t="shared" ca="1" si="105"/>
        <v>-18799</v>
      </c>
      <c r="BD253" s="57">
        <f t="shared" ca="1" si="105"/>
        <v>-11821</v>
      </c>
      <c r="BE253" s="57">
        <f t="shared" ca="1" si="100"/>
        <v>773.46</v>
      </c>
      <c r="BF253" s="51">
        <f t="shared" ca="1" si="91"/>
        <v>72.586399999999998</v>
      </c>
      <c r="BG253" s="51">
        <f t="shared" ca="1" si="92"/>
        <v>7.2863380281690144</v>
      </c>
      <c r="BH253" s="51">
        <f t="shared" ca="1" si="93"/>
        <v>176.76237623762376</v>
      </c>
      <c r="BI253" s="51">
        <v>0</v>
      </c>
      <c r="BJ253" s="51">
        <f ca="1">'3월_관리비상세내역'!BK253</f>
        <v>928.6</v>
      </c>
      <c r="BK253" s="51">
        <f t="shared" ca="1" si="94"/>
        <v>1702.06</v>
      </c>
      <c r="BL253" s="51">
        <f ca="1">'3월_관리비상세내역'!BM253</f>
        <v>125.84929577464789</v>
      </c>
      <c r="BM253" s="57">
        <f t="shared" ca="1" si="95"/>
        <v>133.1356338028169</v>
      </c>
      <c r="BN253" s="51">
        <f ca="1">'3월_관리비상세내역'!BO253</f>
        <v>878.12080000000003</v>
      </c>
      <c r="BO253" s="57">
        <f t="shared" ca="1" si="96"/>
        <v>950.70720000000006</v>
      </c>
      <c r="BP253" s="51">
        <f ca="1">'3월_관리비상세내역'!BQ253</f>
        <v>959.93069306930693</v>
      </c>
      <c r="BQ253" s="57">
        <f t="shared" ca="1" si="97"/>
        <v>1136.6930693069307</v>
      </c>
      <c r="BR253" s="51">
        <v>0</v>
      </c>
      <c r="BS253" s="51">
        <v>0</v>
      </c>
    </row>
    <row r="254" spans="1:71" ht="15.75" customHeight="1">
      <c r="A254" s="8" t="s">
        <v>239</v>
      </c>
      <c r="B254">
        <v>706</v>
      </c>
      <c r="C254" s="54">
        <v>1701</v>
      </c>
      <c r="E254" s="8">
        <v>158.66999999999999</v>
      </c>
      <c r="F254" s="8" t="s">
        <v>240</v>
      </c>
      <c r="G254" s="55">
        <f t="shared" ca="1" si="85"/>
        <v>44419</v>
      </c>
      <c r="H254" s="8">
        <v>77777</v>
      </c>
      <c r="J254" t="str">
        <f t="shared" ca="1" si="99"/>
        <v>월세</v>
      </c>
      <c r="K254" s="8" t="s">
        <v>242</v>
      </c>
      <c r="L254" s="55">
        <v>45017</v>
      </c>
      <c r="M254" s="55">
        <v>45066</v>
      </c>
      <c r="N254" s="55">
        <v>45017</v>
      </c>
      <c r="O254" s="62">
        <v>45046</v>
      </c>
      <c r="P254" s="51">
        <f t="shared" ca="1" si="86"/>
        <v>456648</v>
      </c>
      <c r="Q254" s="57">
        <f t="shared" ca="1" si="87"/>
        <v>465780.96</v>
      </c>
      <c r="R254" s="51">
        <f t="shared" ca="1" si="88"/>
        <v>456648</v>
      </c>
      <c r="S254" s="57">
        <f t="shared" ca="1" si="98"/>
        <v>252997</v>
      </c>
      <c r="T254" s="57">
        <f t="shared" ca="1" si="89"/>
        <v>203651</v>
      </c>
      <c r="U254" s="57">
        <f t="shared" ref="U254:AJ265" ca="1" si="109">RANDBETWEEN(U$2,U$3)</f>
        <v>60669</v>
      </c>
      <c r="V254" s="57">
        <f t="shared" ca="1" si="109"/>
        <v>18835</v>
      </c>
      <c r="W254" s="57">
        <f t="shared" ca="1" si="109"/>
        <v>943</v>
      </c>
      <c r="X254" s="57">
        <f t="shared" ca="1" si="109"/>
        <v>3537</v>
      </c>
      <c r="Y254" s="57">
        <f t="shared" ca="1" si="109"/>
        <v>3937</v>
      </c>
      <c r="Z254" s="57">
        <f t="shared" ca="1" si="109"/>
        <v>53543</v>
      </c>
      <c r="AA254" s="57">
        <f t="shared" ca="1" si="109"/>
        <v>6985</v>
      </c>
      <c r="AB254" s="57">
        <f t="shared" ca="1" si="109"/>
        <v>71399</v>
      </c>
      <c r="AC254" s="57">
        <f t="shared" ca="1" si="109"/>
        <v>1442</v>
      </c>
      <c r="AD254" s="57">
        <f t="shared" ca="1" si="109"/>
        <v>3179</v>
      </c>
      <c r="AE254" s="57">
        <f t="shared" ca="1" si="109"/>
        <v>18475</v>
      </c>
      <c r="AF254" s="57">
        <f t="shared" ca="1" si="109"/>
        <v>466</v>
      </c>
      <c r="AG254" s="57">
        <f t="shared" ca="1" si="109"/>
        <v>14169</v>
      </c>
      <c r="AH254" s="57">
        <f t="shared" ca="1" si="109"/>
        <v>416</v>
      </c>
      <c r="AI254" s="57">
        <f t="shared" ca="1" si="109"/>
        <v>0</v>
      </c>
      <c r="AJ254" s="57">
        <f t="shared" ca="1" si="109"/>
        <v>97016</v>
      </c>
      <c r="AK254" s="57">
        <f t="shared" ca="1" si="108"/>
        <v>35776</v>
      </c>
      <c r="AL254" s="57">
        <f t="shared" ca="1" si="106"/>
        <v>36424</v>
      </c>
      <c r="AM254" s="57">
        <f t="shared" ca="1" si="106"/>
        <v>8279</v>
      </c>
      <c r="AN254" s="57">
        <f t="shared" ca="1" si="106"/>
        <v>59316</v>
      </c>
      <c r="AO254" s="57">
        <f t="shared" ca="1" si="106"/>
        <v>0</v>
      </c>
      <c r="AP254" s="57">
        <f t="shared" ca="1" si="106"/>
        <v>8250</v>
      </c>
      <c r="AQ254" s="57">
        <f t="shared" ca="1" si="106"/>
        <v>2403</v>
      </c>
      <c r="AR254" s="57">
        <f t="shared" ca="1" si="106"/>
        <v>3633</v>
      </c>
      <c r="AS254" s="57">
        <f t="shared" ca="1" si="106"/>
        <v>534</v>
      </c>
      <c r="AT254" s="57">
        <f t="shared" ca="1" si="106"/>
        <v>0</v>
      </c>
      <c r="AU254" s="51">
        <v>0</v>
      </c>
      <c r="AV254" s="57">
        <v>0</v>
      </c>
      <c r="AW254" s="51">
        <f t="shared" ca="1" si="90"/>
        <v>9132.9600000000009</v>
      </c>
      <c r="AX254" s="57">
        <f t="shared" ca="1" si="105"/>
        <v>-10530</v>
      </c>
      <c r="AY254" s="57">
        <f t="shared" ca="1" si="105"/>
        <v>0</v>
      </c>
      <c r="AZ254" s="57">
        <f t="shared" ca="1" si="105"/>
        <v>0</v>
      </c>
      <c r="BA254" s="51">
        <v>0</v>
      </c>
      <c r="BB254" s="51">
        <v>0</v>
      </c>
      <c r="BC254" s="57">
        <f t="shared" ca="1" si="105"/>
        <v>-23540</v>
      </c>
      <c r="BD254" s="57">
        <f t="shared" ca="1" si="105"/>
        <v>-18908</v>
      </c>
      <c r="BE254" s="57">
        <f t="shared" ca="1" si="100"/>
        <v>485.08</v>
      </c>
      <c r="BF254" s="51">
        <f t="shared" ca="1" si="91"/>
        <v>29.139199999999999</v>
      </c>
      <c r="BG254" s="51">
        <f t="shared" ca="1" si="92"/>
        <v>8.3543661971830989</v>
      </c>
      <c r="BH254" s="51">
        <f t="shared" ca="1" si="93"/>
        <v>81.683168316831683</v>
      </c>
      <c r="BI254" s="51">
        <v>0</v>
      </c>
      <c r="BJ254" s="51">
        <f ca="1">'3월_관리비상세내역'!BK254</f>
        <v>980.21</v>
      </c>
      <c r="BK254" s="51">
        <f t="shared" ca="1" si="94"/>
        <v>1465.29</v>
      </c>
      <c r="BL254" s="51">
        <f ca="1">'3월_관리비상세내역'!BM254</f>
        <v>317.32394366197184</v>
      </c>
      <c r="BM254" s="57">
        <f t="shared" ca="1" si="95"/>
        <v>325.67830985915492</v>
      </c>
      <c r="BN254" s="51">
        <f ca="1">'3월_관리비상세내역'!BO254</f>
        <v>973.15359999999998</v>
      </c>
      <c r="BO254" s="57">
        <f t="shared" ca="1" si="96"/>
        <v>1002.2927999999999</v>
      </c>
      <c r="BP254" s="51">
        <f ca="1">'3월_관리비상세내역'!BQ254</f>
        <v>1820.4554455445545</v>
      </c>
      <c r="BQ254" s="57">
        <f t="shared" ca="1" si="97"/>
        <v>1902.1386138613861</v>
      </c>
      <c r="BR254" s="51">
        <v>0</v>
      </c>
      <c r="BS254" s="51">
        <v>0</v>
      </c>
    </row>
    <row r="255" spans="1:71" ht="15.75" customHeight="1">
      <c r="A255" s="8" t="s">
        <v>239</v>
      </c>
      <c r="B255">
        <v>706</v>
      </c>
      <c r="C255" s="54">
        <v>1702</v>
      </c>
      <c r="E255" s="8">
        <v>158.66999999999999</v>
      </c>
      <c r="F255" s="8" t="s">
        <v>240</v>
      </c>
      <c r="G255" s="55">
        <f t="shared" ca="1" si="85"/>
        <v>42125</v>
      </c>
      <c r="H255" s="8">
        <v>77777</v>
      </c>
      <c r="J255" t="str">
        <f t="shared" ca="1" si="99"/>
        <v>자가</v>
      </c>
      <c r="K255" s="8" t="s">
        <v>242</v>
      </c>
      <c r="L255" s="55">
        <v>45017</v>
      </c>
      <c r="M255" s="55">
        <v>45066</v>
      </c>
      <c r="N255" s="55">
        <v>45017</v>
      </c>
      <c r="O255" s="62">
        <v>45046</v>
      </c>
      <c r="P255" s="51">
        <f t="shared" ca="1" si="86"/>
        <v>577386</v>
      </c>
      <c r="Q255" s="57">
        <f t="shared" ca="1" si="87"/>
        <v>588933.72</v>
      </c>
      <c r="R255" s="51">
        <f t="shared" ca="1" si="88"/>
        <v>577386</v>
      </c>
      <c r="S255" s="57">
        <f t="shared" ca="1" si="98"/>
        <v>232765</v>
      </c>
      <c r="T255" s="57">
        <f t="shared" ca="1" si="89"/>
        <v>344621</v>
      </c>
      <c r="U255" s="57">
        <f t="shared" ca="1" si="109"/>
        <v>76385</v>
      </c>
      <c r="V255" s="57">
        <f t="shared" ca="1" si="109"/>
        <v>14291</v>
      </c>
      <c r="W255" s="57">
        <f t="shared" ca="1" si="109"/>
        <v>1874</v>
      </c>
      <c r="X255" s="57">
        <f t="shared" ca="1" si="109"/>
        <v>2682</v>
      </c>
      <c r="Y255" s="57">
        <f t="shared" ca="1" si="109"/>
        <v>3921</v>
      </c>
      <c r="Z255" s="57">
        <f t="shared" ca="1" si="109"/>
        <v>31222</v>
      </c>
      <c r="AA255" s="57">
        <f t="shared" ca="1" si="109"/>
        <v>7831</v>
      </c>
      <c r="AB255" s="57">
        <f t="shared" ca="1" si="109"/>
        <v>66810</v>
      </c>
      <c r="AC255" s="57">
        <f t="shared" ca="1" si="109"/>
        <v>874</v>
      </c>
      <c r="AD255" s="57">
        <f t="shared" ca="1" si="109"/>
        <v>4334</v>
      </c>
      <c r="AE255" s="57">
        <f t="shared" ca="1" si="109"/>
        <v>10691</v>
      </c>
      <c r="AF255" s="57">
        <f t="shared" ca="1" si="109"/>
        <v>299</v>
      </c>
      <c r="AG255" s="57">
        <f t="shared" ca="1" si="109"/>
        <v>15968</v>
      </c>
      <c r="AH255" s="57">
        <f t="shared" ca="1" si="109"/>
        <v>11</v>
      </c>
      <c r="AI255" s="57">
        <f t="shared" ca="1" si="109"/>
        <v>0</v>
      </c>
      <c r="AJ255" s="57">
        <f t="shared" ca="1" si="109"/>
        <v>159125</v>
      </c>
      <c r="AK255" s="57">
        <f t="shared" ca="1" si="108"/>
        <v>71480</v>
      </c>
      <c r="AL255" s="57">
        <f t="shared" ca="1" si="106"/>
        <v>80301</v>
      </c>
      <c r="AM255" s="57">
        <f t="shared" ca="1" si="106"/>
        <v>6788</v>
      </c>
      <c r="AN255" s="57">
        <f t="shared" ca="1" si="106"/>
        <v>50767</v>
      </c>
      <c r="AO255" s="57">
        <f t="shared" ca="1" si="106"/>
        <v>0</v>
      </c>
      <c r="AP255" s="57">
        <f t="shared" ca="1" si="106"/>
        <v>18870</v>
      </c>
      <c r="AQ255" s="57">
        <f t="shared" ca="1" si="106"/>
        <v>3414</v>
      </c>
      <c r="AR255" s="57">
        <f t="shared" ca="1" si="106"/>
        <v>2009</v>
      </c>
      <c r="AS255" s="57">
        <f t="shared" ca="1" si="106"/>
        <v>125</v>
      </c>
      <c r="AT255" s="57">
        <f t="shared" ca="1" si="106"/>
        <v>0</v>
      </c>
      <c r="AU255" s="51">
        <v>0</v>
      </c>
      <c r="AV255" s="57">
        <v>0</v>
      </c>
      <c r="AW255" s="51">
        <f t="shared" ca="1" si="90"/>
        <v>11547.72</v>
      </c>
      <c r="AX255" s="57">
        <f t="shared" ca="1" si="105"/>
        <v>-20022</v>
      </c>
      <c r="AY255" s="57">
        <f t="shared" ca="1" si="105"/>
        <v>0</v>
      </c>
      <c r="AZ255" s="57">
        <f t="shared" ca="1" si="105"/>
        <v>0</v>
      </c>
      <c r="BA255" s="51">
        <v>0</v>
      </c>
      <c r="BB255" s="51">
        <v>0</v>
      </c>
      <c r="BC255" s="57">
        <f t="shared" ca="1" si="105"/>
        <v>-15354</v>
      </c>
      <c r="BD255" s="57">
        <f t="shared" ca="1" si="105"/>
        <v>-17310</v>
      </c>
      <c r="BE255" s="57">
        <f t="shared" ca="1" si="100"/>
        <v>795.625</v>
      </c>
      <c r="BF255" s="51">
        <f t="shared" ca="1" si="91"/>
        <v>64.240799999999993</v>
      </c>
      <c r="BG255" s="51">
        <f t="shared" ca="1" si="92"/>
        <v>7.1502816901408455</v>
      </c>
      <c r="BH255" s="51">
        <f t="shared" ca="1" si="93"/>
        <v>186.83168316831683</v>
      </c>
      <c r="BI255" s="51">
        <v>0</v>
      </c>
      <c r="BJ255" s="51">
        <f ca="1">'3월_관리비상세내역'!BK255</f>
        <v>762.19499999999994</v>
      </c>
      <c r="BK255" s="51">
        <f t="shared" ca="1" si="94"/>
        <v>1557.82</v>
      </c>
      <c r="BL255" s="51">
        <f ca="1">'3월_관리비상세내역'!BM255</f>
        <v>538.92774647887325</v>
      </c>
      <c r="BM255" s="57">
        <f t="shared" ca="1" si="95"/>
        <v>546.07802816901415</v>
      </c>
      <c r="BN255" s="51">
        <f ca="1">'3월_관리비상세내역'!BO255</f>
        <v>118.9776</v>
      </c>
      <c r="BO255" s="57">
        <f t="shared" ca="1" si="96"/>
        <v>183.21839999999997</v>
      </c>
      <c r="BP255" s="51">
        <f ca="1">'3월_관리비상세내역'!BQ255</f>
        <v>1435.8514851485147</v>
      </c>
      <c r="BQ255" s="57">
        <f t="shared" ca="1" si="97"/>
        <v>1622.6831683168316</v>
      </c>
      <c r="BR255" s="51">
        <v>0</v>
      </c>
      <c r="BS255" s="51">
        <v>0</v>
      </c>
    </row>
    <row r="256" spans="1:71" ht="15.75" customHeight="1">
      <c r="A256" s="8" t="s">
        <v>239</v>
      </c>
      <c r="B256">
        <v>706</v>
      </c>
      <c r="C256" s="54">
        <v>1801</v>
      </c>
      <c r="E256" s="8">
        <v>158.66999999999999</v>
      </c>
      <c r="F256" s="8" t="s">
        <v>240</v>
      </c>
      <c r="G256" s="55">
        <f t="shared" ca="1" si="85"/>
        <v>41961</v>
      </c>
      <c r="H256" s="8">
        <v>77777</v>
      </c>
      <c r="J256" t="str">
        <f t="shared" ca="1" si="99"/>
        <v>전세</v>
      </c>
      <c r="K256" s="8" t="s">
        <v>242</v>
      </c>
      <c r="L256" s="55">
        <v>45017</v>
      </c>
      <c r="M256" s="55">
        <v>45066</v>
      </c>
      <c r="N256" s="55">
        <v>45017</v>
      </c>
      <c r="O256" s="62">
        <v>45046</v>
      </c>
      <c r="P256" s="51">
        <f t="shared" ca="1" si="86"/>
        <v>616329</v>
      </c>
      <c r="Q256" s="57">
        <f t="shared" ca="1" si="87"/>
        <v>628655.57999999996</v>
      </c>
      <c r="R256" s="51">
        <f t="shared" ca="1" si="88"/>
        <v>616329</v>
      </c>
      <c r="S256" s="57">
        <f t="shared" ca="1" si="98"/>
        <v>270537</v>
      </c>
      <c r="T256" s="57">
        <f t="shared" ca="1" si="89"/>
        <v>345792</v>
      </c>
      <c r="U256" s="57">
        <f t="shared" ca="1" si="109"/>
        <v>64399</v>
      </c>
      <c r="V256" s="57">
        <f t="shared" ca="1" si="109"/>
        <v>10816</v>
      </c>
      <c r="W256" s="57">
        <f t="shared" ca="1" si="109"/>
        <v>1125</v>
      </c>
      <c r="X256" s="57">
        <f t="shared" ca="1" si="109"/>
        <v>1372</v>
      </c>
      <c r="Y256" s="57">
        <f t="shared" ca="1" si="109"/>
        <v>3386</v>
      </c>
      <c r="Z256" s="57">
        <f t="shared" ca="1" si="109"/>
        <v>42617</v>
      </c>
      <c r="AA256" s="57">
        <f t="shared" ca="1" si="109"/>
        <v>10489</v>
      </c>
      <c r="AB256" s="57">
        <f t="shared" ca="1" si="109"/>
        <v>57001</v>
      </c>
      <c r="AC256" s="57">
        <f t="shared" ca="1" si="109"/>
        <v>2835</v>
      </c>
      <c r="AD256" s="57">
        <f t="shared" ca="1" si="109"/>
        <v>8265</v>
      </c>
      <c r="AE256" s="57">
        <f t="shared" ca="1" si="109"/>
        <v>19807</v>
      </c>
      <c r="AF256" s="57">
        <f t="shared" ca="1" si="109"/>
        <v>350</v>
      </c>
      <c r="AG256" s="57">
        <f t="shared" ca="1" si="109"/>
        <v>49449</v>
      </c>
      <c r="AH256" s="57">
        <f t="shared" ca="1" si="109"/>
        <v>198</v>
      </c>
      <c r="AI256" s="57">
        <f t="shared" ca="1" si="109"/>
        <v>0</v>
      </c>
      <c r="AJ256" s="57">
        <f t="shared" ca="1" si="109"/>
        <v>116297</v>
      </c>
      <c r="AK256" s="57">
        <f t="shared" ca="1" si="108"/>
        <v>78108</v>
      </c>
      <c r="AL256" s="57">
        <f t="shared" ca="1" si="106"/>
        <v>111660</v>
      </c>
      <c r="AM256" s="57">
        <f t="shared" ca="1" si="106"/>
        <v>4171</v>
      </c>
      <c r="AN256" s="57">
        <f t="shared" ca="1" si="106"/>
        <v>39323</v>
      </c>
      <c r="AO256" s="57">
        <f t="shared" ca="1" si="106"/>
        <v>0</v>
      </c>
      <c r="AP256" s="57">
        <f t="shared" ca="1" si="106"/>
        <v>6544</v>
      </c>
      <c r="AQ256" s="57">
        <f t="shared" ca="1" si="106"/>
        <v>9115</v>
      </c>
      <c r="AR256" s="57">
        <f t="shared" ca="1" si="106"/>
        <v>8089</v>
      </c>
      <c r="AS256" s="57">
        <f t="shared" ca="1" si="106"/>
        <v>710</v>
      </c>
      <c r="AT256" s="57">
        <f t="shared" ca="1" si="106"/>
        <v>0</v>
      </c>
      <c r="AU256" s="51">
        <v>0</v>
      </c>
      <c r="AV256" s="57">
        <v>0</v>
      </c>
      <c r="AW256" s="51">
        <f t="shared" ca="1" si="90"/>
        <v>12326.58</v>
      </c>
      <c r="AX256" s="57">
        <f t="shared" ca="1" si="105"/>
        <v>-5709</v>
      </c>
      <c r="AY256" s="57">
        <f t="shared" ca="1" si="105"/>
        <v>0</v>
      </c>
      <c r="AZ256" s="57">
        <f t="shared" ca="1" si="105"/>
        <v>0</v>
      </c>
      <c r="BA256" s="51">
        <v>0</v>
      </c>
      <c r="BB256" s="51">
        <v>0</v>
      </c>
      <c r="BC256" s="57">
        <f t="shared" ca="1" si="105"/>
        <v>-14666</v>
      </c>
      <c r="BD256" s="57">
        <f t="shared" ca="1" si="105"/>
        <v>-9422</v>
      </c>
      <c r="BE256" s="57">
        <f t="shared" ca="1" si="100"/>
        <v>581.48500000000001</v>
      </c>
      <c r="BF256" s="51">
        <f t="shared" ca="1" si="91"/>
        <v>89.328000000000003</v>
      </c>
      <c r="BG256" s="51">
        <f t="shared" ca="1" si="92"/>
        <v>5.5384507042253519</v>
      </c>
      <c r="BH256" s="51">
        <f t="shared" ca="1" si="93"/>
        <v>64.792079207920793</v>
      </c>
      <c r="BI256" s="51">
        <v>0</v>
      </c>
      <c r="BJ256" s="51">
        <f ca="1">'3월_관리비상세내역'!BK256</f>
        <v>973.96</v>
      </c>
      <c r="BK256" s="51">
        <f t="shared" ca="1" si="94"/>
        <v>1555.4450000000002</v>
      </c>
      <c r="BL256" s="51">
        <f ca="1">'3월_관리비상세내역'!BM256</f>
        <v>88.465211267605639</v>
      </c>
      <c r="BM256" s="57">
        <f t="shared" ca="1" si="95"/>
        <v>94.003661971830994</v>
      </c>
      <c r="BN256" s="51">
        <f ca="1">'3월_관리비상세내역'!BO256</f>
        <v>470.45359999999999</v>
      </c>
      <c r="BO256" s="57">
        <f t="shared" ca="1" si="96"/>
        <v>559.78160000000003</v>
      </c>
      <c r="BP256" s="51">
        <f ca="1">'3월_관리비상세내역'!BQ256</f>
        <v>1524.7920792079208</v>
      </c>
      <c r="BQ256" s="57">
        <f t="shared" ca="1" si="97"/>
        <v>1589.5841584158416</v>
      </c>
      <c r="BR256" s="51">
        <v>0</v>
      </c>
      <c r="BS256" s="51">
        <v>0</v>
      </c>
    </row>
    <row r="257" spans="1:71" ht="15.75" customHeight="1">
      <c r="A257" s="8" t="s">
        <v>239</v>
      </c>
      <c r="B257">
        <v>706</v>
      </c>
      <c r="C257" s="54">
        <v>1802</v>
      </c>
      <c r="E257" s="8">
        <v>158.66999999999999</v>
      </c>
      <c r="F257" s="8" t="s">
        <v>240</v>
      </c>
      <c r="G257" s="55">
        <f t="shared" ca="1" si="85"/>
        <v>41924</v>
      </c>
      <c r="H257" s="8">
        <v>77777</v>
      </c>
      <c r="J257" t="str">
        <f t="shared" ca="1" si="99"/>
        <v>전세</v>
      </c>
      <c r="K257" s="8" t="s">
        <v>242</v>
      </c>
      <c r="L257" s="55">
        <v>45017</v>
      </c>
      <c r="M257" s="55">
        <v>45066</v>
      </c>
      <c r="N257" s="55">
        <v>45017</v>
      </c>
      <c r="O257" s="62">
        <v>45046</v>
      </c>
      <c r="P257" s="51">
        <f t="shared" ca="1" si="86"/>
        <v>510770</v>
      </c>
      <c r="Q257" s="57">
        <f t="shared" ca="1" si="87"/>
        <v>520985.4</v>
      </c>
      <c r="R257" s="51">
        <f t="shared" ca="1" si="88"/>
        <v>510770</v>
      </c>
      <c r="S257" s="57">
        <f t="shared" ca="1" si="98"/>
        <v>213878</v>
      </c>
      <c r="T257" s="57">
        <f t="shared" ca="1" si="89"/>
        <v>296892</v>
      </c>
      <c r="U257" s="57">
        <f t="shared" ca="1" si="109"/>
        <v>67050</v>
      </c>
      <c r="V257" s="57">
        <f t="shared" ca="1" si="109"/>
        <v>32675</v>
      </c>
      <c r="W257" s="57">
        <f t="shared" ca="1" si="109"/>
        <v>1209</v>
      </c>
      <c r="X257" s="57">
        <f t="shared" ca="1" si="109"/>
        <v>3551</v>
      </c>
      <c r="Y257" s="57">
        <f t="shared" ca="1" si="109"/>
        <v>3867</v>
      </c>
      <c r="Z257" s="57">
        <f t="shared" ca="1" si="109"/>
        <v>15842</v>
      </c>
      <c r="AA257" s="57">
        <f t="shared" ca="1" si="109"/>
        <v>1136</v>
      </c>
      <c r="AB257" s="57">
        <f t="shared" ca="1" si="109"/>
        <v>43152</v>
      </c>
      <c r="AC257" s="57">
        <f t="shared" ca="1" si="109"/>
        <v>2187</v>
      </c>
      <c r="AD257" s="57">
        <f t="shared" ca="1" si="109"/>
        <v>6732</v>
      </c>
      <c r="AE257" s="57">
        <f t="shared" ca="1" si="109"/>
        <v>6224</v>
      </c>
      <c r="AF257" s="57">
        <f t="shared" ca="1" si="109"/>
        <v>462</v>
      </c>
      <c r="AG257" s="57">
        <f t="shared" ca="1" si="109"/>
        <v>29512</v>
      </c>
      <c r="AH257" s="57">
        <f t="shared" ca="1" si="109"/>
        <v>125</v>
      </c>
      <c r="AI257" s="57">
        <f t="shared" ca="1" si="109"/>
        <v>0</v>
      </c>
      <c r="AJ257" s="57">
        <f t="shared" ca="1" si="109"/>
        <v>125220</v>
      </c>
      <c r="AK257" s="57">
        <f t="shared" ca="1" si="108"/>
        <v>69693</v>
      </c>
      <c r="AL257" s="57">
        <f t="shared" ca="1" si="106"/>
        <v>68319</v>
      </c>
      <c r="AM257" s="57">
        <f t="shared" ca="1" si="106"/>
        <v>4342</v>
      </c>
      <c r="AN257" s="57">
        <f t="shared" ca="1" si="106"/>
        <v>55432</v>
      </c>
      <c r="AO257" s="57">
        <f t="shared" ca="1" si="106"/>
        <v>0</v>
      </c>
      <c r="AP257" s="57">
        <f t="shared" ca="1" si="106"/>
        <v>7062</v>
      </c>
      <c r="AQ257" s="57">
        <f t="shared" ca="1" si="106"/>
        <v>1415</v>
      </c>
      <c r="AR257" s="57">
        <f t="shared" ca="1" si="106"/>
        <v>5103</v>
      </c>
      <c r="AS257" s="57">
        <f t="shared" ca="1" si="106"/>
        <v>1983</v>
      </c>
      <c r="AT257" s="57">
        <f t="shared" ca="1" si="106"/>
        <v>0</v>
      </c>
      <c r="AU257" s="51">
        <v>0</v>
      </c>
      <c r="AV257" s="57">
        <v>0</v>
      </c>
      <c r="AW257" s="51">
        <f t="shared" ca="1" si="90"/>
        <v>10215.4</v>
      </c>
      <c r="AX257" s="57">
        <f t="shared" ca="1" si="105"/>
        <v>-11689</v>
      </c>
      <c r="AY257" s="57">
        <f t="shared" ca="1" si="105"/>
        <v>0</v>
      </c>
      <c r="AZ257" s="57">
        <f t="shared" ca="1" si="105"/>
        <v>0</v>
      </c>
      <c r="BA257" s="51">
        <v>0</v>
      </c>
      <c r="BB257" s="51">
        <v>0</v>
      </c>
      <c r="BC257" s="57">
        <f t="shared" ca="1" si="105"/>
        <v>-10686</v>
      </c>
      <c r="BD257" s="57">
        <f t="shared" ca="1" si="105"/>
        <v>-19148</v>
      </c>
      <c r="BE257" s="57">
        <f t="shared" ca="1" si="100"/>
        <v>626.1</v>
      </c>
      <c r="BF257" s="51">
        <f t="shared" ca="1" si="91"/>
        <v>54.655200000000001</v>
      </c>
      <c r="BG257" s="51">
        <f t="shared" ca="1" si="92"/>
        <v>7.8073239436619719</v>
      </c>
      <c r="BH257" s="51">
        <f t="shared" ca="1" si="93"/>
        <v>69.920792079207928</v>
      </c>
      <c r="BI257" s="51">
        <v>0</v>
      </c>
      <c r="BJ257" s="51">
        <f ca="1">'3월_관리비상세내역'!BK257</f>
        <v>1416.3050000000001</v>
      </c>
      <c r="BK257" s="51">
        <f t="shared" ca="1" si="94"/>
        <v>2042.4050000000002</v>
      </c>
      <c r="BL257" s="51">
        <f ca="1">'3월_관리비상세내역'!BM257</f>
        <v>407.66140845070424</v>
      </c>
      <c r="BM257" s="57">
        <f t="shared" ca="1" si="95"/>
        <v>415.46873239436621</v>
      </c>
      <c r="BN257" s="51">
        <f ca="1">'3월_관리비상세내역'!BO257</f>
        <v>1039.9344000000001</v>
      </c>
      <c r="BO257" s="57">
        <f t="shared" ca="1" si="96"/>
        <v>1094.5896</v>
      </c>
      <c r="BP257" s="51">
        <f ca="1">'3월_관리비상세내역'!BQ257</f>
        <v>1347.0891089108911</v>
      </c>
      <c r="BQ257" s="57">
        <f t="shared" ca="1" si="97"/>
        <v>1417.0099009900991</v>
      </c>
      <c r="BR257" s="51">
        <v>0</v>
      </c>
      <c r="BS257" s="51">
        <v>0</v>
      </c>
    </row>
    <row r="258" spans="1:71" ht="15.75" customHeight="1">
      <c r="A258" s="8" t="s">
        <v>239</v>
      </c>
      <c r="B258">
        <v>706</v>
      </c>
      <c r="C258" s="54">
        <v>1901</v>
      </c>
      <c r="E258" s="8">
        <v>158.66999999999999</v>
      </c>
      <c r="F258" s="8" t="s">
        <v>240</v>
      </c>
      <c r="G258" s="55">
        <f t="shared" ca="1" si="85"/>
        <v>44429</v>
      </c>
      <c r="H258" s="8">
        <v>77777</v>
      </c>
      <c r="J258" t="str">
        <f t="shared" ca="1" si="99"/>
        <v>전세</v>
      </c>
      <c r="K258" s="8" t="s">
        <v>242</v>
      </c>
      <c r="L258" s="55">
        <v>45017</v>
      </c>
      <c r="M258" s="55">
        <v>45066</v>
      </c>
      <c r="N258" s="55">
        <v>45017</v>
      </c>
      <c r="O258" s="62">
        <v>45046</v>
      </c>
      <c r="P258" s="51">
        <f t="shared" ca="1" si="86"/>
        <v>495787</v>
      </c>
      <c r="Q258" s="57">
        <f t="shared" ca="1" si="87"/>
        <v>505702.74</v>
      </c>
      <c r="R258" s="51">
        <f t="shared" ca="1" si="88"/>
        <v>495787</v>
      </c>
      <c r="S258" s="57">
        <f t="shared" ca="1" si="98"/>
        <v>262616</v>
      </c>
      <c r="T258" s="57">
        <f t="shared" ca="1" si="89"/>
        <v>233171</v>
      </c>
      <c r="U258" s="57">
        <f t="shared" ca="1" si="109"/>
        <v>69507</v>
      </c>
      <c r="V258" s="57">
        <f t="shared" ca="1" si="109"/>
        <v>28464</v>
      </c>
      <c r="W258" s="57">
        <f t="shared" ca="1" si="109"/>
        <v>993</v>
      </c>
      <c r="X258" s="57">
        <f t="shared" ca="1" si="109"/>
        <v>3787</v>
      </c>
      <c r="Y258" s="57">
        <f t="shared" ca="1" si="109"/>
        <v>3409</v>
      </c>
      <c r="Z258" s="57">
        <f t="shared" ca="1" si="109"/>
        <v>44216</v>
      </c>
      <c r="AA258" s="57">
        <f t="shared" ca="1" si="109"/>
        <v>5657</v>
      </c>
      <c r="AB258" s="57">
        <f t="shared" ca="1" si="109"/>
        <v>44277</v>
      </c>
      <c r="AC258" s="57">
        <f t="shared" ca="1" si="109"/>
        <v>135</v>
      </c>
      <c r="AD258" s="57">
        <f t="shared" ca="1" si="109"/>
        <v>8482</v>
      </c>
      <c r="AE258" s="57">
        <f t="shared" ca="1" si="109"/>
        <v>3667</v>
      </c>
      <c r="AF258" s="57">
        <f t="shared" ca="1" si="109"/>
        <v>911</v>
      </c>
      <c r="AG258" s="57">
        <f t="shared" ca="1" si="109"/>
        <v>47632</v>
      </c>
      <c r="AH258" s="57">
        <f t="shared" ca="1" si="109"/>
        <v>388</v>
      </c>
      <c r="AI258" s="57">
        <f t="shared" ca="1" si="109"/>
        <v>0</v>
      </c>
      <c r="AJ258" s="57">
        <f t="shared" ca="1" si="109"/>
        <v>131564</v>
      </c>
      <c r="AK258" s="57">
        <f t="shared" ca="1" si="108"/>
        <v>22304</v>
      </c>
      <c r="AL258" s="57">
        <f t="shared" ca="1" si="108"/>
        <v>76142</v>
      </c>
      <c r="AM258" s="57">
        <f t="shared" ca="1" si="108"/>
        <v>9037</v>
      </c>
      <c r="AN258" s="57">
        <f t="shared" ca="1" si="108"/>
        <v>34640</v>
      </c>
      <c r="AO258" s="57">
        <f t="shared" ca="1" si="108"/>
        <v>0</v>
      </c>
      <c r="AP258" s="57">
        <f t="shared" ca="1" si="108"/>
        <v>15306</v>
      </c>
      <c r="AQ258" s="57">
        <f t="shared" ca="1" si="108"/>
        <v>7136</v>
      </c>
      <c r="AR258" s="57">
        <f t="shared" ca="1" si="108"/>
        <v>4400</v>
      </c>
      <c r="AS258" s="57">
        <f t="shared" ca="1" si="108"/>
        <v>261</v>
      </c>
      <c r="AT258" s="57">
        <f t="shared" ca="1" si="108"/>
        <v>0</v>
      </c>
      <c r="AU258" s="51">
        <v>0</v>
      </c>
      <c r="AV258" s="57">
        <v>0</v>
      </c>
      <c r="AW258" s="51">
        <f t="shared" ca="1" si="90"/>
        <v>9915.74</v>
      </c>
      <c r="AX258" s="57">
        <f t="shared" ca="1" si="105"/>
        <v>-14773</v>
      </c>
      <c r="AY258" s="57">
        <f t="shared" ca="1" si="105"/>
        <v>0</v>
      </c>
      <c r="AZ258" s="57">
        <f t="shared" ca="1" si="105"/>
        <v>0</v>
      </c>
      <c r="BA258" s="51">
        <v>0</v>
      </c>
      <c r="BB258" s="51">
        <v>0</v>
      </c>
      <c r="BC258" s="57">
        <f t="shared" ca="1" si="105"/>
        <v>-25558</v>
      </c>
      <c r="BD258" s="57">
        <f t="shared" ca="1" si="105"/>
        <v>-26197</v>
      </c>
      <c r="BE258" s="57">
        <f t="shared" ca="1" si="100"/>
        <v>657.82</v>
      </c>
      <c r="BF258" s="51">
        <f t="shared" ca="1" si="91"/>
        <v>60.913600000000002</v>
      </c>
      <c r="BG258" s="51">
        <f t="shared" ca="1" si="92"/>
        <v>4.8788732394366194</v>
      </c>
      <c r="BH258" s="51">
        <f t="shared" ca="1" si="93"/>
        <v>151.54455445544554</v>
      </c>
      <c r="BI258" s="51">
        <v>0</v>
      </c>
      <c r="BJ258" s="51">
        <f ca="1">'3월_관리비상세내역'!BK258</f>
        <v>617.30500000000006</v>
      </c>
      <c r="BK258" s="51">
        <f t="shared" ca="1" si="94"/>
        <v>1275.125</v>
      </c>
      <c r="BL258" s="51">
        <f ca="1">'3월_관리비상세내역'!BM258</f>
        <v>493.48802816901411</v>
      </c>
      <c r="BM258" s="57">
        <f t="shared" ca="1" si="95"/>
        <v>498.36690140845076</v>
      </c>
      <c r="BN258" s="51">
        <f ca="1">'3월_관리비상세내역'!BO258</f>
        <v>280.75279999999998</v>
      </c>
      <c r="BO258" s="57">
        <f t="shared" ca="1" si="96"/>
        <v>341.66639999999995</v>
      </c>
      <c r="BP258" s="51">
        <f ca="1">'3월_관리비상세내역'!BQ258</f>
        <v>461.85148514851483</v>
      </c>
      <c r="BQ258" s="57">
        <f t="shared" ca="1" si="97"/>
        <v>613.39603960396039</v>
      </c>
      <c r="BR258" s="51">
        <v>0</v>
      </c>
      <c r="BS258" s="51">
        <v>0</v>
      </c>
    </row>
    <row r="259" spans="1:71" ht="15.75" customHeight="1">
      <c r="A259" s="8" t="s">
        <v>239</v>
      </c>
      <c r="B259">
        <v>706</v>
      </c>
      <c r="C259" s="54">
        <v>1902</v>
      </c>
      <c r="E259" s="8">
        <v>158.66999999999999</v>
      </c>
      <c r="F259" s="8" t="s">
        <v>240</v>
      </c>
      <c r="G259" s="55">
        <f t="shared" ref="G259:G265" ca="1" si="110">RANDBETWEEN(DATE(2014,1,1), DATE(2023,1,1))</f>
        <v>43222</v>
      </c>
      <c r="H259" s="8">
        <v>77777</v>
      </c>
      <c r="J259" t="str">
        <f t="shared" ca="1" si="99"/>
        <v>전세</v>
      </c>
      <c r="K259" s="8" t="s">
        <v>242</v>
      </c>
      <c r="L259" s="55">
        <v>45017</v>
      </c>
      <c r="M259" s="55">
        <v>45066</v>
      </c>
      <c r="N259" s="55">
        <v>45017</v>
      </c>
      <c r="O259" s="62">
        <v>45046</v>
      </c>
      <c r="P259" s="51">
        <f t="shared" ref="P259:P265" ca="1" si="111">R259+AU259</f>
        <v>611688</v>
      </c>
      <c r="Q259" s="57">
        <f t="shared" ref="Q259:Q265" ca="1" si="112">P259+AW259</f>
        <v>623921.76</v>
      </c>
      <c r="R259" s="51">
        <f t="shared" ref="R259:R265" ca="1" si="113">S259+T259</f>
        <v>611688</v>
      </c>
      <c r="S259" s="57">
        <f t="shared" ca="1" si="98"/>
        <v>225714</v>
      </c>
      <c r="T259" s="57">
        <f t="shared" ref="T259:T265" ca="1" si="114">SUM(AA259,AH259,AJ259,AK259,AL259,AM259,AN259,AP259,AR259,AS259,AX259,BC259,BD259)</f>
        <v>385974</v>
      </c>
      <c r="U259" s="57">
        <f t="shared" ca="1" si="109"/>
        <v>56465</v>
      </c>
      <c r="V259" s="57">
        <f t="shared" ca="1" si="109"/>
        <v>13542</v>
      </c>
      <c r="W259" s="57">
        <f t="shared" ca="1" si="109"/>
        <v>1777</v>
      </c>
      <c r="X259" s="57">
        <f t="shared" ca="1" si="109"/>
        <v>2687</v>
      </c>
      <c r="Y259" s="57">
        <f t="shared" ca="1" si="109"/>
        <v>3520</v>
      </c>
      <c r="Z259" s="57">
        <f t="shared" ca="1" si="109"/>
        <v>49938</v>
      </c>
      <c r="AA259" s="57">
        <f t="shared" ca="1" si="109"/>
        <v>24544</v>
      </c>
      <c r="AB259" s="57">
        <f t="shared" ca="1" si="109"/>
        <v>22195</v>
      </c>
      <c r="AC259" s="57">
        <f t="shared" ca="1" si="109"/>
        <v>1870</v>
      </c>
      <c r="AD259" s="57">
        <f t="shared" ca="1" si="109"/>
        <v>3844</v>
      </c>
      <c r="AE259" s="57">
        <f t="shared" ca="1" si="109"/>
        <v>26354</v>
      </c>
      <c r="AF259" s="57">
        <f t="shared" ca="1" si="109"/>
        <v>525</v>
      </c>
      <c r="AG259" s="57">
        <f t="shared" ca="1" si="109"/>
        <v>36630</v>
      </c>
      <c r="AH259" s="57">
        <f t="shared" ca="1" si="109"/>
        <v>936</v>
      </c>
      <c r="AI259" s="57">
        <f t="shared" ca="1" si="109"/>
        <v>0</v>
      </c>
      <c r="AJ259" s="57">
        <f t="shared" ca="1" si="109"/>
        <v>158549</v>
      </c>
      <c r="AK259" s="57">
        <f t="shared" ca="1" si="108"/>
        <v>27500</v>
      </c>
      <c r="AL259" s="57">
        <f t="shared" ca="1" si="108"/>
        <v>129867</v>
      </c>
      <c r="AM259" s="57">
        <f t="shared" ca="1" si="108"/>
        <v>3793</v>
      </c>
      <c r="AN259" s="57">
        <f t="shared" ca="1" si="108"/>
        <v>62052</v>
      </c>
      <c r="AO259" s="57">
        <f t="shared" ca="1" si="108"/>
        <v>0</v>
      </c>
      <c r="AP259" s="57">
        <f t="shared" ca="1" si="108"/>
        <v>9396</v>
      </c>
      <c r="AQ259" s="57">
        <f t="shared" ca="1" si="108"/>
        <v>6367</v>
      </c>
      <c r="AR259" s="57">
        <f t="shared" ca="1" si="108"/>
        <v>835</v>
      </c>
      <c r="AS259" s="57">
        <f t="shared" ca="1" si="108"/>
        <v>1947</v>
      </c>
      <c r="AT259" s="57">
        <f t="shared" ca="1" si="108"/>
        <v>0</v>
      </c>
      <c r="AU259" s="51">
        <v>0</v>
      </c>
      <c r="AV259" s="57">
        <v>0</v>
      </c>
      <c r="AW259" s="51">
        <f t="shared" ref="AW259:AW265" ca="1" si="115">P259*0.02</f>
        <v>12233.76</v>
      </c>
      <c r="AX259" s="57">
        <f t="shared" ca="1" si="105"/>
        <v>-2684</v>
      </c>
      <c r="AY259" s="57">
        <f t="shared" ca="1" si="105"/>
        <v>0</v>
      </c>
      <c r="AZ259" s="57">
        <f t="shared" ca="1" si="105"/>
        <v>0</v>
      </c>
      <c r="BA259" s="51">
        <v>0</v>
      </c>
      <c r="BB259" s="51">
        <v>0</v>
      </c>
      <c r="BC259" s="57">
        <f t="shared" ca="1" si="105"/>
        <v>-9724</v>
      </c>
      <c r="BD259" s="57">
        <f t="shared" ca="1" si="105"/>
        <v>-21037</v>
      </c>
      <c r="BE259" s="57">
        <f t="shared" ca="1" si="100"/>
        <v>792.745</v>
      </c>
      <c r="BF259" s="51">
        <f t="shared" ref="BF259:BF265" ca="1" si="116">AL259/1250</f>
        <v>103.89360000000001</v>
      </c>
      <c r="BG259" s="51">
        <f t="shared" ref="BG259:BG265" ca="1" si="117">AN259/7100</f>
        <v>8.7397183098591551</v>
      </c>
      <c r="BH259" s="51">
        <f t="shared" ref="BH259:BH265" ca="1" si="118">AP259/101</f>
        <v>93.029702970297024</v>
      </c>
      <c r="BI259" s="51">
        <v>0</v>
      </c>
      <c r="BJ259" s="51">
        <f ca="1">'3월_관리비상세내역'!BK259</f>
        <v>909.67000000000007</v>
      </c>
      <c r="BK259" s="51">
        <f t="shared" ref="BK259:BK265" ca="1" si="119">BJ259+BE259</f>
        <v>1702.415</v>
      </c>
      <c r="BL259" s="51">
        <f ca="1">'3월_관리비상세내역'!BM259</f>
        <v>1009.5218309859155</v>
      </c>
      <c r="BM259" s="57">
        <f t="shared" ref="BM259:BM265" ca="1" si="120">BL259+BG259</f>
        <v>1018.2615492957747</v>
      </c>
      <c r="BN259" s="51">
        <f ca="1">'3월_관리비상세내역'!BO259</f>
        <v>1033.056</v>
      </c>
      <c r="BO259" s="57">
        <f t="shared" ref="BO259:BO265" ca="1" si="121">BN259+BF259</f>
        <v>1136.9496000000001</v>
      </c>
      <c r="BP259" s="51">
        <f ca="1">'3월_관리비상세내역'!BQ259</f>
        <v>1111.8811881188119</v>
      </c>
      <c r="BQ259" s="57">
        <f t="shared" ref="BQ259:BQ265" ca="1" si="122">BP259+BH259</f>
        <v>1204.9108910891089</v>
      </c>
      <c r="BR259" s="51">
        <v>0</v>
      </c>
      <c r="BS259" s="51">
        <v>0</v>
      </c>
    </row>
    <row r="260" spans="1:71" ht="15.75" customHeight="1">
      <c r="A260" s="8" t="s">
        <v>239</v>
      </c>
      <c r="B260">
        <v>706</v>
      </c>
      <c r="C260" s="54">
        <v>2001</v>
      </c>
      <c r="E260" s="8">
        <v>158.66999999999999</v>
      </c>
      <c r="F260" s="8" t="s">
        <v>240</v>
      </c>
      <c r="G260" s="55">
        <f t="shared" ca="1" si="110"/>
        <v>42072</v>
      </c>
      <c r="H260" s="8">
        <v>77777</v>
      </c>
      <c r="J260" t="str">
        <f t="shared" ca="1" si="99"/>
        <v>전세</v>
      </c>
      <c r="K260" s="8" t="s">
        <v>242</v>
      </c>
      <c r="L260" s="55">
        <v>45017</v>
      </c>
      <c r="M260" s="55">
        <v>45066</v>
      </c>
      <c r="N260" s="55">
        <v>45017</v>
      </c>
      <c r="O260" s="62">
        <v>45046</v>
      </c>
      <c r="P260" s="51">
        <f t="shared" ca="1" si="111"/>
        <v>425451</v>
      </c>
      <c r="Q260" s="57">
        <f t="shared" ca="1" si="112"/>
        <v>433960.02</v>
      </c>
      <c r="R260" s="51">
        <f t="shared" ca="1" si="113"/>
        <v>425451</v>
      </c>
      <c r="S260" s="57">
        <f t="shared" ref="S260:S265" ca="1" si="123">SUM(U260,V260,W260,X260,Y260,Z260,AB260,AC260,AD260,AE260,AF260,AG260,AQ260)</f>
        <v>196009</v>
      </c>
      <c r="T260" s="57">
        <f t="shared" ca="1" si="114"/>
        <v>229442</v>
      </c>
      <c r="U260" s="57">
        <f t="shared" ca="1" si="109"/>
        <v>41623</v>
      </c>
      <c r="V260" s="57">
        <f t="shared" ca="1" si="109"/>
        <v>30231</v>
      </c>
      <c r="W260" s="57">
        <f t="shared" ca="1" si="109"/>
        <v>1127</v>
      </c>
      <c r="X260" s="57">
        <f t="shared" ca="1" si="109"/>
        <v>4041</v>
      </c>
      <c r="Y260" s="57">
        <f t="shared" ca="1" si="109"/>
        <v>3829</v>
      </c>
      <c r="Z260" s="57">
        <f t="shared" ca="1" si="109"/>
        <v>28584</v>
      </c>
      <c r="AA260" s="57">
        <f t="shared" ca="1" si="109"/>
        <v>23279</v>
      </c>
      <c r="AB260" s="57">
        <f t="shared" ca="1" si="109"/>
        <v>11540</v>
      </c>
      <c r="AC260" s="57">
        <f t="shared" ca="1" si="109"/>
        <v>1273</v>
      </c>
      <c r="AD260" s="57">
        <f t="shared" ca="1" si="109"/>
        <v>8650</v>
      </c>
      <c r="AE260" s="57">
        <f t="shared" ca="1" si="109"/>
        <v>20739</v>
      </c>
      <c r="AF260" s="57">
        <f t="shared" ca="1" si="109"/>
        <v>499</v>
      </c>
      <c r="AG260" s="57">
        <f t="shared" ca="1" si="109"/>
        <v>38358</v>
      </c>
      <c r="AH260" s="57">
        <f t="shared" ca="1" si="109"/>
        <v>688</v>
      </c>
      <c r="AI260" s="57">
        <f t="shared" ca="1" si="109"/>
        <v>0</v>
      </c>
      <c r="AJ260" s="57">
        <f t="shared" ca="1" si="109"/>
        <v>108025</v>
      </c>
      <c r="AK260" s="57">
        <f t="shared" ca="1" si="108"/>
        <v>22328</v>
      </c>
      <c r="AL260" s="57">
        <f t="shared" ca="1" si="108"/>
        <v>23620</v>
      </c>
      <c r="AM260" s="57">
        <f t="shared" ca="1" si="108"/>
        <v>1556</v>
      </c>
      <c r="AN260" s="57">
        <f t="shared" ca="1" si="108"/>
        <v>47273</v>
      </c>
      <c r="AO260" s="57">
        <f t="shared" ca="1" si="108"/>
        <v>0</v>
      </c>
      <c r="AP260" s="57">
        <f t="shared" ca="1" si="108"/>
        <v>24729</v>
      </c>
      <c r="AQ260" s="57">
        <f t="shared" ca="1" si="108"/>
        <v>5515</v>
      </c>
      <c r="AR260" s="57">
        <f t="shared" ca="1" si="108"/>
        <v>1362</v>
      </c>
      <c r="AS260" s="57">
        <f t="shared" ca="1" si="108"/>
        <v>296</v>
      </c>
      <c r="AT260" s="57">
        <f t="shared" ca="1" si="108"/>
        <v>0</v>
      </c>
      <c r="AU260" s="51">
        <v>0</v>
      </c>
      <c r="AV260" s="57">
        <v>0</v>
      </c>
      <c r="AW260" s="51">
        <f t="shared" ca="1" si="115"/>
        <v>8509.02</v>
      </c>
      <c r="AX260" s="57">
        <f t="shared" ca="1" si="105"/>
        <v>-5644</v>
      </c>
      <c r="AY260" s="57">
        <f t="shared" ca="1" si="105"/>
        <v>0</v>
      </c>
      <c r="AZ260" s="57">
        <f t="shared" ca="1" si="105"/>
        <v>0</v>
      </c>
      <c r="BA260" s="51">
        <v>0</v>
      </c>
      <c r="BB260" s="51">
        <v>0</v>
      </c>
      <c r="BC260" s="57">
        <f t="shared" ca="1" si="105"/>
        <v>-7507</v>
      </c>
      <c r="BD260" s="57">
        <f t="shared" ca="1" si="105"/>
        <v>-10563</v>
      </c>
      <c r="BE260" s="57">
        <f t="shared" ca="1" si="100"/>
        <v>540.125</v>
      </c>
      <c r="BF260" s="51">
        <f t="shared" ca="1" si="116"/>
        <v>18.896000000000001</v>
      </c>
      <c r="BG260" s="51">
        <f t="shared" ca="1" si="117"/>
        <v>6.6581690140845069</v>
      </c>
      <c r="BH260" s="51">
        <f t="shared" ca="1" si="118"/>
        <v>244.84158415841586</v>
      </c>
      <c r="BI260" s="51">
        <v>0</v>
      </c>
      <c r="BJ260" s="51">
        <f ca="1">'3월_관리비상세내역'!BK260</f>
        <v>1060.68</v>
      </c>
      <c r="BK260" s="51">
        <f t="shared" ca="1" si="119"/>
        <v>1600.8050000000001</v>
      </c>
      <c r="BL260" s="51">
        <f ca="1">'3월_관리비상세내역'!BM260</f>
        <v>825.09563380281691</v>
      </c>
      <c r="BM260" s="57">
        <f t="shared" ca="1" si="120"/>
        <v>831.75380281690138</v>
      </c>
      <c r="BN260" s="51">
        <f ca="1">'3월_관리비상세내역'!BO260</f>
        <v>706.50319999999999</v>
      </c>
      <c r="BO260" s="57">
        <f t="shared" ca="1" si="121"/>
        <v>725.39919999999995</v>
      </c>
      <c r="BP260" s="51">
        <f ca="1">'3월_관리비상세내역'!BQ260</f>
        <v>886.08910891089113</v>
      </c>
      <c r="BQ260" s="57">
        <f t="shared" ca="1" si="122"/>
        <v>1130.9306930693069</v>
      </c>
      <c r="BR260" s="51">
        <v>0</v>
      </c>
      <c r="BS260" s="51">
        <v>0</v>
      </c>
    </row>
    <row r="261" spans="1:71" ht="15.75" customHeight="1">
      <c r="A261" s="8" t="s">
        <v>239</v>
      </c>
      <c r="B261">
        <v>706</v>
      </c>
      <c r="C261" s="54">
        <v>2002</v>
      </c>
      <c r="E261" s="8">
        <v>158.66999999999999</v>
      </c>
      <c r="F261" s="8" t="s">
        <v>240</v>
      </c>
      <c r="G261" s="55">
        <f t="shared" ca="1" si="110"/>
        <v>41800</v>
      </c>
      <c r="H261" s="8">
        <v>77777</v>
      </c>
      <c r="J261" t="str">
        <f t="shared" ca="1" si="99"/>
        <v>자가</v>
      </c>
      <c r="K261" s="8" t="s">
        <v>242</v>
      </c>
      <c r="L261" s="55">
        <v>45017</v>
      </c>
      <c r="M261" s="55">
        <v>45066</v>
      </c>
      <c r="N261" s="55">
        <v>45017</v>
      </c>
      <c r="O261" s="62">
        <v>45046</v>
      </c>
      <c r="P261" s="51">
        <f t="shared" ca="1" si="111"/>
        <v>438878</v>
      </c>
      <c r="Q261" s="57">
        <f t="shared" ca="1" si="112"/>
        <v>447655.56</v>
      </c>
      <c r="R261" s="51">
        <f t="shared" ca="1" si="113"/>
        <v>438878</v>
      </c>
      <c r="S261" s="57">
        <f t="shared" ca="1" si="123"/>
        <v>221422</v>
      </c>
      <c r="T261" s="57">
        <f t="shared" ca="1" si="114"/>
        <v>217456</v>
      </c>
      <c r="U261" s="57">
        <f t="shared" ca="1" si="109"/>
        <v>50402</v>
      </c>
      <c r="V261" s="57">
        <f t="shared" ca="1" si="109"/>
        <v>33757</v>
      </c>
      <c r="W261" s="57">
        <f t="shared" ca="1" si="109"/>
        <v>1820</v>
      </c>
      <c r="X261" s="57">
        <f t="shared" ca="1" si="109"/>
        <v>2780</v>
      </c>
      <c r="Y261" s="57">
        <f t="shared" ca="1" si="109"/>
        <v>3113</v>
      </c>
      <c r="Z261" s="57">
        <f t="shared" ca="1" si="109"/>
        <v>36653</v>
      </c>
      <c r="AA261" s="57">
        <f t="shared" ca="1" si="109"/>
        <v>22482</v>
      </c>
      <c r="AB261" s="57">
        <f t="shared" ca="1" si="109"/>
        <v>19084</v>
      </c>
      <c r="AC261" s="57">
        <f t="shared" ca="1" si="109"/>
        <v>1307</v>
      </c>
      <c r="AD261" s="57">
        <f t="shared" ca="1" si="109"/>
        <v>5646</v>
      </c>
      <c r="AE261" s="57">
        <f t="shared" ca="1" si="109"/>
        <v>9959</v>
      </c>
      <c r="AF261" s="57">
        <f t="shared" ca="1" si="109"/>
        <v>766</v>
      </c>
      <c r="AG261" s="57">
        <f t="shared" ca="1" si="109"/>
        <v>47397</v>
      </c>
      <c r="AH261" s="57">
        <f t="shared" ca="1" si="109"/>
        <v>955</v>
      </c>
      <c r="AI261" s="57">
        <f t="shared" ca="1" si="109"/>
        <v>0</v>
      </c>
      <c r="AJ261" s="57">
        <f t="shared" ca="1" si="109"/>
        <v>106101</v>
      </c>
      <c r="AK261" s="57">
        <f t="shared" ca="1" si="108"/>
        <v>12978</v>
      </c>
      <c r="AL261" s="57">
        <f t="shared" ca="1" si="108"/>
        <v>62016</v>
      </c>
      <c r="AM261" s="57">
        <f t="shared" ca="1" si="108"/>
        <v>5076</v>
      </c>
      <c r="AN261" s="57">
        <f t="shared" ca="1" si="108"/>
        <v>30329</v>
      </c>
      <c r="AO261" s="57">
        <f t="shared" ca="1" si="108"/>
        <v>0</v>
      </c>
      <c r="AP261" s="57">
        <f t="shared" ca="1" si="108"/>
        <v>27201</v>
      </c>
      <c r="AQ261" s="57">
        <f t="shared" ca="1" si="108"/>
        <v>8738</v>
      </c>
      <c r="AR261" s="57">
        <f t="shared" ca="1" si="108"/>
        <v>211</v>
      </c>
      <c r="AS261" s="57">
        <f t="shared" ca="1" si="108"/>
        <v>412</v>
      </c>
      <c r="AT261" s="57">
        <f t="shared" ca="1" si="108"/>
        <v>0</v>
      </c>
      <c r="AU261" s="51">
        <v>0</v>
      </c>
      <c r="AV261" s="57">
        <v>0</v>
      </c>
      <c r="AW261" s="51">
        <f t="shared" ca="1" si="115"/>
        <v>8777.56</v>
      </c>
      <c r="AX261" s="57">
        <f t="shared" ca="1" si="105"/>
        <v>-2955</v>
      </c>
      <c r="AY261" s="57">
        <f t="shared" ca="1" si="105"/>
        <v>0</v>
      </c>
      <c r="AZ261" s="57">
        <f t="shared" ca="1" si="105"/>
        <v>0</v>
      </c>
      <c r="BA261" s="51">
        <v>0</v>
      </c>
      <c r="BB261" s="51">
        <v>0</v>
      </c>
      <c r="BC261" s="57">
        <f t="shared" ca="1" si="105"/>
        <v>-29053</v>
      </c>
      <c r="BD261" s="57">
        <f t="shared" ca="1" si="105"/>
        <v>-18297</v>
      </c>
      <c r="BE261" s="57">
        <f t="shared" ca="1" si="100"/>
        <v>530.505</v>
      </c>
      <c r="BF261" s="51">
        <f t="shared" ca="1" si="116"/>
        <v>49.6128</v>
      </c>
      <c r="BG261" s="51">
        <f t="shared" ca="1" si="117"/>
        <v>4.2716901408450703</v>
      </c>
      <c r="BH261" s="51">
        <f t="shared" ca="1" si="118"/>
        <v>269.31683168316829</v>
      </c>
      <c r="BI261" s="51">
        <v>0</v>
      </c>
      <c r="BJ261" s="51">
        <f ca="1">'3월_관리비상세내역'!BK261</f>
        <v>863.04499999999996</v>
      </c>
      <c r="BK261" s="51">
        <f t="shared" ca="1" si="119"/>
        <v>1393.55</v>
      </c>
      <c r="BL261" s="51">
        <f ca="1">'3월_관리비상세내역'!BM261</f>
        <v>25.797323943661972</v>
      </c>
      <c r="BM261" s="57">
        <f t="shared" ca="1" si="120"/>
        <v>30.069014084507042</v>
      </c>
      <c r="BN261" s="51">
        <f ca="1">'3월_관리비상세내역'!BO261</f>
        <v>397.47039999999998</v>
      </c>
      <c r="BO261" s="57">
        <f t="shared" ca="1" si="121"/>
        <v>447.08319999999998</v>
      </c>
      <c r="BP261" s="51">
        <f ca="1">'3월_관리비상세내역'!BQ261</f>
        <v>1692.049504950495</v>
      </c>
      <c r="BQ261" s="57">
        <f t="shared" ca="1" si="122"/>
        <v>1961.3663366336632</v>
      </c>
      <c r="BR261" s="51">
        <v>0</v>
      </c>
      <c r="BS261" s="51">
        <v>0</v>
      </c>
    </row>
    <row r="262" spans="1:71" ht="15.75" customHeight="1">
      <c r="A262" s="8" t="s">
        <v>239</v>
      </c>
      <c r="B262">
        <v>706</v>
      </c>
      <c r="C262" s="54">
        <v>2101</v>
      </c>
      <c r="E262" s="8">
        <v>158.66999999999999</v>
      </c>
      <c r="F262" s="8" t="s">
        <v>240</v>
      </c>
      <c r="G262" s="55">
        <f t="shared" ca="1" si="110"/>
        <v>42217</v>
      </c>
      <c r="H262" s="8">
        <v>77777</v>
      </c>
      <c r="J262" t="str">
        <f t="shared" ref="J262:J265" ca="1" si="124">IF(RANDBETWEEN(0, 1) &lt; 0.33, "전세", IF(RANDBETWEEN(0, 1) &lt; 0.5, "월세", "자가"))</f>
        <v>전세</v>
      </c>
      <c r="K262" s="8" t="s">
        <v>242</v>
      </c>
      <c r="L262" s="55">
        <v>45017</v>
      </c>
      <c r="M262" s="55">
        <v>45066</v>
      </c>
      <c r="N262" s="55">
        <v>45017</v>
      </c>
      <c r="O262" s="62">
        <v>45046</v>
      </c>
      <c r="P262" s="51">
        <f t="shared" ca="1" si="111"/>
        <v>514988</v>
      </c>
      <c r="Q262" s="57">
        <f t="shared" ca="1" si="112"/>
        <v>525287.76</v>
      </c>
      <c r="R262" s="51">
        <f t="shared" ca="1" si="113"/>
        <v>514988</v>
      </c>
      <c r="S262" s="57">
        <f t="shared" ca="1" si="123"/>
        <v>214243</v>
      </c>
      <c r="T262" s="57">
        <f t="shared" ca="1" si="114"/>
        <v>300745</v>
      </c>
      <c r="U262" s="57">
        <f t="shared" ca="1" si="109"/>
        <v>38897</v>
      </c>
      <c r="V262" s="57">
        <f ca="1">RANDBETWEEN(V$2,V$3)</f>
        <v>39125</v>
      </c>
      <c r="W262" s="57">
        <f t="shared" ca="1" si="109"/>
        <v>1403</v>
      </c>
      <c r="X262" s="57">
        <f t="shared" ca="1" si="109"/>
        <v>1980</v>
      </c>
      <c r="Y262" s="57">
        <f t="shared" ca="1" si="109"/>
        <v>3877</v>
      </c>
      <c r="Z262" s="57">
        <f t="shared" ca="1" si="109"/>
        <v>35129</v>
      </c>
      <c r="AA262" s="57">
        <f t="shared" ca="1" si="109"/>
        <v>6372</v>
      </c>
      <c r="AB262" s="57">
        <f t="shared" ca="1" si="109"/>
        <v>56277</v>
      </c>
      <c r="AC262" s="57">
        <f t="shared" ca="1" si="109"/>
        <v>2638</v>
      </c>
      <c r="AD262" s="57">
        <f t="shared" ca="1" si="109"/>
        <v>6990</v>
      </c>
      <c r="AE262" s="57">
        <f t="shared" ca="1" si="109"/>
        <v>5302</v>
      </c>
      <c r="AF262" s="57">
        <f t="shared" ca="1" si="109"/>
        <v>729</v>
      </c>
      <c r="AG262" s="57">
        <f t="shared" ca="1" si="109"/>
        <v>18944</v>
      </c>
      <c r="AH262" s="57">
        <f t="shared" ca="1" si="109"/>
        <v>609</v>
      </c>
      <c r="AI262" s="57">
        <f t="shared" ca="1" si="109"/>
        <v>0</v>
      </c>
      <c r="AJ262" s="57">
        <f t="shared" ca="1" si="109"/>
        <v>103392</v>
      </c>
      <c r="AK262" s="57">
        <f t="shared" ca="1" si="108"/>
        <v>42391</v>
      </c>
      <c r="AL262" s="57">
        <f t="shared" ca="1" si="108"/>
        <v>104867</v>
      </c>
      <c r="AM262" s="57">
        <f t="shared" ca="1" si="108"/>
        <v>7093</v>
      </c>
      <c r="AN262" s="57">
        <f t="shared" ca="1" si="108"/>
        <v>40608</v>
      </c>
      <c r="AO262" s="57">
        <f t="shared" ca="1" si="108"/>
        <v>0</v>
      </c>
      <c r="AP262" s="57">
        <f t="shared" ca="1" si="108"/>
        <v>28900</v>
      </c>
      <c r="AQ262" s="57">
        <f t="shared" ca="1" si="108"/>
        <v>2952</v>
      </c>
      <c r="AR262" s="57">
        <f t="shared" ca="1" si="108"/>
        <v>8331</v>
      </c>
      <c r="AS262" s="57">
        <f t="shared" ca="1" si="108"/>
        <v>828</v>
      </c>
      <c r="AT262" s="57">
        <f t="shared" ca="1" si="108"/>
        <v>0</v>
      </c>
      <c r="AU262" s="51">
        <v>0</v>
      </c>
      <c r="AV262" s="57">
        <v>0</v>
      </c>
      <c r="AW262" s="51">
        <f t="shared" ca="1" si="115"/>
        <v>10299.76</v>
      </c>
      <c r="AX262" s="57">
        <f t="shared" ref="AX262:BD265" ca="1" si="125">RANDBETWEEN(AX$2,AX$3)</f>
        <v>-7540</v>
      </c>
      <c r="AY262" s="57">
        <f t="shared" ca="1" si="125"/>
        <v>0</v>
      </c>
      <c r="AZ262" s="57">
        <f t="shared" ca="1" si="125"/>
        <v>0</v>
      </c>
      <c r="BA262" s="51">
        <v>0</v>
      </c>
      <c r="BB262" s="51">
        <v>0</v>
      </c>
      <c r="BC262" s="57">
        <f t="shared" ca="1" si="125"/>
        <v>-7622</v>
      </c>
      <c r="BD262" s="57">
        <f t="shared" ca="1" si="125"/>
        <v>-27484</v>
      </c>
      <c r="BE262" s="57">
        <f t="shared" ref="BE262:BE265" ca="1" si="126">AJ262/200</f>
        <v>516.96</v>
      </c>
      <c r="BF262" s="51">
        <f t="shared" ca="1" si="116"/>
        <v>83.893600000000006</v>
      </c>
      <c r="BG262" s="51">
        <f t="shared" ca="1" si="117"/>
        <v>5.7194366197183095</v>
      </c>
      <c r="BH262" s="51">
        <f t="shared" ca="1" si="118"/>
        <v>286.13861386138615</v>
      </c>
      <c r="BI262" s="51">
        <v>0</v>
      </c>
      <c r="BJ262" s="51">
        <f ca="1">'3월_관리비상세내역'!BK262</f>
        <v>1448.52</v>
      </c>
      <c r="BK262" s="51">
        <f t="shared" ca="1" si="119"/>
        <v>1965.48</v>
      </c>
      <c r="BL262" s="51">
        <f ca="1">'3월_관리비상세내역'!BM262</f>
        <v>295.63535211267606</v>
      </c>
      <c r="BM262" s="57">
        <f t="shared" ca="1" si="120"/>
        <v>301.35478873239435</v>
      </c>
      <c r="BN262" s="51">
        <f ca="1">'3월_관리비상세내역'!BO262</f>
        <v>864.93039999999996</v>
      </c>
      <c r="BO262" s="57">
        <f t="shared" ca="1" si="121"/>
        <v>948.82399999999996</v>
      </c>
      <c r="BP262" s="51">
        <f ca="1">'3월_관리비상세내역'!BQ262</f>
        <v>928.2772277227723</v>
      </c>
      <c r="BQ262" s="57">
        <f t="shared" ca="1" si="122"/>
        <v>1214.4158415841584</v>
      </c>
      <c r="BR262" s="51">
        <v>0</v>
      </c>
      <c r="BS262" s="51">
        <v>0</v>
      </c>
    </row>
    <row r="263" spans="1:71" ht="15.75" customHeight="1">
      <c r="A263" s="8" t="s">
        <v>239</v>
      </c>
      <c r="B263">
        <v>706</v>
      </c>
      <c r="C263" s="54">
        <v>2102</v>
      </c>
      <c r="E263" s="8">
        <v>158.66999999999999</v>
      </c>
      <c r="F263" s="8" t="s">
        <v>240</v>
      </c>
      <c r="G263" s="55">
        <f t="shared" ca="1" si="110"/>
        <v>42494</v>
      </c>
      <c r="H263" s="8">
        <v>77777</v>
      </c>
      <c r="J263" t="str">
        <f t="shared" ca="1" si="124"/>
        <v>월세</v>
      </c>
      <c r="K263" s="8" t="s">
        <v>242</v>
      </c>
      <c r="L263" s="55">
        <v>45017</v>
      </c>
      <c r="M263" s="55">
        <v>45066</v>
      </c>
      <c r="N263" s="55">
        <v>45017</v>
      </c>
      <c r="O263" s="62">
        <v>45046</v>
      </c>
      <c r="P263" s="51">
        <f t="shared" ca="1" si="111"/>
        <v>464125</v>
      </c>
      <c r="Q263" s="57">
        <f t="shared" ca="1" si="112"/>
        <v>473407.5</v>
      </c>
      <c r="R263" s="51">
        <f t="shared" ca="1" si="113"/>
        <v>464125</v>
      </c>
      <c r="S263" s="57">
        <f t="shared" ca="1" si="123"/>
        <v>159497</v>
      </c>
      <c r="T263" s="57">
        <f t="shared" ca="1" si="114"/>
        <v>304628</v>
      </c>
      <c r="U263" s="57">
        <f t="shared" ca="1" si="109"/>
        <v>30379</v>
      </c>
      <c r="V263" s="57">
        <f t="shared" ca="1" si="109"/>
        <v>7288</v>
      </c>
      <c r="W263" s="57">
        <f t="shared" ca="1" si="109"/>
        <v>1998</v>
      </c>
      <c r="X263" s="57">
        <f t="shared" ca="1" si="109"/>
        <v>2325</v>
      </c>
      <c r="Y263" s="57">
        <f t="shared" ca="1" si="109"/>
        <v>3283</v>
      </c>
      <c r="Z263" s="57">
        <f t="shared" ca="1" si="109"/>
        <v>41533</v>
      </c>
      <c r="AA263" s="57">
        <f t="shared" ca="1" si="109"/>
        <v>1372</v>
      </c>
      <c r="AB263" s="57">
        <f t="shared" ca="1" si="109"/>
        <v>26056</v>
      </c>
      <c r="AC263" s="57">
        <f t="shared" ca="1" si="109"/>
        <v>2010</v>
      </c>
      <c r="AD263" s="57">
        <f t="shared" ca="1" si="109"/>
        <v>5277</v>
      </c>
      <c r="AE263" s="57">
        <f t="shared" ca="1" si="109"/>
        <v>29538</v>
      </c>
      <c r="AF263" s="57">
        <f t="shared" ca="1" si="109"/>
        <v>609</v>
      </c>
      <c r="AG263" s="57">
        <f t="shared" ca="1" si="109"/>
        <v>4296</v>
      </c>
      <c r="AH263" s="57">
        <f t="shared" ca="1" si="109"/>
        <v>35</v>
      </c>
      <c r="AI263" s="57">
        <f t="shared" ca="1" si="109"/>
        <v>0</v>
      </c>
      <c r="AJ263" s="57">
        <f t="shared" ca="1" si="109"/>
        <v>105221</v>
      </c>
      <c r="AK263" s="57">
        <f t="shared" ca="1" si="108"/>
        <v>50251</v>
      </c>
      <c r="AL263" s="57">
        <f t="shared" ca="1" si="108"/>
        <v>109926</v>
      </c>
      <c r="AM263" s="57">
        <f t="shared" ca="1" si="108"/>
        <v>8746</v>
      </c>
      <c r="AN263" s="57">
        <f t="shared" ca="1" si="108"/>
        <v>44742</v>
      </c>
      <c r="AO263" s="57">
        <f t="shared" ca="1" si="108"/>
        <v>0</v>
      </c>
      <c r="AP263" s="57">
        <f t="shared" ca="1" si="108"/>
        <v>17780</v>
      </c>
      <c r="AQ263" s="57">
        <f t="shared" ca="1" si="108"/>
        <v>4905</v>
      </c>
      <c r="AR263" s="57">
        <f t="shared" ca="1" si="108"/>
        <v>9098</v>
      </c>
      <c r="AS263" s="57">
        <f t="shared" ca="1" si="108"/>
        <v>454</v>
      </c>
      <c r="AT263" s="57">
        <f t="shared" ca="1" si="108"/>
        <v>0</v>
      </c>
      <c r="AU263" s="51">
        <v>0</v>
      </c>
      <c r="AV263" s="57">
        <v>0</v>
      </c>
      <c r="AW263" s="51">
        <f t="shared" ca="1" si="115"/>
        <v>9282.5</v>
      </c>
      <c r="AX263" s="57">
        <f t="shared" ca="1" si="125"/>
        <v>-8844</v>
      </c>
      <c r="AY263" s="57">
        <f t="shared" ca="1" si="125"/>
        <v>0</v>
      </c>
      <c r="AZ263" s="57">
        <f t="shared" ca="1" si="125"/>
        <v>0</v>
      </c>
      <c r="BA263" s="51">
        <v>0</v>
      </c>
      <c r="BB263" s="51">
        <v>0</v>
      </c>
      <c r="BC263" s="57">
        <f t="shared" ca="1" si="125"/>
        <v>-24715</v>
      </c>
      <c r="BD263" s="57">
        <f t="shared" ca="1" si="125"/>
        <v>-9438</v>
      </c>
      <c r="BE263" s="57">
        <f t="shared" ca="1" si="126"/>
        <v>526.10500000000002</v>
      </c>
      <c r="BF263" s="51">
        <f t="shared" ca="1" si="116"/>
        <v>87.940799999999996</v>
      </c>
      <c r="BG263" s="51">
        <f t="shared" ca="1" si="117"/>
        <v>6.3016901408450705</v>
      </c>
      <c r="BH263" s="51">
        <f t="shared" ca="1" si="118"/>
        <v>176.03960396039605</v>
      </c>
      <c r="BI263" s="51">
        <v>0</v>
      </c>
      <c r="BJ263" s="51">
        <f ca="1">'3월_관리비상세내역'!BK263</f>
        <v>639.43000000000006</v>
      </c>
      <c r="BK263" s="51">
        <f t="shared" ca="1" si="119"/>
        <v>1165.5350000000001</v>
      </c>
      <c r="BL263" s="51">
        <f ca="1">'3월_관리비상세내역'!BM263</f>
        <v>299.62084507042255</v>
      </c>
      <c r="BM263" s="57">
        <f t="shared" ca="1" si="120"/>
        <v>305.92253521126764</v>
      </c>
      <c r="BN263" s="51">
        <f ca="1">'3월_관리비상세내역'!BO263</f>
        <v>623.65120000000002</v>
      </c>
      <c r="BO263" s="57">
        <f t="shared" ca="1" si="121"/>
        <v>711.59199999999998</v>
      </c>
      <c r="BP263" s="51">
        <f ca="1">'3월_관리비상세내역'!BQ263</f>
        <v>1321.1584158415842</v>
      </c>
      <c r="BQ263" s="57">
        <f t="shared" ca="1" si="122"/>
        <v>1497.1980198019803</v>
      </c>
      <c r="BR263" s="51">
        <v>0</v>
      </c>
      <c r="BS263" s="51">
        <v>0</v>
      </c>
    </row>
    <row r="264" spans="1:71" ht="15.75" customHeight="1">
      <c r="A264" s="8" t="s">
        <v>239</v>
      </c>
      <c r="B264">
        <v>706</v>
      </c>
      <c r="C264" s="54">
        <v>2201</v>
      </c>
      <c r="E264" s="8">
        <v>158.66999999999999</v>
      </c>
      <c r="F264" s="8" t="s">
        <v>240</v>
      </c>
      <c r="G264" s="55">
        <f t="shared" ca="1" si="110"/>
        <v>43783</v>
      </c>
      <c r="H264" s="8">
        <v>77777</v>
      </c>
      <c r="J264" t="str">
        <f t="shared" ca="1" si="124"/>
        <v>전세</v>
      </c>
      <c r="K264" s="8" t="s">
        <v>242</v>
      </c>
      <c r="L264" s="55">
        <v>45017</v>
      </c>
      <c r="M264" s="55">
        <v>45066</v>
      </c>
      <c r="N264" s="55">
        <v>45017</v>
      </c>
      <c r="O264" s="62">
        <v>45046</v>
      </c>
      <c r="P264" s="51">
        <f t="shared" ca="1" si="111"/>
        <v>395401</v>
      </c>
      <c r="Q264" s="57">
        <f t="shared" ca="1" si="112"/>
        <v>403309.02</v>
      </c>
      <c r="R264" s="51">
        <f t="shared" ca="1" si="113"/>
        <v>395401</v>
      </c>
      <c r="S264" s="57">
        <f t="shared" ca="1" si="123"/>
        <v>174093</v>
      </c>
      <c r="T264" s="57">
        <f t="shared" ca="1" si="114"/>
        <v>221308</v>
      </c>
      <c r="U264" s="57">
        <f t="shared" ca="1" si="109"/>
        <v>36311</v>
      </c>
      <c r="V264" s="57">
        <f t="shared" ca="1" si="109"/>
        <v>25727</v>
      </c>
      <c r="W264" s="57">
        <f t="shared" ca="1" si="109"/>
        <v>1212</v>
      </c>
      <c r="X264" s="57">
        <f t="shared" ca="1" si="109"/>
        <v>1273</v>
      </c>
      <c r="Y264" s="57">
        <f t="shared" ca="1" si="109"/>
        <v>3378</v>
      </c>
      <c r="Z264" s="57">
        <f t="shared" ca="1" si="109"/>
        <v>29728</v>
      </c>
      <c r="AA264" s="57">
        <f t="shared" ca="1" si="109"/>
        <v>17097</v>
      </c>
      <c r="AB264" s="57">
        <f t="shared" ca="1" si="109"/>
        <v>37213</v>
      </c>
      <c r="AC264" s="57">
        <f t="shared" ca="1" si="109"/>
        <v>2514</v>
      </c>
      <c r="AD264" s="57">
        <f t="shared" ca="1" si="109"/>
        <v>7600</v>
      </c>
      <c r="AE264" s="57">
        <f t="shared" ca="1" si="109"/>
        <v>22053</v>
      </c>
      <c r="AF264" s="57">
        <f t="shared" ca="1" si="109"/>
        <v>761</v>
      </c>
      <c r="AG264" s="57">
        <f t="shared" ca="1" si="109"/>
        <v>3431</v>
      </c>
      <c r="AH264" s="57">
        <f t="shared" ca="1" si="109"/>
        <v>316</v>
      </c>
      <c r="AI264" s="57">
        <f t="shared" ca="1" si="109"/>
        <v>0</v>
      </c>
      <c r="AJ264" s="57">
        <f t="shared" ca="1" si="109"/>
        <v>92737</v>
      </c>
      <c r="AK264" s="57">
        <f t="shared" ca="1" si="108"/>
        <v>20347</v>
      </c>
      <c r="AL264" s="57">
        <f t="shared" ca="1" si="108"/>
        <v>63260</v>
      </c>
      <c r="AM264" s="57">
        <f t="shared" ca="1" si="108"/>
        <v>1959</v>
      </c>
      <c r="AN264" s="57">
        <f t="shared" ca="1" si="108"/>
        <v>51184</v>
      </c>
      <c r="AO264" s="57">
        <f t="shared" ca="1" si="108"/>
        <v>0</v>
      </c>
      <c r="AP264" s="57">
        <f t="shared" ca="1" si="108"/>
        <v>12363</v>
      </c>
      <c r="AQ264" s="57">
        <f t="shared" ca="1" si="108"/>
        <v>2892</v>
      </c>
      <c r="AR264" s="57">
        <f t="shared" ca="1" si="108"/>
        <v>1545</v>
      </c>
      <c r="AS264" s="57">
        <f t="shared" ca="1" si="108"/>
        <v>2083</v>
      </c>
      <c r="AT264" s="57">
        <f t="shared" ca="1" si="108"/>
        <v>0</v>
      </c>
      <c r="AU264" s="51">
        <v>0</v>
      </c>
      <c r="AV264" s="57">
        <v>0</v>
      </c>
      <c r="AW264" s="51">
        <f t="shared" ca="1" si="115"/>
        <v>7908.02</v>
      </c>
      <c r="AX264" s="57">
        <f t="shared" ca="1" si="125"/>
        <v>-11830</v>
      </c>
      <c r="AY264" s="57">
        <f t="shared" ca="1" si="125"/>
        <v>0</v>
      </c>
      <c r="AZ264" s="57">
        <f t="shared" ca="1" si="125"/>
        <v>0</v>
      </c>
      <c r="BA264" s="51">
        <v>0</v>
      </c>
      <c r="BB264" s="51">
        <v>0</v>
      </c>
      <c r="BC264" s="57">
        <f t="shared" ca="1" si="125"/>
        <v>-10464</v>
      </c>
      <c r="BD264" s="57">
        <f t="shared" ca="1" si="125"/>
        <v>-19289</v>
      </c>
      <c r="BE264" s="57">
        <f t="shared" ca="1" si="126"/>
        <v>463.685</v>
      </c>
      <c r="BF264" s="51">
        <f t="shared" ca="1" si="116"/>
        <v>50.607999999999997</v>
      </c>
      <c r="BG264" s="51">
        <f t="shared" ca="1" si="117"/>
        <v>7.2090140845070421</v>
      </c>
      <c r="BH264" s="51">
        <f t="shared" ca="1" si="118"/>
        <v>122.4059405940594</v>
      </c>
      <c r="BI264" s="51">
        <v>0</v>
      </c>
      <c r="BJ264" s="51">
        <f ca="1">'3월_관리비상세내역'!BK264</f>
        <v>559.21499999999992</v>
      </c>
      <c r="BK264" s="51">
        <f t="shared" ca="1" si="119"/>
        <v>1022.8999999999999</v>
      </c>
      <c r="BL264" s="51">
        <f ca="1">'3월_관리비상세내역'!BM264</f>
        <v>965.41</v>
      </c>
      <c r="BM264" s="57">
        <f t="shared" ca="1" si="120"/>
        <v>972.61901408450706</v>
      </c>
      <c r="BN264" s="51">
        <f ca="1">'3월_관리비상세내역'!BO264</f>
        <v>661.9384</v>
      </c>
      <c r="BO264" s="57">
        <f t="shared" ca="1" si="121"/>
        <v>712.54639999999995</v>
      </c>
      <c r="BP264" s="51">
        <f ca="1">'3월_관리비상세내역'!BQ264</f>
        <v>833.87128712871288</v>
      </c>
      <c r="BQ264" s="57">
        <f t="shared" ca="1" si="122"/>
        <v>956.2772277227723</v>
      </c>
      <c r="BR264" s="51">
        <v>0</v>
      </c>
      <c r="BS264" s="51">
        <v>0</v>
      </c>
    </row>
    <row r="265" spans="1:71" ht="15.75" customHeight="1">
      <c r="A265" s="8" t="s">
        <v>239</v>
      </c>
      <c r="B265">
        <v>706</v>
      </c>
      <c r="C265" s="54">
        <v>2202</v>
      </c>
      <c r="E265" s="8">
        <v>158.66999999999999</v>
      </c>
      <c r="F265" s="8" t="s">
        <v>240</v>
      </c>
      <c r="G265" s="55">
        <f t="shared" ca="1" si="110"/>
        <v>42420</v>
      </c>
      <c r="H265" s="8">
        <v>77777</v>
      </c>
      <c r="J265" t="str">
        <f t="shared" ca="1" si="124"/>
        <v>자가</v>
      </c>
      <c r="K265" s="8" t="s">
        <v>242</v>
      </c>
      <c r="L265" s="55">
        <v>45017</v>
      </c>
      <c r="M265" s="55">
        <v>45066</v>
      </c>
      <c r="N265" s="55">
        <v>45017</v>
      </c>
      <c r="O265" s="62">
        <v>45046</v>
      </c>
      <c r="P265" s="51">
        <f t="shared" ca="1" si="111"/>
        <v>553374</v>
      </c>
      <c r="Q265" s="57">
        <f t="shared" ca="1" si="112"/>
        <v>564441.48</v>
      </c>
      <c r="R265" s="51">
        <f t="shared" ca="1" si="113"/>
        <v>553374</v>
      </c>
      <c r="S265" s="57">
        <f t="shared" ca="1" si="123"/>
        <v>275496</v>
      </c>
      <c r="T265" s="57">
        <f t="shared" ca="1" si="114"/>
        <v>277878</v>
      </c>
      <c r="U265" s="57">
        <f t="shared" ca="1" si="109"/>
        <v>63303</v>
      </c>
      <c r="V265" s="57">
        <f t="shared" ca="1" si="109"/>
        <v>32889</v>
      </c>
      <c r="W265" s="57">
        <f t="shared" ca="1" si="109"/>
        <v>457</v>
      </c>
      <c r="X265" s="57">
        <f t="shared" ca="1" si="109"/>
        <v>2126</v>
      </c>
      <c r="Y265" s="57">
        <f t="shared" ca="1" si="109"/>
        <v>3617</v>
      </c>
      <c r="Z265" s="57">
        <f t="shared" ca="1" si="109"/>
        <v>33546</v>
      </c>
      <c r="AA265" s="57">
        <f t="shared" ca="1" si="109"/>
        <v>9406</v>
      </c>
      <c r="AB265" s="57">
        <f t="shared" ca="1" si="109"/>
        <v>66820</v>
      </c>
      <c r="AC265" s="57">
        <f t="shared" ca="1" si="109"/>
        <v>2816</v>
      </c>
      <c r="AD265" s="57">
        <f t="shared" ca="1" si="109"/>
        <v>6629</v>
      </c>
      <c r="AE265" s="57">
        <f t="shared" ca="1" si="109"/>
        <v>29355</v>
      </c>
      <c r="AF265" s="57">
        <f t="shared" ca="1" si="109"/>
        <v>834</v>
      </c>
      <c r="AG265" s="57">
        <f t="shared" ca="1" si="109"/>
        <v>28708</v>
      </c>
      <c r="AH265" s="57">
        <f t="shared" ca="1" si="109"/>
        <v>112</v>
      </c>
      <c r="AI265" s="57">
        <f t="shared" ca="1" si="109"/>
        <v>0</v>
      </c>
      <c r="AJ265" s="57">
        <f t="shared" ca="1" si="109"/>
        <v>121360</v>
      </c>
      <c r="AK265" s="57">
        <f t="shared" ca="1" si="108"/>
        <v>22712</v>
      </c>
      <c r="AL265" s="57">
        <f t="shared" ca="1" si="108"/>
        <v>67131</v>
      </c>
      <c r="AM265" s="57">
        <f t="shared" ca="1" si="108"/>
        <v>9439</v>
      </c>
      <c r="AN265" s="57">
        <f t="shared" ca="1" si="108"/>
        <v>46788</v>
      </c>
      <c r="AO265" s="57">
        <f t="shared" ca="1" si="108"/>
        <v>0</v>
      </c>
      <c r="AP265" s="57">
        <f t="shared" ca="1" si="108"/>
        <v>26420</v>
      </c>
      <c r="AQ265" s="57">
        <f t="shared" ca="1" si="108"/>
        <v>4396</v>
      </c>
      <c r="AR265" s="57">
        <f t="shared" ca="1" si="108"/>
        <v>2516</v>
      </c>
      <c r="AS265" s="57">
        <f t="shared" ca="1" si="108"/>
        <v>2003</v>
      </c>
      <c r="AT265" s="57">
        <f t="shared" ca="1" si="108"/>
        <v>0</v>
      </c>
      <c r="AU265" s="51">
        <v>0</v>
      </c>
      <c r="AV265" s="57">
        <v>0</v>
      </c>
      <c r="AW265" s="51">
        <f t="shared" ca="1" si="115"/>
        <v>11067.48</v>
      </c>
      <c r="AX265" s="57">
        <f t="shared" ca="1" si="125"/>
        <v>-9858</v>
      </c>
      <c r="AY265" s="57">
        <f t="shared" ca="1" si="125"/>
        <v>0</v>
      </c>
      <c r="AZ265" s="57">
        <f t="shared" ca="1" si="125"/>
        <v>0</v>
      </c>
      <c r="BA265" s="51">
        <v>0</v>
      </c>
      <c r="BB265" s="51">
        <v>0</v>
      </c>
      <c r="BC265" s="57">
        <f t="shared" ca="1" si="125"/>
        <v>-18049</v>
      </c>
      <c r="BD265" s="57">
        <f t="shared" ca="1" si="125"/>
        <v>-2102</v>
      </c>
      <c r="BE265" s="57">
        <f t="shared" ca="1" si="126"/>
        <v>606.79999999999995</v>
      </c>
      <c r="BF265" s="51">
        <f t="shared" ca="1" si="116"/>
        <v>53.704799999999999</v>
      </c>
      <c r="BG265" s="51">
        <f t="shared" ca="1" si="117"/>
        <v>6.5898591549295773</v>
      </c>
      <c r="BH265" s="51">
        <f t="shared" ca="1" si="118"/>
        <v>261.58415841584156</v>
      </c>
      <c r="BI265" s="51">
        <v>0</v>
      </c>
      <c r="BJ265" s="51">
        <f ca="1">'3월_관리비상세내역'!BK265</f>
        <v>869.8</v>
      </c>
      <c r="BK265" s="51">
        <f t="shared" ca="1" si="119"/>
        <v>1476.6</v>
      </c>
      <c r="BL265" s="51">
        <f ca="1">'3월_관리비상세내역'!BM265</f>
        <v>770.71028169014085</v>
      </c>
      <c r="BM265" s="57">
        <f t="shared" ca="1" si="120"/>
        <v>777.30014084507047</v>
      </c>
      <c r="BN265" s="51">
        <f ca="1">'3월_관리비상세내역'!BO265</f>
        <v>371.01519999999999</v>
      </c>
      <c r="BO265" s="57">
        <f t="shared" ca="1" si="121"/>
        <v>424.71999999999997</v>
      </c>
      <c r="BP265" s="51">
        <f ca="1">'3월_관리비상세내역'!BQ265</f>
        <v>741.61386138613864</v>
      </c>
      <c r="BQ265" s="57">
        <f t="shared" ca="1" si="122"/>
        <v>1003.1980198019802</v>
      </c>
      <c r="BR265" s="51">
        <v>0</v>
      </c>
      <c r="BS265" s="51">
        <v>0</v>
      </c>
    </row>
  </sheetData>
  <phoneticPr fontId="1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E6B25-99B9-4D2D-A829-A08EA50978B1}">
  <dimension ref="A1:CB265"/>
  <sheetViews>
    <sheetView topLeftCell="BL215" zoomScaleNormal="100" workbookViewId="0">
      <selection activeCell="BM2" sqref="BM2:BM265"/>
    </sheetView>
  </sheetViews>
  <sheetFormatPr defaultColWidth="12.5703125" defaultRowHeight="15.75" customHeight="1"/>
  <cols>
    <col min="4" max="4" width="15" customWidth="1"/>
    <col min="7" max="7" width="13.85546875" customWidth="1"/>
    <col min="12" max="12" width="19.7109375" style="56" customWidth="1"/>
    <col min="13" max="13" width="16.42578125" style="56" customWidth="1"/>
    <col min="14" max="14" width="18.7109375" style="56" customWidth="1"/>
    <col min="15" max="15" width="17.85546875" style="56" customWidth="1"/>
    <col min="16" max="16" width="25.85546875" customWidth="1"/>
    <col min="17" max="17" width="14.28515625" customWidth="1"/>
    <col min="18" max="18" width="18.7109375" customWidth="1"/>
    <col min="19" max="19" width="32.42578125" customWidth="1"/>
    <col min="21" max="21" width="17.42578125" customWidth="1"/>
    <col min="23" max="23" width="13.42578125" customWidth="1"/>
    <col min="25" max="25" width="14.28515625" customWidth="1"/>
    <col min="26" max="26" width="19.28515625" customWidth="1"/>
    <col min="27" max="27" width="18.28515625" customWidth="1"/>
    <col min="31" max="31" width="16.140625" customWidth="1"/>
    <col min="35" max="35" width="15.28515625" customWidth="1"/>
    <col min="36" max="36" width="20.140625" customWidth="1"/>
    <col min="37" max="37" width="18.28515625" customWidth="1"/>
    <col min="38" max="38" width="17.5703125" customWidth="1"/>
    <col min="39" max="39" width="17.140625" customWidth="1"/>
    <col min="40" max="40" width="19.42578125" customWidth="1"/>
    <col min="41" max="41" width="19.5703125" customWidth="1"/>
    <col min="42" max="42" width="19.7109375" customWidth="1"/>
    <col min="43" max="43" width="19.5703125" customWidth="1"/>
    <col min="44" max="44" width="12.42578125" customWidth="1"/>
    <col min="45" max="45" width="10.42578125" customWidth="1"/>
    <col min="47" max="47" width="10.5703125" customWidth="1"/>
    <col min="48" max="48" width="10" customWidth="1"/>
    <col min="49" max="49" width="11.5703125" customWidth="1"/>
    <col min="50" max="50" width="12.42578125" customWidth="1"/>
    <col min="52" max="52" width="22.140625" customWidth="1"/>
    <col min="53" max="53" width="19.140625" customWidth="1"/>
    <col min="54" max="54" width="14.28515625" customWidth="1"/>
    <col min="55" max="55" width="17" customWidth="1"/>
    <col min="56" max="57" width="14.28515625" customWidth="1"/>
    <col min="58" max="58" width="14.42578125" customWidth="1"/>
    <col min="59" max="59" width="13.85546875" customWidth="1"/>
    <col min="62" max="62" width="23" customWidth="1"/>
    <col min="63" max="63" width="26.42578125" customWidth="1"/>
    <col min="64" max="64" width="23.140625" customWidth="1"/>
    <col min="65" max="65" width="26.7109375" customWidth="1"/>
    <col min="66" max="66" width="20.140625" customWidth="1"/>
    <col min="67" max="67" width="21.42578125" customWidth="1"/>
    <col min="68" max="68" width="19.85546875" customWidth="1"/>
    <col min="69" max="69" width="23.28515625" customWidth="1"/>
    <col min="70" max="70" width="18.140625" customWidth="1"/>
    <col min="71" max="71" width="21.85546875" customWidth="1"/>
  </cols>
  <sheetData>
    <row r="1" spans="1:80" ht="15.75" customHeight="1">
      <c r="A1" s="8" t="s">
        <v>169</v>
      </c>
      <c r="B1" s="8" t="s">
        <v>170</v>
      </c>
      <c r="C1" s="8" t="s">
        <v>171</v>
      </c>
      <c r="D1" s="8" t="s">
        <v>172</v>
      </c>
      <c r="E1" s="8" t="s">
        <v>173</v>
      </c>
      <c r="F1" s="8" t="s">
        <v>174</v>
      </c>
      <c r="G1" s="55" t="s">
        <v>175</v>
      </c>
      <c r="H1" s="8" t="s">
        <v>176</v>
      </c>
      <c r="I1" s="20" t="s">
        <v>177</v>
      </c>
      <c r="J1" s="8" t="s">
        <v>178</v>
      </c>
      <c r="K1" s="8" t="s">
        <v>179</v>
      </c>
      <c r="L1" s="55" t="s">
        <v>180</v>
      </c>
      <c r="M1" s="55" t="s">
        <v>181</v>
      </c>
      <c r="N1" s="55" t="s">
        <v>182</v>
      </c>
      <c r="O1" s="55" t="s">
        <v>183</v>
      </c>
      <c r="P1" s="8" t="s">
        <v>184</v>
      </c>
      <c r="Q1" s="8" t="s">
        <v>185</v>
      </c>
      <c r="R1" s="8" t="s">
        <v>186</v>
      </c>
      <c r="S1" s="8" t="s">
        <v>187</v>
      </c>
      <c r="T1" s="8" t="s">
        <v>188</v>
      </c>
      <c r="U1" s="51" t="s">
        <v>189</v>
      </c>
      <c r="V1" s="51" t="s">
        <v>190</v>
      </c>
      <c r="W1" s="51" t="s">
        <v>191</v>
      </c>
      <c r="X1" s="51" t="s">
        <v>192</v>
      </c>
      <c r="Y1" s="51" t="s">
        <v>193</v>
      </c>
      <c r="Z1" s="51" t="s">
        <v>163</v>
      </c>
      <c r="AA1" s="51" t="s">
        <v>194</v>
      </c>
      <c r="AB1" s="51" t="s">
        <v>195</v>
      </c>
      <c r="AC1" s="51" t="s">
        <v>196</v>
      </c>
      <c r="AD1" s="51" t="s">
        <v>197</v>
      </c>
      <c r="AE1" s="51" t="s">
        <v>198</v>
      </c>
      <c r="AF1" s="51" t="s">
        <v>199</v>
      </c>
      <c r="AG1" s="51" t="s">
        <v>200</v>
      </c>
      <c r="AH1" s="51" t="s">
        <v>201</v>
      </c>
      <c r="AI1" s="51" t="s">
        <v>202</v>
      </c>
      <c r="AJ1" s="51" t="s">
        <v>203</v>
      </c>
      <c r="AK1" s="51" t="s">
        <v>204</v>
      </c>
      <c r="AL1" s="51" t="s">
        <v>205</v>
      </c>
      <c r="AM1" s="51" t="s">
        <v>206</v>
      </c>
      <c r="AN1" s="51" t="s">
        <v>207</v>
      </c>
      <c r="AO1" s="51" t="s">
        <v>208</v>
      </c>
      <c r="AP1" s="51" t="s">
        <v>209</v>
      </c>
      <c r="AQ1" s="51" t="s">
        <v>210</v>
      </c>
      <c r="AR1" s="51" t="s">
        <v>211</v>
      </c>
      <c r="AS1" s="51" t="s">
        <v>212</v>
      </c>
      <c r="AT1" s="51" t="s">
        <v>213</v>
      </c>
      <c r="AU1" s="51" t="s">
        <v>214</v>
      </c>
      <c r="AV1" s="51" t="s">
        <v>215</v>
      </c>
      <c r="AW1" s="51" t="s">
        <v>216</v>
      </c>
      <c r="AX1" s="51" t="s">
        <v>217</v>
      </c>
      <c r="AY1" s="51" t="s">
        <v>218</v>
      </c>
      <c r="AZ1" s="51" t="s">
        <v>219</v>
      </c>
      <c r="BA1" s="51" t="s">
        <v>220</v>
      </c>
      <c r="BB1" s="51" t="s">
        <v>221</v>
      </c>
      <c r="BC1" s="51" t="s">
        <v>222</v>
      </c>
      <c r="BD1" s="51" t="s">
        <v>223</v>
      </c>
      <c r="BE1" s="51" t="s">
        <v>224</v>
      </c>
      <c r="BF1" s="51" t="s">
        <v>225</v>
      </c>
      <c r="BG1" s="51" t="s">
        <v>226</v>
      </c>
      <c r="BH1" s="51" t="s">
        <v>227</v>
      </c>
      <c r="BI1" s="51" t="s">
        <v>228</v>
      </c>
      <c r="BJ1" s="51" t="s">
        <v>229</v>
      </c>
      <c r="BK1" s="51" t="s">
        <v>230</v>
      </c>
      <c r="BL1" s="51" t="s">
        <v>231</v>
      </c>
      <c r="BM1" s="51" t="s">
        <v>232</v>
      </c>
      <c r="BN1" s="51" t="s">
        <v>233</v>
      </c>
      <c r="BO1" s="51" t="s">
        <v>234</v>
      </c>
      <c r="BP1" s="51" t="s">
        <v>235</v>
      </c>
      <c r="BQ1" s="51" t="s">
        <v>236</v>
      </c>
      <c r="BR1" s="51" t="s">
        <v>237</v>
      </c>
      <c r="BS1" s="51" t="s">
        <v>238</v>
      </c>
      <c r="CB1" s="8"/>
    </row>
    <row r="2" spans="1:80" ht="15.75" customHeight="1">
      <c r="A2" s="8" t="s">
        <v>239</v>
      </c>
      <c r="B2" s="8">
        <v>701</v>
      </c>
      <c r="C2" s="8">
        <v>101</v>
      </c>
      <c r="E2" s="8">
        <v>115.7</v>
      </c>
      <c r="F2" s="8" t="s">
        <v>240</v>
      </c>
      <c r="G2" s="55">
        <f ca="1">RANDBETWEEN(DATE(2014,1,1), DATE(2023,1,1))</f>
        <v>43646</v>
      </c>
      <c r="H2" s="8">
        <v>77777</v>
      </c>
      <c r="I2" s="50"/>
      <c r="J2" s="8" t="s">
        <v>241</v>
      </c>
      <c r="K2" s="8" t="s">
        <v>242</v>
      </c>
      <c r="L2" s="55">
        <v>45047</v>
      </c>
      <c r="M2" s="55">
        <v>45097</v>
      </c>
      <c r="N2" s="55">
        <v>45047</v>
      </c>
      <c r="O2" s="55">
        <v>45077</v>
      </c>
      <c r="P2" s="51">
        <f>R2+AU2</f>
        <v>122200</v>
      </c>
      <c r="Q2" s="57">
        <f>P2+AW2</f>
        <v>124644</v>
      </c>
      <c r="R2" s="51">
        <f>S2+T2</f>
        <v>122200</v>
      </c>
      <c r="S2" s="57">
        <f>SUM(U2,V2,W2,X2,Y2,Z2,AB2,AC2,AD2,AE2,AF2,AG2,AQ2)</f>
        <v>68000</v>
      </c>
      <c r="T2" s="57">
        <f>SUM(AA2,AH2,AJ2,AK2,AL2,AM2,AN2,AP2,AR2,AS2,AX2,BC2,BD2)</f>
        <v>54200</v>
      </c>
      <c r="U2" s="51">
        <v>30000</v>
      </c>
      <c r="V2" s="51">
        <v>5000</v>
      </c>
      <c r="W2" s="51">
        <v>300</v>
      </c>
      <c r="X2" s="51">
        <v>1000</v>
      </c>
      <c r="Y2" s="51">
        <v>3000</v>
      </c>
      <c r="Z2" s="51">
        <v>15000</v>
      </c>
      <c r="AA2" s="51">
        <v>0</v>
      </c>
      <c r="AB2" s="51">
        <v>10000</v>
      </c>
      <c r="AC2" s="51">
        <v>0</v>
      </c>
      <c r="AD2" s="51">
        <v>2000</v>
      </c>
      <c r="AE2" s="51">
        <v>500</v>
      </c>
      <c r="AF2" s="51">
        <v>200</v>
      </c>
      <c r="AG2" s="51">
        <v>0</v>
      </c>
      <c r="AH2" s="51">
        <v>0</v>
      </c>
      <c r="AI2" s="51">
        <v>0</v>
      </c>
      <c r="AJ2" s="51">
        <v>92000</v>
      </c>
      <c r="AK2" s="51">
        <v>27000</v>
      </c>
      <c r="AL2" s="51">
        <v>15000</v>
      </c>
      <c r="AM2" s="51">
        <v>0</v>
      </c>
      <c r="AN2" s="51">
        <v>0</v>
      </c>
      <c r="AO2" s="51">
        <v>0</v>
      </c>
      <c r="AP2" s="51">
        <v>5000</v>
      </c>
      <c r="AQ2" s="51">
        <v>1000</v>
      </c>
      <c r="AR2" s="51">
        <v>200</v>
      </c>
      <c r="AS2" s="51">
        <v>0</v>
      </c>
      <c r="AT2" s="51">
        <v>0</v>
      </c>
      <c r="AU2" s="51">
        <v>0</v>
      </c>
      <c r="AV2" s="57">
        <v>0</v>
      </c>
      <c r="AW2" s="51">
        <f>P2*0.02</f>
        <v>2444</v>
      </c>
      <c r="AX2" s="51">
        <v>-25000</v>
      </c>
      <c r="AY2" s="51">
        <v>0</v>
      </c>
      <c r="AZ2" s="51">
        <v>0</v>
      </c>
      <c r="BA2" s="51">
        <v>-5000</v>
      </c>
      <c r="BB2" s="51">
        <v>0</v>
      </c>
      <c r="BC2" s="51">
        <v>-30000</v>
      </c>
      <c r="BD2" s="51">
        <v>-30000</v>
      </c>
      <c r="BE2" s="57">
        <f>AJ2/200</f>
        <v>460</v>
      </c>
      <c r="BF2" s="51">
        <f>AL2/1250</f>
        <v>12</v>
      </c>
      <c r="BG2" s="51">
        <f>AN2/7100</f>
        <v>0</v>
      </c>
      <c r="BH2" s="51">
        <f>AP2/101</f>
        <v>49.504950495049506</v>
      </c>
      <c r="BI2" s="51">
        <v>0</v>
      </c>
      <c r="BJ2" s="51">
        <f>'4월_관리비상세내역'!BK2</f>
        <v>400</v>
      </c>
      <c r="BK2" s="51">
        <f>BJ2+BE2</f>
        <v>860</v>
      </c>
      <c r="BL2" s="51">
        <f>'4월_관리비상세내역'!BM2</f>
        <v>14.018309859154931</v>
      </c>
      <c r="BM2" s="57">
        <f>BL2+BG2</f>
        <v>14.018309859154931</v>
      </c>
      <c r="BN2" s="51">
        <f>'4월_관리비상세내역'!BO2</f>
        <v>24</v>
      </c>
      <c r="BO2" s="57">
        <f>BN2+BF2</f>
        <v>36</v>
      </c>
      <c r="BP2" s="51">
        <f>'4월_관리비상세내역'!BQ2</f>
        <v>99.009900990099013</v>
      </c>
      <c r="BQ2" s="57">
        <f>BP2+BH2</f>
        <v>148.51485148514851</v>
      </c>
      <c r="BR2" s="51">
        <v>0</v>
      </c>
      <c r="BS2" s="51">
        <v>0</v>
      </c>
    </row>
    <row r="3" spans="1:80" ht="15.75" customHeight="1">
      <c r="A3" s="8" t="s">
        <v>239</v>
      </c>
      <c r="B3" s="8">
        <v>701</v>
      </c>
      <c r="C3" s="8">
        <v>102</v>
      </c>
      <c r="E3" s="8">
        <v>115.7</v>
      </c>
      <c r="F3" s="8" t="s">
        <v>240</v>
      </c>
      <c r="G3" s="55">
        <f t="shared" ref="G3:G66" ca="1" si="0">RANDBETWEEN(DATE(2014,1,1), DATE(2023,1,1))</f>
        <v>44241</v>
      </c>
      <c r="H3" s="8">
        <v>77777</v>
      </c>
      <c r="I3" s="50"/>
      <c r="J3" s="8" t="s">
        <v>243</v>
      </c>
      <c r="K3" s="8" t="s">
        <v>242</v>
      </c>
      <c r="L3" s="55">
        <v>45047</v>
      </c>
      <c r="M3" s="55">
        <v>45097</v>
      </c>
      <c r="N3" s="55">
        <v>45047</v>
      </c>
      <c r="O3" s="55">
        <v>45077</v>
      </c>
      <c r="P3" s="51">
        <f t="shared" ref="P3:P66" si="1">R3+AU3</f>
        <v>983002</v>
      </c>
      <c r="Q3" s="57">
        <f t="shared" ref="Q3:Q66" si="2">P3+AW3</f>
        <v>1002662.04</v>
      </c>
      <c r="R3" s="51">
        <f t="shared" ref="R3:R66" si="3">S3+T3</f>
        <v>983002</v>
      </c>
      <c r="S3" s="57">
        <f>SUM(U3,V3,W3,X3,Y3,Z3,AB3,AC3,AD3,AE3,AF3,AG3,AQ3)</f>
        <v>375000</v>
      </c>
      <c r="T3" s="57">
        <f t="shared" ref="T3:T66" si="4">SUM(AA3,AH3,AJ3,AK3,AL3,AM3,AN3,AP3,AR3,AS3,AX3,BC3,BD3)</f>
        <v>608002</v>
      </c>
      <c r="U3" s="51">
        <v>80000</v>
      </c>
      <c r="V3" s="51">
        <v>40000</v>
      </c>
      <c r="W3" s="51">
        <v>2000</v>
      </c>
      <c r="X3" s="51">
        <v>5000</v>
      </c>
      <c r="Y3" s="51">
        <v>4000</v>
      </c>
      <c r="Z3" s="51">
        <v>60000</v>
      </c>
      <c r="AA3" s="51">
        <v>30000</v>
      </c>
      <c r="AB3" s="51">
        <v>80000</v>
      </c>
      <c r="AC3" s="51">
        <v>3000</v>
      </c>
      <c r="AD3" s="51">
        <v>10000</v>
      </c>
      <c r="AE3" s="51">
        <v>30000</v>
      </c>
      <c r="AF3" s="51">
        <v>1000</v>
      </c>
      <c r="AG3" s="51">
        <v>50000</v>
      </c>
      <c r="AH3" s="51">
        <v>1000</v>
      </c>
      <c r="AI3" s="51">
        <v>0</v>
      </c>
      <c r="AJ3" s="51">
        <v>240000</v>
      </c>
      <c r="AK3" s="51">
        <v>80000</v>
      </c>
      <c r="AL3" s="51">
        <v>112000</v>
      </c>
      <c r="AM3" s="51">
        <v>8002</v>
      </c>
      <c r="AN3" s="51">
        <v>92000</v>
      </c>
      <c r="AO3" s="51">
        <v>0</v>
      </c>
      <c r="AP3" s="51">
        <v>32500</v>
      </c>
      <c r="AQ3" s="51">
        <v>10000</v>
      </c>
      <c r="AR3" s="51">
        <v>10000</v>
      </c>
      <c r="AS3" s="51">
        <v>2500</v>
      </c>
      <c r="AT3" s="51">
        <v>0</v>
      </c>
      <c r="AU3" s="51">
        <v>0</v>
      </c>
      <c r="AV3" s="57">
        <v>0</v>
      </c>
      <c r="AW3" s="51">
        <f t="shared" ref="AW3:AW66" si="5">P3*0.02</f>
        <v>19660.04</v>
      </c>
      <c r="AX3" s="57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7">
        <f>AJ3/200</f>
        <v>1200</v>
      </c>
      <c r="BF3" s="51">
        <f t="shared" ref="BF3:BF66" si="6">AL3/1250</f>
        <v>89.6</v>
      </c>
      <c r="BG3" s="51">
        <f t="shared" ref="BG3:BG66" si="7">AN3/7100</f>
        <v>12.95774647887324</v>
      </c>
      <c r="BH3" s="51">
        <f t="shared" ref="BH3:BH66" si="8">AP3/101</f>
        <v>321.78217821782181</v>
      </c>
      <c r="BI3" s="51">
        <v>0</v>
      </c>
      <c r="BJ3" s="51">
        <f>'4월_관리비상세내역'!BK3</f>
        <v>2410</v>
      </c>
      <c r="BK3" s="51">
        <f t="shared" ref="BK3:BK66" si="9">BJ3+BE3</f>
        <v>3610</v>
      </c>
      <c r="BL3" s="51">
        <f>'4월_관리비상세내역'!BM3</f>
        <v>1026.056338028169</v>
      </c>
      <c r="BM3" s="57">
        <f t="shared" ref="BM3:BM66" si="10">BL3+BG3</f>
        <v>1039.0140845070423</v>
      </c>
      <c r="BN3" s="51">
        <f>'4월_관리비상세내역'!BO3</f>
        <v>1202.96</v>
      </c>
      <c r="BO3" s="57">
        <f t="shared" ref="BO3:BO66" si="11">BN3+BF3</f>
        <v>1292.56</v>
      </c>
      <c r="BP3" s="51">
        <f>'4월_관리비상세내역'!BQ3</f>
        <v>2306.9306930693069</v>
      </c>
      <c r="BQ3" s="57">
        <f t="shared" ref="BQ3:BQ66" si="12">BP3+BH3</f>
        <v>2628.7128712871286</v>
      </c>
      <c r="BR3" s="51">
        <v>0</v>
      </c>
      <c r="BS3" s="51">
        <v>0</v>
      </c>
    </row>
    <row r="4" spans="1:80" ht="15.75" customHeight="1">
      <c r="A4" s="8" t="s">
        <v>239</v>
      </c>
      <c r="B4" s="8">
        <v>701</v>
      </c>
      <c r="C4" s="8">
        <v>201</v>
      </c>
      <c r="E4" s="8">
        <v>115.7</v>
      </c>
      <c r="F4" s="8" t="s">
        <v>240</v>
      </c>
      <c r="G4" s="55">
        <f t="shared" ca="1" si="0"/>
        <v>44587</v>
      </c>
      <c r="H4" s="8">
        <v>77777</v>
      </c>
      <c r="I4" s="50"/>
      <c r="J4" s="8" t="s">
        <v>244</v>
      </c>
      <c r="K4" s="8" t="s">
        <v>242</v>
      </c>
      <c r="L4" s="55">
        <v>45047</v>
      </c>
      <c r="M4" s="55">
        <v>45097</v>
      </c>
      <c r="N4" s="55">
        <v>45047</v>
      </c>
      <c r="O4" s="55">
        <v>45077</v>
      </c>
      <c r="P4" s="51">
        <f t="shared" ca="1" si="1"/>
        <v>548364</v>
      </c>
      <c r="Q4" s="57">
        <f t="shared" ca="1" si="2"/>
        <v>559331.28</v>
      </c>
      <c r="R4" s="51">
        <f t="shared" ca="1" si="3"/>
        <v>548364</v>
      </c>
      <c r="S4" s="57">
        <f t="shared" ref="S4:S67" ca="1" si="13">SUM(U4,V4,W4,X4,Y4,Z4,AB4,AC4,AD4,AE4,AF4,AG4,AQ4)</f>
        <v>245954</v>
      </c>
      <c r="T4" s="57">
        <f t="shared" ca="1" si="4"/>
        <v>302410</v>
      </c>
      <c r="U4" s="57">
        <f ca="1">RANDBETWEEN(U$2,U$3)</f>
        <v>73700</v>
      </c>
      <c r="V4" s="57">
        <f ca="1">RANDBETWEEN(V$2,V$3)</f>
        <v>8689</v>
      </c>
      <c r="W4" s="57">
        <f t="shared" ref="W4:AT14" ca="1" si="14">RANDBETWEEN(W$2,W$3)</f>
        <v>980</v>
      </c>
      <c r="X4" s="57">
        <f t="shared" ca="1" si="14"/>
        <v>3315</v>
      </c>
      <c r="Y4" s="57">
        <f t="shared" ca="1" si="14"/>
        <v>3919</v>
      </c>
      <c r="Z4" s="57">
        <f t="shared" ca="1" si="14"/>
        <v>55346</v>
      </c>
      <c r="AA4" s="57">
        <f t="shared" ca="1" si="14"/>
        <v>20653</v>
      </c>
      <c r="AB4" s="57">
        <f t="shared" ca="1" si="14"/>
        <v>27920</v>
      </c>
      <c r="AC4" s="57">
        <f t="shared" ca="1" si="14"/>
        <v>148</v>
      </c>
      <c r="AD4" s="57">
        <f t="shared" ca="1" si="14"/>
        <v>5046</v>
      </c>
      <c r="AE4" s="57">
        <f t="shared" ca="1" si="14"/>
        <v>21139</v>
      </c>
      <c r="AF4" s="57">
        <f t="shared" ca="1" si="14"/>
        <v>450</v>
      </c>
      <c r="AG4" s="57">
        <f t="shared" ca="1" si="14"/>
        <v>35364</v>
      </c>
      <c r="AH4" s="57">
        <f t="shared" ca="1" si="14"/>
        <v>354</v>
      </c>
      <c r="AI4" s="57">
        <f t="shared" ca="1" si="14"/>
        <v>0</v>
      </c>
      <c r="AJ4" s="57">
        <f t="shared" ca="1" si="14"/>
        <v>166564</v>
      </c>
      <c r="AK4" s="57">
        <f t="shared" ca="1" si="14"/>
        <v>48163</v>
      </c>
      <c r="AL4" s="57">
        <f t="shared" ca="1" si="14"/>
        <v>20092</v>
      </c>
      <c r="AM4" s="57">
        <f t="shared" ca="1" si="14"/>
        <v>6812</v>
      </c>
      <c r="AN4" s="57">
        <f t="shared" ca="1" si="14"/>
        <v>34510</v>
      </c>
      <c r="AO4" s="57">
        <f t="shared" ca="1" si="14"/>
        <v>0</v>
      </c>
      <c r="AP4" s="57">
        <f t="shared" ca="1" si="14"/>
        <v>10526</v>
      </c>
      <c r="AQ4" s="57">
        <f t="shared" ca="1" si="14"/>
        <v>9938</v>
      </c>
      <c r="AR4" s="57">
        <f t="shared" ca="1" si="14"/>
        <v>6421</v>
      </c>
      <c r="AS4" s="57">
        <f t="shared" ca="1" si="14"/>
        <v>1592</v>
      </c>
      <c r="AT4" s="57">
        <f t="shared" ca="1" si="14"/>
        <v>0</v>
      </c>
      <c r="AU4" s="51">
        <v>0</v>
      </c>
      <c r="AV4" s="57">
        <v>0</v>
      </c>
      <c r="AW4" s="51">
        <f t="shared" ca="1" si="5"/>
        <v>10967.28</v>
      </c>
      <c r="AX4" s="57">
        <f t="shared" ref="AX4:BD19" ca="1" si="15">RANDBETWEEN(AX$2,AX$3)</f>
        <v>-735</v>
      </c>
      <c r="AY4" s="57">
        <f t="shared" ca="1" si="15"/>
        <v>0</v>
      </c>
      <c r="AZ4" s="57">
        <f t="shared" ca="1" si="15"/>
        <v>0</v>
      </c>
      <c r="BA4" s="51">
        <v>0</v>
      </c>
      <c r="BB4" s="51">
        <v>0</v>
      </c>
      <c r="BC4" s="57">
        <f t="shared" ca="1" si="15"/>
        <v>-8312</v>
      </c>
      <c r="BD4" s="57">
        <f t="shared" ca="1" si="15"/>
        <v>-4230</v>
      </c>
      <c r="BE4" s="57">
        <f ca="1">AJ4/200</f>
        <v>832.82</v>
      </c>
      <c r="BF4" s="51">
        <f t="shared" ca="1" si="6"/>
        <v>16.073599999999999</v>
      </c>
      <c r="BG4" s="51">
        <f t="shared" ca="1" si="7"/>
        <v>4.8605633802816905</v>
      </c>
      <c r="BH4" s="51">
        <f t="shared" ca="1" si="8"/>
        <v>104.21782178217822</v>
      </c>
      <c r="BI4" s="51">
        <v>0</v>
      </c>
      <c r="BJ4" s="51">
        <f ca="1">'4월_관리비상세내역'!BK4</f>
        <v>1188.0450000000001</v>
      </c>
      <c r="BK4" s="51">
        <f t="shared" ca="1" si="9"/>
        <v>2020.8650000000002</v>
      </c>
      <c r="BL4" s="51">
        <f ca="1">'4월_관리비상세내역'!BM4</f>
        <v>197.24915492957749</v>
      </c>
      <c r="BM4" s="57">
        <f t="shared" ca="1" si="10"/>
        <v>202.10971830985918</v>
      </c>
      <c r="BN4" s="51">
        <f ca="1">'4월_관리비상세내역'!BO4</f>
        <v>84.568799999999996</v>
      </c>
      <c r="BO4" s="57">
        <f t="shared" ca="1" si="11"/>
        <v>100.64239999999999</v>
      </c>
      <c r="BP4" s="51">
        <f ca="1">'4월_관리비상세내역'!BQ4</f>
        <v>527.25742574257424</v>
      </c>
      <c r="BQ4" s="57">
        <f t="shared" ca="1" si="12"/>
        <v>631.47524752475249</v>
      </c>
      <c r="BR4" s="51">
        <v>0</v>
      </c>
      <c r="BS4" s="51">
        <v>0</v>
      </c>
    </row>
    <row r="5" spans="1:80" ht="15.75" customHeight="1">
      <c r="A5" s="8" t="s">
        <v>239</v>
      </c>
      <c r="B5" s="8">
        <v>701</v>
      </c>
      <c r="C5" s="8">
        <v>202</v>
      </c>
      <c r="E5" s="8">
        <v>115.7</v>
      </c>
      <c r="F5" s="8" t="s">
        <v>240</v>
      </c>
      <c r="G5" s="55">
        <f t="shared" ca="1" si="0"/>
        <v>43420</v>
      </c>
      <c r="H5" s="8">
        <v>77777</v>
      </c>
      <c r="I5" s="50"/>
      <c r="J5" t="str">
        <f ca="1">IF(RANDBETWEEN(0, 1) &lt; 0.33, "전세", IF(RANDBETWEEN(0, 1) &lt; 0.5, "월세", "자가"))</f>
        <v>전세</v>
      </c>
      <c r="K5" s="8" t="s">
        <v>242</v>
      </c>
      <c r="L5" s="55">
        <v>45047</v>
      </c>
      <c r="M5" s="55">
        <v>45097</v>
      </c>
      <c r="N5" s="55">
        <v>45047</v>
      </c>
      <c r="O5" s="55">
        <v>45077</v>
      </c>
      <c r="P5" s="51">
        <f t="shared" ca="1" si="1"/>
        <v>556374</v>
      </c>
      <c r="Q5" s="57">
        <f t="shared" ca="1" si="2"/>
        <v>567501.48</v>
      </c>
      <c r="R5" s="51">
        <f t="shared" ca="1" si="3"/>
        <v>556374</v>
      </c>
      <c r="S5" s="57">
        <f t="shared" ca="1" si="13"/>
        <v>181787</v>
      </c>
      <c r="T5" s="57">
        <f t="shared" ca="1" si="4"/>
        <v>374587</v>
      </c>
      <c r="U5" s="57">
        <f ca="1">RANDBETWEEN(U$2,U$3)</f>
        <v>40742</v>
      </c>
      <c r="V5" s="57">
        <f t="shared" ref="V5:AK30" ca="1" si="16">RANDBETWEEN(V$2,V$3)</f>
        <v>38245</v>
      </c>
      <c r="W5" s="57">
        <f t="shared" ca="1" si="14"/>
        <v>1659</v>
      </c>
      <c r="X5" s="57">
        <f t="shared" ca="1" si="14"/>
        <v>4141</v>
      </c>
      <c r="Y5" s="57">
        <f t="shared" ca="1" si="14"/>
        <v>3930</v>
      </c>
      <c r="Z5" s="57">
        <f t="shared" ca="1" si="14"/>
        <v>43874</v>
      </c>
      <c r="AA5" s="57">
        <f t="shared" ca="1" si="14"/>
        <v>5837</v>
      </c>
      <c r="AB5" s="57">
        <f t="shared" ca="1" si="14"/>
        <v>25148</v>
      </c>
      <c r="AC5" s="57">
        <f t="shared" ca="1" si="14"/>
        <v>1124</v>
      </c>
      <c r="AD5" s="57">
        <f t="shared" ca="1" si="14"/>
        <v>6324</v>
      </c>
      <c r="AE5" s="57">
        <f t="shared" ca="1" si="14"/>
        <v>13328</v>
      </c>
      <c r="AF5" s="57">
        <f t="shared" ca="1" si="14"/>
        <v>502</v>
      </c>
      <c r="AG5" s="57">
        <f t="shared" ca="1" si="14"/>
        <v>428</v>
      </c>
      <c r="AH5" s="57">
        <f t="shared" ca="1" si="14"/>
        <v>186</v>
      </c>
      <c r="AI5" s="57">
        <f t="shared" ca="1" si="14"/>
        <v>0</v>
      </c>
      <c r="AJ5" s="57">
        <f t="shared" ca="1" si="14"/>
        <v>211094</v>
      </c>
      <c r="AK5" s="57">
        <f t="shared" ca="1" si="14"/>
        <v>76771</v>
      </c>
      <c r="AL5" s="57">
        <f t="shared" ca="1" si="14"/>
        <v>70315</v>
      </c>
      <c r="AM5" s="57">
        <f t="shared" ca="1" si="14"/>
        <v>7936</v>
      </c>
      <c r="AN5" s="57">
        <f t="shared" ca="1" si="14"/>
        <v>22669</v>
      </c>
      <c r="AO5" s="57">
        <f t="shared" ca="1" si="14"/>
        <v>0</v>
      </c>
      <c r="AP5" s="57">
        <f t="shared" ca="1" si="14"/>
        <v>17295</v>
      </c>
      <c r="AQ5" s="57">
        <f t="shared" ca="1" si="14"/>
        <v>2342</v>
      </c>
      <c r="AR5" s="57">
        <f t="shared" ca="1" si="14"/>
        <v>4031</v>
      </c>
      <c r="AS5" s="57">
        <f t="shared" ca="1" si="14"/>
        <v>2184</v>
      </c>
      <c r="AT5" s="57">
        <f t="shared" ca="1" si="14"/>
        <v>0</v>
      </c>
      <c r="AU5" s="51">
        <v>0</v>
      </c>
      <c r="AV5" s="57">
        <v>0</v>
      </c>
      <c r="AW5" s="51">
        <f t="shared" ca="1" si="5"/>
        <v>11127.48</v>
      </c>
      <c r="AX5" s="57">
        <f t="shared" ca="1" si="15"/>
        <v>-9560</v>
      </c>
      <c r="AY5" s="57">
        <f t="shared" ca="1" si="15"/>
        <v>0</v>
      </c>
      <c r="AZ5" s="57">
        <f t="shared" ca="1" si="15"/>
        <v>0</v>
      </c>
      <c r="BA5" s="51">
        <v>0</v>
      </c>
      <c r="BB5" s="51">
        <v>0</v>
      </c>
      <c r="BC5" s="57">
        <f t="shared" ca="1" si="15"/>
        <v>-6722</v>
      </c>
      <c r="BD5" s="57">
        <f t="shared" ca="1" si="15"/>
        <v>-27449</v>
      </c>
      <c r="BE5" s="57">
        <f ca="1">AJ5/200</f>
        <v>1055.47</v>
      </c>
      <c r="BF5" s="51">
        <f t="shared" ca="1" si="6"/>
        <v>56.252000000000002</v>
      </c>
      <c r="BG5" s="51">
        <f t="shared" ca="1" si="7"/>
        <v>3.1928169014084506</v>
      </c>
      <c r="BH5" s="51">
        <f t="shared" ca="1" si="8"/>
        <v>171.23762376237624</v>
      </c>
      <c r="BI5" s="51">
        <v>0</v>
      </c>
      <c r="BJ5" s="51">
        <f ca="1">'4월_관리비상세내역'!BK5</f>
        <v>1230.1300000000001</v>
      </c>
      <c r="BK5" s="51">
        <f t="shared" ca="1" si="9"/>
        <v>2285.6000000000004</v>
      </c>
      <c r="BL5" s="51">
        <f ca="1">'4월_관리비상세내역'!BM5</f>
        <v>114.55478873239437</v>
      </c>
      <c r="BM5" s="57">
        <f t="shared" ca="1" si="10"/>
        <v>117.74760563380282</v>
      </c>
      <c r="BN5" s="51">
        <f ca="1">'4월_관리비상세내역'!BO5</f>
        <v>980.19760000000008</v>
      </c>
      <c r="BO5" s="57">
        <f t="shared" ca="1" si="11"/>
        <v>1036.4496000000001</v>
      </c>
      <c r="BP5" s="51">
        <f ca="1">'4월_관리비상세내역'!BQ5</f>
        <v>1918.0792079207922</v>
      </c>
      <c r="BQ5" s="57">
        <f t="shared" ca="1" si="12"/>
        <v>2089.3168316831684</v>
      </c>
      <c r="BR5" s="51">
        <v>0</v>
      </c>
      <c r="BS5" s="51">
        <v>0</v>
      </c>
    </row>
    <row r="6" spans="1:80" ht="15.75" customHeight="1">
      <c r="A6" s="8" t="s">
        <v>239</v>
      </c>
      <c r="B6" s="8">
        <v>701</v>
      </c>
      <c r="C6" s="8">
        <v>301</v>
      </c>
      <c r="E6" s="8">
        <v>115.7</v>
      </c>
      <c r="F6" s="8" t="s">
        <v>240</v>
      </c>
      <c r="G6" s="55">
        <f t="shared" ca="1" si="0"/>
        <v>43708</v>
      </c>
      <c r="H6" s="8">
        <v>77777</v>
      </c>
      <c r="I6" s="50"/>
      <c r="J6" t="str">
        <f t="shared" ref="J6:J69" ca="1" si="17">IF(RANDBETWEEN(0, 1) &lt; 0.33, "전세", IF(RANDBETWEEN(0, 1) &lt; 0.5, "월세", "자가"))</f>
        <v>월세</v>
      </c>
      <c r="K6" s="8" t="s">
        <v>242</v>
      </c>
      <c r="L6" s="55">
        <v>45047</v>
      </c>
      <c r="M6" s="55">
        <v>45097</v>
      </c>
      <c r="N6" s="55">
        <v>45047</v>
      </c>
      <c r="O6" s="55">
        <v>45077</v>
      </c>
      <c r="P6" s="51">
        <f t="shared" ca="1" si="1"/>
        <v>699782</v>
      </c>
      <c r="Q6" s="57">
        <f t="shared" ca="1" si="2"/>
        <v>713777.64</v>
      </c>
      <c r="R6" s="51">
        <f t="shared" ca="1" si="3"/>
        <v>699782</v>
      </c>
      <c r="S6" s="57">
        <f t="shared" ca="1" si="13"/>
        <v>238588</v>
      </c>
      <c r="T6" s="57">
        <f t="shared" ca="1" si="4"/>
        <v>461194</v>
      </c>
      <c r="U6" s="57">
        <f t="shared" ref="U6:AJ45" ca="1" si="18">RANDBETWEEN(U$2,U$3)</f>
        <v>53334</v>
      </c>
      <c r="V6" s="57">
        <f t="shared" ca="1" si="16"/>
        <v>25073</v>
      </c>
      <c r="W6" s="57">
        <f t="shared" ca="1" si="14"/>
        <v>665</v>
      </c>
      <c r="X6" s="57">
        <f t="shared" ca="1" si="14"/>
        <v>3563</v>
      </c>
      <c r="Y6" s="57">
        <f t="shared" ca="1" si="14"/>
        <v>3839</v>
      </c>
      <c r="Z6" s="57">
        <f t="shared" ca="1" si="14"/>
        <v>52754</v>
      </c>
      <c r="AA6" s="57">
        <f t="shared" ca="1" si="14"/>
        <v>9765</v>
      </c>
      <c r="AB6" s="57">
        <f t="shared" ca="1" si="14"/>
        <v>23830</v>
      </c>
      <c r="AC6" s="57">
        <f t="shared" ca="1" si="14"/>
        <v>1617</v>
      </c>
      <c r="AD6" s="57">
        <f t="shared" ca="1" si="14"/>
        <v>7074</v>
      </c>
      <c r="AE6" s="57">
        <f t="shared" ca="1" si="14"/>
        <v>19214</v>
      </c>
      <c r="AF6" s="57">
        <f t="shared" ca="1" si="14"/>
        <v>499</v>
      </c>
      <c r="AG6" s="57">
        <f t="shared" ca="1" si="14"/>
        <v>43784</v>
      </c>
      <c r="AH6" s="57">
        <f t="shared" ca="1" si="14"/>
        <v>303</v>
      </c>
      <c r="AI6" s="57">
        <f t="shared" ca="1" si="14"/>
        <v>0</v>
      </c>
      <c r="AJ6" s="57">
        <f t="shared" ca="1" si="14"/>
        <v>215792</v>
      </c>
      <c r="AK6" s="57">
        <f t="shared" ca="1" si="14"/>
        <v>75631</v>
      </c>
      <c r="AL6" s="57">
        <f t="shared" ca="1" si="14"/>
        <v>110145</v>
      </c>
      <c r="AM6" s="57">
        <f t="shared" ca="1" si="14"/>
        <v>288</v>
      </c>
      <c r="AN6" s="57">
        <f t="shared" ca="1" si="14"/>
        <v>77638</v>
      </c>
      <c r="AO6" s="57">
        <f t="shared" ca="1" si="14"/>
        <v>0</v>
      </c>
      <c r="AP6" s="57">
        <f t="shared" ca="1" si="14"/>
        <v>19484</v>
      </c>
      <c r="AQ6" s="57">
        <f t="shared" ca="1" si="14"/>
        <v>3342</v>
      </c>
      <c r="AR6" s="57">
        <f t="shared" ca="1" si="14"/>
        <v>3076</v>
      </c>
      <c r="AS6" s="57">
        <f t="shared" ca="1" si="14"/>
        <v>1609</v>
      </c>
      <c r="AT6" s="57">
        <f t="shared" ca="1" si="14"/>
        <v>0</v>
      </c>
      <c r="AU6" s="51">
        <v>0</v>
      </c>
      <c r="AV6" s="57">
        <v>0</v>
      </c>
      <c r="AW6" s="51">
        <f t="shared" ca="1" si="5"/>
        <v>13995.64</v>
      </c>
      <c r="AX6" s="57">
        <f t="shared" ca="1" si="15"/>
        <v>-21634</v>
      </c>
      <c r="AY6" s="57">
        <f t="shared" ca="1" si="15"/>
        <v>0</v>
      </c>
      <c r="AZ6" s="57">
        <f t="shared" ca="1" si="15"/>
        <v>0</v>
      </c>
      <c r="BA6" s="51">
        <v>0</v>
      </c>
      <c r="BB6" s="51">
        <v>0</v>
      </c>
      <c r="BC6" s="57">
        <f t="shared" ca="1" si="15"/>
        <v>-2954</v>
      </c>
      <c r="BD6" s="57">
        <f t="shared" ca="1" si="15"/>
        <v>-27949</v>
      </c>
      <c r="BE6" s="57">
        <f t="shared" ref="BE6:BE69" ca="1" si="19">AJ6/200</f>
        <v>1078.96</v>
      </c>
      <c r="BF6" s="51">
        <f t="shared" ca="1" si="6"/>
        <v>88.116</v>
      </c>
      <c r="BG6" s="51">
        <f t="shared" ca="1" si="7"/>
        <v>10.934929577464789</v>
      </c>
      <c r="BH6" s="51">
        <f t="shared" ca="1" si="8"/>
        <v>192.9108910891089</v>
      </c>
      <c r="BI6" s="51">
        <v>0</v>
      </c>
      <c r="BJ6" s="51">
        <f ca="1">'4월_관리비상세내역'!BK6</f>
        <v>1831.8899999999999</v>
      </c>
      <c r="BK6" s="51">
        <f t="shared" ca="1" si="9"/>
        <v>2910.85</v>
      </c>
      <c r="BL6" s="51">
        <f ca="1">'4월_관리비상세내역'!BM6</f>
        <v>567.87704225352115</v>
      </c>
      <c r="BM6" s="57">
        <f t="shared" ca="1" si="10"/>
        <v>578.81197183098595</v>
      </c>
      <c r="BN6" s="51">
        <f ca="1">'4월_관리비상세내역'!BO6</f>
        <v>779.44239999999991</v>
      </c>
      <c r="BO6" s="57">
        <f t="shared" ca="1" si="11"/>
        <v>867.55839999999989</v>
      </c>
      <c r="BP6" s="51">
        <f ca="1">'4월_관리비상세내역'!BQ6</f>
        <v>1746.4752475247526</v>
      </c>
      <c r="BQ6" s="57">
        <f t="shared" ca="1" si="12"/>
        <v>1939.3861386138615</v>
      </c>
      <c r="BR6" s="51">
        <v>0</v>
      </c>
      <c r="BS6" s="51">
        <v>0</v>
      </c>
    </row>
    <row r="7" spans="1:80" ht="15.75" customHeight="1">
      <c r="A7" s="8" t="s">
        <v>239</v>
      </c>
      <c r="B7" s="8">
        <v>701</v>
      </c>
      <c r="C7" s="8">
        <v>302</v>
      </c>
      <c r="E7" s="8">
        <v>115.7</v>
      </c>
      <c r="F7" s="8" t="s">
        <v>240</v>
      </c>
      <c r="G7" s="55">
        <f t="shared" ca="1" si="0"/>
        <v>44280</v>
      </c>
      <c r="H7" s="8">
        <v>77777</v>
      </c>
      <c r="J7" t="str">
        <f t="shared" ca="1" si="17"/>
        <v>자가</v>
      </c>
      <c r="K7" s="8" t="s">
        <v>242</v>
      </c>
      <c r="L7" s="55">
        <v>45047</v>
      </c>
      <c r="M7" s="55">
        <v>45097</v>
      </c>
      <c r="N7" s="55">
        <v>45047</v>
      </c>
      <c r="O7" s="55">
        <v>45077</v>
      </c>
      <c r="P7" s="51">
        <f t="shared" ca="1" si="1"/>
        <v>544340</v>
      </c>
      <c r="Q7" s="57">
        <f t="shared" ca="1" si="2"/>
        <v>555226.80000000005</v>
      </c>
      <c r="R7" s="51">
        <f t="shared" ca="1" si="3"/>
        <v>544340</v>
      </c>
      <c r="S7" s="57">
        <f t="shared" ca="1" si="13"/>
        <v>182801</v>
      </c>
      <c r="T7" s="57">
        <f t="shared" ca="1" si="4"/>
        <v>361539</v>
      </c>
      <c r="U7" s="57">
        <f t="shared" ca="1" si="18"/>
        <v>38071</v>
      </c>
      <c r="V7" s="57">
        <f t="shared" ca="1" si="16"/>
        <v>9126</v>
      </c>
      <c r="W7" s="57">
        <f t="shared" ca="1" si="14"/>
        <v>648</v>
      </c>
      <c r="X7" s="57">
        <f t="shared" ca="1" si="14"/>
        <v>4908</v>
      </c>
      <c r="Y7" s="57">
        <f t="shared" ca="1" si="14"/>
        <v>3054</v>
      </c>
      <c r="Z7" s="57">
        <f t="shared" ca="1" si="14"/>
        <v>47699</v>
      </c>
      <c r="AA7" s="57">
        <f t="shared" ca="1" si="14"/>
        <v>19112</v>
      </c>
      <c r="AB7" s="57">
        <f t="shared" ca="1" si="14"/>
        <v>47809</v>
      </c>
      <c r="AC7" s="57">
        <f t="shared" ca="1" si="14"/>
        <v>620</v>
      </c>
      <c r="AD7" s="57">
        <f t="shared" ca="1" si="14"/>
        <v>9004</v>
      </c>
      <c r="AE7" s="57">
        <f t="shared" ca="1" si="14"/>
        <v>3496</v>
      </c>
      <c r="AF7" s="57">
        <f t="shared" ca="1" si="14"/>
        <v>905</v>
      </c>
      <c r="AG7" s="57">
        <f t="shared" ca="1" si="14"/>
        <v>16342</v>
      </c>
      <c r="AH7" s="57">
        <f t="shared" ca="1" si="14"/>
        <v>196</v>
      </c>
      <c r="AI7" s="57">
        <f t="shared" ca="1" si="14"/>
        <v>0</v>
      </c>
      <c r="AJ7" s="57">
        <f t="shared" ca="1" si="14"/>
        <v>183087</v>
      </c>
      <c r="AK7" s="57">
        <f t="shared" ca="1" si="14"/>
        <v>55201</v>
      </c>
      <c r="AL7" s="57">
        <f t="shared" ca="1" si="14"/>
        <v>22248</v>
      </c>
      <c r="AM7" s="57">
        <f t="shared" ca="1" si="14"/>
        <v>5145</v>
      </c>
      <c r="AN7" s="57">
        <f t="shared" ca="1" si="14"/>
        <v>90273</v>
      </c>
      <c r="AO7" s="57">
        <f t="shared" ca="1" si="14"/>
        <v>0</v>
      </c>
      <c r="AP7" s="57">
        <f t="shared" ca="1" si="14"/>
        <v>17759</v>
      </c>
      <c r="AQ7" s="57">
        <f t="shared" ca="1" si="14"/>
        <v>1119</v>
      </c>
      <c r="AR7" s="57">
        <f t="shared" ca="1" si="14"/>
        <v>7151</v>
      </c>
      <c r="AS7" s="57">
        <f t="shared" ca="1" si="14"/>
        <v>378</v>
      </c>
      <c r="AT7" s="57">
        <f t="shared" ca="1" si="14"/>
        <v>0</v>
      </c>
      <c r="AU7" s="51">
        <v>0</v>
      </c>
      <c r="AV7" s="57">
        <v>0</v>
      </c>
      <c r="AW7" s="51">
        <f t="shared" ca="1" si="5"/>
        <v>10886.800000000001</v>
      </c>
      <c r="AX7" s="57">
        <f t="shared" ca="1" si="15"/>
        <v>-17658</v>
      </c>
      <c r="AY7" s="57">
        <f t="shared" ca="1" si="15"/>
        <v>0</v>
      </c>
      <c r="AZ7" s="57">
        <f t="shared" ca="1" si="15"/>
        <v>0</v>
      </c>
      <c r="BA7" s="51">
        <v>0</v>
      </c>
      <c r="BB7" s="51">
        <v>0</v>
      </c>
      <c r="BC7" s="57">
        <f t="shared" ca="1" si="15"/>
        <v>-13928</v>
      </c>
      <c r="BD7" s="57">
        <f t="shared" ca="1" si="15"/>
        <v>-7425</v>
      </c>
      <c r="BE7" s="57">
        <f t="shared" ca="1" si="19"/>
        <v>915.43499999999995</v>
      </c>
      <c r="BF7" s="51">
        <f t="shared" ca="1" si="6"/>
        <v>17.798400000000001</v>
      </c>
      <c r="BG7" s="51">
        <f t="shared" ca="1" si="7"/>
        <v>12.714507042253521</v>
      </c>
      <c r="BH7" s="51">
        <f t="shared" ca="1" si="8"/>
        <v>175.83168316831683</v>
      </c>
      <c r="BI7" s="51">
        <v>0</v>
      </c>
      <c r="BJ7" s="51">
        <f ca="1">'4월_관리비상세내역'!BK7</f>
        <v>2256.0549999999998</v>
      </c>
      <c r="BK7" s="51">
        <f t="shared" ca="1" si="9"/>
        <v>3171.49</v>
      </c>
      <c r="BL7" s="51">
        <f ca="1">'4월_관리비상세내역'!BM7</f>
        <v>932.94112676056341</v>
      </c>
      <c r="BM7" s="57">
        <f t="shared" ca="1" si="10"/>
        <v>945.65563380281696</v>
      </c>
      <c r="BN7" s="51">
        <f ca="1">'4월_관리비상세내역'!BO7</f>
        <v>513.55759999999998</v>
      </c>
      <c r="BO7" s="57">
        <f t="shared" ca="1" si="11"/>
        <v>531.35599999999999</v>
      </c>
      <c r="BP7" s="51">
        <f ca="1">'4월_관리비상세내역'!BQ7</f>
        <v>1198.7623762376238</v>
      </c>
      <c r="BQ7" s="57">
        <f t="shared" ca="1" si="12"/>
        <v>1374.5940594059407</v>
      </c>
      <c r="BR7" s="51">
        <v>0</v>
      </c>
      <c r="BS7" s="51">
        <v>0</v>
      </c>
    </row>
    <row r="8" spans="1:80" ht="15.75" customHeight="1">
      <c r="A8" s="8" t="s">
        <v>239</v>
      </c>
      <c r="B8" s="8">
        <v>701</v>
      </c>
      <c r="C8" s="8">
        <v>401</v>
      </c>
      <c r="E8" s="8">
        <v>115.7</v>
      </c>
      <c r="F8" s="8" t="s">
        <v>240</v>
      </c>
      <c r="G8" s="55">
        <f t="shared" ca="1" si="0"/>
        <v>44540</v>
      </c>
      <c r="H8" s="8">
        <v>77777</v>
      </c>
      <c r="I8" s="52"/>
      <c r="J8" t="str">
        <f t="shared" ca="1" si="17"/>
        <v>전세</v>
      </c>
      <c r="K8" s="8" t="s">
        <v>242</v>
      </c>
      <c r="L8" s="55">
        <v>45047</v>
      </c>
      <c r="M8" s="55">
        <v>45097</v>
      </c>
      <c r="N8" s="55">
        <v>45047</v>
      </c>
      <c r="O8" s="55">
        <v>45077</v>
      </c>
      <c r="P8" s="51">
        <f t="shared" ca="1" si="1"/>
        <v>575326</v>
      </c>
      <c r="Q8" s="57">
        <f t="shared" ca="1" si="2"/>
        <v>586832.52</v>
      </c>
      <c r="R8" s="51">
        <f t="shared" ca="1" si="3"/>
        <v>575326</v>
      </c>
      <c r="S8" s="57">
        <f t="shared" ca="1" si="13"/>
        <v>248271</v>
      </c>
      <c r="T8" s="57">
        <f t="shared" ca="1" si="4"/>
        <v>327055</v>
      </c>
      <c r="U8" s="57">
        <f t="shared" ca="1" si="18"/>
        <v>49620</v>
      </c>
      <c r="V8" s="57">
        <f t="shared" ca="1" si="16"/>
        <v>23653</v>
      </c>
      <c r="W8" s="57">
        <f t="shared" ca="1" si="14"/>
        <v>1717</v>
      </c>
      <c r="X8" s="57">
        <f t="shared" ca="1" si="14"/>
        <v>1987</v>
      </c>
      <c r="Y8" s="57">
        <f t="shared" ca="1" si="14"/>
        <v>3598</v>
      </c>
      <c r="Z8" s="57">
        <f t="shared" ca="1" si="14"/>
        <v>24186</v>
      </c>
      <c r="AA8" s="57">
        <f t="shared" ca="1" si="14"/>
        <v>11783</v>
      </c>
      <c r="AB8" s="57">
        <f t="shared" ca="1" si="14"/>
        <v>76468</v>
      </c>
      <c r="AC8" s="57">
        <f t="shared" ca="1" si="14"/>
        <v>1563</v>
      </c>
      <c r="AD8" s="57">
        <f t="shared" ca="1" si="14"/>
        <v>2439</v>
      </c>
      <c r="AE8" s="57">
        <f t="shared" ca="1" si="14"/>
        <v>20103</v>
      </c>
      <c r="AF8" s="57">
        <f t="shared" ca="1" si="14"/>
        <v>842</v>
      </c>
      <c r="AG8" s="57">
        <f t="shared" ca="1" si="14"/>
        <v>39132</v>
      </c>
      <c r="AH8" s="57">
        <f t="shared" ca="1" si="14"/>
        <v>393</v>
      </c>
      <c r="AI8" s="57">
        <f t="shared" ca="1" si="14"/>
        <v>0</v>
      </c>
      <c r="AJ8" s="57">
        <f t="shared" ca="1" si="14"/>
        <v>189582</v>
      </c>
      <c r="AK8" s="57">
        <f t="shared" ca="1" si="14"/>
        <v>32426</v>
      </c>
      <c r="AL8" s="57">
        <f t="shared" ca="1" si="14"/>
        <v>75216</v>
      </c>
      <c r="AM8" s="57">
        <f t="shared" ca="1" si="14"/>
        <v>3096</v>
      </c>
      <c r="AN8" s="57">
        <f t="shared" ca="1" si="14"/>
        <v>29479</v>
      </c>
      <c r="AO8" s="57">
        <f t="shared" ca="1" si="14"/>
        <v>0</v>
      </c>
      <c r="AP8" s="57">
        <f t="shared" ca="1" si="14"/>
        <v>25468</v>
      </c>
      <c r="AQ8" s="57">
        <f t="shared" ca="1" si="14"/>
        <v>2963</v>
      </c>
      <c r="AR8" s="57">
        <f t="shared" ca="1" si="14"/>
        <v>5110</v>
      </c>
      <c r="AS8" s="57">
        <f t="shared" ca="1" si="14"/>
        <v>516</v>
      </c>
      <c r="AT8" s="57">
        <f t="shared" ca="1" si="14"/>
        <v>0</v>
      </c>
      <c r="AU8" s="51">
        <v>0</v>
      </c>
      <c r="AV8" s="57">
        <v>0</v>
      </c>
      <c r="AW8" s="51">
        <f t="shared" ca="1" si="5"/>
        <v>11506.52</v>
      </c>
      <c r="AX8" s="57">
        <f t="shared" ca="1" si="15"/>
        <v>-13242</v>
      </c>
      <c r="AY8" s="57">
        <f t="shared" ca="1" si="15"/>
        <v>0</v>
      </c>
      <c r="AZ8" s="57">
        <f t="shared" ca="1" si="15"/>
        <v>0</v>
      </c>
      <c r="BA8" s="51">
        <v>0</v>
      </c>
      <c r="BB8" s="51">
        <v>0</v>
      </c>
      <c r="BC8" s="57">
        <f t="shared" ca="1" si="15"/>
        <v>-3874</v>
      </c>
      <c r="BD8" s="57">
        <f t="shared" ca="1" si="15"/>
        <v>-28898</v>
      </c>
      <c r="BE8" s="57">
        <f t="shared" ca="1" si="19"/>
        <v>947.91</v>
      </c>
      <c r="BF8" s="51">
        <f t="shared" ca="1" si="6"/>
        <v>60.172800000000002</v>
      </c>
      <c r="BG8" s="51">
        <f t="shared" ca="1" si="7"/>
        <v>4.1519718309859153</v>
      </c>
      <c r="BH8" s="51">
        <f t="shared" ca="1" si="8"/>
        <v>252.15841584158414</v>
      </c>
      <c r="BI8" s="51">
        <v>0</v>
      </c>
      <c r="BJ8" s="51">
        <f ca="1">'4월_관리비상세내역'!BK8</f>
        <v>1248.395</v>
      </c>
      <c r="BK8" s="51">
        <f t="shared" ca="1" si="9"/>
        <v>2196.3049999999998</v>
      </c>
      <c r="BL8" s="51">
        <f ca="1">'4월_관리비상세내역'!BM8</f>
        <v>419.4704225352113</v>
      </c>
      <c r="BM8" s="57">
        <f t="shared" ca="1" si="10"/>
        <v>423.62239436619723</v>
      </c>
      <c r="BN8" s="51">
        <f ca="1">'4월_관리비상세내역'!BO8</f>
        <v>244.04639999999998</v>
      </c>
      <c r="BO8" s="57">
        <f t="shared" ca="1" si="11"/>
        <v>304.2192</v>
      </c>
      <c r="BP8" s="51">
        <f ca="1">'4월_관리비상세내역'!BQ8</f>
        <v>935.2772277227723</v>
      </c>
      <c r="BQ8" s="57">
        <f t="shared" ca="1" si="12"/>
        <v>1187.4356435643565</v>
      </c>
      <c r="BR8" s="51">
        <v>0</v>
      </c>
      <c r="BS8" s="51">
        <v>0</v>
      </c>
    </row>
    <row r="9" spans="1:80" ht="15.75" customHeight="1">
      <c r="A9" s="8" t="s">
        <v>239</v>
      </c>
      <c r="B9" s="8">
        <v>701</v>
      </c>
      <c r="C9" s="8">
        <v>402</v>
      </c>
      <c r="E9" s="8">
        <v>115.7</v>
      </c>
      <c r="F9" s="8" t="s">
        <v>240</v>
      </c>
      <c r="G9" s="55">
        <f t="shared" ca="1" si="0"/>
        <v>43357</v>
      </c>
      <c r="H9" s="8">
        <v>77777</v>
      </c>
      <c r="J9" t="str">
        <f t="shared" ca="1" si="17"/>
        <v>자가</v>
      </c>
      <c r="K9" s="8" t="s">
        <v>242</v>
      </c>
      <c r="L9" s="55">
        <v>45047</v>
      </c>
      <c r="M9" s="55">
        <v>45097</v>
      </c>
      <c r="N9" s="55">
        <v>45047</v>
      </c>
      <c r="O9" s="55">
        <v>45077</v>
      </c>
      <c r="P9" s="51">
        <f t="shared" ca="1" si="1"/>
        <v>614651</v>
      </c>
      <c r="Q9" s="57">
        <f t="shared" ca="1" si="2"/>
        <v>626944.02</v>
      </c>
      <c r="R9" s="51">
        <f t="shared" ca="1" si="3"/>
        <v>614651</v>
      </c>
      <c r="S9" s="57">
        <f t="shared" ca="1" si="13"/>
        <v>214315</v>
      </c>
      <c r="T9" s="57">
        <f t="shared" ca="1" si="4"/>
        <v>400336</v>
      </c>
      <c r="U9" s="57">
        <f t="shared" ca="1" si="18"/>
        <v>62428</v>
      </c>
      <c r="V9" s="57">
        <f t="shared" ca="1" si="16"/>
        <v>27833</v>
      </c>
      <c r="W9" s="57">
        <f t="shared" ca="1" si="14"/>
        <v>704</v>
      </c>
      <c r="X9" s="57">
        <f t="shared" ca="1" si="14"/>
        <v>2250</v>
      </c>
      <c r="Y9" s="57">
        <f t="shared" ca="1" si="14"/>
        <v>3703</v>
      </c>
      <c r="Z9" s="57">
        <f t="shared" ca="1" si="14"/>
        <v>54159</v>
      </c>
      <c r="AA9" s="57">
        <f t="shared" ca="1" si="14"/>
        <v>2275</v>
      </c>
      <c r="AB9" s="57">
        <f t="shared" ca="1" si="14"/>
        <v>23903</v>
      </c>
      <c r="AC9" s="57">
        <f t="shared" ca="1" si="14"/>
        <v>2365</v>
      </c>
      <c r="AD9" s="57">
        <f t="shared" ca="1" si="14"/>
        <v>3612</v>
      </c>
      <c r="AE9" s="57">
        <f t="shared" ca="1" si="14"/>
        <v>20831</v>
      </c>
      <c r="AF9" s="57">
        <f t="shared" ca="1" si="14"/>
        <v>695</v>
      </c>
      <c r="AG9" s="57">
        <f t="shared" ca="1" si="14"/>
        <v>3434</v>
      </c>
      <c r="AH9" s="57">
        <f t="shared" ca="1" si="14"/>
        <v>339</v>
      </c>
      <c r="AI9" s="57">
        <f t="shared" ca="1" si="14"/>
        <v>0</v>
      </c>
      <c r="AJ9" s="57">
        <f t="shared" ca="1" si="14"/>
        <v>190903</v>
      </c>
      <c r="AK9" s="57">
        <f t="shared" ca="1" si="14"/>
        <v>62178</v>
      </c>
      <c r="AL9" s="57">
        <f t="shared" ca="1" si="14"/>
        <v>75334</v>
      </c>
      <c r="AM9" s="57">
        <f t="shared" ca="1" si="14"/>
        <v>2499</v>
      </c>
      <c r="AN9" s="57">
        <f t="shared" ca="1" si="14"/>
        <v>82255</v>
      </c>
      <c r="AO9" s="57">
        <f t="shared" ca="1" si="14"/>
        <v>0</v>
      </c>
      <c r="AP9" s="57">
        <f t="shared" ca="1" si="14"/>
        <v>25706</v>
      </c>
      <c r="AQ9" s="57">
        <f t="shared" ca="1" si="14"/>
        <v>8398</v>
      </c>
      <c r="AR9" s="57">
        <f t="shared" ca="1" si="14"/>
        <v>8202</v>
      </c>
      <c r="AS9" s="57">
        <f t="shared" ca="1" si="14"/>
        <v>2093</v>
      </c>
      <c r="AT9" s="57">
        <f t="shared" ca="1" si="14"/>
        <v>0</v>
      </c>
      <c r="AU9" s="51">
        <v>0</v>
      </c>
      <c r="AV9" s="57">
        <v>0</v>
      </c>
      <c r="AW9" s="51">
        <f t="shared" ca="1" si="5"/>
        <v>12293.02</v>
      </c>
      <c r="AX9" s="57">
        <f t="shared" ca="1" si="15"/>
        <v>-24189</v>
      </c>
      <c r="AY9" s="57">
        <f t="shared" ca="1" si="15"/>
        <v>0</v>
      </c>
      <c r="AZ9" s="57">
        <f t="shared" ca="1" si="15"/>
        <v>0</v>
      </c>
      <c r="BA9" s="51">
        <v>0</v>
      </c>
      <c r="BB9" s="51">
        <v>0</v>
      </c>
      <c r="BC9" s="57">
        <f t="shared" ca="1" si="15"/>
        <v>-6432</v>
      </c>
      <c r="BD9" s="57">
        <f t="shared" ca="1" si="15"/>
        <v>-20827</v>
      </c>
      <c r="BE9" s="57">
        <f t="shared" ca="1" si="19"/>
        <v>954.51499999999999</v>
      </c>
      <c r="BF9" s="51">
        <f t="shared" ca="1" si="6"/>
        <v>60.267200000000003</v>
      </c>
      <c r="BG9" s="51">
        <f t="shared" ca="1" si="7"/>
        <v>11.585211267605635</v>
      </c>
      <c r="BH9" s="51">
        <f t="shared" ca="1" si="8"/>
        <v>254.51485148514851</v>
      </c>
      <c r="BI9" s="51">
        <v>0</v>
      </c>
      <c r="BJ9" s="51">
        <f ca="1">'4월_관리비상세내역'!BK9</f>
        <v>1861.8400000000001</v>
      </c>
      <c r="BK9" s="51">
        <f t="shared" ca="1" si="9"/>
        <v>2816.355</v>
      </c>
      <c r="BL9" s="51">
        <f ca="1">'4월_관리비상세내역'!BM9</f>
        <v>120.97</v>
      </c>
      <c r="BM9" s="57">
        <f t="shared" ca="1" si="10"/>
        <v>132.55521126760564</v>
      </c>
      <c r="BN9" s="51">
        <f ca="1">'4월_관리비상세내역'!BO9</f>
        <v>245.54319999999998</v>
      </c>
      <c r="BO9" s="57">
        <f t="shared" ca="1" si="11"/>
        <v>305.81039999999996</v>
      </c>
      <c r="BP9" s="51">
        <f ca="1">'4월_관리비상세내역'!BQ9</f>
        <v>1174.7920792079208</v>
      </c>
      <c r="BQ9" s="57">
        <f t="shared" ca="1" si="12"/>
        <v>1429.3069306930693</v>
      </c>
      <c r="BR9" s="51">
        <v>0</v>
      </c>
      <c r="BS9" s="51">
        <v>0</v>
      </c>
    </row>
    <row r="10" spans="1:80" ht="15.75" customHeight="1">
      <c r="A10" s="8" t="s">
        <v>239</v>
      </c>
      <c r="B10" s="8">
        <v>701</v>
      </c>
      <c r="C10" s="8">
        <v>501</v>
      </c>
      <c r="E10" s="8">
        <v>115.7</v>
      </c>
      <c r="F10" s="8" t="s">
        <v>240</v>
      </c>
      <c r="G10" s="55">
        <f t="shared" ca="1" si="0"/>
        <v>44684</v>
      </c>
      <c r="H10" s="8">
        <v>77777</v>
      </c>
      <c r="J10" t="str">
        <f t="shared" ca="1" si="17"/>
        <v>전세</v>
      </c>
      <c r="K10" s="8" t="s">
        <v>242</v>
      </c>
      <c r="L10" s="55">
        <v>45047</v>
      </c>
      <c r="M10" s="55">
        <v>45097</v>
      </c>
      <c r="N10" s="55">
        <v>45047</v>
      </c>
      <c r="O10" s="55">
        <v>45077</v>
      </c>
      <c r="P10" s="51">
        <f t="shared" ca="1" si="1"/>
        <v>425885</v>
      </c>
      <c r="Q10" s="57">
        <f t="shared" ca="1" si="2"/>
        <v>434402.7</v>
      </c>
      <c r="R10" s="51">
        <f t="shared" ca="1" si="3"/>
        <v>425885</v>
      </c>
      <c r="S10" s="57">
        <f t="shared" ca="1" si="13"/>
        <v>188518</v>
      </c>
      <c r="T10" s="57">
        <f t="shared" ca="1" si="4"/>
        <v>237367</v>
      </c>
      <c r="U10" s="57">
        <f t="shared" ca="1" si="18"/>
        <v>76085</v>
      </c>
      <c r="V10" s="57">
        <f t="shared" ca="1" si="16"/>
        <v>6178</v>
      </c>
      <c r="W10" s="57">
        <f t="shared" ca="1" si="14"/>
        <v>919</v>
      </c>
      <c r="X10" s="57">
        <f t="shared" ca="1" si="14"/>
        <v>1066</v>
      </c>
      <c r="Y10" s="57">
        <f t="shared" ca="1" si="14"/>
        <v>3082</v>
      </c>
      <c r="Z10" s="57">
        <f t="shared" ca="1" si="14"/>
        <v>28391</v>
      </c>
      <c r="AA10" s="57">
        <f t="shared" ca="1" si="14"/>
        <v>7090</v>
      </c>
      <c r="AB10" s="57">
        <f t="shared" ca="1" si="14"/>
        <v>29209</v>
      </c>
      <c r="AC10" s="57">
        <f t="shared" ca="1" si="14"/>
        <v>374</v>
      </c>
      <c r="AD10" s="57">
        <f t="shared" ca="1" si="14"/>
        <v>2962</v>
      </c>
      <c r="AE10" s="57">
        <f t="shared" ca="1" si="14"/>
        <v>22648</v>
      </c>
      <c r="AF10" s="57">
        <f t="shared" ca="1" si="14"/>
        <v>492</v>
      </c>
      <c r="AG10" s="57">
        <f t="shared" ca="1" si="14"/>
        <v>13578</v>
      </c>
      <c r="AH10" s="57">
        <f t="shared" ca="1" si="14"/>
        <v>118</v>
      </c>
      <c r="AI10" s="57">
        <f t="shared" ca="1" si="14"/>
        <v>0</v>
      </c>
      <c r="AJ10" s="57">
        <f t="shared" ca="1" si="14"/>
        <v>159975</v>
      </c>
      <c r="AK10" s="57">
        <f t="shared" ca="1" si="14"/>
        <v>51272</v>
      </c>
      <c r="AL10" s="57">
        <f t="shared" ca="1" si="14"/>
        <v>22762</v>
      </c>
      <c r="AM10" s="57">
        <f t="shared" ca="1" si="14"/>
        <v>3532</v>
      </c>
      <c r="AN10" s="57">
        <f t="shared" ca="1" si="14"/>
        <v>18237</v>
      </c>
      <c r="AO10" s="57">
        <f t="shared" ca="1" si="14"/>
        <v>0</v>
      </c>
      <c r="AP10" s="57">
        <f t="shared" ca="1" si="14"/>
        <v>13635</v>
      </c>
      <c r="AQ10" s="57">
        <f t="shared" ca="1" si="14"/>
        <v>3534</v>
      </c>
      <c r="AR10" s="57">
        <f t="shared" ca="1" si="14"/>
        <v>858</v>
      </c>
      <c r="AS10" s="57">
        <f t="shared" ca="1" si="14"/>
        <v>2064</v>
      </c>
      <c r="AT10" s="57">
        <f t="shared" ca="1" si="14"/>
        <v>0</v>
      </c>
      <c r="AU10" s="51">
        <v>0</v>
      </c>
      <c r="AV10" s="57">
        <v>0</v>
      </c>
      <c r="AW10" s="51">
        <f t="shared" ca="1" si="5"/>
        <v>8517.7000000000007</v>
      </c>
      <c r="AX10" s="57">
        <f t="shared" ca="1" si="15"/>
        <v>-18005</v>
      </c>
      <c r="AY10" s="57">
        <f t="shared" ca="1" si="15"/>
        <v>0</v>
      </c>
      <c r="AZ10" s="57">
        <f t="shared" ca="1" si="15"/>
        <v>0</v>
      </c>
      <c r="BA10" s="51">
        <v>0</v>
      </c>
      <c r="BB10" s="51">
        <v>0</v>
      </c>
      <c r="BC10" s="57">
        <f t="shared" ca="1" si="15"/>
        <v>-4950</v>
      </c>
      <c r="BD10" s="57">
        <f t="shared" ca="1" si="15"/>
        <v>-19221</v>
      </c>
      <c r="BE10" s="57">
        <f t="shared" ca="1" si="19"/>
        <v>799.875</v>
      </c>
      <c r="BF10" s="51">
        <f t="shared" ca="1" si="6"/>
        <v>18.209599999999998</v>
      </c>
      <c r="BG10" s="51">
        <f t="shared" ca="1" si="7"/>
        <v>2.5685915492957747</v>
      </c>
      <c r="BH10" s="51">
        <f t="shared" ca="1" si="8"/>
        <v>135</v>
      </c>
      <c r="BI10" s="51">
        <v>0</v>
      </c>
      <c r="BJ10" s="51">
        <f ca="1">'4월_관리비상세내역'!BK10</f>
        <v>2029.01</v>
      </c>
      <c r="BK10" s="51">
        <f t="shared" ca="1" si="9"/>
        <v>2828.8850000000002</v>
      </c>
      <c r="BL10" s="51">
        <f ca="1">'4월_관리비상세내역'!BM10</f>
        <v>269.66718309859152</v>
      </c>
      <c r="BM10" s="57">
        <f t="shared" ca="1" si="10"/>
        <v>272.2357746478873</v>
      </c>
      <c r="BN10" s="51">
        <f ca="1">'4월_관리비상세내역'!BO10</f>
        <v>492.80400000000003</v>
      </c>
      <c r="BO10" s="57">
        <f t="shared" ca="1" si="11"/>
        <v>511.01360000000005</v>
      </c>
      <c r="BP10" s="51">
        <f ca="1">'4월_관리비상세내역'!BQ10</f>
        <v>781.08910891089113</v>
      </c>
      <c r="BQ10" s="57">
        <f t="shared" ca="1" si="12"/>
        <v>916.08910891089113</v>
      </c>
      <c r="BR10" s="51">
        <v>0</v>
      </c>
      <c r="BS10" s="51">
        <v>0</v>
      </c>
    </row>
    <row r="11" spans="1:80" ht="15.75" customHeight="1">
      <c r="A11" s="8" t="s">
        <v>239</v>
      </c>
      <c r="B11" s="8">
        <v>701</v>
      </c>
      <c r="C11" s="8">
        <v>502</v>
      </c>
      <c r="E11" s="8">
        <v>115.7</v>
      </c>
      <c r="F11" s="8" t="s">
        <v>240</v>
      </c>
      <c r="G11" s="55">
        <f t="shared" ca="1" si="0"/>
        <v>43159</v>
      </c>
      <c r="H11" s="8">
        <v>77777</v>
      </c>
      <c r="J11" t="str">
        <f t="shared" ca="1" si="17"/>
        <v>전세</v>
      </c>
      <c r="K11" s="8" t="s">
        <v>242</v>
      </c>
      <c r="L11" s="55">
        <v>45047</v>
      </c>
      <c r="M11" s="55">
        <v>45097</v>
      </c>
      <c r="N11" s="55">
        <v>45047</v>
      </c>
      <c r="O11" s="55">
        <v>45077</v>
      </c>
      <c r="P11" s="51">
        <f t="shared" ca="1" si="1"/>
        <v>692232</v>
      </c>
      <c r="Q11" s="57">
        <f t="shared" ca="1" si="2"/>
        <v>706076.64</v>
      </c>
      <c r="R11" s="51">
        <f t="shared" ca="1" si="3"/>
        <v>692232</v>
      </c>
      <c r="S11" s="57">
        <f t="shared" ca="1" si="13"/>
        <v>233562</v>
      </c>
      <c r="T11" s="57">
        <f t="shared" ca="1" si="4"/>
        <v>458670</v>
      </c>
      <c r="U11" s="57">
        <f t="shared" ca="1" si="18"/>
        <v>66843</v>
      </c>
      <c r="V11" s="57">
        <f t="shared" ca="1" si="16"/>
        <v>28232</v>
      </c>
      <c r="W11" s="57">
        <f t="shared" ca="1" si="14"/>
        <v>1275</v>
      </c>
      <c r="X11" s="57">
        <f t="shared" ca="1" si="14"/>
        <v>1636</v>
      </c>
      <c r="Y11" s="57">
        <f t="shared" ca="1" si="14"/>
        <v>3343</v>
      </c>
      <c r="Z11" s="57">
        <f t="shared" ca="1" si="14"/>
        <v>22926</v>
      </c>
      <c r="AA11" s="57">
        <f t="shared" ca="1" si="14"/>
        <v>7308</v>
      </c>
      <c r="AB11" s="57">
        <f t="shared" ca="1" si="14"/>
        <v>60672</v>
      </c>
      <c r="AC11" s="57">
        <f t="shared" ca="1" si="14"/>
        <v>2197</v>
      </c>
      <c r="AD11" s="57">
        <f t="shared" ca="1" si="14"/>
        <v>2993</v>
      </c>
      <c r="AE11" s="57">
        <f t="shared" ca="1" si="14"/>
        <v>21787</v>
      </c>
      <c r="AF11" s="57">
        <f t="shared" ca="1" si="14"/>
        <v>619</v>
      </c>
      <c r="AG11" s="57">
        <f t="shared" ca="1" si="14"/>
        <v>13876</v>
      </c>
      <c r="AH11" s="57">
        <f t="shared" ca="1" si="14"/>
        <v>288</v>
      </c>
      <c r="AI11" s="57">
        <f t="shared" ca="1" si="14"/>
        <v>0</v>
      </c>
      <c r="AJ11" s="57">
        <f t="shared" ca="1" si="14"/>
        <v>238400</v>
      </c>
      <c r="AK11" s="57">
        <f t="shared" ca="1" si="14"/>
        <v>57484</v>
      </c>
      <c r="AL11" s="57">
        <f t="shared" ca="1" si="14"/>
        <v>93101</v>
      </c>
      <c r="AM11" s="57">
        <f t="shared" ca="1" si="14"/>
        <v>4093</v>
      </c>
      <c r="AN11" s="57">
        <f t="shared" ca="1" si="14"/>
        <v>62652</v>
      </c>
      <c r="AO11" s="57">
        <f t="shared" ca="1" si="14"/>
        <v>0</v>
      </c>
      <c r="AP11" s="57">
        <f t="shared" ca="1" si="14"/>
        <v>26969</v>
      </c>
      <c r="AQ11" s="57">
        <f t="shared" ca="1" si="14"/>
        <v>7163</v>
      </c>
      <c r="AR11" s="57">
        <f t="shared" ca="1" si="14"/>
        <v>8262</v>
      </c>
      <c r="AS11" s="57">
        <f t="shared" ca="1" si="14"/>
        <v>1318</v>
      </c>
      <c r="AT11" s="57">
        <f t="shared" ca="1" si="14"/>
        <v>0</v>
      </c>
      <c r="AU11" s="51">
        <v>0</v>
      </c>
      <c r="AV11" s="57">
        <v>0</v>
      </c>
      <c r="AW11" s="51">
        <f t="shared" ca="1" si="5"/>
        <v>13844.64</v>
      </c>
      <c r="AX11" s="57">
        <f t="shared" ca="1" si="15"/>
        <v>-7587</v>
      </c>
      <c r="AY11" s="57">
        <f t="shared" ca="1" si="15"/>
        <v>0</v>
      </c>
      <c r="AZ11" s="57">
        <f t="shared" ca="1" si="15"/>
        <v>0</v>
      </c>
      <c r="BA11" s="51">
        <v>0</v>
      </c>
      <c r="BB11" s="51">
        <v>0</v>
      </c>
      <c r="BC11" s="57">
        <f t="shared" ca="1" si="15"/>
        <v>-29155</v>
      </c>
      <c r="BD11" s="57">
        <f t="shared" ca="1" si="15"/>
        <v>-4463</v>
      </c>
      <c r="BE11" s="57">
        <f t="shared" ca="1" si="19"/>
        <v>1192</v>
      </c>
      <c r="BF11" s="51">
        <f t="shared" ca="1" si="6"/>
        <v>74.480800000000002</v>
      </c>
      <c r="BG11" s="51">
        <f t="shared" ca="1" si="7"/>
        <v>8.8242253521126752</v>
      </c>
      <c r="BH11" s="51">
        <f t="shared" ca="1" si="8"/>
        <v>267.019801980198</v>
      </c>
      <c r="BI11" s="51">
        <v>0</v>
      </c>
      <c r="BJ11" s="51">
        <f ca="1">'4월_관리비상세내역'!BK11</f>
        <v>1605.375</v>
      </c>
      <c r="BK11" s="51">
        <f t="shared" ca="1" si="9"/>
        <v>2797.375</v>
      </c>
      <c r="BL11" s="51">
        <f ca="1">'4월_관리비상세내역'!BM11</f>
        <v>493.34492957746482</v>
      </c>
      <c r="BM11" s="57">
        <f t="shared" ca="1" si="10"/>
        <v>502.16915492957747</v>
      </c>
      <c r="BN11" s="51">
        <f ca="1">'4월_관리비상세내역'!BO11</f>
        <v>226.4128</v>
      </c>
      <c r="BO11" s="57">
        <f t="shared" ca="1" si="11"/>
        <v>300.89359999999999</v>
      </c>
      <c r="BP11" s="51">
        <f ca="1">'4월_관리비상세내역'!BQ11</f>
        <v>1376.3663366336632</v>
      </c>
      <c r="BQ11" s="57">
        <f t="shared" ca="1" si="12"/>
        <v>1643.3861386138612</v>
      </c>
      <c r="BR11" s="51">
        <v>0</v>
      </c>
      <c r="BS11" s="51">
        <v>0</v>
      </c>
    </row>
    <row r="12" spans="1:80" ht="15.75" customHeight="1">
      <c r="A12" s="8" t="s">
        <v>239</v>
      </c>
      <c r="B12" s="8">
        <v>701</v>
      </c>
      <c r="C12" s="53">
        <v>601</v>
      </c>
      <c r="E12" s="8">
        <v>115.7</v>
      </c>
      <c r="F12" s="8" t="s">
        <v>240</v>
      </c>
      <c r="G12" s="55">
        <f t="shared" ca="1" si="0"/>
        <v>43343</v>
      </c>
      <c r="H12" s="8">
        <v>77777</v>
      </c>
      <c r="J12" t="str">
        <f t="shared" ca="1" si="17"/>
        <v>자가</v>
      </c>
      <c r="K12" s="8" t="s">
        <v>242</v>
      </c>
      <c r="L12" s="55">
        <v>45047</v>
      </c>
      <c r="M12" s="55">
        <v>45097</v>
      </c>
      <c r="N12" s="55">
        <v>45047</v>
      </c>
      <c r="O12" s="55">
        <v>45077</v>
      </c>
      <c r="P12" s="51">
        <f t="shared" ca="1" si="1"/>
        <v>594287</v>
      </c>
      <c r="Q12" s="57">
        <f t="shared" ca="1" si="2"/>
        <v>606172.74</v>
      </c>
      <c r="R12" s="51">
        <f t="shared" ca="1" si="3"/>
        <v>594287</v>
      </c>
      <c r="S12" s="57">
        <f t="shared" ca="1" si="13"/>
        <v>206242</v>
      </c>
      <c r="T12" s="57">
        <f t="shared" ca="1" si="4"/>
        <v>388045</v>
      </c>
      <c r="U12" s="57">
        <f t="shared" ca="1" si="18"/>
        <v>30568</v>
      </c>
      <c r="V12" s="57">
        <f t="shared" ca="1" si="16"/>
        <v>17741</v>
      </c>
      <c r="W12" s="57">
        <f t="shared" ca="1" si="14"/>
        <v>455</v>
      </c>
      <c r="X12" s="57">
        <f t="shared" ca="1" si="14"/>
        <v>2061</v>
      </c>
      <c r="Y12" s="57">
        <f t="shared" ca="1" si="14"/>
        <v>3777</v>
      </c>
      <c r="Z12" s="57">
        <f t="shared" ca="1" si="14"/>
        <v>15569</v>
      </c>
      <c r="AA12" s="57">
        <f t="shared" ca="1" si="14"/>
        <v>11371</v>
      </c>
      <c r="AB12" s="57">
        <f t="shared" ca="1" si="14"/>
        <v>65952</v>
      </c>
      <c r="AC12" s="57">
        <f t="shared" ca="1" si="14"/>
        <v>483</v>
      </c>
      <c r="AD12" s="57">
        <f t="shared" ca="1" si="14"/>
        <v>3771</v>
      </c>
      <c r="AE12" s="57">
        <f t="shared" ca="1" si="14"/>
        <v>19394</v>
      </c>
      <c r="AF12" s="57">
        <f t="shared" ca="1" si="14"/>
        <v>466</v>
      </c>
      <c r="AG12" s="57">
        <f t="shared" ca="1" si="14"/>
        <v>39227</v>
      </c>
      <c r="AH12" s="57">
        <f t="shared" ca="1" si="14"/>
        <v>119</v>
      </c>
      <c r="AI12" s="57">
        <f t="shared" ca="1" si="14"/>
        <v>0</v>
      </c>
      <c r="AJ12" s="57">
        <f t="shared" ca="1" si="14"/>
        <v>188643</v>
      </c>
      <c r="AK12" s="57">
        <f t="shared" ca="1" si="14"/>
        <v>63374</v>
      </c>
      <c r="AL12" s="57">
        <f t="shared" ca="1" si="14"/>
        <v>81301</v>
      </c>
      <c r="AM12" s="57">
        <f t="shared" ca="1" si="14"/>
        <v>6397</v>
      </c>
      <c r="AN12" s="57">
        <f t="shared" ca="1" si="14"/>
        <v>23207</v>
      </c>
      <c r="AO12" s="57">
        <f t="shared" ca="1" si="14"/>
        <v>0</v>
      </c>
      <c r="AP12" s="57">
        <f t="shared" ca="1" si="14"/>
        <v>31647</v>
      </c>
      <c r="AQ12" s="57">
        <f t="shared" ca="1" si="14"/>
        <v>6778</v>
      </c>
      <c r="AR12" s="57">
        <f t="shared" ca="1" si="14"/>
        <v>3485</v>
      </c>
      <c r="AS12" s="57">
        <f t="shared" ca="1" si="14"/>
        <v>479</v>
      </c>
      <c r="AT12" s="57">
        <f t="shared" ca="1" si="14"/>
        <v>0</v>
      </c>
      <c r="AU12" s="51">
        <v>0</v>
      </c>
      <c r="AV12" s="57">
        <v>0</v>
      </c>
      <c r="AW12" s="51">
        <f t="shared" ca="1" si="5"/>
        <v>11885.74</v>
      </c>
      <c r="AX12" s="57">
        <f t="shared" ca="1" si="15"/>
        <v>-1734</v>
      </c>
      <c r="AY12" s="57">
        <f t="shared" ca="1" si="15"/>
        <v>0</v>
      </c>
      <c r="AZ12" s="57">
        <f t="shared" ca="1" si="15"/>
        <v>0</v>
      </c>
      <c r="BA12" s="51">
        <v>0</v>
      </c>
      <c r="BB12" s="51">
        <v>0</v>
      </c>
      <c r="BC12" s="57">
        <f t="shared" ca="1" si="15"/>
        <v>-13390</v>
      </c>
      <c r="BD12" s="57">
        <f t="shared" ca="1" si="15"/>
        <v>-6854</v>
      </c>
      <c r="BE12" s="57">
        <f t="shared" ca="1" si="19"/>
        <v>943.21500000000003</v>
      </c>
      <c r="BF12" s="51">
        <f t="shared" ca="1" si="6"/>
        <v>65.040800000000004</v>
      </c>
      <c r="BG12" s="51">
        <f t="shared" ca="1" si="7"/>
        <v>3.2685915492957744</v>
      </c>
      <c r="BH12" s="51">
        <f t="shared" ca="1" si="8"/>
        <v>313.33663366336634</v>
      </c>
      <c r="BI12" s="51">
        <v>0</v>
      </c>
      <c r="BJ12" s="51">
        <f ca="1">'4월_관리비상세내역'!BK12</f>
        <v>873.10500000000002</v>
      </c>
      <c r="BK12" s="51">
        <f t="shared" ca="1" si="9"/>
        <v>1816.3200000000002</v>
      </c>
      <c r="BL12" s="51">
        <f ca="1">'4월_관리비상세내역'!BM12</f>
        <v>651.94126760563381</v>
      </c>
      <c r="BM12" s="57">
        <f t="shared" ca="1" si="10"/>
        <v>655.20985915492963</v>
      </c>
      <c r="BN12" s="51">
        <f ca="1">'4월_관리비상세내역'!BO12</f>
        <v>870.7672</v>
      </c>
      <c r="BO12" s="57">
        <f t="shared" ca="1" si="11"/>
        <v>935.80799999999999</v>
      </c>
      <c r="BP12" s="51">
        <f ca="1">'4월_관리비상세내역'!BQ12</f>
        <v>1660.8019801980197</v>
      </c>
      <c r="BQ12" s="57">
        <f t="shared" ca="1" si="12"/>
        <v>1974.1386138613861</v>
      </c>
      <c r="BR12" s="51">
        <v>0</v>
      </c>
      <c r="BS12" s="51">
        <v>0</v>
      </c>
    </row>
    <row r="13" spans="1:80" ht="15.75" customHeight="1">
      <c r="A13" s="8" t="s">
        <v>239</v>
      </c>
      <c r="B13" s="8">
        <v>701</v>
      </c>
      <c r="C13" s="53">
        <v>602</v>
      </c>
      <c r="E13" s="8">
        <v>115.7</v>
      </c>
      <c r="F13" s="8" t="s">
        <v>240</v>
      </c>
      <c r="G13" s="55">
        <f t="shared" ca="1" si="0"/>
        <v>44104</v>
      </c>
      <c r="H13" s="8">
        <v>77777</v>
      </c>
      <c r="J13" t="str">
        <f t="shared" ca="1" si="17"/>
        <v>월세</v>
      </c>
      <c r="K13" s="8" t="s">
        <v>242</v>
      </c>
      <c r="L13" s="55">
        <v>45047</v>
      </c>
      <c r="M13" s="55">
        <v>45097</v>
      </c>
      <c r="N13" s="55">
        <v>45047</v>
      </c>
      <c r="O13" s="55">
        <v>45077</v>
      </c>
      <c r="P13" s="51">
        <f t="shared" ca="1" si="1"/>
        <v>625219</v>
      </c>
      <c r="Q13" s="57">
        <f t="shared" ca="1" si="2"/>
        <v>637723.38</v>
      </c>
      <c r="R13" s="51">
        <f t="shared" ca="1" si="3"/>
        <v>625219</v>
      </c>
      <c r="S13" s="57">
        <f t="shared" ca="1" si="13"/>
        <v>265176</v>
      </c>
      <c r="T13" s="57">
        <f t="shared" ca="1" si="4"/>
        <v>360043</v>
      </c>
      <c r="U13" s="57">
        <f t="shared" ca="1" si="18"/>
        <v>66077</v>
      </c>
      <c r="V13" s="57">
        <f t="shared" ca="1" si="16"/>
        <v>17489</v>
      </c>
      <c r="W13" s="57">
        <f t="shared" ca="1" si="14"/>
        <v>443</v>
      </c>
      <c r="X13" s="57">
        <f t="shared" ca="1" si="14"/>
        <v>4435</v>
      </c>
      <c r="Y13" s="57">
        <f t="shared" ca="1" si="14"/>
        <v>3460</v>
      </c>
      <c r="Z13" s="57">
        <f t="shared" ca="1" si="14"/>
        <v>46911</v>
      </c>
      <c r="AA13" s="57">
        <f t="shared" ca="1" si="14"/>
        <v>3498</v>
      </c>
      <c r="AB13" s="57">
        <f t="shared" ca="1" si="14"/>
        <v>60878</v>
      </c>
      <c r="AC13" s="57">
        <f t="shared" ca="1" si="14"/>
        <v>1226</v>
      </c>
      <c r="AD13" s="57">
        <f t="shared" ca="1" si="14"/>
        <v>2497</v>
      </c>
      <c r="AE13" s="57">
        <f t="shared" ca="1" si="14"/>
        <v>26032</v>
      </c>
      <c r="AF13" s="57">
        <f t="shared" ca="1" si="14"/>
        <v>578</v>
      </c>
      <c r="AG13" s="57">
        <f t="shared" ca="1" si="14"/>
        <v>29483</v>
      </c>
      <c r="AH13" s="57">
        <f t="shared" ca="1" si="14"/>
        <v>594</v>
      </c>
      <c r="AI13" s="57">
        <f t="shared" ca="1" si="14"/>
        <v>0</v>
      </c>
      <c r="AJ13" s="57">
        <f t="shared" ca="1" si="14"/>
        <v>227474</v>
      </c>
      <c r="AK13" s="57">
        <f t="shared" ca="1" si="14"/>
        <v>70529</v>
      </c>
      <c r="AL13" s="57">
        <f t="shared" ca="1" si="14"/>
        <v>32597</v>
      </c>
      <c r="AM13" s="57">
        <f t="shared" ca="1" si="14"/>
        <v>6234</v>
      </c>
      <c r="AN13" s="57">
        <f t="shared" ca="1" si="14"/>
        <v>41644</v>
      </c>
      <c r="AO13" s="57">
        <f t="shared" ca="1" si="14"/>
        <v>0</v>
      </c>
      <c r="AP13" s="57">
        <f t="shared" ca="1" si="14"/>
        <v>12360</v>
      </c>
      <c r="AQ13" s="57">
        <f t="shared" ca="1" si="14"/>
        <v>5667</v>
      </c>
      <c r="AR13" s="57">
        <f t="shared" ca="1" si="14"/>
        <v>9132</v>
      </c>
      <c r="AS13" s="57">
        <f t="shared" ca="1" si="14"/>
        <v>146</v>
      </c>
      <c r="AT13" s="57">
        <f t="shared" ca="1" si="14"/>
        <v>0</v>
      </c>
      <c r="AU13" s="51">
        <v>0</v>
      </c>
      <c r="AV13" s="57">
        <v>0</v>
      </c>
      <c r="AW13" s="51">
        <f t="shared" ca="1" si="5"/>
        <v>12504.380000000001</v>
      </c>
      <c r="AX13" s="57">
        <f t="shared" ca="1" si="15"/>
        <v>-6845</v>
      </c>
      <c r="AY13" s="57">
        <f t="shared" ca="1" si="15"/>
        <v>0</v>
      </c>
      <c r="AZ13" s="57">
        <f t="shared" ca="1" si="15"/>
        <v>0</v>
      </c>
      <c r="BA13" s="51">
        <v>0</v>
      </c>
      <c r="BB13" s="51">
        <v>0</v>
      </c>
      <c r="BC13" s="57">
        <f t="shared" ca="1" si="15"/>
        <v>-13664</v>
      </c>
      <c r="BD13" s="57">
        <f t="shared" ca="1" si="15"/>
        <v>-23656</v>
      </c>
      <c r="BE13" s="57">
        <f t="shared" ca="1" si="19"/>
        <v>1137.3699999999999</v>
      </c>
      <c r="BF13" s="51">
        <f t="shared" ca="1" si="6"/>
        <v>26.0776</v>
      </c>
      <c r="BG13" s="51">
        <f t="shared" ca="1" si="7"/>
        <v>5.8653521126760566</v>
      </c>
      <c r="BH13" s="51">
        <f t="shared" ca="1" si="8"/>
        <v>122.37623762376238</v>
      </c>
      <c r="BI13" s="51">
        <v>0</v>
      </c>
      <c r="BJ13" s="51">
        <f ca="1">'4월_관리비상세내역'!BK13</f>
        <v>1068.0899999999999</v>
      </c>
      <c r="BK13" s="51">
        <f t="shared" ca="1" si="9"/>
        <v>2205.46</v>
      </c>
      <c r="BL13" s="51">
        <f ca="1">'4월_관리비상세내역'!BM13</f>
        <v>643.08267605633807</v>
      </c>
      <c r="BM13" s="57">
        <f t="shared" ca="1" si="10"/>
        <v>648.94802816901415</v>
      </c>
      <c r="BN13" s="51">
        <f ca="1">'4월_관리비상세내역'!BO13</f>
        <v>457.51920000000001</v>
      </c>
      <c r="BO13" s="57">
        <f t="shared" ca="1" si="11"/>
        <v>483.59680000000003</v>
      </c>
      <c r="BP13" s="51">
        <f ca="1">'4월_관리비상세내역'!BQ13</f>
        <v>1372.178217821782</v>
      </c>
      <c r="BQ13" s="57">
        <f t="shared" ca="1" si="12"/>
        <v>1494.5544554455444</v>
      </c>
      <c r="BR13" s="51">
        <v>0</v>
      </c>
      <c r="BS13" s="51">
        <v>0</v>
      </c>
    </row>
    <row r="14" spans="1:80" ht="15.75" customHeight="1">
      <c r="A14" s="8" t="s">
        <v>239</v>
      </c>
      <c r="B14" s="8">
        <v>701</v>
      </c>
      <c r="C14" s="53">
        <v>701</v>
      </c>
      <c r="E14" s="8">
        <v>115.7</v>
      </c>
      <c r="F14" s="8" t="s">
        <v>240</v>
      </c>
      <c r="G14" s="55">
        <f t="shared" ca="1" si="0"/>
        <v>44214</v>
      </c>
      <c r="H14" s="8">
        <v>77777</v>
      </c>
      <c r="J14" t="str">
        <f t="shared" ca="1" si="17"/>
        <v>월세</v>
      </c>
      <c r="K14" s="8" t="s">
        <v>242</v>
      </c>
      <c r="L14" s="55">
        <v>45047</v>
      </c>
      <c r="M14" s="55">
        <v>45097</v>
      </c>
      <c r="N14" s="55">
        <v>45047</v>
      </c>
      <c r="O14" s="55">
        <v>45077</v>
      </c>
      <c r="P14" s="51">
        <f t="shared" ca="1" si="1"/>
        <v>439213</v>
      </c>
      <c r="Q14" s="57">
        <f t="shared" ca="1" si="2"/>
        <v>447997.26</v>
      </c>
      <c r="R14" s="51">
        <f t="shared" ca="1" si="3"/>
        <v>439213</v>
      </c>
      <c r="S14" s="57">
        <f t="shared" ca="1" si="13"/>
        <v>170617</v>
      </c>
      <c r="T14" s="57">
        <f t="shared" ca="1" si="4"/>
        <v>268596</v>
      </c>
      <c r="U14" s="57">
        <f t="shared" ca="1" si="18"/>
        <v>48630</v>
      </c>
      <c r="V14" s="57">
        <f t="shared" ca="1" si="16"/>
        <v>22200</v>
      </c>
      <c r="W14" s="57">
        <f t="shared" ca="1" si="14"/>
        <v>1997</v>
      </c>
      <c r="X14" s="57">
        <f t="shared" ca="1" si="14"/>
        <v>2239</v>
      </c>
      <c r="Y14" s="57">
        <f t="shared" ca="1" si="14"/>
        <v>3858</v>
      </c>
      <c r="Z14" s="57">
        <f t="shared" ca="1" si="14"/>
        <v>27613</v>
      </c>
      <c r="AA14" s="57">
        <f t="shared" ca="1" si="14"/>
        <v>14203</v>
      </c>
      <c r="AB14" s="57">
        <f t="shared" ca="1" si="14"/>
        <v>43220</v>
      </c>
      <c r="AC14" s="57">
        <f t="shared" ca="1" si="14"/>
        <v>510</v>
      </c>
      <c r="AD14" s="57">
        <f t="shared" ca="1" si="14"/>
        <v>5617</v>
      </c>
      <c r="AE14" s="57">
        <f t="shared" ca="1" si="14"/>
        <v>2728</v>
      </c>
      <c r="AF14" s="57">
        <f t="shared" ca="1" si="14"/>
        <v>495</v>
      </c>
      <c r="AG14" s="57">
        <f t="shared" ca="1" si="14"/>
        <v>1646</v>
      </c>
      <c r="AH14" s="57">
        <f t="shared" ca="1" si="14"/>
        <v>437</v>
      </c>
      <c r="AI14" s="57">
        <f t="shared" ca="1" si="14"/>
        <v>0</v>
      </c>
      <c r="AJ14" s="57">
        <f t="shared" ca="1" si="14"/>
        <v>94172</v>
      </c>
      <c r="AK14" s="57">
        <f t="shared" ca="1" si="14"/>
        <v>53340</v>
      </c>
      <c r="AL14" s="57">
        <f t="shared" ref="AL14:AT50" ca="1" si="20">RANDBETWEEN(AL$2,AL$3)</f>
        <v>27727</v>
      </c>
      <c r="AM14" s="57">
        <f t="shared" ca="1" si="20"/>
        <v>2633</v>
      </c>
      <c r="AN14" s="57">
        <f t="shared" ca="1" si="20"/>
        <v>83169</v>
      </c>
      <c r="AO14" s="57">
        <f t="shared" ca="1" si="20"/>
        <v>0</v>
      </c>
      <c r="AP14" s="57">
        <f t="shared" ca="1" si="20"/>
        <v>20210</v>
      </c>
      <c r="AQ14" s="57">
        <f t="shared" ca="1" si="20"/>
        <v>9864</v>
      </c>
      <c r="AR14" s="57">
        <f t="shared" ca="1" si="20"/>
        <v>7654</v>
      </c>
      <c r="AS14" s="57">
        <f t="shared" ca="1" si="20"/>
        <v>2018</v>
      </c>
      <c r="AT14" s="57">
        <f t="shared" ca="1" si="20"/>
        <v>0</v>
      </c>
      <c r="AU14" s="51">
        <v>0</v>
      </c>
      <c r="AV14" s="57">
        <v>0</v>
      </c>
      <c r="AW14" s="51">
        <f t="shared" ca="1" si="5"/>
        <v>8784.26</v>
      </c>
      <c r="AX14" s="57">
        <f t="shared" ca="1" si="15"/>
        <v>-2994</v>
      </c>
      <c r="AY14" s="57">
        <f t="shared" ca="1" si="15"/>
        <v>0</v>
      </c>
      <c r="AZ14" s="57">
        <f t="shared" ca="1" si="15"/>
        <v>0</v>
      </c>
      <c r="BA14" s="51">
        <v>-5000</v>
      </c>
      <c r="BB14" s="51">
        <v>0</v>
      </c>
      <c r="BC14" s="57">
        <f t="shared" ca="1" si="15"/>
        <v>-4370</v>
      </c>
      <c r="BD14" s="57">
        <f t="shared" ca="1" si="15"/>
        <v>-29603</v>
      </c>
      <c r="BE14" s="57">
        <f t="shared" ca="1" si="19"/>
        <v>470.86</v>
      </c>
      <c r="BF14" s="51">
        <f t="shared" ca="1" si="6"/>
        <v>22.1816</v>
      </c>
      <c r="BG14" s="51">
        <f t="shared" ca="1" si="7"/>
        <v>11.713943661971831</v>
      </c>
      <c r="BH14" s="51">
        <f t="shared" ca="1" si="8"/>
        <v>200.0990099009901</v>
      </c>
      <c r="BI14" s="51">
        <v>0</v>
      </c>
      <c r="BJ14" s="51">
        <f ca="1">'4월_관리비상세내역'!BK14</f>
        <v>1624.4</v>
      </c>
      <c r="BK14" s="51">
        <f t="shared" ca="1" si="9"/>
        <v>2095.2600000000002</v>
      </c>
      <c r="BL14" s="51">
        <f ca="1">'4월_관리비상세내역'!BM14</f>
        <v>818.01366197183097</v>
      </c>
      <c r="BM14" s="57">
        <f t="shared" ca="1" si="10"/>
        <v>829.7276056338028</v>
      </c>
      <c r="BN14" s="51">
        <f ca="1">'4월_관리비상세내역'!BO14</f>
        <v>549.55200000000002</v>
      </c>
      <c r="BO14" s="57">
        <f t="shared" ca="1" si="11"/>
        <v>571.73360000000002</v>
      </c>
      <c r="BP14" s="51">
        <f ca="1">'4월_관리비상세내역'!BQ14</f>
        <v>998</v>
      </c>
      <c r="BQ14" s="57">
        <f t="shared" ca="1" si="12"/>
        <v>1198.09900990099</v>
      </c>
      <c r="BR14" s="51">
        <v>0</v>
      </c>
      <c r="BS14" s="51">
        <v>0</v>
      </c>
    </row>
    <row r="15" spans="1:80" ht="15.75" customHeight="1">
      <c r="A15" s="8" t="s">
        <v>239</v>
      </c>
      <c r="B15" s="8">
        <v>701</v>
      </c>
      <c r="C15" s="53">
        <v>702</v>
      </c>
      <c r="E15" s="8">
        <v>115.7</v>
      </c>
      <c r="F15" s="8" t="s">
        <v>240</v>
      </c>
      <c r="G15" s="55">
        <f t="shared" ca="1" si="0"/>
        <v>44004</v>
      </c>
      <c r="H15" s="8">
        <v>77777</v>
      </c>
      <c r="J15" t="str">
        <f t="shared" ca="1" si="17"/>
        <v>자가</v>
      </c>
      <c r="K15" s="8" t="s">
        <v>242</v>
      </c>
      <c r="L15" s="55">
        <v>45047</v>
      </c>
      <c r="M15" s="55">
        <v>45097</v>
      </c>
      <c r="N15" s="55">
        <v>45047</v>
      </c>
      <c r="O15" s="55">
        <v>45077</v>
      </c>
      <c r="P15" s="51">
        <f t="shared" ca="1" si="1"/>
        <v>565372</v>
      </c>
      <c r="Q15" s="57">
        <f t="shared" ca="1" si="2"/>
        <v>576679.43999999994</v>
      </c>
      <c r="R15" s="51">
        <f t="shared" ca="1" si="3"/>
        <v>565372</v>
      </c>
      <c r="S15" s="57">
        <f t="shared" ca="1" si="13"/>
        <v>172477</v>
      </c>
      <c r="T15" s="57">
        <f t="shared" ca="1" si="4"/>
        <v>392895</v>
      </c>
      <c r="U15" s="57">
        <f t="shared" ca="1" si="18"/>
        <v>35318</v>
      </c>
      <c r="V15" s="57">
        <f t="shared" ca="1" si="16"/>
        <v>22764</v>
      </c>
      <c r="W15" s="57">
        <f t="shared" ca="1" si="16"/>
        <v>1600</v>
      </c>
      <c r="X15" s="57">
        <f t="shared" ca="1" si="16"/>
        <v>1182</v>
      </c>
      <c r="Y15" s="57">
        <f t="shared" ca="1" si="16"/>
        <v>3954</v>
      </c>
      <c r="Z15" s="57">
        <f t="shared" ca="1" si="16"/>
        <v>34833</v>
      </c>
      <c r="AA15" s="57">
        <f t="shared" ca="1" si="16"/>
        <v>28727</v>
      </c>
      <c r="AB15" s="57">
        <f t="shared" ca="1" si="16"/>
        <v>43150</v>
      </c>
      <c r="AC15" s="57">
        <f t="shared" ca="1" si="16"/>
        <v>2340</v>
      </c>
      <c r="AD15" s="57">
        <f t="shared" ca="1" si="16"/>
        <v>2316</v>
      </c>
      <c r="AE15" s="57">
        <f t="shared" ca="1" si="16"/>
        <v>12016</v>
      </c>
      <c r="AF15" s="57">
        <f t="shared" ca="1" si="16"/>
        <v>917</v>
      </c>
      <c r="AG15" s="57">
        <f t="shared" ca="1" si="16"/>
        <v>5624</v>
      </c>
      <c r="AH15" s="57">
        <f t="shared" ca="1" si="16"/>
        <v>36</v>
      </c>
      <c r="AI15" s="57">
        <f t="shared" ca="1" si="16"/>
        <v>0</v>
      </c>
      <c r="AJ15" s="57">
        <f t="shared" ca="1" si="16"/>
        <v>168830</v>
      </c>
      <c r="AK15" s="57">
        <f t="shared" ca="1" si="16"/>
        <v>79180</v>
      </c>
      <c r="AL15" s="57">
        <f t="shared" ca="1" si="20"/>
        <v>53714</v>
      </c>
      <c r="AM15" s="57">
        <f t="shared" ca="1" si="20"/>
        <v>572</v>
      </c>
      <c r="AN15" s="57">
        <f t="shared" ca="1" si="20"/>
        <v>66999</v>
      </c>
      <c r="AO15" s="57">
        <f t="shared" ca="1" si="20"/>
        <v>0</v>
      </c>
      <c r="AP15" s="57">
        <f t="shared" ca="1" si="20"/>
        <v>28209</v>
      </c>
      <c r="AQ15" s="57">
        <f t="shared" ca="1" si="20"/>
        <v>6463</v>
      </c>
      <c r="AR15" s="57">
        <f t="shared" ca="1" si="20"/>
        <v>5071</v>
      </c>
      <c r="AS15" s="57">
        <f t="shared" ca="1" si="20"/>
        <v>2026</v>
      </c>
      <c r="AT15" s="57">
        <f t="shared" ca="1" si="20"/>
        <v>0</v>
      </c>
      <c r="AU15" s="51">
        <v>0</v>
      </c>
      <c r="AV15" s="57">
        <v>0</v>
      </c>
      <c r="AW15" s="51">
        <f t="shared" ca="1" si="5"/>
        <v>11307.44</v>
      </c>
      <c r="AX15" s="57">
        <f t="shared" ca="1" si="15"/>
        <v>-8122</v>
      </c>
      <c r="AY15" s="57">
        <f t="shared" ca="1" si="15"/>
        <v>0</v>
      </c>
      <c r="AZ15" s="57">
        <f t="shared" ca="1" si="15"/>
        <v>0</v>
      </c>
      <c r="BA15" s="51">
        <v>0</v>
      </c>
      <c r="BB15" s="51">
        <v>0</v>
      </c>
      <c r="BC15" s="57">
        <f t="shared" ca="1" si="15"/>
        <v>-8331</v>
      </c>
      <c r="BD15" s="57">
        <f t="shared" ca="1" si="15"/>
        <v>-24016</v>
      </c>
      <c r="BE15" s="57">
        <f t="shared" ca="1" si="19"/>
        <v>844.15</v>
      </c>
      <c r="BF15" s="51">
        <f t="shared" ca="1" si="6"/>
        <v>42.971200000000003</v>
      </c>
      <c r="BG15" s="51">
        <f t="shared" ca="1" si="7"/>
        <v>9.4364788732394373</v>
      </c>
      <c r="BH15" s="51">
        <f t="shared" ca="1" si="8"/>
        <v>279.29702970297029</v>
      </c>
      <c r="BI15" s="51">
        <v>0</v>
      </c>
      <c r="BJ15" s="51">
        <f ca="1">'4월_관리비상세내역'!BK15</f>
        <v>999.31</v>
      </c>
      <c r="BK15" s="51">
        <f t="shared" ca="1" si="9"/>
        <v>1843.46</v>
      </c>
      <c r="BL15" s="51">
        <f ca="1">'4월_관리비상세내역'!BM15</f>
        <v>402.22661971830991</v>
      </c>
      <c r="BM15" s="57">
        <f t="shared" ca="1" si="10"/>
        <v>411.66309859154933</v>
      </c>
      <c r="BN15" s="51">
        <f ca="1">'4월_관리비상세내역'!BO15</f>
        <v>526.29759999999999</v>
      </c>
      <c r="BO15" s="57">
        <f t="shared" ca="1" si="11"/>
        <v>569.26879999999994</v>
      </c>
      <c r="BP15" s="51">
        <f ca="1">'4월_관리비상세내역'!BQ15</f>
        <v>752.41584158415844</v>
      </c>
      <c r="BQ15" s="57">
        <f t="shared" ca="1" si="12"/>
        <v>1031.7128712871288</v>
      </c>
      <c r="BR15" s="51">
        <v>0</v>
      </c>
      <c r="BS15" s="51">
        <v>0</v>
      </c>
    </row>
    <row r="16" spans="1:80" ht="15.75" customHeight="1">
      <c r="A16" s="8" t="s">
        <v>239</v>
      </c>
      <c r="B16" s="8">
        <v>701</v>
      </c>
      <c r="C16" s="53">
        <v>801</v>
      </c>
      <c r="E16" s="8">
        <v>115.7</v>
      </c>
      <c r="F16" s="8" t="s">
        <v>240</v>
      </c>
      <c r="G16" s="55">
        <f t="shared" ca="1" si="0"/>
        <v>44846</v>
      </c>
      <c r="H16" s="8">
        <v>77777</v>
      </c>
      <c r="J16" t="str">
        <f t="shared" ca="1" si="17"/>
        <v>전세</v>
      </c>
      <c r="K16" s="8" t="s">
        <v>242</v>
      </c>
      <c r="L16" s="55">
        <v>45047</v>
      </c>
      <c r="M16" s="55">
        <v>45097</v>
      </c>
      <c r="N16" s="55">
        <v>45047</v>
      </c>
      <c r="O16" s="55">
        <v>45077</v>
      </c>
      <c r="P16" s="51">
        <f t="shared" ca="1" si="1"/>
        <v>491309</v>
      </c>
      <c r="Q16" s="57">
        <f t="shared" ca="1" si="2"/>
        <v>501135.18</v>
      </c>
      <c r="R16" s="51">
        <f t="shared" ca="1" si="3"/>
        <v>491309</v>
      </c>
      <c r="S16" s="57">
        <f t="shared" ca="1" si="13"/>
        <v>207482</v>
      </c>
      <c r="T16" s="57">
        <f t="shared" ca="1" si="4"/>
        <v>283827</v>
      </c>
      <c r="U16" s="57">
        <f t="shared" ca="1" si="18"/>
        <v>48487</v>
      </c>
      <c r="V16" s="57">
        <f t="shared" ca="1" si="16"/>
        <v>28769</v>
      </c>
      <c r="W16" s="57">
        <f t="shared" ca="1" si="16"/>
        <v>1434</v>
      </c>
      <c r="X16" s="57">
        <f t="shared" ca="1" si="16"/>
        <v>3716</v>
      </c>
      <c r="Y16" s="57">
        <f t="shared" ca="1" si="16"/>
        <v>3890</v>
      </c>
      <c r="Z16" s="57">
        <f t="shared" ca="1" si="16"/>
        <v>27069</v>
      </c>
      <c r="AA16" s="57">
        <f t="shared" ca="1" si="16"/>
        <v>19276</v>
      </c>
      <c r="AB16" s="57">
        <f t="shared" ca="1" si="16"/>
        <v>51256</v>
      </c>
      <c r="AC16" s="57">
        <f t="shared" ca="1" si="16"/>
        <v>838</v>
      </c>
      <c r="AD16" s="57">
        <f t="shared" ca="1" si="16"/>
        <v>2679</v>
      </c>
      <c r="AE16" s="57">
        <f t="shared" ca="1" si="16"/>
        <v>20862</v>
      </c>
      <c r="AF16" s="57">
        <f t="shared" ca="1" si="16"/>
        <v>485</v>
      </c>
      <c r="AG16" s="57">
        <f t="shared" ca="1" si="16"/>
        <v>15386</v>
      </c>
      <c r="AH16" s="57">
        <f t="shared" ca="1" si="16"/>
        <v>746</v>
      </c>
      <c r="AI16" s="57">
        <f t="shared" ca="1" si="16"/>
        <v>0</v>
      </c>
      <c r="AJ16" s="57">
        <f t="shared" ca="1" si="16"/>
        <v>175003</v>
      </c>
      <c r="AK16" s="57">
        <f t="shared" ca="1" si="16"/>
        <v>27221</v>
      </c>
      <c r="AL16" s="57">
        <f t="shared" ca="1" si="20"/>
        <v>50445</v>
      </c>
      <c r="AM16" s="57">
        <f t="shared" ca="1" si="20"/>
        <v>4931</v>
      </c>
      <c r="AN16" s="57">
        <f t="shared" ca="1" si="20"/>
        <v>614</v>
      </c>
      <c r="AO16" s="57">
        <f t="shared" ca="1" si="20"/>
        <v>0</v>
      </c>
      <c r="AP16" s="57">
        <f t="shared" ca="1" si="20"/>
        <v>28251</v>
      </c>
      <c r="AQ16" s="57">
        <f t="shared" ca="1" si="20"/>
        <v>2611</v>
      </c>
      <c r="AR16" s="57">
        <f t="shared" ca="1" si="20"/>
        <v>1149</v>
      </c>
      <c r="AS16" s="57">
        <f t="shared" ca="1" si="20"/>
        <v>1479</v>
      </c>
      <c r="AT16" s="57">
        <f t="shared" ca="1" si="20"/>
        <v>0</v>
      </c>
      <c r="AU16" s="51">
        <v>0</v>
      </c>
      <c r="AV16" s="57">
        <v>0</v>
      </c>
      <c r="AW16" s="51">
        <f t="shared" ca="1" si="5"/>
        <v>9826.18</v>
      </c>
      <c r="AX16" s="57">
        <f t="shared" ca="1" si="15"/>
        <v>-4195</v>
      </c>
      <c r="AY16" s="57">
        <f t="shared" ca="1" si="15"/>
        <v>0</v>
      </c>
      <c r="AZ16" s="57">
        <f t="shared" ca="1" si="15"/>
        <v>0</v>
      </c>
      <c r="BA16" s="51">
        <v>0</v>
      </c>
      <c r="BB16" s="51">
        <v>0</v>
      </c>
      <c r="BC16" s="57">
        <f t="shared" ca="1" si="15"/>
        <v>-16980</v>
      </c>
      <c r="BD16" s="57">
        <f t="shared" ca="1" si="15"/>
        <v>-4113</v>
      </c>
      <c r="BE16" s="57">
        <f t="shared" ca="1" si="19"/>
        <v>875.01499999999999</v>
      </c>
      <c r="BF16" s="51">
        <f t="shared" ca="1" si="6"/>
        <v>40.356000000000002</v>
      </c>
      <c r="BG16" s="51">
        <f t="shared" ca="1" si="7"/>
        <v>8.6478873239436621E-2</v>
      </c>
      <c r="BH16" s="51">
        <f t="shared" ca="1" si="8"/>
        <v>279.71287128712873</v>
      </c>
      <c r="BI16" s="51">
        <v>0</v>
      </c>
      <c r="BJ16" s="51">
        <f ca="1">'4월_관리비상세내역'!BK16</f>
        <v>1917.94</v>
      </c>
      <c r="BK16" s="51">
        <f t="shared" ca="1" si="9"/>
        <v>2792.9549999999999</v>
      </c>
      <c r="BL16" s="51">
        <f ca="1">'4월_관리비상세내역'!BM16</f>
        <v>111.57887323943662</v>
      </c>
      <c r="BM16" s="57">
        <f t="shared" ca="1" si="10"/>
        <v>111.66535211267606</v>
      </c>
      <c r="BN16" s="51">
        <f ca="1">'4월_관리비상세내역'!BO16</f>
        <v>101.2816</v>
      </c>
      <c r="BO16" s="57">
        <f t="shared" ca="1" si="11"/>
        <v>141.63759999999999</v>
      </c>
      <c r="BP16" s="51">
        <f ca="1">'4월_관리비상세내역'!BQ16</f>
        <v>1936.6138613861388</v>
      </c>
      <c r="BQ16" s="57">
        <f t="shared" ca="1" si="12"/>
        <v>2216.3267326732675</v>
      </c>
      <c r="BR16" s="51">
        <v>0</v>
      </c>
      <c r="BS16" s="51">
        <v>0</v>
      </c>
    </row>
    <row r="17" spans="1:71" ht="15.75" customHeight="1">
      <c r="A17" s="8" t="s">
        <v>239</v>
      </c>
      <c r="B17" s="8">
        <v>701</v>
      </c>
      <c r="C17" s="53">
        <v>802</v>
      </c>
      <c r="E17" s="8">
        <v>115.7</v>
      </c>
      <c r="F17" s="8" t="s">
        <v>240</v>
      </c>
      <c r="G17" s="55">
        <f t="shared" ca="1" si="0"/>
        <v>41689</v>
      </c>
      <c r="H17" s="8">
        <v>77777</v>
      </c>
      <c r="J17" t="str">
        <f t="shared" ca="1" si="17"/>
        <v>월세</v>
      </c>
      <c r="K17" s="8" t="s">
        <v>242</v>
      </c>
      <c r="L17" s="55">
        <v>45047</v>
      </c>
      <c r="M17" s="55">
        <v>45097</v>
      </c>
      <c r="N17" s="55">
        <v>45047</v>
      </c>
      <c r="O17" s="55">
        <v>45077</v>
      </c>
      <c r="P17" s="51">
        <f t="shared" ca="1" si="1"/>
        <v>547204</v>
      </c>
      <c r="Q17" s="57">
        <f t="shared" ca="1" si="2"/>
        <v>558148.07999999996</v>
      </c>
      <c r="R17" s="51">
        <f t="shared" ca="1" si="3"/>
        <v>547204</v>
      </c>
      <c r="S17" s="57">
        <f t="shared" ca="1" si="13"/>
        <v>193466</v>
      </c>
      <c r="T17" s="57">
        <f t="shared" ca="1" si="4"/>
        <v>353738</v>
      </c>
      <c r="U17" s="57">
        <f t="shared" ca="1" si="18"/>
        <v>60105</v>
      </c>
      <c r="V17" s="57">
        <f t="shared" ca="1" si="16"/>
        <v>19922</v>
      </c>
      <c r="W17" s="57">
        <f t="shared" ca="1" si="16"/>
        <v>1635</v>
      </c>
      <c r="X17" s="57">
        <f t="shared" ca="1" si="16"/>
        <v>3621</v>
      </c>
      <c r="Y17" s="57">
        <f t="shared" ca="1" si="16"/>
        <v>3295</v>
      </c>
      <c r="Z17" s="57">
        <f t="shared" ca="1" si="16"/>
        <v>15708</v>
      </c>
      <c r="AA17" s="57">
        <f t="shared" ca="1" si="16"/>
        <v>15555</v>
      </c>
      <c r="AB17" s="57">
        <f t="shared" ca="1" si="16"/>
        <v>21079</v>
      </c>
      <c r="AC17" s="57">
        <f t="shared" ca="1" si="16"/>
        <v>1255</v>
      </c>
      <c r="AD17" s="57">
        <f t="shared" ca="1" si="16"/>
        <v>7730</v>
      </c>
      <c r="AE17" s="57">
        <f t="shared" ca="1" si="16"/>
        <v>10315</v>
      </c>
      <c r="AF17" s="57">
        <f t="shared" ca="1" si="16"/>
        <v>942</v>
      </c>
      <c r="AG17" s="57">
        <f t="shared" ca="1" si="16"/>
        <v>38325</v>
      </c>
      <c r="AH17" s="57">
        <f t="shared" ca="1" si="16"/>
        <v>510</v>
      </c>
      <c r="AI17" s="57">
        <f t="shared" ca="1" si="16"/>
        <v>0</v>
      </c>
      <c r="AJ17" s="57">
        <f t="shared" ca="1" si="16"/>
        <v>184292</v>
      </c>
      <c r="AK17" s="57">
        <f t="shared" ca="1" si="16"/>
        <v>79286</v>
      </c>
      <c r="AL17" s="57">
        <f t="shared" ca="1" si="20"/>
        <v>44510</v>
      </c>
      <c r="AM17" s="57">
        <f t="shared" ca="1" si="20"/>
        <v>385</v>
      </c>
      <c r="AN17" s="57">
        <f t="shared" ca="1" si="20"/>
        <v>38009</v>
      </c>
      <c r="AO17" s="57">
        <f t="shared" ca="1" si="20"/>
        <v>0</v>
      </c>
      <c r="AP17" s="57">
        <f t="shared" ca="1" si="20"/>
        <v>29074</v>
      </c>
      <c r="AQ17" s="57">
        <f t="shared" ca="1" si="20"/>
        <v>9534</v>
      </c>
      <c r="AR17" s="57">
        <f t="shared" ca="1" si="20"/>
        <v>9325</v>
      </c>
      <c r="AS17" s="57">
        <f t="shared" ca="1" si="20"/>
        <v>1266</v>
      </c>
      <c r="AT17" s="57">
        <f t="shared" ca="1" si="20"/>
        <v>0</v>
      </c>
      <c r="AU17" s="51">
        <v>0</v>
      </c>
      <c r="AV17" s="57">
        <v>0</v>
      </c>
      <c r="AW17" s="51">
        <f t="shared" ca="1" si="5"/>
        <v>10944.08</v>
      </c>
      <c r="AX17" s="57">
        <f t="shared" ca="1" si="15"/>
        <v>-19739</v>
      </c>
      <c r="AY17" s="57">
        <f t="shared" ca="1" si="15"/>
        <v>0</v>
      </c>
      <c r="AZ17" s="57">
        <f t="shared" ca="1" si="15"/>
        <v>0</v>
      </c>
      <c r="BA17" s="51">
        <v>0</v>
      </c>
      <c r="BB17" s="51">
        <v>0</v>
      </c>
      <c r="BC17" s="57">
        <f t="shared" ca="1" si="15"/>
        <v>-17331</v>
      </c>
      <c r="BD17" s="57">
        <f t="shared" ca="1" si="15"/>
        <v>-11404</v>
      </c>
      <c r="BE17" s="57">
        <f t="shared" ca="1" si="19"/>
        <v>921.46</v>
      </c>
      <c r="BF17" s="51">
        <f t="shared" ca="1" si="6"/>
        <v>35.607999999999997</v>
      </c>
      <c r="BG17" s="51">
        <f t="shared" ca="1" si="7"/>
        <v>5.353380281690141</v>
      </c>
      <c r="BH17" s="51">
        <f t="shared" ca="1" si="8"/>
        <v>287.86138613861385</v>
      </c>
      <c r="BI17" s="51">
        <v>0</v>
      </c>
      <c r="BJ17" s="51">
        <f ca="1">'4월_관리비상세내역'!BK17</f>
        <v>1630.27</v>
      </c>
      <c r="BK17" s="51">
        <f t="shared" ca="1" si="9"/>
        <v>2551.73</v>
      </c>
      <c r="BL17" s="51">
        <f ca="1">'4월_관리비상세내역'!BM17</f>
        <v>590.92014084507048</v>
      </c>
      <c r="BM17" s="57">
        <f t="shared" ca="1" si="10"/>
        <v>596.27352112676067</v>
      </c>
      <c r="BN17" s="51">
        <f ca="1">'4월_관리비상세내역'!BO17</f>
        <v>674.62959999999998</v>
      </c>
      <c r="BO17" s="57">
        <f t="shared" ca="1" si="11"/>
        <v>710.23759999999993</v>
      </c>
      <c r="BP17" s="51">
        <f ca="1">'4월_관리비상세내역'!BQ17</f>
        <v>1315.3366336633665</v>
      </c>
      <c r="BQ17" s="57">
        <f t="shared" ca="1" si="12"/>
        <v>1603.1980198019803</v>
      </c>
      <c r="BR17" s="51">
        <v>0</v>
      </c>
      <c r="BS17" s="51">
        <v>0</v>
      </c>
    </row>
    <row r="18" spans="1:71" ht="15.75" customHeight="1">
      <c r="A18" s="8" t="s">
        <v>239</v>
      </c>
      <c r="B18" s="8">
        <v>701</v>
      </c>
      <c r="C18" s="53">
        <v>901</v>
      </c>
      <c r="E18" s="8">
        <v>115.7</v>
      </c>
      <c r="F18" s="8" t="s">
        <v>240</v>
      </c>
      <c r="G18" s="55">
        <f t="shared" ca="1" si="0"/>
        <v>42051</v>
      </c>
      <c r="H18" s="8">
        <v>77777</v>
      </c>
      <c r="J18" t="str">
        <f t="shared" ca="1" si="17"/>
        <v>전세</v>
      </c>
      <c r="K18" s="8" t="s">
        <v>242</v>
      </c>
      <c r="L18" s="55">
        <v>45047</v>
      </c>
      <c r="M18" s="55">
        <v>45097</v>
      </c>
      <c r="N18" s="55">
        <v>45047</v>
      </c>
      <c r="O18" s="55">
        <v>45077</v>
      </c>
      <c r="P18" s="51">
        <f t="shared" ca="1" si="1"/>
        <v>601684</v>
      </c>
      <c r="Q18" s="57">
        <f t="shared" ca="1" si="2"/>
        <v>613717.68000000005</v>
      </c>
      <c r="R18" s="51">
        <f t="shared" ca="1" si="3"/>
        <v>601684</v>
      </c>
      <c r="S18" s="57">
        <f t="shared" ca="1" si="13"/>
        <v>237511</v>
      </c>
      <c r="T18" s="57">
        <f t="shared" ca="1" si="4"/>
        <v>364173</v>
      </c>
      <c r="U18" s="57">
        <f t="shared" ca="1" si="18"/>
        <v>71579</v>
      </c>
      <c r="V18" s="57">
        <f t="shared" ca="1" si="16"/>
        <v>29399</v>
      </c>
      <c r="W18" s="57">
        <f t="shared" ca="1" si="16"/>
        <v>535</v>
      </c>
      <c r="X18" s="57">
        <f t="shared" ca="1" si="16"/>
        <v>2879</v>
      </c>
      <c r="Y18" s="57">
        <f t="shared" ca="1" si="16"/>
        <v>3484</v>
      </c>
      <c r="Z18" s="57">
        <f t="shared" ca="1" si="16"/>
        <v>58210</v>
      </c>
      <c r="AA18" s="57">
        <f t="shared" ca="1" si="16"/>
        <v>21720</v>
      </c>
      <c r="AB18" s="57">
        <f t="shared" ca="1" si="16"/>
        <v>15996</v>
      </c>
      <c r="AC18" s="57">
        <f t="shared" ca="1" si="16"/>
        <v>998</v>
      </c>
      <c r="AD18" s="57">
        <f t="shared" ca="1" si="16"/>
        <v>7511</v>
      </c>
      <c r="AE18" s="57">
        <f t="shared" ca="1" si="16"/>
        <v>4940</v>
      </c>
      <c r="AF18" s="57">
        <f t="shared" ca="1" si="16"/>
        <v>972</v>
      </c>
      <c r="AG18" s="57">
        <f t="shared" ca="1" si="16"/>
        <v>35926</v>
      </c>
      <c r="AH18" s="57">
        <f t="shared" ca="1" si="16"/>
        <v>479</v>
      </c>
      <c r="AI18" s="57">
        <f t="shared" ca="1" si="16"/>
        <v>0</v>
      </c>
      <c r="AJ18" s="57">
        <f t="shared" ca="1" si="16"/>
        <v>136226</v>
      </c>
      <c r="AK18" s="57">
        <f t="shared" ca="1" si="16"/>
        <v>64380</v>
      </c>
      <c r="AL18" s="57">
        <f t="shared" ca="1" si="20"/>
        <v>98647</v>
      </c>
      <c r="AM18" s="57">
        <f t="shared" ca="1" si="20"/>
        <v>4495</v>
      </c>
      <c r="AN18" s="57">
        <f t="shared" ca="1" si="20"/>
        <v>53109</v>
      </c>
      <c r="AO18" s="57">
        <f t="shared" ca="1" si="20"/>
        <v>0</v>
      </c>
      <c r="AP18" s="57">
        <f t="shared" ca="1" si="20"/>
        <v>27399</v>
      </c>
      <c r="AQ18" s="57">
        <f t="shared" ca="1" si="20"/>
        <v>5082</v>
      </c>
      <c r="AR18" s="57">
        <f t="shared" ca="1" si="20"/>
        <v>1625</v>
      </c>
      <c r="AS18" s="57">
        <f t="shared" ca="1" si="20"/>
        <v>302</v>
      </c>
      <c r="AT18" s="57">
        <f t="shared" ca="1" si="20"/>
        <v>0</v>
      </c>
      <c r="AU18" s="51">
        <v>0</v>
      </c>
      <c r="AV18" s="57">
        <v>0</v>
      </c>
      <c r="AW18" s="51">
        <f t="shared" ca="1" si="5"/>
        <v>12033.68</v>
      </c>
      <c r="AX18" s="57">
        <f t="shared" ca="1" si="15"/>
        <v>-12907</v>
      </c>
      <c r="AY18" s="57">
        <f t="shared" ca="1" si="15"/>
        <v>0</v>
      </c>
      <c r="AZ18" s="57">
        <f t="shared" ca="1" si="15"/>
        <v>0</v>
      </c>
      <c r="BA18" s="51">
        <v>0</v>
      </c>
      <c r="BB18" s="51">
        <v>0</v>
      </c>
      <c r="BC18" s="57">
        <f t="shared" ca="1" si="15"/>
        <v>-21782</v>
      </c>
      <c r="BD18" s="57">
        <f t="shared" ca="1" si="15"/>
        <v>-9520</v>
      </c>
      <c r="BE18" s="57">
        <f t="shared" ca="1" si="19"/>
        <v>681.13</v>
      </c>
      <c r="BF18" s="51">
        <f t="shared" ca="1" si="6"/>
        <v>78.917599999999993</v>
      </c>
      <c r="BG18" s="51">
        <f t="shared" ca="1" si="7"/>
        <v>7.4801408450704221</v>
      </c>
      <c r="BH18" s="51">
        <f t="shared" ca="1" si="8"/>
        <v>271.2772277227723</v>
      </c>
      <c r="BI18" s="51">
        <v>0</v>
      </c>
      <c r="BJ18" s="51">
        <f ca="1">'4월_관리비상세내역'!BK18</f>
        <v>1235.0350000000001</v>
      </c>
      <c r="BK18" s="51">
        <f t="shared" ca="1" si="9"/>
        <v>1916.165</v>
      </c>
      <c r="BL18" s="51">
        <f ca="1">'4월_관리비상세내역'!BM18</f>
        <v>47.278450704225357</v>
      </c>
      <c r="BM18" s="57">
        <f t="shared" ca="1" si="10"/>
        <v>54.75859154929578</v>
      </c>
      <c r="BN18" s="51">
        <f ca="1">'4월_관리비상세내역'!BO18</f>
        <v>590.95920000000001</v>
      </c>
      <c r="BO18" s="57">
        <f t="shared" ca="1" si="11"/>
        <v>669.8768</v>
      </c>
      <c r="BP18" s="51">
        <f ca="1">'4월_관리비상세내역'!BQ18</f>
        <v>737.38613861386148</v>
      </c>
      <c r="BQ18" s="57">
        <f t="shared" ca="1" si="12"/>
        <v>1008.6633663366338</v>
      </c>
      <c r="BR18" s="51">
        <v>0</v>
      </c>
      <c r="BS18" s="51">
        <v>0</v>
      </c>
    </row>
    <row r="19" spans="1:71" ht="15.75" customHeight="1">
      <c r="A19" s="8" t="s">
        <v>239</v>
      </c>
      <c r="B19" s="8">
        <v>701</v>
      </c>
      <c r="C19" s="53">
        <v>902</v>
      </c>
      <c r="E19" s="8">
        <v>115.7</v>
      </c>
      <c r="F19" s="8" t="s">
        <v>240</v>
      </c>
      <c r="G19" s="55">
        <f t="shared" ca="1" si="0"/>
        <v>41917</v>
      </c>
      <c r="H19" s="8">
        <v>77777</v>
      </c>
      <c r="J19" t="str">
        <f t="shared" ca="1" si="17"/>
        <v>월세</v>
      </c>
      <c r="K19" s="8" t="s">
        <v>242</v>
      </c>
      <c r="L19" s="55">
        <v>45047</v>
      </c>
      <c r="M19" s="55">
        <v>45097</v>
      </c>
      <c r="N19" s="55">
        <v>45047</v>
      </c>
      <c r="O19" s="55">
        <v>45077</v>
      </c>
      <c r="P19" s="51">
        <f t="shared" ca="1" si="1"/>
        <v>561955</v>
      </c>
      <c r="Q19" s="57">
        <f t="shared" ca="1" si="2"/>
        <v>573194.1</v>
      </c>
      <c r="R19" s="51">
        <f t="shared" ca="1" si="3"/>
        <v>561955</v>
      </c>
      <c r="S19" s="57">
        <f t="shared" ca="1" si="13"/>
        <v>306416</v>
      </c>
      <c r="T19" s="57">
        <f t="shared" ca="1" si="4"/>
        <v>255539</v>
      </c>
      <c r="U19" s="57">
        <f t="shared" ca="1" si="18"/>
        <v>78346</v>
      </c>
      <c r="V19" s="57">
        <f t="shared" ca="1" si="16"/>
        <v>36041</v>
      </c>
      <c r="W19" s="57">
        <f t="shared" ca="1" si="16"/>
        <v>862</v>
      </c>
      <c r="X19" s="57">
        <f t="shared" ca="1" si="16"/>
        <v>4143</v>
      </c>
      <c r="Y19" s="57">
        <f t="shared" ca="1" si="16"/>
        <v>3519</v>
      </c>
      <c r="Z19" s="57">
        <f t="shared" ca="1" si="16"/>
        <v>26169</v>
      </c>
      <c r="AA19" s="57">
        <f t="shared" ca="1" si="16"/>
        <v>7582</v>
      </c>
      <c r="AB19" s="57">
        <f t="shared" ca="1" si="16"/>
        <v>71997</v>
      </c>
      <c r="AC19" s="57">
        <f t="shared" ca="1" si="16"/>
        <v>900</v>
      </c>
      <c r="AD19" s="57">
        <f t="shared" ca="1" si="16"/>
        <v>5866</v>
      </c>
      <c r="AE19" s="57">
        <f t="shared" ca="1" si="16"/>
        <v>24663</v>
      </c>
      <c r="AF19" s="57">
        <f t="shared" ca="1" si="16"/>
        <v>931</v>
      </c>
      <c r="AG19" s="57">
        <f t="shared" ca="1" si="16"/>
        <v>48987</v>
      </c>
      <c r="AH19" s="57">
        <f t="shared" ca="1" si="16"/>
        <v>198</v>
      </c>
      <c r="AI19" s="57">
        <f t="shared" ca="1" si="16"/>
        <v>0</v>
      </c>
      <c r="AJ19" s="57">
        <f t="shared" ca="1" si="16"/>
        <v>147764</v>
      </c>
      <c r="AK19" s="57">
        <f t="shared" ca="1" si="16"/>
        <v>34713</v>
      </c>
      <c r="AL19" s="57">
        <f t="shared" ca="1" si="20"/>
        <v>28054</v>
      </c>
      <c r="AM19" s="57">
        <f t="shared" ca="1" si="20"/>
        <v>5715</v>
      </c>
      <c r="AN19" s="57">
        <f t="shared" ca="1" si="20"/>
        <v>48572</v>
      </c>
      <c r="AO19" s="57">
        <f t="shared" ca="1" si="20"/>
        <v>0</v>
      </c>
      <c r="AP19" s="57">
        <f t="shared" ca="1" si="20"/>
        <v>30302</v>
      </c>
      <c r="AQ19" s="57">
        <f t="shared" ca="1" si="20"/>
        <v>3992</v>
      </c>
      <c r="AR19" s="57">
        <f t="shared" ca="1" si="20"/>
        <v>3116</v>
      </c>
      <c r="AS19" s="57">
        <f t="shared" ca="1" si="20"/>
        <v>160</v>
      </c>
      <c r="AT19" s="57">
        <f t="shared" ca="1" si="20"/>
        <v>0</v>
      </c>
      <c r="AU19" s="51">
        <v>0</v>
      </c>
      <c r="AV19" s="57">
        <v>0</v>
      </c>
      <c r="AW19" s="51">
        <f t="shared" ca="1" si="5"/>
        <v>11239.1</v>
      </c>
      <c r="AX19" s="57">
        <f t="shared" ca="1" si="15"/>
        <v>-5059</v>
      </c>
      <c r="AY19" s="57">
        <f t="shared" ca="1" si="15"/>
        <v>0</v>
      </c>
      <c r="AZ19" s="57">
        <f t="shared" ca="1" si="15"/>
        <v>0</v>
      </c>
      <c r="BA19" s="51">
        <v>0</v>
      </c>
      <c r="BB19" s="51">
        <v>0</v>
      </c>
      <c r="BC19" s="57">
        <f t="shared" ca="1" si="15"/>
        <v>-19449</v>
      </c>
      <c r="BD19" s="57">
        <f t="shared" ca="1" si="15"/>
        <v>-26129</v>
      </c>
      <c r="BE19" s="57">
        <f t="shared" ca="1" si="19"/>
        <v>738.82</v>
      </c>
      <c r="BF19" s="51">
        <f t="shared" ca="1" si="6"/>
        <v>22.443200000000001</v>
      </c>
      <c r="BG19" s="51">
        <f t="shared" ca="1" si="7"/>
        <v>6.8411267605633803</v>
      </c>
      <c r="BH19" s="51">
        <f t="shared" ca="1" si="8"/>
        <v>300.019801980198</v>
      </c>
      <c r="BI19" s="51">
        <v>0</v>
      </c>
      <c r="BJ19" s="51">
        <f ca="1">'4월_관리비상세내역'!BK19</f>
        <v>1732.2850000000001</v>
      </c>
      <c r="BK19" s="51">
        <f t="shared" ca="1" si="9"/>
        <v>2471.105</v>
      </c>
      <c r="BL19" s="51">
        <f ca="1">'4월_관리비상세내역'!BM19</f>
        <v>567.29887323943672</v>
      </c>
      <c r="BM19" s="57">
        <f t="shared" ca="1" si="10"/>
        <v>574.1400000000001</v>
      </c>
      <c r="BN19" s="51">
        <f ca="1">'4월_관리비상세내역'!BO19</f>
        <v>250.61920000000001</v>
      </c>
      <c r="BO19" s="57">
        <f t="shared" ca="1" si="11"/>
        <v>273.06240000000003</v>
      </c>
      <c r="BP19" s="51">
        <f ca="1">'4월_관리비상세내역'!BQ19</f>
        <v>1248.1287128712872</v>
      </c>
      <c r="BQ19" s="57">
        <f t="shared" ca="1" si="12"/>
        <v>1548.1485148514853</v>
      </c>
      <c r="BR19" s="51">
        <v>0</v>
      </c>
      <c r="BS19" s="51">
        <v>0</v>
      </c>
    </row>
    <row r="20" spans="1:71" ht="15.75" customHeight="1">
      <c r="A20" s="8" t="s">
        <v>239</v>
      </c>
      <c r="B20" s="8">
        <v>701</v>
      </c>
      <c r="C20">
        <f t="shared" ref="C20:C45" si="21">C18+100</f>
        <v>1001</v>
      </c>
      <c r="D20" s="8"/>
      <c r="E20" s="8">
        <v>115.7</v>
      </c>
      <c r="F20" s="8" t="s">
        <v>240</v>
      </c>
      <c r="G20" s="55">
        <f t="shared" ca="1" si="0"/>
        <v>43816</v>
      </c>
      <c r="H20" s="8">
        <v>77777</v>
      </c>
      <c r="J20" t="str">
        <f t="shared" ca="1" si="17"/>
        <v>전세</v>
      </c>
      <c r="K20" s="8" t="s">
        <v>242</v>
      </c>
      <c r="L20" s="55">
        <v>45047</v>
      </c>
      <c r="M20" s="55">
        <v>45097</v>
      </c>
      <c r="N20" s="55">
        <v>45047</v>
      </c>
      <c r="O20" s="55">
        <v>45077</v>
      </c>
      <c r="P20" s="51">
        <f t="shared" ca="1" si="1"/>
        <v>536777</v>
      </c>
      <c r="Q20" s="57">
        <f t="shared" ca="1" si="2"/>
        <v>547512.54</v>
      </c>
      <c r="R20" s="51">
        <f t="shared" ca="1" si="3"/>
        <v>536777</v>
      </c>
      <c r="S20" s="57">
        <f t="shared" ca="1" si="13"/>
        <v>204103</v>
      </c>
      <c r="T20" s="57">
        <f t="shared" ca="1" si="4"/>
        <v>332674</v>
      </c>
      <c r="U20" s="57">
        <f t="shared" ca="1" si="18"/>
        <v>77314</v>
      </c>
      <c r="V20" s="57">
        <f t="shared" ca="1" si="16"/>
        <v>22536</v>
      </c>
      <c r="W20" s="57">
        <f t="shared" ca="1" si="16"/>
        <v>1247</v>
      </c>
      <c r="X20" s="57">
        <f t="shared" ca="1" si="16"/>
        <v>3544</v>
      </c>
      <c r="Y20" s="57">
        <f t="shared" ca="1" si="16"/>
        <v>3325</v>
      </c>
      <c r="Z20" s="57">
        <f t="shared" ca="1" si="16"/>
        <v>23513</v>
      </c>
      <c r="AA20" s="57">
        <f t="shared" ca="1" si="16"/>
        <v>8440</v>
      </c>
      <c r="AB20" s="57">
        <f t="shared" ca="1" si="16"/>
        <v>14310</v>
      </c>
      <c r="AC20" s="57">
        <f t="shared" ca="1" si="16"/>
        <v>1739</v>
      </c>
      <c r="AD20" s="57">
        <f t="shared" ca="1" si="16"/>
        <v>2694</v>
      </c>
      <c r="AE20" s="57">
        <f t="shared" ca="1" si="16"/>
        <v>8499</v>
      </c>
      <c r="AF20" s="57">
        <f t="shared" ca="1" si="16"/>
        <v>728</v>
      </c>
      <c r="AG20" s="57">
        <f t="shared" ca="1" si="16"/>
        <v>41001</v>
      </c>
      <c r="AH20" s="57">
        <f t="shared" ca="1" si="16"/>
        <v>772</v>
      </c>
      <c r="AI20" s="57">
        <f t="shared" ca="1" si="16"/>
        <v>0</v>
      </c>
      <c r="AJ20" s="57">
        <f t="shared" ca="1" si="16"/>
        <v>188779</v>
      </c>
      <c r="AK20" s="57">
        <f t="shared" ca="1" si="16"/>
        <v>31921</v>
      </c>
      <c r="AL20" s="57">
        <f t="shared" ca="1" si="20"/>
        <v>94123</v>
      </c>
      <c r="AM20" s="57">
        <f t="shared" ca="1" si="20"/>
        <v>6978</v>
      </c>
      <c r="AN20" s="57">
        <f t="shared" ca="1" si="20"/>
        <v>16774</v>
      </c>
      <c r="AO20" s="57">
        <f t="shared" ca="1" si="20"/>
        <v>0</v>
      </c>
      <c r="AP20" s="57">
        <f t="shared" ca="1" si="20"/>
        <v>5618</v>
      </c>
      <c r="AQ20" s="57">
        <f t="shared" ca="1" si="20"/>
        <v>3653</v>
      </c>
      <c r="AR20" s="57">
        <f t="shared" ca="1" si="20"/>
        <v>5168</v>
      </c>
      <c r="AS20" s="57">
        <f t="shared" ca="1" si="20"/>
        <v>886</v>
      </c>
      <c r="AT20" s="57">
        <f t="shared" ca="1" si="20"/>
        <v>0</v>
      </c>
      <c r="AU20" s="51">
        <v>0</v>
      </c>
      <c r="AV20" s="57">
        <v>0</v>
      </c>
      <c r="AW20" s="51">
        <f t="shared" ca="1" si="5"/>
        <v>10735.54</v>
      </c>
      <c r="AX20" s="57">
        <f t="shared" ref="AX20:BD62" ca="1" si="22">RANDBETWEEN(AX$2,AX$3)</f>
        <v>-3663</v>
      </c>
      <c r="AY20" s="57">
        <f t="shared" ca="1" si="22"/>
        <v>0</v>
      </c>
      <c r="AZ20" s="57">
        <f t="shared" ca="1" si="22"/>
        <v>0</v>
      </c>
      <c r="BA20" s="51">
        <v>0</v>
      </c>
      <c r="BB20" s="51">
        <v>0</v>
      </c>
      <c r="BC20" s="57">
        <f t="shared" ca="1" si="22"/>
        <v>-22480</v>
      </c>
      <c r="BD20" s="57">
        <f t="shared" ca="1" si="22"/>
        <v>-642</v>
      </c>
      <c r="BE20" s="57">
        <f t="shared" ca="1" si="19"/>
        <v>943.89499999999998</v>
      </c>
      <c r="BF20" s="51">
        <f t="shared" ca="1" si="6"/>
        <v>75.298400000000001</v>
      </c>
      <c r="BG20" s="51">
        <f t="shared" ca="1" si="7"/>
        <v>2.3625352112676055</v>
      </c>
      <c r="BH20" s="51">
        <f t="shared" ca="1" si="8"/>
        <v>55.623762376237622</v>
      </c>
      <c r="BI20" s="51">
        <v>0</v>
      </c>
      <c r="BJ20" s="51">
        <f ca="1">'4월_관리비상세내역'!BK20</f>
        <v>1778.355</v>
      </c>
      <c r="BK20" s="51">
        <f t="shared" ca="1" si="9"/>
        <v>2722.25</v>
      </c>
      <c r="BL20" s="51">
        <f ca="1">'4월_관리비상세내역'!BM20</f>
        <v>429.21507042253523</v>
      </c>
      <c r="BM20" s="57">
        <f t="shared" ca="1" si="10"/>
        <v>431.57760563380282</v>
      </c>
      <c r="BN20" s="51">
        <f ca="1">'4월_관리비상세내역'!BO20</f>
        <v>896.48479999999995</v>
      </c>
      <c r="BO20" s="57">
        <f t="shared" ca="1" si="11"/>
        <v>971.78319999999997</v>
      </c>
      <c r="BP20" s="51">
        <f ca="1">'4월_관리비상세내역'!BQ20</f>
        <v>1249.1089108910892</v>
      </c>
      <c r="BQ20" s="57">
        <f t="shared" ca="1" si="12"/>
        <v>1304.7326732673268</v>
      </c>
      <c r="BR20" s="51">
        <v>0</v>
      </c>
      <c r="BS20" s="51">
        <v>0</v>
      </c>
    </row>
    <row r="21" spans="1:71" ht="15.75" customHeight="1">
      <c r="A21" s="8" t="s">
        <v>239</v>
      </c>
      <c r="B21" s="8">
        <v>701</v>
      </c>
      <c r="C21">
        <f t="shared" si="21"/>
        <v>1002</v>
      </c>
      <c r="D21" s="8"/>
      <c r="E21" s="8">
        <v>115.7</v>
      </c>
      <c r="F21" s="8" t="s">
        <v>240</v>
      </c>
      <c r="G21" s="55">
        <f t="shared" ca="1" si="0"/>
        <v>43964</v>
      </c>
      <c r="H21" s="8">
        <v>77777</v>
      </c>
      <c r="J21" t="str">
        <f t="shared" ca="1" si="17"/>
        <v>월세</v>
      </c>
      <c r="K21" s="8" t="s">
        <v>242</v>
      </c>
      <c r="L21" s="55">
        <v>45047</v>
      </c>
      <c r="M21" s="55">
        <v>45097</v>
      </c>
      <c r="N21" s="55">
        <v>45047</v>
      </c>
      <c r="O21" s="55">
        <v>45077</v>
      </c>
      <c r="P21" s="51">
        <f t="shared" ca="1" si="1"/>
        <v>499040</v>
      </c>
      <c r="Q21" s="57">
        <f t="shared" ca="1" si="2"/>
        <v>509020.8</v>
      </c>
      <c r="R21" s="51">
        <f t="shared" ca="1" si="3"/>
        <v>499040</v>
      </c>
      <c r="S21" s="57">
        <f t="shared" ca="1" si="13"/>
        <v>181124</v>
      </c>
      <c r="T21" s="57">
        <f t="shared" ca="1" si="4"/>
        <v>317916</v>
      </c>
      <c r="U21" s="57">
        <f t="shared" ca="1" si="18"/>
        <v>57507</v>
      </c>
      <c r="V21" s="57">
        <f t="shared" ca="1" si="16"/>
        <v>6372</v>
      </c>
      <c r="W21" s="57">
        <f t="shared" ca="1" si="16"/>
        <v>691</v>
      </c>
      <c r="X21" s="57">
        <f t="shared" ca="1" si="16"/>
        <v>2695</v>
      </c>
      <c r="Y21" s="57">
        <f t="shared" ca="1" si="16"/>
        <v>3151</v>
      </c>
      <c r="Z21" s="57">
        <f t="shared" ca="1" si="16"/>
        <v>15320</v>
      </c>
      <c r="AA21" s="57">
        <f t="shared" ca="1" si="16"/>
        <v>25375</v>
      </c>
      <c r="AB21" s="57">
        <f t="shared" ca="1" si="16"/>
        <v>19462</v>
      </c>
      <c r="AC21" s="57">
        <f t="shared" ca="1" si="16"/>
        <v>2783</v>
      </c>
      <c r="AD21" s="57">
        <f t="shared" ca="1" si="16"/>
        <v>8439</v>
      </c>
      <c r="AE21" s="57">
        <f t="shared" ca="1" si="16"/>
        <v>22703</v>
      </c>
      <c r="AF21" s="57">
        <f t="shared" ca="1" si="16"/>
        <v>222</v>
      </c>
      <c r="AG21" s="57">
        <f t="shared" ca="1" si="16"/>
        <v>35393</v>
      </c>
      <c r="AH21" s="57">
        <f t="shared" ca="1" si="16"/>
        <v>259</v>
      </c>
      <c r="AI21" s="57">
        <f t="shared" ca="1" si="16"/>
        <v>0</v>
      </c>
      <c r="AJ21" s="57">
        <f t="shared" ca="1" si="16"/>
        <v>209332</v>
      </c>
      <c r="AK21" s="57">
        <f t="shared" ca="1" si="16"/>
        <v>71068</v>
      </c>
      <c r="AL21" s="57">
        <f t="shared" ca="1" si="20"/>
        <v>30411</v>
      </c>
      <c r="AM21" s="57">
        <f t="shared" ca="1" si="20"/>
        <v>2692</v>
      </c>
      <c r="AN21" s="57">
        <f t="shared" ca="1" si="20"/>
        <v>15997</v>
      </c>
      <c r="AO21" s="57">
        <f t="shared" ca="1" si="20"/>
        <v>0</v>
      </c>
      <c r="AP21" s="57">
        <f t="shared" ca="1" si="20"/>
        <v>17404</v>
      </c>
      <c r="AQ21" s="57">
        <f t="shared" ca="1" si="20"/>
        <v>6386</v>
      </c>
      <c r="AR21" s="57">
        <f t="shared" ca="1" si="20"/>
        <v>1644</v>
      </c>
      <c r="AS21" s="57">
        <f t="shared" ca="1" si="20"/>
        <v>1585</v>
      </c>
      <c r="AT21" s="57">
        <f t="shared" ca="1" si="20"/>
        <v>0</v>
      </c>
      <c r="AU21" s="51">
        <v>0</v>
      </c>
      <c r="AV21" s="57">
        <v>0</v>
      </c>
      <c r="AW21" s="51">
        <f t="shared" ca="1" si="5"/>
        <v>9980.8000000000011</v>
      </c>
      <c r="AX21" s="57">
        <f t="shared" ca="1" si="22"/>
        <v>-23856</v>
      </c>
      <c r="AY21" s="57">
        <f t="shared" ca="1" si="22"/>
        <v>0</v>
      </c>
      <c r="AZ21" s="57">
        <f t="shared" ca="1" si="22"/>
        <v>0</v>
      </c>
      <c r="BA21" s="51">
        <v>0</v>
      </c>
      <c r="BB21" s="51">
        <v>0</v>
      </c>
      <c r="BC21" s="57">
        <f t="shared" ca="1" si="22"/>
        <v>-20711</v>
      </c>
      <c r="BD21" s="57">
        <f t="shared" ca="1" si="22"/>
        <v>-13284</v>
      </c>
      <c r="BE21" s="57">
        <f t="shared" ca="1" si="19"/>
        <v>1046.6600000000001</v>
      </c>
      <c r="BF21" s="51">
        <f t="shared" ca="1" si="6"/>
        <v>24.328800000000001</v>
      </c>
      <c r="BG21" s="51">
        <f t="shared" ca="1" si="7"/>
        <v>2.2530985915492958</v>
      </c>
      <c r="BH21" s="51">
        <f t="shared" ca="1" si="8"/>
        <v>172.31683168316832</v>
      </c>
      <c r="BI21" s="51">
        <v>0</v>
      </c>
      <c r="BJ21" s="51">
        <f ca="1">'4월_관리비상세내역'!BK21</f>
        <v>1210.125</v>
      </c>
      <c r="BK21" s="51">
        <f t="shared" ca="1" si="9"/>
        <v>2256.7849999999999</v>
      </c>
      <c r="BL21" s="51">
        <f ca="1">'4월_관리비상세내역'!BM21</f>
        <v>906.06915492957739</v>
      </c>
      <c r="BM21" s="57">
        <f t="shared" ca="1" si="10"/>
        <v>908.32225352112664</v>
      </c>
      <c r="BN21" s="51">
        <f ca="1">'4월_관리비상세내역'!BO21</f>
        <v>320.91840000000002</v>
      </c>
      <c r="BO21" s="57">
        <f t="shared" ca="1" si="11"/>
        <v>345.24720000000002</v>
      </c>
      <c r="BP21" s="51">
        <f ca="1">'4월_관리비상세내역'!BQ21</f>
        <v>265.69306930693068</v>
      </c>
      <c r="BQ21" s="57">
        <f t="shared" ca="1" si="12"/>
        <v>438.00990099009903</v>
      </c>
      <c r="BR21" s="51">
        <v>0</v>
      </c>
      <c r="BS21" s="51">
        <v>0</v>
      </c>
    </row>
    <row r="22" spans="1:71" ht="15.75" customHeight="1">
      <c r="A22" s="8" t="s">
        <v>239</v>
      </c>
      <c r="B22" s="8">
        <v>701</v>
      </c>
      <c r="C22">
        <f t="shared" si="21"/>
        <v>1101</v>
      </c>
      <c r="E22" s="8">
        <v>115.7</v>
      </c>
      <c r="F22" s="8" t="s">
        <v>240</v>
      </c>
      <c r="G22" s="55">
        <f t="shared" ca="1" si="0"/>
        <v>41659</v>
      </c>
      <c r="H22" s="8">
        <v>77777</v>
      </c>
      <c r="J22" t="str">
        <f t="shared" ca="1" si="17"/>
        <v>전세</v>
      </c>
      <c r="K22" s="8" t="s">
        <v>242</v>
      </c>
      <c r="L22" s="55">
        <v>45047</v>
      </c>
      <c r="M22" s="55">
        <v>45097</v>
      </c>
      <c r="N22" s="55">
        <v>45047</v>
      </c>
      <c r="O22" s="55">
        <v>45077</v>
      </c>
      <c r="P22" s="51">
        <f t="shared" ca="1" si="1"/>
        <v>555211</v>
      </c>
      <c r="Q22" s="57">
        <f t="shared" ca="1" si="2"/>
        <v>566315.22</v>
      </c>
      <c r="R22" s="51">
        <f t="shared" ca="1" si="3"/>
        <v>555211</v>
      </c>
      <c r="S22" s="57">
        <f t="shared" ca="1" si="13"/>
        <v>206022</v>
      </c>
      <c r="T22" s="57">
        <f t="shared" ca="1" si="4"/>
        <v>349189</v>
      </c>
      <c r="U22" s="57">
        <f t="shared" ca="1" si="18"/>
        <v>45059</v>
      </c>
      <c r="V22" s="57">
        <f t="shared" ca="1" si="16"/>
        <v>37802</v>
      </c>
      <c r="W22" s="57">
        <f t="shared" ca="1" si="16"/>
        <v>1564</v>
      </c>
      <c r="X22" s="57">
        <f t="shared" ca="1" si="16"/>
        <v>1252</v>
      </c>
      <c r="Y22" s="57">
        <f t="shared" ca="1" si="16"/>
        <v>3133</v>
      </c>
      <c r="Z22" s="57">
        <f t="shared" ca="1" si="16"/>
        <v>18582</v>
      </c>
      <c r="AA22" s="57">
        <f t="shared" ca="1" si="16"/>
        <v>24743</v>
      </c>
      <c r="AB22" s="57">
        <f t="shared" ca="1" si="16"/>
        <v>18839</v>
      </c>
      <c r="AC22" s="57">
        <f t="shared" ca="1" si="16"/>
        <v>2649</v>
      </c>
      <c r="AD22" s="57">
        <f t="shared" ca="1" si="16"/>
        <v>6415</v>
      </c>
      <c r="AE22" s="57">
        <f t="shared" ca="1" si="16"/>
        <v>28769</v>
      </c>
      <c r="AF22" s="57">
        <f t="shared" ca="1" si="16"/>
        <v>644</v>
      </c>
      <c r="AG22" s="57">
        <f t="shared" ca="1" si="16"/>
        <v>35247</v>
      </c>
      <c r="AH22" s="57">
        <f t="shared" ca="1" si="16"/>
        <v>552</v>
      </c>
      <c r="AI22" s="57">
        <f t="shared" ca="1" si="16"/>
        <v>0</v>
      </c>
      <c r="AJ22" s="57">
        <f t="shared" ca="1" si="16"/>
        <v>133314</v>
      </c>
      <c r="AK22" s="57">
        <f t="shared" ca="1" si="16"/>
        <v>45926</v>
      </c>
      <c r="AL22" s="57">
        <f t="shared" ca="1" si="20"/>
        <v>74633</v>
      </c>
      <c r="AM22" s="57">
        <f t="shared" ca="1" si="20"/>
        <v>7010</v>
      </c>
      <c r="AN22" s="57">
        <f t="shared" ca="1" si="20"/>
        <v>84959</v>
      </c>
      <c r="AO22" s="57">
        <f t="shared" ca="1" si="20"/>
        <v>0</v>
      </c>
      <c r="AP22" s="57">
        <f t="shared" ca="1" si="20"/>
        <v>23418</v>
      </c>
      <c r="AQ22" s="57">
        <f t="shared" ca="1" si="20"/>
        <v>6067</v>
      </c>
      <c r="AR22" s="57">
        <f t="shared" ca="1" si="20"/>
        <v>3572</v>
      </c>
      <c r="AS22" s="57">
        <f t="shared" ca="1" si="20"/>
        <v>1791</v>
      </c>
      <c r="AT22" s="57">
        <f t="shared" ca="1" si="20"/>
        <v>0</v>
      </c>
      <c r="AU22" s="51">
        <v>0</v>
      </c>
      <c r="AV22" s="57">
        <v>0</v>
      </c>
      <c r="AW22" s="51">
        <f t="shared" ca="1" si="5"/>
        <v>11104.22</v>
      </c>
      <c r="AX22" s="57">
        <f t="shared" ca="1" si="22"/>
        <v>-15544</v>
      </c>
      <c r="AY22" s="57">
        <f t="shared" ca="1" si="22"/>
        <v>0</v>
      </c>
      <c r="AZ22" s="57">
        <f t="shared" ca="1" si="22"/>
        <v>0</v>
      </c>
      <c r="BA22" s="51">
        <v>0</v>
      </c>
      <c r="BB22" s="51">
        <v>0</v>
      </c>
      <c r="BC22" s="57">
        <f t="shared" ca="1" si="22"/>
        <v>-17881</v>
      </c>
      <c r="BD22" s="57">
        <f t="shared" ca="1" si="22"/>
        <v>-17304</v>
      </c>
      <c r="BE22" s="57">
        <f t="shared" ca="1" si="19"/>
        <v>666.57</v>
      </c>
      <c r="BF22" s="51">
        <f t="shared" ca="1" si="6"/>
        <v>59.706400000000002</v>
      </c>
      <c r="BG22" s="51">
        <f t="shared" ca="1" si="7"/>
        <v>11.966056338028169</v>
      </c>
      <c r="BH22" s="51">
        <f t="shared" ca="1" si="8"/>
        <v>231.86138613861385</v>
      </c>
      <c r="BI22" s="51">
        <v>0</v>
      </c>
      <c r="BJ22" s="51">
        <f ca="1">'4월_관리비상세내역'!BK22</f>
        <v>1439.5549999999998</v>
      </c>
      <c r="BK22" s="51">
        <f t="shared" ca="1" si="9"/>
        <v>2106.125</v>
      </c>
      <c r="BL22" s="51">
        <f ca="1">'4월_관리비상세내역'!BM22</f>
        <v>41.547323943661972</v>
      </c>
      <c r="BM22" s="57">
        <f t="shared" ca="1" si="10"/>
        <v>53.513380281690139</v>
      </c>
      <c r="BN22" s="51">
        <f ca="1">'4월_관리비상세내역'!BO22</f>
        <v>557.73040000000003</v>
      </c>
      <c r="BO22" s="57">
        <f t="shared" ca="1" si="11"/>
        <v>617.43680000000006</v>
      </c>
      <c r="BP22" s="51">
        <f ca="1">'4월_관리비상세내역'!BQ22</f>
        <v>1175.7227722772277</v>
      </c>
      <c r="BQ22" s="57">
        <f t="shared" ca="1" si="12"/>
        <v>1407.5841584158416</v>
      </c>
      <c r="BR22" s="51">
        <v>0</v>
      </c>
      <c r="BS22" s="51">
        <v>0</v>
      </c>
    </row>
    <row r="23" spans="1:71" ht="15.75" customHeight="1">
      <c r="A23" s="8" t="s">
        <v>239</v>
      </c>
      <c r="B23" s="8">
        <v>701</v>
      </c>
      <c r="C23">
        <f t="shared" si="21"/>
        <v>1102</v>
      </c>
      <c r="E23" s="8">
        <v>115.7</v>
      </c>
      <c r="F23" s="8" t="s">
        <v>240</v>
      </c>
      <c r="G23" s="55">
        <f t="shared" ca="1" si="0"/>
        <v>42888</v>
      </c>
      <c r="H23" s="8">
        <v>77777</v>
      </c>
      <c r="J23" t="str">
        <f t="shared" ca="1" si="17"/>
        <v>자가</v>
      </c>
      <c r="K23" s="8" t="s">
        <v>242</v>
      </c>
      <c r="L23" s="55">
        <v>45047</v>
      </c>
      <c r="M23" s="55">
        <v>45097</v>
      </c>
      <c r="N23" s="55">
        <v>45047</v>
      </c>
      <c r="O23" s="55">
        <v>45077</v>
      </c>
      <c r="P23" s="51">
        <f t="shared" ca="1" si="1"/>
        <v>476696</v>
      </c>
      <c r="Q23" s="57">
        <f t="shared" ca="1" si="2"/>
        <v>486229.92</v>
      </c>
      <c r="R23" s="51">
        <f t="shared" ca="1" si="3"/>
        <v>476696</v>
      </c>
      <c r="S23" s="57">
        <f t="shared" ca="1" si="13"/>
        <v>211134</v>
      </c>
      <c r="T23" s="57">
        <f t="shared" ca="1" si="4"/>
        <v>265562</v>
      </c>
      <c r="U23" s="57">
        <f t="shared" ca="1" si="18"/>
        <v>55225</v>
      </c>
      <c r="V23" s="57">
        <f t="shared" ca="1" si="16"/>
        <v>24568</v>
      </c>
      <c r="W23" s="57">
        <f t="shared" ca="1" si="16"/>
        <v>1530</v>
      </c>
      <c r="X23" s="57">
        <f t="shared" ca="1" si="16"/>
        <v>1692</v>
      </c>
      <c r="Y23" s="57">
        <f t="shared" ca="1" si="16"/>
        <v>3260</v>
      </c>
      <c r="Z23" s="57">
        <f t="shared" ca="1" si="16"/>
        <v>25927</v>
      </c>
      <c r="AA23" s="57">
        <f t="shared" ca="1" si="16"/>
        <v>342</v>
      </c>
      <c r="AB23" s="57">
        <f t="shared" ca="1" si="16"/>
        <v>34808</v>
      </c>
      <c r="AC23" s="57">
        <f t="shared" ca="1" si="16"/>
        <v>742</v>
      </c>
      <c r="AD23" s="57">
        <f t="shared" ca="1" si="16"/>
        <v>9182</v>
      </c>
      <c r="AE23" s="57">
        <f t="shared" ca="1" si="16"/>
        <v>16888</v>
      </c>
      <c r="AF23" s="57">
        <f t="shared" ca="1" si="16"/>
        <v>330</v>
      </c>
      <c r="AG23" s="57">
        <f t="shared" ca="1" si="16"/>
        <v>32729</v>
      </c>
      <c r="AH23" s="57">
        <f t="shared" ca="1" si="16"/>
        <v>967</v>
      </c>
      <c r="AI23" s="57">
        <f t="shared" ca="1" si="16"/>
        <v>0</v>
      </c>
      <c r="AJ23" s="57">
        <f t="shared" ca="1" si="16"/>
        <v>208199</v>
      </c>
      <c r="AK23" s="57">
        <f t="shared" ca="1" si="16"/>
        <v>45090</v>
      </c>
      <c r="AL23" s="57">
        <f t="shared" ca="1" si="20"/>
        <v>38419</v>
      </c>
      <c r="AM23" s="57">
        <f t="shared" ca="1" si="20"/>
        <v>1338</v>
      </c>
      <c r="AN23" s="57">
        <f t="shared" ca="1" si="20"/>
        <v>8844</v>
      </c>
      <c r="AO23" s="57">
        <f t="shared" ca="1" si="20"/>
        <v>0</v>
      </c>
      <c r="AP23" s="57">
        <f t="shared" ca="1" si="20"/>
        <v>14625</v>
      </c>
      <c r="AQ23" s="57">
        <f t="shared" ca="1" si="20"/>
        <v>4253</v>
      </c>
      <c r="AR23" s="57">
        <f t="shared" ca="1" si="20"/>
        <v>4870</v>
      </c>
      <c r="AS23" s="57">
        <f t="shared" ca="1" si="20"/>
        <v>2255</v>
      </c>
      <c r="AT23" s="57">
        <f t="shared" ca="1" si="20"/>
        <v>0</v>
      </c>
      <c r="AU23" s="51">
        <v>0</v>
      </c>
      <c r="AV23" s="57">
        <v>0</v>
      </c>
      <c r="AW23" s="51">
        <f t="shared" ca="1" si="5"/>
        <v>9533.92</v>
      </c>
      <c r="AX23" s="57">
        <f t="shared" ca="1" si="22"/>
        <v>-18840</v>
      </c>
      <c r="AY23" s="57">
        <f t="shared" ca="1" si="22"/>
        <v>0</v>
      </c>
      <c r="AZ23" s="57">
        <f t="shared" ca="1" si="22"/>
        <v>0</v>
      </c>
      <c r="BA23" s="51">
        <v>0</v>
      </c>
      <c r="BB23" s="51">
        <v>0</v>
      </c>
      <c r="BC23" s="57">
        <f t="shared" ca="1" si="22"/>
        <v>-11088</v>
      </c>
      <c r="BD23" s="57">
        <f t="shared" ca="1" si="22"/>
        <v>-29459</v>
      </c>
      <c r="BE23" s="57">
        <f t="shared" ca="1" si="19"/>
        <v>1040.9949999999999</v>
      </c>
      <c r="BF23" s="51">
        <f t="shared" ca="1" si="6"/>
        <v>30.735199999999999</v>
      </c>
      <c r="BG23" s="51">
        <f t="shared" ca="1" si="7"/>
        <v>1.2456338028169014</v>
      </c>
      <c r="BH23" s="51">
        <f t="shared" ca="1" si="8"/>
        <v>144.80198019801981</v>
      </c>
      <c r="BI23" s="51">
        <v>0</v>
      </c>
      <c r="BJ23" s="51">
        <f ca="1">'4월_관리비상세내역'!BK23</f>
        <v>1759.88</v>
      </c>
      <c r="BK23" s="51">
        <f t="shared" ca="1" si="9"/>
        <v>2800.875</v>
      </c>
      <c r="BL23" s="51">
        <f ca="1">'4월_관리비상세내역'!BM23</f>
        <v>624.14140845070415</v>
      </c>
      <c r="BM23" s="57">
        <f t="shared" ca="1" si="10"/>
        <v>625.38704225352103</v>
      </c>
      <c r="BN23" s="51">
        <f ca="1">'4월_관리비상세내역'!BO23</f>
        <v>1010.1623999999999</v>
      </c>
      <c r="BO23" s="57">
        <f t="shared" ca="1" si="11"/>
        <v>1040.8976</v>
      </c>
      <c r="BP23" s="51">
        <f ca="1">'4월_관리비상세내역'!BQ23</f>
        <v>1023.7326732673267</v>
      </c>
      <c r="BQ23" s="57">
        <f t="shared" ca="1" si="12"/>
        <v>1168.5346534653465</v>
      </c>
      <c r="BR23" s="51">
        <v>0</v>
      </c>
      <c r="BS23" s="51">
        <v>0</v>
      </c>
    </row>
    <row r="24" spans="1:71" ht="15.75" customHeight="1">
      <c r="A24" s="8" t="s">
        <v>239</v>
      </c>
      <c r="B24" s="8">
        <v>701</v>
      </c>
      <c r="C24">
        <f t="shared" si="21"/>
        <v>1201</v>
      </c>
      <c r="E24" s="8">
        <v>115.7</v>
      </c>
      <c r="F24" s="8" t="s">
        <v>240</v>
      </c>
      <c r="G24" s="55">
        <f t="shared" ca="1" si="0"/>
        <v>44208</v>
      </c>
      <c r="H24" s="8">
        <v>77777</v>
      </c>
      <c r="J24" t="str">
        <f t="shared" ca="1" si="17"/>
        <v>월세</v>
      </c>
      <c r="K24" s="8" t="s">
        <v>242</v>
      </c>
      <c r="L24" s="55">
        <v>45047</v>
      </c>
      <c r="M24" s="55">
        <v>45097</v>
      </c>
      <c r="N24" s="55">
        <v>45047</v>
      </c>
      <c r="O24" s="55">
        <v>45077</v>
      </c>
      <c r="P24" s="51">
        <f t="shared" ca="1" si="1"/>
        <v>600348</v>
      </c>
      <c r="Q24" s="57">
        <f t="shared" ca="1" si="2"/>
        <v>612354.96</v>
      </c>
      <c r="R24" s="51">
        <f t="shared" ca="1" si="3"/>
        <v>600348</v>
      </c>
      <c r="S24" s="57">
        <f t="shared" ca="1" si="13"/>
        <v>248412</v>
      </c>
      <c r="T24" s="57">
        <f t="shared" ca="1" si="4"/>
        <v>351936</v>
      </c>
      <c r="U24" s="57">
        <f t="shared" ca="1" si="18"/>
        <v>77884</v>
      </c>
      <c r="V24" s="57">
        <f t="shared" ca="1" si="16"/>
        <v>36603</v>
      </c>
      <c r="W24" s="57">
        <f t="shared" ca="1" si="16"/>
        <v>1794</v>
      </c>
      <c r="X24" s="57">
        <f t="shared" ca="1" si="16"/>
        <v>4165</v>
      </c>
      <c r="Y24" s="57">
        <f t="shared" ca="1" si="16"/>
        <v>3236</v>
      </c>
      <c r="Z24" s="57">
        <f t="shared" ca="1" si="16"/>
        <v>38457</v>
      </c>
      <c r="AA24" s="57">
        <f t="shared" ca="1" si="16"/>
        <v>9252</v>
      </c>
      <c r="AB24" s="57">
        <f t="shared" ca="1" si="16"/>
        <v>63968</v>
      </c>
      <c r="AC24" s="57">
        <f t="shared" ca="1" si="16"/>
        <v>2840</v>
      </c>
      <c r="AD24" s="57">
        <f t="shared" ca="1" si="16"/>
        <v>6450</v>
      </c>
      <c r="AE24" s="57">
        <f t="shared" ca="1" si="16"/>
        <v>6973</v>
      </c>
      <c r="AF24" s="57">
        <f t="shared" ca="1" si="16"/>
        <v>538</v>
      </c>
      <c r="AG24" s="57">
        <f t="shared" ca="1" si="16"/>
        <v>950</v>
      </c>
      <c r="AH24" s="57">
        <f t="shared" ca="1" si="16"/>
        <v>530</v>
      </c>
      <c r="AI24" s="57">
        <f t="shared" ca="1" si="16"/>
        <v>0</v>
      </c>
      <c r="AJ24" s="57">
        <f t="shared" ca="1" si="16"/>
        <v>220927</v>
      </c>
      <c r="AK24" s="57">
        <f t="shared" ca="1" si="16"/>
        <v>33607</v>
      </c>
      <c r="AL24" s="57">
        <f t="shared" ca="1" si="20"/>
        <v>38695</v>
      </c>
      <c r="AM24" s="57">
        <f t="shared" ca="1" si="20"/>
        <v>5228</v>
      </c>
      <c r="AN24" s="57">
        <f t="shared" ca="1" si="20"/>
        <v>49649</v>
      </c>
      <c r="AO24" s="57">
        <f t="shared" ca="1" si="20"/>
        <v>0</v>
      </c>
      <c r="AP24" s="57">
        <f t="shared" ca="1" si="20"/>
        <v>27489</v>
      </c>
      <c r="AQ24" s="57">
        <f t="shared" ca="1" si="20"/>
        <v>4554</v>
      </c>
      <c r="AR24" s="57">
        <f t="shared" ca="1" si="20"/>
        <v>2174</v>
      </c>
      <c r="AS24" s="57">
        <f t="shared" ca="1" si="20"/>
        <v>37</v>
      </c>
      <c r="AT24" s="57">
        <f t="shared" ca="1" si="20"/>
        <v>0</v>
      </c>
      <c r="AU24" s="51">
        <v>0</v>
      </c>
      <c r="AV24" s="57">
        <v>0</v>
      </c>
      <c r="AW24" s="51">
        <f t="shared" ca="1" si="5"/>
        <v>12006.960000000001</v>
      </c>
      <c r="AX24" s="57">
        <f t="shared" ca="1" si="22"/>
        <v>-4772</v>
      </c>
      <c r="AY24" s="57">
        <f t="shared" ca="1" si="22"/>
        <v>0</v>
      </c>
      <c r="AZ24" s="57">
        <f t="shared" ca="1" si="22"/>
        <v>0</v>
      </c>
      <c r="BA24" s="51">
        <v>0</v>
      </c>
      <c r="BB24" s="51">
        <v>0</v>
      </c>
      <c r="BC24" s="57">
        <f t="shared" ca="1" si="22"/>
        <v>-1434</v>
      </c>
      <c r="BD24" s="57">
        <f t="shared" ca="1" si="22"/>
        <v>-29446</v>
      </c>
      <c r="BE24" s="57">
        <f t="shared" ca="1" si="19"/>
        <v>1104.635</v>
      </c>
      <c r="BF24" s="51">
        <f t="shared" ca="1" si="6"/>
        <v>30.956</v>
      </c>
      <c r="BG24" s="51">
        <f t="shared" ca="1" si="7"/>
        <v>6.9928169014084505</v>
      </c>
      <c r="BH24" s="51">
        <f t="shared" ca="1" si="8"/>
        <v>272.16831683168317</v>
      </c>
      <c r="BI24" s="51">
        <v>0</v>
      </c>
      <c r="BJ24" s="51">
        <f ca="1">'4월_관리비상세내역'!BK24</f>
        <v>1373.375</v>
      </c>
      <c r="BK24" s="51">
        <f t="shared" ca="1" si="9"/>
        <v>2478.0100000000002</v>
      </c>
      <c r="BL24" s="51">
        <f ca="1">'4월_관리비상세내역'!BM24</f>
        <v>914.45774647887333</v>
      </c>
      <c r="BM24" s="57">
        <f t="shared" ca="1" si="10"/>
        <v>921.45056338028178</v>
      </c>
      <c r="BN24" s="51">
        <f ca="1">'4월_관리비상세내역'!BO24</f>
        <v>229.70159999999998</v>
      </c>
      <c r="BO24" s="57">
        <f t="shared" ca="1" si="11"/>
        <v>260.6576</v>
      </c>
      <c r="BP24" s="51">
        <f ca="1">'4월_관리비상세내역'!BQ24</f>
        <v>1141.3663366336634</v>
      </c>
      <c r="BQ24" s="57">
        <f t="shared" ca="1" si="12"/>
        <v>1413.5346534653465</v>
      </c>
      <c r="BR24" s="51">
        <v>0</v>
      </c>
      <c r="BS24" s="51">
        <v>0</v>
      </c>
    </row>
    <row r="25" spans="1:71" ht="15.75" customHeight="1">
      <c r="A25" s="8" t="s">
        <v>239</v>
      </c>
      <c r="B25" s="8">
        <v>701</v>
      </c>
      <c r="C25">
        <f t="shared" si="21"/>
        <v>1202</v>
      </c>
      <c r="E25" s="8">
        <v>115.7</v>
      </c>
      <c r="F25" s="8" t="s">
        <v>240</v>
      </c>
      <c r="G25" s="55">
        <f t="shared" ca="1" si="0"/>
        <v>43949</v>
      </c>
      <c r="H25" s="8">
        <v>77777</v>
      </c>
      <c r="J25" t="str">
        <f t="shared" ca="1" si="17"/>
        <v>전세</v>
      </c>
      <c r="K25" s="8" t="s">
        <v>242</v>
      </c>
      <c r="L25" s="55">
        <v>45047</v>
      </c>
      <c r="M25" s="55">
        <v>45097</v>
      </c>
      <c r="N25" s="55">
        <v>45047</v>
      </c>
      <c r="O25" s="55">
        <v>45077</v>
      </c>
      <c r="P25" s="51">
        <f t="shared" ca="1" si="1"/>
        <v>503852</v>
      </c>
      <c r="Q25" s="57">
        <f t="shared" ca="1" si="2"/>
        <v>513929.04</v>
      </c>
      <c r="R25" s="51">
        <f t="shared" ca="1" si="3"/>
        <v>503852</v>
      </c>
      <c r="S25" s="57">
        <f t="shared" ca="1" si="13"/>
        <v>240739</v>
      </c>
      <c r="T25" s="57">
        <f t="shared" ca="1" si="4"/>
        <v>263113</v>
      </c>
      <c r="U25" s="57">
        <f t="shared" ca="1" si="18"/>
        <v>59813</v>
      </c>
      <c r="V25" s="57">
        <f t="shared" ca="1" si="16"/>
        <v>25667</v>
      </c>
      <c r="W25" s="57">
        <f t="shared" ca="1" si="16"/>
        <v>1008</v>
      </c>
      <c r="X25" s="57">
        <f t="shared" ca="1" si="16"/>
        <v>4727</v>
      </c>
      <c r="Y25" s="57">
        <f t="shared" ca="1" si="16"/>
        <v>3960</v>
      </c>
      <c r="Z25" s="57">
        <f t="shared" ca="1" si="16"/>
        <v>46477</v>
      </c>
      <c r="AA25" s="57">
        <f t="shared" ca="1" si="16"/>
        <v>27960</v>
      </c>
      <c r="AB25" s="57">
        <f t="shared" ca="1" si="16"/>
        <v>67641</v>
      </c>
      <c r="AC25" s="57">
        <f t="shared" ca="1" si="16"/>
        <v>2656</v>
      </c>
      <c r="AD25" s="57">
        <f t="shared" ca="1" si="16"/>
        <v>2733</v>
      </c>
      <c r="AE25" s="57">
        <f t="shared" ca="1" si="16"/>
        <v>4521</v>
      </c>
      <c r="AF25" s="57">
        <f t="shared" ca="1" si="16"/>
        <v>426</v>
      </c>
      <c r="AG25" s="57">
        <f t="shared" ca="1" si="16"/>
        <v>13135</v>
      </c>
      <c r="AH25" s="57">
        <f t="shared" ca="1" si="16"/>
        <v>93</v>
      </c>
      <c r="AI25" s="57">
        <f t="shared" ca="1" si="16"/>
        <v>0</v>
      </c>
      <c r="AJ25" s="57">
        <f t="shared" ca="1" si="16"/>
        <v>102745</v>
      </c>
      <c r="AK25" s="57">
        <f t="shared" ca="1" si="16"/>
        <v>37979</v>
      </c>
      <c r="AL25" s="57">
        <f t="shared" ca="1" si="20"/>
        <v>70442</v>
      </c>
      <c r="AM25" s="57">
        <f t="shared" ca="1" si="20"/>
        <v>7047</v>
      </c>
      <c r="AN25" s="57">
        <f t="shared" ca="1" si="20"/>
        <v>51663</v>
      </c>
      <c r="AO25" s="57">
        <f t="shared" ca="1" si="20"/>
        <v>0</v>
      </c>
      <c r="AP25" s="57">
        <f t="shared" ca="1" si="20"/>
        <v>21371</v>
      </c>
      <c r="AQ25" s="57">
        <f t="shared" ca="1" si="20"/>
        <v>7975</v>
      </c>
      <c r="AR25" s="57">
        <f t="shared" ca="1" si="20"/>
        <v>5922</v>
      </c>
      <c r="AS25" s="57">
        <f t="shared" ca="1" si="20"/>
        <v>2466</v>
      </c>
      <c r="AT25" s="57">
        <f t="shared" ca="1" si="20"/>
        <v>0</v>
      </c>
      <c r="AU25" s="51">
        <v>0</v>
      </c>
      <c r="AV25" s="57">
        <v>0</v>
      </c>
      <c r="AW25" s="51">
        <f t="shared" ca="1" si="5"/>
        <v>10077.040000000001</v>
      </c>
      <c r="AX25" s="57">
        <f t="shared" ca="1" si="22"/>
        <v>-17320</v>
      </c>
      <c r="AY25" s="57">
        <f t="shared" ca="1" si="22"/>
        <v>0</v>
      </c>
      <c r="AZ25" s="57">
        <f t="shared" ca="1" si="22"/>
        <v>0</v>
      </c>
      <c r="BA25" s="51">
        <v>0</v>
      </c>
      <c r="BB25" s="51">
        <v>0</v>
      </c>
      <c r="BC25" s="57">
        <f t="shared" ca="1" si="22"/>
        <v>-29292</v>
      </c>
      <c r="BD25" s="57">
        <f t="shared" ca="1" si="22"/>
        <v>-17963</v>
      </c>
      <c r="BE25" s="57">
        <f t="shared" ca="1" si="19"/>
        <v>513.72500000000002</v>
      </c>
      <c r="BF25" s="51">
        <f t="shared" ca="1" si="6"/>
        <v>56.3536</v>
      </c>
      <c r="BG25" s="51">
        <f t="shared" ca="1" si="7"/>
        <v>7.2764788732394363</v>
      </c>
      <c r="BH25" s="51">
        <f t="shared" ca="1" si="8"/>
        <v>211.59405940594058</v>
      </c>
      <c r="BI25" s="51">
        <v>0</v>
      </c>
      <c r="BJ25" s="51">
        <f ca="1">'4월_관리비상세내역'!BK25</f>
        <v>1067.2</v>
      </c>
      <c r="BK25" s="51">
        <f t="shared" ca="1" si="9"/>
        <v>1580.9250000000002</v>
      </c>
      <c r="BL25" s="51">
        <f ca="1">'4월_관리비상세내역'!BM25</f>
        <v>953.24450704225353</v>
      </c>
      <c r="BM25" s="57">
        <f t="shared" ca="1" si="10"/>
        <v>960.52098591549293</v>
      </c>
      <c r="BN25" s="51">
        <f ca="1">'4월_관리비상세내역'!BO25</f>
        <v>174.08960000000002</v>
      </c>
      <c r="BO25" s="57">
        <f t="shared" ca="1" si="11"/>
        <v>230.44320000000002</v>
      </c>
      <c r="BP25" s="51">
        <f ca="1">'4월_관리비상세내역'!BQ25</f>
        <v>787.78217821782175</v>
      </c>
      <c r="BQ25" s="57">
        <f t="shared" ca="1" si="12"/>
        <v>999.37623762376234</v>
      </c>
      <c r="BR25" s="51">
        <v>0</v>
      </c>
      <c r="BS25" s="51">
        <v>0</v>
      </c>
    </row>
    <row r="26" spans="1:71" ht="15.75" customHeight="1">
      <c r="A26" s="8" t="s">
        <v>239</v>
      </c>
      <c r="B26" s="8">
        <v>701</v>
      </c>
      <c r="C26">
        <f t="shared" si="21"/>
        <v>1301</v>
      </c>
      <c r="E26" s="8">
        <v>115.7</v>
      </c>
      <c r="F26" s="8" t="s">
        <v>240</v>
      </c>
      <c r="G26" s="55">
        <f t="shared" ca="1" si="0"/>
        <v>43125</v>
      </c>
      <c r="H26" s="8">
        <v>77777</v>
      </c>
      <c r="J26" t="str">
        <f t="shared" ca="1" si="17"/>
        <v>전세</v>
      </c>
      <c r="K26" s="8" t="s">
        <v>242</v>
      </c>
      <c r="L26" s="55">
        <v>45047</v>
      </c>
      <c r="M26" s="55">
        <v>45097</v>
      </c>
      <c r="N26" s="55">
        <v>45047</v>
      </c>
      <c r="O26" s="55">
        <v>45077</v>
      </c>
      <c r="P26" s="51">
        <f t="shared" ca="1" si="1"/>
        <v>579225</v>
      </c>
      <c r="Q26" s="57">
        <f t="shared" ca="1" si="2"/>
        <v>590809.5</v>
      </c>
      <c r="R26" s="51">
        <f t="shared" ca="1" si="3"/>
        <v>579225</v>
      </c>
      <c r="S26" s="57">
        <f t="shared" ca="1" si="13"/>
        <v>224406</v>
      </c>
      <c r="T26" s="57">
        <f t="shared" ca="1" si="4"/>
        <v>354819</v>
      </c>
      <c r="U26" s="57">
        <f t="shared" ca="1" si="18"/>
        <v>34029</v>
      </c>
      <c r="V26" s="57">
        <f t="shared" ca="1" si="16"/>
        <v>22389</v>
      </c>
      <c r="W26" s="57">
        <f t="shared" ca="1" si="16"/>
        <v>1406</v>
      </c>
      <c r="X26" s="57">
        <f t="shared" ca="1" si="16"/>
        <v>4418</v>
      </c>
      <c r="Y26" s="57">
        <f t="shared" ca="1" si="16"/>
        <v>3529</v>
      </c>
      <c r="Z26" s="57">
        <f t="shared" ca="1" si="16"/>
        <v>22714</v>
      </c>
      <c r="AA26" s="57">
        <f t="shared" ca="1" si="16"/>
        <v>22722</v>
      </c>
      <c r="AB26" s="57">
        <f t="shared" ca="1" si="16"/>
        <v>62392</v>
      </c>
      <c r="AC26" s="57">
        <f t="shared" ca="1" si="16"/>
        <v>618</v>
      </c>
      <c r="AD26" s="57">
        <f t="shared" ca="1" si="16"/>
        <v>8151</v>
      </c>
      <c r="AE26" s="57">
        <f t="shared" ca="1" si="16"/>
        <v>24949</v>
      </c>
      <c r="AF26" s="57">
        <f t="shared" ca="1" si="16"/>
        <v>314</v>
      </c>
      <c r="AG26" s="57">
        <f t="shared" ca="1" si="16"/>
        <v>32888</v>
      </c>
      <c r="AH26" s="57">
        <f t="shared" ca="1" si="16"/>
        <v>702</v>
      </c>
      <c r="AI26" s="57">
        <f t="shared" ca="1" si="16"/>
        <v>0</v>
      </c>
      <c r="AJ26" s="57">
        <f t="shared" ca="1" si="16"/>
        <v>133389</v>
      </c>
      <c r="AK26" s="57">
        <f t="shared" ca="1" si="16"/>
        <v>66225</v>
      </c>
      <c r="AL26" s="57">
        <f t="shared" ca="1" si="20"/>
        <v>57952</v>
      </c>
      <c r="AM26" s="57">
        <f t="shared" ca="1" si="20"/>
        <v>3435</v>
      </c>
      <c r="AN26" s="57">
        <f t="shared" ca="1" si="20"/>
        <v>89146</v>
      </c>
      <c r="AO26" s="57">
        <f t="shared" ca="1" si="20"/>
        <v>0</v>
      </c>
      <c r="AP26" s="57">
        <f t="shared" ca="1" si="20"/>
        <v>19946</v>
      </c>
      <c r="AQ26" s="57">
        <f t="shared" ca="1" si="20"/>
        <v>6609</v>
      </c>
      <c r="AR26" s="57">
        <f t="shared" ca="1" si="20"/>
        <v>2779</v>
      </c>
      <c r="AS26" s="57">
        <f t="shared" ca="1" si="20"/>
        <v>1575</v>
      </c>
      <c r="AT26" s="57">
        <f t="shared" ca="1" si="20"/>
        <v>0</v>
      </c>
      <c r="AU26" s="51">
        <v>0</v>
      </c>
      <c r="AV26" s="57">
        <v>0</v>
      </c>
      <c r="AW26" s="51">
        <f t="shared" ca="1" si="5"/>
        <v>11584.5</v>
      </c>
      <c r="AX26" s="57">
        <f t="shared" ca="1" si="22"/>
        <v>-13761</v>
      </c>
      <c r="AY26" s="57">
        <f t="shared" ca="1" si="22"/>
        <v>0</v>
      </c>
      <c r="AZ26" s="57">
        <f t="shared" ca="1" si="22"/>
        <v>0</v>
      </c>
      <c r="BA26" s="51">
        <v>0</v>
      </c>
      <c r="BB26" s="51">
        <v>0</v>
      </c>
      <c r="BC26" s="57">
        <f t="shared" ca="1" si="22"/>
        <v>-1403</v>
      </c>
      <c r="BD26" s="57">
        <f t="shared" ca="1" si="22"/>
        <v>-27888</v>
      </c>
      <c r="BE26" s="57">
        <f t="shared" ca="1" si="19"/>
        <v>666.94500000000005</v>
      </c>
      <c r="BF26" s="51">
        <f t="shared" ca="1" si="6"/>
        <v>46.361600000000003</v>
      </c>
      <c r="BG26" s="51">
        <f t="shared" ca="1" si="7"/>
        <v>12.555774647887324</v>
      </c>
      <c r="BH26" s="51">
        <f t="shared" ca="1" si="8"/>
        <v>197.48514851485149</v>
      </c>
      <c r="BI26" s="51">
        <v>0</v>
      </c>
      <c r="BJ26" s="51">
        <f ca="1">'4월_관리비상세내역'!BK26</f>
        <v>2072.11</v>
      </c>
      <c r="BK26" s="51">
        <f t="shared" ca="1" si="9"/>
        <v>2739.0550000000003</v>
      </c>
      <c r="BL26" s="51">
        <f ca="1">'4월_관리비상세내역'!BM26</f>
        <v>756.162676056338</v>
      </c>
      <c r="BM26" s="57">
        <f t="shared" ca="1" si="10"/>
        <v>768.71845070422535</v>
      </c>
      <c r="BN26" s="51">
        <f ca="1">'4월_관리비상세내역'!BO26</f>
        <v>725.33680000000004</v>
      </c>
      <c r="BO26" s="57">
        <f t="shared" ca="1" si="11"/>
        <v>771.69839999999999</v>
      </c>
      <c r="BP26" s="51">
        <f ca="1">'4월_관리비상세내역'!BQ26</f>
        <v>650.05940594059405</v>
      </c>
      <c r="BQ26" s="57">
        <f t="shared" ca="1" si="12"/>
        <v>847.54455445544556</v>
      </c>
      <c r="BR26" s="51">
        <v>0</v>
      </c>
      <c r="BS26" s="51">
        <v>0</v>
      </c>
    </row>
    <row r="27" spans="1:71" ht="15.75" customHeight="1">
      <c r="A27" s="8" t="s">
        <v>239</v>
      </c>
      <c r="B27" s="8">
        <v>701</v>
      </c>
      <c r="C27">
        <f t="shared" si="21"/>
        <v>1302</v>
      </c>
      <c r="E27" s="8">
        <v>115.7</v>
      </c>
      <c r="F27" s="8" t="s">
        <v>240</v>
      </c>
      <c r="G27" s="55">
        <f t="shared" ca="1" si="0"/>
        <v>41750</v>
      </c>
      <c r="H27" s="8">
        <v>77777</v>
      </c>
      <c r="J27" t="str">
        <f t="shared" ca="1" si="17"/>
        <v>월세</v>
      </c>
      <c r="K27" s="8" t="s">
        <v>242</v>
      </c>
      <c r="L27" s="55">
        <v>45047</v>
      </c>
      <c r="M27" s="55">
        <v>45097</v>
      </c>
      <c r="N27" s="55">
        <v>45047</v>
      </c>
      <c r="O27" s="55">
        <v>45077</v>
      </c>
      <c r="P27" s="51">
        <f t="shared" ca="1" si="1"/>
        <v>553027</v>
      </c>
      <c r="Q27" s="57">
        <f t="shared" ca="1" si="2"/>
        <v>564087.54</v>
      </c>
      <c r="R27" s="51">
        <f t="shared" ca="1" si="3"/>
        <v>553027</v>
      </c>
      <c r="S27" s="57">
        <f t="shared" ca="1" si="13"/>
        <v>130114</v>
      </c>
      <c r="T27" s="57">
        <f t="shared" ca="1" si="4"/>
        <v>422913</v>
      </c>
      <c r="U27" s="57">
        <f t="shared" ca="1" si="18"/>
        <v>40755</v>
      </c>
      <c r="V27" s="57">
        <f t="shared" ca="1" si="16"/>
        <v>8297</v>
      </c>
      <c r="W27" s="57">
        <f t="shared" ca="1" si="16"/>
        <v>1129</v>
      </c>
      <c r="X27" s="57">
        <f t="shared" ca="1" si="16"/>
        <v>2054</v>
      </c>
      <c r="Y27" s="57">
        <f t="shared" ca="1" si="16"/>
        <v>3348</v>
      </c>
      <c r="Z27" s="57">
        <f t="shared" ca="1" si="16"/>
        <v>15644</v>
      </c>
      <c r="AA27" s="57">
        <f t="shared" ca="1" si="16"/>
        <v>271</v>
      </c>
      <c r="AB27" s="57">
        <f t="shared" ca="1" si="16"/>
        <v>24235</v>
      </c>
      <c r="AC27" s="57">
        <f t="shared" ca="1" si="16"/>
        <v>2585</v>
      </c>
      <c r="AD27" s="57">
        <f t="shared" ca="1" si="16"/>
        <v>7165</v>
      </c>
      <c r="AE27" s="57">
        <f t="shared" ca="1" si="16"/>
        <v>18576</v>
      </c>
      <c r="AF27" s="57">
        <f t="shared" ca="1" si="16"/>
        <v>590</v>
      </c>
      <c r="AG27" s="57">
        <f t="shared" ca="1" si="16"/>
        <v>1050</v>
      </c>
      <c r="AH27" s="57">
        <f t="shared" ca="1" si="16"/>
        <v>610</v>
      </c>
      <c r="AI27" s="57">
        <f t="shared" ca="1" si="16"/>
        <v>0</v>
      </c>
      <c r="AJ27" s="57">
        <f t="shared" ca="1" si="16"/>
        <v>224111</v>
      </c>
      <c r="AK27" s="57">
        <f t="shared" ca="1" si="16"/>
        <v>70190</v>
      </c>
      <c r="AL27" s="57">
        <f t="shared" ca="1" si="20"/>
        <v>62306</v>
      </c>
      <c r="AM27" s="57">
        <f t="shared" ca="1" si="20"/>
        <v>2859</v>
      </c>
      <c r="AN27" s="57">
        <f t="shared" ca="1" si="20"/>
        <v>66778</v>
      </c>
      <c r="AO27" s="57">
        <f t="shared" ca="1" si="20"/>
        <v>0</v>
      </c>
      <c r="AP27" s="57">
        <f t="shared" ca="1" si="20"/>
        <v>22945</v>
      </c>
      <c r="AQ27" s="57">
        <f t="shared" ca="1" si="20"/>
        <v>4686</v>
      </c>
      <c r="AR27" s="57">
        <f t="shared" ca="1" si="20"/>
        <v>7617</v>
      </c>
      <c r="AS27" s="57">
        <f t="shared" ca="1" si="20"/>
        <v>246</v>
      </c>
      <c r="AT27" s="57">
        <f t="shared" ca="1" si="20"/>
        <v>0</v>
      </c>
      <c r="AU27" s="51">
        <v>0</v>
      </c>
      <c r="AV27" s="57">
        <v>0</v>
      </c>
      <c r="AW27" s="51">
        <f t="shared" ca="1" si="5"/>
        <v>11060.54</v>
      </c>
      <c r="AX27" s="57">
        <f t="shared" ca="1" si="22"/>
        <v>-1615</v>
      </c>
      <c r="AY27" s="57">
        <f t="shared" ca="1" si="22"/>
        <v>0</v>
      </c>
      <c r="AZ27" s="57">
        <f t="shared" ca="1" si="22"/>
        <v>0</v>
      </c>
      <c r="BA27" s="51">
        <v>0</v>
      </c>
      <c r="BB27" s="51">
        <v>0</v>
      </c>
      <c r="BC27" s="57">
        <f t="shared" ca="1" si="22"/>
        <v>-29683</v>
      </c>
      <c r="BD27" s="57">
        <f t="shared" ca="1" si="22"/>
        <v>-3722</v>
      </c>
      <c r="BE27" s="57">
        <f t="shared" ca="1" si="19"/>
        <v>1120.5550000000001</v>
      </c>
      <c r="BF27" s="51">
        <f t="shared" ca="1" si="6"/>
        <v>49.844799999999999</v>
      </c>
      <c r="BG27" s="51">
        <f t="shared" ca="1" si="7"/>
        <v>9.4053521126760558</v>
      </c>
      <c r="BH27" s="51">
        <f t="shared" ca="1" si="8"/>
        <v>227.17821782178217</v>
      </c>
      <c r="BI27" s="51">
        <v>0</v>
      </c>
      <c r="BJ27" s="51">
        <f ca="1">'4월_관리비상세내역'!BK27</f>
        <v>1797.97</v>
      </c>
      <c r="BK27" s="51">
        <f t="shared" ca="1" si="9"/>
        <v>2918.5250000000001</v>
      </c>
      <c r="BL27" s="51">
        <f ca="1">'4월_관리비상세내역'!BM27</f>
        <v>1000.6759154929578</v>
      </c>
      <c r="BM27" s="57">
        <f t="shared" ca="1" si="10"/>
        <v>1010.0812676056338</v>
      </c>
      <c r="BN27" s="51">
        <f ca="1">'4월_관리비상세내역'!BO27</f>
        <v>1018.3248</v>
      </c>
      <c r="BO27" s="57">
        <f t="shared" ca="1" si="11"/>
        <v>1068.1695999999999</v>
      </c>
      <c r="BP27" s="51">
        <f ca="1">'4월_관리비상세내역'!BQ27</f>
        <v>996.03960396039599</v>
      </c>
      <c r="BQ27" s="57">
        <f t="shared" ca="1" si="12"/>
        <v>1223.2178217821781</v>
      </c>
      <c r="BR27" s="51">
        <v>0</v>
      </c>
      <c r="BS27" s="51">
        <v>0</v>
      </c>
    </row>
    <row r="28" spans="1:71" ht="15.75" customHeight="1">
      <c r="A28" s="8" t="s">
        <v>239</v>
      </c>
      <c r="B28" s="8">
        <v>701</v>
      </c>
      <c r="C28">
        <f t="shared" si="21"/>
        <v>1401</v>
      </c>
      <c r="E28" s="8">
        <v>115.7</v>
      </c>
      <c r="F28" s="8" t="s">
        <v>240</v>
      </c>
      <c r="G28" s="55">
        <f t="shared" ca="1" si="0"/>
        <v>44272</v>
      </c>
      <c r="H28" s="8">
        <v>77777</v>
      </c>
      <c r="J28" t="str">
        <f t="shared" ca="1" si="17"/>
        <v>자가</v>
      </c>
      <c r="K28" s="8" t="s">
        <v>242</v>
      </c>
      <c r="L28" s="55">
        <v>45047</v>
      </c>
      <c r="M28" s="55">
        <v>45097</v>
      </c>
      <c r="N28" s="55">
        <v>45047</v>
      </c>
      <c r="O28" s="55">
        <v>45077</v>
      </c>
      <c r="P28" s="51">
        <f t="shared" ca="1" si="1"/>
        <v>675551</v>
      </c>
      <c r="Q28" s="57">
        <f t="shared" ca="1" si="2"/>
        <v>689062.02</v>
      </c>
      <c r="R28" s="51">
        <f t="shared" ca="1" si="3"/>
        <v>675551</v>
      </c>
      <c r="S28" s="57">
        <f t="shared" ca="1" si="13"/>
        <v>223313</v>
      </c>
      <c r="T28" s="57">
        <f t="shared" ca="1" si="4"/>
        <v>452238</v>
      </c>
      <c r="U28" s="57">
        <f t="shared" ca="1" si="18"/>
        <v>61858</v>
      </c>
      <c r="V28" s="57">
        <f t="shared" ca="1" si="16"/>
        <v>13990</v>
      </c>
      <c r="W28" s="57">
        <f t="shared" ca="1" si="16"/>
        <v>858</v>
      </c>
      <c r="X28" s="57">
        <f t="shared" ca="1" si="16"/>
        <v>3492</v>
      </c>
      <c r="Y28" s="57">
        <f t="shared" ca="1" si="16"/>
        <v>3606</v>
      </c>
      <c r="Z28" s="57">
        <f t="shared" ca="1" si="16"/>
        <v>38679</v>
      </c>
      <c r="AA28" s="57">
        <f t="shared" ca="1" si="16"/>
        <v>16195</v>
      </c>
      <c r="AB28" s="57">
        <f t="shared" ca="1" si="16"/>
        <v>53125</v>
      </c>
      <c r="AC28" s="57">
        <f t="shared" ca="1" si="16"/>
        <v>2372</v>
      </c>
      <c r="AD28" s="57">
        <f t="shared" ca="1" si="16"/>
        <v>8048</v>
      </c>
      <c r="AE28" s="57">
        <f t="shared" ca="1" si="16"/>
        <v>18226</v>
      </c>
      <c r="AF28" s="57">
        <f t="shared" ca="1" si="16"/>
        <v>467</v>
      </c>
      <c r="AG28" s="57">
        <f t="shared" ca="1" si="16"/>
        <v>13165</v>
      </c>
      <c r="AH28" s="57">
        <f t="shared" ca="1" si="16"/>
        <v>318</v>
      </c>
      <c r="AI28" s="57">
        <f t="shared" ca="1" si="16"/>
        <v>0</v>
      </c>
      <c r="AJ28" s="57">
        <f t="shared" ca="1" si="16"/>
        <v>232504</v>
      </c>
      <c r="AK28" s="57">
        <f t="shared" ca="1" si="16"/>
        <v>76885</v>
      </c>
      <c r="AL28" s="57">
        <f t="shared" ca="1" si="20"/>
        <v>105862</v>
      </c>
      <c r="AM28" s="57">
        <f t="shared" ca="1" si="20"/>
        <v>374</v>
      </c>
      <c r="AN28" s="57">
        <f t="shared" ca="1" si="20"/>
        <v>38105</v>
      </c>
      <c r="AO28" s="57">
        <f t="shared" ca="1" si="20"/>
        <v>0</v>
      </c>
      <c r="AP28" s="57">
        <f t="shared" ca="1" si="20"/>
        <v>7474</v>
      </c>
      <c r="AQ28" s="57">
        <f t="shared" ca="1" si="20"/>
        <v>5427</v>
      </c>
      <c r="AR28" s="57">
        <f t="shared" ca="1" si="20"/>
        <v>4074</v>
      </c>
      <c r="AS28" s="57">
        <f t="shared" ca="1" si="20"/>
        <v>1257</v>
      </c>
      <c r="AT28" s="57">
        <f t="shared" ca="1" si="20"/>
        <v>0</v>
      </c>
      <c r="AU28" s="51">
        <v>0</v>
      </c>
      <c r="AV28" s="57">
        <v>0</v>
      </c>
      <c r="AW28" s="51">
        <f t="shared" ca="1" si="5"/>
        <v>13511.02</v>
      </c>
      <c r="AX28" s="57">
        <f t="shared" ca="1" si="22"/>
        <v>-10683</v>
      </c>
      <c r="AY28" s="57">
        <f t="shared" ca="1" si="22"/>
        <v>0</v>
      </c>
      <c r="AZ28" s="57">
        <f t="shared" ca="1" si="22"/>
        <v>0</v>
      </c>
      <c r="BA28" s="51">
        <v>0</v>
      </c>
      <c r="BB28" s="51">
        <v>0</v>
      </c>
      <c r="BC28" s="57">
        <f t="shared" ca="1" si="22"/>
        <v>-7567</v>
      </c>
      <c r="BD28" s="57">
        <f t="shared" ca="1" si="22"/>
        <v>-12560</v>
      </c>
      <c r="BE28" s="57">
        <f t="shared" ca="1" si="19"/>
        <v>1162.52</v>
      </c>
      <c r="BF28" s="51">
        <f t="shared" ca="1" si="6"/>
        <v>84.689599999999999</v>
      </c>
      <c r="BG28" s="51">
        <f t="shared" ca="1" si="7"/>
        <v>5.3669014084507038</v>
      </c>
      <c r="BH28" s="51">
        <f t="shared" ca="1" si="8"/>
        <v>74</v>
      </c>
      <c r="BI28" s="51">
        <v>0</v>
      </c>
      <c r="BJ28" s="51">
        <f ca="1">'4월_관리비상세내역'!BK28</f>
        <v>1790.4249999999997</v>
      </c>
      <c r="BK28" s="51">
        <f t="shared" ca="1" si="9"/>
        <v>2952.9449999999997</v>
      </c>
      <c r="BL28" s="51">
        <f ca="1">'4월_관리비상세내역'!BM28</f>
        <v>361.69718309859155</v>
      </c>
      <c r="BM28" s="57">
        <f t="shared" ca="1" si="10"/>
        <v>367.06408450704225</v>
      </c>
      <c r="BN28" s="51">
        <f ca="1">'4월_관리비상세내역'!BO28</f>
        <v>530.93600000000004</v>
      </c>
      <c r="BO28" s="57">
        <f t="shared" ca="1" si="11"/>
        <v>615.62560000000008</v>
      </c>
      <c r="BP28" s="51">
        <f ca="1">'4월_관리비상세내역'!BQ28</f>
        <v>1249.4554455445545</v>
      </c>
      <c r="BQ28" s="57">
        <f t="shared" ca="1" si="12"/>
        <v>1323.4554455445545</v>
      </c>
      <c r="BR28" s="51">
        <v>0</v>
      </c>
      <c r="BS28" s="51">
        <v>0</v>
      </c>
    </row>
    <row r="29" spans="1:71" ht="15.75" customHeight="1">
      <c r="A29" s="8" t="s">
        <v>239</v>
      </c>
      <c r="B29" s="8">
        <v>701</v>
      </c>
      <c r="C29">
        <f t="shared" si="21"/>
        <v>1402</v>
      </c>
      <c r="E29" s="8">
        <v>115.7</v>
      </c>
      <c r="F29" s="8" t="s">
        <v>240</v>
      </c>
      <c r="G29" s="55">
        <f t="shared" ca="1" si="0"/>
        <v>41808</v>
      </c>
      <c r="H29" s="8">
        <v>77777</v>
      </c>
      <c r="J29" t="str">
        <f t="shared" ca="1" si="17"/>
        <v>월세</v>
      </c>
      <c r="K29" s="8" t="s">
        <v>242</v>
      </c>
      <c r="L29" s="55">
        <v>45047</v>
      </c>
      <c r="M29" s="55">
        <v>45097</v>
      </c>
      <c r="N29" s="55">
        <v>45047</v>
      </c>
      <c r="O29" s="55">
        <v>45077</v>
      </c>
      <c r="P29" s="51">
        <f t="shared" ca="1" si="1"/>
        <v>605331</v>
      </c>
      <c r="Q29" s="57">
        <f t="shared" ca="1" si="2"/>
        <v>617437.62</v>
      </c>
      <c r="R29" s="51">
        <f t="shared" ca="1" si="3"/>
        <v>605331</v>
      </c>
      <c r="S29" s="57">
        <f t="shared" ca="1" si="13"/>
        <v>213234</v>
      </c>
      <c r="T29" s="57">
        <f t="shared" ca="1" si="4"/>
        <v>392097</v>
      </c>
      <c r="U29" s="57">
        <f t="shared" ca="1" si="18"/>
        <v>66928</v>
      </c>
      <c r="V29" s="57">
        <f t="shared" ca="1" si="16"/>
        <v>11628</v>
      </c>
      <c r="W29" s="57">
        <f t="shared" ca="1" si="16"/>
        <v>1204</v>
      </c>
      <c r="X29" s="57">
        <f t="shared" ca="1" si="16"/>
        <v>1251</v>
      </c>
      <c r="Y29" s="57">
        <f t="shared" ca="1" si="16"/>
        <v>3889</v>
      </c>
      <c r="Z29" s="57">
        <f t="shared" ca="1" si="16"/>
        <v>51608</v>
      </c>
      <c r="AA29" s="57">
        <f t="shared" ca="1" si="16"/>
        <v>8897</v>
      </c>
      <c r="AB29" s="57">
        <f t="shared" ca="1" si="16"/>
        <v>19894</v>
      </c>
      <c r="AC29" s="57">
        <f t="shared" ca="1" si="16"/>
        <v>2236</v>
      </c>
      <c r="AD29" s="57">
        <f t="shared" ca="1" si="16"/>
        <v>3251</v>
      </c>
      <c r="AE29" s="57">
        <f t="shared" ca="1" si="16"/>
        <v>11303</v>
      </c>
      <c r="AF29" s="57">
        <f t="shared" ca="1" si="16"/>
        <v>769</v>
      </c>
      <c r="AG29" s="57">
        <f t="shared" ca="1" si="16"/>
        <v>33493</v>
      </c>
      <c r="AH29" s="57">
        <f t="shared" ca="1" si="16"/>
        <v>977</v>
      </c>
      <c r="AI29" s="57">
        <f t="shared" ca="1" si="16"/>
        <v>0</v>
      </c>
      <c r="AJ29" s="57">
        <f t="shared" ca="1" si="16"/>
        <v>209924</v>
      </c>
      <c r="AK29" s="57">
        <f t="shared" ca="1" si="16"/>
        <v>78866</v>
      </c>
      <c r="AL29" s="57">
        <f t="shared" ca="1" si="20"/>
        <v>85676</v>
      </c>
      <c r="AM29" s="57">
        <f t="shared" ca="1" si="20"/>
        <v>2758</v>
      </c>
      <c r="AN29" s="57">
        <f t="shared" ca="1" si="20"/>
        <v>18599</v>
      </c>
      <c r="AO29" s="57">
        <f t="shared" ca="1" si="20"/>
        <v>0</v>
      </c>
      <c r="AP29" s="57">
        <f t="shared" ca="1" si="20"/>
        <v>26607</v>
      </c>
      <c r="AQ29" s="57">
        <f t="shared" ca="1" si="20"/>
        <v>5780</v>
      </c>
      <c r="AR29" s="57">
        <f t="shared" ca="1" si="20"/>
        <v>1840</v>
      </c>
      <c r="AS29" s="57">
        <f t="shared" ca="1" si="20"/>
        <v>1432</v>
      </c>
      <c r="AT29" s="57">
        <f t="shared" ca="1" si="20"/>
        <v>0</v>
      </c>
      <c r="AU29" s="51">
        <v>0</v>
      </c>
      <c r="AV29" s="57">
        <v>0</v>
      </c>
      <c r="AW29" s="51">
        <f t="shared" ca="1" si="5"/>
        <v>12106.62</v>
      </c>
      <c r="AX29" s="57">
        <f t="shared" ca="1" si="22"/>
        <v>-2076</v>
      </c>
      <c r="AY29" s="57">
        <f t="shared" ca="1" si="22"/>
        <v>0</v>
      </c>
      <c r="AZ29" s="57">
        <f t="shared" ca="1" si="22"/>
        <v>0</v>
      </c>
      <c r="BA29" s="51">
        <v>0</v>
      </c>
      <c r="BB29" s="51">
        <v>0</v>
      </c>
      <c r="BC29" s="57">
        <f t="shared" ca="1" si="22"/>
        <v>-16262</v>
      </c>
      <c r="BD29" s="57">
        <f t="shared" ca="1" si="22"/>
        <v>-25141</v>
      </c>
      <c r="BE29" s="57">
        <f t="shared" ca="1" si="19"/>
        <v>1049.6199999999999</v>
      </c>
      <c r="BF29" s="51">
        <f t="shared" ca="1" si="6"/>
        <v>68.540800000000004</v>
      </c>
      <c r="BG29" s="51">
        <f t="shared" ca="1" si="7"/>
        <v>2.6195774647887324</v>
      </c>
      <c r="BH29" s="51">
        <f t="shared" ca="1" si="8"/>
        <v>263.43564356435644</v>
      </c>
      <c r="BI29" s="51">
        <v>0</v>
      </c>
      <c r="BJ29" s="51">
        <f ca="1">'4월_관리비상세내역'!BK29</f>
        <v>1096.81</v>
      </c>
      <c r="BK29" s="51">
        <f t="shared" ca="1" si="9"/>
        <v>2146.4299999999998</v>
      </c>
      <c r="BL29" s="51">
        <f ca="1">'4월_관리비상세내역'!BM29</f>
        <v>950.21535211267599</v>
      </c>
      <c r="BM29" s="57">
        <f t="shared" ca="1" si="10"/>
        <v>952.83492957746466</v>
      </c>
      <c r="BN29" s="51">
        <f ca="1">'4월_관리비상세내역'!BO29</f>
        <v>914.82240000000002</v>
      </c>
      <c r="BO29" s="57">
        <f t="shared" ca="1" si="11"/>
        <v>983.36320000000001</v>
      </c>
      <c r="BP29" s="51">
        <f ca="1">'4월_관리비상세내역'!BQ29</f>
        <v>697.86138613861385</v>
      </c>
      <c r="BQ29" s="57">
        <f t="shared" ca="1" si="12"/>
        <v>961.29702970297035</v>
      </c>
      <c r="BR29" s="51">
        <v>0</v>
      </c>
      <c r="BS29" s="51">
        <v>0</v>
      </c>
    </row>
    <row r="30" spans="1:71" ht="15.75" customHeight="1">
      <c r="A30" s="8" t="s">
        <v>239</v>
      </c>
      <c r="B30" s="8">
        <v>701</v>
      </c>
      <c r="C30">
        <f t="shared" si="21"/>
        <v>1501</v>
      </c>
      <c r="E30" s="8">
        <v>115.7</v>
      </c>
      <c r="F30" s="8" t="s">
        <v>240</v>
      </c>
      <c r="G30" s="55">
        <f t="shared" ca="1" si="0"/>
        <v>42190</v>
      </c>
      <c r="H30" s="8">
        <v>77777</v>
      </c>
      <c r="J30" t="str">
        <f t="shared" ca="1" si="17"/>
        <v>전세</v>
      </c>
      <c r="K30" s="8" t="s">
        <v>242</v>
      </c>
      <c r="L30" s="55">
        <v>45047</v>
      </c>
      <c r="M30" s="55">
        <v>45097</v>
      </c>
      <c r="N30" s="55">
        <v>45047</v>
      </c>
      <c r="O30" s="55">
        <v>45077</v>
      </c>
      <c r="P30" s="51">
        <f t="shared" ca="1" si="1"/>
        <v>662784</v>
      </c>
      <c r="Q30" s="57">
        <f t="shared" ca="1" si="2"/>
        <v>676039.68000000005</v>
      </c>
      <c r="R30" s="51">
        <f t="shared" ca="1" si="3"/>
        <v>662784</v>
      </c>
      <c r="S30" s="57">
        <f t="shared" ca="1" si="13"/>
        <v>252182</v>
      </c>
      <c r="T30" s="57">
        <f t="shared" ca="1" si="4"/>
        <v>410602</v>
      </c>
      <c r="U30" s="57">
        <f t="shared" ca="1" si="18"/>
        <v>69602</v>
      </c>
      <c r="V30" s="57">
        <f t="shared" ca="1" si="16"/>
        <v>36516</v>
      </c>
      <c r="W30" s="57">
        <f t="shared" ca="1" si="16"/>
        <v>1127</v>
      </c>
      <c r="X30" s="57">
        <f t="shared" ca="1" si="16"/>
        <v>2936</v>
      </c>
      <c r="Y30" s="57">
        <f t="shared" ca="1" si="16"/>
        <v>3718</v>
      </c>
      <c r="Z30" s="57">
        <f t="shared" ca="1" si="16"/>
        <v>17827</v>
      </c>
      <c r="AA30" s="57">
        <f t="shared" ref="AA30:AP44" ca="1" si="23">RANDBETWEEN(AA$2,AA$3)</f>
        <v>6122</v>
      </c>
      <c r="AB30" s="57">
        <f t="shared" ca="1" si="23"/>
        <v>62848</v>
      </c>
      <c r="AC30" s="57">
        <f t="shared" ca="1" si="23"/>
        <v>49</v>
      </c>
      <c r="AD30" s="57">
        <f t="shared" ca="1" si="23"/>
        <v>4469</v>
      </c>
      <c r="AE30" s="57">
        <f t="shared" ca="1" si="23"/>
        <v>22742</v>
      </c>
      <c r="AF30" s="57">
        <f t="shared" ca="1" si="23"/>
        <v>245</v>
      </c>
      <c r="AG30" s="57">
        <f t="shared" ca="1" si="23"/>
        <v>21170</v>
      </c>
      <c r="AH30" s="57">
        <f t="shared" ca="1" si="23"/>
        <v>687</v>
      </c>
      <c r="AI30" s="57">
        <f t="shared" ca="1" si="23"/>
        <v>0</v>
      </c>
      <c r="AJ30" s="57">
        <f t="shared" ca="1" si="23"/>
        <v>185326</v>
      </c>
      <c r="AK30" s="57">
        <f t="shared" ca="1" si="23"/>
        <v>67338</v>
      </c>
      <c r="AL30" s="57">
        <f t="shared" ca="1" si="23"/>
        <v>106085</v>
      </c>
      <c r="AM30" s="57">
        <f t="shared" ca="1" si="23"/>
        <v>7743</v>
      </c>
      <c r="AN30" s="57">
        <f t="shared" ca="1" si="23"/>
        <v>39801</v>
      </c>
      <c r="AO30" s="57">
        <f t="shared" ca="1" si="23"/>
        <v>0</v>
      </c>
      <c r="AP30" s="57">
        <f t="shared" ca="1" si="23"/>
        <v>26817</v>
      </c>
      <c r="AQ30" s="57">
        <f t="shared" ca="1" si="20"/>
        <v>8933</v>
      </c>
      <c r="AR30" s="57">
        <f t="shared" ca="1" si="20"/>
        <v>950</v>
      </c>
      <c r="AS30" s="57">
        <f t="shared" ca="1" si="20"/>
        <v>227</v>
      </c>
      <c r="AT30" s="57">
        <f t="shared" ca="1" si="20"/>
        <v>0</v>
      </c>
      <c r="AU30" s="51">
        <v>0</v>
      </c>
      <c r="AV30" s="57">
        <v>0</v>
      </c>
      <c r="AW30" s="51">
        <f t="shared" ca="1" si="5"/>
        <v>13255.68</v>
      </c>
      <c r="AX30" s="57">
        <f t="shared" ca="1" si="22"/>
        <v>-21098</v>
      </c>
      <c r="AY30" s="57">
        <f t="shared" ca="1" si="22"/>
        <v>0</v>
      </c>
      <c r="AZ30" s="57">
        <f t="shared" ca="1" si="22"/>
        <v>0</v>
      </c>
      <c r="BA30" s="51">
        <v>-5000</v>
      </c>
      <c r="BB30" s="51">
        <v>0</v>
      </c>
      <c r="BC30" s="57">
        <f t="shared" ca="1" si="22"/>
        <v>-411</v>
      </c>
      <c r="BD30" s="57">
        <f t="shared" ca="1" si="22"/>
        <v>-8985</v>
      </c>
      <c r="BE30" s="57">
        <f t="shared" ca="1" si="19"/>
        <v>926.63</v>
      </c>
      <c r="BF30" s="51">
        <f t="shared" ca="1" si="6"/>
        <v>84.867999999999995</v>
      </c>
      <c r="BG30" s="51">
        <f t="shared" ca="1" si="7"/>
        <v>5.6057746478873236</v>
      </c>
      <c r="BH30" s="51">
        <f t="shared" ca="1" si="8"/>
        <v>265.51485148514854</v>
      </c>
      <c r="BI30" s="51">
        <v>0</v>
      </c>
      <c r="BJ30" s="51">
        <f ca="1">'4월_관리비상세내역'!BK30</f>
        <v>1077.115</v>
      </c>
      <c r="BK30" s="51">
        <f t="shared" ca="1" si="9"/>
        <v>2003.7449999999999</v>
      </c>
      <c r="BL30" s="51">
        <f ca="1">'4월_관리비상세내역'!BM30</f>
        <v>292.01957746478871</v>
      </c>
      <c r="BM30" s="57">
        <f t="shared" ca="1" si="10"/>
        <v>297.62535211267601</v>
      </c>
      <c r="BN30" s="51">
        <f ca="1">'4월_관리비상세내역'!BO30</f>
        <v>218.13199999999998</v>
      </c>
      <c r="BO30" s="57">
        <f t="shared" ca="1" si="11"/>
        <v>303</v>
      </c>
      <c r="BP30" s="51">
        <f ca="1">'4월_관리비상세내역'!BQ30</f>
        <v>360.94059405940595</v>
      </c>
      <c r="BQ30" s="57">
        <f t="shared" ca="1" si="12"/>
        <v>626.45544554455455</v>
      </c>
      <c r="BR30" s="51">
        <v>0</v>
      </c>
      <c r="BS30" s="51">
        <v>0</v>
      </c>
    </row>
    <row r="31" spans="1:71" ht="15.75" customHeight="1">
      <c r="A31" s="8" t="s">
        <v>239</v>
      </c>
      <c r="B31" s="8">
        <v>701</v>
      </c>
      <c r="C31">
        <f t="shared" si="21"/>
        <v>1502</v>
      </c>
      <c r="E31" s="8">
        <v>115.7</v>
      </c>
      <c r="F31" s="8" t="s">
        <v>240</v>
      </c>
      <c r="G31" s="55">
        <f t="shared" ca="1" si="0"/>
        <v>43386</v>
      </c>
      <c r="H31" s="8">
        <v>77777</v>
      </c>
      <c r="J31" t="str">
        <f t="shared" ca="1" si="17"/>
        <v>자가</v>
      </c>
      <c r="K31" s="8" t="s">
        <v>242</v>
      </c>
      <c r="L31" s="55">
        <v>45047</v>
      </c>
      <c r="M31" s="55">
        <v>45097</v>
      </c>
      <c r="N31" s="55">
        <v>45047</v>
      </c>
      <c r="O31" s="55">
        <v>45077</v>
      </c>
      <c r="P31" s="51">
        <f t="shared" ca="1" si="1"/>
        <v>660213</v>
      </c>
      <c r="Q31" s="57">
        <f t="shared" ca="1" si="2"/>
        <v>673417.26</v>
      </c>
      <c r="R31" s="51">
        <f t="shared" ca="1" si="3"/>
        <v>660213</v>
      </c>
      <c r="S31" s="57">
        <f t="shared" ca="1" si="13"/>
        <v>238722</v>
      </c>
      <c r="T31" s="57">
        <f t="shared" ca="1" si="4"/>
        <v>421491</v>
      </c>
      <c r="U31" s="57">
        <f t="shared" ca="1" si="18"/>
        <v>72122</v>
      </c>
      <c r="V31" s="57">
        <f t="shared" ca="1" si="18"/>
        <v>29807</v>
      </c>
      <c r="W31" s="57">
        <f t="shared" ca="1" si="18"/>
        <v>914</v>
      </c>
      <c r="X31" s="57">
        <f t="shared" ca="1" si="18"/>
        <v>2910</v>
      </c>
      <c r="Y31" s="57">
        <f t="shared" ca="1" si="18"/>
        <v>3386</v>
      </c>
      <c r="Z31" s="57">
        <f t="shared" ca="1" si="18"/>
        <v>25434</v>
      </c>
      <c r="AA31" s="57">
        <f t="shared" ca="1" si="18"/>
        <v>2522</v>
      </c>
      <c r="AB31" s="57">
        <f t="shared" ca="1" si="18"/>
        <v>40846</v>
      </c>
      <c r="AC31" s="57">
        <f t="shared" ca="1" si="18"/>
        <v>883</v>
      </c>
      <c r="AD31" s="57">
        <f t="shared" ca="1" si="18"/>
        <v>4212</v>
      </c>
      <c r="AE31" s="57">
        <f t="shared" ca="1" si="18"/>
        <v>16618</v>
      </c>
      <c r="AF31" s="57">
        <f t="shared" ca="1" si="18"/>
        <v>610</v>
      </c>
      <c r="AG31" s="57">
        <f t="shared" ca="1" si="18"/>
        <v>36942</v>
      </c>
      <c r="AH31" s="57">
        <f t="shared" ca="1" si="18"/>
        <v>984</v>
      </c>
      <c r="AI31" s="57">
        <f t="shared" ca="1" si="18"/>
        <v>0</v>
      </c>
      <c r="AJ31" s="57">
        <f t="shared" ca="1" si="18"/>
        <v>234736</v>
      </c>
      <c r="AK31" s="57">
        <f t="shared" ca="1" si="23"/>
        <v>65956</v>
      </c>
      <c r="AL31" s="57">
        <f t="shared" ca="1" si="23"/>
        <v>26706</v>
      </c>
      <c r="AM31" s="57">
        <f t="shared" ca="1" si="23"/>
        <v>2113</v>
      </c>
      <c r="AN31" s="57">
        <f t="shared" ca="1" si="23"/>
        <v>66310</v>
      </c>
      <c r="AO31" s="57">
        <f t="shared" ca="1" si="23"/>
        <v>0</v>
      </c>
      <c r="AP31" s="57">
        <f t="shared" ca="1" si="23"/>
        <v>30615</v>
      </c>
      <c r="AQ31" s="57">
        <f t="shared" ca="1" si="20"/>
        <v>4038</v>
      </c>
      <c r="AR31" s="57">
        <f t="shared" ca="1" si="20"/>
        <v>3006</v>
      </c>
      <c r="AS31" s="57">
        <f t="shared" ca="1" si="20"/>
        <v>1805</v>
      </c>
      <c r="AT31" s="57">
        <f t="shared" ca="1" si="20"/>
        <v>0</v>
      </c>
      <c r="AU31" s="51">
        <v>0</v>
      </c>
      <c r="AV31" s="57">
        <v>0</v>
      </c>
      <c r="AW31" s="51">
        <f t="shared" ca="1" si="5"/>
        <v>13204.26</v>
      </c>
      <c r="AX31" s="57">
        <f t="shared" ca="1" si="22"/>
        <v>-223</v>
      </c>
      <c r="AY31" s="57">
        <f t="shared" ca="1" si="22"/>
        <v>0</v>
      </c>
      <c r="AZ31" s="57">
        <f t="shared" ca="1" si="22"/>
        <v>0</v>
      </c>
      <c r="BA31" s="51">
        <v>0</v>
      </c>
      <c r="BB31" s="51">
        <v>0</v>
      </c>
      <c r="BC31" s="57">
        <f t="shared" ca="1" si="22"/>
        <v>-4734</v>
      </c>
      <c r="BD31" s="57">
        <f t="shared" ca="1" si="22"/>
        <v>-8305</v>
      </c>
      <c r="BE31" s="57">
        <f t="shared" ca="1" si="19"/>
        <v>1173.68</v>
      </c>
      <c r="BF31" s="51">
        <f t="shared" ca="1" si="6"/>
        <v>21.364799999999999</v>
      </c>
      <c r="BG31" s="51">
        <f t="shared" ca="1" si="7"/>
        <v>9.3394366197183096</v>
      </c>
      <c r="BH31" s="51">
        <f t="shared" ca="1" si="8"/>
        <v>303.11881188118809</v>
      </c>
      <c r="BI31" s="51">
        <v>0</v>
      </c>
      <c r="BJ31" s="51">
        <f ca="1">'4월_관리비상세내역'!BK31</f>
        <v>1444.92</v>
      </c>
      <c r="BK31" s="51">
        <f t="shared" ca="1" si="9"/>
        <v>2618.6000000000004</v>
      </c>
      <c r="BL31" s="51">
        <f ca="1">'4월_관리비상세내역'!BM31</f>
        <v>755.49971830985919</v>
      </c>
      <c r="BM31" s="57">
        <f t="shared" ca="1" si="10"/>
        <v>764.83915492957749</v>
      </c>
      <c r="BN31" s="51">
        <f ca="1">'4월_관리비상세내역'!BO31</f>
        <v>792.13520000000005</v>
      </c>
      <c r="BO31" s="57">
        <f t="shared" ca="1" si="11"/>
        <v>813.5</v>
      </c>
      <c r="BP31" s="51">
        <f ca="1">'4월_관리비상세내역'!BQ31</f>
        <v>936.80198019801981</v>
      </c>
      <c r="BQ31" s="57">
        <f t="shared" ca="1" si="12"/>
        <v>1239.9207920792078</v>
      </c>
      <c r="BR31" s="51">
        <v>0</v>
      </c>
      <c r="BS31" s="51">
        <v>0</v>
      </c>
    </row>
    <row r="32" spans="1:71" ht="15.75" customHeight="1">
      <c r="A32" s="8" t="s">
        <v>239</v>
      </c>
      <c r="B32" s="8">
        <v>701</v>
      </c>
      <c r="C32">
        <f t="shared" si="21"/>
        <v>1601</v>
      </c>
      <c r="E32" s="8">
        <v>115.7</v>
      </c>
      <c r="F32" s="8" t="s">
        <v>240</v>
      </c>
      <c r="G32" s="55">
        <f t="shared" ca="1" si="0"/>
        <v>43824</v>
      </c>
      <c r="H32" s="8">
        <v>77777</v>
      </c>
      <c r="J32" t="str">
        <f t="shared" ca="1" si="17"/>
        <v>전세</v>
      </c>
      <c r="K32" s="8" t="s">
        <v>242</v>
      </c>
      <c r="L32" s="55">
        <v>45047</v>
      </c>
      <c r="M32" s="55">
        <v>45097</v>
      </c>
      <c r="N32" s="55">
        <v>45047</v>
      </c>
      <c r="O32" s="55">
        <v>45077</v>
      </c>
      <c r="P32" s="51">
        <f t="shared" ca="1" si="1"/>
        <v>460364</v>
      </c>
      <c r="Q32" s="57">
        <f t="shared" ca="1" si="2"/>
        <v>469571.28</v>
      </c>
      <c r="R32" s="51">
        <f t="shared" ca="1" si="3"/>
        <v>460364</v>
      </c>
      <c r="S32" s="57">
        <f t="shared" ca="1" si="13"/>
        <v>201365</v>
      </c>
      <c r="T32" s="57">
        <f t="shared" ca="1" si="4"/>
        <v>258999</v>
      </c>
      <c r="U32" s="57">
        <f t="shared" ca="1" si="18"/>
        <v>32723</v>
      </c>
      <c r="V32" s="57">
        <f t="shared" ca="1" si="18"/>
        <v>34051</v>
      </c>
      <c r="W32" s="57">
        <f t="shared" ca="1" si="18"/>
        <v>1022</v>
      </c>
      <c r="X32" s="57">
        <f t="shared" ca="1" si="18"/>
        <v>3705</v>
      </c>
      <c r="Y32" s="57">
        <f t="shared" ca="1" si="18"/>
        <v>3538</v>
      </c>
      <c r="Z32" s="57">
        <f t="shared" ca="1" si="18"/>
        <v>53215</v>
      </c>
      <c r="AA32" s="57">
        <f t="shared" ca="1" si="18"/>
        <v>6440</v>
      </c>
      <c r="AB32" s="57">
        <f t="shared" ca="1" si="18"/>
        <v>18200</v>
      </c>
      <c r="AC32" s="57">
        <f t="shared" ca="1" si="18"/>
        <v>2236</v>
      </c>
      <c r="AD32" s="57">
        <f t="shared" ca="1" si="18"/>
        <v>7748</v>
      </c>
      <c r="AE32" s="57">
        <f t="shared" ca="1" si="18"/>
        <v>29897</v>
      </c>
      <c r="AF32" s="57">
        <f t="shared" ca="1" si="18"/>
        <v>730</v>
      </c>
      <c r="AG32" s="57">
        <f t="shared" ca="1" si="18"/>
        <v>7558</v>
      </c>
      <c r="AH32" s="57">
        <f t="shared" ca="1" si="18"/>
        <v>886</v>
      </c>
      <c r="AI32" s="57">
        <f t="shared" ca="1" si="18"/>
        <v>0</v>
      </c>
      <c r="AJ32" s="57">
        <f t="shared" ca="1" si="18"/>
        <v>110412</v>
      </c>
      <c r="AK32" s="57">
        <f t="shared" ca="1" si="23"/>
        <v>57296</v>
      </c>
      <c r="AL32" s="57">
        <f t="shared" ca="1" si="23"/>
        <v>28274</v>
      </c>
      <c r="AM32" s="57">
        <f t="shared" ca="1" si="23"/>
        <v>5507</v>
      </c>
      <c r="AN32" s="57">
        <f t="shared" ca="1" si="23"/>
        <v>79345</v>
      </c>
      <c r="AO32" s="57">
        <f t="shared" ca="1" si="23"/>
        <v>0</v>
      </c>
      <c r="AP32" s="57">
        <f t="shared" ca="1" si="23"/>
        <v>16512</v>
      </c>
      <c r="AQ32" s="57">
        <f t="shared" ca="1" si="20"/>
        <v>6742</v>
      </c>
      <c r="AR32" s="57">
        <f t="shared" ca="1" si="20"/>
        <v>5073</v>
      </c>
      <c r="AS32" s="57">
        <f t="shared" ca="1" si="20"/>
        <v>974</v>
      </c>
      <c r="AT32" s="57">
        <f t="shared" ca="1" si="20"/>
        <v>0</v>
      </c>
      <c r="AU32" s="51">
        <v>0</v>
      </c>
      <c r="AV32" s="57">
        <v>0</v>
      </c>
      <c r="AW32" s="51">
        <f t="shared" ca="1" si="5"/>
        <v>9207.2800000000007</v>
      </c>
      <c r="AX32" s="57">
        <f t="shared" ca="1" si="22"/>
        <v>-9668</v>
      </c>
      <c r="AY32" s="57">
        <f t="shared" ca="1" si="22"/>
        <v>0</v>
      </c>
      <c r="AZ32" s="57">
        <f t="shared" ca="1" si="22"/>
        <v>0</v>
      </c>
      <c r="BA32" s="51">
        <v>0</v>
      </c>
      <c r="BB32" s="51">
        <v>0</v>
      </c>
      <c r="BC32" s="57">
        <f t="shared" ca="1" si="22"/>
        <v>-17696</v>
      </c>
      <c r="BD32" s="57">
        <f t="shared" ca="1" si="22"/>
        <v>-24356</v>
      </c>
      <c r="BE32" s="57">
        <f t="shared" ca="1" si="19"/>
        <v>552.05999999999995</v>
      </c>
      <c r="BF32" s="51">
        <f t="shared" ca="1" si="6"/>
        <v>22.619199999999999</v>
      </c>
      <c r="BG32" s="51">
        <f t="shared" ca="1" si="7"/>
        <v>11.175352112676057</v>
      </c>
      <c r="BH32" s="51">
        <f t="shared" ca="1" si="8"/>
        <v>163.48514851485149</v>
      </c>
      <c r="BI32" s="51">
        <v>0</v>
      </c>
      <c r="BJ32" s="51">
        <f ca="1">'4월_관리비상세내역'!BK32</f>
        <v>1549.87</v>
      </c>
      <c r="BK32" s="51">
        <f t="shared" ca="1" si="9"/>
        <v>2101.9299999999998</v>
      </c>
      <c r="BL32" s="51">
        <f ca="1">'4월_관리비상세내역'!BM32</f>
        <v>338.49746478873237</v>
      </c>
      <c r="BM32" s="57">
        <f t="shared" ca="1" si="10"/>
        <v>349.67281690140845</v>
      </c>
      <c r="BN32" s="51">
        <f ca="1">'4월_관리비상세내역'!BO32</f>
        <v>729.60879999999997</v>
      </c>
      <c r="BO32" s="57">
        <f t="shared" ca="1" si="11"/>
        <v>752.22799999999995</v>
      </c>
      <c r="BP32" s="51">
        <f ca="1">'4월_관리비상세내역'!BQ32</f>
        <v>1140.1188118811881</v>
      </c>
      <c r="BQ32" s="57">
        <f t="shared" ca="1" si="12"/>
        <v>1303.6039603960396</v>
      </c>
      <c r="BR32" s="51">
        <v>0</v>
      </c>
      <c r="BS32" s="51">
        <v>0</v>
      </c>
    </row>
    <row r="33" spans="1:71" ht="15.75" customHeight="1">
      <c r="A33" s="8" t="s">
        <v>239</v>
      </c>
      <c r="B33" s="8">
        <v>701</v>
      </c>
      <c r="C33">
        <f t="shared" si="21"/>
        <v>1602</v>
      </c>
      <c r="E33" s="8">
        <v>115.7</v>
      </c>
      <c r="F33" s="8" t="s">
        <v>240</v>
      </c>
      <c r="G33" s="55">
        <f t="shared" ca="1" si="0"/>
        <v>43578</v>
      </c>
      <c r="H33" s="8">
        <v>77777</v>
      </c>
      <c r="J33" t="str">
        <f t="shared" ca="1" si="17"/>
        <v>전세</v>
      </c>
      <c r="K33" s="8" t="s">
        <v>242</v>
      </c>
      <c r="L33" s="55">
        <v>45047</v>
      </c>
      <c r="M33" s="55">
        <v>45097</v>
      </c>
      <c r="N33" s="55">
        <v>45047</v>
      </c>
      <c r="O33" s="55">
        <v>45077</v>
      </c>
      <c r="P33" s="51">
        <f t="shared" ca="1" si="1"/>
        <v>457489</v>
      </c>
      <c r="Q33" s="57">
        <f t="shared" ca="1" si="2"/>
        <v>466638.78</v>
      </c>
      <c r="R33" s="51">
        <f t="shared" ca="1" si="3"/>
        <v>457489</v>
      </c>
      <c r="S33" s="57">
        <f t="shared" ca="1" si="13"/>
        <v>203326</v>
      </c>
      <c r="T33" s="57">
        <f t="shared" ca="1" si="4"/>
        <v>254163</v>
      </c>
      <c r="U33" s="57">
        <f t="shared" ca="1" si="18"/>
        <v>37188</v>
      </c>
      <c r="V33" s="57">
        <f t="shared" ca="1" si="18"/>
        <v>33101</v>
      </c>
      <c r="W33" s="57">
        <f t="shared" ca="1" si="18"/>
        <v>1793</v>
      </c>
      <c r="X33" s="57">
        <f t="shared" ca="1" si="18"/>
        <v>2931</v>
      </c>
      <c r="Y33" s="57">
        <f t="shared" ca="1" si="18"/>
        <v>3964</v>
      </c>
      <c r="Z33" s="57">
        <f t="shared" ca="1" si="18"/>
        <v>47763</v>
      </c>
      <c r="AA33" s="57">
        <f t="shared" ca="1" si="18"/>
        <v>13054</v>
      </c>
      <c r="AB33" s="57">
        <f t="shared" ca="1" si="18"/>
        <v>44229</v>
      </c>
      <c r="AC33" s="57">
        <f t="shared" ca="1" si="18"/>
        <v>1272</v>
      </c>
      <c r="AD33" s="57">
        <f t="shared" ca="1" si="18"/>
        <v>4172</v>
      </c>
      <c r="AE33" s="57">
        <f t="shared" ca="1" si="18"/>
        <v>11825</v>
      </c>
      <c r="AF33" s="57">
        <f t="shared" ca="1" si="18"/>
        <v>424</v>
      </c>
      <c r="AG33" s="57">
        <f t="shared" ca="1" si="18"/>
        <v>9010</v>
      </c>
      <c r="AH33" s="57">
        <f t="shared" ca="1" si="18"/>
        <v>743</v>
      </c>
      <c r="AI33" s="57">
        <f t="shared" ca="1" si="18"/>
        <v>0</v>
      </c>
      <c r="AJ33" s="57">
        <f t="shared" ca="1" si="18"/>
        <v>160425</v>
      </c>
      <c r="AK33" s="57">
        <f t="shared" ca="1" si="23"/>
        <v>44949</v>
      </c>
      <c r="AL33" s="57">
        <f t="shared" ca="1" si="23"/>
        <v>15430</v>
      </c>
      <c r="AM33" s="57">
        <f t="shared" ca="1" si="23"/>
        <v>4437</v>
      </c>
      <c r="AN33" s="57">
        <f t="shared" ca="1" si="23"/>
        <v>10876</v>
      </c>
      <c r="AO33" s="57">
        <f t="shared" ca="1" si="23"/>
        <v>0</v>
      </c>
      <c r="AP33" s="57">
        <f t="shared" ca="1" si="23"/>
        <v>28222</v>
      </c>
      <c r="AQ33" s="57">
        <f t="shared" ca="1" si="20"/>
        <v>5654</v>
      </c>
      <c r="AR33" s="57">
        <f t="shared" ca="1" si="20"/>
        <v>9239</v>
      </c>
      <c r="AS33" s="57">
        <f t="shared" ca="1" si="20"/>
        <v>1339</v>
      </c>
      <c r="AT33" s="57">
        <f t="shared" ca="1" si="20"/>
        <v>0</v>
      </c>
      <c r="AU33" s="51">
        <v>0</v>
      </c>
      <c r="AV33" s="57">
        <v>0</v>
      </c>
      <c r="AW33" s="51">
        <f t="shared" ca="1" si="5"/>
        <v>9149.7800000000007</v>
      </c>
      <c r="AX33" s="57">
        <f t="shared" ca="1" si="22"/>
        <v>-14627</v>
      </c>
      <c r="AY33" s="57">
        <f t="shared" ca="1" si="22"/>
        <v>0</v>
      </c>
      <c r="AZ33" s="57">
        <f t="shared" ca="1" si="22"/>
        <v>0</v>
      </c>
      <c r="BA33" s="51">
        <v>0</v>
      </c>
      <c r="BB33" s="51">
        <v>0</v>
      </c>
      <c r="BC33" s="57">
        <f t="shared" ca="1" si="22"/>
        <v>-3651</v>
      </c>
      <c r="BD33" s="57">
        <f t="shared" ca="1" si="22"/>
        <v>-16273</v>
      </c>
      <c r="BE33" s="57">
        <f t="shared" ca="1" si="19"/>
        <v>802.125</v>
      </c>
      <c r="BF33" s="51">
        <f t="shared" ca="1" si="6"/>
        <v>12.343999999999999</v>
      </c>
      <c r="BG33" s="51">
        <f t="shared" ca="1" si="7"/>
        <v>1.531830985915493</v>
      </c>
      <c r="BH33" s="51">
        <f t="shared" ca="1" si="8"/>
        <v>279.42574257425741</v>
      </c>
      <c r="BI33" s="51">
        <v>0</v>
      </c>
      <c r="BJ33" s="51">
        <f ca="1">'4월_관리비상세내역'!BK33</f>
        <v>1530.05</v>
      </c>
      <c r="BK33" s="51">
        <f t="shared" ca="1" si="9"/>
        <v>2332.1750000000002</v>
      </c>
      <c r="BL33" s="51">
        <f ca="1">'4월_관리비상세내역'!BM33</f>
        <v>173.94802816901407</v>
      </c>
      <c r="BM33" s="57">
        <f t="shared" ca="1" si="10"/>
        <v>175.47985915492956</v>
      </c>
      <c r="BN33" s="51">
        <f ca="1">'4월_관리비상세내역'!BO33</f>
        <v>905.88080000000002</v>
      </c>
      <c r="BO33" s="57">
        <f t="shared" ca="1" si="11"/>
        <v>918.22480000000007</v>
      </c>
      <c r="BP33" s="51">
        <f ca="1">'4월_관리비상세내역'!BQ33</f>
        <v>1548.0198019801981</v>
      </c>
      <c r="BQ33" s="57">
        <f t="shared" ca="1" si="12"/>
        <v>1827.4455445544554</v>
      </c>
      <c r="BR33" s="51">
        <v>0</v>
      </c>
      <c r="BS33" s="51">
        <v>0</v>
      </c>
    </row>
    <row r="34" spans="1:71" ht="15.75" customHeight="1">
      <c r="A34" s="8" t="s">
        <v>239</v>
      </c>
      <c r="B34" s="8">
        <v>701</v>
      </c>
      <c r="C34">
        <f t="shared" si="21"/>
        <v>1701</v>
      </c>
      <c r="E34" s="8">
        <v>115.7</v>
      </c>
      <c r="F34" s="8" t="s">
        <v>240</v>
      </c>
      <c r="G34" s="55">
        <f t="shared" ca="1" si="0"/>
        <v>42794</v>
      </c>
      <c r="H34" s="8">
        <v>77777</v>
      </c>
      <c r="J34" t="str">
        <f t="shared" ca="1" si="17"/>
        <v>전세</v>
      </c>
      <c r="K34" s="8" t="s">
        <v>242</v>
      </c>
      <c r="L34" s="55">
        <v>45047</v>
      </c>
      <c r="M34" s="55">
        <v>45097</v>
      </c>
      <c r="N34" s="55">
        <v>45047</v>
      </c>
      <c r="O34" s="55">
        <v>45077</v>
      </c>
      <c r="P34" s="51">
        <f t="shared" ca="1" si="1"/>
        <v>545990</v>
      </c>
      <c r="Q34" s="57">
        <f t="shared" ca="1" si="2"/>
        <v>556909.80000000005</v>
      </c>
      <c r="R34" s="51">
        <f t="shared" ca="1" si="3"/>
        <v>545990</v>
      </c>
      <c r="S34" s="57">
        <f t="shared" ca="1" si="13"/>
        <v>206251</v>
      </c>
      <c r="T34" s="57">
        <f t="shared" ca="1" si="4"/>
        <v>339739</v>
      </c>
      <c r="U34" s="57">
        <f t="shared" ca="1" si="18"/>
        <v>30630</v>
      </c>
      <c r="V34" s="57">
        <f t="shared" ca="1" si="18"/>
        <v>17794</v>
      </c>
      <c r="W34" s="57">
        <f t="shared" ca="1" si="18"/>
        <v>1089</v>
      </c>
      <c r="X34" s="57">
        <f t="shared" ca="1" si="18"/>
        <v>4073</v>
      </c>
      <c r="Y34" s="57">
        <f t="shared" ca="1" si="18"/>
        <v>3677</v>
      </c>
      <c r="Z34" s="57">
        <f t="shared" ca="1" si="18"/>
        <v>57374</v>
      </c>
      <c r="AA34" s="57">
        <f t="shared" ca="1" si="18"/>
        <v>9872</v>
      </c>
      <c r="AB34" s="57">
        <f t="shared" ca="1" si="18"/>
        <v>57642</v>
      </c>
      <c r="AC34" s="57">
        <f t="shared" ca="1" si="18"/>
        <v>916</v>
      </c>
      <c r="AD34" s="57">
        <f t="shared" ca="1" si="18"/>
        <v>6707</v>
      </c>
      <c r="AE34" s="57">
        <f t="shared" ca="1" si="18"/>
        <v>2732</v>
      </c>
      <c r="AF34" s="57">
        <f t="shared" ca="1" si="18"/>
        <v>691</v>
      </c>
      <c r="AG34" s="57">
        <f t="shared" ca="1" si="18"/>
        <v>21867</v>
      </c>
      <c r="AH34" s="57">
        <f t="shared" ca="1" si="18"/>
        <v>86</v>
      </c>
      <c r="AI34" s="57">
        <f t="shared" ca="1" si="18"/>
        <v>0</v>
      </c>
      <c r="AJ34" s="57">
        <f t="shared" ca="1" si="18"/>
        <v>228357</v>
      </c>
      <c r="AK34" s="57">
        <f t="shared" ca="1" si="23"/>
        <v>65181</v>
      </c>
      <c r="AL34" s="57">
        <f t="shared" ca="1" si="23"/>
        <v>25591</v>
      </c>
      <c r="AM34" s="57">
        <f t="shared" ca="1" si="23"/>
        <v>6097</v>
      </c>
      <c r="AN34" s="57">
        <f t="shared" ca="1" si="23"/>
        <v>39294</v>
      </c>
      <c r="AO34" s="57">
        <f t="shared" ca="1" si="23"/>
        <v>0</v>
      </c>
      <c r="AP34" s="57">
        <f t="shared" ca="1" si="23"/>
        <v>17890</v>
      </c>
      <c r="AQ34" s="57">
        <f t="shared" ca="1" si="20"/>
        <v>1059</v>
      </c>
      <c r="AR34" s="57">
        <f t="shared" ca="1" si="20"/>
        <v>1068</v>
      </c>
      <c r="AS34" s="57">
        <f t="shared" ca="1" si="20"/>
        <v>1773</v>
      </c>
      <c r="AT34" s="57">
        <f t="shared" ca="1" si="20"/>
        <v>0</v>
      </c>
      <c r="AU34" s="51">
        <v>0</v>
      </c>
      <c r="AV34" s="57">
        <v>0</v>
      </c>
      <c r="AW34" s="51">
        <f t="shared" ca="1" si="5"/>
        <v>10919.800000000001</v>
      </c>
      <c r="AX34" s="57">
        <f t="shared" ca="1" si="22"/>
        <v>-19315</v>
      </c>
      <c r="AY34" s="57">
        <f t="shared" ca="1" si="22"/>
        <v>0</v>
      </c>
      <c r="AZ34" s="57">
        <f t="shared" ca="1" si="22"/>
        <v>0</v>
      </c>
      <c r="BA34" s="51">
        <v>0</v>
      </c>
      <c r="BB34" s="51">
        <v>0</v>
      </c>
      <c r="BC34" s="57">
        <f t="shared" ca="1" si="22"/>
        <v>-23089</v>
      </c>
      <c r="BD34" s="57">
        <f t="shared" ca="1" si="22"/>
        <v>-13066</v>
      </c>
      <c r="BE34" s="57">
        <f t="shared" ca="1" si="19"/>
        <v>1141.7850000000001</v>
      </c>
      <c r="BF34" s="51">
        <f t="shared" ca="1" si="6"/>
        <v>20.472799999999999</v>
      </c>
      <c r="BG34" s="51">
        <f t="shared" ca="1" si="7"/>
        <v>5.5343661971830986</v>
      </c>
      <c r="BH34" s="51">
        <f t="shared" ca="1" si="8"/>
        <v>177.12871287128712</v>
      </c>
      <c r="BI34" s="51">
        <v>0</v>
      </c>
      <c r="BJ34" s="51">
        <f ca="1">'4월_관리비상세내역'!BK34</f>
        <v>1174.7399999999998</v>
      </c>
      <c r="BK34" s="51">
        <f t="shared" ca="1" si="9"/>
        <v>2316.5249999999996</v>
      </c>
      <c r="BL34" s="51">
        <f ca="1">'4월_관리비상세내역'!BM34</f>
        <v>573.59802816901413</v>
      </c>
      <c r="BM34" s="57">
        <f t="shared" ca="1" si="10"/>
        <v>579.13239436619722</v>
      </c>
      <c r="BN34" s="51">
        <f ca="1">'4월_관리비상세내역'!BO34</f>
        <v>748.33759999999995</v>
      </c>
      <c r="BO34" s="57">
        <f t="shared" ca="1" si="11"/>
        <v>768.81039999999996</v>
      </c>
      <c r="BP34" s="51">
        <f ca="1">'4월_관리비상세내역'!BQ34</f>
        <v>1518.079207920792</v>
      </c>
      <c r="BQ34" s="57">
        <f t="shared" ca="1" si="12"/>
        <v>1695.2079207920792</v>
      </c>
      <c r="BR34" s="51">
        <v>0</v>
      </c>
      <c r="BS34" s="51">
        <v>0</v>
      </c>
    </row>
    <row r="35" spans="1:71" ht="15.75" customHeight="1">
      <c r="A35" s="8" t="s">
        <v>239</v>
      </c>
      <c r="B35" s="8">
        <v>701</v>
      </c>
      <c r="C35">
        <f t="shared" si="21"/>
        <v>1702</v>
      </c>
      <c r="E35" s="8">
        <v>115.7</v>
      </c>
      <c r="F35" s="8" t="s">
        <v>240</v>
      </c>
      <c r="G35" s="55">
        <f t="shared" ca="1" si="0"/>
        <v>42531</v>
      </c>
      <c r="H35" s="8">
        <v>77777</v>
      </c>
      <c r="J35" t="str">
        <f t="shared" ca="1" si="17"/>
        <v>전세</v>
      </c>
      <c r="K35" s="8" t="s">
        <v>242</v>
      </c>
      <c r="L35" s="55">
        <v>45047</v>
      </c>
      <c r="M35" s="55">
        <v>45097</v>
      </c>
      <c r="N35" s="55">
        <v>45047</v>
      </c>
      <c r="O35" s="55">
        <v>45077</v>
      </c>
      <c r="P35" s="51">
        <f t="shared" ca="1" si="1"/>
        <v>635225</v>
      </c>
      <c r="Q35" s="57">
        <f t="shared" ca="1" si="2"/>
        <v>647929.5</v>
      </c>
      <c r="R35" s="51">
        <f t="shared" ca="1" si="3"/>
        <v>635225</v>
      </c>
      <c r="S35" s="57">
        <f t="shared" ca="1" si="13"/>
        <v>185340</v>
      </c>
      <c r="T35" s="57">
        <f t="shared" ca="1" si="4"/>
        <v>449885</v>
      </c>
      <c r="U35" s="57">
        <f t="shared" ca="1" si="18"/>
        <v>47623</v>
      </c>
      <c r="V35" s="57">
        <f t="shared" ca="1" si="18"/>
        <v>15862</v>
      </c>
      <c r="W35" s="57">
        <f t="shared" ca="1" si="18"/>
        <v>1290</v>
      </c>
      <c r="X35" s="57">
        <f t="shared" ca="1" si="18"/>
        <v>4337</v>
      </c>
      <c r="Y35" s="57">
        <f t="shared" ca="1" si="18"/>
        <v>3070</v>
      </c>
      <c r="Z35" s="57">
        <f t="shared" ca="1" si="18"/>
        <v>59704</v>
      </c>
      <c r="AA35" s="57">
        <f t="shared" ca="1" si="18"/>
        <v>28463</v>
      </c>
      <c r="AB35" s="57">
        <f t="shared" ca="1" si="18"/>
        <v>18216</v>
      </c>
      <c r="AC35" s="57">
        <f t="shared" ca="1" si="18"/>
        <v>360</v>
      </c>
      <c r="AD35" s="57">
        <f t="shared" ca="1" si="18"/>
        <v>8964</v>
      </c>
      <c r="AE35" s="57">
        <f t="shared" ca="1" si="18"/>
        <v>2492</v>
      </c>
      <c r="AF35" s="57">
        <f t="shared" ca="1" si="18"/>
        <v>574</v>
      </c>
      <c r="AG35" s="57">
        <f t="shared" ca="1" si="18"/>
        <v>15590</v>
      </c>
      <c r="AH35" s="57">
        <f t="shared" ca="1" si="18"/>
        <v>815</v>
      </c>
      <c r="AI35" s="57">
        <f t="shared" ca="1" si="18"/>
        <v>0</v>
      </c>
      <c r="AJ35" s="57">
        <f t="shared" ca="1" si="18"/>
        <v>234740</v>
      </c>
      <c r="AK35" s="57">
        <f t="shared" ca="1" si="23"/>
        <v>68114</v>
      </c>
      <c r="AL35" s="57">
        <f t="shared" ca="1" si="23"/>
        <v>99268</v>
      </c>
      <c r="AM35" s="57">
        <f t="shared" ca="1" si="23"/>
        <v>4121</v>
      </c>
      <c r="AN35" s="57">
        <f t="shared" ca="1" si="23"/>
        <v>18852</v>
      </c>
      <c r="AO35" s="57">
        <f t="shared" ca="1" si="23"/>
        <v>0</v>
      </c>
      <c r="AP35" s="57">
        <f t="shared" ca="1" si="23"/>
        <v>29801</v>
      </c>
      <c r="AQ35" s="57">
        <f t="shared" ca="1" si="20"/>
        <v>7258</v>
      </c>
      <c r="AR35" s="57">
        <f t="shared" ca="1" si="20"/>
        <v>4577</v>
      </c>
      <c r="AS35" s="57">
        <f t="shared" ca="1" si="20"/>
        <v>1655</v>
      </c>
      <c r="AT35" s="57">
        <f t="shared" ca="1" si="20"/>
        <v>0</v>
      </c>
      <c r="AU35" s="51">
        <v>0</v>
      </c>
      <c r="AV35" s="57">
        <v>0</v>
      </c>
      <c r="AW35" s="51">
        <f t="shared" ca="1" si="5"/>
        <v>12704.5</v>
      </c>
      <c r="AX35" s="57">
        <f t="shared" ca="1" si="22"/>
        <v>-16496</v>
      </c>
      <c r="AY35" s="57">
        <f t="shared" ca="1" si="22"/>
        <v>0</v>
      </c>
      <c r="AZ35" s="57">
        <f t="shared" ca="1" si="22"/>
        <v>0</v>
      </c>
      <c r="BA35" s="51">
        <v>0</v>
      </c>
      <c r="BB35" s="51">
        <v>0</v>
      </c>
      <c r="BC35" s="57">
        <f t="shared" ca="1" si="22"/>
        <v>-13125</v>
      </c>
      <c r="BD35" s="57">
        <f t="shared" ca="1" si="22"/>
        <v>-10900</v>
      </c>
      <c r="BE35" s="57">
        <f t="shared" ca="1" si="19"/>
        <v>1173.7</v>
      </c>
      <c r="BF35" s="51">
        <f t="shared" ca="1" si="6"/>
        <v>79.414400000000001</v>
      </c>
      <c r="BG35" s="51">
        <f t="shared" ca="1" si="7"/>
        <v>2.6552112676056336</v>
      </c>
      <c r="BH35" s="51">
        <f t="shared" ca="1" si="8"/>
        <v>295.05940594059405</v>
      </c>
      <c r="BI35" s="51">
        <v>0</v>
      </c>
      <c r="BJ35" s="51">
        <f ca="1">'4월_관리비상세내역'!BK35</f>
        <v>1976.9950000000001</v>
      </c>
      <c r="BK35" s="51">
        <f t="shared" ca="1" si="9"/>
        <v>3150.6950000000002</v>
      </c>
      <c r="BL35" s="51">
        <f ca="1">'4월_관리비상세내역'!BM35</f>
        <v>521.87492957746485</v>
      </c>
      <c r="BM35" s="57">
        <f t="shared" ca="1" si="10"/>
        <v>524.53014084507049</v>
      </c>
      <c r="BN35" s="51">
        <f ca="1">'4월_관리비상세내역'!BO35</f>
        <v>490.49600000000004</v>
      </c>
      <c r="BO35" s="57">
        <f t="shared" ca="1" si="11"/>
        <v>569.91039999999998</v>
      </c>
      <c r="BP35" s="51">
        <f ca="1">'4월_관리비상세내역'!BQ35</f>
        <v>1443.2277227722773</v>
      </c>
      <c r="BQ35" s="57">
        <f t="shared" ca="1" si="12"/>
        <v>1738.2871287128714</v>
      </c>
      <c r="BR35" s="51">
        <v>0</v>
      </c>
      <c r="BS35" s="51">
        <v>0</v>
      </c>
    </row>
    <row r="36" spans="1:71" ht="15.75" customHeight="1">
      <c r="A36" s="8" t="s">
        <v>239</v>
      </c>
      <c r="B36" s="8">
        <v>701</v>
      </c>
      <c r="C36">
        <f t="shared" si="21"/>
        <v>1801</v>
      </c>
      <c r="E36" s="8">
        <v>115.7</v>
      </c>
      <c r="F36" s="8" t="s">
        <v>240</v>
      </c>
      <c r="G36" s="55">
        <f t="shared" ca="1" si="0"/>
        <v>44503</v>
      </c>
      <c r="H36" s="8">
        <v>77777</v>
      </c>
      <c r="J36" t="str">
        <f t="shared" ca="1" si="17"/>
        <v>전세</v>
      </c>
      <c r="K36" s="8" t="s">
        <v>242</v>
      </c>
      <c r="L36" s="55">
        <v>45047</v>
      </c>
      <c r="M36" s="55">
        <v>45097</v>
      </c>
      <c r="N36" s="55">
        <v>45047</v>
      </c>
      <c r="O36" s="55">
        <v>45077</v>
      </c>
      <c r="P36" s="51">
        <f t="shared" ca="1" si="1"/>
        <v>549607</v>
      </c>
      <c r="Q36" s="57">
        <f t="shared" ca="1" si="2"/>
        <v>560599.14</v>
      </c>
      <c r="R36" s="51">
        <f t="shared" ca="1" si="3"/>
        <v>549607</v>
      </c>
      <c r="S36" s="57">
        <f t="shared" ca="1" si="13"/>
        <v>188724</v>
      </c>
      <c r="T36" s="57">
        <f t="shared" ca="1" si="4"/>
        <v>360883</v>
      </c>
      <c r="U36" s="57">
        <f t="shared" ca="1" si="18"/>
        <v>38339</v>
      </c>
      <c r="V36" s="57">
        <f t="shared" ca="1" si="18"/>
        <v>29269</v>
      </c>
      <c r="W36" s="57">
        <f t="shared" ca="1" si="18"/>
        <v>1656</v>
      </c>
      <c r="X36" s="57">
        <f t="shared" ca="1" si="18"/>
        <v>1799</v>
      </c>
      <c r="Y36" s="57">
        <f t="shared" ca="1" si="18"/>
        <v>3422</v>
      </c>
      <c r="Z36" s="57">
        <f t="shared" ca="1" si="18"/>
        <v>17285</v>
      </c>
      <c r="AA36" s="57">
        <f t="shared" ca="1" si="18"/>
        <v>28147</v>
      </c>
      <c r="AB36" s="57">
        <f t="shared" ca="1" si="18"/>
        <v>32265</v>
      </c>
      <c r="AC36" s="57">
        <f t="shared" ca="1" si="18"/>
        <v>730</v>
      </c>
      <c r="AD36" s="57">
        <f t="shared" ca="1" si="18"/>
        <v>8730</v>
      </c>
      <c r="AE36" s="57">
        <f t="shared" ca="1" si="18"/>
        <v>3667</v>
      </c>
      <c r="AF36" s="57">
        <f t="shared" ca="1" si="18"/>
        <v>234</v>
      </c>
      <c r="AG36" s="57">
        <f t="shared" ca="1" si="18"/>
        <v>47468</v>
      </c>
      <c r="AH36" s="57">
        <f t="shared" ca="1" si="18"/>
        <v>561</v>
      </c>
      <c r="AI36" s="57">
        <f t="shared" ca="1" si="18"/>
        <v>0</v>
      </c>
      <c r="AJ36" s="57">
        <f t="shared" ca="1" si="18"/>
        <v>124637</v>
      </c>
      <c r="AK36" s="57">
        <f t="shared" ca="1" si="23"/>
        <v>35134</v>
      </c>
      <c r="AL36" s="57">
        <f t="shared" ca="1" si="23"/>
        <v>85305</v>
      </c>
      <c r="AM36" s="57">
        <f t="shared" ca="1" si="23"/>
        <v>5816</v>
      </c>
      <c r="AN36" s="57">
        <f t="shared" ca="1" si="23"/>
        <v>83473</v>
      </c>
      <c r="AO36" s="57">
        <f t="shared" ca="1" si="23"/>
        <v>0</v>
      </c>
      <c r="AP36" s="57">
        <f t="shared" ca="1" si="23"/>
        <v>15590</v>
      </c>
      <c r="AQ36" s="57">
        <f t="shared" ca="1" si="20"/>
        <v>3860</v>
      </c>
      <c r="AR36" s="57">
        <f t="shared" ca="1" si="20"/>
        <v>5879</v>
      </c>
      <c r="AS36" s="57">
        <f t="shared" ca="1" si="20"/>
        <v>2240</v>
      </c>
      <c r="AT36" s="57">
        <f t="shared" ca="1" si="20"/>
        <v>0</v>
      </c>
      <c r="AU36" s="51">
        <v>0</v>
      </c>
      <c r="AV36" s="57">
        <v>0</v>
      </c>
      <c r="AW36" s="51">
        <f t="shared" ca="1" si="5"/>
        <v>10992.14</v>
      </c>
      <c r="AX36" s="57">
        <f t="shared" ca="1" si="22"/>
        <v>-11418</v>
      </c>
      <c r="AY36" s="57">
        <f t="shared" ca="1" si="22"/>
        <v>0</v>
      </c>
      <c r="AZ36" s="57">
        <f t="shared" ca="1" si="22"/>
        <v>0</v>
      </c>
      <c r="BA36" s="51">
        <v>0</v>
      </c>
      <c r="BB36" s="51">
        <v>0</v>
      </c>
      <c r="BC36" s="57">
        <f t="shared" ca="1" si="22"/>
        <v>-12000</v>
      </c>
      <c r="BD36" s="57">
        <f t="shared" ca="1" si="22"/>
        <v>-2481</v>
      </c>
      <c r="BE36" s="57">
        <f t="shared" ca="1" si="19"/>
        <v>623.18499999999995</v>
      </c>
      <c r="BF36" s="51">
        <f t="shared" ca="1" si="6"/>
        <v>68.244</v>
      </c>
      <c r="BG36" s="51">
        <f t="shared" ca="1" si="7"/>
        <v>11.756760563380281</v>
      </c>
      <c r="BH36" s="51">
        <f t="shared" ca="1" si="8"/>
        <v>154.35643564356437</v>
      </c>
      <c r="BI36" s="51">
        <v>0</v>
      </c>
      <c r="BJ36" s="51">
        <f ca="1">'4월_관리비상세내역'!BK36</f>
        <v>1706.7049999999999</v>
      </c>
      <c r="BK36" s="51">
        <f t="shared" ca="1" si="9"/>
        <v>2329.89</v>
      </c>
      <c r="BL36" s="51">
        <f ca="1">'4월_관리비상세내역'!BM36</f>
        <v>261.54619718309857</v>
      </c>
      <c r="BM36" s="57">
        <f t="shared" ca="1" si="10"/>
        <v>273.30295774647885</v>
      </c>
      <c r="BN36" s="51">
        <f ca="1">'4월_관리비상세내역'!BO36</f>
        <v>971.22720000000004</v>
      </c>
      <c r="BO36" s="57">
        <f t="shared" ca="1" si="11"/>
        <v>1039.4712</v>
      </c>
      <c r="BP36" s="51">
        <f ca="1">'4월_관리비상세내역'!BQ36</f>
        <v>1488.0099009900991</v>
      </c>
      <c r="BQ36" s="57">
        <f t="shared" ca="1" si="12"/>
        <v>1642.3663366336634</v>
      </c>
      <c r="BR36" s="51">
        <v>0</v>
      </c>
      <c r="BS36" s="51">
        <v>0</v>
      </c>
    </row>
    <row r="37" spans="1:71" ht="15.75" customHeight="1">
      <c r="A37" s="8" t="s">
        <v>239</v>
      </c>
      <c r="B37" s="8">
        <v>701</v>
      </c>
      <c r="C37">
        <f t="shared" si="21"/>
        <v>1802</v>
      </c>
      <c r="E37" s="8">
        <v>115.7</v>
      </c>
      <c r="F37" s="8" t="s">
        <v>240</v>
      </c>
      <c r="G37" s="55">
        <f t="shared" ca="1" si="0"/>
        <v>43740</v>
      </c>
      <c r="H37" s="8">
        <v>77777</v>
      </c>
      <c r="J37" t="str">
        <f t="shared" ca="1" si="17"/>
        <v>전세</v>
      </c>
      <c r="K37" s="8" t="s">
        <v>242</v>
      </c>
      <c r="L37" s="55">
        <v>45047</v>
      </c>
      <c r="M37" s="55">
        <v>45097</v>
      </c>
      <c r="N37" s="55">
        <v>45047</v>
      </c>
      <c r="O37" s="55">
        <v>45077</v>
      </c>
      <c r="P37" s="51">
        <f t="shared" ca="1" si="1"/>
        <v>696200</v>
      </c>
      <c r="Q37" s="57">
        <f t="shared" ca="1" si="2"/>
        <v>710124</v>
      </c>
      <c r="R37" s="51">
        <f t="shared" ca="1" si="3"/>
        <v>696200</v>
      </c>
      <c r="S37" s="57">
        <f t="shared" ca="1" si="13"/>
        <v>250622</v>
      </c>
      <c r="T37" s="57">
        <f t="shared" ca="1" si="4"/>
        <v>445578</v>
      </c>
      <c r="U37" s="57">
        <f t="shared" ca="1" si="18"/>
        <v>64079</v>
      </c>
      <c r="V37" s="57">
        <f t="shared" ca="1" si="18"/>
        <v>36674</v>
      </c>
      <c r="W37" s="57">
        <f t="shared" ca="1" si="18"/>
        <v>510</v>
      </c>
      <c r="X37" s="57">
        <f t="shared" ca="1" si="18"/>
        <v>2566</v>
      </c>
      <c r="Y37" s="57">
        <f t="shared" ca="1" si="18"/>
        <v>3488</v>
      </c>
      <c r="Z37" s="57">
        <f t="shared" ca="1" si="18"/>
        <v>27198</v>
      </c>
      <c r="AA37" s="57">
        <f t="shared" ca="1" si="18"/>
        <v>25858</v>
      </c>
      <c r="AB37" s="57">
        <f t="shared" ca="1" si="18"/>
        <v>64406</v>
      </c>
      <c r="AC37" s="57">
        <f t="shared" ca="1" si="18"/>
        <v>1633</v>
      </c>
      <c r="AD37" s="57">
        <f t="shared" ca="1" si="18"/>
        <v>7708</v>
      </c>
      <c r="AE37" s="57">
        <f t="shared" ca="1" si="18"/>
        <v>6434</v>
      </c>
      <c r="AF37" s="57">
        <f t="shared" ca="1" si="18"/>
        <v>629</v>
      </c>
      <c r="AG37" s="57">
        <f t="shared" ca="1" si="18"/>
        <v>29094</v>
      </c>
      <c r="AH37" s="57">
        <f t="shared" ca="1" si="18"/>
        <v>926</v>
      </c>
      <c r="AI37" s="57">
        <f t="shared" ca="1" si="18"/>
        <v>0</v>
      </c>
      <c r="AJ37" s="57">
        <f t="shared" ca="1" si="18"/>
        <v>227316</v>
      </c>
      <c r="AK37" s="57">
        <f t="shared" ca="1" si="23"/>
        <v>79264</v>
      </c>
      <c r="AL37" s="57">
        <f t="shared" ca="1" si="23"/>
        <v>31516</v>
      </c>
      <c r="AM37" s="57">
        <f t="shared" ca="1" si="23"/>
        <v>5282</v>
      </c>
      <c r="AN37" s="57">
        <f t="shared" ca="1" si="23"/>
        <v>81408</v>
      </c>
      <c r="AO37" s="57">
        <f t="shared" ca="1" si="23"/>
        <v>0</v>
      </c>
      <c r="AP37" s="57">
        <f t="shared" ca="1" si="23"/>
        <v>29116</v>
      </c>
      <c r="AQ37" s="57">
        <f t="shared" ca="1" si="20"/>
        <v>6203</v>
      </c>
      <c r="AR37" s="57">
        <f t="shared" ca="1" si="20"/>
        <v>9873</v>
      </c>
      <c r="AS37" s="57">
        <f t="shared" ca="1" si="20"/>
        <v>2093</v>
      </c>
      <c r="AT37" s="57">
        <f t="shared" ca="1" si="20"/>
        <v>0</v>
      </c>
      <c r="AU37" s="51">
        <v>0</v>
      </c>
      <c r="AV37" s="57">
        <v>0</v>
      </c>
      <c r="AW37" s="51">
        <f t="shared" ca="1" si="5"/>
        <v>13924</v>
      </c>
      <c r="AX37" s="57">
        <f t="shared" ca="1" si="22"/>
        <v>-17654</v>
      </c>
      <c r="AY37" s="57">
        <f t="shared" ca="1" si="22"/>
        <v>0</v>
      </c>
      <c r="AZ37" s="57">
        <f t="shared" ca="1" si="22"/>
        <v>0</v>
      </c>
      <c r="BA37" s="51">
        <v>0</v>
      </c>
      <c r="BB37" s="51">
        <v>0</v>
      </c>
      <c r="BC37" s="57">
        <f t="shared" ca="1" si="22"/>
        <v>-8149</v>
      </c>
      <c r="BD37" s="57">
        <f t="shared" ca="1" si="22"/>
        <v>-21271</v>
      </c>
      <c r="BE37" s="57">
        <f t="shared" ca="1" si="19"/>
        <v>1136.58</v>
      </c>
      <c r="BF37" s="51">
        <f t="shared" ca="1" si="6"/>
        <v>25.212800000000001</v>
      </c>
      <c r="BG37" s="51">
        <f t="shared" ca="1" si="7"/>
        <v>11.465915492957746</v>
      </c>
      <c r="BH37" s="51">
        <f t="shared" ca="1" si="8"/>
        <v>288.2772277227723</v>
      </c>
      <c r="BI37" s="51">
        <v>0</v>
      </c>
      <c r="BJ37" s="51">
        <f ca="1">'4월_관리비상세내역'!BK37</f>
        <v>1117.0999999999999</v>
      </c>
      <c r="BK37" s="51">
        <f t="shared" ca="1" si="9"/>
        <v>2253.6799999999998</v>
      </c>
      <c r="BL37" s="51">
        <f ca="1">'4월_관리비상세내역'!BM37</f>
        <v>435.34464788732396</v>
      </c>
      <c r="BM37" s="57">
        <f t="shared" ca="1" si="10"/>
        <v>446.81056338028168</v>
      </c>
      <c r="BN37" s="51">
        <f ca="1">'4월_관리비상세내역'!BO37</f>
        <v>410.86399999999998</v>
      </c>
      <c r="BO37" s="57">
        <f t="shared" ca="1" si="11"/>
        <v>436.07679999999999</v>
      </c>
      <c r="BP37" s="51">
        <f ca="1">'4월_관리비상세내역'!BQ37</f>
        <v>1120.2871287128714</v>
      </c>
      <c r="BQ37" s="57">
        <f t="shared" ca="1" si="12"/>
        <v>1408.5643564356437</v>
      </c>
      <c r="BR37" s="51">
        <v>0</v>
      </c>
      <c r="BS37" s="51">
        <v>0</v>
      </c>
    </row>
    <row r="38" spans="1:71" ht="15.75" customHeight="1">
      <c r="A38" s="8" t="s">
        <v>239</v>
      </c>
      <c r="B38" s="8">
        <v>701</v>
      </c>
      <c r="C38">
        <f t="shared" si="21"/>
        <v>1901</v>
      </c>
      <c r="E38" s="8">
        <v>115.7</v>
      </c>
      <c r="F38" s="8" t="s">
        <v>240</v>
      </c>
      <c r="G38" s="55">
        <f t="shared" ca="1" si="0"/>
        <v>43470</v>
      </c>
      <c r="H38" s="8">
        <v>77777</v>
      </c>
      <c r="J38" t="str">
        <f t="shared" ca="1" si="17"/>
        <v>전세</v>
      </c>
      <c r="K38" s="8" t="s">
        <v>242</v>
      </c>
      <c r="L38" s="55">
        <v>45047</v>
      </c>
      <c r="M38" s="55">
        <v>45097</v>
      </c>
      <c r="N38" s="55">
        <v>45047</v>
      </c>
      <c r="O38" s="55">
        <v>45077</v>
      </c>
      <c r="P38" s="51">
        <f t="shared" ca="1" si="1"/>
        <v>618783</v>
      </c>
      <c r="Q38" s="57">
        <f t="shared" ca="1" si="2"/>
        <v>631158.66</v>
      </c>
      <c r="R38" s="51">
        <f t="shared" ca="1" si="3"/>
        <v>618783</v>
      </c>
      <c r="S38" s="57">
        <f t="shared" ca="1" si="13"/>
        <v>220054</v>
      </c>
      <c r="T38" s="57">
        <f t="shared" ca="1" si="4"/>
        <v>398729</v>
      </c>
      <c r="U38" s="57">
        <f t="shared" ca="1" si="18"/>
        <v>66831</v>
      </c>
      <c r="V38" s="57">
        <f t="shared" ca="1" si="18"/>
        <v>19814</v>
      </c>
      <c r="W38" s="57">
        <f t="shared" ca="1" si="18"/>
        <v>1762</v>
      </c>
      <c r="X38" s="57">
        <f t="shared" ca="1" si="18"/>
        <v>3562</v>
      </c>
      <c r="Y38" s="57">
        <f t="shared" ca="1" si="18"/>
        <v>3067</v>
      </c>
      <c r="Z38" s="57">
        <f t="shared" ca="1" si="18"/>
        <v>26728</v>
      </c>
      <c r="AA38" s="57">
        <f t="shared" ca="1" si="18"/>
        <v>10934</v>
      </c>
      <c r="AB38" s="57">
        <f t="shared" ca="1" si="18"/>
        <v>43338</v>
      </c>
      <c r="AC38" s="57">
        <f t="shared" ca="1" si="18"/>
        <v>272</v>
      </c>
      <c r="AD38" s="57">
        <f t="shared" ca="1" si="18"/>
        <v>9775</v>
      </c>
      <c r="AE38" s="57">
        <f t="shared" ca="1" si="18"/>
        <v>10580</v>
      </c>
      <c r="AF38" s="57">
        <f t="shared" ca="1" si="18"/>
        <v>516</v>
      </c>
      <c r="AG38" s="57">
        <f t="shared" ca="1" si="18"/>
        <v>25859</v>
      </c>
      <c r="AH38" s="57">
        <f t="shared" ca="1" si="18"/>
        <v>656</v>
      </c>
      <c r="AI38" s="57">
        <f t="shared" ca="1" si="18"/>
        <v>0</v>
      </c>
      <c r="AJ38" s="57">
        <f t="shared" ca="1" si="18"/>
        <v>223617</v>
      </c>
      <c r="AK38" s="57">
        <f t="shared" ca="1" si="23"/>
        <v>70058</v>
      </c>
      <c r="AL38" s="57">
        <f t="shared" ca="1" si="23"/>
        <v>37304</v>
      </c>
      <c r="AM38" s="57">
        <f t="shared" ca="1" si="23"/>
        <v>6372</v>
      </c>
      <c r="AN38" s="57">
        <f t="shared" ca="1" si="23"/>
        <v>57451</v>
      </c>
      <c r="AO38" s="57">
        <f t="shared" ca="1" si="23"/>
        <v>0</v>
      </c>
      <c r="AP38" s="57">
        <f t="shared" ca="1" si="23"/>
        <v>25691</v>
      </c>
      <c r="AQ38" s="57">
        <f t="shared" ca="1" si="20"/>
        <v>7950</v>
      </c>
      <c r="AR38" s="57">
        <f t="shared" ca="1" si="20"/>
        <v>2639</v>
      </c>
      <c r="AS38" s="57">
        <f t="shared" ca="1" si="20"/>
        <v>2280</v>
      </c>
      <c r="AT38" s="57">
        <f t="shared" ca="1" si="20"/>
        <v>0</v>
      </c>
      <c r="AU38" s="51">
        <v>0</v>
      </c>
      <c r="AV38" s="57">
        <v>0</v>
      </c>
      <c r="AW38" s="51">
        <f t="shared" ca="1" si="5"/>
        <v>12375.66</v>
      </c>
      <c r="AX38" s="57">
        <f t="shared" ca="1" si="22"/>
        <v>-17957</v>
      </c>
      <c r="AY38" s="57">
        <f t="shared" ca="1" si="22"/>
        <v>0</v>
      </c>
      <c r="AZ38" s="57">
        <f t="shared" ca="1" si="22"/>
        <v>0</v>
      </c>
      <c r="BA38" s="51">
        <v>0</v>
      </c>
      <c r="BB38" s="51">
        <v>0</v>
      </c>
      <c r="BC38" s="57">
        <f t="shared" ca="1" si="22"/>
        <v>-14625</v>
      </c>
      <c r="BD38" s="57">
        <f t="shared" ca="1" si="22"/>
        <v>-5691</v>
      </c>
      <c r="BE38" s="57">
        <f t="shared" ca="1" si="19"/>
        <v>1118.085</v>
      </c>
      <c r="BF38" s="51">
        <f t="shared" ca="1" si="6"/>
        <v>29.8432</v>
      </c>
      <c r="BG38" s="51">
        <f t="shared" ca="1" si="7"/>
        <v>8.0916901408450705</v>
      </c>
      <c r="BH38" s="51">
        <f t="shared" ca="1" si="8"/>
        <v>254.36633663366337</v>
      </c>
      <c r="BI38" s="51">
        <v>0</v>
      </c>
      <c r="BJ38" s="51">
        <f ca="1">'4월_관리비상세내역'!BK38</f>
        <v>1041.7850000000001</v>
      </c>
      <c r="BK38" s="51">
        <f t="shared" ca="1" si="9"/>
        <v>2159.87</v>
      </c>
      <c r="BL38" s="51">
        <f ca="1">'4월_관리비상세내역'!BM38</f>
        <v>469.30507042253521</v>
      </c>
      <c r="BM38" s="57">
        <f t="shared" ca="1" si="10"/>
        <v>477.39676056338027</v>
      </c>
      <c r="BN38" s="51">
        <f ca="1">'4월_관리비상세내역'!BO38</f>
        <v>614.69840000000011</v>
      </c>
      <c r="BO38" s="57">
        <f t="shared" ca="1" si="11"/>
        <v>644.54160000000013</v>
      </c>
      <c r="BP38" s="51">
        <f ca="1">'4월_관리비상세내역'!BQ38</f>
        <v>671.01980198019805</v>
      </c>
      <c r="BQ38" s="57">
        <f t="shared" ca="1" si="12"/>
        <v>925.38613861386148</v>
      </c>
      <c r="BR38" s="51">
        <v>0</v>
      </c>
      <c r="BS38" s="51">
        <v>0</v>
      </c>
    </row>
    <row r="39" spans="1:71" ht="15.75" customHeight="1">
      <c r="A39" s="8" t="s">
        <v>239</v>
      </c>
      <c r="B39" s="8">
        <v>701</v>
      </c>
      <c r="C39">
        <f t="shared" si="21"/>
        <v>1902</v>
      </c>
      <c r="E39" s="8">
        <v>115.7</v>
      </c>
      <c r="F39" s="8" t="s">
        <v>240</v>
      </c>
      <c r="G39" s="55">
        <f t="shared" ca="1" si="0"/>
        <v>44549</v>
      </c>
      <c r="H39" s="8">
        <v>77777</v>
      </c>
      <c r="J39" t="str">
        <f t="shared" ca="1" si="17"/>
        <v>전세</v>
      </c>
      <c r="K39" s="8" t="s">
        <v>242</v>
      </c>
      <c r="L39" s="55">
        <v>45047</v>
      </c>
      <c r="M39" s="55">
        <v>45097</v>
      </c>
      <c r="N39" s="55">
        <v>45047</v>
      </c>
      <c r="O39" s="55">
        <v>45077</v>
      </c>
      <c r="P39" s="51">
        <f t="shared" ca="1" si="1"/>
        <v>520977</v>
      </c>
      <c r="Q39" s="57">
        <f t="shared" ca="1" si="2"/>
        <v>531396.54</v>
      </c>
      <c r="R39" s="51">
        <f t="shared" ca="1" si="3"/>
        <v>520977</v>
      </c>
      <c r="S39" s="57">
        <f t="shared" ca="1" si="13"/>
        <v>172564</v>
      </c>
      <c r="T39" s="57">
        <f t="shared" ca="1" si="4"/>
        <v>348413</v>
      </c>
      <c r="U39" s="57">
        <f t="shared" ca="1" si="18"/>
        <v>59290</v>
      </c>
      <c r="V39" s="57">
        <f t="shared" ca="1" si="18"/>
        <v>21015</v>
      </c>
      <c r="W39" s="57">
        <f t="shared" ca="1" si="18"/>
        <v>874</v>
      </c>
      <c r="X39" s="57">
        <f t="shared" ca="1" si="18"/>
        <v>1936</v>
      </c>
      <c r="Y39" s="57">
        <f t="shared" ca="1" si="18"/>
        <v>3180</v>
      </c>
      <c r="Z39" s="57">
        <f t="shared" ca="1" si="18"/>
        <v>44025</v>
      </c>
      <c r="AA39" s="57">
        <f t="shared" ca="1" si="18"/>
        <v>15671</v>
      </c>
      <c r="AB39" s="57">
        <f t="shared" ca="1" si="18"/>
        <v>15148</v>
      </c>
      <c r="AC39" s="57">
        <f t="shared" ca="1" si="18"/>
        <v>252</v>
      </c>
      <c r="AD39" s="57">
        <f t="shared" ca="1" si="18"/>
        <v>9503</v>
      </c>
      <c r="AE39" s="57">
        <f t="shared" ca="1" si="18"/>
        <v>7497</v>
      </c>
      <c r="AF39" s="57">
        <f t="shared" ca="1" si="18"/>
        <v>557</v>
      </c>
      <c r="AG39" s="57">
        <f t="shared" ca="1" si="18"/>
        <v>1955</v>
      </c>
      <c r="AH39" s="57">
        <f t="shared" ca="1" si="18"/>
        <v>719</v>
      </c>
      <c r="AI39" s="57">
        <f t="shared" ca="1" si="18"/>
        <v>0</v>
      </c>
      <c r="AJ39" s="57">
        <f t="shared" ca="1" si="18"/>
        <v>230222</v>
      </c>
      <c r="AK39" s="57">
        <f t="shared" ca="1" si="23"/>
        <v>35219</v>
      </c>
      <c r="AL39" s="57">
        <f t="shared" ca="1" si="23"/>
        <v>64627</v>
      </c>
      <c r="AM39" s="57">
        <f t="shared" ca="1" si="23"/>
        <v>6139</v>
      </c>
      <c r="AN39" s="57">
        <f t="shared" ca="1" si="23"/>
        <v>44793</v>
      </c>
      <c r="AO39" s="57">
        <f t="shared" ca="1" si="23"/>
        <v>0</v>
      </c>
      <c r="AP39" s="57">
        <f t="shared" ca="1" si="23"/>
        <v>16329</v>
      </c>
      <c r="AQ39" s="57">
        <f t="shared" ca="1" si="20"/>
        <v>7332</v>
      </c>
      <c r="AR39" s="57">
        <f t="shared" ca="1" si="20"/>
        <v>9865</v>
      </c>
      <c r="AS39" s="57">
        <f t="shared" ca="1" si="20"/>
        <v>2113</v>
      </c>
      <c r="AT39" s="57">
        <f t="shared" ca="1" si="20"/>
        <v>0</v>
      </c>
      <c r="AU39" s="51">
        <v>0</v>
      </c>
      <c r="AV39" s="57">
        <v>0</v>
      </c>
      <c r="AW39" s="51">
        <f t="shared" ca="1" si="5"/>
        <v>10419.540000000001</v>
      </c>
      <c r="AX39" s="57">
        <f t="shared" ca="1" si="22"/>
        <v>-23404</v>
      </c>
      <c r="AY39" s="57">
        <f t="shared" ca="1" si="22"/>
        <v>0</v>
      </c>
      <c r="AZ39" s="57">
        <f t="shared" ca="1" si="22"/>
        <v>0</v>
      </c>
      <c r="BA39" s="51">
        <v>0</v>
      </c>
      <c r="BB39" s="51">
        <v>0</v>
      </c>
      <c r="BC39" s="57">
        <f t="shared" ca="1" si="22"/>
        <v>-27590</v>
      </c>
      <c r="BD39" s="57">
        <f t="shared" ca="1" si="22"/>
        <v>-26290</v>
      </c>
      <c r="BE39" s="57">
        <f t="shared" ca="1" si="19"/>
        <v>1151.1099999999999</v>
      </c>
      <c r="BF39" s="51">
        <f t="shared" ca="1" si="6"/>
        <v>51.701599999999999</v>
      </c>
      <c r="BG39" s="51">
        <f t="shared" ca="1" si="7"/>
        <v>6.30887323943662</v>
      </c>
      <c r="BH39" s="51">
        <f t="shared" ca="1" si="8"/>
        <v>161.67326732673268</v>
      </c>
      <c r="BI39" s="51">
        <v>0</v>
      </c>
      <c r="BJ39" s="51">
        <f ca="1">'4월_관리비상세내역'!BK39</f>
        <v>1096.49</v>
      </c>
      <c r="BK39" s="51">
        <f t="shared" ca="1" si="9"/>
        <v>2247.6</v>
      </c>
      <c r="BL39" s="51">
        <f ca="1">'4월_관리비상세내역'!BM39</f>
        <v>286.76943661971831</v>
      </c>
      <c r="BM39" s="57">
        <f t="shared" ca="1" si="10"/>
        <v>293.0783098591549</v>
      </c>
      <c r="BN39" s="51">
        <f ca="1">'4월_관리비상세내역'!BO39</f>
        <v>550.2944</v>
      </c>
      <c r="BO39" s="57">
        <f t="shared" ca="1" si="11"/>
        <v>601.99599999999998</v>
      </c>
      <c r="BP39" s="51">
        <f ca="1">'4월_관리비상세내역'!BQ39</f>
        <v>1193.3960396039604</v>
      </c>
      <c r="BQ39" s="57">
        <f t="shared" ca="1" si="12"/>
        <v>1355.0693069306931</v>
      </c>
      <c r="BR39" s="51">
        <v>0</v>
      </c>
      <c r="BS39" s="51">
        <v>0</v>
      </c>
    </row>
    <row r="40" spans="1:71" ht="15.75" customHeight="1">
      <c r="A40" s="8" t="s">
        <v>239</v>
      </c>
      <c r="B40" s="8">
        <v>701</v>
      </c>
      <c r="C40">
        <f t="shared" si="21"/>
        <v>2001</v>
      </c>
      <c r="E40" s="8">
        <v>115.7</v>
      </c>
      <c r="F40" s="8" t="s">
        <v>240</v>
      </c>
      <c r="G40" s="55">
        <f t="shared" ca="1" si="0"/>
        <v>44901</v>
      </c>
      <c r="H40" s="8">
        <v>77777</v>
      </c>
      <c r="J40" t="str">
        <f t="shared" ca="1" si="17"/>
        <v>전세</v>
      </c>
      <c r="K40" s="8" t="s">
        <v>242</v>
      </c>
      <c r="L40" s="55">
        <v>45047</v>
      </c>
      <c r="M40" s="55">
        <v>45097</v>
      </c>
      <c r="N40" s="55">
        <v>45047</v>
      </c>
      <c r="O40" s="55">
        <v>45077</v>
      </c>
      <c r="P40" s="51">
        <f t="shared" ca="1" si="1"/>
        <v>595645</v>
      </c>
      <c r="Q40" s="57">
        <f t="shared" ca="1" si="2"/>
        <v>607557.9</v>
      </c>
      <c r="R40" s="51">
        <f t="shared" ca="1" si="3"/>
        <v>595645</v>
      </c>
      <c r="S40" s="57">
        <f t="shared" ca="1" si="13"/>
        <v>229398</v>
      </c>
      <c r="T40" s="57">
        <f t="shared" ca="1" si="4"/>
        <v>366247</v>
      </c>
      <c r="U40" s="57">
        <f t="shared" ca="1" si="18"/>
        <v>76568</v>
      </c>
      <c r="V40" s="57">
        <f t="shared" ca="1" si="18"/>
        <v>9369</v>
      </c>
      <c r="W40" s="57">
        <f t="shared" ca="1" si="18"/>
        <v>1328</v>
      </c>
      <c r="X40" s="57">
        <f t="shared" ca="1" si="18"/>
        <v>3255</v>
      </c>
      <c r="Y40" s="57">
        <f t="shared" ca="1" si="18"/>
        <v>3927</v>
      </c>
      <c r="Z40" s="57">
        <f t="shared" ca="1" si="18"/>
        <v>55446</v>
      </c>
      <c r="AA40" s="57">
        <f t="shared" ca="1" si="18"/>
        <v>29176</v>
      </c>
      <c r="AB40" s="57">
        <f t="shared" ca="1" si="18"/>
        <v>42278</v>
      </c>
      <c r="AC40" s="57">
        <f t="shared" ca="1" si="18"/>
        <v>945</v>
      </c>
      <c r="AD40" s="57">
        <f t="shared" ca="1" si="18"/>
        <v>5862</v>
      </c>
      <c r="AE40" s="57">
        <f t="shared" ca="1" si="18"/>
        <v>8207</v>
      </c>
      <c r="AF40" s="57">
        <f t="shared" ca="1" si="18"/>
        <v>423</v>
      </c>
      <c r="AG40" s="57">
        <f t="shared" ca="1" si="18"/>
        <v>16799</v>
      </c>
      <c r="AH40" s="57">
        <f t="shared" ca="1" si="18"/>
        <v>518</v>
      </c>
      <c r="AI40" s="57">
        <f t="shared" ca="1" si="18"/>
        <v>0</v>
      </c>
      <c r="AJ40" s="57">
        <f t="shared" ca="1" si="18"/>
        <v>163730</v>
      </c>
      <c r="AK40" s="57">
        <f t="shared" ca="1" si="23"/>
        <v>60199</v>
      </c>
      <c r="AL40" s="57">
        <f t="shared" ca="1" si="23"/>
        <v>88508</v>
      </c>
      <c r="AM40" s="57">
        <f t="shared" ca="1" si="23"/>
        <v>7392</v>
      </c>
      <c r="AN40" s="57">
        <f t="shared" ca="1" si="23"/>
        <v>13174</v>
      </c>
      <c r="AO40" s="57">
        <f t="shared" ca="1" si="23"/>
        <v>0</v>
      </c>
      <c r="AP40" s="57">
        <f t="shared" ca="1" si="23"/>
        <v>16758</v>
      </c>
      <c r="AQ40" s="57">
        <f t="shared" ca="1" si="20"/>
        <v>4991</v>
      </c>
      <c r="AR40" s="57">
        <f t="shared" ca="1" si="20"/>
        <v>3996</v>
      </c>
      <c r="AS40" s="57">
        <f t="shared" ca="1" si="20"/>
        <v>944</v>
      </c>
      <c r="AT40" s="57">
        <f t="shared" ca="1" si="20"/>
        <v>0</v>
      </c>
      <c r="AU40" s="51">
        <v>0</v>
      </c>
      <c r="AV40" s="57">
        <v>0</v>
      </c>
      <c r="AW40" s="51">
        <f t="shared" ca="1" si="5"/>
        <v>11912.9</v>
      </c>
      <c r="AX40" s="57">
        <f t="shared" ca="1" si="22"/>
        <v>-6941</v>
      </c>
      <c r="AY40" s="57">
        <f t="shared" ca="1" si="22"/>
        <v>0</v>
      </c>
      <c r="AZ40" s="57">
        <f t="shared" ca="1" si="22"/>
        <v>0</v>
      </c>
      <c r="BA40" s="51">
        <v>0</v>
      </c>
      <c r="BB40" s="51">
        <v>0</v>
      </c>
      <c r="BC40" s="57">
        <f t="shared" ca="1" si="22"/>
        <v>-11204</v>
      </c>
      <c r="BD40" s="57">
        <f t="shared" ca="1" si="22"/>
        <v>-3</v>
      </c>
      <c r="BE40" s="57">
        <f t="shared" ca="1" si="19"/>
        <v>818.65</v>
      </c>
      <c r="BF40" s="51">
        <f t="shared" ca="1" si="6"/>
        <v>70.806399999999996</v>
      </c>
      <c r="BG40" s="51">
        <f t="shared" ca="1" si="7"/>
        <v>1.8554929577464789</v>
      </c>
      <c r="BH40" s="51">
        <f t="shared" ca="1" si="8"/>
        <v>165.92079207920793</v>
      </c>
      <c r="BI40" s="51">
        <v>0</v>
      </c>
      <c r="BJ40" s="51">
        <f ca="1">'4월_관리비상세내역'!BK40</f>
        <v>1385.52</v>
      </c>
      <c r="BK40" s="51">
        <f t="shared" ca="1" si="9"/>
        <v>2204.17</v>
      </c>
      <c r="BL40" s="51">
        <f ca="1">'4월_관리비상세내역'!BM40</f>
        <v>767.0547887323944</v>
      </c>
      <c r="BM40" s="57">
        <f t="shared" ca="1" si="10"/>
        <v>768.91028169014089</v>
      </c>
      <c r="BN40" s="51">
        <f ca="1">'4월_관리비상세내역'!BO40</f>
        <v>995.096</v>
      </c>
      <c r="BO40" s="57">
        <f t="shared" ca="1" si="11"/>
        <v>1065.9023999999999</v>
      </c>
      <c r="BP40" s="51">
        <f ca="1">'4월_관리비상세내역'!BQ40</f>
        <v>1579.6534653465346</v>
      </c>
      <c r="BQ40" s="57">
        <f t="shared" ca="1" si="12"/>
        <v>1745.5742574257426</v>
      </c>
      <c r="BR40" s="51">
        <v>0</v>
      </c>
      <c r="BS40" s="51">
        <v>0</v>
      </c>
    </row>
    <row r="41" spans="1:71" ht="15.75" customHeight="1">
      <c r="A41" s="8" t="s">
        <v>239</v>
      </c>
      <c r="B41" s="8">
        <v>701</v>
      </c>
      <c r="C41">
        <f t="shared" si="21"/>
        <v>2002</v>
      </c>
      <c r="E41" s="8">
        <v>115.7</v>
      </c>
      <c r="F41" s="8" t="s">
        <v>240</v>
      </c>
      <c r="G41" s="55">
        <f t="shared" ca="1" si="0"/>
        <v>44872</v>
      </c>
      <c r="H41" s="8">
        <v>77777</v>
      </c>
      <c r="J41" t="str">
        <f t="shared" ca="1" si="17"/>
        <v>전세</v>
      </c>
      <c r="K41" s="8" t="s">
        <v>242</v>
      </c>
      <c r="L41" s="55">
        <v>45047</v>
      </c>
      <c r="M41" s="55">
        <v>45097</v>
      </c>
      <c r="N41" s="55">
        <v>45047</v>
      </c>
      <c r="O41" s="55">
        <v>45077</v>
      </c>
      <c r="P41" s="51">
        <f t="shared" ca="1" si="1"/>
        <v>526195</v>
      </c>
      <c r="Q41" s="57">
        <f t="shared" ca="1" si="2"/>
        <v>536718.9</v>
      </c>
      <c r="R41" s="51">
        <f t="shared" ca="1" si="3"/>
        <v>526195</v>
      </c>
      <c r="S41" s="57">
        <f t="shared" ca="1" si="13"/>
        <v>124398</v>
      </c>
      <c r="T41" s="57">
        <f t="shared" ca="1" si="4"/>
        <v>401797</v>
      </c>
      <c r="U41" s="57">
        <f t="shared" ca="1" si="18"/>
        <v>32323</v>
      </c>
      <c r="V41" s="57">
        <f t="shared" ca="1" si="18"/>
        <v>6534</v>
      </c>
      <c r="W41" s="57">
        <f t="shared" ca="1" si="18"/>
        <v>775</v>
      </c>
      <c r="X41" s="57">
        <f t="shared" ca="1" si="18"/>
        <v>1418</v>
      </c>
      <c r="Y41" s="57">
        <f t="shared" ca="1" si="18"/>
        <v>3422</v>
      </c>
      <c r="Z41" s="57">
        <f t="shared" ca="1" si="18"/>
        <v>16873</v>
      </c>
      <c r="AA41" s="57">
        <f t="shared" ca="1" si="18"/>
        <v>14225</v>
      </c>
      <c r="AB41" s="57">
        <f t="shared" ca="1" si="18"/>
        <v>40789</v>
      </c>
      <c r="AC41" s="57">
        <f t="shared" ca="1" si="18"/>
        <v>2190</v>
      </c>
      <c r="AD41" s="57">
        <f t="shared" ca="1" si="18"/>
        <v>2276</v>
      </c>
      <c r="AE41" s="57">
        <f t="shared" ca="1" si="18"/>
        <v>5459</v>
      </c>
      <c r="AF41" s="57">
        <f t="shared" ca="1" si="18"/>
        <v>615</v>
      </c>
      <c r="AG41" s="57">
        <f t="shared" ca="1" si="18"/>
        <v>2206</v>
      </c>
      <c r="AH41" s="57">
        <f t="shared" ca="1" si="18"/>
        <v>394</v>
      </c>
      <c r="AI41" s="57">
        <f t="shared" ca="1" si="18"/>
        <v>0</v>
      </c>
      <c r="AJ41" s="57">
        <f t="shared" ca="1" si="18"/>
        <v>172451</v>
      </c>
      <c r="AK41" s="57">
        <f t="shared" ca="1" si="23"/>
        <v>71719</v>
      </c>
      <c r="AL41" s="57">
        <f t="shared" ca="1" si="23"/>
        <v>81965</v>
      </c>
      <c r="AM41" s="57">
        <f t="shared" ca="1" si="23"/>
        <v>6472</v>
      </c>
      <c r="AN41" s="57">
        <f t="shared" ca="1" si="23"/>
        <v>66041</v>
      </c>
      <c r="AO41" s="57">
        <f t="shared" ca="1" si="23"/>
        <v>0</v>
      </c>
      <c r="AP41" s="57">
        <f t="shared" ca="1" si="23"/>
        <v>11612</v>
      </c>
      <c r="AQ41" s="57">
        <f t="shared" ca="1" si="20"/>
        <v>9518</v>
      </c>
      <c r="AR41" s="57">
        <f t="shared" ca="1" si="20"/>
        <v>6534</v>
      </c>
      <c r="AS41" s="57">
        <f t="shared" ca="1" si="20"/>
        <v>1962</v>
      </c>
      <c r="AT41" s="57">
        <f t="shared" ca="1" si="20"/>
        <v>0</v>
      </c>
      <c r="AU41" s="51">
        <v>0</v>
      </c>
      <c r="AV41" s="57">
        <v>0</v>
      </c>
      <c r="AW41" s="51">
        <f t="shared" ca="1" si="5"/>
        <v>10523.9</v>
      </c>
      <c r="AX41" s="57">
        <f t="shared" ca="1" si="22"/>
        <v>-10550</v>
      </c>
      <c r="AY41" s="57">
        <f t="shared" ca="1" si="22"/>
        <v>0</v>
      </c>
      <c r="AZ41" s="57">
        <f t="shared" ca="1" si="22"/>
        <v>0</v>
      </c>
      <c r="BA41" s="51">
        <v>0</v>
      </c>
      <c r="BB41" s="51">
        <v>0</v>
      </c>
      <c r="BC41" s="57">
        <f t="shared" ca="1" si="22"/>
        <v>-15846</v>
      </c>
      <c r="BD41" s="57">
        <f t="shared" ca="1" si="22"/>
        <v>-5182</v>
      </c>
      <c r="BE41" s="57">
        <f t="shared" ca="1" si="19"/>
        <v>862.255</v>
      </c>
      <c r="BF41" s="51">
        <f t="shared" ca="1" si="6"/>
        <v>65.572000000000003</v>
      </c>
      <c r="BG41" s="51">
        <f t="shared" ca="1" si="7"/>
        <v>9.3015492957746471</v>
      </c>
      <c r="BH41" s="51">
        <f t="shared" ca="1" si="8"/>
        <v>114.97029702970298</v>
      </c>
      <c r="BI41" s="51">
        <v>0</v>
      </c>
      <c r="BJ41" s="51">
        <f ca="1">'4월_관리비상세내역'!BK41</f>
        <v>1332.2349999999999</v>
      </c>
      <c r="BK41" s="51">
        <f t="shared" ca="1" si="9"/>
        <v>2194.4899999999998</v>
      </c>
      <c r="BL41" s="51">
        <f ca="1">'4월_관리비상세내역'!BM41</f>
        <v>865.45704225352108</v>
      </c>
      <c r="BM41" s="57">
        <f t="shared" ca="1" si="10"/>
        <v>874.75859154929572</v>
      </c>
      <c r="BN41" s="51">
        <f ca="1">'4월_관리비상세내역'!BO41</f>
        <v>1070.02</v>
      </c>
      <c r="BO41" s="57">
        <f t="shared" ca="1" si="11"/>
        <v>1135.5920000000001</v>
      </c>
      <c r="BP41" s="51">
        <f ca="1">'4월_관리비상세내역'!BQ41</f>
        <v>961.95049504950487</v>
      </c>
      <c r="BQ41" s="57">
        <f t="shared" ca="1" si="12"/>
        <v>1076.9207920792078</v>
      </c>
      <c r="BR41" s="51">
        <v>0</v>
      </c>
      <c r="BS41" s="51">
        <v>0</v>
      </c>
    </row>
    <row r="42" spans="1:71" ht="15.75" customHeight="1">
      <c r="A42" s="8" t="s">
        <v>239</v>
      </c>
      <c r="B42" s="8">
        <v>701</v>
      </c>
      <c r="C42">
        <f t="shared" si="21"/>
        <v>2101</v>
      </c>
      <c r="E42" s="8">
        <v>115.7</v>
      </c>
      <c r="F42" s="8" t="s">
        <v>240</v>
      </c>
      <c r="G42" s="55">
        <f t="shared" ca="1" si="0"/>
        <v>42971</v>
      </c>
      <c r="H42" s="8">
        <v>77777</v>
      </c>
      <c r="J42" t="str">
        <f t="shared" ca="1" si="17"/>
        <v>월세</v>
      </c>
      <c r="K42" s="8" t="s">
        <v>242</v>
      </c>
      <c r="L42" s="55">
        <v>45047</v>
      </c>
      <c r="M42" s="55">
        <v>45097</v>
      </c>
      <c r="N42" s="55">
        <v>45047</v>
      </c>
      <c r="O42" s="55">
        <v>45077</v>
      </c>
      <c r="P42" s="51">
        <f t="shared" ca="1" si="1"/>
        <v>554396</v>
      </c>
      <c r="Q42" s="57">
        <f t="shared" ca="1" si="2"/>
        <v>565483.92000000004</v>
      </c>
      <c r="R42" s="51">
        <f t="shared" ca="1" si="3"/>
        <v>554396</v>
      </c>
      <c r="S42" s="57">
        <f t="shared" ca="1" si="13"/>
        <v>182795</v>
      </c>
      <c r="T42" s="57">
        <f t="shared" ca="1" si="4"/>
        <v>371601</v>
      </c>
      <c r="U42" s="57">
        <f t="shared" ca="1" si="18"/>
        <v>46271</v>
      </c>
      <c r="V42" s="57">
        <f t="shared" ca="1" si="18"/>
        <v>18665</v>
      </c>
      <c r="W42" s="57">
        <f t="shared" ca="1" si="18"/>
        <v>1502</v>
      </c>
      <c r="X42" s="57">
        <f t="shared" ca="1" si="18"/>
        <v>4272</v>
      </c>
      <c r="Y42" s="57">
        <f t="shared" ca="1" si="18"/>
        <v>3546</v>
      </c>
      <c r="Z42" s="57">
        <f t="shared" ca="1" si="18"/>
        <v>26762</v>
      </c>
      <c r="AA42" s="57">
        <f t="shared" ca="1" si="18"/>
        <v>7113</v>
      </c>
      <c r="AB42" s="57">
        <f t="shared" ca="1" si="18"/>
        <v>34768</v>
      </c>
      <c r="AC42" s="57">
        <f t="shared" ca="1" si="18"/>
        <v>572</v>
      </c>
      <c r="AD42" s="57">
        <f t="shared" ca="1" si="18"/>
        <v>7430</v>
      </c>
      <c r="AE42" s="57">
        <f t="shared" ca="1" si="18"/>
        <v>6844</v>
      </c>
      <c r="AF42" s="57">
        <f t="shared" ca="1" si="18"/>
        <v>801</v>
      </c>
      <c r="AG42" s="57">
        <f t="shared" ca="1" si="18"/>
        <v>26504</v>
      </c>
      <c r="AH42" s="57">
        <f t="shared" ca="1" si="18"/>
        <v>176</v>
      </c>
      <c r="AI42" s="57">
        <f t="shared" ca="1" si="18"/>
        <v>0</v>
      </c>
      <c r="AJ42" s="57">
        <f t="shared" ca="1" si="18"/>
        <v>236735</v>
      </c>
      <c r="AK42" s="57">
        <f t="shared" ca="1" si="23"/>
        <v>29503</v>
      </c>
      <c r="AL42" s="57">
        <f t="shared" ca="1" si="23"/>
        <v>86253</v>
      </c>
      <c r="AM42" s="57">
        <f t="shared" ca="1" si="23"/>
        <v>5343</v>
      </c>
      <c r="AN42" s="57">
        <f t="shared" ca="1" si="23"/>
        <v>18756</v>
      </c>
      <c r="AO42" s="57">
        <f t="shared" ca="1" si="23"/>
        <v>0</v>
      </c>
      <c r="AP42" s="57">
        <f t="shared" ca="1" si="23"/>
        <v>5814</v>
      </c>
      <c r="AQ42" s="57">
        <f t="shared" ca="1" si="20"/>
        <v>4858</v>
      </c>
      <c r="AR42" s="57">
        <f t="shared" ca="1" si="20"/>
        <v>9494</v>
      </c>
      <c r="AS42" s="57">
        <f t="shared" ca="1" si="20"/>
        <v>1827</v>
      </c>
      <c r="AT42" s="57">
        <f t="shared" ca="1" si="20"/>
        <v>0</v>
      </c>
      <c r="AU42" s="51">
        <v>0</v>
      </c>
      <c r="AV42" s="57">
        <v>0</v>
      </c>
      <c r="AW42" s="51">
        <f t="shared" ca="1" si="5"/>
        <v>11087.92</v>
      </c>
      <c r="AX42" s="57">
        <f t="shared" ca="1" si="22"/>
        <v>-12657</v>
      </c>
      <c r="AY42" s="57">
        <f t="shared" ca="1" si="22"/>
        <v>0</v>
      </c>
      <c r="AZ42" s="57">
        <f t="shared" ca="1" si="22"/>
        <v>0</v>
      </c>
      <c r="BA42" s="51">
        <v>0</v>
      </c>
      <c r="BB42" s="51">
        <v>0</v>
      </c>
      <c r="BC42" s="57">
        <f t="shared" ca="1" si="22"/>
        <v>-9702</v>
      </c>
      <c r="BD42" s="57">
        <f t="shared" ca="1" si="22"/>
        <v>-7054</v>
      </c>
      <c r="BE42" s="57">
        <f t="shared" ca="1" si="19"/>
        <v>1183.675</v>
      </c>
      <c r="BF42" s="51">
        <f t="shared" ca="1" si="6"/>
        <v>69.002399999999994</v>
      </c>
      <c r="BG42" s="51">
        <f t="shared" ca="1" si="7"/>
        <v>2.6416901408450704</v>
      </c>
      <c r="BH42" s="51">
        <f t="shared" ca="1" si="8"/>
        <v>57.564356435643568</v>
      </c>
      <c r="BI42" s="51">
        <v>0</v>
      </c>
      <c r="BJ42" s="51">
        <f ca="1">'4월_관리비상세내역'!BK42</f>
        <v>1828.2149999999999</v>
      </c>
      <c r="BK42" s="51">
        <f t="shared" ca="1" si="9"/>
        <v>3011.89</v>
      </c>
      <c r="BL42" s="51">
        <f ca="1">'4월_관리비상세내역'!BM42</f>
        <v>279.17816901408452</v>
      </c>
      <c r="BM42" s="57">
        <f t="shared" ca="1" si="10"/>
        <v>281.81985915492959</v>
      </c>
      <c r="BN42" s="51">
        <f ca="1">'4월_관리비상세내역'!BO42</f>
        <v>213.22399999999999</v>
      </c>
      <c r="BO42" s="57">
        <f t="shared" ca="1" si="11"/>
        <v>282.22640000000001</v>
      </c>
      <c r="BP42" s="51">
        <f ca="1">'4월_관리비상세내역'!BQ42</f>
        <v>828.07920792079199</v>
      </c>
      <c r="BQ42" s="57">
        <f t="shared" ca="1" si="12"/>
        <v>885.6435643564356</v>
      </c>
      <c r="BR42" s="51">
        <v>0</v>
      </c>
      <c r="BS42" s="51">
        <v>0</v>
      </c>
    </row>
    <row r="43" spans="1:71" ht="15.75" customHeight="1">
      <c r="A43" s="8" t="s">
        <v>239</v>
      </c>
      <c r="B43" s="8">
        <v>701</v>
      </c>
      <c r="C43">
        <f t="shared" si="21"/>
        <v>2102</v>
      </c>
      <c r="E43" s="8">
        <v>115.7</v>
      </c>
      <c r="F43" s="8" t="s">
        <v>240</v>
      </c>
      <c r="G43" s="55">
        <f t="shared" ca="1" si="0"/>
        <v>42185</v>
      </c>
      <c r="H43" s="8">
        <v>77777</v>
      </c>
      <c r="J43" t="str">
        <f t="shared" ca="1" si="17"/>
        <v>자가</v>
      </c>
      <c r="K43" s="8" t="s">
        <v>242</v>
      </c>
      <c r="L43" s="55">
        <v>45047</v>
      </c>
      <c r="M43" s="55">
        <v>45097</v>
      </c>
      <c r="N43" s="55">
        <v>45047</v>
      </c>
      <c r="O43" s="55">
        <v>45077</v>
      </c>
      <c r="P43" s="51">
        <f t="shared" ca="1" si="1"/>
        <v>516967</v>
      </c>
      <c r="Q43" s="57">
        <f t="shared" ca="1" si="2"/>
        <v>527306.34</v>
      </c>
      <c r="R43" s="51">
        <f t="shared" ca="1" si="3"/>
        <v>516967</v>
      </c>
      <c r="S43" s="57">
        <f t="shared" ca="1" si="13"/>
        <v>273618</v>
      </c>
      <c r="T43" s="57">
        <f t="shared" ca="1" si="4"/>
        <v>243349</v>
      </c>
      <c r="U43" s="57">
        <f t="shared" ca="1" si="18"/>
        <v>45188</v>
      </c>
      <c r="V43" s="57">
        <f t="shared" ca="1" si="18"/>
        <v>26559</v>
      </c>
      <c r="W43" s="57">
        <f t="shared" ca="1" si="18"/>
        <v>1822</v>
      </c>
      <c r="X43" s="57">
        <f t="shared" ca="1" si="18"/>
        <v>4023</v>
      </c>
      <c r="Y43" s="57">
        <f t="shared" ca="1" si="18"/>
        <v>3706</v>
      </c>
      <c r="Z43" s="57">
        <f t="shared" ca="1" si="18"/>
        <v>55206</v>
      </c>
      <c r="AA43" s="57">
        <f t="shared" ca="1" si="18"/>
        <v>23502</v>
      </c>
      <c r="AB43" s="57">
        <f t="shared" ca="1" si="18"/>
        <v>68301</v>
      </c>
      <c r="AC43" s="57">
        <f t="shared" ca="1" si="18"/>
        <v>2596</v>
      </c>
      <c r="AD43" s="57">
        <f t="shared" ca="1" si="18"/>
        <v>4889</v>
      </c>
      <c r="AE43" s="57">
        <f t="shared" ca="1" si="18"/>
        <v>13423</v>
      </c>
      <c r="AF43" s="57">
        <f t="shared" ca="1" si="18"/>
        <v>588</v>
      </c>
      <c r="AG43" s="57">
        <f t="shared" ca="1" si="18"/>
        <v>38624</v>
      </c>
      <c r="AH43" s="57">
        <f t="shared" ca="1" si="18"/>
        <v>285</v>
      </c>
      <c r="AI43" s="57">
        <f t="shared" ca="1" si="18"/>
        <v>0</v>
      </c>
      <c r="AJ43" s="57">
        <f t="shared" ca="1" si="18"/>
        <v>111645</v>
      </c>
      <c r="AK43" s="57">
        <f t="shared" ca="1" si="23"/>
        <v>58895</v>
      </c>
      <c r="AL43" s="57">
        <f t="shared" ca="1" si="23"/>
        <v>39425</v>
      </c>
      <c r="AM43" s="57">
        <f t="shared" ca="1" si="23"/>
        <v>6547</v>
      </c>
      <c r="AN43" s="57">
        <f t="shared" ca="1" si="23"/>
        <v>10966</v>
      </c>
      <c r="AO43" s="57">
        <f t="shared" ca="1" si="23"/>
        <v>0</v>
      </c>
      <c r="AP43" s="57">
        <f t="shared" ca="1" si="23"/>
        <v>21982</v>
      </c>
      <c r="AQ43" s="57">
        <f t="shared" ca="1" si="20"/>
        <v>8693</v>
      </c>
      <c r="AR43" s="57">
        <f t="shared" ca="1" si="20"/>
        <v>5701</v>
      </c>
      <c r="AS43" s="57">
        <f t="shared" ca="1" si="20"/>
        <v>166</v>
      </c>
      <c r="AT43" s="57">
        <f t="shared" ca="1" si="20"/>
        <v>0</v>
      </c>
      <c r="AU43" s="51">
        <v>0</v>
      </c>
      <c r="AV43" s="57">
        <v>0</v>
      </c>
      <c r="AW43" s="51">
        <f t="shared" ca="1" si="5"/>
        <v>10339.34</v>
      </c>
      <c r="AX43" s="57">
        <f t="shared" ca="1" si="22"/>
        <v>-3267</v>
      </c>
      <c r="AY43" s="57">
        <f t="shared" ca="1" si="22"/>
        <v>0</v>
      </c>
      <c r="AZ43" s="57">
        <f t="shared" ca="1" si="22"/>
        <v>0</v>
      </c>
      <c r="BA43" s="51">
        <v>0</v>
      </c>
      <c r="BB43" s="51">
        <v>0</v>
      </c>
      <c r="BC43" s="57">
        <f t="shared" ca="1" si="22"/>
        <v>-10594</v>
      </c>
      <c r="BD43" s="57">
        <f t="shared" ca="1" si="22"/>
        <v>-21904</v>
      </c>
      <c r="BE43" s="57">
        <f t="shared" ca="1" si="19"/>
        <v>558.22500000000002</v>
      </c>
      <c r="BF43" s="51">
        <f t="shared" ca="1" si="6"/>
        <v>31.54</v>
      </c>
      <c r="BG43" s="51">
        <f t="shared" ca="1" si="7"/>
        <v>1.5445070422535212</v>
      </c>
      <c r="BH43" s="51">
        <f t="shared" ca="1" si="8"/>
        <v>217.64356435643563</v>
      </c>
      <c r="BI43" s="51">
        <v>0</v>
      </c>
      <c r="BJ43" s="51">
        <f ca="1">'4월_관리비상세내역'!BK43</f>
        <v>1009.105</v>
      </c>
      <c r="BK43" s="51">
        <f t="shared" ca="1" si="9"/>
        <v>1567.33</v>
      </c>
      <c r="BL43" s="51">
        <f ca="1">'4월_관리비상세내역'!BM43</f>
        <v>610.16929577464794</v>
      </c>
      <c r="BM43" s="57">
        <f t="shared" ca="1" si="10"/>
        <v>611.71380281690142</v>
      </c>
      <c r="BN43" s="51">
        <f ca="1">'4월_관리비상세내역'!BO43</f>
        <v>650.81599999999992</v>
      </c>
      <c r="BO43" s="57">
        <f t="shared" ca="1" si="11"/>
        <v>682.35599999999988</v>
      </c>
      <c r="BP43" s="51">
        <f ca="1">'4월_관리비상세내역'!BQ43</f>
        <v>1082.8712871287128</v>
      </c>
      <c r="BQ43" s="57">
        <f t="shared" ca="1" si="12"/>
        <v>1300.5148514851485</v>
      </c>
      <c r="BR43" s="51">
        <v>0</v>
      </c>
      <c r="BS43" s="51">
        <v>0</v>
      </c>
    </row>
    <row r="44" spans="1:71" ht="15.75" customHeight="1">
      <c r="A44" s="8" t="s">
        <v>239</v>
      </c>
      <c r="B44" s="8">
        <v>701</v>
      </c>
      <c r="C44">
        <f t="shared" si="21"/>
        <v>2201</v>
      </c>
      <c r="E44" s="8">
        <v>115.7</v>
      </c>
      <c r="F44" s="8" t="s">
        <v>240</v>
      </c>
      <c r="G44" s="55">
        <f t="shared" ca="1" si="0"/>
        <v>44706</v>
      </c>
      <c r="H44" s="8">
        <v>77777</v>
      </c>
      <c r="J44" t="str">
        <f t="shared" ca="1" si="17"/>
        <v>전세</v>
      </c>
      <c r="K44" s="8" t="s">
        <v>242</v>
      </c>
      <c r="L44" s="55">
        <v>45047</v>
      </c>
      <c r="M44" s="55">
        <v>45097</v>
      </c>
      <c r="N44" s="55">
        <v>45047</v>
      </c>
      <c r="O44" s="55">
        <v>45077</v>
      </c>
      <c r="P44" s="51">
        <f t="shared" ca="1" si="1"/>
        <v>492454</v>
      </c>
      <c r="Q44" s="57">
        <f t="shared" ca="1" si="2"/>
        <v>502303.08</v>
      </c>
      <c r="R44" s="51">
        <f t="shared" ca="1" si="3"/>
        <v>492454</v>
      </c>
      <c r="S44" s="57">
        <f t="shared" ca="1" si="13"/>
        <v>157364</v>
      </c>
      <c r="T44" s="57">
        <f t="shared" ca="1" si="4"/>
        <v>335090</v>
      </c>
      <c r="U44" s="57">
        <f t="shared" ca="1" si="18"/>
        <v>47431</v>
      </c>
      <c r="V44" s="57">
        <f t="shared" ca="1" si="18"/>
        <v>26607</v>
      </c>
      <c r="W44" s="57">
        <f t="shared" ca="1" si="18"/>
        <v>1597</v>
      </c>
      <c r="X44" s="57">
        <f t="shared" ca="1" si="18"/>
        <v>4259</v>
      </c>
      <c r="Y44" s="57">
        <f t="shared" ca="1" si="18"/>
        <v>3898</v>
      </c>
      <c r="Z44" s="57">
        <f t="shared" ca="1" si="18"/>
        <v>15833</v>
      </c>
      <c r="AA44" s="57">
        <f t="shared" ca="1" si="18"/>
        <v>7607</v>
      </c>
      <c r="AB44" s="57">
        <f t="shared" ca="1" si="18"/>
        <v>14197</v>
      </c>
      <c r="AC44" s="57">
        <f t="shared" ca="1" si="18"/>
        <v>1820</v>
      </c>
      <c r="AD44" s="57">
        <f t="shared" ca="1" si="18"/>
        <v>7007</v>
      </c>
      <c r="AE44" s="57">
        <f t="shared" ca="1" si="18"/>
        <v>21618</v>
      </c>
      <c r="AF44" s="57">
        <f t="shared" ca="1" si="18"/>
        <v>285</v>
      </c>
      <c r="AG44" s="57">
        <f t="shared" ca="1" si="18"/>
        <v>7760</v>
      </c>
      <c r="AH44" s="57">
        <f t="shared" ca="1" si="18"/>
        <v>72</v>
      </c>
      <c r="AI44" s="57">
        <f t="shared" ca="1" si="18"/>
        <v>0</v>
      </c>
      <c r="AJ44" s="57">
        <f t="shared" ca="1" si="18"/>
        <v>137310</v>
      </c>
      <c r="AK44" s="57">
        <f t="shared" ca="1" si="23"/>
        <v>50998</v>
      </c>
      <c r="AL44" s="57">
        <f t="shared" ca="1" si="20"/>
        <v>53772</v>
      </c>
      <c r="AM44" s="57">
        <f t="shared" ca="1" si="20"/>
        <v>7233</v>
      </c>
      <c r="AN44" s="57">
        <f t="shared" ca="1" si="20"/>
        <v>75625</v>
      </c>
      <c r="AO44" s="57">
        <f t="shared" ca="1" si="20"/>
        <v>0</v>
      </c>
      <c r="AP44" s="57">
        <f t="shared" ca="1" si="20"/>
        <v>25563</v>
      </c>
      <c r="AQ44" s="57">
        <f t="shared" ca="1" si="20"/>
        <v>5052</v>
      </c>
      <c r="AR44" s="57">
        <f t="shared" ca="1" si="20"/>
        <v>6409</v>
      </c>
      <c r="AS44" s="57">
        <f t="shared" ca="1" si="20"/>
        <v>463</v>
      </c>
      <c r="AT44" s="57">
        <f t="shared" ca="1" si="20"/>
        <v>0</v>
      </c>
      <c r="AU44" s="51">
        <v>0</v>
      </c>
      <c r="AV44" s="57">
        <v>0</v>
      </c>
      <c r="AW44" s="51">
        <f t="shared" ca="1" si="5"/>
        <v>9849.08</v>
      </c>
      <c r="AX44" s="57">
        <f t="shared" ca="1" si="22"/>
        <v>-15304</v>
      </c>
      <c r="AY44" s="57">
        <f t="shared" ca="1" si="22"/>
        <v>0</v>
      </c>
      <c r="AZ44" s="57">
        <f t="shared" ca="1" si="22"/>
        <v>0</v>
      </c>
      <c r="BA44" s="51">
        <v>0</v>
      </c>
      <c r="BB44" s="51">
        <v>0</v>
      </c>
      <c r="BC44" s="57">
        <f t="shared" ca="1" si="22"/>
        <v>-5018</v>
      </c>
      <c r="BD44" s="57">
        <f t="shared" ca="1" si="22"/>
        <v>-9640</v>
      </c>
      <c r="BE44" s="57">
        <f t="shared" ca="1" si="19"/>
        <v>686.55</v>
      </c>
      <c r="BF44" s="51">
        <f t="shared" ca="1" si="6"/>
        <v>43.017600000000002</v>
      </c>
      <c r="BG44" s="51">
        <f t="shared" ca="1" si="7"/>
        <v>10.651408450704226</v>
      </c>
      <c r="BH44" s="51">
        <f t="shared" ca="1" si="8"/>
        <v>253.0990099009901</v>
      </c>
      <c r="BI44" s="51">
        <v>0</v>
      </c>
      <c r="BJ44" s="51">
        <f ca="1">'4월_관리비상세내역'!BK44</f>
        <v>1474.5450000000001</v>
      </c>
      <c r="BK44" s="51">
        <f t="shared" ca="1" si="9"/>
        <v>2161.0950000000003</v>
      </c>
      <c r="BL44" s="51">
        <f ca="1">'4월_관리비상세내역'!BM44</f>
        <v>359.60408450704227</v>
      </c>
      <c r="BM44" s="57">
        <f t="shared" ca="1" si="10"/>
        <v>370.25549295774653</v>
      </c>
      <c r="BN44" s="51">
        <f ca="1">'4월_관리비상세내역'!BO44</f>
        <v>904.20479999999998</v>
      </c>
      <c r="BO44" s="57">
        <f t="shared" ca="1" si="11"/>
        <v>947.22239999999999</v>
      </c>
      <c r="BP44" s="51">
        <f ca="1">'4월_관리비상세내역'!BQ44</f>
        <v>1188.4851485148515</v>
      </c>
      <c r="BQ44" s="57">
        <f t="shared" ca="1" si="12"/>
        <v>1441.5841584158416</v>
      </c>
      <c r="BR44" s="51">
        <v>0</v>
      </c>
      <c r="BS44" s="51">
        <v>0</v>
      </c>
    </row>
    <row r="45" spans="1:71" ht="15.75" customHeight="1">
      <c r="A45" s="8" t="s">
        <v>239</v>
      </c>
      <c r="B45" s="8">
        <v>701</v>
      </c>
      <c r="C45">
        <f t="shared" si="21"/>
        <v>2202</v>
      </c>
      <c r="E45" s="8">
        <v>115.7</v>
      </c>
      <c r="F45" s="8" t="s">
        <v>240</v>
      </c>
      <c r="G45" s="55">
        <f t="shared" ca="1" si="0"/>
        <v>41685</v>
      </c>
      <c r="H45" s="8">
        <v>77777</v>
      </c>
      <c r="J45" t="str">
        <f t="shared" ca="1" si="17"/>
        <v>월세</v>
      </c>
      <c r="K45" s="8" t="s">
        <v>242</v>
      </c>
      <c r="L45" s="55">
        <v>45047</v>
      </c>
      <c r="M45" s="55">
        <v>45097</v>
      </c>
      <c r="N45" s="55">
        <v>45047</v>
      </c>
      <c r="O45" s="55">
        <v>45077</v>
      </c>
      <c r="P45" s="51">
        <f t="shared" ca="1" si="1"/>
        <v>774359</v>
      </c>
      <c r="Q45" s="57">
        <f t="shared" ca="1" si="2"/>
        <v>789846.18</v>
      </c>
      <c r="R45" s="51">
        <f t="shared" ca="1" si="3"/>
        <v>774359</v>
      </c>
      <c r="S45" s="57">
        <f t="shared" ca="1" si="13"/>
        <v>252402</v>
      </c>
      <c r="T45" s="57">
        <f t="shared" ca="1" si="4"/>
        <v>521957</v>
      </c>
      <c r="U45" s="57">
        <f t="shared" ca="1" si="18"/>
        <v>65720</v>
      </c>
      <c r="V45" s="57">
        <f t="shared" ca="1" si="18"/>
        <v>27102</v>
      </c>
      <c r="W45" s="57">
        <f t="shared" ca="1" si="18"/>
        <v>1010</v>
      </c>
      <c r="X45" s="57">
        <f t="shared" ca="1" si="18"/>
        <v>1894</v>
      </c>
      <c r="Y45" s="57">
        <f t="shared" ca="1" si="18"/>
        <v>3717</v>
      </c>
      <c r="Z45" s="57">
        <f t="shared" ca="1" si="18"/>
        <v>44571</v>
      </c>
      <c r="AA45" s="57">
        <f t="shared" ref="AA45:AP60" ca="1" si="24">RANDBETWEEN(AA$2,AA$3)</f>
        <v>24877</v>
      </c>
      <c r="AB45" s="57">
        <f t="shared" ca="1" si="24"/>
        <v>33444</v>
      </c>
      <c r="AC45" s="57">
        <f t="shared" ca="1" si="24"/>
        <v>1950</v>
      </c>
      <c r="AD45" s="57">
        <f t="shared" ca="1" si="24"/>
        <v>9756</v>
      </c>
      <c r="AE45" s="57">
        <f t="shared" ca="1" si="24"/>
        <v>11632</v>
      </c>
      <c r="AF45" s="57">
        <f t="shared" ca="1" si="24"/>
        <v>315</v>
      </c>
      <c r="AG45" s="57">
        <f t="shared" ca="1" si="24"/>
        <v>42827</v>
      </c>
      <c r="AH45" s="57">
        <f t="shared" ca="1" si="24"/>
        <v>491</v>
      </c>
      <c r="AI45" s="57">
        <f t="shared" ca="1" si="24"/>
        <v>0</v>
      </c>
      <c r="AJ45" s="57">
        <f t="shared" ca="1" si="24"/>
        <v>229474</v>
      </c>
      <c r="AK45" s="57">
        <f t="shared" ca="1" si="24"/>
        <v>63217</v>
      </c>
      <c r="AL45" s="57">
        <f t="shared" ca="1" si="20"/>
        <v>109117</v>
      </c>
      <c r="AM45" s="57">
        <f t="shared" ca="1" si="20"/>
        <v>7339</v>
      </c>
      <c r="AN45" s="57">
        <f t="shared" ca="1" si="20"/>
        <v>90366</v>
      </c>
      <c r="AO45" s="57">
        <f t="shared" ca="1" si="20"/>
        <v>0</v>
      </c>
      <c r="AP45" s="57">
        <f t="shared" ca="1" si="20"/>
        <v>9014</v>
      </c>
      <c r="AQ45" s="57">
        <f t="shared" ca="1" si="20"/>
        <v>8464</v>
      </c>
      <c r="AR45" s="57">
        <f t="shared" ca="1" si="20"/>
        <v>7392</v>
      </c>
      <c r="AS45" s="57">
        <f t="shared" ca="1" si="20"/>
        <v>1705</v>
      </c>
      <c r="AT45" s="57">
        <f t="shared" ca="1" si="20"/>
        <v>0</v>
      </c>
      <c r="AU45" s="51">
        <v>0</v>
      </c>
      <c r="AV45" s="57">
        <v>0</v>
      </c>
      <c r="AW45" s="51">
        <f t="shared" ca="1" si="5"/>
        <v>15487.18</v>
      </c>
      <c r="AX45" s="57">
        <f t="shared" ca="1" si="22"/>
        <v>-15784</v>
      </c>
      <c r="AY45" s="57">
        <f t="shared" ca="1" si="22"/>
        <v>0</v>
      </c>
      <c r="AZ45" s="57">
        <f t="shared" ca="1" si="22"/>
        <v>0</v>
      </c>
      <c r="BA45" s="51">
        <v>0</v>
      </c>
      <c r="BB45" s="51">
        <v>0</v>
      </c>
      <c r="BC45" s="57">
        <f t="shared" ca="1" si="22"/>
        <v>-4904</v>
      </c>
      <c r="BD45" s="57">
        <f t="shared" ca="1" si="22"/>
        <v>-347</v>
      </c>
      <c r="BE45" s="57">
        <f t="shared" ca="1" si="19"/>
        <v>1147.3699999999999</v>
      </c>
      <c r="BF45" s="51">
        <f t="shared" ca="1" si="6"/>
        <v>87.293599999999998</v>
      </c>
      <c r="BG45" s="51">
        <f t="shared" ca="1" si="7"/>
        <v>12.727605633802817</v>
      </c>
      <c r="BH45" s="51">
        <f t="shared" ca="1" si="8"/>
        <v>89.247524752475243</v>
      </c>
      <c r="BI45" s="51">
        <v>0</v>
      </c>
      <c r="BJ45" s="51">
        <f ca="1">'4월_관리비상세내역'!BK45</f>
        <v>1188.7650000000001</v>
      </c>
      <c r="BK45" s="51">
        <f t="shared" ca="1" si="9"/>
        <v>2336.1350000000002</v>
      </c>
      <c r="BL45" s="51">
        <f ca="1">'4월_관리비상세내역'!BM45</f>
        <v>800.8129577464789</v>
      </c>
      <c r="BM45" s="57">
        <f t="shared" ca="1" si="10"/>
        <v>813.5405633802817</v>
      </c>
      <c r="BN45" s="51">
        <f ca="1">'4월_관리비상세내역'!BO45</f>
        <v>1032.0016000000001</v>
      </c>
      <c r="BO45" s="57">
        <f t="shared" ca="1" si="11"/>
        <v>1119.2952</v>
      </c>
      <c r="BP45" s="51">
        <f ca="1">'4월_관리비상세내역'!BQ45</f>
        <v>988.10891089108907</v>
      </c>
      <c r="BQ45" s="57">
        <f t="shared" ca="1" si="12"/>
        <v>1077.3564356435643</v>
      </c>
      <c r="BR45" s="51">
        <v>0</v>
      </c>
      <c r="BS45" s="51">
        <v>0</v>
      </c>
    </row>
    <row r="46" spans="1:71" ht="15.75" customHeight="1">
      <c r="A46" s="8" t="s">
        <v>239</v>
      </c>
      <c r="B46" s="8">
        <v>702</v>
      </c>
      <c r="C46" s="8">
        <v>101</v>
      </c>
      <c r="E46" s="8">
        <v>115.7</v>
      </c>
      <c r="F46" s="8" t="s">
        <v>240</v>
      </c>
      <c r="G46" s="55">
        <f t="shared" ca="1" si="0"/>
        <v>41674</v>
      </c>
      <c r="H46" s="8">
        <v>77777</v>
      </c>
      <c r="J46" t="str">
        <f t="shared" ca="1" si="17"/>
        <v>자가</v>
      </c>
      <c r="K46" s="8" t="s">
        <v>242</v>
      </c>
      <c r="L46" s="55">
        <v>45047</v>
      </c>
      <c r="M46" s="55">
        <v>45097</v>
      </c>
      <c r="N46" s="55">
        <v>45047</v>
      </c>
      <c r="O46" s="55">
        <v>45077</v>
      </c>
      <c r="P46" s="51">
        <f t="shared" ca="1" si="1"/>
        <v>556267</v>
      </c>
      <c r="Q46" s="57">
        <f t="shared" ca="1" si="2"/>
        <v>567392.34</v>
      </c>
      <c r="R46" s="51">
        <f t="shared" ca="1" si="3"/>
        <v>556267</v>
      </c>
      <c r="S46" s="57">
        <f t="shared" ca="1" si="13"/>
        <v>209357</v>
      </c>
      <c r="T46" s="57">
        <f t="shared" ca="1" si="4"/>
        <v>346910</v>
      </c>
      <c r="U46" s="57">
        <f t="shared" ref="U46:AJ61" ca="1" si="25">RANDBETWEEN(U$2,U$3)</f>
        <v>59338</v>
      </c>
      <c r="V46" s="57">
        <f t="shared" ca="1" si="25"/>
        <v>11608</v>
      </c>
      <c r="W46" s="57">
        <f t="shared" ca="1" si="25"/>
        <v>701</v>
      </c>
      <c r="X46" s="57">
        <f t="shared" ca="1" si="25"/>
        <v>4011</v>
      </c>
      <c r="Y46" s="57">
        <f t="shared" ca="1" si="25"/>
        <v>3084</v>
      </c>
      <c r="Z46" s="57">
        <f t="shared" ca="1" si="25"/>
        <v>29348</v>
      </c>
      <c r="AA46" s="57">
        <f t="shared" ca="1" si="25"/>
        <v>10370</v>
      </c>
      <c r="AB46" s="57">
        <f t="shared" ca="1" si="25"/>
        <v>29415</v>
      </c>
      <c r="AC46" s="57">
        <f t="shared" ca="1" si="25"/>
        <v>2579</v>
      </c>
      <c r="AD46" s="57">
        <f t="shared" ca="1" si="25"/>
        <v>4826</v>
      </c>
      <c r="AE46" s="57">
        <f t="shared" ca="1" si="25"/>
        <v>16043</v>
      </c>
      <c r="AF46" s="57">
        <f t="shared" ca="1" si="25"/>
        <v>369</v>
      </c>
      <c r="AG46" s="57">
        <f t="shared" ca="1" si="25"/>
        <v>42922</v>
      </c>
      <c r="AH46" s="57">
        <f t="shared" ca="1" si="25"/>
        <v>388</v>
      </c>
      <c r="AI46" s="57">
        <f t="shared" ca="1" si="25"/>
        <v>0</v>
      </c>
      <c r="AJ46" s="57">
        <f t="shared" ca="1" si="25"/>
        <v>211721</v>
      </c>
      <c r="AK46" s="57">
        <f t="shared" ca="1" si="24"/>
        <v>47122</v>
      </c>
      <c r="AL46" s="57">
        <f t="shared" ca="1" si="20"/>
        <v>15377</v>
      </c>
      <c r="AM46" s="57">
        <f t="shared" ca="1" si="20"/>
        <v>7093</v>
      </c>
      <c r="AN46" s="57">
        <f t="shared" ca="1" si="20"/>
        <v>53553</v>
      </c>
      <c r="AO46" s="57">
        <f t="shared" ca="1" si="20"/>
        <v>0</v>
      </c>
      <c r="AP46" s="57">
        <f t="shared" ca="1" si="20"/>
        <v>25861</v>
      </c>
      <c r="AQ46" s="57">
        <f t="shared" ca="1" si="20"/>
        <v>5113</v>
      </c>
      <c r="AR46" s="57">
        <f t="shared" ca="1" si="20"/>
        <v>702</v>
      </c>
      <c r="AS46" s="57">
        <f t="shared" ca="1" si="20"/>
        <v>1502</v>
      </c>
      <c r="AT46" s="57">
        <f t="shared" ca="1" si="20"/>
        <v>0</v>
      </c>
      <c r="AU46" s="51">
        <v>0</v>
      </c>
      <c r="AV46" s="57">
        <v>0</v>
      </c>
      <c r="AW46" s="51">
        <f t="shared" ca="1" si="5"/>
        <v>11125.34</v>
      </c>
      <c r="AX46" s="57">
        <f t="shared" ca="1" si="22"/>
        <v>-11827</v>
      </c>
      <c r="AY46" s="57">
        <f t="shared" ca="1" si="22"/>
        <v>0</v>
      </c>
      <c r="AZ46" s="57">
        <f t="shared" ca="1" si="22"/>
        <v>0</v>
      </c>
      <c r="BA46" s="51">
        <v>0</v>
      </c>
      <c r="BB46" s="51">
        <v>0</v>
      </c>
      <c r="BC46" s="57">
        <f t="shared" ca="1" si="22"/>
        <v>-14381</v>
      </c>
      <c r="BD46" s="57">
        <f t="shared" ca="1" si="22"/>
        <v>-571</v>
      </c>
      <c r="BE46" s="57">
        <f t="shared" ca="1" si="19"/>
        <v>1058.605</v>
      </c>
      <c r="BF46" s="51">
        <f t="shared" ca="1" si="6"/>
        <v>12.301600000000001</v>
      </c>
      <c r="BG46" s="51">
        <f t="shared" ca="1" si="7"/>
        <v>7.5426760563380277</v>
      </c>
      <c r="BH46" s="51">
        <f t="shared" ca="1" si="8"/>
        <v>256.04950495049508</v>
      </c>
      <c r="BI46" s="51">
        <v>0</v>
      </c>
      <c r="BJ46" s="51">
        <f ca="1">'4월_관리비상세내역'!BK46</f>
        <v>1046.2950000000001</v>
      </c>
      <c r="BK46" s="51">
        <f t="shared" ca="1" si="9"/>
        <v>2104.9</v>
      </c>
      <c r="BL46" s="51">
        <f ca="1">'4월_관리비상세내역'!BM46</f>
        <v>629.97830985915493</v>
      </c>
      <c r="BM46" s="57">
        <f t="shared" ca="1" si="10"/>
        <v>637.52098591549293</v>
      </c>
      <c r="BN46" s="51">
        <f ca="1">'4월_관리비상세내역'!BO46</f>
        <v>604.29840000000002</v>
      </c>
      <c r="BO46" s="57">
        <f t="shared" ca="1" si="11"/>
        <v>616.6</v>
      </c>
      <c r="BP46" s="51">
        <f ca="1">'4월_관리비상세내역'!BQ46</f>
        <v>1305.3960396039604</v>
      </c>
      <c r="BQ46" s="57">
        <f t="shared" ca="1" si="12"/>
        <v>1561.4455445544554</v>
      </c>
      <c r="BR46" s="51">
        <v>0</v>
      </c>
      <c r="BS46" s="51">
        <v>0</v>
      </c>
    </row>
    <row r="47" spans="1:71" ht="15.75" customHeight="1">
      <c r="A47" s="8" t="s">
        <v>239</v>
      </c>
      <c r="B47" s="8">
        <v>702</v>
      </c>
      <c r="C47" s="8">
        <v>102</v>
      </c>
      <c r="E47" s="8">
        <v>115.7</v>
      </c>
      <c r="F47" s="8" t="s">
        <v>240</v>
      </c>
      <c r="G47" s="55">
        <f t="shared" ca="1" si="0"/>
        <v>43661</v>
      </c>
      <c r="H47" s="8">
        <v>77777</v>
      </c>
      <c r="J47" t="str">
        <f t="shared" ca="1" si="17"/>
        <v>전세</v>
      </c>
      <c r="K47" s="8" t="s">
        <v>242</v>
      </c>
      <c r="L47" s="55">
        <v>45047</v>
      </c>
      <c r="M47" s="55">
        <v>45097</v>
      </c>
      <c r="N47" s="55">
        <v>45047</v>
      </c>
      <c r="O47" s="55">
        <v>45077</v>
      </c>
      <c r="P47" s="51">
        <f t="shared" ca="1" si="1"/>
        <v>515142</v>
      </c>
      <c r="Q47" s="57">
        <f t="shared" ca="1" si="2"/>
        <v>525444.84</v>
      </c>
      <c r="R47" s="51">
        <f t="shared" ca="1" si="3"/>
        <v>515142</v>
      </c>
      <c r="S47" s="57">
        <f t="shared" ca="1" si="13"/>
        <v>238924</v>
      </c>
      <c r="T47" s="57">
        <f t="shared" ca="1" si="4"/>
        <v>276218</v>
      </c>
      <c r="U47" s="57">
        <f t="shared" ca="1" si="25"/>
        <v>41449</v>
      </c>
      <c r="V47" s="57">
        <f t="shared" ca="1" si="25"/>
        <v>20538</v>
      </c>
      <c r="W47" s="57">
        <f t="shared" ca="1" si="25"/>
        <v>448</v>
      </c>
      <c r="X47" s="57">
        <f t="shared" ca="1" si="25"/>
        <v>3056</v>
      </c>
      <c r="Y47" s="57">
        <f t="shared" ca="1" si="25"/>
        <v>3181</v>
      </c>
      <c r="Z47" s="57">
        <f t="shared" ca="1" si="25"/>
        <v>52310</v>
      </c>
      <c r="AA47" s="57">
        <f t="shared" ca="1" si="25"/>
        <v>6124</v>
      </c>
      <c r="AB47" s="57">
        <f t="shared" ca="1" si="25"/>
        <v>73442</v>
      </c>
      <c r="AC47" s="57">
        <f t="shared" ca="1" si="25"/>
        <v>313</v>
      </c>
      <c r="AD47" s="57">
        <f t="shared" ca="1" si="25"/>
        <v>7759</v>
      </c>
      <c r="AE47" s="57">
        <f t="shared" ca="1" si="25"/>
        <v>14040</v>
      </c>
      <c r="AF47" s="57">
        <f t="shared" ca="1" si="25"/>
        <v>967</v>
      </c>
      <c r="AG47" s="57">
        <f t="shared" ca="1" si="25"/>
        <v>12993</v>
      </c>
      <c r="AH47" s="57">
        <f t="shared" ca="1" si="25"/>
        <v>658</v>
      </c>
      <c r="AI47" s="57">
        <f t="shared" ca="1" si="25"/>
        <v>0</v>
      </c>
      <c r="AJ47" s="57">
        <f t="shared" ca="1" si="25"/>
        <v>129287</v>
      </c>
      <c r="AK47" s="57">
        <f t="shared" ca="1" si="24"/>
        <v>56610</v>
      </c>
      <c r="AL47" s="57">
        <f t="shared" ca="1" si="20"/>
        <v>23969</v>
      </c>
      <c r="AM47" s="57">
        <f t="shared" ca="1" si="20"/>
        <v>1771</v>
      </c>
      <c r="AN47" s="57">
        <f t="shared" ca="1" si="20"/>
        <v>70868</v>
      </c>
      <c r="AO47" s="57">
        <f t="shared" ca="1" si="20"/>
        <v>0</v>
      </c>
      <c r="AP47" s="57">
        <f t="shared" ca="1" si="20"/>
        <v>7054</v>
      </c>
      <c r="AQ47" s="57">
        <f t="shared" ca="1" si="20"/>
        <v>8428</v>
      </c>
      <c r="AR47" s="57">
        <f t="shared" ca="1" si="20"/>
        <v>6315</v>
      </c>
      <c r="AS47" s="57">
        <f t="shared" ca="1" si="20"/>
        <v>725</v>
      </c>
      <c r="AT47" s="57">
        <f t="shared" ca="1" si="20"/>
        <v>0</v>
      </c>
      <c r="AU47" s="51">
        <v>0</v>
      </c>
      <c r="AV47" s="57">
        <v>0</v>
      </c>
      <c r="AW47" s="51">
        <f t="shared" ca="1" si="5"/>
        <v>10302.84</v>
      </c>
      <c r="AX47" s="57">
        <f t="shared" ca="1" si="22"/>
        <v>-9735</v>
      </c>
      <c r="AY47" s="57">
        <f t="shared" ca="1" si="22"/>
        <v>0</v>
      </c>
      <c r="AZ47" s="57">
        <f t="shared" ca="1" si="22"/>
        <v>0</v>
      </c>
      <c r="BA47" s="51">
        <v>0</v>
      </c>
      <c r="BB47" s="51">
        <v>0</v>
      </c>
      <c r="BC47" s="57">
        <f t="shared" ca="1" si="22"/>
        <v>-9202</v>
      </c>
      <c r="BD47" s="57">
        <f t="shared" ca="1" si="22"/>
        <v>-8226</v>
      </c>
      <c r="BE47" s="57">
        <f t="shared" ca="1" si="19"/>
        <v>646.43499999999995</v>
      </c>
      <c r="BF47" s="51">
        <f t="shared" ca="1" si="6"/>
        <v>19.1752</v>
      </c>
      <c r="BG47" s="51">
        <f t="shared" ca="1" si="7"/>
        <v>9.981408450704226</v>
      </c>
      <c r="BH47" s="51">
        <f t="shared" ca="1" si="8"/>
        <v>69.841584158415841</v>
      </c>
      <c r="BI47" s="51">
        <v>0</v>
      </c>
      <c r="BJ47" s="51">
        <f ca="1">'4월_관리비상세내역'!BK47</f>
        <v>1680.5</v>
      </c>
      <c r="BK47" s="51">
        <f t="shared" ca="1" si="9"/>
        <v>2326.9349999999999</v>
      </c>
      <c r="BL47" s="51">
        <f ca="1">'4월_관리비상세내역'!BM47</f>
        <v>648.67816901408446</v>
      </c>
      <c r="BM47" s="57">
        <f t="shared" ca="1" si="10"/>
        <v>658.65957746478864</v>
      </c>
      <c r="BN47" s="51">
        <f ca="1">'4월_관리비상세내역'!BO47</f>
        <v>392.11039999999997</v>
      </c>
      <c r="BO47" s="57">
        <f t="shared" ca="1" si="11"/>
        <v>411.28559999999999</v>
      </c>
      <c r="BP47" s="51">
        <f ca="1">'4월_관리비상세내역'!BQ47</f>
        <v>1456.9801980198017</v>
      </c>
      <c r="BQ47" s="57">
        <f t="shared" ca="1" si="12"/>
        <v>1526.8217821782175</v>
      </c>
      <c r="BR47" s="51">
        <v>0</v>
      </c>
      <c r="BS47" s="51">
        <v>0</v>
      </c>
    </row>
    <row r="48" spans="1:71" ht="15.75" customHeight="1">
      <c r="A48" s="8" t="s">
        <v>239</v>
      </c>
      <c r="B48" s="8">
        <v>702</v>
      </c>
      <c r="C48" s="8">
        <v>201</v>
      </c>
      <c r="E48" s="8">
        <v>115.7</v>
      </c>
      <c r="F48" s="8" t="s">
        <v>240</v>
      </c>
      <c r="G48" s="55">
        <f t="shared" ca="1" si="0"/>
        <v>43471</v>
      </c>
      <c r="H48" s="8">
        <v>77777</v>
      </c>
      <c r="J48" t="str">
        <f t="shared" ca="1" si="17"/>
        <v>전세</v>
      </c>
      <c r="K48" s="8" t="s">
        <v>242</v>
      </c>
      <c r="L48" s="55">
        <v>45047</v>
      </c>
      <c r="M48" s="55">
        <v>45097</v>
      </c>
      <c r="N48" s="55">
        <v>45047</v>
      </c>
      <c r="O48" s="55">
        <v>45077</v>
      </c>
      <c r="P48" s="51">
        <f t="shared" ca="1" si="1"/>
        <v>443886</v>
      </c>
      <c r="Q48" s="57">
        <f t="shared" ca="1" si="2"/>
        <v>452763.72</v>
      </c>
      <c r="R48" s="51">
        <f t="shared" ca="1" si="3"/>
        <v>443886</v>
      </c>
      <c r="S48" s="57">
        <f t="shared" ca="1" si="13"/>
        <v>184566</v>
      </c>
      <c r="T48" s="57">
        <f t="shared" ca="1" si="4"/>
        <v>259320</v>
      </c>
      <c r="U48" s="57">
        <f t="shared" ca="1" si="25"/>
        <v>47040</v>
      </c>
      <c r="V48" s="57">
        <f t="shared" ca="1" si="25"/>
        <v>18405</v>
      </c>
      <c r="W48" s="57">
        <f t="shared" ca="1" si="25"/>
        <v>604</v>
      </c>
      <c r="X48" s="57">
        <f t="shared" ca="1" si="25"/>
        <v>1512</v>
      </c>
      <c r="Y48" s="57">
        <f t="shared" ca="1" si="25"/>
        <v>3609</v>
      </c>
      <c r="Z48" s="57">
        <f t="shared" ca="1" si="25"/>
        <v>59851</v>
      </c>
      <c r="AA48" s="57">
        <f t="shared" ca="1" si="25"/>
        <v>7905</v>
      </c>
      <c r="AB48" s="57">
        <f t="shared" ca="1" si="25"/>
        <v>26191</v>
      </c>
      <c r="AC48" s="57">
        <f t="shared" ca="1" si="25"/>
        <v>189</v>
      </c>
      <c r="AD48" s="57">
        <f t="shared" ca="1" si="25"/>
        <v>2404</v>
      </c>
      <c r="AE48" s="57">
        <f t="shared" ca="1" si="25"/>
        <v>3620</v>
      </c>
      <c r="AF48" s="57">
        <f t="shared" ca="1" si="25"/>
        <v>764</v>
      </c>
      <c r="AG48" s="57">
        <f t="shared" ca="1" si="25"/>
        <v>17235</v>
      </c>
      <c r="AH48" s="57">
        <f t="shared" ca="1" si="25"/>
        <v>37</v>
      </c>
      <c r="AI48" s="57">
        <f t="shared" ca="1" si="25"/>
        <v>0</v>
      </c>
      <c r="AJ48" s="57">
        <f t="shared" ca="1" si="25"/>
        <v>156210</v>
      </c>
      <c r="AK48" s="57">
        <f t="shared" ca="1" si="24"/>
        <v>61663</v>
      </c>
      <c r="AL48" s="57">
        <f t="shared" ca="1" si="20"/>
        <v>49659</v>
      </c>
      <c r="AM48" s="57">
        <f t="shared" ca="1" si="20"/>
        <v>1597</v>
      </c>
      <c r="AN48" s="57">
        <f t="shared" ca="1" si="20"/>
        <v>27765</v>
      </c>
      <c r="AO48" s="57">
        <f t="shared" ca="1" si="20"/>
        <v>0</v>
      </c>
      <c r="AP48" s="57">
        <f t="shared" ca="1" si="20"/>
        <v>8176</v>
      </c>
      <c r="AQ48" s="57">
        <f t="shared" ca="1" si="20"/>
        <v>3142</v>
      </c>
      <c r="AR48" s="57">
        <f t="shared" ca="1" si="20"/>
        <v>3296</v>
      </c>
      <c r="AS48" s="57">
        <f t="shared" ca="1" si="20"/>
        <v>662</v>
      </c>
      <c r="AT48" s="57">
        <f t="shared" ca="1" si="20"/>
        <v>0</v>
      </c>
      <c r="AU48" s="51">
        <v>0</v>
      </c>
      <c r="AV48" s="57">
        <v>0</v>
      </c>
      <c r="AW48" s="51">
        <f t="shared" ca="1" si="5"/>
        <v>8877.7199999999993</v>
      </c>
      <c r="AX48" s="57">
        <f t="shared" ca="1" si="22"/>
        <v>-14686</v>
      </c>
      <c r="AY48" s="57">
        <f t="shared" ca="1" si="22"/>
        <v>0</v>
      </c>
      <c r="AZ48" s="57">
        <f t="shared" ca="1" si="22"/>
        <v>0</v>
      </c>
      <c r="BA48" s="51">
        <v>0</v>
      </c>
      <c r="BB48" s="51">
        <v>0</v>
      </c>
      <c r="BC48" s="57">
        <f t="shared" ca="1" si="22"/>
        <v>-22672</v>
      </c>
      <c r="BD48" s="57">
        <f t="shared" ca="1" si="22"/>
        <v>-20292</v>
      </c>
      <c r="BE48" s="57">
        <f t="shared" ca="1" si="19"/>
        <v>781.05</v>
      </c>
      <c r="BF48" s="51">
        <f t="shared" ca="1" si="6"/>
        <v>39.727200000000003</v>
      </c>
      <c r="BG48" s="51">
        <f t="shared" ca="1" si="7"/>
        <v>3.9105633802816899</v>
      </c>
      <c r="BH48" s="51">
        <f t="shared" ca="1" si="8"/>
        <v>80.950495049504951</v>
      </c>
      <c r="BI48" s="51">
        <v>0</v>
      </c>
      <c r="BJ48" s="51">
        <f ca="1">'4월_관리비상세내역'!BK48</f>
        <v>1558.4349999999999</v>
      </c>
      <c r="BK48" s="51">
        <f t="shared" ca="1" si="9"/>
        <v>2339.4849999999997</v>
      </c>
      <c r="BL48" s="51">
        <f ca="1">'4월_관리비상세내역'!BM48</f>
        <v>414.26859154929576</v>
      </c>
      <c r="BM48" s="57">
        <f t="shared" ca="1" si="10"/>
        <v>418.17915492957746</v>
      </c>
      <c r="BN48" s="51">
        <f ca="1">'4월_관리비상세내역'!BO48</f>
        <v>1000.484</v>
      </c>
      <c r="BO48" s="57">
        <f t="shared" ca="1" si="11"/>
        <v>1040.2112</v>
      </c>
      <c r="BP48" s="51">
        <f ca="1">'4월_관리비상세내역'!BQ48</f>
        <v>1571.6534653465346</v>
      </c>
      <c r="BQ48" s="57">
        <f t="shared" ca="1" si="12"/>
        <v>1652.6039603960396</v>
      </c>
      <c r="BR48" s="51">
        <v>0</v>
      </c>
      <c r="BS48" s="51">
        <v>0</v>
      </c>
    </row>
    <row r="49" spans="1:71" ht="15.75" customHeight="1">
      <c r="A49" s="8" t="s">
        <v>239</v>
      </c>
      <c r="B49" s="8">
        <v>702</v>
      </c>
      <c r="C49" s="8">
        <v>202</v>
      </c>
      <c r="E49" s="8">
        <v>115.7</v>
      </c>
      <c r="F49" s="8" t="s">
        <v>240</v>
      </c>
      <c r="G49" s="55">
        <f t="shared" ca="1" si="0"/>
        <v>42497</v>
      </c>
      <c r="H49" s="8">
        <v>77777</v>
      </c>
      <c r="J49" t="str">
        <f t="shared" ca="1" si="17"/>
        <v>자가</v>
      </c>
      <c r="K49" s="8" t="s">
        <v>242</v>
      </c>
      <c r="L49" s="55">
        <v>45047</v>
      </c>
      <c r="M49" s="55">
        <v>45097</v>
      </c>
      <c r="N49" s="55">
        <v>45047</v>
      </c>
      <c r="O49" s="55">
        <v>45077</v>
      </c>
      <c r="P49" s="51">
        <f t="shared" ca="1" si="1"/>
        <v>622450</v>
      </c>
      <c r="Q49" s="57">
        <f t="shared" ca="1" si="2"/>
        <v>634899</v>
      </c>
      <c r="R49" s="51">
        <f t="shared" ca="1" si="3"/>
        <v>622450</v>
      </c>
      <c r="S49" s="57">
        <f t="shared" ca="1" si="13"/>
        <v>223290</v>
      </c>
      <c r="T49" s="57">
        <f t="shared" ca="1" si="4"/>
        <v>399160</v>
      </c>
      <c r="U49" s="57">
        <f t="shared" ca="1" si="25"/>
        <v>47657</v>
      </c>
      <c r="V49" s="57">
        <f t="shared" ca="1" si="25"/>
        <v>34586</v>
      </c>
      <c r="W49" s="57">
        <f t="shared" ca="1" si="25"/>
        <v>1720</v>
      </c>
      <c r="X49" s="57">
        <f t="shared" ca="1" si="25"/>
        <v>3183</v>
      </c>
      <c r="Y49" s="57">
        <f t="shared" ca="1" si="25"/>
        <v>3792</v>
      </c>
      <c r="Z49" s="57">
        <f t="shared" ca="1" si="25"/>
        <v>33104</v>
      </c>
      <c r="AA49" s="57">
        <f t="shared" ca="1" si="25"/>
        <v>29258</v>
      </c>
      <c r="AB49" s="57">
        <f t="shared" ca="1" si="25"/>
        <v>42554</v>
      </c>
      <c r="AC49" s="57">
        <f t="shared" ca="1" si="25"/>
        <v>2539</v>
      </c>
      <c r="AD49" s="57">
        <f t="shared" ca="1" si="25"/>
        <v>3768</v>
      </c>
      <c r="AE49" s="57">
        <f t="shared" ca="1" si="25"/>
        <v>17610</v>
      </c>
      <c r="AF49" s="57">
        <f t="shared" ca="1" si="25"/>
        <v>688</v>
      </c>
      <c r="AG49" s="57">
        <f t="shared" ca="1" si="25"/>
        <v>28101</v>
      </c>
      <c r="AH49" s="57">
        <f t="shared" ca="1" si="25"/>
        <v>462</v>
      </c>
      <c r="AI49" s="57">
        <f t="shared" ca="1" si="25"/>
        <v>0</v>
      </c>
      <c r="AJ49" s="57">
        <f t="shared" ca="1" si="25"/>
        <v>178207</v>
      </c>
      <c r="AK49" s="57">
        <f t="shared" ca="1" si="24"/>
        <v>44012</v>
      </c>
      <c r="AL49" s="57">
        <f t="shared" ca="1" si="20"/>
        <v>92573</v>
      </c>
      <c r="AM49" s="57">
        <f t="shared" ca="1" si="20"/>
        <v>5243</v>
      </c>
      <c r="AN49" s="57">
        <f t="shared" ca="1" si="20"/>
        <v>74097</v>
      </c>
      <c r="AO49" s="57">
        <f t="shared" ca="1" si="20"/>
        <v>0</v>
      </c>
      <c r="AP49" s="57">
        <f t="shared" ca="1" si="20"/>
        <v>11406</v>
      </c>
      <c r="AQ49" s="57">
        <f t="shared" ca="1" si="20"/>
        <v>3988</v>
      </c>
      <c r="AR49" s="57">
        <f t="shared" ca="1" si="20"/>
        <v>3854</v>
      </c>
      <c r="AS49" s="57">
        <f t="shared" ca="1" si="20"/>
        <v>887</v>
      </c>
      <c r="AT49" s="57">
        <f t="shared" ca="1" si="20"/>
        <v>0</v>
      </c>
      <c r="AU49" s="51">
        <v>0</v>
      </c>
      <c r="AV49" s="57">
        <v>0</v>
      </c>
      <c r="AW49" s="51">
        <f t="shared" ca="1" si="5"/>
        <v>12449</v>
      </c>
      <c r="AX49" s="57">
        <f t="shared" ca="1" si="22"/>
        <v>-9623</v>
      </c>
      <c r="AY49" s="57">
        <f t="shared" ca="1" si="22"/>
        <v>0</v>
      </c>
      <c r="AZ49" s="57">
        <f t="shared" ca="1" si="22"/>
        <v>0</v>
      </c>
      <c r="BA49" s="51">
        <v>0</v>
      </c>
      <c r="BB49" s="51">
        <v>0</v>
      </c>
      <c r="BC49" s="57">
        <f t="shared" ca="1" si="22"/>
        <v>-22109</v>
      </c>
      <c r="BD49" s="57">
        <f t="shared" ca="1" si="22"/>
        <v>-9107</v>
      </c>
      <c r="BE49" s="57">
        <f t="shared" ca="1" si="19"/>
        <v>891.03499999999997</v>
      </c>
      <c r="BF49" s="51">
        <f t="shared" ca="1" si="6"/>
        <v>74.058400000000006</v>
      </c>
      <c r="BG49" s="51">
        <f t="shared" ca="1" si="7"/>
        <v>10.436197183098592</v>
      </c>
      <c r="BH49" s="51">
        <f t="shared" ca="1" si="8"/>
        <v>112.93069306930693</v>
      </c>
      <c r="BI49" s="51">
        <v>0</v>
      </c>
      <c r="BJ49" s="51">
        <f ca="1">'4월_관리비상세내역'!BK49</f>
        <v>1828.5249999999999</v>
      </c>
      <c r="BK49" s="51">
        <f t="shared" ca="1" si="9"/>
        <v>2719.56</v>
      </c>
      <c r="BL49" s="51">
        <f ca="1">'4월_관리비상세내역'!BM49</f>
        <v>1014.4278873239437</v>
      </c>
      <c r="BM49" s="57">
        <f t="shared" ca="1" si="10"/>
        <v>1024.8640845070422</v>
      </c>
      <c r="BN49" s="51">
        <f ca="1">'4월_관리비상세내역'!BO49</f>
        <v>229.04079999999999</v>
      </c>
      <c r="BO49" s="57">
        <f t="shared" ca="1" si="11"/>
        <v>303.0992</v>
      </c>
      <c r="BP49" s="51">
        <f ca="1">'4월_관리비상세내역'!BQ49</f>
        <v>860.46534653465346</v>
      </c>
      <c r="BQ49" s="57">
        <f t="shared" ca="1" si="12"/>
        <v>973.39603960396039</v>
      </c>
      <c r="BR49" s="51">
        <v>0</v>
      </c>
      <c r="BS49" s="51">
        <v>0</v>
      </c>
    </row>
    <row r="50" spans="1:71" ht="15.75" customHeight="1">
      <c r="A50" s="8" t="s">
        <v>239</v>
      </c>
      <c r="B50" s="8">
        <v>702</v>
      </c>
      <c r="C50" s="8">
        <v>301</v>
      </c>
      <c r="E50" s="8">
        <v>115.7</v>
      </c>
      <c r="F50" s="8" t="s">
        <v>240</v>
      </c>
      <c r="G50" s="55">
        <f t="shared" ca="1" si="0"/>
        <v>44756</v>
      </c>
      <c r="H50" s="8">
        <v>77777</v>
      </c>
      <c r="J50" t="str">
        <f t="shared" ca="1" si="17"/>
        <v>자가</v>
      </c>
      <c r="K50" s="8" t="s">
        <v>242</v>
      </c>
      <c r="L50" s="55">
        <v>45047</v>
      </c>
      <c r="M50" s="55">
        <v>45097</v>
      </c>
      <c r="N50" s="55">
        <v>45047</v>
      </c>
      <c r="O50" s="55">
        <v>45077</v>
      </c>
      <c r="P50" s="51">
        <f t="shared" ca="1" si="1"/>
        <v>658600</v>
      </c>
      <c r="Q50" s="57">
        <f t="shared" ca="1" si="2"/>
        <v>671772</v>
      </c>
      <c r="R50" s="51">
        <f t="shared" ca="1" si="3"/>
        <v>658600</v>
      </c>
      <c r="S50" s="57">
        <f t="shared" ca="1" si="13"/>
        <v>229905</v>
      </c>
      <c r="T50" s="57">
        <f t="shared" ca="1" si="4"/>
        <v>428695</v>
      </c>
      <c r="U50" s="57">
        <f t="shared" ca="1" si="25"/>
        <v>58790</v>
      </c>
      <c r="V50" s="57">
        <f t="shared" ca="1" si="25"/>
        <v>26874</v>
      </c>
      <c r="W50" s="57">
        <f t="shared" ca="1" si="25"/>
        <v>669</v>
      </c>
      <c r="X50" s="57">
        <f t="shared" ca="1" si="25"/>
        <v>2832</v>
      </c>
      <c r="Y50" s="57">
        <f t="shared" ca="1" si="25"/>
        <v>3506</v>
      </c>
      <c r="Z50" s="57">
        <f t="shared" ca="1" si="25"/>
        <v>30905</v>
      </c>
      <c r="AA50" s="57">
        <f t="shared" ca="1" si="25"/>
        <v>27337</v>
      </c>
      <c r="AB50" s="57">
        <f t="shared" ca="1" si="25"/>
        <v>27968</v>
      </c>
      <c r="AC50" s="57">
        <f t="shared" ca="1" si="25"/>
        <v>705</v>
      </c>
      <c r="AD50" s="57">
        <f t="shared" ca="1" si="25"/>
        <v>9527</v>
      </c>
      <c r="AE50" s="57">
        <f t="shared" ca="1" si="25"/>
        <v>8754</v>
      </c>
      <c r="AF50" s="57">
        <f t="shared" ca="1" si="25"/>
        <v>713</v>
      </c>
      <c r="AG50" s="57">
        <f t="shared" ca="1" si="25"/>
        <v>49481</v>
      </c>
      <c r="AH50" s="57">
        <f t="shared" ca="1" si="25"/>
        <v>646</v>
      </c>
      <c r="AI50" s="57">
        <f t="shared" ca="1" si="25"/>
        <v>0</v>
      </c>
      <c r="AJ50" s="57">
        <f t="shared" ca="1" si="25"/>
        <v>208760</v>
      </c>
      <c r="AK50" s="57">
        <f t="shared" ca="1" si="24"/>
        <v>45868</v>
      </c>
      <c r="AL50" s="57">
        <f t="shared" ca="1" si="20"/>
        <v>71616</v>
      </c>
      <c r="AM50" s="57">
        <f t="shared" ref="AL50:AT74" ca="1" si="26">RANDBETWEEN(AM$2,AM$3)</f>
        <v>4037</v>
      </c>
      <c r="AN50" s="57">
        <f t="shared" ca="1" si="26"/>
        <v>89647</v>
      </c>
      <c r="AO50" s="57">
        <f t="shared" ca="1" si="26"/>
        <v>0</v>
      </c>
      <c r="AP50" s="57">
        <f t="shared" ca="1" si="26"/>
        <v>18038</v>
      </c>
      <c r="AQ50" s="57">
        <f t="shared" ca="1" si="26"/>
        <v>9181</v>
      </c>
      <c r="AR50" s="57">
        <f t="shared" ca="1" si="26"/>
        <v>5874</v>
      </c>
      <c r="AS50" s="57">
        <f t="shared" ca="1" si="26"/>
        <v>166</v>
      </c>
      <c r="AT50" s="57">
        <f t="shared" ca="1" si="26"/>
        <v>0</v>
      </c>
      <c r="AU50" s="51">
        <v>0</v>
      </c>
      <c r="AV50" s="57">
        <v>0</v>
      </c>
      <c r="AW50" s="51">
        <f t="shared" ca="1" si="5"/>
        <v>13172</v>
      </c>
      <c r="AX50" s="57">
        <f t="shared" ca="1" si="22"/>
        <v>-19924</v>
      </c>
      <c r="AY50" s="57">
        <f t="shared" ca="1" si="22"/>
        <v>0</v>
      </c>
      <c r="AZ50" s="57">
        <f t="shared" ca="1" si="22"/>
        <v>0</v>
      </c>
      <c r="BA50" s="51">
        <v>0</v>
      </c>
      <c r="BB50" s="51">
        <v>0</v>
      </c>
      <c r="BC50" s="57">
        <f t="shared" ca="1" si="22"/>
        <v>-12151</v>
      </c>
      <c r="BD50" s="57">
        <f t="shared" ca="1" si="22"/>
        <v>-11219</v>
      </c>
      <c r="BE50" s="57">
        <f t="shared" ca="1" si="19"/>
        <v>1043.8</v>
      </c>
      <c r="BF50" s="51">
        <f t="shared" ca="1" si="6"/>
        <v>57.2928</v>
      </c>
      <c r="BG50" s="51">
        <f t="shared" ca="1" si="7"/>
        <v>12.626338028169014</v>
      </c>
      <c r="BH50" s="51">
        <f t="shared" ca="1" si="8"/>
        <v>178.59405940594058</v>
      </c>
      <c r="BI50" s="51">
        <v>0</v>
      </c>
      <c r="BJ50" s="51">
        <f ca="1">'4월_관리비상세내역'!BK50</f>
        <v>857.04500000000007</v>
      </c>
      <c r="BK50" s="51">
        <f t="shared" ca="1" si="9"/>
        <v>1900.845</v>
      </c>
      <c r="BL50" s="51">
        <f ca="1">'4월_관리비상세내역'!BM50</f>
        <v>253.91197183098592</v>
      </c>
      <c r="BM50" s="57">
        <f t="shared" ca="1" si="10"/>
        <v>266.53830985915494</v>
      </c>
      <c r="BN50" s="51">
        <f ca="1">'4월_관리비상세내역'!BO50</f>
        <v>876.87040000000002</v>
      </c>
      <c r="BO50" s="57">
        <f t="shared" ca="1" si="11"/>
        <v>934.16319999999996</v>
      </c>
      <c r="BP50" s="51">
        <f ca="1">'4월_관리비상세내역'!BQ50</f>
        <v>1867.0891089108911</v>
      </c>
      <c r="BQ50" s="57">
        <f t="shared" ca="1" si="12"/>
        <v>2045.6831683168316</v>
      </c>
      <c r="BR50" s="51">
        <v>0</v>
      </c>
      <c r="BS50" s="51">
        <v>0</v>
      </c>
    </row>
    <row r="51" spans="1:71" ht="15.75" customHeight="1">
      <c r="A51" s="8" t="s">
        <v>239</v>
      </c>
      <c r="B51" s="8">
        <v>702</v>
      </c>
      <c r="C51" s="8">
        <v>302</v>
      </c>
      <c r="E51" s="8">
        <v>115.7</v>
      </c>
      <c r="F51" s="8" t="s">
        <v>240</v>
      </c>
      <c r="G51" s="55">
        <f t="shared" ca="1" si="0"/>
        <v>43196</v>
      </c>
      <c r="H51" s="8">
        <v>77777</v>
      </c>
      <c r="J51" t="str">
        <f t="shared" ca="1" si="17"/>
        <v>월세</v>
      </c>
      <c r="K51" s="8" t="s">
        <v>242</v>
      </c>
      <c r="L51" s="55">
        <v>45047</v>
      </c>
      <c r="M51" s="55">
        <v>45097</v>
      </c>
      <c r="N51" s="55">
        <v>45047</v>
      </c>
      <c r="O51" s="55">
        <v>45077</v>
      </c>
      <c r="P51" s="51">
        <f t="shared" ca="1" si="1"/>
        <v>634028</v>
      </c>
      <c r="Q51" s="57">
        <f t="shared" ca="1" si="2"/>
        <v>646708.56000000006</v>
      </c>
      <c r="R51" s="51">
        <f t="shared" ca="1" si="3"/>
        <v>634028</v>
      </c>
      <c r="S51" s="57">
        <f t="shared" ca="1" si="13"/>
        <v>196278</v>
      </c>
      <c r="T51" s="57">
        <f t="shared" ca="1" si="4"/>
        <v>437750</v>
      </c>
      <c r="U51" s="57">
        <f t="shared" ca="1" si="25"/>
        <v>41450</v>
      </c>
      <c r="V51" s="57">
        <f t="shared" ca="1" si="25"/>
        <v>35685</v>
      </c>
      <c r="W51" s="57">
        <f t="shared" ca="1" si="25"/>
        <v>1594</v>
      </c>
      <c r="X51" s="57">
        <f t="shared" ca="1" si="25"/>
        <v>1031</v>
      </c>
      <c r="Y51" s="57">
        <f t="shared" ca="1" si="25"/>
        <v>3416</v>
      </c>
      <c r="Z51" s="57">
        <f t="shared" ca="1" si="25"/>
        <v>17860</v>
      </c>
      <c r="AA51" s="57">
        <f t="shared" ca="1" si="25"/>
        <v>29556</v>
      </c>
      <c r="AB51" s="57">
        <f t="shared" ca="1" si="25"/>
        <v>51677</v>
      </c>
      <c r="AC51" s="57">
        <f t="shared" ca="1" si="25"/>
        <v>1541</v>
      </c>
      <c r="AD51" s="57">
        <f t="shared" ca="1" si="25"/>
        <v>5328</v>
      </c>
      <c r="AE51" s="57">
        <f t="shared" ca="1" si="25"/>
        <v>10107</v>
      </c>
      <c r="AF51" s="57">
        <f t="shared" ca="1" si="25"/>
        <v>881</v>
      </c>
      <c r="AG51" s="57">
        <f t="shared" ca="1" si="25"/>
        <v>19487</v>
      </c>
      <c r="AH51" s="57">
        <f t="shared" ca="1" si="25"/>
        <v>439</v>
      </c>
      <c r="AI51" s="57">
        <f t="shared" ca="1" si="25"/>
        <v>0</v>
      </c>
      <c r="AJ51" s="57">
        <f t="shared" ca="1" si="25"/>
        <v>191219</v>
      </c>
      <c r="AK51" s="57">
        <f t="shared" ca="1" si="24"/>
        <v>62121</v>
      </c>
      <c r="AL51" s="57">
        <f t="shared" ca="1" si="26"/>
        <v>75079</v>
      </c>
      <c r="AM51" s="57">
        <f t="shared" ca="1" si="26"/>
        <v>5108</v>
      </c>
      <c r="AN51" s="57">
        <f t="shared" ca="1" si="26"/>
        <v>87689</v>
      </c>
      <c r="AO51" s="57">
        <f t="shared" ca="1" si="26"/>
        <v>0</v>
      </c>
      <c r="AP51" s="57">
        <f t="shared" ca="1" si="26"/>
        <v>32077</v>
      </c>
      <c r="AQ51" s="57">
        <f t="shared" ca="1" si="26"/>
        <v>6221</v>
      </c>
      <c r="AR51" s="57">
        <f t="shared" ca="1" si="26"/>
        <v>4270</v>
      </c>
      <c r="AS51" s="57">
        <f t="shared" ca="1" si="26"/>
        <v>682</v>
      </c>
      <c r="AT51" s="57">
        <f t="shared" ca="1" si="26"/>
        <v>0</v>
      </c>
      <c r="AU51" s="51">
        <v>0</v>
      </c>
      <c r="AV51" s="57">
        <v>0</v>
      </c>
      <c r="AW51" s="51">
        <f t="shared" ca="1" si="5"/>
        <v>12680.56</v>
      </c>
      <c r="AX51" s="57">
        <f t="shared" ca="1" si="22"/>
        <v>-22948</v>
      </c>
      <c r="AY51" s="57">
        <f t="shared" ca="1" si="22"/>
        <v>0</v>
      </c>
      <c r="AZ51" s="57">
        <f t="shared" ca="1" si="22"/>
        <v>0</v>
      </c>
      <c r="BA51" s="51">
        <v>0</v>
      </c>
      <c r="BB51" s="51">
        <v>0</v>
      </c>
      <c r="BC51" s="57">
        <f t="shared" ca="1" si="22"/>
        <v>-13507</v>
      </c>
      <c r="BD51" s="57">
        <f t="shared" ca="1" si="22"/>
        <v>-14035</v>
      </c>
      <c r="BE51" s="57">
        <f t="shared" ca="1" si="19"/>
        <v>956.09500000000003</v>
      </c>
      <c r="BF51" s="51">
        <f t="shared" ca="1" si="6"/>
        <v>60.063200000000002</v>
      </c>
      <c r="BG51" s="51">
        <f t="shared" ca="1" si="7"/>
        <v>12.35056338028169</v>
      </c>
      <c r="BH51" s="51">
        <f t="shared" ca="1" si="8"/>
        <v>317.59405940594058</v>
      </c>
      <c r="BI51" s="51">
        <v>0</v>
      </c>
      <c r="BJ51" s="51">
        <f ca="1">'4월_관리비상세내역'!BK51</f>
        <v>1348.49</v>
      </c>
      <c r="BK51" s="51">
        <f t="shared" ca="1" si="9"/>
        <v>2304.585</v>
      </c>
      <c r="BL51" s="51">
        <f ca="1">'4월_관리비상세내역'!BM51</f>
        <v>178.12633802816899</v>
      </c>
      <c r="BM51" s="57">
        <f t="shared" ca="1" si="10"/>
        <v>190.47690140845069</v>
      </c>
      <c r="BN51" s="51">
        <f ca="1">'4월_관리비상세내역'!BO51</f>
        <v>495.99120000000005</v>
      </c>
      <c r="BO51" s="57">
        <f t="shared" ca="1" si="11"/>
        <v>556.0544000000001</v>
      </c>
      <c r="BP51" s="51">
        <f ca="1">'4월_관리비상세내역'!BQ51</f>
        <v>836.74257425742576</v>
      </c>
      <c r="BQ51" s="57">
        <f t="shared" ca="1" si="12"/>
        <v>1154.3366336633662</v>
      </c>
      <c r="BR51" s="51">
        <v>0</v>
      </c>
      <c r="BS51" s="51">
        <v>0</v>
      </c>
    </row>
    <row r="52" spans="1:71" ht="15.75" customHeight="1">
      <c r="A52" s="8" t="s">
        <v>239</v>
      </c>
      <c r="B52" s="8">
        <v>702</v>
      </c>
      <c r="C52" s="8">
        <v>401</v>
      </c>
      <c r="E52" s="8">
        <v>115.7</v>
      </c>
      <c r="F52" s="8" t="s">
        <v>240</v>
      </c>
      <c r="G52" s="55">
        <f t="shared" ca="1" si="0"/>
        <v>44062</v>
      </c>
      <c r="H52" s="8">
        <v>77777</v>
      </c>
      <c r="J52" t="str">
        <f t="shared" ca="1" si="17"/>
        <v>자가</v>
      </c>
      <c r="K52" s="8" t="s">
        <v>242</v>
      </c>
      <c r="L52" s="55">
        <v>45047</v>
      </c>
      <c r="M52" s="55">
        <v>45097</v>
      </c>
      <c r="N52" s="55">
        <v>45047</v>
      </c>
      <c r="O52" s="55">
        <v>45077</v>
      </c>
      <c r="P52" s="51">
        <f t="shared" ca="1" si="1"/>
        <v>513237</v>
      </c>
      <c r="Q52" s="57">
        <f t="shared" ca="1" si="2"/>
        <v>523501.74</v>
      </c>
      <c r="R52" s="51">
        <f t="shared" ca="1" si="3"/>
        <v>513237</v>
      </c>
      <c r="S52" s="57">
        <f t="shared" ca="1" si="13"/>
        <v>247187</v>
      </c>
      <c r="T52" s="57">
        <f t="shared" ca="1" si="4"/>
        <v>266050</v>
      </c>
      <c r="U52" s="57">
        <f t="shared" ca="1" si="25"/>
        <v>46889</v>
      </c>
      <c r="V52" s="57">
        <f t="shared" ca="1" si="25"/>
        <v>39921</v>
      </c>
      <c r="W52" s="57">
        <f t="shared" ca="1" si="25"/>
        <v>1368</v>
      </c>
      <c r="X52" s="57">
        <f t="shared" ca="1" si="25"/>
        <v>2996</v>
      </c>
      <c r="Y52" s="57">
        <f t="shared" ca="1" si="25"/>
        <v>3865</v>
      </c>
      <c r="Z52" s="57">
        <f t="shared" ca="1" si="25"/>
        <v>42329</v>
      </c>
      <c r="AA52" s="57">
        <f t="shared" ca="1" si="25"/>
        <v>9592</v>
      </c>
      <c r="AB52" s="57">
        <f t="shared" ca="1" si="25"/>
        <v>41332</v>
      </c>
      <c r="AC52" s="57">
        <f t="shared" ca="1" si="25"/>
        <v>1079</v>
      </c>
      <c r="AD52" s="57">
        <f t="shared" ca="1" si="25"/>
        <v>5973</v>
      </c>
      <c r="AE52" s="57">
        <f t="shared" ca="1" si="25"/>
        <v>27025</v>
      </c>
      <c r="AF52" s="57">
        <f t="shared" ca="1" si="25"/>
        <v>735</v>
      </c>
      <c r="AG52" s="57">
        <f t="shared" ca="1" si="25"/>
        <v>25406</v>
      </c>
      <c r="AH52" s="57">
        <f t="shared" ca="1" si="25"/>
        <v>264</v>
      </c>
      <c r="AI52" s="57">
        <f t="shared" ca="1" si="25"/>
        <v>0</v>
      </c>
      <c r="AJ52" s="57">
        <f t="shared" ca="1" si="25"/>
        <v>119690</v>
      </c>
      <c r="AK52" s="57">
        <f t="shared" ca="1" si="24"/>
        <v>67703</v>
      </c>
      <c r="AL52" s="57">
        <f t="shared" ca="1" si="26"/>
        <v>76969</v>
      </c>
      <c r="AM52" s="57">
        <f t="shared" ca="1" si="26"/>
        <v>7749</v>
      </c>
      <c r="AN52" s="57">
        <f t="shared" ca="1" si="26"/>
        <v>19398</v>
      </c>
      <c r="AO52" s="57">
        <f t="shared" ca="1" si="26"/>
        <v>0</v>
      </c>
      <c r="AP52" s="57">
        <f t="shared" ca="1" si="26"/>
        <v>19808</v>
      </c>
      <c r="AQ52" s="57">
        <f t="shared" ca="1" si="26"/>
        <v>8269</v>
      </c>
      <c r="AR52" s="57">
        <f t="shared" ca="1" si="26"/>
        <v>1047</v>
      </c>
      <c r="AS52" s="57">
        <f t="shared" ca="1" si="26"/>
        <v>1551</v>
      </c>
      <c r="AT52" s="57">
        <f t="shared" ca="1" si="26"/>
        <v>0</v>
      </c>
      <c r="AU52" s="51">
        <v>0</v>
      </c>
      <c r="AV52" s="57">
        <v>0</v>
      </c>
      <c r="AW52" s="51">
        <f t="shared" ca="1" si="5"/>
        <v>10264.74</v>
      </c>
      <c r="AX52" s="57">
        <f t="shared" ca="1" si="22"/>
        <v>-20684</v>
      </c>
      <c r="AY52" s="57">
        <f t="shared" ca="1" si="22"/>
        <v>0</v>
      </c>
      <c r="AZ52" s="57">
        <f t="shared" ca="1" si="22"/>
        <v>0</v>
      </c>
      <c r="BA52" s="51">
        <v>0</v>
      </c>
      <c r="BB52" s="51">
        <v>0</v>
      </c>
      <c r="BC52" s="57">
        <f t="shared" ca="1" si="22"/>
        <v>-7120</v>
      </c>
      <c r="BD52" s="57">
        <f t="shared" ca="1" si="22"/>
        <v>-29917</v>
      </c>
      <c r="BE52" s="57">
        <f t="shared" ca="1" si="19"/>
        <v>598.45000000000005</v>
      </c>
      <c r="BF52" s="51">
        <f t="shared" ca="1" si="6"/>
        <v>61.575200000000002</v>
      </c>
      <c r="BG52" s="51">
        <f t="shared" ca="1" si="7"/>
        <v>2.7321126760563379</v>
      </c>
      <c r="BH52" s="51">
        <f t="shared" ca="1" si="8"/>
        <v>196.11881188118812</v>
      </c>
      <c r="BI52" s="51">
        <v>0</v>
      </c>
      <c r="BJ52" s="51">
        <f ca="1">'4월_관리비상세내역'!BK52</f>
        <v>1384.825</v>
      </c>
      <c r="BK52" s="51">
        <f t="shared" ca="1" si="9"/>
        <v>1983.2750000000001</v>
      </c>
      <c r="BL52" s="51">
        <f ca="1">'4월_관리비상세내역'!BM52</f>
        <v>495.39676056338027</v>
      </c>
      <c r="BM52" s="57">
        <f t="shared" ca="1" si="10"/>
        <v>498.12887323943659</v>
      </c>
      <c r="BN52" s="51">
        <f ca="1">'4월_관리비상세내역'!BO52</f>
        <v>443.57599999999996</v>
      </c>
      <c r="BO52" s="57">
        <f t="shared" ca="1" si="11"/>
        <v>505.15119999999996</v>
      </c>
      <c r="BP52" s="51">
        <f ca="1">'4월_관리비상세내역'!BQ52</f>
        <v>912.65346534653463</v>
      </c>
      <c r="BQ52" s="57">
        <f t="shared" ca="1" si="12"/>
        <v>1108.7722772277227</v>
      </c>
      <c r="BR52" s="51">
        <v>0</v>
      </c>
      <c r="BS52" s="51">
        <v>0</v>
      </c>
    </row>
    <row r="53" spans="1:71" ht="15.75" customHeight="1">
      <c r="A53" s="8" t="s">
        <v>239</v>
      </c>
      <c r="B53" s="8">
        <v>702</v>
      </c>
      <c r="C53" s="8">
        <v>402</v>
      </c>
      <c r="E53" s="8">
        <v>115.7</v>
      </c>
      <c r="F53" s="8" t="s">
        <v>240</v>
      </c>
      <c r="G53" s="55">
        <f t="shared" ca="1" si="0"/>
        <v>42683</v>
      </c>
      <c r="H53" s="8">
        <v>77777</v>
      </c>
      <c r="J53" t="str">
        <f t="shared" ca="1" si="17"/>
        <v>자가</v>
      </c>
      <c r="K53" s="8" t="s">
        <v>242</v>
      </c>
      <c r="L53" s="55">
        <v>45047</v>
      </c>
      <c r="M53" s="55">
        <v>45097</v>
      </c>
      <c r="N53" s="55">
        <v>45047</v>
      </c>
      <c r="O53" s="55">
        <v>45077</v>
      </c>
      <c r="P53" s="51">
        <f t="shared" ca="1" si="1"/>
        <v>493881</v>
      </c>
      <c r="Q53" s="57">
        <f t="shared" ca="1" si="2"/>
        <v>503758.62</v>
      </c>
      <c r="R53" s="51">
        <f t="shared" ca="1" si="3"/>
        <v>493881</v>
      </c>
      <c r="S53" s="57">
        <f t="shared" ca="1" si="13"/>
        <v>203933</v>
      </c>
      <c r="T53" s="57">
        <f t="shared" ca="1" si="4"/>
        <v>289948</v>
      </c>
      <c r="U53" s="57">
        <f t="shared" ca="1" si="25"/>
        <v>56196</v>
      </c>
      <c r="V53" s="57">
        <f t="shared" ca="1" si="25"/>
        <v>27127</v>
      </c>
      <c r="W53" s="57">
        <f t="shared" ca="1" si="25"/>
        <v>798</v>
      </c>
      <c r="X53" s="57">
        <f t="shared" ca="1" si="25"/>
        <v>1028</v>
      </c>
      <c r="Y53" s="57">
        <f t="shared" ca="1" si="25"/>
        <v>3157</v>
      </c>
      <c r="Z53" s="57">
        <f t="shared" ca="1" si="25"/>
        <v>43882</v>
      </c>
      <c r="AA53" s="57">
        <f t="shared" ca="1" si="25"/>
        <v>3632</v>
      </c>
      <c r="AB53" s="57">
        <f t="shared" ca="1" si="25"/>
        <v>31736</v>
      </c>
      <c r="AC53" s="57">
        <f t="shared" ca="1" si="25"/>
        <v>2128</v>
      </c>
      <c r="AD53" s="57">
        <f t="shared" ca="1" si="25"/>
        <v>7508</v>
      </c>
      <c r="AE53" s="57">
        <f t="shared" ca="1" si="25"/>
        <v>25092</v>
      </c>
      <c r="AF53" s="57">
        <f t="shared" ca="1" si="25"/>
        <v>943</v>
      </c>
      <c r="AG53" s="57">
        <f t="shared" ca="1" si="25"/>
        <v>2464</v>
      </c>
      <c r="AH53" s="57">
        <f t="shared" ca="1" si="25"/>
        <v>239</v>
      </c>
      <c r="AI53" s="57">
        <f t="shared" ca="1" si="25"/>
        <v>0</v>
      </c>
      <c r="AJ53" s="57">
        <f t="shared" ca="1" si="25"/>
        <v>121436</v>
      </c>
      <c r="AK53" s="57">
        <f t="shared" ca="1" si="24"/>
        <v>79979</v>
      </c>
      <c r="AL53" s="57">
        <f t="shared" ca="1" si="26"/>
        <v>27288</v>
      </c>
      <c r="AM53" s="57">
        <f t="shared" ca="1" si="26"/>
        <v>470</v>
      </c>
      <c r="AN53" s="57">
        <f t="shared" ca="1" si="26"/>
        <v>64895</v>
      </c>
      <c r="AO53" s="57">
        <f t="shared" ca="1" si="26"/>
        <v>0</v>
      </c>
      <c r="AP53" s="57">
        <f t="shared" ca="1" si="26"/>
        <v>28645</v>
      </c>
      <c r="AQ53" s="57">
        <f t="shared" ca="1" si="26"/>
        <v>1874</v>
      </c>
      <c r="AR53" s="57">
        <f t="shared" ca="1" si="26"/>
        <v>2033</v>
      </c>
      <c r="AS53" s="57">
        <f t="shared" ca="1" si="26"/>
        <v>1277</v>
      </c>
      <c r="AT53" s="57">
        <f t="shared" ca="1" si="26"/>
        <v>0</v>
      </c>
      <c r="AU53" s="51">
        <v>0</v>
      </c>
      <c r="AV53" s="57">
        <v>0</v>
      </c>
      <c r="AW53" s="51">
        <f t="shared" ca="1" si="5"/>
        <v>9877.6200000000008</v>
      </c>
      <c r="AX53" s="57">
        <f t="shared" ca="1" si="22"/>
        <v>-17808</v>
      </c>
      <c r="AY53" s="57">
        <f t="shared" ca="1" si="22"/>
        <v>0</v>
      </c>
      <c r="AZ53" s="57">
        <f t="shared" ca="1" si="22"/>
        <v>0</v>
      </c>
      <c r="BA53" s="51">
        <v>0</v>
      </c>
      <c r="BB53" s="51">
        <v>0</v>
      </c>
      <c r="BC53" s="57">
        <f t="shared" ca="1" si="22"/>
        <v>-3367</v>
      </c>
      <c r="BD53" s="57">
        <f t="shared" ca="1" si="22"/>
        <v>-18771</v>
      </c>
      <c r="BE53" s="57">
        <f t="shared" ca="1" si="19"/>
        <v>607.17999999999995</v>
      </c>
      <c r="BF53" s="51">
        <f t="shared" ca="1" si="6"/>
        <v>21.830400000000001</v>
      </c>
      <c r="BG53" s="51">
        <f t="shared" ca="1" si="7"/>
        <v>9.1401408450704231</v>
      </c>
      <c r="BH53" s="51">
        <f t="shared" ca="1" si="8"/>
        <v>283.61386138613864</v>
      </c>
      <c r="BI53" s="51">
        <v>0</v>
      </c>
      <c r="BJ53" s="51">
        <f ca="1">'4월_관리비상세내역'!BK53</f>
        <v>1370.7750000000001</v>
      </c>
      <c r="BK53" s="51">
        <f t="shared" ca="1" si="9"/>
        <v>1977.9549999999999</v>
      </c>
      <c r="BL53" s="51">
        <f ca="1">'4월_관리비상세내역'!BM53</f>
        <v>631.21450704225356</v>
      </c>
      <c r="BM53" s="57">
        <f t="shared" ca="1" si="10"/>
        <v>640.35464788732395</v>
      </c>
      <c r="BN53" s="51">
        <f ca="1">'4월_관리비상세내역'!BO53</f>
        <v>966.90559999999994</v>
      </c>
      <c r="BO53" s="57">
        <f t="shared" ca="1" si="11"/>
        <v>988.73599999999999</v>
      </c>
      <c r="BP53" s="51">
        <f ca="1">'4월_관리비상세내역'!BQ53</f>
        <v>1599.6534653465346</v>
      </c>
      <c r="BQ53" s="57">
        <f t="shared" ca="1" si="12"/>
        <v>1883.2673267326732</v>
      </c>
      <c r="BR53" s="51">
        <v>0</v>
      </c>
      <c r="BS53" s="51">
        <v>0</v>
      </c>
    </row>
    <row r="54" spans="1:71" ht="15.75" customHeight="1">
      <c r="A54" s="8" t="s">
        <v>239</v>
      </c>
      <c r="B54" s="8">
        <v>702</v>
      </c>
      <c r="C54" s="8">
        <v>501</v>
      </c>
      <c r="E54" s="8">
        <v>115.7</v>
      </c>
      <c r="F54" s="8" t="s">
        <v>240</v>
      </c>
      <c r="G54" s="55">
        <f t="shared" ca="1" si="0"/>
        <v>42687</v>
      </c>
      <c r="H54" s="8">
        <v>77777</v>
      </c>
      <c r="J54" t="str">
        <f t="shared" ca="1" si="17"/>
        <v>자가</v>
      </c>
      <c r="K54" s="8" t="s">
        <v>242</v>
      </c>
      <c r="L54" s="55">
        <v>45047</v>
      </c>
      <c r="M54" s="55">
        <v>45097</v>
      </c>
      <c r="N54" s="55">
        <v>45047</v>
      </c>
      <c r="O54" s="55">
        <v>45077</v>
      </c>
      <c r="P54" s="51">
        <f t="shared" ca="1" si="1"/>
        <v>642892</v>
      </c>
      <c r="Q54" s="57">
        <f t="shared" ca="1" si="2"/>
        <v>655749.84</v>
      </c>
      <c r="R54" s="51">
        <f t="shared" ca="1" si="3"/>
        <v>642892</v>
      </c>
      <c r="S54" s="57">
        <f t="shared" ca="1" si="13"/>
        <v>213994</v>
      </c>
      <c r="T54" s="57">
        <f t="shared" ca="1" si="4"/>
        <v>428898</v>
      </c>
      <c r="U54" s="57">
        <f t="shared" ca="1" si="25"/>
        <v>46554</v>
      </c>
      <c r="V54" s="57">
        <f t="shared" ca="1" si="25"/>
        <v>21903</v>
      </c>
      <c r="W54" s="57">
        <f t="shared" ca="1" si="25"/>
        <v>1282</v>
      </c>
      <c r="X54" s="57">
        <f t="shared" ca="1" si="25"/>
        <v>2579</v>
      </c>
      <c r="Y54" s="57">
        <f t="shared" ca="1" si="25"/>
        <v>3268</v>
      </c>
      <c r="Z54" s="57">
        <f t="shared" ca="1" si="25"/>
        <v>27740</v>
      </c>
      <c r="AA54" s="57">
        <f t="shared" ca="1" si="25"/>
        <v>22685</v>
      </c>
      <c r="AB54" s="57">
        <f t="shared" ca="1" si="25"/>
        <v>58364</v>
      </c>
      <c r="AC54" s="57">
        <f t="shared" ca="1" si="25"/>
        <v>2</v>
      </c>
      <c r="AD54" s="57">
        <f t="shared" ca="1" si="25"/>
        <v>7449</v>
      </c>
      <c r="AE54" s="57">
        <f t="shared" ca="1" si="25"/>
        <v>8404</v>
      </c>
      <c r="AF54" s="57">
        <f t="shared" ca="1" si="25"/>
        <v>813</v>
      </c>
      <c r="AG54" s="57">
        <f t="shared" ca="1" si="25"/>
        <v>34073</v>
      </c>
      <c r="AH54" s="57">
        <f t="shared" ca="1" si="25"/>
        <v>366</v>
      </c>
      <c r="AI54" s="57">
        <f t="shared" ca="1" si="25"/>
        <v>0</v>
      </c>
      <c r="AJ54" s="57">
        <f t="shared" ca="1" si="25"/>
        <v>218570</v>
      </c>
      <c r="AK54" s="57">
        <f t="shared" ca="1" si="24"/>
        <v>46144</v>
      </c>
      <c r="AL54" s="57">
        <f t="shared" ca="1" si="26"/>
        <v>104617</v>
      </c>
      <c r="AM54" s="57">
        <f t="shared" ca="1" si="26"/>
        <v>1333</v>
      </c>
      <c r="AN54" s="57">
        <f t="shared" ca="1" si="26"/>
        <v>68930</v>
      </c>
      <c r="AO54" s="57">
        <f t="shared" ca="1" si="26"/>
        <v>0</v>
      </c>
      <c r="AP54" s="57">
        <f t="shared" ca="1" si="26"/>
        <v>15691</v>
      </c>
      <c r="AQ54" s="57">
        <f t="shared" ca="1" si="26"/>
        <v>1563</v>
      </c>
      <c r="AR54" s="57">
        <f t="shared" ca="1" si="26"/>
        <v>292</v>
      </c>
      <c r="AS54" s="57">
        <f t="shared" ca="1" si="26"/>
        <v>1710</v>
      </c>
      <c r="AT54" s="57">
        <f t="shared" ca="1" si="26"/>
        <v>0</v>
      </c>
      <c r="AU54" s="51">
        <v>0</v>
      </c>
      <c r="AV54" s="57">
        <v>0</v>
      </c>
      <c r="AW54" s="51">
        <f t="shared" ca="1" si="5"/>
        <v>12857.84</v>
      </c>
      <c r="AX54" s="57">
        <f t="shared" ca="1" si="22"/>
        <v>-13549</v>
      </c>
      <c r="AY54" s="57">
        <f t="shared" ca="1" si="22"/>
        <v>0</v>
      </c>
      <c r="AZ54" s="57">
        <f t="shared" ca="1" si="22"/>
        <v>0</v>
      </c>
      <c r="BA54" s="51">
        <v>-5000</v>
      </c>
      <c r="BB54" s="51">
        <v>0</v>
      </c>
      <c r="BC54" s="57">
        <f t="shared" ca="1" si="22"/>
        <v>-23765</v>
      </c>
      <c r="BD54" s="57">
        <f t="shared" ca="1" si="22"/>
        <v>-14126</v>
      </c>
      <c r="BE54" s="57">
        <f t="shared" ca="1" si="19"/>
        <v>1092.8499999999999</v>
      </c>
      <c r="BF54" s="51">
        <f t="shared" ca="1" si="6"/>
        <v>83.693600000000004</v>
      </c>
      <c r="BG54" s="51">
        <f t="shared" ca="1" si="7"/>
        <v>9.7084507042253527</v>
      </c>
      <c r="BH54" s="51">
        <f t="shared" ca="1" si="8"/>
        <v>155.35643564356437</v>
      </c>
      <c r="BI54" s="51">
        <v>0</v>
      </c>
      <c r="BJ54" s="51">
        <f ca="1">'4월_관리비상세내역'!BK54</f>
        <v>1218.25</v>
      </c>
      <c r="BK54" s="51">
        <f t="shared" ca="1" si="9"/>
        <v>2311.1</v>
      </c>
      <c r="BL54" s="51">
        <f ca="1">'4월_관리비상세내역'!BM54</f>
        <v>838.47281690140846</v>
      </c>
      <c r="BM54" s="57">
        <f t="shared" ca="1" si="10"/>
        <v>848.18126760563382</v>
      </c>
      <c r="BN54" s="51">
        <f ca="1">'4월_관리비상세내역'!BO54</f>
        <v>1021.3775999999999</v>
      </c>
      <c r="BO54" s="57">
        <f t="shared" ca="1" si="11"/>
        <v>1105.0711999999999</v>
      </c>
      <c r="BP54" s="51">
        <f ca="1">'4월_관리비상세내역'!BQ54</f>
        <v>1962.0198019801981</v>
      </c>
      <c r="BQ54" s="57">
        <f t="shared" ca="1" si="12"/>
        <v>2117.3762376237623</v>
      </c>
      <c r="BR54" s="51">
        <v>0</v>
      </c>
      <c r="BS54" s="51">
        <v>0</v>
      </c>
    </row>
    <row r="55" spans="1:71" ht="15.75" customHeight="1">
      <c r="A55" s="8" t="s">
        <v>239</v>
      </c>
      <c r="B55" s="8">
        <v>702</v>
      </c>
      <c r="C55" s="8">
        <v>502</v>
      </c>
      <c r="E55" s="8">
        <v>115.7</v>
      </c>
      <c r="F55" s="8" t="s">
        <v>240</v>
      </c>
      <c r="G55" s="55">
        <f t="shared" ca="1" si="0"/>
        <v>41977</v>
      </c>
      <c r="H55" s="8">
        <v>77777</v>
      </c>
      <c r="J55" t="str">
        <f t="shared" ca="1" si="17"/>
        <v>월세</v>
      </c>
      <c r="K55" s="8" t="s">
        <v>242</v>
      </c>
      <c r="L55" s="55">
        <v>45047</v>
      </c>
      <c r="M55" s="55">
        <v>45097</v>
      </c>
      <c r="N55" s="55">
        <v>45047</v>
      </c>
      <c r="O55" s="55">
        <v>45077</v>
      </c>
      <c r="P55" s="51">
        <f t="shared" ca="1" si="1"/>
        <v>541915</v>
      </c>
      <c r="Q55" s="57">
        <f t="shared" ca="1" si="2"/>
        <v>552753.30000000005</v>
      </c>
      <c r="R55" s="51">
        <f t="shared" ca="1" si="3"/>
        <v>541915</v>
      </c>
      <c r="S55" s="57">
        <f t="shared" ca="1" si="13"/>
        <v>206965</v>
      </c>
      <c r="T55" s="57">
        <f t="shared" ca="1" si="4"/>
        <v>334950</v>
      </c>
      <c r="U55" s="57">
        <f t="shared" ca="1" si="25"/>
        <v>45444</v>
      </c>
      <c r="V55" s="57">
        <f t="shared" ca="1" si="25"/>
        <v>23350</v>
      </c>
      <c r="W55" s="57">
        <f t="shared" ca="1" si="25"/>
        <v>1118</v>
      </c>
      <c r="X55" s="57">
        <f t="shared" ca="1" si="25"/>
        <v>1871</v>
      </c>
      <c r="Y55" s="57">
        <f t="shared" ca="1" si="25"/>
        <v>3189</v>
      </c>
      <c r="Z55" s="57">
        <f t="shared" ca="1" si="25"/>
        <v>59229</v>
      </c>
      <c r="AA55" s="57">
        <f t="shared" ca="1" si="25"/>
        <v>14378</v>
      </c>
      <c r="AB55" s="57">
        <f t="shared" ca="1" si="25"/>
        <v>54504</v>
      </c>
      <c r="AC55" s="57">
        <f t="shared" ca="1" si="25"/>
        <v>1644</v>
      </c>
      <c r="AD55" s="57">
        <f t="shared" ca="1" si="25"/>
        <v>4716</v>
      </c>
      <c r="AE55" s="57">
        <f t="shared" ca="1" si="25"/>
        <v>2084</v>
      </c>
      <c r="AF55" s="57">
        <f t="shared" ca="1" si="25"/>
        <v>383</v>
      </c>
      <c r="AG55" s="57">
        <f t="shared" ca="1" si="25"/>
        <v>1284</v>
      </c>
      <c r="AH55" s="57">
        <f t="shared" ca="1" si="25"/>
        <v>293</v>
      </c>
      <c r="AI55" s="57">
        <f t="shared" ca="1" si="25"/>
        <v>0</v>
      </c>
      <c r="AJ55" s="57">
        <f t="shared" ca="1" si="25"/>
        <v>103428</v>
      </c>
      <c r="AK55" s="57">
        <f t="shared" ca="1" si="24"/>
        <v>79983</v>
      </c>
      <c r="AL55" s="57">
        <f t="shared" ca="1" si="26"/>
        <v>99972</v>
      </c>
      <c r="AM55" s="57">
        <f t="shared" ca="1" si="26"/>
        <v>6491</v>
      </c>
      <c r="AN55" s="57">
        <f t="shared" ca="1" si="26"/>
        <v>45069</v>
      </c>
      <c r="AO55" s="57">
        <f t="shared" ca="1" si="26"/>
        <v>0</v>
      </c>
      <c r="AP55" s="57">
        <f t="shared" ca="1" si="26"/>
        <v>21270</v>
      </c>
      <c r="AQ55" s="57">
        <f t="shared" ca="1" si="26"/>
        <v>8149</v>
      </c>
      <c r="AR55" s="57">
        <f t="shared" ca="1" si="26"/>
        <v>7068</v>
      </c>
      <c r="AS55" s="57">
        <f t="shared" ca="1" si="26"/>
        <v>1209</v>
      </c>
      <c r="AT55" s="57">
        <f t="shared" ca="1" si="26"/>
        <v>0</v>
      </c>
      <c r="AU55" s="51">
        <v>0</v>
      </c>
      <c r="AV55" s="57">
        <v>0</v>
      </c>
      <c r="AW55" s="51">
        <f t="shared" ca="1" si="5"/>
        <v>10838.300000000001</v>
      </c>
      <c r="AX55" s="57">
        <f t="shared" ca="1" si="22"/>
        <v>-15224</v>
      </c>
      <c r="AY55" s="57">
        <f t="shared" ca="1" si="22"/>
        <v>0</v>
      </c>
      <c r="AZ55" s="57">
        <f t="shared" ca="1" si="22"/>
        <v>0</v>
      </c>
      <c r="BA55" s="51">
        <v>0</v>
      </c>
      <c r="BB55" s="51">
        <v>0</v>
      </c>
      <c r="BC55" s="57">
        <f t="shared" ca="1" si="22"/>
        <v>-1188</v>
      </c>
      <c r="BD55" s="57">
        <f t="shared" ca="1" si="22"/>
        <v>-27799</v>
      </c>
      <c r="BE55" s="57">
        <f t="shared" ca="1" si="19"/>
        <v>517.14</v>
      </c>
      <c r="BF55" s="51">
        <f t="shared" ca="1" si="6"/>
        <v>79.977599999999995</v>
      </c>
      <c r="BG55" s="51">
        <f t="shared" ca="1" si="7"/>
        <v>6.3477464788732396</v>
      </c>
      <c r="BH55" s="51">
        <f t="shared" ca="1" si="8"/>
        <v>210.59405940594058</v>
      </c>
      <c r="BI55" s="51">
        <v>0</v>
      </c>
      <c r="BJ55" s="51">
        <f ca="1">'4월_관리비상세내역'!BK55</f>
        <v>1630.31</v>
      </c>
      <c r="BK55" s="51">
        <f t="shared" ca="1" si="9"/>
        <v>2147.4499999999998</v>
      </c>
      <c r="BL55" s="51">
        <f ca="1">'4월_관리비상세내역'!BM55</f>
        <v>381.69211267605635</v>
      </c>
      <c r="BM55" s="57">
        <f t="shared" ca="1" si="10"/>
        <v>388.03985915492962</v>
      </c>
      <c r="BN55" s="51">
        <f ca="1">'4월_관리비상세내역'!BO55</f>
        <v>844.072</v>
      </c>
      <c r="BO55" s="57">
        <f t="shared" ca="1" si="11"/>
        <v>924.04960000000005</v>
      </c>
      <c r="BP55" s="51">
        <f ca="1">'4월_관리비상세내역'!BQ55</f>
        <v>667.79207920792078</v>
      </c>
      <c r="BQ55" s="57">
        <f t="shared" ca="1" si="12"/>
        <v>878.38613861386136</v>
      </c>
      <c r="BR55" s="51">
        <v>0</v>
      </c>
      <c r="BS55" s="51">
        <v>0</v>
      </c>
    </row>
    <row r="56" spans="1:71" ht="15.75" customHeight="1">
      <c r="A56" s="8" t="s">
        <v>239</v>
      </c>
      <c r="B56" s="8">
        <v>702</v>
      </c>
      <c r="C56" s="53">
        <v>601</v>
      </c>
      <c r="E56" s="8">
        <v>115.7</v>
      </c>
      <c r="F56" s="8" t="s">
        <v>240</v>
      </c>
      <c r="G56" s="55">
        <f t="shared" ca="1" si="0"/>
        <v>42692</v>
      </c>
      <c r="H56" s="8">
        <v>77777</v>
      </c>
      <c r="J56" t="str">
        <f t="shared" ca="1" si="17"/>
        <v>전세</v>
      </c>
      <c r="K56" s="8" t="s">
        <v>242</v>
      </c>
      <c r="L56" s="55">
        <v>45047</v>
      </c>
      <c r="M56" s="55">
        <v>45097</v>
      </c>
      <c r="N56" s="55">
        <v>45047</v>
      </c>
      <c r="O56" s="55">
        <v>45077</v>
      </c>
      <c r="P56" s="51">
        <f t="shared" ca="1" si="1"/>
        <v>593064</v>
      </c>
      <c r="Q56" s="57">
        <f t="shared" ca="1" si="2"/>
        <v>604925.28</v>
      </c>
      <c r="R56" s="51">
        <f t="shared" ca="1" si="3"/>
        <v>593064</v>
      </c>
      <c r="S56" s="57">
        <f t="shared" ca="1" si="13"/>
        <v>160185</v>
      </c>
      <c r="T56" s="57">
        <f t="shared" ca="1" si="4"/>
        <v>432879</v>
      </c>
      <c r="U56" s="57">
        <f t="shared" ca="1" si="25"/>
        <v>36374</v>
      </c>
      <c r="V56" s="57">
        <f t="shared" ca="1" si="25"/>
        <v>22562</v>
      </c>
      <c r="W56" s="57">
        <f t="shared" ca="1" si="25"/>
        <v>975</v>
      </c>
      <c r="X56" s="57">
        <f t="shared" ca="1" si="25"/>
        <v>1451</v>
      </c>
      <c r="Y56" s="57">
        <f t="shared" ca="1" si="25"/>
        <v>3910</v>
      </c>
      <c r="Z56" s="57">
        <f t="shared" ca="1" si="25"/>
        <v>40775</v>
      </c>
      <c r="AA56" s="57">
        <f t="shared" ca="1" si="25"/>
        <v>26344</v>
      </c>
      <c r="AB56" s="57">
        <f t="shared" ca="1" si="25"/>
        <v>15565</v>
      </c>
      <c r="AC56" s="57">
        <f t="shared" ca="1" si="25"/>
        <v>612</v>
      </c>
      <c r="AD56" s="57">
        <f t="shared" ca="1" si="25"/>
        <v>9586</v>
      </c>
      <c r="AE56" s="57">
        <f t="shared" ca="1" si="25"/>
        <v>18162</v>
      </c>
      <c r="AF56" s="57">
        <f t="shared" ca="1" si="25"/>
        <v>545</v>
      </c>
      <c r="AG56" s="57">
        <f t="shared" ca="1" si="25"/>
        <v>5758</v>
      </c>
      <c r="AH56" s="57">
        <f t="shared" ca="1" si="25"/>
        <v>37</v>
      </c>
      <c r="AI56" s="57">
        <f t="shared" ca="1" si="25"/>
        <v>0</v>
      </c>
      <c r="AJ56" s="57">
        <f t="shared" ca="1" si="25"/>
        <v>196372</v>
      </c>
      <c r="AK56" s="57">
        <f t="shared" ca="1" si="24"/>
        <v>74539</v>
      </c>
      <c r="AL56" s="57">
        <f t="shared" ca="1" si="26"/>
        <v>65298</v>
      </c>
      <c r="AM56" s="57">
        <f t="shared" ca="1" si="26"/>
        <v>4707</v>
      </c>
      <c r="AN56" s="57">
        <f t="shared" ca="1" si="26"/>
        <v>79094</v>
      </c>
      <c r="AO56" s="57">
        <f t="shared" ca="1" si="26"/>
        <v>0</v>
      </c>
      <c r="AP56" s="57">
        <f t="shared" ca="1" si="26"/>
        <v>15871</v>
      </c>
      <c r="AQ56" s="57">
        <f t="shared" ca="1" si="26"/>
        <v>3910</v>
      </c>
      <c r="AR56" s="57">
        <f t="shared" ca="1" si="26"/>
        <v>3624</v>
      </c>
      <c r="AS56" s="57">
        <f t="shared" ca="1" si="26"/>
        <v>1784</v>
      </c>
      <c r="AT56" s="57">
        <f t="shared" ca="1" si="26"/>
        <v>0</v>
      </c>
      <c r="AU56" s="51">
        <v>0</v>
      </c>
      <c r="AV56" s="57">
        <v>0</v>
      </c>
      <c r="AW56" s="51">
        <f t="shared" ca="1" si="5"/>
        <v>11861.28</v>
      </c>
      <c r="AX56" s="57">
        <f t="shared" ca="1" si="22"/>
        <v>-2369</v>
      </c>
      <c r="AY56" s="57">
        <f t="shared" ca="1" si="22"/>
        <v>0</v>
      </c>
      <c r="AZ56" s="57">
        <f t="shared" ca="1" si="22"/>
        <v>0</v>
      </c>
      <c r="BA56" s="51">
        <v>0</v>
      </c>
      <c r="BB56" s="51">
        <v>0</v>
      </c>
      <c r="BC56" s="57">
        <f t="shared" ca="1" si="22"/>
        <v>-26965</v>
      </c>
      <c r="BD56" s="57">
        <f t="shared" ca="1" si="22"/>
        <v>-5457</v>
      </c>
      <c r="BE56" s="57">
        <f t="shared" ca="1" si="19"/>
        <v>981.86</v>
      </c>
      <c r="BF56" s="51">
        <f t="shared" ca="1" si="6"/>
        <v>52.238399999999999</v>
      </c>
      <c r="BG56" s="51">
        <f t="shared" ca="1" si="7"/>
        <v>11.14</v>
      </c>
      <c r="BH56" s="51">
        <f t="shared" ca="1" si="8"/>
        <v>157.13861386138615</v>
      </c>
      <c r="BI56" s="51">
        <v>0</v>
      </c>
      <c r="BJ56" s="51">
        <f ca="1">'4월_관리비상세내역'!BK56</f>
        <v>832.44</v>
      </c>
      <c r="BK56" s="51">
        <f t="shared" ca="1" si="9"/>
        <v>1814.3000000000002</v>
      </c>
      <c r="BL56" s="51">
        <f ca="1">'4월_관리비상세내역'!BM56</f>
        <v>622.73887323943666</v>
      </c>
      <c r="BM56" s="57">
        <f t="shared" ca="1" si="10"/>
        <v>633.87887323943664</v>
      </c>
      <c r="BN56" s="51">
        <f ca="1">'4월_관리비상세내역'!BO56</f>
        <v>275.27519999999998</v>
      </c>
      <c r="BO56" s="57">
        <f t="shared" ca="1" si="11"/>
        <v>327.5136</v>
      </c>
      <c r="BP56" s="51">
        <f ca="1">'4월_관리비상세내역'!BQ56</f>
        <v>931.09900990099004</v>
      </c>
      <c r="BQ56" s="57">
        <f t="shared" ca="1" si="12"/>
        <v>1088.2376237623762</v>
      </c>
      <c r="BR56" s="51">
        <v>0</v>
      </c>
      <c r="BS56" s="51">
        <v>0</v>
      </c>
    </row>
    <row r="57" spans="1:71" ht="15.75" customHeight="1">
      <c r="A57" s="8" t="s">
        <v>239</v>
      </c>
      <c r="B57" s="8">
        <v>702</v>
      </c>
      <c r="C57" s="53">
        <v>602</v>
      </c>
      <c r="E57" s="8">
        <v>115.7</v>
      </c>
      <c r="F57" s="8" t="s">
        <v>240</v>
      </c>
      <c r="G57" s="55">
        <f t="shared" ca="1" si="0"/>
        <v>44824</v>
      </c>
      <c r="H57" s="8">
        <v>77777</v>
      </c>
      <c r="J57" t="str">
        <f t="shared" ca="1" si="17"/>
        <v>자가</v>
      </c>
      <c r="K57" s="8" t="s">
        <v>242</v>
      </c>
      <c r="L57" s="55">
        <v>45047</v>
      </c>
      <c r="M57" s="55">
        <v>45097</v>
      </c>
      <c r="N57" s="55">
        <v>45047</v>
      </c>
      <c r="O57" s="55">
        <v>45077</v>
      </c>
      <c r="P57" s="51">
        <f t="shared" ca="1" si="1"/>
        <v>513248</v>
      </c>
      <c r="Q57" s="57">
        <f t="shared" ca="1" si="2"/>
        <v>523512.96</v>
      </c>
      <c r="R57" s="51">
        <f t="shared" ca="1" si="3"/>
        <v>513248</v>
      </c>
      <c r="S57" s="57">
        <f t="shared" ca="1" si="13"/>
        <v>152168</v>
      </c>
      <c r="T57" s="57">
        <f t="shared" ca="1" si="4"/>
        <v>361080</v>
      </c>
      <c r="U57" s="57">
        <f t="shared" ca="1" si="25"/>
        <v>51984</v>
      </c>
      <c r="V57" s="57">
        <f t="shared" ca="1" si="25"/>
        <v>8564</v>
      </c>
      <c r="W57" s="57">
        <f t="shared" ca="1" si="25"/>
        <v>1495</v>
      </c>
      <c r="X57" s="57">
        <f t="shared" ca="1" si="25"/>
        <v>2111</v>
      </c>
      <c r="Y57" s="57">
        <f t="shared" ca="1" si="25"/>
        <v>3796</v>
      </c>
      <c r="Z57" s="57">
        <f t="shared" ca="1" si="25"/>
        <v>17180</v>
      </c>
      <c r="AA57" s="57">
        <f t="shared" ca="1" si="25"/>
        <v>23988</v>
      </c>
      <c r="AB57" s="57">
        <f t="shared" ca="1" si="25"/>
        <v>36236</v>
      </c>
      <c r="AC57" s="57">
        <f t="shared" ca="1" si="25"/>
        <v>2176</v>
      </c>
      <c r="AD57" s="57">
        <f t="shared" ca="1" si="25"/>
        <v>5671</v>
      </c>
      <c r="AE57" s="57">
        <f t="shared" ca="1" si="25"/>
        <v>7968</v>
      </c>
      <c r="AF57" s="57">
        <f t="shared" ca="1" si="25"/>
        <v>412</v>
      </c>
      <c r="AG57" s="57">
        <f t="shared" ca="1" si="25"/>
        <v>12215</v>
      </c>
      <c r="AH57" s="57">
        <f t="shared" ca="1" si="25"/>
        <v>287</v>
      </c>
      <c r="AI57" s="57">
        <f t="shared" ca="1" si="25"/>
        <v>0</v>
      </c>
      <c r="AJ57" s="57">
        <f t="shared" ca="1" si="25"/>
        <v>128725</v>
      </c>
      <c r="AK57" s="57">
        <f t="shared" ca="1" si="24"/>
        <v>67066</v>
      </c>
      <c r="AL57" s="57">
        <f t="shared" ca="1" si="26"/>
        <v>81189</v>
      </c>
      <c r="AM57" s="57">
        <f t="shared" ca="1" si="26"/>
        <v>7775</v>
      </c>
      <c r="AN57" s="57">
        <f t="shared" ca="1" si="26"/>
        <v>61310</v>
      </c>
      <c r="AO57" s="57">
        <f t="shared" ca="1" si="26"/>
        <v>0</v>
      </c>
      <c r="AP57" s="57">
        <f t="shared" ca="1" si="26"/>
        <v>32306</v>
      </c>
      <c r="AQ57" s="57">
        <f t="shared" ca="1" si="26"/>
        <v>2360</v>
      </c>
      <c r="AR57" s="57">
        <f t="shared" ca="1" si="26"/>
        <v>3433</v>
      </c>
      <c r="AS57" s="57">
        <f t="shared" ca="1" si="26"/>
        <v>2113</v>
      </c>
      <c r="AT57" s="57">
        <f t="shared" ca="1" si="26"/>
        <v>0</v>
      </c>
      <c r="AU57" s="51">
        <v>0</v>
      </c>
      <c r="AV57" s="57">
        <v>0</v>
      </c>
      <c r="AW57" s="51">
        <f t="shared" ca="1" si="5"/>
        <v>10264.960000000001</v>
      </c>
      <c r="AX57" s="57">
        <f t="shared" ca="1" si="22"/>
        <v>-18584</v>
      </c>
      <c r="AY57" s="57">
        <f t="shared" ca="1" si="22"/>
        <v>0</v>
      </c>
      <c r="AZ57" s="57">
        <f t="shared" ca="1" si="22"/>
        <v>0</v>
      </c>
      <c r="BA57" s="51">
        <v>0</v>
      </c>
      <c r="BB57" s="51">
        <v>0</v>
      </c>
      <c r="BC57" s="57">
        <f t="shared" ca="1" si="22"/>
        <v>-24839</v>
      </c>
      <c r="BD57" s="57">
        <f t="shared" ca="1" si="22"/>
        <v>-3689</v>
      </c>
      <c r="BE57" s="57">
        <f t="shared" ca="1" si="19"/>
        <v>643.625</v>
      </c>
      <c r="BF57" s="51">
        <f t="shared" ca="1" si="6"/>
        <v>64.9512</v>
      </c>
      <c r="BG57" s="51">
        <f t="shared" ca="1" si="7"/>
        <v>8.6352112676056336</v>
      </c>
      <c r="BH57" s="51">
        <f t="shared" ca="1" si="8"/>
        <v>319.86138613861385</v>
      </c>
      <c r="BI57" s="51">
        <v>0</v>
      </c>
      <c r="BJ57" s="51">
        <f ca="1">'4월_관리비상세내역'!BK57</f>
        <v>1221.3150000000001</v>
      </c>
      <c r="BK57" s="51">
        <f t="shared" ca="1" si="9"/>
        <v>1864.94</v>
      </c>
      <c r="BL57" s="51">
        <f ca="1">'4월_관리비상세내역'!BM57</f>
        <v>388.4269014084507</v>
      </c>
      <c r="BM57" s="57">
        <f t="shared" ca="1" si="10"/>
        <v>397.06211267605636</v>
      </c>
      <c r="BN57" s="51">
        <f ca="1">'4월_관리비상세내역'!BO57</f>
        <v>579.87120000000004</v>
      </c>
      <c r="BO57" s="57">
        <f t="shared" ca="1" si="11"/>
        <v>644.82240000000002</v>
      </c>
      <c r="BP57" s="51">
        <f ca="1">'4월_관리비상세내역'!BQ57</f>
        <v>1203.4455445544554</v>
      </c>
      <c r="BQ57" s="57">
        <f t="shared" ca="1" si="12"/>
        <v>1523.3069306930693</v>
      </c>
      <c r="BR57" s="51">
        <v>0</v>
      </c>
      <c r="BS57" s="51">
        <v>0</v>
      </c>
    </row>
    <row r="58" spans="1:71" ht="15.75" customHeight="1">
      <c r="A58" s="8" t="s">
        <v>239</v>
      </c>
      <c r="B58" s="8">
        <v>702</v>
      </c>
      <c r="C58" s="53">
        <v>701</v>
      </c>
      <c r="E58" s="8">
        <v>115.7</v>
      </c>
      <c r="F58" s="8" t="s">
        <v>240</v>
      </c>
      <c r="G58" s="55">
        <f t="shared" ca="1" si="0"/>
        <v>44092</v>
      </c>
      <c r="H58" s="8">
        <v>77777</v>
      </c>
      <c r="J58" t="str">
        <f t="shared" ca="1" si="17"/>
        <v>전세</v>
      </c>
      <c r="K58" s="8" t="s">
        <v>242</v>
      </c>
      <c r="L58" s="55">
        <v>45047</v>
      </c>
      <c r="M58" s="55">
        <v>45097</v>
      </c>
      <c r="N58" s="55">
        <v>45047</v>
      </c>
      <c r="O58" s="55">
        <v>45077</v>
      </c>
      <c r="P58" s="51">
        <f t="shared" ca="1" si="1"/>
        <v>580021</v>
      </c>
      <c r="Q58" s="57">
        <f t="shared" ca="1" si="2"/>
        <v>591621.42000000004</v>
      </c>
      <c r="R58" s="51">
        <f t="shared" ca="1" si="3"/>
        <v>580021</v>
      </c>
      <c r="S58" s="57">
        <f t="shared" ca="1" si="13"/>
        <v>252266</v>
      </c>
      <c r="T58" s="57">
        <f t="shared" ca="1" si="4"/>
        <v>327755</v>
      </c>
      <c r="U58" s="57">
        <f t="shared" ca="1" si="25"/>
        <v>38148</v>
      </c>
      <c r="V58" s="57">
        <f t="shared" ca="1" si="25"/>
        <v>21322</v>
      </c>
      <c r="W58" s="57">
        <f t="shared" ca="1" si="25"/>
        <v>1153</v>
      </c>
      <c r="X58" s="57">
        <f t="shared" ca="1" si="25"/>
        <v>1233</v>
      </c>
      <c r="Y58" s="57">
        <f t="shared" ca="1" si="25"/>
        <v>3098</v>
      </c>
      <c r="Z58" s="57">
        <f t="shared" ca="1" si="25"/>
        <v>56695</v>
      </c>
      <c r="AA58" s="57">
        <f t="shared" ca="1" si="25"/>
        <v>1048</v>
      </c>
      <c r="AB58" s="57">
        <f t="shared" ca="1" si="25"/>
        <v>59349</v>
      </c>
      <c r="AC58" s="57">
        <f t="shared" ca="1" si="25"/>
        <v>2475</v>
      </c>
      <c r="AD58" s="57">
        <f t="shared" ca="1" si="25"/>
        <v>5607</v>
      </c>
      <c r="AE58" s="57">
        <f t="shared" ca="1" si="25"/>
        <v>26745</v>
      </c>
      <c r="AF58" s="57">
        <f t="shared" ca="1" si="25"/>
        <v>512</v>
      </c>
      <c r="AG58" s="57">
        <f t="shared" ca="1" si="25"/>
        <v>33677</v>
      </c>
      <c r="AH58" s="57">
        <f t="shared" ca="1" si="25"/>
        <v>850</v>
      </c>
      <c r="AI58" s="57">
        <f t="shared" ca="1" si="25"/>
        <v>0</v>
      </c>
      <c r="AJ58" s="57">
        <f t="shared" ca="1" si="25"/>
        <v>197302</v>
      </c>
      <c r="AK58" s="57">
        <f t="shared" ca="1" si="24"/>
        <v>40154</v>
      </c>
      <c r="AL58" s="57">
        <f t="shared" ca="1" si="26"/>
        <v>59113</v>
      </c>
      <c r="AM58" s="57">
        <f t="shared" ca="1" si="26"/>
        <v>4059</v>
      </c>
      <c r="AN58" s="57">
        <f t="shared" ca="1" si="26"/>
        <v>49022</v>
      </c>
      <c r="AO58" s="57">
        <f t="shared" ca="1" si="26"/>
        <v>0</v>
      </c>
      <c r="AP58" s="57">
        <f t="shared" ca="1" si="26"/>
        <v>28475</v>
      </c>
      <c r="AQ58" s="57">
        <f t="shared" ca="1" si="26"/>
        <v>2252</v>
      </c>
      <c r="AR58" s="57">
        <f t="shared" ca="1" si="26"/>
        <v>6824</v>
      </c>
      <c r="AS58" s="57">
        <f t="shared" ca="1" si="26"/>
        <v>2006</v>
      </c>
      <c r="AT58" s="57">
        <f t="shared" ca="1" si="26"/>
        <v>0</v>
      </c>
      <c r="AU58" s="51">
        <v>0</v>
      </c>
      <c r="AV58" s="57">
        <v>0</v>
      </c>
      <c r="AW58" s="51">
        <f t="shared" ca="1" si="5"/>
        <v>11600.42</v>
      </c>
      <c r="AX58" s="57">
        <f t="shared" ca="1" si="22"/>
        <v>-23839</v>
      </c>
      <c r="AY58" s="57">
        <f t="shared" ca="1" si="22"/>
        <v>0</v>
      </c>
      <c r="AZ58" s="57">
        <f t="shared" ca="1" si="22"/>
        <v>0</v>
      </c>
      <c r="BA58" s="51">
        <v>0</v>
      </c>
      <c r="BB58" s="51">
        <v>0</v>
      </c>
      <c r="BC58" s="57">
        <f t="shared" ca="1" si="22"/>
        <v>-18758</v>
      </c>
      <c r="BD58" s="57">
        <f t="shared" ca="1" si="22"/>
        <v>-18501</v>
      </c>
      <c r="BE58" s="57">
        <f t="shared" ca="1" si="19"/>
        <v>986.51</v>
      </c>
      <c r="BF58" s="51">
        <f t="shared" ca="1" si="6"/>
        <v>47.290399999999998</v>
      </c>
      <c r="BG58" s="51">
        <f t="shared" ca="1" si="7"/>
        <v>6.9045070422535213</v>
      </c>
      <c r="BH58" s="51">
        <f t="shared" ca="1" si="8"/>
        <v>281.93069306930693</v>
      </c>
      <c r="BI58" s="51">
        <v>0</v>
      </c>
      <c r="BJ58" s="51">
        <f ca="1">'4월_관리비상세내역'!BK58</f>
        <v>1366.1999999999998</v>
      </c>
      <c r="BK58" s="51">
        <f t="shared" ca="1" si="9"/>
        <v>2352.71</v>
      </c>
      <c r="BL58" s="51">
        <f ca="1">'4월_관리비상세내역'!BM58</f>
        <v>176.96408450704226</v>
      </c>
      <c r="BM58" s="57">
        <f t="shared" ca="1" si="10"/>
        <v>183.86859154929579</v>
      </c>
      <c r="BN58" s="51">
        <f ca="1">'4월_관리비상세내역'!BO58</f>
        <v>751.42639999999994</v>
      </c>
      <c r="BO58" s="57">
        <f t="shared" ca="1" si="11"/>
        <v>798.71679999999992</v>
      </c>
      <c r="BP58" s="51">
        <f ca="1">'4월_관리비상세내역'!BQ58</f>
        <v>493.42574257425741</v>
      </c>
      <c r="BQ58" s="57">
        <f t="shared" ca="1" si="12"/>
        <v>775.35643564356428</v>
      </c>
      <c r="BR58" s="51">
        <v>0</v>
      </c>
      <c r="BS58" s="51">
        <v>0</v>
      </c>
    </row>
    <row r="59" spans="1:71" ht="15.75" customHeight="1">
      <c r="A59" s="8" t="s">
        <v>239</v>
      </c>
      <c r="B59" s="8">
        <v>702</v>
      </c>
      <c r="C59" s="53">
        <v>702</v>
      </c>
      <c r="E59" s="8">
        <v>115.7</v>
      </c>
      <c r="F59" s="8" t="s">
        <v>240</v>
      </c>
      <c r="G59" s="55">
        <f t="shared" ca="1" si="0"/>
        <v>42310</v>
      </c>
      <c r="H59" s="8">
        <v>77777</v>
      </c>
      <c r="J59" t="str">
        <f t="shared" ca="1" si="17"/>
        <v>자가</v>
      </c>
      <c r="K59" s="8" t="s">
        <v>242</v>
      </c>
      <c r="L59" s="55">
        <v>45047</v>
      </c>
      <c r="M59" s="55">
        <v>45097</v>
      </c>
      <c r="N59" s="55">
        <v>45047</v>
      </c>
      <c r="O59" s="55">
        <v>45077</v>
      </c>
      <c r="P59" s="51">
        <f t="shared" ca="1" si="1"/>
        <v>647835</v>
      </c>
      <c r="Q59" s="57">
        <f t="shared" ca="1" si="2"/>
        <v>660791.69999999995</v>
      </c>
      <c r="R59" s="51">
        <f t="shared" ca="1" si="3"/>
        <v>647835</v>
      </c>
      <c r="S59" s="57">
        <f t="shared" ca="1" si="13"/>
        <v>217416</v>
      </c>
      <c r="T59" s="57">
        <f t="shared" ca="1" si="4"/>
        <v>430419</v>
      </c>
      <c r="U59" s="57">
        <f t="shared" ca="1" si="25"/>
        <v>54499</v>
      </c>
      <c r="V59" s="57">
        <f t="shared" ca="1" si="25"/>
        <v>32777</v>
      </c>
      <c r="W59" s="57">
        <f t="shared" ca="1" si="25"/>
        <v>1973</v>
      </c>
      <c r="X59" s="57">
        <f t="shared" ca="1" si="25"/>
        <v>2095</v>
      </c>
      <c r="Y59" s="57">
        <f t="shared" ca="1" si="25"/>
        <v>3289</v>
      </c>
      <c r="Z59" s="57">
        <f t="shared" ca="1" si="25"/>
        <v>26533</v>
      </c>
      <c r="AA59" s="57">
        <f t="shared" ca="1" si="25"/>
        <v>18421</v>
      </c>
      <c r="AB59" s="57">
        <f t="shared" ca="1" si="25"/>
        <v>49672</v>
      </c>
      <c r="AC59" s="57">
        <f t="shared" ca="1" si="25"/>
        <v>2751</v>
      </c>
      <c r="AD59" s="57">
        <f t="shared" ca="1" si="25"/>
        <v>5385</v>
      </c>
      <c r="AE59" s="57">
        <f t="shared" ca="1" si="25"/>
        <v>10542</v>
      </c>
      <c r="AF59" s="57">
        <f t="shared" ca="1" si="25"/>
        <v>802</v>
      </c>
      <c r="AG59" s="57">
        <f t="shared" ca="1" si="25"/>
        <v>17480</v>
      </c>
      <c r="AH59" s="57">
        <f t="shared" ca="1" si="25"/>
        <v>834</v>
      </c>
      <c r="AI59" s="57">
        <f t="shared" ca="1" si="25"/>
        <v>0</v>
      </c>
      <c r="AJ59" s="57">
        <f t="shared" ca="1" si="25"/>
        <v>224308</v>
      </c>
      <c r="AK59" s="57">
        <f t="shared" ca="1" si="24"/>
        <v>39157</v>
      </c>
      <c r="AL59" s="57">
        <f t="shared" ca="1" si="24"/>
        <v>66766</v>
      </c>
      <c r="AM59" s="57">
        <f t="shared" ca="1" si="24"/>
        <v>3582</v>
      </c>
      <c r="AN59" s="57">
        <f t="shared" ca="1" si="24"/>
        <v>83520</v>
      </c>
      <c r="AO59" s="57">
        <f t="shared" ca="1" si="24"/>
        <v>0</v>
      </c>
      <c r="AP59" s="57">
        <f t="shared" ca="1" si="24"/>
        <v>28221</v>
      </c>
      <c r="AQ59" s="57">
        <f t="shared" ca="1" si="26"/>
        <v>9618</v>
      </c>
      <c r="AR59" s="57">
        <f t="shared" ca="1" si="26"/>
        <v>871</v>
      </c>
      <c r="AS59" s="57">
        <f t="shared" ca="1" si="26"/>
        <v>860</v>
      </c>
      <c r="AT59" s="57">
        <f t="shared" ca="1" si="26"/>
        <v>0</v>
      </c>
      <c r="AU59" s="51">
        <v>0</v>
      </c>
      <c r="AV59" s="57">
        <v>0</v>
      </c>
      <c r="AW59" s="51">
        <f t="shared" ca="1" si="5"/>
        <v>12956.7</v>
      </c>
      <c r="AX59" s="57">
        <f t="shared" ca="1" si="22"/>
        <v>-15684</v>
      </c>
      <c r="AY59" s="57">
        <f t="shared" ca="1" si="22"/>
        <v>0</v>
      </c>
      <c r="AZ59" s="57">
        <f t="shared" ca="1" si="22"/>
        <v>0</v>
      </c>
      <c r="BA59" s="51">
        <v>0</v>
      </c>
      <c r="BB59" s="51">
        <v>0</v>
      </c>
      <c r="BC59" s="57">
        <f t="shared" ca="1" si="22"/>
        <v>-13742</v>
      </c>
      <c r="BD59" s="57">
        <f t="shared" ca="1" si="22"/>
        <v>-6695</v>
      </c>
      <c r="BE59" s="57">
        <f t="shared" ca="1" si="19"/>
        <v>1121.54</v>
      </c>
      <c r="BF59" s="51">
        <f t="shared" ca="1" si="6"/>
        <v>53.412799999999997</v>
      </c>
      <c r="BG59" s="51">
        <f t="shared" ca="1" si="7"/>
        <v>11.763380281690141</v>
      </c>
      <c r="BH59" s="51">
        <f t="shared" ca="1" si="8"/>
        <v>279.41584158415844</v>
      </c>
      <c r="BI59" s="51">
        <v>0</v>
      </c>
      <c r="BJ59" s="51">
        <f ca="1">'4월_관리비상세내역'!BK59</f>
        <v>1760.58</v>
      </c>
      <c r="BK59" s="51">
        <f t="shared" ca="1" si="9"/>
        <v>2882.12</v>
      </c>
      <c r="BL59" s="51">
        <f ca="1">'4월_관리비상세내역'!BM59</f>
        <v>584.91929577464794</v>
      </c>
      <c r="BM59" s="57">
        <f t="shared" ca="1" si="10"/>
        <v>596.6826760563381</v>
      </c>
      <c r="BN59" s="51">
        <f ca="1">'4월_관리비상세내역'!BO59</f>
        <v>788.97119999999995</v>
      </c>
      <c r="BO59" s="57">
        <f t="shared" ca="1" si="11"/>
        <v>842.3839999999999</v>
      </c>
      <c r="BP59" s="51">
        <f ca="1">'4월_관리비상세내역'!BQ59</f>
        <v>1733.1584158415842</v>
      </c>
      <c r="BQ59" s="57">
        <f t="shared" ca="1" si="12"/>
        <v>2012.5742574257426</v>
      </c>
      <c r="BR59" s="51">
        <v>0</v>
      </c>
      <c r="BS59" s="51">
        <v>0</v>
      </c>
    </row>
    <row r="60" spans="1:71" ht="15.75" customHeight="1">
      <c r="A60" s="8" t="s">
        <v>239</v>
      </c>
      <c r="B60" s="8">
        <v>702</v>
      </c>
      <c r="C60" s="53">
        <v>801</v>
      </c>
      <c r="E60" s="8">
        <v>115.7</v>
      </c>
      <c r="F60" s="8" t="s">
        <v>240</v>
      </c>
      <c r="G60" s="55">
        <f t="shared" ca="1" si="0"/>
        <v>44815</v>
      </c>
      <c r="H60" s="8">
        <v>77777</v>
      </c>
      <c r="J60" t="str">
        <f t="shared" ca="1" si="17"/>
        <v>자가</v>
      </c>
      <c r="K60" s="8" t="s">
        <v>242</v>
      </c>
      <c r="L60" s="55">
        <v>45047</v>
      </c>
      <c r="M60" s="55">
        <v>45097</v>
      </c>
      <c r="N60" s="55">
        <v>45047</v>
      </c>
      <c r="O60" s="55">
        <v>45077</v>
      </c>
      <c r="P60" s="51">
        <f t="shared" ca="1" si="1"/>
        <v>567182</v>
      </c>
      <c r="Q60" s="57">
        <f t="shared" ca="1" si="2"/>
        <v>578525.64</v>
      </c>
      <c r="R60" s="51">
        <f t="shared" ca="1" si="3"/>
        <v>567182</v>
      </c>
      <c r="S60" s="57">
        <f t="shared" ca="1" si="13"/>
        <v>183899</v>
      </c>
      <c r="T60" s="57">
        <f t="shared" ca="1" si="4"/>
        <v>383283</v>
      </c>
      <c r="U60" s="57">
        <f t="shared" ca="1" si="25"/>
        <v>55680</v>
      </c>
      <c r="V60" s="57">
        <f t="shared" ca="1" si="25"/>
        <v>18104</v>
      </c>
      <c r="W60" s="57">
        <f t="shared" ca="1" si="25"/>
        <v>1235</v>
      </c>
      <c r="X60" s="57">
        <f t="shared" ca="1" si="25"/>
        <v>3092</v>
      </c>
      <c r="Y60" s="57">
        <f t="shared" ca="1" si="25"/>
        <v>3712</v>
      </c>
      <c r="Z60" s="57">
        <f t="shared" ca="1" si="25"/>
        <v>28819</v>
      </c>
      <c r="AA60" s="57">
        <f t="shared" ca="1" si="25"/>
        <v>26445</v>
      </c>
      <c r="AB60" s="57">
        <f t="shared" ca="1" si="25"/>
        <v>27897</v>
      </c>
      <c r="AC60" s="57">
        <f t="shared" ca="1" si="25"/>
        <v>419</v>
      </c>
      <c r="AD60" s="57">
        <f t="shared" ca="1" si="25"/>
        <v>8146</v>
      </c>
      <c r="AE60" s="57">
        <f t="shared" ca="1" si="25"/>
        <v>16486</v>
      </c>
      <c r="AF60" s="57">
        <f t="shared" ca="1" si="25"/>
        <v>881</v>
      </c>
      <c r="AG60" s="57">
        <f t="shared" ca="1" si="25"/>
        <v>15097</v>
      </c>
      <c r="AH60" s="57">
        <f t="shared" ca="1" si="25"/>
        <v>63</v>
      </c>
      <c r="AI60" s="57">
        <f t="shared" ca="1" si="25"/>
        <v>0</v>
      </c>
      <c r="AJ60" s="57">
        <f t="shared" ca="1" si="25"/>
        <v>205924</v>
      </c>
      <c r="AK60" s="57">
        <f t="shared" ca="1" si="24"/>
        <v>44784</v>
      </c>
      <c r="AL60" s="57">
        <f t="shared" ca="1" si="26"/>
        <v>59336</v>
      </c>
      <c r="AM60" s="57">
        <f t="shared" ca="1" si="26"/>
        <v>5872</v>
      </c>
      <c r="AN60" s="57">
        <f t="shared" ca="1" si="26"/>
        <v>66360</v>
      </c>
      <c r="AO60" s="57">
        <f t="shared" ca="1" si="26"/>
        <v>0</v>
      </c>
      <c r="AP60" s="57">
        <f t="shared" ca="1" si="26"/>
        <v>6368</v>
      </c>
      <c r="AQ60" s="57">
        <f t="shared" ca="1" si="26"/>
        <v>4331</v>
      </c>
      <c r="AR60" s="57">
        <f t="shared" ca="1" si="26"/>
        <v>3941</v>
      </c>
      <c r="AS60" s="57">
        <f t="shared" ca="1" si="26"/>
        <v>1228</v>
      </c>
      <c r="AT60" s="57">
        <f t="shared" ca="1" si="26"/>
        <v>0</v>
      </c>
      <c r="AU60" s="51">
        <v>0</v>
      </c>
      <c r="AV60" s="57">
        <v>0</v>
      </c>
      <c r="AW60" s="51">
        <f t="shared" ca="1" si="5"/>
        <v>11343.64</v>
      </c>
      <c r="AX60" s="57">
        <f t="shared" ca="1" si="22"/>
        <v>-6358</v>
      </c>
      <c r="AY60" s="57">
        <f t="shared" ca="1" si="22"/>
        <v>0</v>
      </c>
      <c r="AZ60" s="57">
        <f t="shared" ca="1" si="22"/>
        <v>0</v>
      </c>
      <c r="BA60" s="51">
        <v>0</v>
      </c>
      <c r="BB60" s="51">
        <v>0</v>
      </c>
      <c r="BC60" s="57">
        <f t="shared" ca="1" si="22"/>
        <v>-17963</v>
      </c>
      <c r="BD60" s="57">
        <f t="shared" ca="1" si="22"/>
        <v>-12717</v>
      </c>
      <c r="BE60" s="57">
        <f t="shared" ca="1" si="19"/>
        <v>1029.6199999999999</v>
      </c>
      <c r="BF60" s="51">
        <f t="shared" ca="1" si="6"/>
        <v>47.468800000000002</v>
      </c>
      <c r="BG60" s="51">
        <f t="shared" ca="1" si="7"/>
        <v>9.3464788732394375</v>
      </c>
      <c r="BH60" s="51">
        <f t="shared" ca="1" si="8"/>
        <v>63.049504950495049</v>
      </c>
      <c r="BI60" s="51">
        <v>0</v>
      </c>
      <c r="BJ60" s="51">
        <f ca="1">'4월_관리비상세내역'!BK60</f>
        <v>1559.08</v>
      </c>
      <c r="BK60" s="51">
        <f t="shared" ca="1" si="9"/>
        <v>2588.6999999999998</v>
      </c>
      <c r="BL60" s="51">
        <f ca="1">'4월_관리비상세내역'!BM60</f>
        <v>187.49281690140845</v>
      </c>
      <c r="BM60" s="57">
        <f t="shared" ca="1" si="10"/>
        <v>196.83929577464789</v>
      </c>
      <c r="BN60" s="51">
        <f ca="1">'4월_관리비상세내역'!BO60</f>
        <v>588.50880000000006</v>
      </c>
      <c r="BO60" s="57">
        <f t="shared" ca="1" si="11"/>
        <v>635.97760000000005</v>
      </c>
      <c r="BP60" s="51">
        <f ca="1">'4월_관리비상세내역'!BQ60</f>
        <v>1870.950495049505</v>
      </c>
      <c r="BQ60" s="57">
        <f t="shared" ca="1" si="12"/>
        <v>1934</v>
      </c>
      <c r="BR60" s="51">
        <v>0</v>
      </c>
      <c r="BS60" s="51">
        <v>0</v>
      </c>
    </row>
    <row r="61" spans="1:71" ht="15.75" customHeight="1">
      <c r="A61" s="8" t="s">
        <v>239</v>
      </c>
      <c r="B61" s="8">
        <v>702</v>
      </c>
      <c r="C61" s="53">
        <v>802</v>
      </c>
      <c r="E61" s="8">
        <v>115.7</v>
      </c>
      <c r="F61" s="8" t="s">
        <v>240</v>
      </c>
      <c r="G61" s="55">
        <f t="shared" ca="1" si="0"/>
        <v>41799</v>
      </c>
      <c r="H61" s="8">
        <v>77777</v>
      </c>
      <c r="J61" t="str">
        <f t="shared" ca="1" si="17"/>
        <v>월세</v>
      </c>
      <c r="K61" s="8" t="s">
        <v>242</v>
      </c>
      <c r="L61" s="55">
        <v>45047</v>
      </c>
      <c r="M61" s="55">
        <v>45097</v>
      </c>
      <c r="N61" s="55">
        <v>45047</v>
      </c>
      <c r="O61" s="55">
        <v>45077</v>
      </c>
      <c r="P61" s="51">
        <f t="shared" ca="1" si="1"/>
        <v>499382</v>
      </c>
      <c r="Q61" s="57">
        <f t="shared" ca="1" si="2"/>
        <v>509369.64</v>
      </c>
      <c r="R61" s="51">
        <f t="shared" ca="1" si="3"/>
        <v>499382</v>
      </c>
      <c r="S61" s="57">
        <f t="shared" ca="1" si="13"/>
        <v>246086</v>
      </c>
      <c r="T61" s="57">
        <f t="shared" ca="1" si="4"/>
        <v>253296</v>
      </c>
      <c r="U61" s="57">
        <f t="shared" ca="1" si="25"/>
        <v>72736</v>
      </c>
      <c r="V61" s="57">
        <f t="shared" ca="1" si="25"/>
        <v>27737</v>
      </c>
      <c r="W61" s="57">
        <f t="shared" ca="1" si="25"/>
        <v>1077</v>
      </c>
      <c r="X61" s="57">
        <f t="shared" ca="1" si="25"/>
        <v>1767</v>
      </c>
      <c r="Y61" s="57">
        <f t="shared" ca="1" si="25"/>
        <v>3442</v>
      </c>
      <c r="Z61" s="57">
        <f t="shared" ca="1" si="25"/>
        <v>34541</v>
      </c>
      <c r="AA61" s="57">
        <f t="shared" ca="1" si="25"/>
        <v>19463</v>
      </c>
      <c r="AB61" s="57">
        <f t="shared" ca="1" si="25"/>
        <v>73526</v>
      </c>
      <c r="AC61" s="57">
        <f t="shared" ca="1" si="25"/>
        <v>2866</v>
      </c>
      <c r="AD61" s="57">
        <f t="shared" ca="1" si="25"/>
        <v>3961</v>
      </c>
      <c r="AE61" s="57">
        <f t="shared" ca="1" si="25"/>
        <v>13683</v>
      </c>
      <c r="AF61" s="57">
        <f t="shared" ca="1" si="25"/>
        <v>327</v>
      </c>
      <c r="AG61" s="57">
        <f t="shared" ca="1" si="25"/>
        <v>8366</v>
      </c>
      <c r="AH61" s="57">
        <f t="shared" ca="1" si="25"/>
        <v>223</v>
      </c>
      <c r="AI61" s="57">
        <f t="shared" ca="1" si="25"/>
        <v>0</v>
      </c>
      <c r="AJ61" s="57">
        <f t="shared" ref="AJ61:AT99" ca="1" si="27">RANDBETWEEN(AJ$2,AJ$3)</f>
        <v>199134</v>
      </c>
      <c r="AK61" s="57">
        <f t="shared" ca="1" si="27"/>
        <v>62386</v>
      </c>
      <c r="AL61" s="57">
        <f t="shared" ca="1" si="26"/>
        <v>15773</v>
      </c>
      <c r="AM61" s="57">
        <f t="shared" ca="1" si="26"/>
        <v>99</v>
      </c>
      <c r="AN61" s="57">
        <f t="shared" ca="1" si="26"/>
        <v>2213</v>
      </c>
      <c r="AO61" s="57">
        <f t="shared" ca="1" si="26"/>
        <v>0</v>
      </c>
      <c r="AP61" s="57">
        <f t="shared" ca="1" si="26"/>
        <v>7415</v>
      </c>
      <c r="AQ61" s="57">
        <f t="shared" ca="1" si="26"/>
        <v>2057</v>
      </c>
      <c r="AR61" s="57">
        <f t="shared" ca="1" si="26"/>
        <v>7315</v>
      </c>
      <c r="AS61" s="57">
        <f t="shared" ca="1" si="26"/>
        <v>720</v>
      </c>
      <c r="AT61" s="57">
        <f t="shared" ca="1" si="26"/>
        <v>0</v>
      </c>
      <c r="AU61" s="51">
        <v>0</v>
      </c>
      <c r="AV61" s="57">
        <v>0</v>
      </c>
      <c r="AW61" s="51">
        <f t="shared" ca="1" si="5"/>
        <v>9987.64</v>
      </c>
      <c r="AX61" s="57">
        <f t="shared" ca="1" si="22"/>
        <v>-24907</v>
      </c>
      <c r="AY61" s="57">
        <f t="shared" ca="1" si="22"/>
        <v>0</v>
      </c>
      <c r="AZ61" s="57">
        <f t="shared" ca="1" si="22"/>
        <v>0</v>
      </c>
      <c r="BA61" s="51">
        <v>0</v>
      </c>
      <c r="BB61" s="51">
        <v>0</v>
      </c>
      <c r="BC61" s="57">
        <f t="shared" ca="1" si="22"/>
        <v>-23346</v>
      </c>
      <c r="BD61" s="57">
        <f t="shared" ca="1" si="22"/>
        <v>-13192</v>
      </c>
      <c r="BE61" s="57">
        <f t="shared" ca="1" si="19"/>
        <v>995.67</v>
      </c>
      <c r="BF61" s="51">
        <f t="shared" ca="1" si="6"/>
        <v>12.618399999999999</v>
      </c>
      <c r="BG61" s="51">
        <f t="shared" ca="1" si="7"/>
        <v>0.31169014084507041</v>
      </c>
      <c r="BH61" s="51">
        <f t="shared" ca="1" si="8"/>
        <v>73.415841584158414</v>
      </c>
      <c r="BI61" s="51">
        <v>0</v>
      </c>
      <c r="BJ61" s="51">
        <f ca="1">'4월_관리비상세내역'!BK61</f>
        <v>1253.1399999999999</v>
      </c>
      <c r="BK61" s="51">
        <f t="shared" ca="1" si="9"/>
        <v>2248.81</v>
      </c>
      <c r="BL61" s="51">
        <f ca="1">'4월_관리비상세내역'!BM61</f>
        <v>267.6087323943662</v>
      </c>
      <c r="BM61" s="57">
        <f t="shared" ca="1" si="10"/>
        <v>267.92042253521129</v>
      </c>
      <c r="BN61" s="51">
        <f ca="1">'4월_관리비상세내역'!BO61</f>
        <v>331.33920000000001</v>
      </c>
      <c r="BO61" s="57">
        <f t="shared" ca="1" si="11"/>
        <v>343.95760000000001</v>
      </c>
      <c r="BP61" s="51">
        <f ca="1">'4월_관리비상세내역'!BQ61</f>
        <v>883.85148514851494</v>
      </c>
      <c r="BQ61" s="57">
        <f t="shared" ca="1" si="12"/>
        <v>957.26732673267338</v>
      </c>
      <c r="BR61" s="51">
        <v>0</v>
      </c>
      <c r="BS61" s="51">
        <v>0</v>
      </c>
    </row>
    <row r="62" spans="1:71" ht="15.75" customHeight="1">
      <c r="A62" s="8" t="s">
        <v>239</v>
      </c>
      <c r="B62" s="8">
        <v>702</v>
      </c>
      <c r="C62" s="53">
        <v>901</v>
      </c>
      <c r="E62" s="8">
        <v>115.7</v>
      </c>
      <c r="F62" s="8" t="s">
        <v>240</v>
      </c>
      <c r="G62" s="55">
        <f t="shared" ca="1" si="0"/>
        <v>42299</v>
      </c>
      <c r="H62" s="8">
        <v>77777</v>
      </c>
      <c r="J62" t="str">
        <f t="shared" ca="1" si="17"/>
        <v>전세</v>
      </c>
      <c r="K62" s="8" t="s">
        <v>242</v>
      </c>
      <c r="L62" s="55">
        <v>45047</v>
      </c>
      <c r="M62" s="55">
        <v>45097</v>
      </c>
      <c r="N62" s="55">
        <v>45047</v>
      </c>
      <c r="O62" s="55">
        <v>45077</v>
      </c>
      <c r="P62" s="51">
        <f t="shared" ca="1" si="1"/>
        <v>493209</v>
      </c>
      <c r="Q62" s="57">
        <f t="shared" ca="1" si="2"/>
        <v>503073.18</v>
      </c>
      <c r="R62" s="51">
        <f t="shared" ca="1" si="3"/>
        <v>493209</v>
      </c>
      <c r="S62" s="57">
        <f t="shared" ca="1" si="13"/>
        <v>216238</v>
      </c>
      <c r="T62" s="57">
        <f t="shared" ca="1" si="4"/>
        <v>276971</v>
      </c>
      <c r="U62" s="57">
        <f t="shared" ref="U62:AJ77" ca="1" si="28">RANDBETWEEN(U$2,U$3)</f>
        <v>60171</v>
      </c>
      <c r="V62" s="57">
        <f t="shared" ca="1" si="28"/>
        <v>20572</v>
      </c>
      <c r="W62" s="57">
        <f t="shared" ca="1" si="28"/>
        <v>1494</v>
      </c>
      <c r="X62" s="57">
        <f t="shared" ca="1" si="28"/>
        <v>1801</v>
      </c>
      <c r="Y62" s="57">
        <f t="shared" ca="1" si="28"/>
        <v>3225</v>
      </c>
      <c r="Z62" s="57">
        <f t="shared" ca="1" si="28"/>
        <v>50354</v>
      </c>
      <c r="AA62" s="57">
        <f t="shared" ca="1" si="28"/>
        <v>22677</v>
      </c>
      <c r="AB62" s="57">
        <f t="shared" ca="1" si="28"/>
        <v>18244</v>
      </c>
      <c r="AC62" s="57">
        <f t="shared" ca="1" si="28"/>
        <v>1666</v>
      </c>
      <c r="AD62" s="57">
        <f t="shared" ca="1" si="28"/>
        <v>3649</v>
      </c>
      <c r="AE62" s="57">
        <f t="shared" ca="1" si="28"/>
        <v>28851</v>
      </c>
      <c r="AF62" s="57">
        <f t="shared" ca="1" si="28"/>
        <v>891</v>
      </c>
      <c r="AG62" s="57">
        <f t="shared" ca="1" si="28"/>
        <v>18226</v>
      </c>
      <c r="AH62" s="57">
        <f t="shared" ca="1" si="28"/>
        <v>335</v>
      </c>
      <c r="AI62" s="57">
        <f t="shared" ca="1" si="28"/>
        <v>0</v>
      </c>
      <c r="AJ62" s="57">
        <f t="shared" ca="1" si="28"/>
        <v>97617</v>
      </c>
      <c r="AK62" s="57">
        <f t="shared" ca="1" si="27"/>
        <v>67699</v>
      </c>
      <c r="AL62" s="57">
        <f t="shared" ca="1" si="26"/>
        <v>30725</v>
      </c>
      <c r="AM62" s="57">
        <f t="shared" ca="1" si="26"/>
        <v>7707</v>
      </c>
      <c r="AN62" s="57">
        <f t="shared" ca="1" si="26"/>
        <v>85574</v>
      </c>
      <c r="AO62" s="57">
        <f t="shared" ca="1" si="26"/>
        <v>0</v>
      </c>
      <c r="AP62" s="57">
        <f t="shared" ca="1" si="26"/>
        <v>9192</v>
      </c>
      <c r="AQ62" s="57">
        <f t="shared" ca="1" si="26"/>
        <v>7094</v>
      </c>
      <c r="AR62" s="57">
        <f t="shared" ca="1" si="26"/>
        <v>4139</v>
      </c>
      <c r="AS62" s="57">
        <f t="shared" ca="1" si="26"/>
        <v>2378</v>
      </c>
      <c r="AT62" s="57">
        <f t="shared" ca="1" si="26"/>
        <v>0</v>
      </c>
      <c r="AU62" s="51">
        <v>0</v>
      </c>
      <c r="AV62" s="57">
        <v>0</v>
      </c>
      <c r="AW62" s="51">
        <f t="shared" ca="1" si="5"/>
        <v>9864.18</v>
      </c>
      <c r="AX62" s="57">
        <f t="shared" ca="1" si="22"/>
        <v>-2186</v>
      </c>
      <c r="AY62" s="57">
        <f t="shared" ca="1" si="22"/>
        <v>0</v>
      </c>
      <c r="AZ62" s="57">
        <f t="shared" ca="1" si="22"/>
        <v>0</v>
      </c>
      <c r="BA62" s="51">
        <v>0</v>
      </c>
      <c r="BB62" s="51">
        <v>0</v>
      </c>
      <c r="BC62" s="57">
        <f t="shared" ref="AX62:BD104" ca="1" si="29">RANDBETWEEN(BC$2,BC$3)</f>
        <v>-22269</v>
      </c>
      <c r="BD62" s="57">
        <f t="shared" ca="1" si="29"/>
        <v>-26617</v>
      </c>
      <c r="BE62" s="57">
        <f t="shared" ca="1" si="19"/>
        <v>488.08499999999998</v>
      </c>
      <c r="BF62" s="51">
        <f t="shared" ca="1" si="6"/>
        <v>24.58</v>
      </c>
      <c r="BG62" s="51">
        <f t="shared" ca="1" si="7"/>
        <v>12.052676056338028</v>
      </c>
      <c r="BH62" s="51">
        <f t="shared" ca="1" si="8"/>
        <v>91.009900990099013</v>
      </c>
      <c r="BI62" s="51">
        <v>0</v>
      </c>
      <c r="BJ62" s="51">
        <f ca="1">'4월_관리비상세내역'!BK62</f>
        <v>1766.5649999999998</v>
      </c>
      <c r="BK62" s="51">
        <f t="shared" ca="1" si="9"/>
        <v>2254.6499999999996</v>
      </c>
      <c r="BL62" s="51">
        <f ca="1">'4월_관리비상세내역'!BM62</f>
        <v>190.03605633802817</v>
      </c>
      <c r="BM62" s="57">
        <f t="shared" ca="1" si="10"/>
        <v>202.08873239436619</v>
      </c>
      <c r="BN62" s="51">
        <f ca="1">'4월_관리비상세내역'!BO62</f>
        <v>402.34479999999996</v>
      </c>
      <c r="BO62" s="57">
        <f t="shared" ca="1" si="11"/>
        <v>426.92479999999995</v>
      </c>
      <c r="BP62" s="51">
        <f ca="1">'4월_관리비상세내역'!BQ62</f>
        <v>997.77227722772273</v>
      </c>
      <c r="BQ62" s="57">
        <f t="shared" ca="1" si="12"/>
        <v>1088.7821782178216</v>
      </c>
      <c r="BR62" s="51">
        <v>0</v>
      </c>
      <c r="BS62" s="51">
        <v>0</v>
      </c>
    </row>
    <row r="63" spans="1:71" ht="15.75" customHeight="1">
      <c r="A63" s="8" t="s">
        <v>239</v>
      </c>
      <c r="B63" s="8">
        <v>702</v>
      </c>
      <c r="C63" s="53">
        <v>902</v>
      </c>
      <c r="E63" s="8">
        <v>115.7</v>
      </c>
      <c r="F63" s="8" t="s">
        <v>240</v>
      </c>
      <c r="G63" s="55">
        <f t="shared" ca="1" si="0"/>
        <v>41679</v>
      </c>
      <c r="H63" s="8">
        <v>77777</v>
      </c>
      <c r="J63" t="str">
        <f t="shared" ca="1" si="17"/>
        <v>전세</v>
      </c>
      <c r="K63" s="8" t="s">
        <v>242</v>
      </c>
      <c r="L63" s="55">
        <v>45047</v>
      </c>
      <c r="M63" s="55">
        <v>45097</v>
      </c>
      <c r="N63" s="55">
        <v>45047</v>
      </c>
      <c r="O63" s="55">
        <v>45077</v>
      </c>
      <c r="P63" s="51">
        <f t="shared" ca="1" si="1"/>
        <v>541208</v>
      </c>
      <c r="Q63" s="57">
        <f t="shared" ca="1" si="2"/>
        <v>552032.16</v>
      </c>
      <c r="R63" s="51">
        <f t="shared" ca="1" si="3"/>
        <v>541208</v>
      </c>
      <c r="S63" s="57">
        <f t="shared" ca="1" si="13"/>
        <v>206708</v>
      </c>
      <c r="T63" s="57">
        <f t="shared" ca="1" si="4"/>
        <v>334500</v>
      </c>
      <c r="U63" s="57">
        <f t="shared" ca="1" si="28"/>
        <v>32624</v>
      </c>
      <c r="V63" s="57">
        <f t="shared" ca="1" si="28"/>
        <v>20619</v>
      </c>
      <c r="W63" s="57">
        <f t="shared" ca="1" si="28"/>
        <v>1631</v>
      </c>
      <c r="X63" s="57">
        <f t="shared" ca="1" si="28"/>
        <v>4001</v>
      </c>
      <c r="Y63" s="57">
        <f t="shared" ca="1" si="28"/>
        <v>3242</v>
      </c>
      <c r="Z63" s="57">
        <f t="shared" ca="1" si="28"/>
        <v>35959</v>
      </c>
      <c r="AA63" s="57">
        <f t="shared" ca="1" si="28"/>
        <v>12658</v>
      </c>
      <c r="AB63" s="57">
        <f t="shared" ca="1" si="28"/>
        <v>30483</v>
      </c>
      <c r="AC63" s="57">
        <f t="shared" ca="1" si="28"/>
        <v>2641</v>
      </c>
      <c r="AD63" s="57">
        <f t="shared" ca="1" si="28"/>
        <v>8448</v>
      </c>
      <c r="AE63" s="57">
        <f t="shared" ca="1" si="28"/>
        <v>19554</v>
      </c>
      <c r="AF63" s="57">
        <f t="shared" ca="1" si="28"/>
        <v>225</v>
      </c>
      <c r="AG63" s="57">
        <f t="shared" ca="1" si="28"/>
        <v>40364</v>
      </c>
      <c r="AH63" s="57">
        <f t="shared" ca="1" si="28"/>
        <v>336</v>
      </c>
      <c r="AI63" s="57">
        <f t="shared" ca="1" si="28"/>
        <v>0</v>
      </c>
      <c r="AJ63" s="57">
        <f t="shared" ca="1" si="28"/>
        <v>129632</v>
      </c>
      <c r="AK63" s="57">
        <f t="shared" ca="1" si="27"/>
        <v>60963</v>
      </c>
      <c r="AL63" s="57">
        <f t="shared" ca="1" si="26"/>
        <v>28978</v>
      </c>
      <c r="AM63" s="57">
        <f t="shared" ca="1" si="26"/>
        <v>2637</v>
      </c>
      <c r="AN63" s="57">
        <f t="shared" ca="1" si="26"/>
        <v>77923</v>
      </c>
      <c r="AO63" s="57">
        <f t="shared" ca="1" si="26"/>
        <v>0</v>
      </c>
      <c r="AP63" s="57">
        <f t="shared" ca="1" si="26"/>
        <v>27353</v>
      </c>
      <c r="AQ63" s="57">
        <f t="shared" ca="1" si="26"/>
        <v>6917</v>
      </c>
      <c r="AR63" s="57">
        <f t="shared" ca="1" si="26"/>
        <v>8681</v>
      </c>
      <c r="AS63" s="57">
        <f t="shared" ca="1" si="26"/>
        <v>313</v>
      </c>
      <c r="AT63" s="57">
        <f t="shared" ca="1" si="26"/>
        <v>0</v>
      </c>
      <c r="AU63" s="51">
        <v>0</v>
      </c>
      <c r="AV63" s="57">
        <v>0</v>
      </c>
      <c r="AW63" s="51">
        <f t="shared" ca="1" si="5"/>
        <v>10824.16</v>
      </c>
      <c r="AX63" s="57">
        <f t="shared" ca="1" si="29"/>
        <v>-4078</v>
      </c>
      <c r="AY63" s="57">
        <f t="shared" ca="1" si="29"/>
        <v>0</v>
      </c>
      <c r="AZ63" s="57">
        <f t="shared" ca="1" si="29"/>
        <v>0</v>
      </c>
      <c r="BA63" s="51">
        <v>0</v>
      </c>
      <c r="BB63" s="51">
        <v>0</v>
      </c>
      <c r="BC63" s="57">
        <f t="shared" ca="1" si="29"/>
        <v>-2933</v>
      </c>
      <c r="BD63" s="57">
        <f t="shared" ca="1" si="29"/>
        <v>-7963</v>
      </c>
      <c r="BE63" s="57">
        <f t="shared" ca="1" si="19"/>
        <v>648.16</v>
      </c>
      <c r="BF63" s="51">
        <f t="shared" ca="1" si="6"/>
        <v>23.182400000000001</v>
      </c>
      <c r="BG63" s="51">
        <f t="shared" ca="1" si="7"/>
        <v>10.975070422535211</v>
      </c>
      <c r="BH63" s="51">
        <f t="shared" ca="1" si="8"/>
        <v>270.8217821782178</v>
      </c>
      <c r="BI63" s="51">
        <v>0</v>
      </c>
      <c r="BJ63" s="51">
        <f ca="1">'4월_관리비상세내역'!BK63</f>
        <v>1808.335</v>
      </c>
      <c r="BK63" s="51">
        <f t="shared" ca="1" si="9"/>
        <v>2456.4949999999999</v>
      </c>
      <c r="BL63" s="51">
        <f ca="1">'4월_관리비상세내역'!BM63</f>
        <v>172.65267605633804</v>
      </c>
      <c r="BM63" s="57">
        <f t="shared" ca="1" si="10"/>
        <v>183.62774647887323</v>
      </c>
      <c r="BN63" s="51">
        <f ca="1">'4월_관리비상세내역'!BO63</f>
        <v>83.109600000000015</v>
      </c>
      <c r="BO63" s="57">
        <f t="shared" ca="1" si="11"/>
        <v>106.29200000000002</v>
      </c>
      <c r="BP63" s="51">
        <f ca="1">'4월_관리비상세내역'!BQ63</f>
        <v>1302.2376237623762</v>
      </c>
      <c r="BQ63" s="57">
        <f t="shared" ca="1" si="12"/>
        <v>1573.0594059405939</v>
      </c>
      <c r="BR63" s="51">
        <v>0</v>
      </c>
      <c r="BS63" s="51">
        <v>0</v>
      </c>
    </row>
    <row r="64" spans="1:71" ht="15.75" customHeight="1">
      <c r="A64" s="8" t="s">
        <v>239</v>
      </c>
      <c r="B64" s="8">
        <v>702</v>
      </c>
      <c r="C64">
        <f t="shared" ref="C64:C89" si="30">C62+100</f>
        <v>1001</v>
      </c>
      <c r="E64" s="8">
        <v>115.7</v>
      </c>
      <c r="F64" s="8" t="s">
        <v>240</v>
      </c>
      <c r="G64" s="55">
        <f t="shared" ca="1" si="0"/>
        <v>42638</v>
      </c>
      <c r="H64" s="8">
        <v>77777</v>
      </c>
      <c r="J64" t="str">
        <f t="shared" ca="1" si="17"/>
        <v>전세</v>
      </c>
      <c r="K64" s="8" t="s">
        <v>242</v>
      </c>
      <c r="L64" s="55">
        <v>45047</v>
      </c>
      <c r="M64" s="55">
        <v>45097</v>
      </c>
      <c r="N64" s="55">
        <v>45047</v>
      </c>
      <c r="O64" s="55">
        <v>45077</v>
      </c>
      <c r="P64" s="51">
        <f t="shared" ca="1" si="1"/>
        <v>474190</v>
      </c>
      <c r="Q64" s="57">
        <f t="shared" ca="1" si="2"/>
        <v>483673.8</v>
      </c>
      <c r="R64" s="51">
        <f t="shared" ca="1" si="3"/>
        <v>474190</v>
      </c>
      <c r="S64" s="57">
        <f t="shared" ca="1" si="13"/>
        <v>215058</v>
      </c>
      <c r="T64" s="57">
        <f t="shared" ca="1" si="4"/>
        <v>259132</v>
      </c>
      <c r="U64" s="57">
        <f t="shared" ca="1" si="28"/>
        <v>38813</v>
      </c>
      <c r="V64" s="57">
        <f t="shared" ca="1" si="28"/>
        <v>33995</v>
      </c>
      <c r="W64" s="57">
        <f t="shared" ca="1" si="28"/>
        <v>438</v>
      </c>
      <c r="X64" s="57">
        <f t="shared" ca="1" si="28"/>
        <v>4356</v>
      </c>
      <c r="Y64" s="57">
        <f t="shared" ca="1" si="28"/>
        <v>3001</v>
      </c>
      <c r="Z64" s="57">
        <f t="shared" ca="1" si="28"/>
        <v>56353</v>
      </c>
      <c r="AA64" s="57">
        <f t="shared" ca="1" si="28"/>
        <v>19434</v>
      </c>
      <c r="AB64" s="57">
        <f t="shared" ca="1" si="28"/>
        <v>50197</v>
      </c>
      <c r="AC64" s="57">
        <f t="shared" ca="1" si="28"/>
        <v>2153</v>
      </c>
      <c r="AD64" s="57">
        <f t="shared" ca="1" si="28"/>
        <v>3853</v>
      </c>
      <c r="AE64" s="57">
        <f t="shared" ca="1" si="28"/>
        <v>14770</v>
      </c>
      <c r="AF64" s="57">
        <f t="shared" ca="1" si="28"/>
        <v>963</v>
      </c>
      <c r="AG64" s="57">
        <f t="shared" ca="1" si="28"/>
        <v>1780</v>
      </c>
      <c r="AH64" s="57">
        <f t="shared" ca="1" si="28"/>
        <v>41</v>
      </c>
      <c r="AI64" s="57">
        <f t="shared" ca="1" si="28"/>
        <v>0</v>
      </c>
      <c r="AJ64" s="57">
        <f t="shared" ca="1" si="28"/>
        <v>112175</v>
      </c>
      <c r="AK64" s="57">
        <f t="shared" ca="1" si="27"/>
        <v>38285</v>
      </c>
      <c r="AL64" s="57">
        <f t="shared" ca="1" si="26"/>
        <v>81157</v>
      </c>
      <c r="AM64" s="57">
        <f t="shared" ca="1" si="26"/>
        <v>1490</v>
      </c>
      <c r="AN64" s="57">
        <f t="shared" ca="1" si="26"/>
        <v>44067</v>
      </c>
      <c r="AO64" s="57">
        <f t="shared" ca="1" si="26"/>
        <v>0</v>
      </c>
      <c r="AP64" s="57">
        <f t="shared" ca="1" si="26"/>
        <v>9041</v>
      </c>
      <c r="AQ64" s="57">
        <f t="shared" ca="1" si="26"/>
        <v>4386</v>
      </c>
      <c r="AR64" s="57">
        <f t="shared" ca="1" si="26"/>
        <v>8290</v>
      </c>
      <c r="AS64" s="57">
        <f t="shared" ca="1" si="26"/>
        <v>1822</v>
      </c>
      <c r="AT64" s="57">
        <f t="shared" ca="1" si="26"/>
        <v>0</v>
      </c>
      <c r="AU64" s="51">
        <v>0</v>
      </c>
      <c r="AV64" s="57">
        <v>0</v>
      </c>
      <c r="AW64" s="51">
        <f t="shared" ca="1" si="5"/>
        <v>9483.8000000000011</v>
      </c>
      <c r="AX64" s="57">
        <f t="shared" ca="1" si="29"/>
        <v>-19536</v>
      </c>
      <c r="AY64" s="57">
        <f t="shared" ca="1" si="29"/>
        <v>0</v>
      </c>
      <c r="AZ64" s="57">
        <f t="shared" ca="1" si="29"/>
        <v>0</v>
      </c>
      <c r="BA64" s="51">
        <v>0</v>
      </c>
      <c r="BB64" s="51">
        <v>0</v>
      </c>
      <c r="BC64" s="57">
        <f t="shared" ca="1" si="29"/>
        <v>-10928</v>
      </c>
      <c r="BD64" s="57">
        <f t="shared" ca="1" si="29"/>
        <v>-26206</v>
      </c>
      <c r="BE64" s="57">
        <f t="shared" ca="1" si="19"/>
        <v>560.875</v>
      </c>
      <c r="BF64" s="51">
        <f t="shared" ca="1" si="6"/>
        <v>64.925600000000003</v>
      </c>
      <c r="BG64" s="51">
        <f t="shared" ca="1" si="7"/>
        <v>6.2066197183098595</v>
      </c>
      <c r="BH64" s="51">
        <f t="shared" ca="1" si="8"/>
        <v>89.514851485148512</v>
      </c>
      <c r="BI64" s="51">
        <v>0</v>
      </c>
      <c r="BJ64" s="51">
        <f ca="1">'4월_관리비상세내역'!BK64</f>
        <v>1217.3699999999999</v>
      </c>
      <c r="BK64" s="51">
        <f t="shared" ca="1" si="9"/>
        <v>1778.2449999999999</v>
      </c>
      <c r="BL64" s="51">
        <f ca="1">'4월_관리비상세내역'!BM64</f>
        <v>960.86464788732394</v>
      </c>
      <c r="BM64" s="57">
        <f t="shared" ca="1" si="10"/>
        <v>967.07126760563381</v>
      </c>
      <c r="BN64" s="51">
        <f ca="1">'4월_관리비상세내역'!BO64</f>
        <v>1005.6384</v>
      </c>
      <c r="BO64" s="57">
        <f t="shared" ca="1" si="11"/>
        <v>1070.5640000000001</v>
      </c>
      <c r="BP64" s="51">
        <f ca="1">'4월_관리비상세내역'!BQ64</f>
        <v>1347.5742574257424</v>
      </c>
      <c r="BQ64" s="57">
        <f t="shared" ca="1" si="12"/>
        <v>1437.0891089108909</v>
      </c>
      <c r="BR64" s="51">
        <v>0</v>
      </c>
      <c r="BS64" s="51">
        <v>0</v>
      </c>
    </row>
    <row r="65" spans="1:71" ht="15.75" customHeight="1">
      <c r="A65" s="8" t="s">
        <v>239</v>
      </c>
      <c r="B65" s="8">
        <v>702</v>
      </c>
      <c r="C65">
        <f t="shared" si="30"/>
        <v>1002</v>
      </c>
      <c r="E65" s="8">
        <v>115.7</v>
      </c>
      <c r="F65" s="8" t="s">
        <v>240</v>
      </c>
      <c r="G65" s="55">
        <f t="shared" ca="1" si="0"/>
        <v>44182</v>
      </c>
      <c r="H65" s="8">
        <v>77777</v>
      </c>
      <c r="J65" t="str">
        <f t="shared" ca="1" si="17"/>
        <v>전세</v>
      </c>
      <c r="K65" s="8" t="s">
        <v>242</v>
      </c>
      <c r="L65" s="55">
        <v>45047</v>
      </c>
      <c r="M65" s="55">
        <v>45097</v>
      </c>
      <c r="N65" s="55">
        <v>45047</v>
      </c>
      <c r="O65" s="55">
        <v>45077</v>
      </c>
      <c r="P65" s="51">
        <f t="shared" ca="1" si="1"/>
        <v>491050</v>
      </c>
      <c r="Q65" s="57">
        <f t="shared" ca="1" si="2"/>
        <v>500871</v>
      </c>
      <c r="R65" s="51">
        <f t="shared" ca="1" si="3"/>
        <v>491050</v>
      </c>
      <c r="S65" s="57">
        <f t="shared" ca="1" si="13"/>
        <v>221263</v>
      </c>
      <c r="T65" s="57">
        <f t="shared" ca="1" si="4"/>
        <v>269787</v>
      </c>
      <c r="U65" s="57">
        <f t="shared" ca="1" si="28"/>
        <v>48716</v>
      </c>
      <c r="V65" s="57">
        <f t="shared" ca="1" si="28"/>
        <v>12911</v>
      </c>
      <c r="W65" s="57">
        <f t="shared" ca="1" si="28"/>
        <v>1176</v>
      </c>
      <c r="X65" s="57">
        <f t="shared" ca="1" si="28"/>
        <v>4416</v>
      </c>
      <c r="Y65" s="57">
        <f t="shared" ca="1" si="28"/>
        <v>3471</v>
      </c>
      <c r="Z65" s="57">
        <f t="shared" ca="1" si="28"/>
        <v>35304</v>
      </c>
      <c r="AA65" s="57">
        <f t="shared" ca="1" si="28"/>
        <v>24194</v>
      </c>
      <c r="AB65" s="57">
        <f t="shared" ca="1" si="28"/>
        <v>45746</v>
      </c>
      <c r="AC65" s="57">
        <f t="shared" ca="1" si="28"/>
        <v>2651</v>
      </c>
      <c r="AD65" s="57">
        <f t="shared" ca="1" si="28"/>
        <v>7264</v>
      </c>
      <c r="AE65" s="57">
        <f t="shared" ca="1" si="28"/>
        <v>21496</v>
      </c>
      <c r="AF65" s="57">
        <f t="shared" ca="1" si="28"/>
        <v>828</v>
      </c>
      <c r="AG65" s="57">
        <f t="shared" ca="1" si="28"/>
        <v>29762</v>
      </c>
      <c r="AH65" s="57">
        <f t="shared" ca="1" si="28"/>
        <v>853</v>
      </c>
      <c r="AI65" s="57">
        <f t="shared" ca="1" si="28"/>
        <v>0</v>
      </c>
      <c r="AJ65" s="57">
        <f t="shared" ca="1" si="28"/>
        <v>143790</v>
      </c>
      <c r="AK65" s="57">
        <f t="shared" ca="1" si="27"/>
        <v>68934</v>
      </c>
      <c r="AL65" s="57">
        <f t="shared" ca="1" si="26"/>
        <v>35815</v>
      </c>
      <c r="AM65" s="57">
        <f t="shared" ca="1" si="26"/>
        <v>1323</v>
      </c>
      <c r="AN65" s="57">
        <f t="shared" ca="1" si="26"/>
        <v>10222</v>
      </c>
      <c r="AO65" s="57">
        <f t="shared" ca="1" si="26"/>
        <v>0</v>
      </c>
      <c r="AP65" s="57">
        <f t="shared" ca="1" si="26"/>
        <v>11589</v>
      </c>
      <c r="AQ65" s="57">
        <f t="shared" ca="1" si="26"/>
        <v>7522</v>
      </c>
      <c r="AR65" s="57">
        <f t="shared" ca="1" si="26"/>
        <v>5804</v>
      </c>
      <c r="AS65" s="57">
        <f t="shared" ca="1" si="26"/>
        <v>239</v>
      </c>
      <c r="AT65" s="57">
        <f t="shared" ca="1" si="26"/>
        <v>0</v>
      </c>
      <c r="AU65" s="51">
        <v>0</v>
      </c>
      <c r="AV65" s="57">
        <v>0</v>
      </c>
      <c r="AW65" s="51">
        <f t="shared" ca="1" si="5"/>
        <v>9821</v>
      </c>
      <c r="AX65" s="57">
        <f t="shared" ca="1" si="29"/>
        <v>-16081</v>
      </c>
      <c r="AY65" s="57">
        <f t="shared" ca="1" si="29"/>
        <v>0</v>
      </c>
      <c r="AZ65" s="57">
        <f t="shared" ca="1" si="29"/>
        <v>0</v>
      </c>
      <c r="BA65" s="51">
        <v>0</v>
      </c>
      <c r="BB65" s="51">
        <v>0</v>
      </c>
      <c r="BC65" s="57">
        <f t="shared" ca="1" si="29"/>
        <v>-7919</v>
      </c>
      <c r="BD65" s="57">
        <f t="shared" ca="1" si="29"/>
        <v>-8976</v>
      </c>
      <c r="BE65" s="57">
        <f t="shared" ca="1" si="19"/>
        <v>718.95</v>
      </c>
      <c r="BF65" s="51">
        <f t="shared" ca="1" si="6"/>
        <v>28.652000000000001</v>
      </c>
      <c r="BG65" s="51">
        <f t="shared" ca="1" si="7"/>
        <v>1.4397183098591548</v>
      </c>
      <c r="BH65" s="51">
        <f t="shared" ca="1" si="8"/>
        <v>114.74257425742574</v>
      </c>
      <c r="BI65" s="51">
        <v>0</v>
      </c>
      <c r="BJ65" s="51">
        <f ca="1">'4월_관리비상세내역'!BK65</f>
        <v>843.38499999999999</v>
      </c>
      <c r="BK65" s="51">
        <f t="shared" ca="1" si="9"/>
        <v>1562.335</v>
      </c>
      <c r="BL65" s="51">
        <f ca="1">'4월_관리비상세내역'!BM65</f>
        <v>556.37169014084509</v>
      </c>
      <c r="BM65" s="57">
        <f t="shared" ca="1" si="10"/>
        <v>557.81140845070422</v>
      </c>
      <c r="BN65" s="51">
        <f ca="1">'4월_관리비상세내역'!BO65</f>
        <v>676.62160000000006</v>
      </c>
      <c r="BO65" s="57">
        <f t="shared" ca="1" si="11"/>
        <v>705.2736000000001</v>
      </c>
      <c r="BP65" s="51">
        <f ca="1">'4월_관리비상세내역'!BQ65</f>
        <v>1168.3366336633662</v>
      </c>
      <c r="BQ65" s="57">
        <f t="shared" ca="1" si="12"/>
        <v>1283.079207920792</v>
      </c>
      <c r="BR65" s="51">
        <v>0</v>
      </c>
      <c r="BS65" s="51">
        <v>0</v>
      </c>
    </row>
    <row r="66" spans="1:71" ht="15.75" customHeight="1">
      <c r="A66" s="8" t="s">
        <v>239</v>
      </c>
      <c r="B66" s="8">
        <v>702</v>
      </c>
      <c r="C66">
        <f t="shared" si="30"/>
        <v>1101</v>
      </c>
      <c r="E66" s="8">
        <v>115.7</v>
      </c>
      <c r="F66" s="8" t="s">
        <v>240</v>
      </c>
      <c r="G66" s="55">
        <f t="shared" ca="1" si="0"/>
        <v>44043</v>
      </c>
      <c r="H66" s="8">
        <v>77777</v>
      </c>
      <c r="J66" t="str">
        <f t="shared" ca="1" si="17"/>
        <v>월세</v>
      </c>
      <c r="K66" s="8" t="s">
        <v>242</v>
      </c>
      <c r="L66" s="55">
        <v>45047</v>
      </c>
      <c r="M66" s="55">
        <v>45097</v>
      </c>
      <c r="N66" s="55">
        <v>45047</v>
      </c>
      <c r="O66" s="55">
        <v>45077</v>
      </c>
      <c r="P66" s="51">
        <f t="shared" ca="1" si="1"/>
        <v>580470</v>
      </c>
      <c r="Q66" s="57">
        <f t="shared" ca="1" si="2"/>
        <v>592079.4</v>
      </c>
      <c r="R66" s="51">
        <f t="shared" ca="1" si="3"/>
        <v>580470</v>
      </c>
      <c r="S66" s="57">
        <f t="shared" ca="1" si="13"/>
        <v>213781</v>
      </c>
      <c r="T66" s="57">
        <f t="shared" ca="1" si="4"/>
        <v>366689</v>
      </c>
      <c r="U66" s="57">
        <f t="shared" ca="1" si="28"/>
        <v>71835</v>
      </c>
      <c r="V66" s="57">
        <f t="shared" ca="1" si="28"/>
        <v>25563</v>
      </c>
      <c r="W66" s="57">
        <f t="shared" ca="1" si="28"/>
        <v>1860</v>
      </c>
      <c r="X66" s="57">
        <f t="shared" ca="1" si="28"/>
        <v>2890</v>
      </c>
      <c r="Y66" s="57">
        <f t="shared" ca="1" si="28"/>
        <v>3705</v>
      </c>
      <c r="Z66" s="57">
        <f t="shared" ca="1" si="28"/>
        <v>26836</v>
      </c>
      <c r="AA66" s="57">
        <f t="shared" ca="1" si="28"/>
        <v>13638</v>
      </c>
      <c r="AB66" s="57">
        <f t="shared" ca="1" si="28"/>
        <v>14922</v>
      </c>
      <c r="AC66" s="57">
        <f t="shared" ca="1" si="28"/>
        <v>1137</v>
      </c>
      <c r="AD66" s="57">
        <f t="shared" ca="1" si="28"/>
        <v>8431</v>
      </c>
      <c r="AE66" s="57">
        <f t="shared" ca="1" si="28"/>
        <v>9836</v>
      </c>
      <c r="AF66" s="57">
        <f t="shared" ca="1" si="28"/>
        <v>327</v>
      </c>
      <c r="AG66" s="57">
        <f t="shared" ca="1" si="28"/>
        <v>39991</v>
      </c>
      <c r="AH66" s="57">
        <f t="shared" ca="1" si="28"/>
        <v>328</v>
      </c>
      <c r="AI66" s="57">
        <f t="shared" ca="1" si="28"/>
        <v>0</v>
      </c>
      <c r="AJ66" s="57">
        <f t="shared" ca="1" si="28"/>
        <v>227341</v>
      </c>
      <c r="AK66" s="57">
        <f t="shared" ca="1" si="27"/>
        <v>45749</v>
      </c>
      <c r="AL66" s="57">
        <f t="shared" ca="1" si="26"/>
        <v>81538</v>
      </c>
      <c r="AM66" s="57">
        <f t="shared" ca="1" si="26"/>
        <v>5578</v>
      </c>
      <c r="AN66" s="57">
        <f t="shared" ca="1" si="26"/>
        <v>24495</v>
      </c>
      <c r="AO66" s="57">
        <f t="shared" ca="1" si="26"/>
        <v>0</v>
      </c>
      <c r="AP66" s="57">
        <f t="shared" ca="1" si="26"/>
        <v>14396</v>
      </c>
      <c r="AQ66" s="57">
        <f t="shared" ca="1" si="26"/>
        <v>6448</v>
      </c>
      <c r="AR66" s="57">
        <f t="shared" ca="1" si="26"/>
        <v>4538</v>
      </c>
      <c r="AS66" s="57">
        <f t="shared" ca="1" si="26"/>
        <v>754</v>
      </c>
      <c r="AT66" s="57">
        <f t="shared" ca="1" si="26"/>
        <v>0</v>
      </c>
      <c r="AU66" s="51">
        <v>0</v>
      </c>
      <c r="AV66" s="57">
        <v>0</v>
      </c>
      <c r="AW66" s="51">
        <f t="shared" ca="1" si="5"/>
        <v>11609.4</v>
      </c>
      <c r="AX66" s="57">
        <f t="shared" ca="1" si="29"/>
        <v>-8239</v>
      </c>
      <c r="AY66" s="57">
        <f t="shared" ca="1" si="29"/>
        <v>0</v>
      </c>
      <c r="AZ66" s="57">
        <f t="shared" ca="1" si="29"/>
        <v>0</v>
      </c>
      <c r="BA66" s="51">
        <v>0</v>
      </c>
      <c r="BB66" s="51">
        <v>0</v>
      </c>
      <c r="BC66" s="57">
        <f t="shared" ca="1" si="29"/>
        <v>-24963</v>
      </c>
      <c r="BD66" s="57">
        <f t="shared" ca="1" si="29"/>
        <v>-18464</v>
      </c>
      <c r="BE66" s="57">
        <f t="shared" ca="1" si="19"/>
        <v>1136.7049999999999</v>
      </c>
      <c r="BF66" s="51">
        <f t="shared" ca="1" si="6"/>
        <v>65.230400000000003</v>
      </c>
      <c r="BG66" s="51">
        <f t="shared" ca="1" si="7"/>
        <v>3.45</v>
      </c>
      <c r="BH66" s="51">
        <f t="shared" ca="1" si="8"/>
        <v>142.53465346534654</v>
      </c>
      <c r="BI66" s="51">
        <v>0</v>
      </c>
      <c r="BJ66" s="51">
        <f ca="1">'4월_관리비상세내역'!BK66</f>
        <v>1344.81</v>
      </c>
      <c r="BK66" s="51">
        <f t="shared" ca="1" si="9"/>
        <v>2481.5149999999999</v>
      </c>
      <c r="BL66" s="51">
        <f ca="1">'4월_관리비상세내역'!BM66</f>
        <v>955.70281690140848</v>
      </c>
      <c r="BM66" s="57">
        <f t="shared" ca="1" si="10"/>
        <v>959.15281690140853</v>
      </c>
      <c r="BN66" s="51">
        <f ca="1">'4월_관리비상세내역'!BO66</f>
        <v>253.05760000000001</v>
      </c>
      <c r="BO66" s="57">
        <f t="shared" ca="1" si="11"/>
        <v>318.28800000000001</v>
      </c>
      <c r="BP66" s="51">
        <f ca="1">'4월_관리비상세내역'!BQ66</f>
        <v>815.98019801980195</v>
      </c>
      <c r="BQ66" s="57">
        <f t="shared" ca="1" si="12"/>
        <v>958.51485148514848</v>
      </c>
      <c r="BR66" s="51">
        <v>0</v>
      </c>
      <c r="BS66" s="51">
        <v>0</v>
      </c>
    </row>
    <row r="67" spans="1:71" ht="15.75" customHeight="1">
      <c r="A67" s="8" t="s">
        <v>239</v>
      </c>
      <c r="B67" s="8">
        <v>702</v>
      </c>
      <c r="C67">
        <f t="shared" si="30"/>
        <v>1102</v>
      </c>
      <c r="E67" s="8">
        <v>115.7</v>
      </c>
      <c r="F67" s="8" t="s">
        <v>240</v>
      </c>
      <c r="G67" s="55">
        <f t="shared" ref="G67:G130" ca="1" si="31">RANDBETWEEN(DATE(2014,1,1), DATE(2023,1,1))</f>
        <v>43699</v>
      </c>
      <c r="H67" s="8">
        <v>77777</v>
      </c>
      <c r="J67" t="str">
        <f t="shared" ca="1" si="17"/>
        <v>전세</v>
      </c>
      <c r="K67" s="8" t="s">
        <v>242</v>
      </c>
      <c r="L67" s="55">
        <v>45047</v>
      </c>
      <c r="M67" s="55">
        <v>45097</v>
      </c>
      <c r="N67" s="55">
        <v>45047</v>
      </c>
      <c r="O67" s="55">
        <v>45077</v>
      </c>
      <c r="P67" s="51">
        <f t="shared" ref="P67:P130" ca="1" si="32">R67+AU67</f>
        <v>484451</v>
      </c>
      <c r="Q67" s="57">
        <f t="shared" ref="Q67:Q130" ca="1" si="33">P67+AW67</f>
        <v>494140.02</v>
      </c>
      <c r="R67" s="51">
        <f t="shared" ref="R67:R130" ca="1" si="34">S67+T67</f>
        <v>484451</v>
      </c>
      <c r="S67" s="57">
        <f t="shared" ca="1" si="13"/>
        <v>170234</v>
      </c>
      <c r="T67" s="57">
        <f t="shared" ref="T67:T130" ca="1" si="35">SUM(AA67,AH67,AJ67,AK67,AL67,AM67,AN67,AP67,AR67,AS67,AX67,BC67,BD67)</f>
        <v>314217</v>
      </c>
      <c r="U67" s="57">
        <f t="shared" ca="1" si="28"/>
        <v>58027</v>
      </c>
      <c r="V67" s="57">
        <f t="shared" ca="1" si="28"/>
        <v>7648</v>
      </c>
      <c r="W67" s="57">
        <f t="shared" ca="1" si="28"/>
        <v>998</v>
      </c>
      <c r="X67" s="57">
        <f t="shared" ca="1" si="28"/>
        <v>2803</v>
      </c>
      <c r="Y67" s="57">
        <f t="shared" ca="1" si="28"/>
        <v>3780</v>
      </c>
      <c r="Z67" s="57">
        <f t="shared" ca="1" si="28"/>
        <v>18749</v>
      </c>
      <c r="AA67" s="57">
        <f t="shared" ca="1" si="28"/>
        <v>9516</v>
      </c>
      <c r="AB67" s="57">
        <f t="shared" ca="1" si="28"/>
        <v>39586</v>
      </c>
      <c r="AC67" s="57">
        <f t="shared" ca="1" si="28"/>
        <v>609</v>
      </c>
      <c r="AD67" s="57">
        <f t="shared" ca="1" si="28"/>
        <v>4684</v>
      </c>
      <c r="AE67" s="57">
        <f t="shared" ca="1" si="28"/>
        <v>23417</v>
      </c>
      <c r="AF67" s="57">
        <f t="shared" ca="1" si="28"/>
        <v>963</v>
      </c>
      <c r="AG67" s="57">
        <f t="shared" ca="1" si="28"/>
        <v>6721</v>
      </c>
      <c r="AH67" s="57">
        <f t="shared" ca="1" si="28"/>
        <v>599</v>
      </c>
      <c r="AI67" s="57">
        <f t="shared" ca="1" si="28"/>
        <v>0</v>
      </c>
      <c r="AJ67" s="57">
        <f t="shared" ca="1" si="28"/>
        <v>160307</v>
      </c>
      <c r="AK67" s="57">
        <f t="shared" ca="1" si="27"/>
        <v>35625</v>
      </c>
      <c r="AL67" s="57">
        <f t="shared" ca="1" si="26"/>
        <v>92527</v>
      </c>
      <c r="AM67" s="57">
        <f t="shared" ca="1" si="26"/>
        <v>7434</v>
      </c>
      <c r="AN67" s="57">
        <f t="shared" ca="1" si="26"/>
        <v>26754</v>
      </c>
      <c r="AO67" s="57">
        <f t="shared" ca="1" si="26"/>
        <v>0</v>
      </c>
      <c r="AP67" s="57">
        <f t="shared" ca="1" si="26"/>
        <v>13422</v>
      </c>
      <c r="AQ67" s="57">
        <f t="shared" ca="1" si="26"/>
        <v>2249</v>
      </c>
      <c r="AR67" s="57">
        <f t="shared" ca="1" si="26"/>
        <v>1495</v>
      </c>
      <c r="AS67" s="57">
        <f t="shared" ca="1" si="26"/>
        <v>1343</v>
      </c>
      <c r="AT67" s="57">
        <f t="shared" ca="1" si="26"/>
        <v>0</v>
      </c>
      <c r="AU67" s="51">
        <v>0</v>
      </c>
      <c r="AV67" s="57">
        <v>0</v>
      </c>
      <c r="AW67" s="51">
        <f t="shared" ref="AW67:AW130" ca="1" si="36">P67*0.02</f>
        <v>9689.02</v>
      </c>
      <c r="AX67" s="57">
        <f t="shared" ca="1" si="29"/>
        <v>-15804</v>
      </c>
      <c r="AY67" s="57">
        <f t="shared" ca="1" si="29"/>
        <v>0</v>
      </c>
      <c r="AZ67" s="57">
        <f t="shared" ca="1" si="29"/>
        <v>0</v>
      </c>
      <c r="BA67" s="51">
        <v>0</v>
      </c>
      <c r="BB67" s="51">
        <v>0</v>
      </c>
      <c r="BC67" s="57">
        <f t="shared" ca="1" si="29"/>
        <v>-13936</v>
      </c>
      <c r="BD67" s="57">
        <f t="shared" ca="1" si="29"/>
        <v>-5065</v>
      </c>
      <c r="BE67" s="57">
        <f t="shared" ca="1" si="19"/>
        <v>801.53499999999997</v>
      </c>
      <c r="BF67" s="51">
        <f t="shared" ref="BF67:BF130" ca="1" si="37">AL67/1250</f>
        <v>74.021600000000007</v>
      </c>
      <c r="BG67" s="51">
        <f t="shared" ref="BG67:BG130" ca="1" si="38">AN67/7100</f>
        <v>3.7681690140845072</v>
      </c>
      <c r="BH67" s="51">
        <f t="shared" ref="BH67:BH130" ca="1" si="39">AP67/101</f>
        <v>132.8910891089109</v>
      </c>
      <c r="BI67" s="51">
        <v>0</v>
      </c>
      <c r="BJ67" s="51">
        <f ca="1">'4월_관리비상세내역'!BK67</f>
        <v>1603.71</v>
      </c>
      <c r="BK67" s="51">
        <f t="shared" ref="BK67:BK130" ca="1" si="40">BJ67+BE67</f>
        <v>2405.2449999999999</v>
      </c>
      <c r="BL67" s="51">
        <f ca="1">'4월_관리비상세내역'!BM67</f>
        <v>382.50211267605636</v>
      </c>
      <c r="BM67" s="57">
        <f t="shared" ref="BM67:BM130" ca="1" si="41">BL67+BG67</f>
        <v>386.27028169014085</v>
      </c>
      <c r="BN67" s="51">
        <f ca="1">'4월_관리비상세내역'!BO67</f>
        <v>1069.5111999999999</v>
      </c>
      <c r="BO67" s="57">
        <f t="shared" ref="BO67:BO130" ca="1" si="42">BN67+BF67</f>
        <v>1143.5328</v>
      </c>
      <c r="BP67" s="51">
        <f ca="1">'4월_관리비상세내역'!BQ67</f>
        <v>709.11881188118809</v>
      </c>
      <c r="BQ67" s="57">
        <f t="shared" ref="BQ67:BQ130" ca="1" si="43">BP67+BH67</f>
        <v>842.00990099009903</v>
      </c>
      <c r="BR67" s="51">
        <v>0</v>
      </c>
      <c r="BS67" s="51">
        <v>0</v>
      </c>
    </row>
    <row r="68" spans="1:71" ht="15.75" customHeight="1">
      <c r="A68" s="8" t="s">
        <v>239</v>
      </c>
      <c r="B68" s="8">
        <v>702</v>
      </c>
      <c r="C68">
        <f t="shared" si="30"/>
        <v>1201</v>
      </c>
      <c r="E68" s="8">
        <v>115.7</v>
      </c>
      <c r="F68" s="8" t="s">
        <v>240</v>
      </c>
      <c r="G68" s="55">
        <f t="shared" ca="1" si="31"/>
        <v>43659</v>
      </c>
      <c r="H68" s="8">
        <v>77777</v>
      </c>
      <c r="J68" t="str">
        <f t="shared" ca="1" si="17"/>
        <v>전세</v>
      </c>
      <c r="K68" s="8" t="s">
        <v>242</v>
      </c>
      <c r="L68" s="55">
        <v>45047</v>
      </c>
      <c r="M68" s="55">
        <v>45097</v>
      </c>
      <c r="N68" s="55">
        <v>45047</v>
      </c>
      <c r="O68" s="55">
        <v>45077</v>
      </c>
      <c r="P68" s="51">
        <f t="shared" ca="1" si="32"/>
        <v>425293</v>
      </c>
      <c r="Q68" s="57">
        <f t="shared" ca="1" si="33"/>
        <v>433798.86</v>
      </c>
      <c r="R68" s="51">
        <f t="shared" ca="1" si="34"/>
        <v>425293</v>
      </c>
      <c r="S68" s="57">
        <f t="shared" ref="S68:S131" ca="1" si="44">SUM(U68,V68,W68,X68,Y68,Z68,AB68,AC68,AD68,AE68,AF68,AG68,AQ68)</f>
        <v>189459</v>
      </c>
      <c r="T68" s="57">
        <f t="shared" ca="1" si="35"/>
        <v>235834</v>
      </c>
      <c r="U68" s="57">
        <f t="shared" ca="1" si="28"/>
        <v>45678</v>
      </c>
      <c r="V68" s="57">
        <f t="shared" ca="1" si="28"/>
        <v>7893</v>
      </c>
      <c r="W68" s="57">
        <f t="shared" ca="1" si="28"/>
        <v>915</v>
      </c>
      <c r="X68" s="57">
        <f t="shared" ca="1" si="28"/>
        <v>1432</v>
      </c>
      <c r="Y68" s="57">
        <f t="shared" ca="1" si="28"/>
        <v>3687</v>
      </c>
      <c r="Z68" s="57">
        <f t="shared" ca="1" si="28"/>
        <v>49516</v>
      </c>
      <c r="AA68" s="57">
        <f t="shared" ca="1" si="28"/>
        <v>20003</v>
      </c>
      <c r="AB68" s="57">
        <f t="shared" ca="1" si="28"/>
        <v>35376</v>
      </c>
      <c r="AC68" s="57">
        <f t="shared" ca="1" si="28"/>
        <v>2127</v>
      </c>
      <c r="AD68" s="57">
        <f t="shared" ca="1" si="28"/>
        <v>9892</v>
      </c>
      <c r="AE68" s="57">
        <f t="shared" ca="1" si="28"/>
        <v>14756</v>
      </c>
      <c r="AF68" s="57">
        <f t="shared" ca="1" si="28"/>
        <v>578</v>
      </c>
      <c r="AG68" s="57">
        <f t="shared" ca="1" si="28"/>
        <v>16136</v>
      </c>
      <c r="AH68" s="57">
        <f t="shared" ca="1" si="28"/>
        <v>382</v>
      </c>
      <c r="AI68" s="57">
        <f t="shared" ca="1" si="28"/>
        <v>0</v>
      </c>
      <c r="AJ68" s="57">
        <f t="shared" ca="1" si="28"/>
        <v>115721</v>
      </c>
      <c r="AK68" s="57">
        <f t="shared" ca="1" si="27"/>
        <v>28711</v>
      </c>
      <c r="AL68" s="57">
        <f t="shared" ca="1" si="26"/>
        <v>63411</v>
      </c>
      <c r="AM68" s="57">
        <f t="shared" ca="1" si="26"/>
        <v>7238</v>
      </c>
      <c r="AN68" s="57">
        <f t="shared" ca="1" si="26"/>
        <v>32573</v>
      </c>
      <c r="AO68" s="57">
        <f t="shared" ca="1" si="26"/>
        <v>0</v>
      </c>
      <c r="AP68" s="57">
        <f t="shared" ca="1" si="26"/>
        <v>12719</v>
      </c>
      <c r="AQ68" s="57">
        <f t="shared" ca="1" si="26"/>
        <v>1473</v>
      </c>
      <c r="AR68" s="57">
        <f t="shared" ca="1" si="26"/>
        <v>708</v>
      </c>
      <c r="AS68" s="57">
        <f t="shared" ca="1" si="26"/>
        <v>453</v>
      </c>
      <c r="AT68" s="57">
        <f t="shared" ca="1" si="26"/>
        <v>0</v>
      </c>
      <c r="AU68" s="51">
        <v>0</v>
      </c>
      <c r="AV68" s="57">
        <v>0</v>
      </c>
      <c r="AW68" s="51">
        <f t="shared" ca="1" si="36"/>
        <v>8505.86</v>
      </c>
      <c r="AX68" s="57">
        <f t="shared" ca="1" si="29"/>
        <v>-23868</v>
      </c>
      <c r="AY68" s="57">
        <f t="shared" ca="1" si="29"/>
        <v>0</v>
      </c>
      <c r="AZ68" s="57">
        <f t="shared" ca="1" si="29"/>
        <v>0</v>
      </c>
      <c r="BA68" s="51">
        <v>0</v>
      </c>
      <c r="BB68" s="51">
        <v>0</v>
      </c>
      <c r="BC68" s="57">
        <f t="shared" ca="1" si="29"/>
        <v>-4110</v>
      </c>
      <c r="BD68" s="57">
        <f t="shared" ca="1" si="29"/>
        <v>-18107</v>
      </c>
      <c r="BE68" s="57">
        <f t="shared" ca="1" si="19"/>
        <v>578.60500000000002</v>
      </c>
      <c r="BF68" s="51">
        <f t="shared" ca="1" si="37"/>
        <v>50.7288</v>
      </c>
      <c r="BG68" s="51">
        <f t="shared" ca="1" si="38"/>
        <v>4.5877464788732398</v>
      </c>
      <c r="BH68" s="51">
        <f t="shared" ca="1" si="39"/>
        <v>125.93069306930693</v>
      </c>
      <c r="BI68" s="51">
        <v>0</v>
      </c>
      <c r="BJ68" s="51">
        <f ca="1">'4월_관리비상세내역'!BK68</f>
        <v>2107.8150000000001</v>
      </c>
      <c r="BK68" s="51">
        <f t="shared" ca="1" si="40"/>
        <v>2686.42</v>
      </c>
      <c r="BL68" s="51">
        <f ca="1">'4월_관리비상세내역'!BM68</f>
        <v>474.4725352112676</v>
      </c>
      <c r="BM68" s="57">
        <f t="shared" ca="1" si="41"/>
        <v>479.06028169014081</v>
      </c>
      <c r="BN68" s="51">
        <f ca="1">'4월_관리비상세내역'!BO68</f>
        <v>740.0680000000001</v>
      </c>
      <c r="BO68" s="57">
        <f t="shared" ca="1" si="42"/>
        <v>790.79680000000008</v>
      </c>
      <c r="BP68" s="51">
        <f ca="1">'4월_관리비상세내역'!BQ68</f>
        <v>2009.2871287128712</v>
      </c>
      <c r="BQ68" s="57">
        <f t="shared" ca="1" si="43"/>
        <v>2135.2178217821784</v>
      </c>
      <c r="BR68" s="51">
        <v>0</v>
      </c>
      <c r="BS68" s="51">
        <v>0</v>
      </c>
    </row>
    <row r="69" spans="1:71" ht="15.75" customHeight="1">
      <c r="A69" s="8" t="s">
        <v>239</v>
      </c>
      <c r="B69" s="8">
        <v>702</v>
      </c>
      <c r="C69">
        <f t="shared" si="30"/>
        <v>1202</v>
      </c>
      <c r="E69" s="8">
        <v>115.7</v>
      </c>
      <c r="F69" s="8" t="s">
        <v>240</v>
      </c>
      <c r="G69" s="55">
        <f t="shared" ca="1" si="31"/>
        <v>42823</v>
      </c>
      <c r="H69" s="8">
        <v>77777</v>
      </c>
      <c r="J69" t="str">
        <f t="shared" ca="1" si="17"/>
        <v>전세</v>
      </c>
      <c r="K69" s="8" t="s">
        <v>242</v>
      </c>
      <c r="L69" s="55">
        <v>45047</v>
      </c>
      <c r="M69" s="55">
        <v>45097</v>
      </c>
      <c r="N69" s="55">
        <v>45047</v>
      </c>
      <c r="O69" s="55">
        <v>45077</v>
      </c>
      <c r="P69" s="51">
        <f t="shared" ca="1" si="32"/>
        <v>447267</v>
      </c>
      <c r="Q69" s="57">
        <f t="shared" ca="1" si="33"/>
        <v>456212.34</v>
      </c>
      <c r="R69" s="51">
        <f t="shared" ca="1" si="34"/>
        <v>447267</v>
      </c>
      <c r="S69" s="57">
        <f t="shared" ca="1" si="44"/>
        <v>219336</v>
      </c>
      <c r="T69" s="57">
        <f t="shared" ca="1" si="35"/>
        <v>227931</v>
      </c>
      <c r="U69" s="57">
        <f t="shared" ca="1" si="28"/>
        <v>45158</v>
      </c>
      <c r="V69" s="57">
        <f t="shared" ca="1" si="28"/>
        <v>34738</v>
      </c>
      <c r="W69" s="57">
        <f t="shared" ca="1" si="28"/>
        <v>811</v>
      </c>
      <c r="X69" s="57">
        <f t="shared" ca="1" si="28"/>
        <v>2486</v>
      </c>
      <c r="Y69" s="57">
        <f t="shared" ca="1" si="28"/>
        <v>3779</v>
      </c>
      <c r="Z69" s="57">
        <f t="shared" ca="1" si="28"/>
        <v>40981</v>
      </c>
      <c r="AA69" s="57">
        <f t="shared" ca="1" si="28"/>
        <v>1570</v>
      </c>
      <c r="AB69" s="57">
        <f t="shared" ca="1" si="28"/>
        <v>28826</v>
      </c>
      <c r="AC69" s="57">
        <f t="shared" ca="1" si="28"/>
        <v>2539</v>
      </c>
      <c r="AD69" s="57">
        <f t="shared" ca="1" si="28"/>
        <v>7752</v>
      </c>
      <c r="AE69" s="57">
        <f t="shared" ca="1" si="28"/>
        <v>14727</v>
      </c>
      <c r="AF69" s="57">
        <f t="shared" ca="1" si="28"/>
        <v>749</v>
      </c>
      <c r="AG69" s="57">
        <f t="shared" ca="1" si="28"/>
        <v>27048</v>
      </c>
      <c r="AH69" s="57">
        <f t="shared" ca="1" si="28"/>
        <v>469</v>
      </c>
      <c r="AI69" s="57">
        <f t="shared" ca="1" si="28"/>
        <v>0</v>
      </c>
      <c r="AJ69" s="57">
        <f t="shared" ca="1" si="28"/>
        <v>150284</v>
      </c>
      <c r="AK69" s="57">
        <f t="shared" ca="1" si="27"/>
        <v>72536</v>
      </c>
      <c r="AL69" s="57">
        <f t="shared" ca="1" si="26"/>
        <v>21454</v>
      </c>
      <c r="AM69" s="57">
        <f t="shared" ca="1" si="26"/>
        <v>2803</v>
      </c>
      <c r="AN69" s="57">
        <f t="shared" ca="1" si="26"/>
        <v>15270</v>
      </c>
      <c r="AO69" s="57">
        <f t="shared" ca="1" si="26"/>
        <v>0</v>
      </c>
      <c r="AP69" s="57">
        <f t="shared" ca="1" si="26"/>
        <v>7660</v>
      </c>
      <c r="AQ69" s="57">
        <f t="shared" ca="1" si="26"/>
        <v>9742</v>
      </c>
      <c r="AR69" s="57">
        <f t="shared" ca="1" si="26"/>
        <v>6402</v>
      </c>
      <c r="AS69" s="57">
        <f t="shared" ca="1" si="26"/>
        <v>2392</v>
      </c>
      <c r="AT69" s="57">
        <f t="shared" ca="1" si="26"/>
        <v>0</v>
      </c>
      <c r="AU69" s="51">
        <v>0</v>
      </c>
      <c r="AV69" s="57">
        <v>0</v>
      </c>
      <c r="AW69" s="51">
        <f t="shared" ca="1" si="36"/>
        <v>8945.34</v>
      </c>
      <c r="AX69" s="57">
        <f t="shared" ca="1" si="29"/>
        <v>-5811</v>
      </c>
      <c r="AY69" s="57">
        <f t="shared" ca="1" si="29"/>
        <v>0</v>
      </c>
      <c r="AZ69" s="57">
        <f t="shared" ca="1" si="29"/>
        <v>0</v>
      </c>
      <c r="BA69" s="51">
        <v>0</v>
      </c>
      <c r="BB69" s="51">
        <v>0</v>
      </c>
      <c r="BC69" s="57">
        <f t="shared" ca="1" si="29"/>
        <v>-27055</v>
      </c>
      <c r="BD69" s="57">
        <f t="shared" ca="1" si="29"/>
        <v>-20043</v>
      </c>
      <c r="BE69" s="57">
        <f t="shared" ca="1" si="19"/>
        <v>751.42</v>
      </c>
      <c r="BF69" s="51">
        <f t="shared" ca="1" si="37"/>
        <v>17.1632</v>
      </c>
      <c r="BG69" s="51">
        <f t="shared" ca="1" si="38"/>
        <v>2.1507042253521127</v>
      </c>
      <c r="BH69" s="51">
        <f t="shared" ca="1" si="39"/>
        <v>75.841584158415841</v>
      </c>
      <c r="BI69" s="51">
        <v>0</v>
      </c>
      <c r="BJ69" s="51">
        <f ca="1">'4월_관리비상세내역'!BK69</f>
        <v>1884</v>
      </c>
      <c r="BK69" s="51">
        <f t="shared" ca="1" si="40"/>
        <v>2635.42</v>
      </c>
      <c r="BL69" s="51">
        <f ca="1">'4월_관리비상세내역'!BM69</f>
        <v>104.94591549295775</v>
      </c>
      <c r="BM69" s="57">
        <f t="shared" ca="1" si="41"/>
        <v>107.09661971830987</v>
      </c>
      <c r="BN69" s="51">
        <f ca="1">'4월_관리비상세내역'!BO69</f>
        <v>698.86879999999996</v>
      </c>
      <c r="BO69" s="57">
        <f t="shared" ca="1" si="42"/>
        <v>716.03199999999993</v>
      </c>
      <c r="BP69" s="51">
        <f ca="1">'4월_관리비상세내역'!BQ69</f>
        <v>511.74257425742576</v>
      </c>
      <c r="BQ69" s="57">
        <f t="shared" ca="1" si="43"/>
        <v>587.58415841584156</v>
      </c>
      <c r="BR69" s="51">
        <v>0</v>
      </c>
      <c r="BS69" s="51">
        <v>0</v>
      </c>
    </row>
    <row r="70" spans="1:71" ht="15.75" customHeight="1">
      <c r="A70" s="8" t="s">
        <v>239</v>
      </c>
      <c r="B70" s="8">
        <v>702</v>
      </c>
      <c r="C70">
        <f t="shared" si="30"/>
        <v>1301</v>
      </c>
      <c r="E70" s="8">
        <v>115.7</v>
      </c>
      <c r="F70" s="8" t="s">
        <v>240</v>
      </c>
      <c r="G70" s="55">
        <f t="shared" ca="1" si="31"/>
        <v>42612</v>
      </c>
      <c r="H70" s="8">
        <v>77777</v>
      </c>
      <c r="J70" t="str">
        <f t="shared" ref="J70:J133" ca="1" si="45">IF(RANDBETWEEN(0, 1) &lt; 0.33, "전세", IF(RANDBETWEEN(0, 1) &lt; 0.5, "월세", "자가"))</f>
        <v>월세</v>
      </c>
      <c r="K70" s="8" t="s">
        <v>242</v>
      </c>
      <c r="L70" s="55">
        <v>45047</v>
      </c>
      <c r="M70" s="55">
        <v>45097</v>
      </c>
      <c r="N70" s="55">
        <v>45047</v>
      </c>
      <c r="O70" s="55">
        <v>45077</v>
      </c>
      <c r="P70" s="51">
        <f t="shared" ca="1" si="32"/>
        <v>635418</v>
      </c>
      <c r="Q70" s="57">
        <f t="shared" ca="1" si="33"/>
        <v>648126.36</v>
      </c>
      <c r="R70" s="51">
        <f t="shared" ca="1" si="34"/>
        <v>635418</v>
      </c>
      <c r="S70" s="57">
        <f t="shared" ca="1" si="44"/>
        <v>253000</v>
      </c>
      <c r="T70" s="57">
        <f t="shared" ca="1" si="35"/>
        <v>382418</v>
      </c>
      <c r="U70" s="57">
        <f t="shared" ca="1" si="28"/>
        <v>69040</v>
      </c>
      <c r="V70" s="57">
        <f t="shared" ca="1" si="28"/>
        <v>17118</v>
      </c>
      <c r="W70" s="57">
        <f t="shared" ca="1" si="28"/>
        <v>1561</v>
      </c>
      <c r="X70" s="57">
        <f t="shared" ca="1" si="28"/>
        <v>1304</v>
      </c>
      <c r="Y70" s="57">
        <f t="shared" ca="1" si="28"/>
        <v>3826</v>
      </c>
      <c r="Z70" s="57">
        <f t="shared" ca="1" si="28"/>
        <v>60000</v>
      </c>
      <c r="AA70" s="57">
        <f t="shared" ca="1" si="28"/>
        <v>4189</v>
      </c>
      <c r="AB70" s="57">
        <f t="shared" ca="1" si="28"/>
        <v>40720</v>
      </c>
      <c r="AC70" s="57">
        <f t="shared" ca="1" si="28"/>
        <v>457</v>
      </c>
      <c r="AD70" s="57">
        <f t="shared" ca="1" si="28"/>
        <v>4817</v>
      </c>
      <c r="AE70" s="57">
        <f t="shared" ca="1" si="28"/>
        <v>7834</v>
      </c>
      <c r="AF70" s="57">
        <f t="shared" ca="1" si="28"/>
        <v>590</v>
      </c>
      <c r="AG70" s="57">
        <f t="shared" ca="1" si="28"/>
        <v>38310</v>
      </c>
      <c r="AH70" s="57">
        <f t="shared" ca="1" si="28"/>
        <v>70</v>
      </c>
      <c r="AI70" s="57">
        <f t="shared" ca="1" si="28"/>
        <v>0</v>
      </c>
      <c r="AJ70" s="57">
        <f t="shared" ca="1" si="28"/>
        <v>238840</v>
      </c>
      <c r="AK70" s="57">
        <f t="shared" ca="1" si="27"/>
        <v>55867</v>
      </c>
      <c r="AL70" s="57">
        <f t="shared" ca="1" si="26"/>
        <v>43023</v>
      </c>
      <c r="AM70" s="57">
        <f t="shared" ca="1" si="26"/>
        <v>1965</v>
      </c>
      <c r="AN70" s="57">
        <f t="shared" ca="1" si="26"/>
        <v>45738</v>
      </c>
      <c r="AO70" s="57">
        <f t="shared" ca="1" si="26"/>
        <v>0</v>
      </c>
      <c r="AP70" s="57">
        <f t="shared" ca="1" si="26"/>
        <v>13351</v>
      </c>
      <c r="AQ70" s="57">
        <f t="shared" ca="1" si="26"/>
        <v>7423</v>
      </c>
      <c r="AR70" s="57">
        <f t="shared" ca="1" si="26"/>
        <v>8823</v>
      </c>
      <c r="AS70" s="57">
        <f t="shared" ca="1" si="26"/>
        <v>261</v>
      </c>
      <c r="AT70" s="57">
        <f t="shared" ca="1" si="26"/>
        <v>0</v>
      </c>
      <c r="AU70" s="51">
        <v>0</v>
      </c>
      <c r="AV70" s="57">
        <v>0</v>
      </c>
      <c r="AW70" s="51">
        <f t="shared" ca="1" si="36"/>
        <v>12708.36</v>
      </c>
      <c r="AX70" s="57">
        <f t="shared" ca="1" si="29"/>
        <v>-8788</v>
      </c>
      <c r="AY70" s="57">
        <f t="shared" ca="1" si="29"/>
        <v>0</v>
      </c>
      <c r="AZ70" s="57">
        <f t="shared" ca="1" si="29"/>
        <v>0</v>
      </c>
      <c r="BA70" s="51">
        <v>0</v>
      </c>
      <c r="BB70" s="51">
        <v>0</v>
      </c>
      <c r="BC70" s="57">
        <f t="shared" ca="1" si="29"/>
        <v>-20226</v>
      </c>
      <c r="BD70" s="57">
        <f t="shared" ca="1" si="29"/>
        <v>-695</v>
      </c>
      <c r="BE70" s="57">
        <f t="shared" ref="BE70:BE133" ca="1" si="46">AJ70/200</f>
        <v>1194.2</v>
      </c>
      <c r="BF70" s="51">
        <f t="shared" ca="1" si="37"/>
        <v>34.418399999999998</v>
      </c>
      <c r="BG70" s="51">
        <f t="shared" ca="1" si="38"/>
        <v>6.4419718309859153</v>
      </c>
      <c r="BH70" s="51">
        <f t="shared" ca="1" si="39"/>
        <v>132.1881188118812</v>
      </c>
      <c r="BI70" s="51">
        <v>0</v>
      </c>
      <c r="BJ70" s="51">
        <f ca="1">'4월_관리비상세내역'!BK70</f>
        <v>1010.31</v>
      </c>
      <c r="BK70" s="51">
        <f t="shared" ca="1" si="40"/>
        <v>2204.5100000000002</v>
      </c>
      <c r="BL70" s="51">
        <f ca="1">'4월_관리비상세내역'!BM70</f>
        <v>111.21887323943662</v>
      </c>
      <c r="BM70" s="57">
        <f t="shared" ca="1" si="41"/>
        <v>117.66084507042254</v>
      </c>
      <c r="BN70" s="51">
        <f ca="1">'4월_관리비상세내역'!BO70</f>
        <v>125.04</v>
      </c>
      <c r="BO70" s="57">
        <f t="shared" ca="1" si="42"/>
        <v>159.45840000000001</v>
      </c>
      <c r="BP70" s="51">
        <f ca="1">'4월_관리비상세내역'!BQ70</f>
        <v>1765.8514851485147</v>
      </c>
      <c r="BQ70" s="57">
        <f t="shared" ca="1" si="43"/>
        <v>1898.0396039603959</v>
      </c>
      <c r="BR70" s="51">
        <v>0</v>
      </c>
      <c r="BS70" s="51">
        <v>0</v>
      </c>
    </row>
    <row r="71" spans="1:71" ht="15.75" customHeight="1">
      <c r="A71" s="8" t="s">
        <v>239</v>
      </c>
      <c r="B71" s="8">
        <v>702</v>
      </c>
      <c r="C71">
        <f t="shared" si="30"/>
        <v>1302</v>
      </c>
      <c r="E71" s="8">
        <v>115.7</v>
      </c>
      <c r="F71" s="8" t="s">
        <v>240</v>
      </c>
      <c r="G71" s="55">
        <f t="shared" ca="1" si="31"/>
        <v>42175</v>
      </c>
      <c r="H71" s="8">
        <v>77777</v>
      </c>
      <c r="J71" t="str">
        <f t="shared" ca="1" si="45"/>
        <v>전세</v>
      </c>
      <c r="K71" s="8" t="s">
        <v>242</v>
      </c>
      <c r="L71" s="55">
        <v>45047</v>
      </c>
      <c r="M71" s="55">
        <v>45097</v>
      </c>
      <c r="N71" s="55">
        <v>45047</v>
      </c>
      <c r="O71" s="55">
        <v>45077</v>
      </c>
      <c r="P71" s="51">
        <f t="shared" ca="1" si="32"/>
        <v>640135</v>
      </c>
      <c r="Q71" s="57">
        <f t="shared" ca="1" si="33"/>
        <v>652937.69999999995</v>
      </c>
      <c r="R71" s="51">
        <f t="shared" ca="1" si="34"/>
        <v>640135</v>
      </c>
      <c r="S71" s="57">
        <f t="shared" ca="1" si="44"/>
        <v>278570</v>
      </c>
      <c r="T71" s="57">
        <f t="shared" ca="1" si="35"/>
        <v>361565</v>
      </c>
      <c r="U71" s="57">
        <f t="shared" ca="1" si="28"/>
        <v>33786</v>
      </c>
      <c r="V71" s="57">
        <f t="shared" ca="1" si="28"/>
        <v>36683</v>
      </c>
      <c r="W71" s="57">
        <f t="shared" ca="1" si="28"/>
        <v>724</v>
      </c>
      <c r="X71" s="57">
        <f t="shared" ca="1" si="28"/>
        <v>1573</v>
      </c>
      <c r="Y71" s="57">
        <f t="shared" ca="1" si="28"/>
        <v>3957</v>
      </c>
      <c r="Z71" s="57">
        <f t="shared" ca="1" si="28"/>
        <v>59718</v>
      </c>
      <c r="AA71" s="57">
        <f t="shared" ca="1" si="28"/>
        <v>11178</v>
      </c>
      <c r="AB71" s="57">
        <f t="shared" ca="1" si="28"/>
        <v>54153</v>
      </c>
      <c r="AC71" s="57">
        <f t="shared" ca="1" si="28"/>
        <v>2174</v>
      </c>
      <c r="AD71" s="57">
        <f t="shared" ca="1" si="28"/>
        <v>8044</v>
      </c>
      <c r="AE71" s="57">
        <f t="shared" ca="1" si="28"/>
        <v>27224</v>
      </c>
      <c r="AF71" s="57">
        <f t="shared" ca="1" si="28"/>
        <v>955</v>
      </c>
      <c r="AG71" s="57">
        <f t="shared" ca="1" si="28"/>
        <v>44021</v>
      </c>
      <c r="AH71" s="57">
        <f t="shared" ca="1" si="28"/>
        <v>337</v>
      </c>
      <c r="AI71" s="57">
        <f t="shared" ca="1" si="28"/>
        <v>0</v>
      </c>
      <c r="AJ71" s="57">
        <f t="shared" ca="1" si="28"/>
        <v>171842</v>
      </c>
      <c r="AK71" s="57">
        <f t="shared" ca="1" si="27"/>
        <v>71657</v>
      </c>
      <c r="AL71" s="57">
        <f t="shared" ca="1" si="26"/>
        <v>80178</v>
      </c>
      <c r="AM71" s="57">
        <f t="shared" ca="1" si="26"/>
        <v>5772</v>
      </c>
      <c r="AN71" s="57">
        <f t="shared" ca="1" si="26"/>
        <v>19694</v>
      </c>
      <c r="AO71" s="57">
        <f t="shared" ca="1" si="26"/>
        <v>0</v>
      </c>
      <c r="AP71" s="57">
        <f t="shared" ca="1" si="26"/>
        <v>25689</v>
      </c>
      <c r="AQ71" s="57">
        <f t="shared" ca="1" si="26"/>
        <v>5558</v>
      </c>
      <c r="AR71" s="57">
        <f t="shared" ca="1" si="26"/>
        <v>4343</v>
      </c>
      <c r="AS71" s="57">
        <f t="shared" ca="1" si="26"/>
        <v>1962</v>
      </c>
      <c r="AT71" s="57">
        <f t="shared" ca="1" si="26"/>
        <v>0</v>
      </c>
      <c r="AU71" s="51">
        <v>0</v>
      </c>
      <c r="AV71" s="57">
        <v>0</v>
      </c>
      <c r="AW71" s="51">
        <f t="shared" ca="1" si="36"/>
        <v>12802.7</v>
      </c>
      <c r="AX71" s="57">
        <f t="shared" ca="1" si="29"/>
        <v>-14794</v>
      </c>
      <c r="AY71" s="57">
        <f t="shared" ca="1" si="29"/>
        <v>0</v>
      </c>
      <c r="AZ71" s="57">
        <f t="shared" ca="1" si="29"/>
        <v>0</v>
      </c>
      <c r="BA71" s="51">
        <v>0</v>
      </c>
      <c r="BB71" s="51">
        <v>0</v>
      </c>
      <c r="BC71" s="57">
        <f t="shared" ca="1" si="29"/>
        <v>-2766</v>
      </c>
      <c r="BD71" s="57">
        <f t="shared" ca="1" si="29"/>
        <v>-13527</v>
      </c>
      <c r="BE71" s="57">
        <f t="shared" ca="1" si="46"/>
        <v>859.21</v>
      </c>
      <c r="BF71" s="51">
        <f t="shared" ca="1" si="37"/>
        <v>64.142399999999995</v>
      </c>
      <c r="BG71" s="51">
        <f t="shared" ca="1" si="38"/>
        <v>2.7738028169014086</v>
      </c>
      <c r="BH71" s="51">
        <f t="shared" ca="1" si="39"/>
        <v>254.34653465346534</v>
      </c>
      <c r="BI71" s="51">
        <v>0</v>
      </c>
      <c r="BJ71" s="51">
        <f ca="1">'4월_관리비상세내역'!BK71</f>
        <v>1239.03</v>
      </c>
      <c r="BK71" s="51">
        <f t="shared" ca="1" si="40"/>
        <v>2098.2399999999998</v>
      </c>
      <c r="BL71" s="51">
        <f ca="1">'4월_관리비상세내역'!BM71</f>
        <v>989.46239436619715</v>
      </c>
      <c r="BM71" s="57">
        <f t="shared" ca="1" si="41"/>
        <v>992.23619718309851</v>
      </c>
      <c r="BN71" s="51">
        <f ca="1">'4월_관리비상세내역'!BO71</f>
        <v>1004.8024</v>
      </c>
      <c r="BO71" s="57">
        <f t="shared" ca="1" si="42"/>
        <v>1068.9448</v>
      </c>
      <c r="BP71" s="51">
        <f ca="1">'4월_관리비상세내역'!BQ71</f>
        <v>1090.4158415841584</v>
      </c>
      <c r="BQ71" s="57">
        <f t="shared" ca="1" si="43"/>
        <v>1344.7623762376238</v>
      </c>
      <c r="BR71" s="51">
        <v>0</v>
      </c>
      <c r="BS71" s="51">
        <v>0</v>
      </c>
    </row>
    <row r="72" spans="1:71" ht="15.75" customHeight="1">
      <c r="A72" s="8" t="s">
        <v>239</v>
      </c>
      <c r="B72" s="8">
        <v>702</v>
      </c>
      <c r="C72">
        <f t="shared" si="30"/>
        <v>1401</v>
      </c>
      <c r="E72" s="8">
        <v>115.7</v>
      </c>
      <c r="F72" s="8" t="s">
        <v>240</v>
      </c>
      <c r="G72" s="55">
        <f t="shared" ca="1" si="31"/>
        <v>42301</v>
      </c>
      <c r="H72" s="8">
        <v>77777</v>
      </c>
      <c r="J72" t="str">
        <f t="shared" ca="1" si="45"/>
        <v>월세</v>
      </c>
      <c r="K72" s="8" t="s">
        <v>242</v>
      </c>
      <c r="L72" s="55">
        <v>45047</v>
      </c>
      <c r="M72" s="55">
        <v>45097</v>
      </c>
      <c r="N72" s="55">
        <v>45047</v>
      </c>
      <c r="O72" s="55">
        <v>45077</v>
      </c>
      <c r="P72" s="51">
        <f t="shared" ca="1" si="32"/>
        <v>541104</v>
      </c>
      <c r="Q72" s="57">
        <f t="shared" ca="1" si="33"/>
        <v>551926.07999999996</v>
      </c>
      <c r="R72" s="51">
        <f t="shared" ca="1" si="34"/>
        <v>541104</v>
      </c>
      <c r="S72" s="57">
        <f t="shared" ca="1" si="44"/>
        <v>229420</v>
      </c>
      <c r="T72" s="57">
        <f t="shared" ca="1" si="35"/>
        <v>311684</v>
      </c>
      <c r="U72" s="57">
        <f t="shared" ca="1" si="28"/>
        <v>49389</v>
      </c>
      <c r="V72" s="57">
        <f t="shared" ca="1" si="28"/>
        <v>37470</v>
      </c>
      <c r="W72" s="57">
        <f t="shared" ca="1" si="28"/>
        <v>301</v>
      </c>
      <c r="X72" s="57">
        <f t="shared" ca="1" si="28"/>
        <v>2788</v>
      </c>
      <c r="Y72" s="57">
        <f t="shared" ca="1" si="28"/>
        <v>3283</v>
      </c>
      <c r="Z72" s="57">
        <f t="shared" ca="1" si="28"/>
        <v>50994</v>
      </c>
      <c r="AA72" s="57">
        <f t="shared" ca="1" si="28"/>
        <v>1646</v>
      </c>
      <c r="AB72" s="57">
        <f t="shared" ca="1" si="28"/>
        <v>51057</v>
      </c>
      <c r="AC72" s="57">
        <f t="shared" ca="1" si="28"/>
        <v>1210</v>
      </c>
      <c r="AD72" s="57">
        <f t="shared" ca="1" si="28"/>
        <v>8884</v>
      </c>
      <c r="AE72" s="57">
        <f t="shared" ca="1" si="28"/>
        <v>17611</v>
      </c>
      <c r="AF72" s="57">
        <f t="shared" ca="1" si="28"/>
        <v>971</v>
      </c>
      <c r="AG72" s="57">
        <f t="shared" ca="1" si="28"/>
        <v>840</v>
      </c>
      <c r="AH72" s="57">
        <f t="shared" ca="1" si="28"/>
        <v>411</v>
      </c>
      <c r="AI72" s="57">
        <f t="shared" ca="1" si="28"/>
        <v>0</v>
      </c>
      <c r="AJ72" s="57">
        <f t="shared" ca="1" si="28"/>
        <v>101262</v>
      </c>
      <c r="AK72" s="57">
        <f t="shared" ca="1" si="27"/>
        <v>57040</v>
      </c>
      <c r="AL72" s="57">
        <f t="shared" ca="1" si="26"/>
        <v>93388</v>
      </c>
      <c r="AM72" s="57">
        <f t="shared" ca="1" si="26"/>
        <v>7208</v>
      </c>
      <c r="AN72" s="57">
        <f t="shared" ca="1" si="26"/>
        <v>68102</v>
      </c>
      <c r="AO72" s="57">
        <f t="shared" ca="1" si="26"/>
        <v>0</v>
      </c>
      <c r="AP72" s="57">
        <f t="shared" ca="1" si="26"/>
        <v>16479</v>
      </c>
      <c r="AQ72" s="57">
        <f t="shared" ca="1" si="26"/>
        <v>4622</v>
      </c>
      <c r="AR72" s="57">
        <f t="shared" ca="1" si="26"/>
        <v>885</v>
      </c>
      <c r="AS72" s="57">
        <f t="shared" ca="1" si="26"/>
        <v>303</v>
      </c>
      <c r="AT72" s="57">
        <f t="shared" ca="1" si="26"/>
        <v>0</v>
      </c>
      <c r="AU72" s="51">
        <v>0</v>
      </c>
      <c r="AV72" s="57">
        <v>0</v>
      </c>
      <c r="AW72" s="51">
        <f t="shared" ca="1" si="36"/>
        <v>10822.08</v>
      </c>
      <c r="AX72" s="57">
        <f t="shared" ca="1" si="29"/>
        <v>-17618</v>
      </c>
      <c r="AY72" s="57">
        <f t="shared" ca="1" si="29"/>
        <v>0</v>
      </c>
      <c r="AZ72" s="57">
        <f t="shared" ca="1" si="29"/>
        <v>0</v>
      </c>
      <c r="BA72" s="51">
        <v>0</v>
      </c>
      <c r="BB72" s="51">
        <v>0</v>
      </c>
      <c r="BC72" s="57">
        <f t="shared" ca="1" si="29"/>
        <v>-13684</v>
      </c>
      <c r="BD72" s="57">
        <f t="shared" ca="1" si="29"/>
        <v>-3738</v>
      </c>
      <c r="BE72" s="57">
        <f t="shared" ca="1" si="46"/>
        <v>506.31</v>
      </c>
      <c r="BF72" s="51">
        <f t="shared" ca="1" si="37"/>
        <v>74.710400000000007</v>
      </c>
      <c r="BG72" s="51">
        <f t="shared" ca="1" si="38"/>
        <v>9.5918309859154931</v>
      </c>
      <c r="BH72" s="51">
        <f t="shared" ca="1" si="39"/>
        <v>163.15841584158414</v>
      </c>
      <c r="BI72" s="51">
        <v>0</v>
      </c>
      <c r="BJ72" s="51">
        <f ca="1">'4월_관리비상세내역'!BK72</f>
        <v>963.10500000000002</v>
      </c>
      <c r="BK72" s="51">
        <f t="shared" ca="1" si="40"/>
        <v>1469.415</v>
      </c>
      <c r="BL72" s="51">
        <f ca="1">'4월_관리비상세내역'!BM72</f>
        <v>1007.4640845070422</v>
      </c>
      <c r="BM72" s="57">
        <f t="shared" ca="1" si="41"/>
        <v>1017.0559154929578</v>
      </c>
      <c r="BN72" s="51">
        <f ca="1">'4월_관리비상세내역'!BO72</f>
        <v>734.16399999999999</v>
      </c>
      <c r="BO72" s="57">
        <f t="shared" ca="1" si="42"/>
        <v>808.87440000000004</v>
      </c>
      <c r="BP72" s="51">
        <f ca="1">'4월_관리비상세내역'!BQ72</f>
        <v>1745.3366336633662</v>
      </c>
      <c r="BQ72" s="57">
        <f t="shared" ca="1" si="43"/>
        <v>1908.4950495049504</v>
      </c>
      <c r="BR72" s="51">
        <v>0</v>
      </c>
      <c r="BS72" s="51">
        <v>0</v>
      </c>
    </row>
    <row r="73" spans="1:71" ht="15.75" customHeight="1">
      <c r="A73" s="8" t="s">
        <v>239</v>
      </c>
      <c r="B73" s="8">
        <v>702</v>
      </c>
      <c r="C73">
        <f t="shared" si="30"/>
        <v>1402</v>
      </c>
      <c r="E73" s="8">
        <v>115.7</v>
      </c>
      <c r="F73" s="8" t="s">
        <v>240</v>
      </c>
      <c r="G73" s="55">
        <f t="shared" ca="1" si="31"/>
        <v>42041</v>
      </c>
      <c r="H73" s="8">
        <v>77777</v>
      </c>
      <c r="J73" t="str">
        <f t="shared" ca="1" si="45"/>
        <v>월세</v>
      </c>
      <c r="K73" s="8" t="s">
        <v>242</v>
      </c>
      <c r="L73" s="55">
        <v>45047</v>
      </c>
      <c r="M73" s="55">
        <v>45097</v>
      </c>
      <c r="N73" s="55">
        <v>45047</v>
      </c>
      <c r="O73" s="55">
        <v>45077</v>
      </c>
      <c r="P73" s="51">
        <f t="shared" ca="1" si="32"/>
        <v>441157</v>
      </c>
      <c r="Q73" s="57">
        <f t="shared" ca="1" si="33"/>
        <v>449980.14</v>
      </c>
      <c r="R73" s="51">
        <f t="shared" ca="1" si="34"/>
        <v>441157</v>
      </c>
      <c r="S73" s="57">
        <f t="shared" ca="1" si="44"/>
        <v>188341</v>
      </c>
      <c r="T73" s="57">
        <f t="shared" ca="1" si="35"/>
        <v>252816</v>
      </c>
      <c r="U73" s="57">
        <f t="shared" ca="1" si="28"/>
        <v>39524</v>
      </c>
      <c r="V73" s="57">
        <f t="shared" ca="1" si="28"/>
        <v>21532</v>
      </c>
      <c r="W73" s="57">
        <f t="shared" ca="1" si="28"/>
        <v>1291</v>
      </c>
      <c r="X73" s="57">
        <f t="shared" ca="1" si="28"/>
        <v>2946</v>
      </c>
      <c r="Y73" s="57">
        <f t="shared" ca="1" si="28"/>
        <v>3165</v>
      </c>
      <c r="Z73" s="57">
        <f t="shared" ca="1" si="28"/>
        <v>15186</v>
      </c>
      <c r="AA73" s="57">
        <f t="shared" ca="1" si="28"/>
        <v>17271</v>
      </c>
      <c r="AB73" s="57">
        <f t="shared" ca="1" si="28"/>
        <v>52667</v>
      </c>
      <c r="AC73" s="57">
        <f t="shared" ca="1" si="28"/>
        <v>949</v>
      </c>
      <c r="AD73" s="57">
        <f t="shared" ca="1" si="28"/>
        <v>8973</v>
      </c>
      <c r="AE73" s="57">
        <f t="shared" ca="1" si="28"/>
        <v>1097</v>
      </c>
      <c r="AF73" s="57">
        <f t="shared" ca="1" si="28"/>
        <v>696</v>
      </c>
      <c r="AG73" s="57">
        <f t="shared" ca="1" si="28"/>
        <v>35382</v>
      </c>
      <c r="AH73" s="57">
        <f t="shared" ca="1" si="28"/>
        <v>851</v>
      </c>
      <c r="AI73" s="57">
        <f t="shared" ca="1" si="28"/>
        <v>0</v>
      </c>
      <c r="AJ73" s="57">
        <f t="shared" ca="1" si="28"/>
        <v>113199</v>
      </c>
      <c r="AK73" s="57">
        <f t="shared" ca="1" si="27"/>
        <v>36675</v>
      </c>
      <c r="AL73" s="57">
        <f t="shared" ca="1" si="26"/>
        <v>40210</v>
      </c>
      <c r="AM73" s="57">
        <f t="shared" ca="1" si="26"/>
        <v>5351</v>
      </c>
      <c r="AN73" s="57">
        <f t="shared" ca="1" si="26"/>
        <v>71336</v>
      </c>
      <c r="AO73" s="57">
        <f t="shared" ca="1" si="26"/>
        <v>0</v>
      </c>
      <c r="AP73" s="57">
        <f t="shared" ca="1" si="26"/>
        <v>24212</v>
      </c>
      <c r="AQ73" s="57">
        <f t="shared" ca="1" si="26"/>
        <v>4933</v>
      </c>
      <c r="AR73" s="57">
        <f t="shared" ca="1" si="26"/>
        <v>7254</v>
      </c>
      <c r="AS73" s="57">
        <f t="shared" ca="1" si="26"/>
        <v>2055</v>
      </c>
      <c r="AT73" s="57">
        <f t="shared" ca="1" si="26"/>
        <v>0</v>
      </c>
      <c r="AU73" s="51">
        <v>0</v>
      </c>
      <c r="AV73" s="57">
        <v>0</v>
      </c>
      <c r="AW73" s="51">
        <f t="shared" ca="1" si="36"/>
        <v>8823.14</v>
      </c>
      <c r="AX73" s="57">
        <f t="shared" ca="1" si="29"/>
        <v>-19026</v>
      </c>
      <c r="AY73" s="57">
        <f t="shared" ca="1" si="29"/>
        <v>0</v>
      </c>
      <c r="AZ73" s="57">
        <f t="shared" ca="1" si="29"/>
        <v>0</v>
      </c>
      <c r="BA73" s="51">
        <v>0</v>
      </c>
      <c r="BB73" s="51">
        <v>0</v>
      </c>
      <c r="BC73" s="57">
        <f t="shared" ca="1" si="29"/>
        <v>-18995</v>
      </c>
      <c r="BD73" s="57">
        <f t="shared" ca="1" si="29"/>
        <v>-27577</v>
      </c>
      <c r="BE73" s="57">
        <f t="shared" ca="1" si="46"/>
        <v>565.995</v>
      </c>
      <c r="BF73" s="51">
        <f t="shared" ca="1" si="37"/>
        <v>32.167999999999999</v>
      </c>
      <c r="BG73" s="51">
        <f t="shared" ca="1" si="38"/>
        <v>10.047323943661972</v>
      </c>
      <c r="BH73" s="51">
        <f t="shared" ca="1" si="39"/>
        <v>239.72277227722773</v>
      </c>
      <c r="BI73" s="51">
        <v>0</v>
      </c>
      <c r="BJ73" s="51">
        <f ca="1">'4월_관리비상세내역'!BK73</f>
        <v>1376.88</v>
      </c>
      <c r="BK73" s="51">
        <f t="shared" ca="1" si="40"/>
        <v>1942.875</v>
      </c>
      <c r="BL73" s="51">
        <f ca="1">'4월_관리비상세내역'!BM73</f>
        <v>142.52788732394365</v>
      </c>
      <c r="BM73" s="57">
        <f t="shared" ca="1" si="41"/>
        <v>152.57521126760562</v>
      </c>
      <c r="BN73" s="51">
        <f ca="1">'4월_관리비상세내역'!BO73</f>
        <v>712.9</v>
      </c>
      <c r="BO73" s="57">
        <f t="shared" ca="1" si="42"/>
        <v>745.06799999999998</v>
      </c>
      <c r="BP73" s="51">
        <f ca="1">'4월_관리비상세내역'!BQ73</f>
        <v>1698.2079207920792</v>
      </c>
      <c r="BQ73" s="57">
        <f t="shared" ca="1" si="43"/>
        <v>1937.9306930693069</v>
      </c>
      <c r="BR73" s="51">
        <v>0</v>
      </c>
      <c r="BS73" s="51">
        <v>0</v>
      </c>
    </row>
    <row r="74" spans="1:71" ht="15.75" customHeight="1">
      <c r="A74" s="8" t="s">
        <v>239</v>
      </c>
      <c r="B74" s="8">
        <v>702</v>
      </c>
      <c r="C74">
        <f t="shared" si="30"/>
        <v>1501</v>
      </c>
      <c r="E74" s="8">
        <v>115.7</v>
      </c>
      <c r="F74" s="8" t="s">
        <v>240</v>
      </c>
      <c r="G74" s="55">
        <f t="shared" ca="1" si="31"/>
        <v>42474</v>
      </c>
      <c r="H74" s="8">
        <v>77777</v>
      </c>
      <c r="J74" t="str">
        <f t="shared" ca="1" si="45"/>
        <v>전세</v>
      </c>
      <c r="K74" s="8" t="s">
        <v>242</v>
      </c>
      <c r="L74" s="55">
        <v>45047</v>
      </c>
      <c r="M74" s="55">
        <v>45097</v>
      </c>
      <c r="N74" s="55">
        <v>45047</v>
      </c>
      <c r="O74" s="55">
        <v>45077</v>
      </c>
      <c r="P74" s="51">
        <f t="shared" ca="1" si="32"/>
        <v>583242</v>
      </c>
      <c r="Q74" s="57">
        <f t="shared" ca="1" si="33"/>
        <v>594906.84</v>
      </c>
      <c r="R74" s="51">
        <f t="shared" ca="1" si="34"/>
        <v>583242</v>
      </c>
      <c r="S74" s="57">
        <f t="shared" ca="1" si="44"/>
        <v>227518</v>
      </c>
      <c r="T74" s="57">
        <f t="shared" ca="1" si="35"/>
        <v>355724</v>
      </c>
      <c r="U74" s="57">
        <f t="shared" ca="1" si="28"/>
        <v>75231</v>
      </c>
      <c r="V74" s="57">
        <f t="shared" ca="1" si="28"/>
        <v>36413</v>
      </c>
      <c r="W74" s="57">
        <f t="shared" ca="1" si="28"/>
        <v>1797</v>
      </c>
      <c r="X74" s="57">
        <f t="shared" ca="1" si="28"/>
        <v>1303</v>
      </c>
      <c r="Y74" s="57">
        <f t="shared" ca="1" si="28"/>
        <v>3696</v>
      </c>
      <c r="Z74" s="57">
        <f t="shared" ca="1" si="28"/>
        <v>26089</v>
      </c>
      <c r="AA74" s="57">
        <f t="shared" ca="1" si="28"/>
        <v>2988</v>
      </c>
      <c r="AB74" s="57">
        <f t="shared" ca="1" si="28"/>
        <v>15357</v>
      </c>
      <c r="AC74" s="57">
        <f t="shared" ca="1" si="28"/>
        <v>2200</v>
      </c>
      <c r="AD74" s="57">
        <f t="shared" ca="1" si="28"/>
        <v>8013</v>
      </c>
      <c r="AE74" s="57">
        <f t="shared" ca="1" si="28"/>
        <v>10944</v>
      </c>
      <c r="AF74" s="57">
        <f t="shared" ca="1" si="28"/>
        <v>767</v>
      </c>
      <c r="AG74" s="57">
        <f t="shared" ca="1" si="28"/>
        <v>36153</v>
      </c>
      <c r="AH74" s="57">
        <f t="shared" ca="1" si="28"/>
        <v>336</v>
      </c>
      <c r="AI74" s="57">
        <f t="shared" ca="1" si="28"/>
        <v>0</v>
      </c>
      <c r="AJ74" s="57">
        <f t="shared" ca="1" si="28"/>
        <v>225976</v>
      </c>
      <c r="AK74" s="57">
        <f t="shared" ca="1" si="27"/>
        <v>72311</v>
      </c>
      <c r="AL74" s="57">
        <f t="shared" ca="1" si="26"/>
        <v>31124</v>
      </c>
      <c r="AM74" s="57">
        <f t="shared" ca="1" si="26"/>
        <v>5065</v>
      </c>
      <c r="AN74" s="57">
        <f t="shared" ca="1" si="26"/>
        <v>41313</v>
      </c>
      <c r="AO74" s="57">
        <f t="shared" ca="1" si="26"/>
        <v>0</v>
      </c>
      <c r="AP74" s="57">
        <f t="shared" ca="1" si="26"/>
        <v>5229</v>
      </c>
      <c r="AQ74" s="57">
        <f t="shared" ca="1" si="26"/>
        <v>9555</v>
      </c>
      <c r="AR74" s="57">
        <f t="shared" ca="1" si="26"/>
        <v>3767</v>
      </c>
      <c r="AS74" s="57">
        <f t="shared" ca="1" si="26"/>
        <v>1220</v>
      </c>
      <c r="AT74" s="57">
        <f t="shared" ca="1" si="26"/>
        <v>0</v>
      </c>
      <c r="AU74" s="51">
        <v>0</v>
      </c>
      <c r="AV74" s="57">
        <v>0</v>
      </c>
      <c r="AW74" s="51">
        <f t="shared" ca="1" si="36"/>
        <v>11664.84</v>
      </c>
      <c r="AX74" s="57">
        <f t="shared" ca="1" si="29"/>
        <v>-15003</v>
      </c>
      <c r="AY74" s="57">
        <f t="shared" ca="1" si="29"/>
        <v>0</v>
      </c>
      <c r="AZ74" s="57">
        <f t="shared" ca="1" si="29"/>
        <v>0</v>
      </c>
      <c r="BA74" s="51">
        <v>0</v>
      </c>
      <c r="BB74" s="51">
        <v>0</v>
      </c>
      <c r="BC74" s="57">
        <f t="shared" ca="1" si="29"/>
        <v>-645</v>
      </c>
      <c r="BD74" s="57">
        <f t="shared" ca="1" si="29"/>
        <v>-17957</v>
      </c>
      <c r="BE74" s="57">
        <f t="shared" ca="1" si="46"/>
        <v>1129.8800000000001</v>
      </c>
      <c r="BF74" s="51">
        <f t="shared" ca="1" si="37"/>
        <v>24.8992</v>
      </c>
      <c r="BG74" s="51">
        <f t="shared" ca="1" si="38"/>
        <v>5.8187323943661973</v>
      </c>
      <c r="BH74" s="51">
        <f t="shared" ca="1" si="39"/>
        <v>51.772277227722775</v>
      </c>
      <c r="BI74" s="51">
        <v>0</v>
      </c>
      <c r="BJ74" s="51">
        <f ca="1">'4월_관리비상세내역'!BK74</f>
        <v>1866.355</v>
      </c>
      <c r="BK74" s="51">
        <f t="shared" ca="1" si="40"/>
        <v>2996.2350000000001</v>
      </c>
      <c r="BL74" s="51">
        <f ca="1">'4월_관리비상세내역'!BM74</f>
        <v>997.91140845070424</v>
      </c>
      <c r="BM74" s="57">
        <f t="shared" ca="1" si="41"/>
        <v>1003.7301408450704</v>
      </c>
      <c r="BN74" s="51">
        <f ca="1">'4월_관리비상세내역'!BO74</f>
        <v>931.08879999999999</v>
      </c>
      <c r="BO74" s="57">
        <f t="shared" ca="1" si="42"/>
        <v>955.98799999999994</v>
      </c>
      <c r="BP74" s="51">
        <f ca="1">'4월_관리비상세내역'!BQ74</f>
        <v>1181.1089108910892</v>
      </c>
      <c r="BQ74" s="57">
        <f t="shared" ca="1" si="43"/>
        <v>1232.8811881188119</v>
      </c>
      <c r="BR74" s="51">
        <v>0</v>
      </c>
      <c r="BS74" s="51">
        <v>0</v>
      </c>
    </row>
    <row r="75" spans="1:71" ht="15.75" customHeight="1">
      <c r="A75" s="8" t="s">
        <v>239</v>
      </c>
      <c r="B75" s="8">
        <v>702</v>
      </c>
      <c r="C75">
        <f t="shared" si="30"/>
        <v>1502</v>
      </c>
      <c r="E75" s="8">
        <v>115.7</v>
      </c>
      <c r="F75" s="8" t="s">
        <v>240</v>
      </c>
      <c r="G75" s="55">
        <f t="shared" ca="1" si="31"/>
        <v>42001</v>
      </c>
      <c r="H75" s="8">
        <v>77777</v>
      </c>
      <c r="J75" t="str">
        <f t="shared" ca="1" si="45"/>
        <v>월세</v>
      </c>
      <c r="K75" s="8" t="s">
        <v>242</v>
      </c>
      <c r="L75" s="55">
        <v>45047</v>
      </c>
      <c r="M75" s="55">
        <v>45097</v>
      </c>
      <c r="N75" s="55">
        <v>45047</v>
      </c>
      <c r="O75" s="55">
        <v>45077</v>
      </c>
      <c r="P75" s="51">
        <f t="shared" ca="1" si="32"/>
        <v>577776</v>
      </c>
      <c r="Q75" s="57">
        <f t="shared" ca="1" si="33"/>
        <v>589331.52</v>
      </c>
      <c r="R75" s="51">
        <f t="shared" ca="1" si="34"/>
        <v>577776</v>
      </c>
      <c r="S75" s="57">
        <f t="shared" ca="1" si="44"/>
        <v>237879</v>
      </c>
      <c r="T75" s="57">
        <f t="shared" ca="1" si="35"/>
        <v>339897</v>
      </c>
      <c r="U75" s="57">
        <f t="shared" ca="1" si="28"/>
        <v>72795</v>
      </c>
      <c r="V75" s="57">
        <f t="shared" ca="1" si="28"/>
        <v>11034</v>
      </c>
      <c r="W75" s="57">
        <f t="shared" ca="1" si="28"/>
        <v>1640</v>
      </c>
      <c r="X75" s="57">
        <f t="shared" ca="1" si="28"/>
        <v>2008</v>
      </c>
      <c r="Y75" s="57">
        <f t="shared" ca="1" si="28"/>
        <v>3544</v>
      </c>
      <c r="Z75" s="57">
        <f t="shared" ca="1" si="28"/>
        <v>58902</v>
      </c>
      <c r="AA75" s="57">
        <f t="shared" ca="1" si="28"/>
        <v>9045</v>
      </c>
      <c r="AB75" s="57">
        <f t="shared" ca="1" si="28"/>
        <v>41671</v>
      </c>
      <c r="AC75" s="57">
        <f t="shared" ca="1" si="28"/>
        <v>2871</v>
      </c>
      <c r="AD75" s="57">
        <f t="shared" ca="1" si="28"/>
        <v>8283</v>
      </c>
      <c r="AE75" s="57">
        <f t="shared" ca="1" si="28"/>
        <v>27809</v>
      </c>
      <c r="AF75" s="57">
        <f t="shared" ca="1" si="28"/>
        <v>446</v>
      </c>
      <c r="AG75" s="57">
        <f t="shared" ca="1" si="28"/>
        <v>2384</v>
      </c>
      <c r="AH75" s="57">
        <f t="shared" ca="1" si="28"/>
        <v>109</v>
      </c>
      <c r="AI75" s="57">
        <f t="shared" ca="1" si="28"/>
        <v>0</v>
      </c>
      <c r="AJ75" s="57">
        <f t="shared" ca="1" si="28"/>
        <v>104496</v>
      </c>
      <c r="AK75" s="57">
        <f t="shared" ca="1" si="27"/>
        <v>68613</v>
      </c>
      <c r="AL75" s="57">
        <f t="shared" ca="1" si="27"/>
        <v>74817</v>
      </c>
      <c r="AM75" s="57">
        <f t="shared" ca="1" si="27"/>
        <v>793</v>
      </c>
      <c r="AN75" s="57">
        <f t="shared" ca="1" si="27"/>
        <v>81023</v>
      </c>
      <c r="AO75" s="57">
        <f t="shared" ca="1" si="27"/>
        <v>0</v>
      </c>
      <c r="AP75" s="57">
        <f t="shared" ca="1" si="27"/>
        <v>32061</v>
      </c>
      <c r="AQ75" s="57">
        <f t="shared" ca="1" si="27"/>
        <v>4492</v>
      </c>
      <c r="AR75" s="57">
        <f t="shared" ca="1" si="27"/>
        <v>7555</v>
      </c>
      <c r="AS75" s="57">
        <f t="shared" ca="1" si="27"/>
        <v>1223</v>
      </c>
      <c r="AT75" s="57">
        <f t="shared" ca="1" si="27"/>
        <v>0</v>
      </c>
      <c r="AU75" s="51">
        <v>0</v>
      </c>
      <c r="AV75" s="57">
        <v>0</v>
      </c>
      <c r="AW75" s="51">
        <f t="shared" ca="1" si="36"/>
        <v>11555.52</v>
      </c>
      <c r="AX75" s="57">
        <f t="shared" ca="1" si="29"/>
        <v>-4773</v>
      </c>
      <c r="AY75" s="57">
        <f t="shared" ca="1" si="29"/>
        <v>0</v>
      </c>
      <c r="AZ75" s="57">
        <f t="shared" ca="1" si="29"/>
        <v>0</v>
      </c>
      <c r="BA75" s="51">
        <v>0</v>
      </c>
      <c r="BB75" s="51">
        <v>0</v>
      </c>
      <c r="BC75" s="57">
        <f t="shared" ca="1" si="29"/>
        <v>-21472</v>
      </c>
      <c r="BD75" s="57">
        <f t="shared" ca="1" si="29"/>
        <v>-13593</v>
      </c>
      <c r="BE75" s="57">
        <f t="shared" ca="1" si="46"/>
        <v>522.48</v>
      </c>
      <c r="BF75" s="51">
        <f t="shared" ca="1" si="37"/>
        <v>59.8536</v>
      </c>
      <c r="BG75" s="51">
        <f t="shared" ca="1" si="38"/>
        <v>11.411690140845071</v>
      </c>
      <c r="BH75" s="51">
        <f t="shared" ca="1" si="39"/>
        <v>317.43564356435644</v>
      </c>
      <c r="BI75" s="51">
        <v>0</v>
      </c>
      <c r="BJ75" s="51">
        <f ca="1">'4월_관리비상세내역'!BK75</f>
        <v>1231.75</v>
      </c>
      <c r="BK75" s="51">
        <f t="shared" ca="1" si="40"/>
        <v>1754.23</v>
      </c>
      <c r="BL75" s="51">
        <f ca="1">'4월_관리비상세내역'!BM75</f>
        <v>584.95042253521126</v>
      </c>
      <c r="BM75" s="57">
        <f t="shared" ca="1" si="41"/>
        <v>596.36211267605631</v>
      </c>
      <c r="BN75" s="51">
        <f ca="1">'4월_관리비상세내역'!BO75</f>
        <v>936.62959999999998</v>
      </c>
      <c r="BO75" s="57">
        <f t="shared" ca="1" si="42"/>
        <v>996.48320000000001</v>
      </c>
      <c r="BP75" s="51">
        <f ca="1">'4월_관리비상세내역'!BQ75</f>
        <v>1524.5346534653468</v>
      </c>
      <c r="BQ75" s="57">
        <f t="shared" ca="1" si="43"/>
        <v>1841.9702970297033</v>
      </c>
      <c r="BR75" s="51">
        <v>0</v>
      </c>
      <c r="BS75" s="51">
        <v>0</v>
      </c>
    </row>
    <row r="76" spans="1:71" ht="15.75" customHeight="1">
      <c r="A76" s="8" t="s">
        <v>239</v>
      </c>
      <c r="B76" s="8">
        <v>702</v>
      </c>
      <c r="C76">
        <f t="shared" si="30"/>
        <v>1601</v>
      </c>
      <c r="E76" s="8">
        <v>115.7</v>
      </c>
      <c r="F76" s="8" t="s">
        <v>240</v>
      </c>
      <c r="G76" s="55">
        <f t="shared" ca="1" si="31"/>
        <v>41893</v>
      </c>
      <c r="H76" s="8">
        <v>77777</v>
      </c>
      <c r="J76" t="str">
        <f t="shared" ca="1" si="45"/>
        <v>월세</v>
      </c>
      <c r="K76" s="8" t="s">
        <v>242</v>
      </c>
      <c r="L76" s="55">
        <v>45047</v>
      </c>
      <c r="M76" s="55">
        <v>45097</v>
      </c>
      <c r="N76" s="55">
        <v>45047</v>
      </c>
      <c r="O76" s="55">
        <v>45077</v>
      </c>
      <c r="P76" s="51">
        <f t="shared" ca="1" si="32"/>
        <v>560977</v>
      </c>
      <c r="Q76" s="57">
        <f t="shared" ca="1" si="33"/>
        <v>572196.54</v>
      </c>
      <c r="R76" s="51">
        <f t="shared" ca="1" si="34"/>
        <v>560977</v>
      </c>
      <c r="S76" s="57">
        <f t="shared" ca="1" si="44"/>
        <v>226828</v>
      </c>
      <c r="T76" s="57">
        <f t="shared" ca="1" si="35"/>
        <v>334149</v>
      </c>
      <c r="U76" s="57">
        <f t="shared" ca="1" si="28"/>
        <v>58677</v>
      </c>
      <c r="V76" s="57">
        <f t="shared" ca="1" si="28"/>
        <v>21710</v>
      </c>
      <c r="W76" s="57">
        <f t="shared" ca="1" si="28"/>
        <v>1535</v>
      </c>
      <c r="X76" s="57">
        <f t="shared" ca="1" si="28"/>
        <v>3013</v>
      </c>
      <c r="Y76" s="57">
        <f t="shared" ca="1" si="28"/>
        <v>3688</v>
      </c>
      <c r="Z76" s="57">
        <f t="shared" ca="1" si="28"/>
        <v>39091</v>
      </c>
      <c r="AA76" s="57">
        <f t="shared" ca="1" si="28"/>
        <v>17362</v>
      </c>
      <c r="AB76" s="57">
        <f t="shared" ca="1" si="28"/>
        <v>23804</v>
      </c>
      <c r="AC76" s="57">
        <f t="shared" ca="1" si="28"/>
        <v>2974</v>
      </c>
      <c r="AD76" s="57">
        <f t="shared" ca="1" si="28"/>
        <v>8615</v>
      </c>
      <c r="AE76" s="57">
        <f t="shared" ca="1" si="28"/>
        <v>21005</v>
      </c>
      <c r="AF76" s="57">
        <f t="shared" ca="1" si="28"/>
        <v>330</v>
      </c>
      <c r="AG76" s="57">
        <f t="shared" ca="1" si="28"/>
        <v>33338</v>
      </c>
      <c r="AH76" s="57">
        <f t="shared" ca="1" si="28"/>
        <v>627</v>
      </c>
      <c r="AI76" s="57">
        <f t="shared" ca="1" si="28"/>
        <v>0</v>
      </c>
      <c r="AJ76" s="57">
        <f t="shared" ca="1" si="28"/>
        <v>218561</v>
      </c>
      <c r="AK76" s="57">
        <f t="shared" ca="1" si="27"/>
        <v>44205</v>
      </c>
      <c r="AL76" s="57">
        <f t="shared" ca="1" si="27"/>
        <v>33258</v>
      </c>
      <c r="AM76" s="57">
        <f t="shared" ca="1" si="27"/>
        <v>2408</v>
      </c>
      <c r="AN76" s="57">
        <f t="shared" ca="1" si="27"/>
        <v>36450</v>
      </c>
      <c r="AO76" s="57">
        <f t="shared" ca="1" si="27"/>
        <v>0</v>
      </c>
      <c r="AP76" s="57">
        <f t="shared" ca="1" si="27"/>
        <v>25471</v>
      </c>
      <c r="AQ76" s="57">
        <f t="shared" ca="1" si="27"/>
        <v>9048</v>
      </c>
      <c r="AR76" s="57">
        <f t="shared" ca="1" si="27"/>
        <v>1383</v>
      </c>
      <c r="AS76" s="57">
        <f t="shared" ca="1" si="27"/>
        <v>882</v>
      </c>
      <c r="AT76" s="57">
        <f t="shared" ca="1" si="27"/>
        <v>0</v>
      </c>
      <c r="AU76" s="51">
        <v>0</v>
      </c>
      <c r="AV76" s="57">
        <v>0</v>
      </c>
      <c r="AW76" s="51">
        <f t="shared" ca="1" si="36"/>
        <v>11219.54</v>
      </c>
      <c r="AX76" s="57">
        <f t="shared" ca="1" si="29"/>
        <v>-15653</v>
      </c>
      <c r="AY76" s="57">
        <f t="shared" ca="1" si="29"/>
        <v>0</v>
      </c>
      <c r="AZ76" s="57">
        <f t="shared" ca="1" si="29"/>
        <v>0</v>
      </c>
      <c r="BA76" s="51">
        <v>0</v>
      </c>
      <c r="BB76" s="51">
        <v>0</v>
      </c>
      <c r="BC76" s="57">
        <f t="shared" ca="1" si="29"/>
        <v>-9896</v>
      </c>
      <c r="BD76" s="57">
        <f t="shared" ca="1" si="29"/>
        <v>-20909</v>
      </c>
      <c r="BE76" s="57">
        <f t="shared" ca="1" si="46"/>
        <v>1092.8050000000001</v>
      </c>
      <c r="BF76" s="51">
        <f t="shared" ca="1" si="37"/>
        <v>26.606400000000001</v>
      </c>
      <c r="BG76" s="51">
        <f t="shared" ca="1" si="38"/>
        <v>5.1338028169014081</v>
      </c>
      <c r="BH76" s="51">
        <f t="shared" ca="1" si="39"/>
        <v>252.1881188118812</v>
      </c>
      <c r="BI76" s="51">
        <v>0</v>
      </c>
      <c r="BJ76" s="51">
        <f ca="1">'4월_관리비상세내역'!BK76</f>
        <v>2127.0949999999998</v>
      </c>
      <c r="BK76" s="51">
        <f t="shared" ca="1" si="40"/>
        <v>3219.8999999999996</v>
      </c>
      <c r="BL76" s="51">
        <f ca="1">'4월_관리비상세내역'!BM76</f>
        <v>427.0783098591549</v>
      </c>
      <c r="BM76" s="57">
        <f t="shared" ca="1" si="41"/>
        <v>432.21211267605634</v>
      </c>
      <c r="BN76" s="51">
        <f ca="1">'4월_관리비상세내역'!BO76</f>
        <v>458.44960000000003</v>
      </c>
      <c r="BO76" s="57">
        <f t="shared" ca="1" si="42"/>
        <v>485.05600000000004</v>
      </c>
      <c r="BP76" s="51">
        <f ca="1">'4월_관리비상세내역'!BQ76</f>
        <v>557.62376237623766</v>
      </c>
      <c r="BQ76" s="57">
        <f t="shared" ca="1" si="43"/>
        <v>809.81188118811883</v>
      </c>
      <c r="BR76" s="51">
        <v>0</v>
      </c>
      <c r="BS76" s="51">
        <v>0</v>
      </c>
    </row>
    <row r="77" spans="1:71" ht="15.75" customHeight="1">
      <c r="A77" s="8" t="s">
        <v>239</v>
      </c>
      <c r="B77" s="8">
        <v>702</v>
      </c>
      <c r="C77">
        <f t="shared" si="30"/>
        <v>1602</v>
      </c>
      <c r="E77" s="8">
        <v>115.7</v>
      </c>
      <c r="F77" s="8" t="s">
        <v>240</v>
      </c>
      <c r="G77" s="55">
        <f t="shared" ca="1" si="31"/>
        <v>42364</v>
      </c>
      <c r="H77" s="8">
        <v>77777</v>
      </c>
      <c r="J77" t="str">
        <f t="shared" ca="1" si="45"/>
        <v>월세</v>
      </c>
      <c r="K77" s="8" t="s">
        <v>242</v>
      </c>
      <c r="L77" s="55">
        <v>45047</v>
      </c>
      <c r="M77" s="55">
        <v>45097</v>
      </c>
      <c r="N77" s="55">
        <v>45047</v>
      </c>
      <c r="O77" s="55">
        <v>45077</v>
      </c>
      <c r="P77" s="51">
        <f t="shared" ca="1" si="32"/>
        <v>372696</v>
      </c>
      <c r="Q77" s="57">
        <f t="shared" ca="1" si="33"/>
        <v>380149.92</v>
      </c>
      <c r="R77" s="51">
        <f t="shared" ca="1" si="34"/>
        <v>372696</v>
      </c>
      <c r="S77" s="57">
        <f t="shared" ca="1" si="44"/>
        <v>192990</v>
      </c>
      <c r="T77" s="57">
        <f t="shared" ca="1" si="35"/>
        <v>179706</v>
      </c>
      <c r="U77" s="57">
        <f t="shared" ca="1" si="28"/>
        <v>35351</v>
      </c>
      <c r="V77" s="57">
        <f t="shared" ca="1" si="28"/>
        <v>22016</v>
      </c>
      <c r="W77" s="57">
        <f t="shared" ca="1" si="28"/>
        <v>1491</v>
      </c>
      <c r="X77" s="57">
        <f t="shared" ca="1" si="28"/>
        <v>3552</v>
      </c>
      <c r="Y77" s="57">
        <f t="shared" ca="1" si="28"/>
        <v>3707</v>
      </c>
      <c r="Z77" s="57">
        <f t="shared" ca="1" si="28"/>
        <v>36695</v>
      </c>
      <c r="AA77" s="57">
        <f t="shared" ca="1" si="28"/>
        <v>18885</v>
      </c>
      <c r="AB77" s="57">
        <f t="shared" ca="1" si="28"/>
        <v>48700</v>
      </c>
      <c r="AC77" s="57">
        <f t="shared" ca="1" si="28"/>
        <v>2349</v>
      </c>
      <c r="AD77" s="57">
        <f t="shared" ca="1" si="28"/>
        <v>2629</v>
      </c>
      <c r="AE77" s="57">
        <f t="shared" ca="1" si="28"/>
        <v>14779</v>
      </c>
      <c r="AF77" s="57">
        <f t="shared" ca="1" si="28"/>
        <v>459</v>
      </c>
      <c r="AG77" s="57">
        <f t="shared" ca="1" si="28"/>
        <v>15150</v>
      </c>
      <c r="AH77" s="57">
        <f t="shared" ca="1" si="28"/>
        <v>891</v>
      </c>
      <c r="AI77" s="57">
        <f t="shared" ca="1" si="28"/>
        <v>0</v>
      </c>
      <c r="AJ77" s="57">
        <f t="shared" ref="AJ77" ca="1" si="47">RANDBETWEEN(AJ$2,AJ$3)</f>
        <v>103008</v>
      </c>
      <c r="AK77" s="57">
        <f t="shared" ca="1" si="27"/>
        <v>31543</v>
      </c>
      <c r="AL77" s="57">
        <f t="shared" ca="1" si="27"/>
        <v>23704</v>
      </c>
      <c r="AM77" s="57">
        <f t="shared" ca="1" si="27"/>
        <v>1138</v>
      </c>
      <c r="AN77" s="57">
        <f t="shared" ca="1" si="27"/>
        <v>28329</v>
      </c>
      <c r="AO77" s="57">
        <f t="shared" ca="1" si="27"/>
        <v>0</v>
      </c>
      <c r="AP77" s="57">
        <f t="shared" ca="1" si="27"/>
        <v>6550</v>
      </c>
      <c r="AQ77" s="57">
        <f t="shared" ca="1" si="27"/>
        <v>6112</v>
      </c>
      <c r="AR77" s="57">
        <f t="shared" ca="1" si="27"/>
        <v>7253</v>
      </c>
      <c r="AS77" s="57">
        <f t="shared" ca="1" si="27"/>
        <v>1066</v>
      </c>
      <c r="AT77" s="57">
        <f t="shared" ca="1" si="27"/>
        <v>0</v>
      </c>
      <c r="AU77" s="51">
        <v>0</v>
      </c>
      <c r="AV77" s="57">
        <v>0</v>
      </c>
      <c r="AW77" s="51">
        <f t="shared" ca="1" si="36"/>
        <v>7453.92</v>
      </c>
      <c r="AX77" s="57">
        <f t="shared" ca="1" si="29"/>
        <v>-13062</v>
      </c>
      <c r="AY77" s="57">
        <f t="shared" ca="1" si="29"/>
        <v>0</v>
      </c>
      <c r="AZ77" s="57">
        <f t="shared" ca="1" si="29"/>
        <v>0</v>
      </c>
      <c r="BA77" s="51">
        <v>0</v>
      </c>
      <c r="BB77" s="51">
        <v>0</v>
      </c>
      <c r="BC77" s="57">
        <f t="shared" ca="1" si="29"/>
        <v>-8142</v>
      </c>
      <c r="BD77" s="57">
        <f t="shared" ca="1" si="29"/>
        <v>-21457</v>
      </c>
      <c r="BE77" s="57">
        <f t="shared" ca="1" si="46"/>
        <v>515.04</v>
      </c>
      <c r="BF77" s="51">
        <f t="shared" ca="1" si="37"/>
        <v>18.963200000000001</v>
      </c>
      <c r="BG77" s="51">
        <f t="shared" ca="1" si="38"/>
        <v>3.99</v>
      </c>
      <c r="BH77" s="51">
        <f t="shared" ca="1" si="39"/>
        <v>64.851485148514854</v>
      </c>
      <c r="BI77" s="51">
        <v>0</v>
      </c>
      <c r="BJ77" s="51">
        <f ca="1">'4월_관리비상세내역'!BK77</f>
        <v>1511.9749999999999</v>
      </c>
      <c r="BK77" s="51">
        <f t="shared" ca="1" si="40"/>
        <v>2027.0149999999999</v>
      </c>
      <c r="BL77" s="51">
        <f ca="1">'4월_관리비상세내역'!BM77</f>
        <v>674.71619718309853</v>
      </c>
      <c r="BM77" s="57">
        <f t="shared" ca="1" si="41"/>
        <v>678.70619718309854</v>
      </c>
      <c r="BN77" s="51">
        <f ca="1">'4월_관리비상세내역'!BO77</f>
        <v>812.24639999999999</v>
      </c>
      <c r="BO77" s="57">
        <f t="shared" ca="1" si="42"/>
        <v>831.20960000000002</v>
      </c>
      <c r="BP77" s="51">
        <f ca="1">'4월_관리비상세내역'!BQ77</f>
        <v>660.16831683168311</v>
      </c>
      <c r="BQ77" s="57">
        <f t="shared" ca="1" si="43"/>
        <v>725.01980198019794</v>
      </c>
      <c r="BR77" s="51">
        <v>0</v>
      </c>
      <c r="BS77" s="51">
        <v>0</v>
      </c>
    </row>
    <row r="78" spans="1:71" ht="15.75" customHeight="1">
      <c r="A78" s="8" t="s">
        <v>239</v>
      </c>
      <c r="B78" s="8">
        <v>702</v>
      </c>
      <c r="C78">
        <f t="shared" si="30"/>
        <v>1701</v>
      </c>
      <c r="E78" s="8">
        <v>115.7</v>
      </c>
      <c r="F78" s="8" t="s">
        <v>240</v>
      </c>
      <c r="G78" s="55">
        <f t="shared" ca="1" si="31"/>
        <v>41725</v>
      </c>
      <c r="H78" s="8">
        <v>77777</v>
      </c>
      <c r="J78" t="str">
        <f t="shared" ca="1" si="45"/>
        <v>월세</v>
      </c>
      <c r="K78" s="8" t="s">
        <v>242</v>
      </c>
      <c r="L78" s="55">
        <v>45047</v>
      </c>
      <c r="M78" s="55">
        <v>45097</v>
      </c>
      <c r="N78" s="55">
        <v>45047</v>
      </c>
      <c r="O78" s="55">
        <v>45077</v>
      </c>
      <c r="P78" s="51">
        <f t="shared" ca="1" si="32"/>
        <v>714323</v>
      </c>
      <c r="Q78" s="57">
        <f t="shared" ca="1" si="33"/>
        <v>728609.46</v>
      </c>
      <c r="R78" s="51">
        <f t="shared" ca="1" si="34"/>
        <v>714323</v>
      </c>
      <c r="S78" s="57">
        <f t="shared" ca="1" si="44"/>
        <v>229828</v>
      </c>
      <c r="T78" s="57">
        <f t="shared" ca="1" si="35"/>
        <v>484495</v>
      </c>
      <c r="U78" s="57">
        <f t="shared" ref="U78:AJ93" ca="1" si="48">RANDBETWEEN(U$2,U$3)</f>
        <v>67702</v>
      </c>
      <c r="V78" s="57">
        <f t="shared" ca="1" si="48"/>
        <v>21835</v>
      </c>
      <c r="W78" s="57">
        <f t="shared" ca="1" si="48"/>
        <v>1887</v>
      </c>
      <c r="X78" s="57">
        <f t="shared" ca="1" si="48"/>
        <v>3980</v>
      </c>
      <c r="Y78" s="57">
        <f t="shared" ca="1" si="48"/>
        <v>3190</v>
      </c>
      <c r="Z78" s="57">
        <f t="shared" ca="1" si="48"/>
        <v>44456</v>
      </c>
      <c r="AA78" s="57">
        <f t="shared" ca="1" si="48"/>
        <v>26269</v>
      </c>
      <c r="AB78" s="57">
        <f t="shared" ca="1" si="48"/>
        <v>43551</v>
      </c>
      <c r="AC78" s="57">
        <f t="shared" ca="1" si="48"/>
        <v>2848</v>
      </c>
      <c r="AD78" s="57">
        <f t="shared" ca="1" si="48"/>
        <v>3909</v>
      </c>
      <c r="AE78" s="57">
        <f t="shared" ca="1" si="48"/>
        <v>27788</v>
      </c>
      <c r="AF78" s="57">
        <f t="shared" ca="1" si="48"/>
        <v>990</v>
      </c>
      <c r="AG78" s="57">
        <f t="shared" ca="1" si="48"/>
        <v>622</v>
      </c>
      <c r="AH78" s="57">
        <f t="shared" ca="1" si="48"/>
        <v>827</v>
      </c>
      <c r="AI78" s="57">
        <f t="shared" ca="1" si="48"/>
        <v>0</v>
      </c>
      <c r="AJ78" s="57">
        <f t="shared" ca="1" si="48"/>
        <v>200830</v>
      </c>
      <c r="AK78" s="57">
        <f t="shared" ca="1" si="27"/>
        <v>32553</v>
      </c>
      <c r="AL78" s="57">
        <f t="shared" ca="1" si="27"/>
        <v>103732</v>
      </c>
      <c r="AM78" s="57">
        <f t="shared" ca="1" si="27"/>
        <v>112</v>
      </c>
      <c r="AN78" s="57">
        <f t="shared" ca="1" si="27"/>
        <v>90521</v>
      </c>
      <c r="AO78" s="57">
        <f t="shared" ca="1" si="27"/>
        <v>0</v>
      </c>
      <c r="AP78" s="57">
        <f t="shared" ca="1" si="27"/>
        <v>29762</v>
      </c>
      <c r="AQ78" s="57">
        <f t="shared" ca="1" si="27"/>
        <v>7070</v>
      </c>
      <c r="AR78" s="57">
        <f t="shared" ca="1" si="27"/>
        <v>6840</v>
      </c>
      <c r="AS78" s="57">
        <f t="shared" ca="1" si="27"/>
        <v>2189</v>
      </c>
      <c r="AT78" s="57">
        <f t="shared" ca="1" si="27"/>
        <v>0</v>
      </c>
      <c r="AU78" s="51">
        <v>0</v>
      </c>
      <c r="AV78" s="57">
        <v>0</v>
      </c>
      <c r="AW78" s="51">
        <f t="shared" ca="1" si="36"/>
        <v>14286.460000000001</v>
      </c>
      <c r="AX78" s="57">
        <f t="shared" ca="1" si="29"/>
        <v>-4526</v>
      </c>
      <c r="AY78" s="57">
        <f t="shared" ca="1" si="29"/>
        <v>0</v>
      </c>
      <c r="AZ78" s="57">
        <f t="shared" ca="1" si="29"/>
        <v>0</v>
      </c>
      <c r="BA78" s="51">
        <v>-5000</v>
      </c>
      <c r="BB78" s="51">
        <v>0</v>
      </c>
      <c r="BC78" s="57">
        <f t="shared" ca="1" si="29"/>
        <v>-3091</v>
      </c>
      <c r="BD78" s="57">
        <f t="shared" ca="1" si="29"/>
        <v>-1523</v>
      </c>
      <c r="BE78" s="57">
        <f t="shared" ca="1" si="46"/>
        <v>1004.15</v>
      </c>
      <c r="BF78" s="51">
        <f t="shared" ca="1" si="37"/>
        <v>82.985600000000005</v>
      </c>
      <c r="BG78" s="51">
        <f t="shared" ca="1" si="38"/>
        <v>12.74943661971831</v>
      </c>
      <c r="BH78" s="51">
        <f t="shared" ca="1" si="39"/>
        <v>294.67326732673268</v>
      </c>
      <c r="BI78" s="51">
        <v>0</v>
      </c>
      <c r="BJ78" s="51">
        <f ca="1">'4월_관리비상세내역'!BK78</f>
        <v>1435.5749999999998</v>
      </c>
      <c r="BK78" s="51">
        <f t="shared" ca="1" si="40"/>
        <v>2439.7249999999999</v>
      </c>
      <c r="BL78" s="51">
        <f ca="1">'4월_관리비상세내역'!BM78</f>
        <v>251.47028169014087</v>
      </c>
      <c r="BM78" s="57">
        <f t="shared" ca="1" si="41"/>
        <v>264.21971830985916</v>
      </c>
      <c r="BN78" s="51">
        <f ca="1">'4월_관리비상세내역'!BO78</f>
        <v>1002.4136000000001</v>
      </c>
      <c r="BO78" s="57">
        <f t="shared" ca="1" si="42"/>
        <v>1085.3992000000001</v>
      </c>
      <c r="BP78" s="51">
        <f ca="1">'4월_관리비상세내역'!BQ78</f>
        <v>1317.4653465346535</v>
      </c>
      <c r="BQ78" s="57">
        <f t="shared" ca="1" si="43"/>
        <v>1612.1386138613861</v>
      </c>
      <c r="BR78" s="51">
        <v>0</v>
      </c>
      <c r="BS78" s="51">
        <v>0</v>
      </c>
    </row>
    <row r="79" spans="1:71" ht="15.75" customHeight="1">
      <c r="A79" s="8" t="s">
        <v>239</v>
      </c>
      <c r="B79" s="8">
        <v>702</v>
      </c>
      <c r="C79">
        <f t="shared" si="30"/>
        <v>1702</v>
      </c>
      <c r="E79" s="8">
        <v>115.7</v>
      </c>
      <c r="F79" s="8" t="s">
        <v>240</v>
      </c>
      <c r="G79" s="55">
        <f t="shared" ca="1" si="31"/>
        <v>43751</v>
      </c>
      <c r="H79" s="8">
        <v>77777</v>
      </c>
      <c r="J79" t="str">
        <f t="shared" ca="1" si="45"/>
        <v>전세</v>
      </c>
      <c r="K79" s="8" t="s">
        <v>242</v>
      </c>
      <c r="L79" s="55">
        <v>45047</v>
      </c>
      <c r="M79" s="55">
        <v>45097</v>
      </c>
      <c r="N79" s="55">
        <v>45047</v>
      </c>
      <c r="O79" s="55">
        <v>45077</v>
      </c>
      <c r="P79" s="51">
        <f t="shared" ca="1" si="32"/>
        <v>530793</v>
      </c>
      <c r="Q79" s="57">
        <f t="shared" ca="1" si="33"/>
        <v>541408.86</v>
      </c>
      <c r="R79" s="51">
        <f t="shared" ca="1" si="34"/>
        <v>530793</v>
      </c>
      <c r="S79" s="57">
        <f t="shared" ca="1" si="44"/>
        <v>165230</v>
      </c>
      <c r="T79" s="57">
        <f t="shared" ca="1" si="35"/>
        <v>365563</v>
      </c>
      <c r="U79" s="57">
        <f t="shared" ca="1" si="48"/>
        <v>47851</v>
      </c>
      <c r="V79" s="57">
        <f t="shared" ca="1" si="48"/>
        <v>11532</v>
      </c>
      <c r="W79" s="57">
        <f t="shared" ca="1" si="48"/>
        <v>1362</v>
      </c>
      <c r="X79" s="57">
        <f t="shared" ca="1" si="48"/>
        <v>3465</v>
      </c>
      <c r="Y79" s="57">
        <f t="shared" ca="1" si="48"/>
        <v>3590</v>
      </c>
      <c r="Z79" s="57">
        <f t="shared" ca="1" si="48"/>
        <v>20493</v>
      </c>
      <c r="AA79" s="57">
        <f t="shared" ca="1" si="48"/>
        <v>7954</v>
      </c>
      <c r="AB79" s="57">
        <f t="shared" ca="1" si="48"/>
        <v>18950</v>
      </c>
      <c r="AC79" s="57">
        <f t="shared" ca="1" si="48"/>
        <v>2526</v>
      </c>
      <c r="AD79" s="57">
        <f t="shared" ca="1" si="48"/>
        <v>9626</v>
      </c>
      <c r="AE79" s="57">
        <f t="shared" ca="1" si="48"/>
        <v>2931</v>
      </c>
      <c r="AF79" s="57">
        <f t="shared" ca="1" si="48"/>
        <v>873</v>
      </c>
      <c r="AG79" s="57">
        <f t="shared" ca="1" si="48"/>
        <v>39116</v>
      </c>
      <c r="AH79" s="57">
        <f t="shared" ca="1" si="48"/>
        <v>540</v>
      </c>
      <c r="AI79" s="57">
        <f t="shared" ca="1" si="48"/>
        <v>0</v>
      </c>
      <c r="AJ79" s="57">
        <f t="shared" ca="1" si="48"/>
        <v>161071</v>
      </c>
      <c r="AK79" s="57">
        <f t="shared" ca="1" si="27"/>
        <v>59178</v>
      </c>
      <c r="AL79" s="57">
        <f t="shared" ca="1" si="27"/>
        <v>80151</v>
      </c>
      <c r="AM79" s="57">
        <f t="shared" ca="1" si="27"/>
        <v>1550</v>
      </c>
      <c r="AN79" s="57">
        <f t="shared" ca="1" si="27"/>
        <v>90504</v>
      </c>
      <c r="AO79" s="57">
        <f t="shared" ca="1" si="27"/>
        <v>0</v>
      </c>
      <c r="AP79" s="57">
        <f t="shared" ca="1" si="27"/>
        <v>9213</v>
      </c>
      <c r="AQ79" s="57">
        <f t="shared" ca="1" si="27"/>
        <v>2915</v>
      </c>
      <c r="AR79" s="57">
        <f t="shared" ca="1" si="27"/>
        <v>829</v>
      </c>
      <c r="AS79" s="57">
        <f t="shared" ca="1" si="27"/>
        <v>2384</v>
      </c>
      <c r="AT79" s="57">
        <f t="shared" ca="1" si="27"/>
        <v>0</v>
      </c>
      <c r="AU79" s="51">
        <v>0</v>
      </c>
      <c r="AV79" s="57">
        <v>0</v>
      </c>
      <c r="AW79" s="51">
        <f t="shared" ca="1" si="36"/>
        <v>10615.86</v>
      </c>
      <c r="AX79" s="57">
        <f t="shared" ca="1" si="29"/>
        <v>-13420</v>
      </c>
      <c r="AY79" s="57">
        <f t="shared" ca="1" si="29"/>
        <v>0</v>
      </c>
      <c r="AZ79" s="57">
        <f t="shared" ca="1" si="29"/>
        <v>0</v>
      </c>
      <c r="BA79" s="51">
        <v>0</v>
      </c>
      <c r="BB79" s="51">
        <v>0</v>
      </c>
      <c r="BC79" s="57">
        <f t="shared" ca="1" si="29"/>
        <v>-11014</v>
      </c>
      <c r="BD79" s="57">
        <f t="shared" ca="1" si="29"/>
        <v>-23377</v>
      </c>
      <c r="BE79" s="57">
        <f t="shared" ca="1" si="46"/>
        <v>805.35500000000002</v>
      </c>
      <c r="BF79" s="51">
        <f t="shared" ca="1" si="37"/>
        <v>64.120800000000003</v>
      </c>
      <c r="BG79" s="51">
        <f t="shared" ca="1" si="38"/>
        <v>12.747042253521126</v>
      </c>
      <c r="BH79" s="51">
        <f t="shared" ca="1" si="39"/>
        <v>91.21782178217822</v>
      </c>
      <c r="BI79" s="51">
        <v>0</v>
      </c>
      <c r="BJ79" s="51">
        <f ca="1">'4월_관리비상세내역'!BK79</f>
        <v>1646.27</v>
      </c>
      <c r="BK79" s="51">
        <f t="shared" ca="1" si="40"/>
        <v>2451.625</v>
      </c>
      <c r="BL79" s="51">
        <f ca="1">'4월_관리비상세내역'!BM79</f>
        <v>109.12887323943661</v>
      </c>
      <c r="BM79" s="57">
        <f t="shared" ca="1" si="41"/>
        <v>121.87591549295774</v>
      </c>
      <c r="BN79" s="51">
        <f ca="1">'4월_관리비상세내역'!BO79</f>
        <v>918.58080000000007</v>
      </c>
      <c r="BO79" s="57">
        <f t="shared" ca="1" si="42"/>
        <v>982.7016000000001</v>
      </c>
      <c r="BP79" s="51">
        <f ca="1">'4월_관리비상세내역'!BQ79</f>
        <v>1166.2277227722773</v>
      </c>
      <c r="BQ79" s="57">
        <f t="shared" ca="1" si="43"/>
        <v>1257.4455445544554</v>
      </c>
      <c r="BR79" s="51">
        <v>0</v>
      </c>
      <c r="BS79" s="51">
        <v>0</v>
      </c>
    </row>
    <row r="80" spans="1:71" ht="15.75" customHeight="1">
      <c r="A80" s="8" t="s">
        <v>239</v>
      </c>
      <c r="B80" s="8">
        <v>702</v>
      </c>
      <c r="C80">
        <f t="shared" si="30"/>
        <v>1801</v>
      </c>
      <c r="E80" s="8">
        <v>115.7</v>
      </c>
      <c r="F80" s="8" t="s">
        <v>240</v>
      </c>
      <c r="G80" s="55">
        <f t="shared" ca="1" si="31"/>
        <v>42102</v>
      </c>
      <c r="H80" s="8">
        <v>77777</v>
      </c>
      <c r="J80" t="str">
        <f t="shared" ca="1" si="45"/>
        <v>전세</v>
      </c>
      <c r="K80" s="8" t="s">
        <v>242</v>
      </c>
      <c r="L80" s="55">
        <v>45047</v>
      </c>
      <c r="M80" s="55">
        <v>45097</v>
      </c>
      <c r="N80" s="55">
        <v>45047</v>
      </c>
      <c r="O80" s="55">
        <v>45077</v>
      </c>
      <c r="P80" s="51">
        <f t="shared" ca="1" si="32"/>
        <v>456201</v>
      </c>
      <c r="Q80" s="57">
        <f t="shared" ca="1" si="33"/>
        <v>465325.02</v>
      </c>
      <c r="R80" s="51">
        <f t="shared" ca="1" si="34"/>
        <v>456201</v>
      </c>
      <c r="S80" s="57">
        <f t="shared" ca="1" si="44"/>
        <v>194591</v>
      </c>
      <c r="T80" s="57">
        <f t="shared" ca="1" si="35"/>
        <v>261610</v>
      </c>
      <c r="U80" s="57">
        <f t="shared" ca="1" si="48"/>
        <v>69399</v>
      </c>
      <c r="V80" s="57">
        <f t="shared" ca="1" si="48"/>
        <v>34927</v>
      </c>
      <c r="W80" s="57">
        <f t="shared" ca="1" si="48"/>
        <v>1431</v>
      </c>
      <c r="X80" s="57">
        <f t="shared" ca="1" si="48"/>
        <v>3698</v>
      </c>
      <c r="Y80" s="57">
        <f t="shared" ca="1" si="48"/>
        <v>3699</v>
      </c>
      <c r="Z80" s="57">
        <f t="shared" ca="1" si="48"/>
        <v>17892</v>
      </c>
      <c r="AA80" s="57">
        <f t="shared" ca="1" si="48"/>
        <v>2862</v>
      </c>
      <c r="AB80" s="57">
        <f t="shared" ca="1" si="48"/>
        <v>12798</v>
      </c>
      <c r="AC80" s="57">
        <f t="shared" ca="1" si="48"/>
        <v>196</v>
      </c>
      <c r="AD80" s="57">
        <f t="shared" ca="1" si="48"/>
        <v>4002</v>
      </c>
      <c r="AE80" s="57">
        <f t="shared" ca="1" si="48"/>
        <v>5603</v>
      </c>
      <c r="AF80" s="57">
        <f t="shared" ca="1" si="48"/>
        <v>636</v>
      </c>
      <c r="AG80" s="57">
        <f t="shared" ca="1" si="48"/>
        <v>37310</v>
      </c>
      <c r="AH80" s="57">
        <f t="shared" ca="1" si="48"/>
        <v>259</v>
      </c>
      <c r="AI80" s="57">
        <f t="shared" ca="1" si="48"/>
        <v>0</v>
      </c>
      <c r="AJ80" s="57">
        <f t="shared" ca="1" si="48"/>
        <v>171373</v>
      </c>
      <c r="AK80" s="57">
        <f t="shared" ca="1" si="27"/>
        <v>37264</v>
      </c>
      <c r="AL80" s="57">
        <f t="shared" ca="1" si="27"/>
        <v>26871</v>
      </c>
      <c r="AM80" s="57">
        <f t="shared" ca="1" si="27"/>
        <v>6947</v>
      </c>
      <c r="AN80" s="57">
        <f t="shared" ca="1" si="27"/>
        <v>41737</v>
      </c>
      <c r="AO80" s="57">
        <f t="shared" ca="1" si="27"/>
        <v>0</v>
      </c>
      <c r="AP80" s="57">
        <f t="shared" ca="1" si="27"/>
        <v>30626</v>
      </c>
      <c r="AQ80" s="57">
        <f t="shared" ca="1" si="27"/>
        <v>3000</v>
      </c>
      <c r="AR80" s="57">
        <f t="shared" ca="1" si="27"/>
        <v>5392</v>
      </c>
      <c r="AS80" s="57">
        <f t="shared" ca="1" si="27"/>
        <v>705</v>
      </c>
      <c r="AT80" s="57">
        <f t="shared" ca="1" si="27"/>
        <v>0</v>
      </c>
      <c r="AU80" s="51">
        <v>0</v>
      </c>
      <c r="AV80" s="57">
        <v>0</v>
      </c>
      <c r="AW80" s="51">
        <f t="shared" ca="1" si="36"/>
        <v>9124.02</v>
      </c>
      <c r="AX80" s="57">
        <f t="shared" ca="1" si="29"/>
        <v>-23760</v>
      </c>
      <c r="AY80" s="57">
        <f t="shared" ca="1" si="29"/>
        <v>0</v>
      </c>
      <c r="AZ80" s="57">
        <f t="shared" ca="1" si="29"/>
        <v>0</v>
      </c>
      <c r="BA80" s="51">
        <v>0</v>
      </c>
      <c r="BB80" s="51">
        <v>0</v>
      </c>
      <c r="BC80" s="57">
        <f t="shared" ca="1" si="29"/>
        <v>-13041</v>
      </c>
      <c r="BD80" s="57">
        <f t="shared" ca="1" si="29"/>
        <v>-25625</v>
      </c>
      <c r="BE80" s="57">
        <f t="shared" ca="1" si="46"/>
        <v>856.86500000000001</v>
      </c>
      <c r="BF80" s="51">
        <f t="shared" ca="1" si="37"/>
        <v>21.4968</v>
      </c>
      <c r="BG80" s="51">
        <f t="shared" ca="1" si="38"/>
        <v>5.8784507042253518</v>
      </c>
      <c r="BH80" s="51">
        <f t="shared" ca="1" si="39"/>
        <v>303.22772277227722</v>
      </c>
      <c r="BI80" s="51">
        <v>0</v>
      </c>
      <c r="BJ80" s="51">
        <f ca="1">'4월_관리비상세내역'!BK80</f>
        <v>1635.17</v>
      </c>
      <c r="BK80" s="51">
        <f t="shared" ca="1" si="40"/>
        <v>2492.0349999999999</v>
      </c>
      <c r="BL80" s="51">
        <f ca="1">'4월_관리비상세내역'!BM80</f>
        <v>616.84295774647887</v>
      </c>
      <c r="BM80" s="57">
        <f t="shared" ca="1" si="41"/>
        <v>622.72140845070419</v>
      </c>
      <c r="BN80" s="51">
        <f ca="1">'4월_관리비상세내역'!BO80</f>
        <v>532.59280000000001</v>
      </c>
      <c r="BO80" s="57">
        <f t="shared" ca="1" si="42"/>
        <v>554.08960000000002</v>
      </c>
      <c r="BP80" s="51">
        <f ca="1">'4월_관리비상세내역'!BQ80</f>
        <v>1276.5346534653465</v>
      </c>
      <c r="BQ80" s="57">
        <f t="shared" ca="1" si="43"/>
        <v>1579.7623762376238</v>
      </c>
      <c r="BR80" s="51">
        <v>0</v>
      </c>
      <c r="BS80" s="51">
        <v>0</v>
      </c>
    </row>
    <row r="81" spans="1:71" ht="15.75" customHeight="1">
      <c r="A81" s="8" t="s">
        <v>239</v>
      </c>
      <c r="B81" s="8">
        <v>702</v>
      </c>
      <c r="C81">
        <f t="shared" si="30"/>
        <v>1802</v>
      </c>
      <c r="E81" s="8">
        <v>115.7</v>
      </c>
      <c r="F81" s="8" t="s">
        <v>240</v>
      </c>
      <c r="G81" s="55">
        <f t="shared" ca="1" si="31"/>
        <v>43680</v>
      </c>
      <c r="H81" s="8">
        <v>77777</v>
      </c>
      <c r="J81" t="str">
        <f t="shared" ca="1" si="45"/>
        <v>월세</v>
      </c>
      <c r="K81" s="8" t="s">
        <v>242</v>
      </c>
      <c r="L81" s="55">
        <v>45047</v>
      </c>
      <c r="M81" s="55">
        <v>45097</v>
      </c>
      <c r="N81" s="55">
        <v>45047</v>
      </c>
      <c r="O81" s="55">
        <v>45077</v>
      </c>
      <c r="P81" s="51">
        <f t="shared" ca="1" si="32"/>
        <v>486972</v>
      </c>
      <c r="Q81" s="57">
        <f t="shared" ca="1" si="33"/>
        <v>496711.44</v>
      </c>
      <c r="R81" s="51">
        <f t="shared" ca="1" si="34"/>
        <v>486972</v>
      </c>
      <c r="S81" s="57">
        <f t="shared" ca="1" si="44"/>
        <v>159240</v>
      </c>
      <c r="T81" s="57">
        <f t="shared" ca="1" si="35"/>
        <v>327732</v>
      </c>
      <c r="U81" s="57">
        <f t="shared" ca="1" si="48"/>
        <v>68990</v>
      </c>
      <c r="V81" s="57">
        <f t="shared" ca="1" si="48"/>
        <v>13288</v>
      </c>
      <c r="W81" s="57">
        <f t="shared" ca="1" si="48"/>
        <v>350</v>
      </c>
      <c r="X81" s="57">
        <f t="shared" ca="1" si="48"/>
        <v>3881</v>
      </c>
      <c r="Y81" s="57">
        <f t="shared" ca="1" si="48"/>
        <v>3478</v>
      </c>
      <c r="Z81" s="57">
        <f t="shared" ca="1" si="48"/>
        <v>16696</v>
      </c>
      <c r="AA81" s="57">
        <f t="shared" ca="1" si="48"/>
        <v>5467</v>
      </c>
      <c r="AB81" s="57">
        <f t="shared" ca="1" si="48"/>
        <v>21988</v>
      </c>
      <c r="AC81" s="57">
        <f t="shared" ca="1" si="48"/>
        <v>1123</v>
      </c>
      <c r="AD81" s="57">
        <f t="shared" ca="1" si="48"/>
        <v>3459</v>
      </c>
      <c r="AE81" s="57">
        <f t="shared" ca="1" si="48"/>
        <v>24346</v>
      </c>
      <c r="AF81" s="57">
        <f t="shared" ca="1" si="48"/>
        <v>418</v>
      </c>
      <c r="AG81" s="57">
        <f t="shared" ca="1" si="48"/>
        <v>102</v>
      </c>
      <c r="AH81" s="57">
        <f t="shared" ca="1" si="48"/>
        <v>740</v>
      </c>
      <c r="AI81" s="57">
        <f t="shared" ca="1" si="48"/>
        <v>0</v>
      </c>
      <c r="AJ81" s="57">
        <f t="shared" ca="1" si="48"/>
        <v>138834</v>
      </c>
      <c r="AK81" s="57">
        <f t="shared" ca="1" si="27"/>
        <v>41127</v>
      </c>
      <c r="AL81" s="57">
        <f t="shared" ca="1" si="27"/>
        <v>93513</v>
      </c>
      <c r="AM81" s="57">
        <f t="shared" ca="1" si="27"/>
        <v>2286</v>
      </c>
      <c r="AN81" s="57">
        <f t="shared" ca="1" si="27"/>
        <v>30881</v>
      </c>
      <c r="AO81" s="57">
        <f t="shared" ca="1" si="27"/>
        <v>0</v>
      </c>
      <c r="AP81" s="57">
        <f t="shared" ca="1" si="27"/>
        <v>28285</v>
      </c>
      <c r="AQ81" s="57">
        <f t="shared" ca="1" si="27"/>
        <v>1121</v>
      </c>
      <c r="AR81" s="57">
        <f t="shared" ca="1" si="27"/>
        <v>2789</v>
      </c>
      <c r="AS81" s="57">
        <f t="shared" ca="1" si="27"/>
        <v>1547</v>
      </c>
      <c r="AT81" s="57">
        <f t="shared" ca="1" si="27"/>
        <v>0</v>
      </c>
      <c r="AU81" s="51">
        <v>0</v>
      </c>
      <c r="AV81" s="57">
        <v>0</v>
      </c>
      <c r="AW81" s="51">
        <f t="shared" ca="1" si="36"/>
        <v>9739.44</v>
      </c>
      <c r="AX81" s="57">
        <f t="shared" ca="1" si="29"/>
        <v>-10653</v>
      </c>
      <c r="AY81" s="57">
        <f t="shared" ca="1" si="29"/>
        <v>0</v>
      </c>
      <c r="AZ81" s="57">
        <f t="shared" ca="1" si="29"/>
        <v>0</v>
      </c>
      <c r="BA81" s="51">
        <v>0</v>
      </c>
      <c r="BB81" s="51">
        <v>0</v>
      </c>
      <c r="BC81" s="57">
        <f t="shared" ca="1" si="29"/>
        <v>-6601</v>
      </c>
      <c r="BD81" s="57">
        <f t="shared" ca="1" si="29"/>
        <v>-483</v>
      </c>
      <c r="BE81" s="57">
        <f t="shared" ca="1" si="46"/>
        <v>694.17</v>
      </c>
      <c r="BF81" s="51">
        <f t="shared" ca="1" si="37"/>
        <v>74.810400000000001</v>
      </c>
      <c r="BG81" s="51">
        <f t="shared" ca="1" si="38"/>
        <v>4.3494366197183094</v>
      </c>
      <c r="BH81" s="51">
        <f t="shared" ca="1" si="39"/>
        <v>280.04950495049508</v>
      </c>
      <c r="BI81" s="51">
        <v>0</v>
      </c>
      <c r="BJ81" s="51">
        <f ca="1">'4월_관리비상세내역'!BK81</f>
        <v>1579.625</v>
      </c>
      <c r="BK81" s="51">
        <f t="shared" ca="1" si="40"/>
        <v>2273.7950000000001</v>
      </c>
      <c r="BL81" s="51">
        <f ca="1">'4월_관리비상세내역'!BM81</f>
        <v>619.40183098591547</v>
      </c>
      <c r="BM81" s="57">
        <f t="shared" ca="1" si="41"/>
        <v>623.75126760563376</v>
      </c>
      <c r="BN81" s="51">
        <f ca="1">'4월_관리비상세내역'!BO81</f>
        <v>877.10799999999995</v>
      </c>
      <c r="BO81" s="57">
        <f t="shared" ca="1" si="42"/>
        <v>951.91839999999991</v>
      </c>
      <c r="BP81" s="51">
        <f ca="1">'4월_관리비상세내역'!BQ81</f>
        <v>1390.0891089108914</v>
      </c>
      <c r="BQ81" s="57">
        <f t="shared" ca="1" si="43"/>
        <v>1670.1386138613864</v>
      </c>
      <c r="BR81" s="51">
        <v>0</v>
      </c>
      <c r="BS81" s="51">
        <v>0</v>
      </c>
    </row>
    <row r="82" spans="1:71" ht="15.75" customHeight="1">
      <c r="A82" s="8" t="s">
        <v>239</v>
      </c>
      <c r="B82" s="8">
        <v>702</v>
      </c>
      <c r="C82">
        <f t="shared" si="30"/>
        <v>1901</v>
      </c>
      <c r="E82" s="8">
        <v>115.7</v>
      </c>
      <c r="F82" s="8" t="s">
        <v>240</v>
      </c>
      <c r="G82" s="55">
        <f t="shared" ca="1" si="31"/>
        <v>41778</v>
      </c>
      <c r="H82" s="8">
        <v>77777</v>
      </c>
      <c r="J82" t="str">
        <f t="shared" ca="1" si="45"/>
        <v>월세</v>
      </c>
      <c r="K82" s="8" t="s">
        <v>242</v>
      </c>
      <c r="L82" s="55">
        <v>45047</v>
      </c>
      <c r="M82" s="55">
        <v>45097</v>
      </c>
      <c r="N82" s="55">
        <v>45047</v>
      </c>
      <c r="O82" s="55">
        <v>45077</v>
      </c>
      <c r="P82" s="51">
        <f t="shared" ca="1" si="32"/>
        <v>583401</v>
      </c>
      <c r="Q82" s="57">
        <f t="shared" ca="1" si="33"/>
        <v>595069.02</v>
      </c>
      <c r="R82" s="51">
        <f t="shared" ca="1" si="34"/>
        <v>583401</v>
      </c>
      <c r="S82" s="57">
        <f t="shared" ca="1" si="44"/>
        <v>234700</v>
      </c>
      <c r="T82" s="57">
        <f t="shared" ca="1" si="35"/>
        <v>348701</v>
      </c>
      <c r="U82" s="57">
        <f t="shared" ca="1" si="48"/>
        <v>68512</v>
      </c>
      <c r="V82" s="57">
        <f t="shared" ca="1" si="48"/>
        <v>37688</v>
      </c>
      <c r="W82" s="57">
        <f t="shared" ca="1" si="48"/>
        <v>1178</v>
      </c>
      <c r="X82" s="57">
        <f t="shared" ca="1" si="48"/>
        <v>2009</v>
      </c>
      <c r="Y82" s="57">
        <f t="shared" ca="1" si="48"/>
        <v>3684</v>
      </c>
      <c r="Z82" s="57">
        <f t="shared" ca="1" si="48"/>
        <v>56464</v>
      </c>
      <c r="AA82" s="57">
        <f t="shared" ca="1" si="48"/>
        <v>21676</v>
      </c>
      <c r="AB82" s="57">
        <f t="shared" ca="1" si="48"/>
        <v>15624</v>
      </c>
      <c r="AC82" s="57">
        <f t="shared" ca="1" si="48"/>
        <v>494</v>
      </c>
      <c r="AD82" s="57">
        <f t="shared" ca="1" si="48"/>
        <v>3844</v>
      </c>
      <c r="AE82" s="57">
        <f t="shared" ca="1" si="48"/>
        <v>18047</v>
      </c>
      <c r="AF82" s="57">
        <f t="shared" ca="1" si="48"/>
        <v>332</v>
      </c>
      <c r="AG82" s="57">
        <f t="shared" ca="1" si="48"/>
        <v>19425</v>
      </c>
      <c r="AH82" s="57">
        <f t="shared" ca="1" si="48"/>
        <v>97</v>
      </c>
      <c r="AI82" s="57">
        <f t="shared" ca="1" si="48"/>
        <v>0</v>
      </c>
      <c r="AJ82" s="57">
        <f t="shared" ca="1" si="48"/>
        <v>104469</v>
      </c>
      <c r="AK82" s="57">
        <f t="shared" ca="1" si="27"/>
        <v>38990</v>
      </c>
      <c r="AL82" s="57">
        <f t="shared" ca="1" si="27"/>
        <v>111932</v>
      </c>
      <c r="AM82" s="57">
        <f t="shared" ca="1" si="27"/>
        <v>7838</v>
      </c>
      <c r="AN82" s="57">
        <f t="shared" ca="1" si="27"/>
        <v>77033</v>
      </c>
      <c r="AO82" s="57">
        <f t="shared" ca="1" si="27"/>
        <v>0</v>
      </c>
      <c r="AP82" s="57">
        <f t="shared" ca="1" si="27"/>
        <v>23955</v>
      </c>
      <c r="AQ82" s="57">
        <f t="shared" ca="1" si="27"/>
        <v>7399</v>
      </c>
      <c r="AR82" s="57">
        <f t="shared" ca="1" si="27"/>
        <v>2987</v>
      </c>
      <c r="AS82" s="57">
        <f t="shared" ca="1" si="27"/>
        <v>497</v>
      </c>
      <c r="AT82" s="57">
        <f t="shared" ca="1" si="27"/>
        <v>0</v>
      </c>
      <c r="AU82" s="51">
        <v>0</v>
      </c>
      <c r="AV82" s="57">
        <v>0</v>
      </c>
      <c r="AW82" s="51">
        <f t="shared" ca="1" si="36"/>
        <v>11668.02</v>
      </c>
      <c r="AX82" s="57">
        <f t="shared" ca="1" si="29"/>
        <v>-24167</v>
      </c>
      <c r="AY82" s="57">
        <f t="shared" ca="1" si="29"/>
        <v>0</v>
      </c>
      <c r="AZ82" s="57">
        <f t="shared" ca="1" si="29"/>
        <v>0</v>
      </c>
      <c r="BA82" s="51">
        <v>0</v>
      </c>
      <c r="BB82" s="51">
        <v>0</v>
      </c>
      <c r="BC82" s="57">
        <f t="shared" ca="1" si="29"/>
        <v>-1875</v>
      </c>
      <c r="BD82" s="57">
        <f t="shared" ca="1" si="29"/>
        <v>-14731</v>
      </c>
      <c r="BE82" s="57">
        <f t="shared" ca="1" si="46"/>
        <v>522.34500000000003</v>
      </c>
      <c r="BF82" s="51">
        <f t="shared" ca="1" si="37"/>
        <v>89.545599999999993</v>
      </c>
      <c r="BG82" s="51">
        <f t="shared" ca="1" si="38"/>
        <v>10.849718309859155</v>
      </c>
      <c r="BH82" s="51">
        <f t="shared" ca="1" si="39"/>
        <v>237.17821782178217</v>
      </c>
      <c r="BI82" s="51">
        <v>0</v>
      </c>
      <c r="BJ82" s="51">
        <f ca="1">'4월_관리비상세내역'!BK82</f>
        <v>1304.845</v>
      </c>
      <c r="BK82" s="51">
        <f t="shared" ca="1" si="40"/>
        <v>1827.19</v>
      </c>
      <c r="BL82" s="51">
        <f ca="1">'4월_관리비상세내역'!BM82</f>
        <v>1018.9687323943663</v>
      </c>
      <c r="BM82" s="57">
        <f t="shared" ca="1" si="41"/>
        <v>1029.8184507042254</v>
      </c>
      <c r="BN82" s="51">
        <f ca="1">'4월_관리비상세내역'!BO82</f>
        <v>946.28800000000001</v>
      </c>
      <c r="BO82" s="57">
        <f t="shared" ca="1" si="42"/>
        <v>1035.8335999999999</v>
      </c>
      <c r="BP82" s="51">
        <f ca="1">'4월_관리비상세내역'!BQ82</f>
        <v>960.52475247524751</v>
      </c>
      <c r="BQ82" s="57">
        <f t="shared" ca="1" si="43"/>
        <v>1197.7029702970297</v>
      </c>
      <c r="BR82" s="51">
        <v>0</v>
      </c>
      <c r="BS82" s="51">
        <v>0</v>
      </c>
    </row>
    <row r="83" spans="1:71" ht="15.75" customHeight="1">
      <c r="A83" s="8" t="s">
        <v>239</v>
      </c>
      <c r="B83" s="8">
        <v>702</v>
      </c>
      <c r="C83">
        <f t="shared" si="30"/>
        <v>1902</v>
      </c>
      <c r="E83" s="8">
        <v>115.7</v>
      </c>
      <c r="F83" s="8" t="s">
        <v>240</v>
      </c>
      <c r="G83" s="55">
        <f t="shared" ca="1" si="31"/>
        <v>41925</v>
      </c>
      <c r="H83" s="8">
        <v>77777</v>
      </c>
      <c r="J83" t="str">
        <f t="shared" ca="1" si="45"/>
        <v>전세</v>
      </c>
      <c r="K83" s="8" t="s">
        <v>242</v>
      </c>
      <c r="L83" s="55">
        <v>45047</v>
      </c>
      <c r="M83" s="55">
        <v>45097</v>
      </c>
      <c r="N83" s="55">
        <v>45047</v>
      </c>
      <c r="O83" s="55">
        <v>45077</v>
      </c>
      <c r="P83" s="51">
        <f t="shared" ca="1" si="32"/>
        <v>525813</v>
      </c>
      <c r="Q83" s="57">
        <f t="shared" ca="1" si="33"/>
        <v>536329.26</v>
      </c>
      <c r="R83" s="51">
        <f t="shared" ca="1" si="34"/>
        <v>525813</v>
      </c>
      <c r="S83" s="57">
        <f t="shared" ca="1" si="44"/>
        <v>216075</v>
      </c>
      <c r="T83" s="57">
        <f t="shared" ca="1" si="35"/>
        <v>309738</v>
      </c>
      <c r="U83" s="57">
        <f t="shared" ca="1" si="48"/>
        <v>73448</v>
      </c>
      <c r="V83" s="57">
        <f t="shared" ca="1" si="48"/>
        <v>32217</v>
      </c>
      <c r="W83" s="57">
        <f t="shared" ca="1" si="48"/>
        <v>1027</v>
      </c>
      <c r="X83" s="57">
        <f t="shared" ca="1" si="48"/>
        <v>2656</v>
      </c>
      <c r="Y83" s="57">
        <f t="shared" ca="1" si="48"/>
        <v>3274</v>
      </c>
      <c r="Z83" s="57">
        <f t="shared" ca="1" si="48"/>
        <v>47711</v>
      </c>
      <c r="AA83" s="57">
        <f t="shared" ca="1" si="48"/>
        <v>24223</v>
      </c>
      <c r="AB83" s="57">
        <f t="shared" ca="1" si="48"/>
        <v>17666</v>
      </c>
      <c r="AC83" s="57">
        <f t="shared" ca="1" si="48"/>
        <v>1087</v>
      </c>
      <c r="AD83" s="57">
        <f t="shared" ca="1" si="48"/>
        <v>3101</v>
      </c>
      <c r="AE83" s="57">
        <f t="shared" ca="1" si="48"/>
        <v>21285</v>
      </c>
      <c r="AF83" s="57">
        <f t="shared" ca="1" si="48"/>
        <v>635</v>
      </c>
      <c r="AG83" s="57">
        <f t="shared" ca="1" si="48"/>
        <v>3604</v>
      </c>
      <c r="AH83" s="57">
        <f t="shared" ca="1" si="48"/>
        <v>686</v>
      </c>
      <c r="AI83" s="57">
        <f t="shared" ca="1" si="48"/>
        <v>0</v>
      </c>
      <c r="AJ83" s="57">
        <f t="shared" ca="1" si="48"/>
        <v>183417</v>
      </c>
      <c r="AK83" s="57">
        <f t="shared" ca="1" si="27"/>
        <v>47372</v>
      </c>
      <c r="AL83" s="57">
        <f t="shared" ca="1" si="27"/>
        <v>21022</v>
      </c>
      <c r="AM83" s="57">
        <f t="shared" ca="1" si="27"/>
        <v>140</v>
      </c>
      <c r="AN83" s="57">
        <f t="shared" ca="1" si="27"/>
        <v>63559</v>
      </c>
      <c r="AO83" s="57">
        <f t="shared" ca="1" si="27"/>
        <v>0</v>
      </c>
      <c r="AP83" s="57">
        <f t="shared" ca="1" si="27"/>
        <v>7389</v>
      </c>
      <c r="AQ83" s="57">
        <f t="shared" ca="1" si="27"/>
        <v>8364</v>
      </c>
      <c r="AR83" s="57">
        <f t="shared" ca="1" si="27"/>
        <v>6872</v>
      </c>
      <c r="AS83" s="57">
        <f t="shared" ca="1" si="27"/>
        <v>1608</v>
      </c>
      <c r="AT83" s="57">
        <f t="shared" ca="1" si="27"/>
        <v>0</v>
      </c>
      <c r="AU83" s="51">
        <v>0</v>
      </c>
      <c r="AV83" s="57">
        <v>0</v>
      </c>
      <c r="AW83" s="51">
        <f t="shared" ca="1" si="36"/>
        <v>10516.26</v>
      </c>
      <c r="AX83" s="57">
        <f t="shared" ca="1" si="29"/>
        <v>-21019</v>
      </c>
      <c r="AY83" s="57">
        <f t="shared" ca="1" si="29"/>
        <v>0</v>
      </c>
      <c r="AZ83" s="57">
        <f t="shared" ca="1" si="29"/>
        <v>0</v>
      </c>
      <c r="BA83" s="51">
        <v>0</v>
      </c>
      <c r="BB83" s="51">
        <v>0</v>
      </c>
      <c r="BC83" s="57">
        <f t="shared" ca="1" si="29"/>
        <v>-8171</v>
      </c>
      <c r="BD83" s="57">
        <f t="shared" ca="1" si="29"/>
        <v>-17360</v>
      </c>
      <c r="BE83" s="57">
        <f t="shared" ca="1" si="46"/>
        <v>917.08500000000004</v>
      </c>
      <c r="BF83" s="51">
        <f t="shared" ca="1" si="37"/>
        <v>16.817599999999999</v>
      </c>
      <c r="BG83" s="51">
        <f t="shared" ca="1" si="38"/>
        <v>8.9519718309859151</v>
      </c>
      <c r="BH83" s="51">
        <f t="shared" ca="1" si="39"/>
        <v>73.158415841584159</v>
      </c>
      <c r="BI83" s="51">
        <v>0</v>
      </c>
      <c r="BJ83" s="51">
        <f ca="1">'4월_관리비상세내역'!BK83</f>
        <v>1734.7449999999999</v>
      </c>
      <c r="BK83" s="51">
        <f t="shared" ca="1" si="40"/>
        <v>2651.83</v>
      </c>
      <c r="BL83" s="51">
        <f ca="1">'4월_관리비상세내역'!BM83</f>
        <v>289.21859154929581</v>
      </c>
      <c r="BM83" s="57">
        <f t="shared" ca="1" si="41"/>
        <v>298.17056338028175</v>
      </c>
      <c r="BN83" s="51">
        <f ca="1">'4월_관리비상세내역'!BO83</f>
        <v>344.59199999999998</v>
      </c>
      <c r="BO83" s="57">
        <f t="shared" ca="1" si="42"/>
        <v>361.40959999999995</v>
      </c>
      <c r="BP83" s="51">
        <f ca="1">'4월_관리비상세내역'!BQ83</f>
        <v>1605.90099009901</v>
      </c>
      <c r="BQ83" s="57">
        <f t="shared" ca="1" si="43"/>
        <v>1679.0594059405942</v>
      </c>
      <c r="BR83" s="51">
        <v>0</v>
      </c>
      <c r="BS83" s="51">
        <v>0</v>
      </c>
    </row>
    <row r="84" spans="1:71" ht="15.75" customHeight="1">
      <c r="A84" s="8" t="s">
        <v>239</v>
      </c>
      <c r="B84" s="8">
        <v>702</v>
      </c>
      <c r="C84">
        <f t="shared" si="30"/>
        <v>2001</v>
      </c>
      <c r="E84" s="8">
        <v>115.7</v>
      </c>
      <c r="F84" s="8" t="s">
        <v>240</v>
      </c>
      <c r="G84" s="55">
        <f t="shared" ca="1" si="31"/>
        <v>42291</v>
      </c>
      <c r="H84" s="8">
        <v>77777</v>
      </c>
      <c r="J84" t="str">
        <f t="shared" ca="1" si="45"/>
        <v>전세</v>
      </c>
      <c r="K84" s="8" t="s">
        <v>242</v>
      </c>
      <c r="L84" s="55">
        <v>45047</v>
      </c>
      <c r="M84" s="55">
        <v>45097</v>
      </c>
      <c r="N84" s="55">
        <v>45047</v>
      </c>
      <c r="O84" s="55">
        <v>45077</v>
      </c>
      <c r="P84" s="51">
        <f t="shared" ca="1" si="32"/>
        <v>586410</v>
      </c>
      <c r="Q84" s="57">
        <f t="shared" ca="1" si="33"/>
        <v>598138.19999999995</v>
      </c>
      <c r="R84" s="51">
        <f t="shared" ca="1" si="34"/>
        <v>586410</v>
      </c>
      <c r="S84" s="57">
        <f t="shared" ca="1" si="44"/>
        <v>270142</v>
      </c>
      <c r="T84" s="57">
        <f t="shared" ca="1" si="35"/>
        <v>316268</v>
      </c>
      <c r="U84" s="57">
        <f t="shared" ca="1" si="48"/>
        <v>65279</v>
      </c>
      <c r="V84" s="57">
        <f t="shared" ca="1" si="48"/>
        <v>15205</v>
      </c>
      <c r="W84" s="57">
        <f t="shared" ca="1" si="48"/>
        <v>1301</v>
      </c>
      <c r="X84" s="57">
        <f t="shared" ca="1" si="48"/>
        <v>4793</v>
      </c>
      <c r="Y84" s="57">
        <f t="shared" ca="1" si="48"/>
        <v>3754</v>
      </c>
      <c r="Z84" s="57">
        <f t="shared" ca="1" si="48"/>
        <v>53591</v>
      </c>
      <c r="AA84" s="57">
        <f t="shared" ca="1" si="48"/>
        <v>29412</v>
      </c>
      <c r="AB84" s="57">
        <f t="shared" ca="1" si="48"/>
        <v>70867</v>
      </c>
      <c r="AC84" s="57">
        <f t="shared" ca="1" si="48"/>
        <v>1673</v>
      </c>
      <c r="AD84" s="57">
        <f t="shared" ca="1" si="48"/>
        <v>8479</v>
      </c>
      <c r="AE84" s="57">
        <f t="shared" ca="1" si="48"/>
        <v>27959</v>
      </c>
      <c r="AF84" s="57">
        <f t="shared" ca="1" si="48"/>
        <v>313</v>
      </c>
      <c r="AG84" s="57">
        <f t="shared" ca="1" si="48"/>
        <v>7147</v>
      </c>
      <c r="AH84" s="57">
        <f t="shared" ca="1" si="48"/>
        <v>204</v>
      </c>
      <c r="AI84" s="57">
        <f t="shared" ca="1" si="48"/>
        <v>0</v>
      </c>
      <c r="AJ84" s="57">
        <f t="shared" ca="1" si="48"/>
        <v>131436</v>
      </c>
      <c r="AK84" s="57">
        <f t="shared" ca="1" si="27"/>
        <v>62479</v>
      </c>
      <c r="AL84" s="57">
        <f t="shared" ca="1" si="27"/>
        <v>103433</v>
      </c>
      <c r="AM84" s="57">
        <f t="shared" ca="1" si="27"/>
        <v>870</v>
      </c>
      <c r="AN84" s="57">
        <f t="shared" ca="1" si="27"/>
        <v>27139</v>
      </c>
      <c r="AO84" s="57">
        <f t="shared" ca="1" si="27"/>
        <v>0</v>
      </c>
      <c r="AP84" s="57">
        <f t="shared" ca="1" si="27"/>
        <v>10022</v>
      </c>
      <c r="AQ84" s="57">
        <f t="shared" ca="1" si="27"/>
        <v>9781</v>
      </c>
      <c r="AR84" s="57">
        <f t="shared" ca="1" si="27"/>
        <v>4801</v>
      </c>
      <c r="AS84" s="57">
        <f t="shared" ca="1" si="27"/>
        <v>919</v>
      </c>
      <c r="AT84" s="57">
        <f t="shared" ca="1" si="27"/>
        <v>0</v>
      </c>
      <c r="AU84" s="51">
        <v>0</v>
      </c>
      <c r="AV84" s="57">
        <v>0</v>
      </c>
      <c r="AW84" s="51">
        <f t="shared" ca="1" si="36"/>
        <v>11728.2</v>
      </c>
      <c r="AX84" s="57">
        <f t="shared" ca="1" si="29"/>
        <v>-23059</v>
      </c>
      <c r="AY84" s="57">
        <f t="shared" ca="1" si="29"/>
        <v>0</v>
      </c>
      <c r="AZ84" s="57">
        <f t="shared" ca="1" si="29"/>
        <v>0</v>
      </c>
      <c r="BA84" s="51">
        <v>0</v>
      </c>
      <c r="BB84" s="51">
        <v>0</v>
      </c>
      <c r="BC84" s="57">
        <f t="shared" ca="1" si="29"/>
        <v>-1509</v>
      </c>
      <c r="BD84" s="57">
        <f t="shared" ca="1" si="29"/>
        <v>-29879</v>
      </c>
      <c r="BE84" s="57">
        <f t="shared" ca="1" si="46"/>
        <v>657.18</v>
      </c>
      <c r="BF84" s="51">
        <f t="shared" ca="1" si="37"/>
        <v>82.746399999999994</v>
      </c>
      <c r="BG84" s="51">
        <f t="shared" ca="1" si="38"/>
        <v>3.8223943661971833</v>
      </c>
      <c r="BH84" s="51">
        <f t="shared" ca="1" si="39"/>
        <v>99.227722772277232</v>
      </c>
      <c r="BI84" s="51">
        <v>0</v>
      </c>
      <c r="BJ84" s="51">
        <f ca="1">'4월_관리비상세내역'!BK84</f>
        <v>1237.105</v>
      </c>
      <c r="BK84" s="51">
        <f t="shared" ca="1" si="40"/>
        <v>1894.2849999999999</v>
      </c>
      <c r="BL84" s="51">
        <f ca="1">'4월_관리비상세내역'!BM84</f>
        <v>558.94000000000005</v>
      </c>
      <c r="BM84" s="57">
        <f t="shared" ca="1" si="41"/>
        <v>562.76239436619721</v>
      </c>
      <c r="BN84" s="51">
        <f ca="1">'4월_관리비상세내역'!BO84</f>
        <v>425.6816</v>
      </c>
      <c r="BO84" s="57">
        <f t="shared" ca="1" si="42"/>
        <v>508.428</v>
      </c>
      <c r="BP84" s="51">
        <f ca="1">'4월_관리비상세내역'!BQ84</f>
        <v>958.10891089108918</v>
      </c>
      <c r="BQ84" s="57">
        <f t="shared" ca="1" si="43"/>
        <v>1057.3366336633665</v>
      </c>
      <c r="BR84" s="51">
        <v>0</v>
      </c>
      <c r="BS84" s="51">
        <v>0</v>
      </c>
    </row>
    <row r="85" spans="1:71" ht="15.75" customHeight="1">
      <c r="A85" s="8" t="s">
        <v>239</v>
      </c>
      <c r="B85" s="8">
        <v>702</v>
      </c>
      <c r="C85">
        <f t="shared" si="30"/>
        <v>2002</v>
      </c>
      <c r="E85" s="8">
        <v>115.7</v>
      </c>
      <c r="F85" s="8" t="s">
        <v>240</v>
      </c>
      <c r="G85" s="55">
        <f t="shared" ca="1" si="31"/>
        <v>42627</v>
      </c>
      <c r="H85" s="8">
        <v>77777</v>
      </c>
      <c r="J85" t="str">
        <f t="shared" ca="1" si="45"/>
        <v>자가</v>
      </c>
      <c r="K85" s="8" t="s">
        <v>242</v>
      </c>
      <c r="L85" s="55">
        <v>45047</v>
      </c>
      <c r="M85" s="55">
        <v>45097</v>
      </c>
      <c r="N85" s="55">
        <v>45047</v>
      </c>
      <c r="O85" s="55">
        <v>45077</v>
      </c>
      <c r="P85" s="51">
        <f t="shared" ca="1" si="32"/>
        <v>501708</v>
      </c>
      <c r="Q85" s="57">
        <f t="shared" ca="1" si="33"/>
        <v>511742.16</v>
      </c>
      <c r="R85" s="51">
        <f t="shared" ca="1" si="34"/>
        <v>501708</v>
      </c>
      <c r="S85" s="57">
        <f t="shared" ca="1" si="44"/>
        <v>266583</v>
      </c>
      <c r="T85" s="57">
        <f t="shared" ca="1" si="35"/>
        <v>235125</v>
      </c>
      <c r="U85" s="57">
        <f t="shared" ca="1" si="48"/>
        <v>64459</v>
      </c>
      <c r="V85" s="57">
        <f t="shared" ca="1" si="48"/>
        <v>27923</v>
      </c>
      <c r="W85" s="57">
        <f t="shared" ca="1" si="48"/>
        <v>1987</v>
      </c>
      <c r="X85" s="57">
        <f t="shared" ca="1" si="48"/>
        <v>1307</v>
      </c>
      <c r="Y85" s="57">
        <f t="shared" ca="1" si="48"/>
        <v>3868</v>
      </c>
      <c r="Z85" s="57">
        <f t="shared" ca="1" si="48"/>
        <v>38411</v>
      </c>
      <c r="AA85" s="57">
        <f t="shared" ca="1" si="48"/>
        <v>2767</v>
      </c>
      <c r="AB85" s="57">
        <f t="shared" ca="1" si="48"/>
        <v>67695</v>
      </c>
      <c r="AC85" s="57">
        <f t="shared" ca="1" si="48"/>
        <v>2831</v>
      </c>
      <c r="AD85" s="57">
        <f t="shared" ca="1" si="48"/>
        <v>9770</v>
      </c>
      <c r="AE85" s="57">
        <f t="shared" ca="1" si="48"/>
        <v>29310</v>
      </c>
      <c r="AF85" s="57">
        <f t="shared" ca="1" si="48"/>
        <v>229</v>
      </c>
      <c r="AG85" s="57">
        <f t="shared" ca="1" si="48"/>
        <v>10114</v>
      </c>
      <c r="AH85" s="57">
        <f t="shared" ca="1" si="48"/>
        <v>702</v>
      </c>
      <c r="AI85" s="57">
        <f t="shared" ca="1" si="48"/>
        <v>0</v>
      </c>
      <c r="AJ85" s="57">
        <f t="shared" ca="1" si="48"/>
        <v>137718</v>
      </c>
      <c r="AK85" s="57">
        <f t="shared" ca="1" si="27"/>
        <v>66416</v>
      </c>
      <c r="AL85" s="57">
        <f t="shared" ca="1" si="27"/>
        <v>16534</v>
      </c>
      <c r="AM85" s="57">
        <f t="shared" ca="1" si="27"/>
        <v>1648</v>
      </c>
      <c r="AN85" s="57">
        <f t="shared" ca="1" si="27"/>
        <v>39724</v>
      </c>
      <c r="AO85" s="57">
        <f t="shared" ca="1" si="27"/>
        <v>0</v>
      </c>
      <c r="AP85" s="57">
        <f t="shared" ca="1" si="27"/>
        <v>25947</v>
      </c>
      <c r="AQ85" s="57">
        <f t="shared" ca="1" si="27"/>
        <v>8679</v>
      </c>
      <c r="AR85" s="57">
        <f t="shared" ca="1" si="27"/>
        <v>4361</v>
      </c>
      <c r="AS85" s="57">
        <f t="shared" ca="1" si="27"/>
        <v>2448</v>
      </c>
      <c r="AT85" s="57">
        <f t="shared" ca="1" si="27"/>
        <v>0</v>
      </c>
      <c r="AU85" s="51">
        <v>0</v>
      </c>
      <c r="AV85" s="57">
        <v>0</v>
      </c>
      <c r="AW85" s="51">
        <f t="shared" ca="1" si="36"/>
        <v>10034.16</v>
      </c>
      <c r="AX85" s="57">
        <f t="shared" ca="1" si="29"/>
        <v>-13796</v>
      </c>
      <c r="AY85" s="57">
        <f t="shared" ca="1" si="29"/>
        <v>0</v>
      </c>
      <c r="AZ85" s="57">
        <f t="shared" ca="1" si="29"/>
        <v>0</v>
      </c>
      <c r="BA85" s="51">
        <v>0</v>
      </c>
      <c r="BB85" s="51">
        <v>0</v>
      </c>
      <c r="BC85" s="57">
        <f t="shared" ca="1" si="29"/>
        <v>-21416</v>
      </c>
      <c r="BD85" s="57">
        <f t="shared" ca="1" si="29"/>
        <v>-27928</v>
      </c>
      <c r="BE85" s="57">
        <f t="shared" ca="1" si="46"/>
        <v>688.59</v>
      </c>
      <c r="BF85" s="51">
        <f t="shared" ca="1" si="37"/>
        <v>13.2272</v>
      </c>
      <c r="BG85" s="51">
        <f t="shared" ca="1" si="38"/>
        <v>5.5949295774647885</v>
      </c>
      <c r="BH85" s="51">
        <f t="shared" ca="1" si="39"/>
        <v>256.9009900990099</v>
      </c>
      <c r="BI85" s="51">
        <v>0</v>
      </c>
      <c r="BJ85" s="51">
        <f ca="1">'4월_관리비상세내역'!BK85</f>
        <v>1694.3249999999998</v>
      </c>
      <c r="BK85" s="51">
        <f t="shared" ca="1" si="40"/>
        <v>2382.915</v>
      </c>
      <c r="BL85" s="51">
        <f ca="1">'4월_관리비상세내역'!BM85</f>
        <v>351.35253521126759</v>
      </c>
      <c r="BM85" s="57">
        <f t="shared" ca="1" si="41"/>
        <v>356.94746478873236</v>
      </c>
      <c r="BN85" s="51">
        <f ca="1">'4월_관리비상세내역'!BO85</f>
        <v>413.67039999999997</v>
      </c>
      <c r="BO85" s="57">
        <f t="shared" ca="1" si="42"/>
        <v>426.89759999999995</v>
      </c>
      <c r="BP85" s="51">
        <f ca="1">'4월_관리비상세내역'!BQ85</f>
        <v>2050.6336633663368</v>
      </c>
      <c r="BQ85" s="57">
        <f t="shared" ca="1" si="43"/>
        <v>2307.5346534653468</v>
      </c>
      <c r="BR85" s="51">
        <v>0</v>
      </c>
      <c r="BS85" s="51">
        <v>0</v>
      </c>
    </row>
    <row r="86" spans="1:71" ht="15.75" customHeight="1">
      <c r="A86" s="8" t="s">
        <v>239</v>
      </c>
      <c r="B86" s="8">
        <v>702</v>
      </c>
      <c r="C86">
        <f t="shared" si="30"/>
        <v>2101</v>
      </c>
      <c r="E86" s="8">
        <v>115.7</v>
      </c>
      <c r="F86" s="8" t="s">
        <v>240</v>
      </c>
      <c r="G86" s="55">
        <f t="shared" ca="1" si="31"/>
        <v>44258</v>
      </c>
      <c r="H86" s="8">
        <v>77777</v>
      </c>
      <c r="J86" t="str">
        <f t="shared" ca="1" si="45"/>
        <v>자가</v>
      </c>
      <c r="K86" s="8" t="s">
        <v>242</v>
      </c>
      <c r="L86" s="55">
        <v>45047</v>
      </c>
      <c r="M86" s="55">
        <v>45097</v>
      </c>
      <c r="N86" s="55">
        <v>45047</v>
      </c>
      <c r="O86" s="55">
        <v>45077</v>
      </c>
      <c r="P86" s="51">
        <f t="shared" ca="1" si="32"/>
        <v>556255</v>
      </c>
      <c r="Q86" s="57">
        <f t="shared" ca="1" si="33"/>
        <v>567380.1</v>
      </c>
      <c r="R86" s="51">
        <f t="shared" ca="1" si="34"/>
        <v>556255</v>
      </c>
      <c r="S86" s="57">
        <f t="shared" ca="1" si="44"/>
        <v>155267</v>
      </c>
      <c r="T86" s="57">
        <f t="shared" ca="1" si="35"/>
        <v>400988</v>
      </c>
      <c r="U86" s="57">
        <f t="shared" ca="1" si="48"/>
        <v>50616</v>
      </c>
      <c r="V86" s="57">
        <f t="shared" ca="1" si="48"/>
        <v>16003</v>
      </c>
      <c r="W86" s="57">
        <f t="shared" ca="1" si="48"/>
        <v>807</v>
      </c>
      <c r="X86" s="57">
        <f t="shared" ca="1" si="48"/>
        <v>2072</v>
      </c>
      <c r="Y86" s="57">
        <f t="shared" ca="1" si="48"/>
        <v>3371</v>
      </c>
      <c r="Z86" s="57">
        <f t="shared" ca="1" si="48"/>
        <v>17575</v>
      </c>
      <c r="AA86" s="57">
        <f t="shared" ca="1" si="48"/>
        <v>24672</v>
      </c>
      <c r="AB86" s="57">
        <f t="shared" ca="1" si="48"/>
        <v>27289</v>
      </c>
      <c r="AC86" s="57">
        <f t="shared" ca="1" si="48"/>
        <v>362</v>
      </c>
      <c r="AD86" s="57">
        <f t="shared" ca="1" si="48"/>
        <v>3034</v>
      </c>
      <c r="AE86" s="57">
        <f t="shared" ca="1" si="48"/>
        <v>25768</v>
      </c>
      <c r="AF86" s="57">
        <f t="shared" ca="1" si="48"/>
        <v>292</v>
      </c>
      <c r="AG86" s="57">
        <f t="shared" ca="1" si="48"/>
        <v>2375</v>
      </c>
      <c r="AH86" s="57">
        <f t="shared" ca="1" si="48"/>
        <v>856</v>
      </c>
      <c r="AI86" s="57">
        <f t="shared" ca="1" si="48"/>
        <v>0</v>
      </c>
      <c r="AJ86" s="57">
        <f t="shared" ca="1" si="48"/>
        <v>194682</v>
      </c>
      <c r="AK86" s="57">
        <f t="shared" ca="1" si="27"/>
        <v>78841</v>
      </c>
      <c r="AL86" s="57">
        <f t="shared" ca="1" si="27"/>
        <v>52176</v>
      </c>
      <c r="AM86" s="57">
        <f t="shared" ca="1" si="27"/>
        <v>4323</v>
      </c>
      <c r="AN86" s="57">
        <f t="shared" ca="1" si="27"/>
        <v>39851</v>
      </c>
      <c r="AO86" s="57">
        <f t="shared" ca="1" si="27"/>
        <v>0</v>
      </c>
      <c r="AP86" s="57">
        <f t="shared" ca="1" si="27"/>
        <v>28836</v>
      </c>
      <c r="AQ86" s="57">
        <f t="shared" ca="1" si="27"/>
        <v>5703</v>
      </c>
      <c r="AR86" s="57">
        <f t="shared" ca="1" si="27"/>
        <v>5670</v>
      </c>
      <c r="AS86" s="57">
        <f t="shared" ca="1" si="27"/>
        <v>2215</v>
      </c>
      <c r="AT86" s="57">
        <f t="shared" ca="1" si="27"/>
        <v>0</v>
      </c>
      <c r="AU86" s="51">
        <v>0</v>
      </c>
      <c r="AV86" s="57">
        <v>0</v>
      </c>
      <c r="AW86" s="51">
        <f t="shared" ca="1" si="36"/>
        <v>11125.1</v>
      </c>
      <c r="AX86" s="57">
        <f t="shared" ca="1" si="29"/>
        <v>-13935</v>
      </c>
      <c r="AY86" s="57">
        <f t="shared" ca="1" si="29"/>
        <v>0</v>
      </c>
      <c r="AZ86" s="57">
        <f t="shared" ca="1" si="29"/>
        <v>0</v>
      </c>
      <c r="BA86" s="51">
        <v>0</v>
      </c>
      <c r="BB86" s="51">
        <v>0</v>
      </c>
      <c r="BC86" s="57">
        <f t="shared" ca="1" si="29"/>
        <v>-12061</v>
      </c>
      <c r="BD86" s="57">
        <f t="shared" ca="1" si="29"/>
        <v>-5138</v>
      </c>
      <c r="BE86" s="57">
        <f t="shared" ca="1" si="46"/>
        <v>973.41</v>
      </c>
      <c r="BF86" s="51">
        <f t="shared" ca="1" si="37"/>
        <v>41.7408</v>
      </c>
      <c r="BG86" s="51">
        <f t="shared" ca="1" si="38"/>
        <v>5.6128169014084506</v>
      </c>
      <c r="BH86" s="51">
        <f t="shared" ca="1" si="39"/>
        <v>285.50495049504951</v>
      </c>
      <c r="BI86" s="51">
        <v>0</v>
      </c>
      <c r="BJ86" s="51">
        <f ca="1">'4월_관리비상세내역'!BK86</f>
        <v>1550.95</v>
      </c>
      <c r="BK86" s="51">
        <f t="shared" ca="1" si="40"/>
        <v>2524.36</v>
      </c>
      <c r="BL86" s="51">
        <f ca="1">'4월_관리비상세내역'!BM86</f>
        <v>481.75042253521127</v>
      </c>
      <c r="BM86" s="57">
        <f t="shared" ca="1" si="41"/>
        <v>487.36323943661972</v>
      </c>
      <c r="BN86" s="51">
        <f ca="1">'4월_관리비상세내역'!BO86</f>
        <v>724.62080000000003</v>
      </c>
      <c r="BO86" s="57">
        <f t="shared" ca="1" si="42"/>
        <v>766.36160000000007</v>
      </c>
      <c r="BP86" s="51">
        <f ca="1">'4월_관리비상세내역'!BQ86</f>
        <v>1778.970297029703</v>
      </c>
      <c r="BQ86" s="57">
        <f t="shared" ca="1" si="43"/>
        <v>2064.4752475247524</v>
      </c>
      <c r="BR86" s="51">
        <v>0</v>
      </c>
      <c r="BS86" s="51">
        <v>0</v>
      </c>
    </row>
    <row r="87" spans="1:71" ht="15.75" customHeight="1">
      <c r="A87" s="8" t="s">
        <v>239</v>
      </c>
      <c r="B87" s="8">
        <v>702</v>
      </c>
      <c r="C87">
        <f t="shared" si="30"/>
        <v>2102</v>
      </c>
      <c r="E87" s="8">
        <v>115.7</v>
      </c>
      <c r="F87" s="8" t="s">
        <v>240</v>
      </c>
      <c r="G87" s="55">
        <f t="shared" ca="1" si="31"/>
        <v>44836</v>
      </c>
      <c r="H87" s="8">
        <v>77777</v>
      </c>
      <c r="J87" t="str">
        <f t="shared" ca="1" si="45"/>
        <v>자가</v>
      </c>
      <c r="K87" s="8" t="s">
        <v>242</v>
      </c>
      <c r="L87" s="55">
        <v>45047</v>
      </c>
      <c r="M87" s="55">
        <v>45097</v>
      </c>
      <c r="N87" s="55">
        <v>45047</v>
      </c>
      <c r="O87" s="55">
        <v>45077</v>
      </c>
      <c r="P87" s="51">
        <f t="shared" ca="1" si="32"/>
        <v>612066</v>
      </c>
      <c r="Q87" s="57">
        <f t="shared" ca="1" si="33"/>
        <v>624307.31999999995</v>
      </c>
      <c r="R87" s="51">
        <f t="shared" ca="1" si="34"/>
        <v>612066</v>
      </c>
      <c r="S87" s="57">
        <f t="shared" ca="1" si="44"/>
        <v>244028</v>
      </c>
      <c r="T87" s="57">
        <f t="shared" ca="1" si="35"/>
        <v>368038</v>
      </c>
      <c r="U87" s="57">
        <f t="shared" ca="1" si="48"/>
        <v>30202</v>
      </c>
      <c r="V87" s="57">
        <f t="shared" ca="1" si="48"/>
        <v>23289</v>
      </c>
      <c r="W87" s="57">
        <f t="shared" ca="1" si="48"/>
        <v>1834</v>
      </c>
      <c r="X87" s="57">
        <f t="shared" ca="1" si="48"/>
        <v>4999</v>
      </c>
      <c r="Y87" s="57">
        <f t="shared" ca="1" si="48"/>
        <v>3342</v>
      </c>
      <c r="Z87" s="57">
        <f t="shared" ca="1" si="48"/>
        <v>48649</v>
      </c>
      <c r="AA87" s="57">
        <f t="shared" ca="1" si="48"/>
        <v>27679</v>
      </c>
      <c r="AB87" s="57">
        <f t="shared" ca="1" si="48"/>
        <v>49851</v>
      </c>
      <c r="AC87" s="57">
        <f t="shared" ca="1" si="48"/>
        <v>1459</v>
      </c>
      <c r="AD87" s="57">
        <f t="shared" ca="1" si="48"/>
        <v>9374</v>
      </c>
      <c r="AE87" s="57">
        <f t="shared" ca="1" si="48"/>
        <v>27663</v>
      </c>
      <c r="AF87" s="57">
        <f t="shared" ca="1" si="48"/>
        <v>797</v>
      </c>
      <c r="AG87" s="57">
        <f t="shared" ca="1" si="48"/>
        <v>33943</v>
      </c>
      <c r="AH87" s="57">
        <f t="shared" ca="1" si="48"/>
        <v>976</v>
      </c>
      <c r="AI87" s="57">
        <f t="shared" ca="1" si="48"/>
        <v>0</v>
      </c>
      <c r="AJ87" s="57">
        <f t="shared" ca="1" si="48"/>
        <v>138504</v>
      </c>
      <c r="AK87" s="57">
        <f t="shared" ca="1" si="27"/>
        <v>31369</v>
      </c>
      <c r="AL87" s="57">
        <f t="shared" ca="1" si="27"/>
        <v>105382</v>
      </c>
      <c r="AM87" s="57">
        <f t="shared" ca="1" si="27"/>
        <v>6104</v>
      </c>
      <c r="AN87" s="57">
        <f t="shared" ca="1" si="27"/>
        <v>87456</v>
      </c>
      <c r="AO87" s="57">
        <f t="shared" ca="1" si="27"/>
        <v>0</v>
      </c>
      <c r="AP87" s="57">
        <f t="shared" ca="1" si="27"/>
        <v>13168</v>
      </c>
      <c r="AQ87" s="57">
        <f t="shared" ca="1" si="27"/>
        <v>8626</v>
      </c>
      <c r="AR87" s="57">
        <f t="shared" ca="1" si="27"/>
        <v>3632</v>
      </c>
      <c r="AS87" s="57">
        <f t="shared" ca="1" si="27"/>
        <v>137</v>
      </c>
      <c r="AT87" s="57">
        <f t="shared" ca="1" si="27"/>
        <v>0</v>
      </c>
      <c r="AU87" s="51">
        <v>0</v>
      </c>
      <c r="AV87" s="57">
        <v>0</v>
      </c>
      <c r="AW87" s="51">
        <f t="shared" ca="1" si="36"/>
        <v>12241.32</v>
      </c>
      <c r="AX87" s="57">
        <f t="shared" ca="1" si="29"/>
        <v>-11688</v>
      </c>
      <c r="AY87" s="57">
        <f t="shared" ca="1" si="29"/>
        <v>0</v>
      </c>
      <c r="AZ87" s="57">
        <f t="shared" ca="1" si="29"/>
        <v>0</v>
      </c>
      <c r="BA87" s="51">
        <v>0</v>
      </c>
      <c r="BB87" s="51">
        <v>0</v>
      </c>
      <c r="BC87" s="57">
        <f t="shared" ca="1" si="29"/>
        <v>-18221</v>
      </c>
      <c r="BD87" s="57">
        <f t="shared" ca="1" si="29"/>
        <v>-16460</v>
      </c>
      <c r="BE87" s="57">
        <f t="shared" ca="1" si="46"/>
        <v>692.52</v>
      </c>
      <c r="BF87" s="51">
        <f t="shared" ca="1" si="37"/>
        <v>84.305599999999998</v>
      </c>
      <c r="BG87" s="51">
        <f t="shared" ca="1" si="38"/>
        <v>12.317746478873239</v>
      </c>
      <c r="BH87" s="51">
        <f t="shared" ca="1" si="39"/>
        <v>130.37623762376236</v>
      </c>
      <c r="BI87" s="51">
        <v>0</v>
      </c>
      <c r="BJ87" s="51">
        <f ca="1">'4월_관리비상세내역'!BK87</f>
        <v>1279.8049999999998</v>
      </c>
      <c r="BK87" s="51">
        <f t="shared" ca="1" si="40"/>
        <v>1972.3249999999998</v>
      </c>
      <c r="BL87" s="51">
        <f ca="1">'4월_관리비상세내역'!BM87</f>
        <v>560.57183098591554</v>
      </c>
      <c r="BM87" s="57">
        <f t="shared" ca="1" si="41"/>
        <v>572.88957746478877</v>
      </c>
      <c r="BN87" s="51">
        <f ca="1">'4월_관리비상세내역'!BO87</f>
        <v>799.93200000000002</v>
      </c>
      <c r="BO87" s="57">
        <f t="shared" ca="1" si="42"/>
        <v>884.23760000000004</v>
      </c>
      <c r="BP87" s="51">
        <f ca="1">'4월_관리비상세내역'!BQ87</f>
        <v>1577.0693069306931</v>
      </c>
      <c r="BQ87" s="57">
        <f t="shared" ca="1" si="43"/>
        <v>1707.4455445544554</v>
      </c>
      <c r="BR87" s="51">
        <v>0</v>
      </c>
      <c r="BS87" s="51">
        <v>0</v>
      </c>
    </row>
    <row r="88" spans="1:71" ht="15.75" customHeight="1">
      <c r="A88" s="8" t="s">
        <v>239</v>
      </c>
      <c r="B88" s="8">
        <v>702</v>
      </c>
      <c r="C88">
        <f t="shared" si="30"/>
        <v>2201</v>
      </c>
      <c r="E88" s="8">
        <v>115.7</v>
      </c>
      <c r="F88" s="8" t="s">
        <v>240</v>
      </c>
      <c r="G88" s="55">
        <f t="shared" ca="1" si="31"/>
        <v>44088</v>
      </c>
      <c r="H88" s="8">
        <v>77777</v>
      </c>
      <c r="J88" t="str">
        <f t="shared" ca="1" si="45"/>
        <v>전세</v>
      </c>
      <c r="K88" s="8" t="s">
        <v>242</v>
      </c>
      <c r="L88" s="55">
        <v>45047</v>
      </c>
      <c r="M88" s="55">
        <v>45097</v>
      </c>
      <c r="N88" s="55">
        <v>45047</v>
      </c>
      <c r="O88" s="55">
        <v>45077</v>
      </c>
      <c r="P88" s="51">
        <f t="shared" ca="1" si="32"/>
        <v>563014</v>
      </c>
      <c r="Q88" s="57">
        <f t="shared" ca="1" si="33"/>
        <v>574274.28</v>
      </c>
      <c r="R88" s="51">
        <f t="shared" ca="1" si="34"/>
        <v>563014</v>
      </c>
      <c r="S88" s="57">
        <f t="shared" ca="1" si="44"/>
        <v>235308</v>
      </c>
      <c r="T88" s="57">
        <f t="shared" ca="1" si="35"/>
        <v>327706</v>
      </c>
      <c r="U88" s="57">
        <f t="shared" ca="1" si="48"/>
        <v>44740</v>
      </c>
      <c r="V88" s="57">
        <f t="shared" ca="1" si="48"/>
        <v>20053</v>
      </c>
      <c r="W88" s="57">
        <f t="shared" ca="1" si="48"/>
        <v>777</v>
      </c>
      <c r="X88" s="57">
        <f t="shared" ca="1" si="48"/>
        <v>1853</v>
      </c>
      <c r="Y88" s="57">
        <f t="shared" ca="1" si="48"/>
        <v>3449</v>
      </c>
      <c r="Z88" s="57">
        <f t="shared" ca="1" si="48"/>
        <v>54744</v>
      </c>
      <c r="AA88" s="57">
        <f t="shared" ca="1" si="48"/>
        <v>27005</v>
      </c>
      <c r="AB88" s="57">
        <f t="shared" ca="1" si="48"/>
        <v>22092</v>
      </c>
      <c r="AC88" s="57">
        <f t="shared" ca="1" si="48"/>
        <v>2971</v>
      </c>
      <c r="AD88" s="57">
        <f t="shared" ca="1" si="48"/>
        <v>8925</v>
      </c>
      <c r="AE88" s="57">
        <f t="shared" ca="1" si="48"/>
        <v>29499</v>
      </c>
      <c r="AF88" s="57">
        <f t="shared" ca="1" si="48"/>
        <v>660</v>
      </c>
      <c r="AG88" s="57">
        <f t="shared" ca="1" si="48"/>
        <v>37569</v>
      </c>
      <c r="AH88" s="57">
        <f t="shared" ca="1" si="48"/>
        <v>555</v>
      </c>
      <c r="AI88" s="57">
        <f t="shared" ca="1" si="48"/>
        <v>0</v>
      </c>
      <c r="AJ88" s="57">
        <f t="shared" ca="1" si="48"/>
        <v>165442</v>
      </c>
      <c r="AK88" s="57">
        <f t="shared" ca="1" si="27"/>
        <v>75510</v>
      </c>
      <c r="AL88" s="57">
        <f t="shared" ca="1" si="27"/>
        <v>43668</v>
      </c>
      <c r="AM88" s="57">
        <f t="shared" ca="1" si="27"/>
        <v>4293</v>
      </c>
      <c r="AN88" s="57">
        <f t="shared" ca="1" si="27"/>
        <v>48220</v>
      </c>
      <c r="AO88" s="57">
        <f t="shared" ca="1" si="27"/>
        <v>0</v>
      </c>
      <c r="AP88" s="57">
        <f t="shared" ca="1" si="27"/>
        <v>7378</v>
      </c>
      <c r="AQ88" s="57">
        <f t="shared" ca="1" si="27"/>
        <v>7976</v>
      </c>
      <c r="AR88" s="57">
        <f t="shared" ca="1" si="27"/>
        <v>3520</v>
      </c>
      <c r="AS88" s="57">
        <f t="shared" ca="1" si="27"/>
        <v>2434</v>
      </c>
      <c r="AT88" s="57">
        <f t="shared" ca="1" si="27"/>
        <v>0</v>
      </c>
      <c r="AU88" s="51">
        <v>0</v>
      </c>
      <c r="AV88" s="57">
        <v>0</v>
      </c>
      <c r="AW88" s="51">
        <f t="shared" ca="1" si="36"/>
        <v>11260.28</v>
      </c>
      <c r="AX88" s="57">
        <f t="shared" ca="1" si="29"/>
        <v>-11447</v>
      </c>
      <c r="AY88" s="57">
        <f t="shared" ca="1" si="29"/>
        <v>0</v>
      </c>
      <c r="AZ88" s="57">
        <f t="shared" ca="1" si="29"/>
        <v>0</v>
      </c>
      <c r="BA88" s="51">
        <v>0</v>
      </c>
      <c r="BB88" s="51">
        <v>0</v>
      </c>
      <c r="BC88" s="57">
        <f t="shared" ca="1" si="29"/>
        <v>-14384</v>
      </c>
      <c r="BD88" s="57">
        <f t="shared" ca="1" si="29"/>
        <v>-24488</v>
      </c>
      <c r="BE88" s="57">
        <f t="shared" ca="1" si="46"/>
        <v>827.21</v>
      </c>
      <c r="BF88" s="51">
        <f t="shared" ca="1" si="37"/>
        <v>34.934399999999997</v>
      </c>
      <c r="BG88" s="51">
        <f t="shared" ca="1" si="38"/>
        <v>6.7915492957746482</v>
      </c>
      <c r="BH88" s="51">
        <f t="shared" ca="1" si="39"/>
        <v>73.049504950495049</v>
      </c>
      <c r="BI88" s="51">
        <v>0</v>
      </c>
      <c r="BJ88" s="51">
        <f ca="1">'4월_관리비상세내역'!BK88</f>
        <v>1646.835</v>
      </c>
      <c r="BK88" s="51">
        <f t="shared" ca="1" si="40"/>
        <v>2474.0450000000001</v>
      </c>
      <c r="BL88" s="51">
        <f ca="1">'4월_관리비상세내역'!BM88</f>
        <v>826.56873239436618</v>
      </c>
      <c r="BM88" s="57">
        <f t="shared" ca="1" si="41"/>
        <v>833.36028169014082</v>
      </c>
      <c r="BN88" s="51">
        <f ca="1">'4월_관리비상세내역'!BO88</f>
        <v>1153.0344</v>
      </c>
      <c r="BO88" s="57">
        <f t="shared" ca="1" si="42"/>
        <v>1187.9688000000001</v>
      </c>
      <c r="BP88" s="51">
        <f ca="1">'4월_관리비상세내역'!BQ88</f>
        <v>1338.5841584158413</v>
      </c>
      <c r="BQ88" s="57">
        <f t="shared" ca="1" si="43"/>
        <v>1411.6336633663364</v>
      </c>
      <c r="BR88" s="51">
        <v>0</v>
      </c>
      <c r="BS88" s="51">
        <v>0</v>
      </c>
    </row>
    <row r="89" spans="1:71" ht="15.75" customHeight="1">
      <c r="A89" s="8" t="s">
        <v>239</v>
      </c>
      <c r="B89" s="8">
        <v>702</v>
      </c>
      <c r="C89">
        <f t="shared" si="30"/>
        <v>2202</v>
      </c>
      <c r="E89" s="8">
        <v>115.7</v>
      </c>
      <c r="F89" s="8" t="s">
        <v>240</v>
      </c>
      <c r="G89" s="55">
        <f t="shared" ca="1" si="31"/>
        <v>43186</v>
      </c>
      <c r="H89" s="8">
        <v>77777</v>
      </c>
      <c r="J89" t="str">
        <f t="shared" ca="1" si="45"/>
        <v>전세</v>
      </c>
      <c r="K89" s="8" t="s">
        <v>242</v>
      </c>
      <c r="L89" s="55">
        <v>45047</v>
      </c>
      <c r="M89" s="55">
        <v>45097</v>
      </c>
      <c r="N89" s="55">
        <v>45047</v>
      </c>
      <c r="O89" s="55">
        <v>45077</v>
      </c>
      <c r="P89" s="51">
        <f t="shared" ca="1" si="32"/>
        <v>594475</v>
      </c>
      <c r="Q89" s="57">
        <f t="shared" ca="1" si="33"/>
        <v>606364.5</v>
      </c>
      <c r="R89" s="51">
        <f t="shared" ca="1" si="34"/>
        <v>594475</v>
      </c>
      <c r="S89" s="57">
        <f t="shared" ca="1" si="44"/>
        <v>238617</v>
      </c>
      <c r="T89" s="57">
        <f t="shared" ca="1" si="35"/>
        <v>355858</v>
      </c>
      <c r="U89" s="57">
        <f t="shared" ca="1" si="48"/>
        <v>66091</v>
      </c>
      <c r="V89" s="57">
        <f t="shared" ca="1" si="48"/>
        <v>21440</v>
      </c>
      <c r="W89" s="57">
        <f t="shared" ca="1" si="48"/>
        <v>1210</v>
      </c>
      <c r="X89" s="57">
        <f t="shared" ca="1" si="48"/>
        <v>1250</v>
      </c>
      <c r="Y89" s="57">
        <f t="shared" ca="1" si="48"/>
        <v>3446</v>
      </c>
      <c r="Z89" s="57">
        <f t="shared" ca="1" si="48"/>
        <v>28607</v>
      </c>
      <c r="AA89" s="57">
        <f t="shared" ca="1" si="48"/>
        <v>13501</v>
      </c>
      <c r="AB89" s="57">
        <f t="shared" ca="1" si="48"/>
        <v>46597</v>
      </c>
      <c r="AC89" s="57">
        <f t="shared" ca="1" si="48"/>
        <v>1993</v>
      </c>
      <c r="AD89" s="57">
        <f t="shared" ca="1" si="48"/>
        <v>7564</v>
      </c>
      <c r="AE89" s="57">
        <f t="shared" ca="1" si="48"/>
        <v>25459</v>
      </c>
      <c r="AF89" s="57">
        <f t="shared" ca="1" si="48"/>
        <v>466</v>
      </c>
      <c r="AG89" s="57">
        <f t="shared" ca="1" si="48"/>
        <v>25709</v>
      </c>
      <c r="AH89" s="57">
        <f t="shared" ca="1" si="48"/>
        <v>536</v>
      </c>
      <c r="AI89" s="57">
        <f t="shared" ca="1" si="48"/>
        <v>0</v>
      </c>
      <c r="AJ89" s="57">
        <f t="shared" ca="1" si="48"/>
        <v>230895</v>
      </c>
      <c r="AK89" s="57">
        <f t="shared" ca="1" si="27"/>
        <v>35562</v>
      </c>
      <c r="AL89" s="57">
        <f t="shared" ca="1" si="27"/>
        <v>75391</v>
      </c>
      <c r="AM89" s="57">
        <f t="shared" ca="1" si="27"/>
        <v>145</v>
      </c>
      <c r="AN89" s="57">
        <f t="shared" ca="1" si="27"/>
        <v>47417</v>
      </c>
      <c r="AO89" s="57">
        <f t="shared" ca="1" si="27"/>
        <v>0</v>
      </c>
      <c r="AP89" s="57">
        <f t="shared" ca="1" si="27"/>
        <v>11030</v>
      </c>
      <c r="AQ89" s="57">
        <f t="shared" ca="1" si="27"/>
        <v>8785</v>
      </c>
      <c r="AR89" s="57">
        <f t="shared" ca="1" si="27"/>
        <v>9909</v>
      </c>
      <c r="AS89" s="57">
        <f t="shared" ca="1" si="27"/>
        <v>977</v>
      </c>
      <c r="AT89" s="57">
        <f t="shared" ca="1" si="27"/>
        <v>0</v>
      </c>
      <c r="AU89" s="51">
        <v>0</v>
      </c>
      <c r="AV89" s="57">
        <v>0</v>
      </c>
      <c r="AW89" s="51">
        <f t="shared" ca="1" si="36"/>
        <v>11889.5</v>
      </c>
      <c r="AX89" s="57">
        <f t="shared" ca="1" si="29"/>
        <v>-21839</v>
      </c>
      <c r="AY89" s="57">
        <f t="shared" ca="1" si="29"/>
        <v>0</v>
      </c>
      <c r="AZ89" s="57">
        <f t="shared" ca="1" si="29"/>
        <v>0</v>
      </c>
      <c r="BA89" s="51">
        <v>0</v>
      </c>
      <c r="BB89" s="51">
        <v>0</v>
      </c>
      <c r="BC89" s="57">
        <f t="shared" ca="1" si="29"/>
        <v>-24389</v>
      </c>
      <c r="BD89" s="57">
        <f t="shared" ca="1" si="29"/>
        <v>-23277</v>
      </c>
      <c r="BE89" s="57">
        <f t="shared" ca="1" si="46"/>
        <v>1154.4749999999999</v>
      </c>
      <c r="BF89" s="51">
        <f t="shared" ca="1" si="37"/>
        <v>60.312800000000003</v>
      </c>
      <c r="BG89" s="51">
        <f t="shared" ca="1" si="38"/>
        <v>6.6784507042253525</v>
      </c>
      <c r="BH89" s="51">
        <f t="shared" ca="1" si="39"/>
        <v>109.20792079207921</v>
      </c>
      <c r="BI89" s="51">
        <v>0</v>
      </c>
      <c r="BJ89" s="51">
        <f ca="1">'4월_관리비상세내역'!BK89</f>
        <v>1016.905</v>
      </c>
      <c r="BK89" s="51">
        <f t="shared" ca="1" si="40"/>
        <v>2171.38</v>
      </c>
      <c r="BL89" s="51">
        <f ca="1">'4월_관리비상세내역'!BM89</f>
        <v>101.78633802816903</v>
      </c>
      <c r="BM89" s="57">
        <f t="shared" ca="1" si="41"/>
        <v>108.46478873239438</v>
      </c>
      <c r="BN89" s="51">
        <f ca="1">'4월_관리비상세내역'!BO89</f>
        <v>151.56560000000002</v>
      </c>
      <c r="BO89" s="57">
        <f t="shared" ca="1" si="42"/>
        <v>211.87840000000003</v>
      </c>
      <c r="BP89" s="51">
        <f ca="1">'4월_관리비상세내역'!BQ89</f>
        <v>1156.7722772277225</v>
      </c>
      <c r="BQ89" s="57">
        <f t="shared" ca="1" si="43"/>
        <v>1265.9801980198017</v>
      </c>
      <c r="BR89" s="51">
        <v>0</v>
      </c>
      <c r="BS89" s="51">
        <v>0</v>
      </c>
    </row>
    <row r="90" spans="1:71" ht="15.75" customHeight="1">
      <c r="A90" s="8" t="s">
        <v>239</v>
      </c>
      <c r="B90">
        <v>703</v>
      </c>
      <c r="C90" s="8">
        <v>101</v>
      </c>
      <c r="E90" s="8">
        <v>115.7</v>
      </c>
      <c r="F90" s="8" t="s">
        <v>240</v>
      </c>
      <c r="G90" s="55">
        <f t="shared" ca="1" si="31"/>
        <v>42023</v>
      </c>
      <c r="H90" s="8">
        <v>77777</v>
      </c>
      <c r="J90" t="str">
        <f t="shared" ca="1" si="45"/>
        <v>자가</v>
      </c>
      <c r="K90" s="8" t="s">
        <v>242</v>
      </c>
      <c r="L90" s="55">
        <v>45047</v>
      </c>
      <c r="M90" s="55">
        <v>45097</v>
      </c>
      <c r="N90" s="55">
        <v>45047</v>
      </c>
      <c r="O90" s="55">
        <v>45077</v>
      </c>
      <c r="P90" s="51">
        <f t="shared" ca="1" si="32"/>
        <v>511064</v>
      </c>
      <c r="Q90" s="57">
        <f t="shared" ca="1" si="33"/>
        <v>521285.28</v>
      </c>
      <c r="R90" s="51">
        <f t="shared" ca="1" si="34"/>
        <v>511064</v>
      </c>
      <c r="S90" s="57">
        <f t="shared" ca="1" si="44"/>
        <v>163100</v>
      </c>
      <c r="T90" s="57">
        <f t="shared" ca="1" si="35"/>
        <v>347964</v>
      </c>
      <c r="U90" s="57">
        <f t="shared" ca="1" si="48"/>
        <v>54537</v>
      </c>
      <c r="V90" s="57">
        <f t="shared" ca="1" si="48"/>
        <v>17654</v>
      </c>
      <c r="W90" s="57">
        <f t="shared" ca="1" si="48"/>
        <v>1723</v>
      </c>
      <c r="X90" s="57">
        <f t="shared" ca="1" si="48"/>
        <v>4800</v>
      </c>
      <c r="Y90" s="57">
        <f t="shared" ca="1" si="48"/>
        <v>3914</v>
      </c>
      <c r="Z90" s="57">
        <f t="shared" ca="1" si="48"/>
        <v>24501</v>
      </c>
      <c r="AA90" s="57">
        <f t="shared" ca="1" si="48"/>
        <v>1947</v>
      </c>
      <c r="AB90" s="57">
        <f t="shared" ca="1" si="48"/>
        <v>16091</v>
      </c>
      <c r="AC90" s="57">
        <f t="shared" ca="1" si="48"/>
        <v>1852</v>
      </c>
      <c r="AD90" s="57">
        <f t="shared" ca="1" si="48"/>
        <v>8892</v>
      </c>
      <c r="AE90" s="57">
        <f t="shared" ca="1" si="48"/>
        <v>1542</v>
      </c>
      <c r="AF90" s="57">
        <f t="shared" ca="1" si="48"/>
        <v>228</v>
      </c>
      <c r="AG90" s="57">
        <f t="shared" ca="1" si="48"/>
        <v>21535</v>
      </c>
      <c r="AH90" s="57">
        <f t="shared" ca="1" si="48"/>
        <v>508</v>
      </c>
      <c r="AI90" s="57">
        <f t="shared" ca="1" si="48"/>
        <v>0</v>
      </c>
      <c r="AJ90" s="57">
        <f t="shared" ca="1" si="48"/>
        <v>217407</v>
      </c>
      <c r="AK90" s="57">
        <f t="shared" ca="1" si="27"/>
        <v>59513</v>
      </c>
      <c r="AL90" s="57">
        <f t="shared" ca="1" si="27"/>
        <v>24463</v>
      </c>
      <c r="AM90" s="57">
        <f t="shared" ca="1" si="27"/>
        <v>6554</v>
      </c>
      <c r="AN90" s="57">
        <f t="shared" ca="1" si="27"/>
        <v>83099</v>
      </c>
      <c r="AO90" s="57">
        <f t="shared" ca="1" si="27"/>
        <v>0</v>
      </c>
      <c r="AP90" s="57">
        <f t="shared" ca="1" si="27"/>
        <v>17549</v>
      </c>
      <c r="AQ90" s="57">
        <f t="shared" ca="1" si="27"/>
        <v>5831</v>
      </c>
      <c r="AR90" s="57">
        <f t="shared" ca="1" si="27"/>
        <v>3774</v>
      </c>
      <c r="AS90" s="57">
        <f t="shared" ca="1" si="27"/>
        <v>1722</v>
      </c>
      <c r="AT90" s="57">
        <f t="shared" ca="1" si="27"/>
        <v>0</v>
      </c>
      <c r="AU90" s="51">
        <v>0</v>
      </c>
      <c r="AV90" s="57">
        <v>0</v>
      </c>
      <c r="AW90" s="51">
        <f t="shared" ca="1" si="36"/>
        <v>10221.280000000001</v>
      </c>
      <c r="AX90" s="57">
        <f t="shared" ca="1" si="29"/>
        <v>-20589</v>
      </c>
      <c r="AY90" s="57">
        <f t="shared" ca="1" si="29"/>
        <v>0</v>
      </c>
      <c r="AZ90" s="57">
        <f t="shared" ca="1" si="29"/>
        <v>0</v>
      </c>
      <c r="BA90" s="51">
        <v>0</v>
      </c>
      <c r="BB90" s="51">
        <v>0</v>
      </c>
      <c r="BC90" s="57">
        <f t="shared" ca="1" si="29"/>
        <v>-25756</v>
      </c>
      <c r="BD90" s="57">
        <f t="shared" ca="1" si="29"/>
        <v>-22227</v>
      </c>
      <c r="BE90" s="57">
        <f t="shared" ca="1" si="46"/>
        <v>1087.0350000000001</v>
      </c>
      <c r="BF90" s="51">
        <f t="shared" ca="1" si="37"/>
        <v>19.570399999999999</v>
      </c>
      <c r="BG90" s="51">
        <f t="shared" ca="1" si="38"/>
        <v>11.704084507042253</v>
      </c>
      <c r="BH90" s="51">
        <f t="shared" ca="1" si="39"/>
        <v>173.75247524752476</v>
      </c>
      <c r="BI90" s="51">
        <v>0</v>
      </c>
      <c r="BJ90" s="51">
        <f ca="1">'4월_관리비상세내역'!BK90</f>
        <v>658.59500000000003</v>
      </c>
      <c r="BK90" s="51">
        <f t="shared" ca="1" si="40"/>
        <v>1745.63</v>
      </c>
      <c r="BL90" s="51">
        <f ca="1">'4월_관리비상세내역'!BM90</f>
        <v>455.45211267605634</v>
      </c>
      <c r="BM90" s="57">
        <f t="shared" ca="1" si="41"/>
        <v>467.15619718309858</v>
      </c>
      <c r="BN90" s="51">
        <f ca="1">'4월_관리비상세내역'!BO90</f>
        <v>432.32399999999996</v>
      </c>
      <c r="BO90" s="57">
        <f t="shared" ca="1" si="42"/>
        <v>451.89439999999996</v>
      </c>
      <c r="BP90" s="51">
        <f ca="1">'4월_관리비상세내역'!BQ90</f>
        <v>773.82178217821775</v>
      </c>
      <c r="BQ90" s="57">
        <f t="shared" ca="1" si="43"/>
        <v>947.57425742574253</v>
      </c>
      <c r="BR90" s="51">
        <v>0</v>
      </c>
      <c r="BS90" s="51">
        <v>0</v>
      </c>
    </row>
    <row r="91" spans="1:71" ht="15.75" customHeight="1">
      <c r="A91" s="8" t="s">
        <v>239</v>
      </c>
      <c r="B91">
        <v>703</v>
      </c>
      <c r="C91" s="8">
        <v>102</v>
      </c>
      <c r="E91" s="8">
        <v>115.7</v>
      </c>
      <c r="F91" s="8" t="s">
        <v>240</v>
      </c>
      <c r="G91" s="55">
        <f t="shared" ca="1" si="31"/>
        <v>43844</v>
      </c>
      <c r="H91" s="8">
        <v>77777</v>
      </c>
      <c r="J91" t="str">
        <f t="shared" ca="1" si="45"/>
        <v>월세</v>
      </c>
      <c r="K91" s="8" t="s">
        <v>242</v>
      </c>
      <c r="L91" s="55">
        <v>45047</v>
      </c>
      <c r="M91" s="55">
        <v>45097</v>
      </c>
      <c r="N91" s="55">
        <v>45047</v>
      </c>
      <c r="O91" s="55">
        <v>45077</v>
      </c>
      <c r="P91" s="51">
        <f t="shared" ca="1" si="32"/>
        <v>540268</v>
      </c>
      <c r="Q91" s="57">
        <f t="shared" ca="1" si="33"/>
        <v>551073.36</v>
      </c>
      <c r="R91" s="51">
        <f t="shared" ca="1" si="34"/>
        <v>540268</v>
      </c>
      <c r="S91" s="57">
        <f t="shared" ca="1" si="44"/>
        <v>278120</v>
      </c>
      <c r="T91" s="57">
        <f t="shared" ca="1" si="35"/>
        <v>262148</v>
      </c>
      <c r="U91" s="57">
        <f t="shared" ca="1" si="48"/>
        <v>74520</v>
      </c>
      <c r="V91" s="57">
        <f t="shared" ca="1" si="48"/>
        <v>37659</v>
      </c>
      <c r="W91" s="57">
        <f t="shared" ca="1" si="48"/>
        <v>1678</v>
      </c>
      <c r="X91" s="57">
        <f t="shared" ca="1" si="48"/>
        <v>3950</v>
      </c>
      <c r="Y91" s="57">
        <f t="shared" ca="1" si="48"/>
        <v>3846</v>
      </c>
      <c r="Z91" s="57">
        <f t="shared" ca="1" si="48"/>
        <v>39140</v>
      </c>
      <c r="AA91" s="57">
        <f t="shared" ca="1" si="48"/>
        <v>5429</v>
      </c>
      <c r="AB91" s="57">
        <f t="shared" ca="1" si="48"/>
        <v>56258</v>
      </c>
      <c r="AC91" s="57">
        <f t="shared" ca="1" si="48"/>
        <v>302</v>
      </c>
      <c r="AD91" s="57">
        <f t="shared" ca="1" si="48"/>
        <v>3593</v>
      </c>
      <c r="AE91" s="57">
        <f t="shared" ca="1" si="48"/>
        <v>7257</v>
      </c>
      <c r="AF91" s="57">
        <f t="shared" ca="1" si="48"/>
        <v>387</v>
      </c>
      <c r="AG91" s="57">
        <f t="shared" ca="1" si="48"/>
        <v>43491</v>
      </c>
      <c r="AH91" s="57">
        <f t="shared" ca="1" si="48"/>
        <v>856</v>
      </c>
      <c r="AI91" s="57">
        <f t="shared" ca="1" si="48"/>
        <v>0</v>
      </c>
      <c r="AJ91" s="57">
        <f t="shared" ca="1" si="48"/>
        <v>97791</v>
      </c>
      <c r="AK91" s="57">
        <f t="shared" ca="1" si="27"/>
        <v>79721</v>
      </c>
      <c r="AL91" s="57">
        <f t="shared" ca="1" si="27"/>
        <v>35001</v>
      </c>
      <c r="AM91" s="57">
        <f t="shared" ca="1" si="27"/>
        <v>4069</v>
      </c>
      <c r="AN91" s="57">
        <f t="shared" ca="1" si="27"/>
        <v>73345</v>
      </c>
      <c r="AO91" s="57">
        <f t="shared" ca="1" si="27"/>
        <v>0</v>
      </c>
      <c r="AP91" s="57">
        <f t="shared" ca="1" si="27"/>
        <v>10874</v>
      </c>
      <c r="AQ91" s="57">
        <f t="shared" ca="1" si="27"/>
        <v>6039</v>
      </c>
      <c r="AR91" s="57">
        <f t="shared" ca="1" si="27"/>
        <v>9122</v>
      </c>
      <c r="AS91" s="57">
        <f t="shared" ca="1" si="27"/>
        <v>286</v>
      </c>
      <c r="AT91" s="57">
        <f t="shared" ca="1" si="27"/>
        <v>0</v>
      </c>
      <c r="AU91" s="51">
        <v>0</v>
      </c>
      <c r="AV91" s="57">
        <v>0</v>
      </c>
      <c r="AW91" s="51">
        <f t="shared" ca="1" si="36"/>
        <v>10805.36</v>
      </c>
      <c r="AX91" s="57">
        <f t="shared" ca="1" si="29"/>
        <v>-20571</v>
      </c>
      <c r="AY91" s="57">
        <f t="shared" ca="1" si="29"/>
        <v>0</v>
      </c>
      <c r="AZ91" s="57">
        <f t="shared" ca="1" si="29"/>
        <v>0</v>
      </c>
      <c r="BA91" s="51">
        <v>0</v>
      </c>
      <c r="BB91" s="51">
        <v>0</v>
      </c>
      <c r="BC91" s="57">
        <f t="shared" ca="1" si="29"/>
        <v>-25810</v>
      </c>
      <c r="BD91" s="57">
        <f t="shared" ca="1" si="29"/>
        <v>-7965</v>
      </c>
      <c r="BE91" s="57">
        <f t="shared" ca="1" si="46"/>
        <v>488.95499999999998</v>
      </c>
      <c r="BF91" s="51">
        <f t="shared" ca="1" si="37"/>
        <v>28.000800000000002</v>
      </c>
      <c r="BG91" s="51">
        <f t="shared" ca="1" si="38"/>
        <v>10.330281690140845</v>
      </c>
      <c r="BH91" s="51">
        <f t="shared" ca="1" si="39"/>
        <v>107.66336633663366</v>
      </c>
      <c r="BI91" s="51">
        <v>0</v>
      </c>
      <c r="BJ91" s="51">
        <f ca="1">'4월_관리비상세내역'!BK91</f>
        <v>1147.3050000000001</v>
      </c>
      <c r="BK91" s="51">
        <f t="shared" ca="1" si="40"/>
        <v>1636.26</v>
      </c>
      <c r="BL91" s="51">
        <f ca="1">'4월_관리비상세내역'!BM91</f>
        <v>241.56464788732396</v>
      </c>
      <c r="BM91" s="57">
        <f t="shared" ca="1" si="41"/>
        <v>251.89492957746481</v>
      </c>
      <c r="BN91" s="51">
        <f ca="1">'4월_관리비상세내역'!BO91</f>
        <v>1050.8872000000001</v>
      </c>
      <c r="BO91" s="57">
        <f t="shared" ca="1" si="42"/>
        <v>1078.8880000000001</v>
      </c>
      <c r="BP91" s="51">
        <f ca="1">'4월_관리비상세내역'!BQ91</f>
        <v>1052.4455445544554</v>
      </c>
      <c r="BQ91" s="57">
        <f t="shared" ca="1" si="43"/>
        <v>1160.1089108910892</v>
      </c>
      <c r="BR91" s="51">
        <v>0</v>
      </c>
      <c r="BS91" s="51">
        <v>0</v>
      </c>
    </row>
    <row r="92" spans="1:71" ht="15.75" customHeight="1">
      <c r="A92" s="8" t="s">
        <v>239</v>
      </c>
      <c r="B92">
        <v>703</v>
      </c>
      <c r="C92" s="8">
        <v>201</v>
      </c>
      <c r="E92" s="8">
        <v>115.7</v>
      </c>
      <c r="F92" s="8" t="s">
        <v>240</v>
      </c>
      <c r="G92" s="55">
        <f t="shared" ca="1" si="31"/>
        <v>43163</v>
      </c>
      <c r="H92" s="8">
        <v>77777</v>
      </c>
      <c r="J92" t="str">
        <f t="shared" ca="1" si="45"/>
        <v>전세</v>
      </c>
      <c r="K92" s="8" t="s">
        <v>242</v>
      </c>
      <c r="L92" s="55">
        <v>45047</v>
      </c>
      <c r="M92" s="55">
        <v>45097</v>
      </c>
      <c r="N92" s="55">
        <v>45047</v>
      </c>
      <c r="O92" s="55">
        <v>45077</v>
      </c>
      <c r="P92" s="51">
        <f t="shared" ca="1" si="32"/>
        <v>577844</v>
      </c>
      <c r="Q92" s="57">
        <f t="shared" ca="1" si="33"/>
        <v>589400.88</v>
      </c>
      <c r="R92" s="51">
        <f t="shared" ca="1" si="34"/>
        <v>577844</v>
      </c>
      <c r="S92" s="57">
        <f t="shared" ca="1" si="44"/>
        <v>282887</v>
      </c>
      <c r="T92" s="57">
        <f t="shared" ca="1" si="35"/>
        <v>294957</v>
      </c>
      <c r="U92" s="57">
        <f t="shared" ca="1" si="48"/>
        <v>64518</v>
      </c>
      <c r="V92" s="57">
        <f t="shared" ca="1" si="48"/>
        <v>33930</v>
      </c>
      <c r="W92" s="57">
        <f t="shared" ca="1" si="48"/>
        <v>866</v>
      </c>
      <c r="X92" s="57">
        <f t="shared" ca="1" si="48"/>
        <v>3423</v>
      </c>
      <c r="Y92" s="57">
        <f t="shared" ca="1" si="48"/>
        <v>3202</v>
      </c>
      <c r="Z92" s="57">
        <f t="shared" ca="1" si="48"/>
        <v>53322</v>
      </c>
      <c r="AA92" s="57">
        <f t="shared" ca="1" si="48"/>
        <v>12061</v>
      </c>
      <c r="AB92" s="57">
        <f t="shared" ca="1" si="48"/>
        <v>33956</v>
      </c>
      <c r="AC92" s="57">
        <f t="shared" ca="1" si="48"/>
        <v>1226</v>
      </c>
      <c r="AD92" s="57">
        <f t="shared" ca="1" si="48"/>
        <v>6071</v>
      </c>
      <c r="AE92" s="57">
        <f t="shared" ca="1" si="48"/>
        <v>27893</v>
      </c>
      <c r="AF92" s="57">
        <f t="shared" ca="1" si="48"/>
        <v>513</v>
      </c>
      <c r="AG92" s="57">
        <f t="shared" ca="1" si="48"/>
        <v>44645</v>
      </c>
      <c r="AH92" s="57">
        <f t="shared" ca="1" si="48"/>
        <v>92</v>
      </c>
      <c r="AI92" s="57">
        <f t="shared" ca="1" si="48"/>
        <v>0</v>
      </c>
      <c r="AJ92" s="57">
        <f t="shared" ca="1" si="48"/>
        <v>185773</v>
      </c>
      <c r="AK92" s="57">
        <f t="shared" ca="1" si="27"/>
        <v>29300</v>
      </c>
      <c r="AL92" s="57">
        <f t="shared" ca="1" si="27"/>
        <v>74605</v>
      </c>
      <c r="AM92" s="57">
        <f t="shared" ca="1" si="27"/>
        <v>1192</v>
      </c>
      <c r="AN92" s="57">
        <f t="shared" ca="1" si="27"/>
        <v>4078</v>
      </c>
      <c r="AO92" s="57">
        <f t="shared" ca="1" si="27"/>
        <v>0</v>
      </c>
      <c r="AP92" s="57">
        <f t="shared" ca="1" si="27"/>
        <v>27640</v>
      </c>
      <c r="AQ92" s="57">
        <f t="shared" ca="1" si="27"/>
        <v>9322</v>
      </c>
      <c r="AR92" s="57">
        <f t="shared" ca="1" si="27"/>
        <v>3698</v>
      </c>
      <c r="AS92" s="57">
        <f t="shared" ca="1" si="27"/>
        <v>514</v>
      </c>
      <c r="AT92" s="57">
        <f t="shared" ca="1" si="27"/>
        <v>0</v>
      </c>
      <c r="AU92" s="51">
        <v>0</v>
      </c>
      <c r="AV92" s="57">
        <v>0</v>
      </c>
      <c r="AW92" s="51">
        <f t="shared" ca="1" si="36"/>
        <v>11556.880000000001</v>
      </c>
      <c r="AX92" s="57">
        <f t="shared" ca="1" si="29"/>
        <v>-23961</v>
      </c>
      <c r="AY92" s="57">
        <f t="shared" ca="1" si="29"/>
        <v>0</v>
      </c>
      <c r="AZ92" s="57">
        <f t="shared" ca="1" si="29"/>
        <v>0</v>
      </c>
      <c r="BA92" s="51">
        <v>0</v>
      </c>
      <c r="BB92" s="51">
        <v>0</v>
      </c>
      <c r="BC92" s="57">
        <f t="shared" ca="1" si="29"/>
        <v>-2055</v>
      </c>
      <c r="BD92" s="57">
        <f t="shared" ca="1" si="29"/>
        <v>-17980</v>
      </c>
      <c r="BE92" s="57">
        <f t="shared" ca="1" si="46"/>
        <v>928.86500000000001</v>
      </c>
      <c r="BF92" s="51">
        <f t="shared" ca="1" si="37"/>
        <v>59.683999999999997</v>
      </c>
      <c r="BG92" s="51">
        <f t="shared" ca="1" si="38"/>
        <v>0.57436619718309856</v>
      </c>
      <c r="BH92" s="51">
        <f t="shared" ca="1" si="39"/>
        <v>273.66336633663366</v>
      </c>
      <c r="BI92" s="51">
        <v>0</v>
      </c>
      <c r="BJ92" s="51">
        <f ca="1">'4월_관리비상세내역'!BK92</f>
        <v>1283.28</v>
      </c>
      <c r="BK92" s="51">
        <f t="shared" ca="1" si="40"/>
        <v>2212.145</v>
      </c>
      <c r="BL92" s="51">
        <f ca="1">'4월_관리비상세내역'!BM92</f>
        <v>167.81690140845069</v>
      </c>
      <c r="BM92" s="57">
        <f t="shared" ca="1" si="41"/>
        <v>168.3912676056338</v>
      </c>
      <c r="BN92" s="51">
        <f ca="1">'4월_관리비상세내역'!BO92</f>
        <v>743.16719999999998</v>
      </c>
      <c r="BO92" s="57">
        <f t="shared" ca="1" si="42"/>
        <v>802.85119999999995</v>
      </c>
      <c r="BP92" s="51">
        <f ca="1">'4월_관리비상세내역'!BQ92</f>
        <v>1195.5049504950496</v>
      </c>
      <c r="BQ92" s="57">
        <f t="shared" ca="1" si="43"/>
        <v>1469.1683168316831</v>
      </c>
      <c r="BR92" s="51">
        <v>0</v>
      </c>
      <c r="BS92" s="51">
        <v>0</v>
      </c>
    </row>
    <row r="93" spans="1:71" ht="15.75" customHeight="1">
      <c r="A93" s="8" t="s">
        <v>239</v>
      </c>
      <c r="B93">
        <v>703</v>
      </c>
      <c r="C93" s="8">
        <v>202</v>
      </c>
      <c r="E93" s="8">
        <v>115.7</v>
      </c>
      <c r="F93" s="8" t="s">
        <v>240</v>
      </c>
      <c r="G93" s="55">
        <f t="shared" ca="1" si="31"/>
        <v>42356</v>
      </c>
      <c r="H93" s="8">
        <v>77777</v>
      </c>
      <c r="J93" t="str">
        <f t="shared" ca="1" si="45"/>
        <v>자가</v>
      </c>
      <c r="K93" s="8" t="s">
        <v>242</v>
      </c>
      <c r="L93" s="55">
        <v>45047</v>
      </c>
      <c r="M93" s="55">
        <v>45097</v>
      </c>
      <c r="N93" s="55">
        <v>45047</v>
      </c>
      <c r="O93" s="55">
        <v>45077</v>
      </c>
      <c r="P93" s="51">
        <f t="shared" ca="1" si="32"/>
        <v>470166</v>
      </c>
      <c r="Q93" s="57">
        <f t="shared" ca="1" si="33"/>
        <v>479569.32</v>
      </c>
      <c r="R93" s="51">
        <f t="shared" ca="1" si="34"/>
        <v>470166</v>
      </c>
      <c r="S93" s="57">
        <f t="shared" ca="1" si="44"/>
        <v>209377</v>
      </c>
      <c r="T93" s="57">
        <f t="shared" ca="1" si="35"/>
        <v>260789</v>
      </c>
      <c r="U93" s="57">
        <f t="shared" ca="1" si="48"/>
        <v>59503</v>
      </c>
      <c r="V93" s="57">
        <f t="shared" ca="1" si="48"/>
        <v>23394</v>
      </c>
      <c r="W93" s="57">
        <f t="shared" ca="1" si="48"/>
        <v>1344</v>
      </c>
      <c r="X93" s="57">
        <f t="shared" ca="1" si="48"/>
        <v>3591</v>
      </c>
      <c r="Y93" s="57">
        <f t="shared" ca="1" si="48"/>
        <v>3881</v>
      </c>
      <c r="Z93" s="57">
        <f t="shared" ca="1" si="48"/>
        <v>24950</v>
      </c>
      <c r="AA93" s="57">
        <f t="shared" ca="1" si="48"/>
        <v>8085</v>
      </c>
      <c r="AB93" s="57">
        <f t="shared" ca="1" si="48"/>
        <v>26942</v>
      </c>
      <c r="AC93" s="57">
        <f t="shared" ca="1" si="48"/>
        <v>932</v>
      </c>
      <c r="AD93" s="57">
        <f t="shared" ca="1" si="48"/>
        <v>9630</v>
      </c>
      <c r="AE93" s="57">
        <f t="shared" ca="1" si="48"/>
        <v>19546</v>
      </c>
      <c r="AF93" s="57">
        <f t="shared" ca="1" si="48"/>
        <v>632</v>
      </c>
      <c r="AG93" s="57">
        <f t="shared" ca="1" si="48"/>
        <v>27399</v>
      </c>
      <c r="AH93" s="57">
        <f t="shared" ca="1" si="48"/>
        <v>116</v>
      </c>
      <c r="AI93" s="57">
        <f t="shared" ca="1" si="48"/>
        <v>0</v>
      </c>
      <c r="AJ93" s="57">
        <f t="shared" ref="AJ93:AT119" ca="1" si="49">RANDBETWEEN(AJ$2,AJ$3)</f>
        <v>106554</v>
      </c>
      <c r="AK93" s="57">
        <f t="shared" ca="1" si="49"/>
        <v>49309</v>
      </c>
      <c r="AL93" s="57">
        <f t="shared" ca="1" si="27"/>
        <v>67820</v>
      </c>
      <c r="AM93" s="57">
        <f t="shared" ca="1" si="27"/>
        <v>2818</v>
      </c>
      <c r="AN93" s="57">
        <f t="shared" ca="1" si="27"/>
        <v>29385</v>
      </c>
      <c r="AO93" s="57">
        <f t="shared" ca="1" si="27"/>
        <v>0</v>
      </c>
      <c r="AP93" s="57">
        <f t="shared" ca="1" si="27"/>
        <v>26007</v>
      </c>
      <c r="AQ93" s="57">
        <f t="shared" ca="1" si="27"/>
        <v>7633</v>
      </c>
      <c r="AR93" s="57">
        <f t="shared" ca="1" si="27"/>
        <v>3596</v>
      </c>
      <c r="AS93" s="57">
        <f t="shared" ca="1" si="27"/>
        <v>915</v>
      </c>
      <c r="AT93" s="57">
        <f t="shared" ca="1" si="27"/>
        <v>0</v>
      </c>
      <c r="AU93" s="51">
        <v>0</v>
      </c>
      <c r="AV93" s="57">
        <v>0</v>
      </c>
      <c r="AW93" s="51">
        <f t="shared" ca="1" si="36"/>
        <v>9403.32</v>
      </c>
      <c r="AX93" s="57">
        <f t="shared" ca="1" si="29"/>
        <v>-3432</v>
      </c>
      <c r="AY93" s="57">
        <f t="shared" ca="1" si="29"/>
        <v>0</v>
      </c>
      <c r="AZ93" s="57">
        <f t="shared" ca="1" si="29"/>
        <v>0</v>
      </c>
      <c r="BA93" s="51">
        <v>0</v>
      </c>
      <c r="BB93" s="51">
        <v>0</v>
      </c>
      <c r="BC93" s="57">
        <f t="shared" ca="1" si="29"/>
        <v>-14722</v>
      </c>
      <c r="BD93" s="57">
        <f t="shared" ca="1" si="29"/>
        <v>-15662</v>
      </c>
      <c r="BE93" s="57">
        <f t="shared" ca="1" si="46"/>
        <v>532.77</v>
      </c>
      <c r="BF93" s="51">
        <f t="shared" ca="1" si="37"/>
        <v>54.256</v>
      </c>
      <c r="BG93" s="51">
        <f t="shared" ca="1" si="38"/>
        <v>4.1387323943661976</v>
      </c>
      <c r="BH93" s="51">
        <f t="shared" ca="1" si="39"/>
        <v>257.49504950495049</v>
      </c>
      <c r="BI93" s="51">
        <v>0</v>
      </c>
      <c r="BJ93" s="51">
        <f ca="1">'4월_관리비상세내역'!BK93</f>
        <v>1863.49</v>
      </c>
      <c r="BK93" s="51">
        <f t="shared" ca="1" si="40"/>
        <v>2396.2600000000002</v>
      </c>
      <c r="BL93" s="51">
        <f ca="1">'4월_관리비상세내역'!BM93</f>
        <v>472.77380281690137</v>
      </c>
      <c r="BM93" s="57">
        <f t="shared" ca="1" si="41"/>
        <v>476.91253521126754</v>
      </c>
      <c r="BN93" s="51">
        <f ca="1">'4월_관리비상세내역'!BO93</f>
        <v>823.30559999999991</v>
      </c>
      <c r="BO93" s="57">
        <f t="shared" ca="1" si="42"/>
        <v>877.56159999999988</v>
      </c>
      <c r="BP93" s="51">
        <f ca="1">'4월_관리비상세내역'!BQ93</f>
        <v>922.38613861386136</v>
      </c>
      <c r="BQ93" s="57">
        <f t="shared" ca="1" si="43"/>
        <v>1179.8811881188119</v>
      </c>
      <c r="BR93" s="51">
        <v>0</v>
      </c>
      <c r="BS93" s="51">
        <v>0</v>
      </c>
    </row>
    <row r="94" spans="1:71" ht="15.75" customHeight="1">
      <c r="A94" s="8" t="s">
        <v>239</v>
      </c>
      <c r="B94">
        <v>703</v>
      </c>
      <c r="C94" s="8">
        <v>301</v>
      </c>
      <c r="E94" s="8">
        <v>115.7</v>
      </c>
      <c r="F94" s="8" t="s">
        <v>240</v>
      </c>
      <c r="G94" s="55">
        <f t="shared" ca="1" si="31"/>
        <v>41732</v>
      </c>
      <c r="H94" s="8">
        <v>77777</v>
      </c>
      <c r="J94" t="str">
        <f t="shared" ca="1" si="45"/>
        <v>전세</v>
      </c>
      <c r="K94" s="8" t="s">
        <v>242</v>
      </c>
      <c r="L94" s="55">
        <v>45047</v>
      </c>
      <c r="M94" s="55">
        <v>45097</v>
      </c>
      <c r="N94" s="55">
        <v>45047</v>
      </c>
      <c r="O94" s="55">
        <v>45077</v>
      </c>
      <c r="P94" s="51">
        <f t="shared" ca="1" si="32"/>
        <v>560259</v>
      </c>
      <c r="Q94" s="57">
        <f t="shared" ca="1" si="33"/>
        <v>571464.18000000005</v>
      </c>
      <c r="R94" s="51">
        <f t="shared" ca="1" si="34"/>
        <v>560259</v>
      </c>
      <c r="S94" s="57">
        <f t="shared" ca="1" si="44"/>
        <v>198421</v>
      </c>
      <c r="T94" s="57">
        <f t="shared" ca="1" si="35"/>
        <v>361838</v>
      </c>
      <c r="U94" s="57">
        <f t="shared" ref="U94:AJ109" ca="1" si="50">RANDBETWEEN(U$2,U$3)</f>
        <v>65042</v>
      </c>
      <c r="V94" s="57">
        <f t="shared" ca="1" si="50"/>
        <v>13718</v>
      </c>
      <c r="W94" s="57">
        <f t="shared" ca="1" si="50"/>
        <v>889</v>
      </c>
      <c r="X94" s="57">
        <f t="shared" ca="1" si="50"/>
        <v>3604</v>
      </c>
      <c r="Y94" s="57">
        <f t="shared" ca="1" si="50"/>
        <v>3862</v>
      </c>
      <c r="Z94" s="57">
        <f t="shared" ca="1" si="50"/>
        <v>42032</v>
      </c>
      <c r="AA94" s="57">
        <f t="shared" ca="1" si="50"/>
        <v>5022</v>
      </c>
      <c r="AB94" s="57">
        <f t="shared" ca="1" si="50"/>
        <v>36274</v>
      </c>
      <c r="AC94" s="57">
        <f t="shared" ca="1" si="50"/>
        <v>1857</v>
      </c>
      <c r="AD94" s="57">
        <f t="shared" ca="1" si="50"/>
        <v>3955</v>
      </c>
      <c r="AE94" s="57">
        <f t="shared" ca="1" si="50"/>
        <v>17584</v>
      </c>
      <c r="AF94" s="57">
        <f t="shared" ca="1" si="50"/>
        <v>464</v>
      </c>
      <c r="AG94" s="57">
        <f t="shared" ca="1" si="50"/>
        <v>2771</v>
      </c>
      <c r="AH94" s="57">
        <f t="shared" ca="1" si="50"/>
        <v>881</v>
      </c>
      <c r="AI94" s="57">
        <f t="shared" ca="1" si="50"/>
        <v>0</v>
      </c>
      <c r="AJ94" s="57">
        <f t="shared" ca="1" si="50"/>
        <v>176793</v>
      </c>
      <c r="AK94" s="57">
        <f t="shared" ca="1" si="49"/>
        <v>70265</v>
      </c>
      <c r="AL94" s="57">
        <f t="shared" ca="1" si="27"/>
        <v>55100</v>
      </c>
      <c r="AM94" s="57">
        <f t="shared" ca="1" si="27"/>
        <v>7579</v>
      </c>
      <c r="AN94" s="57">
        <f t="shared" ca="1" si="27"/>
        <v>66719</v>
      </c>
      <c r="AO94" s="57">
        <f t="shared" ca="1" si="27"/>
        <v>0</v>
      </c>
      <c r="AP94" s="57">
        <f t="shared" ca="1" si="27"/>
        <v>27668</v>
      </c>
      <c r="AQ94" s="57">
        <f t="shared" ca="1" si="27"/>
        <v>6369</v>
      </c>
      <c r="AR94" s="57">
        <f t="shared" ca="1" si="27"/>
        <v>6584</v>
      </c>
      <c r="AS94" s="57">
        <f t="shared" ca="1" si="27"/>
        <v>1995</v>
      </c>
      <c r="AT94" s="57">
        <f t="shared" ca="1" si="27"/>
        <v>0</v>
      </c>
      <c r="AU94" s="51">
        <v>0</v>
      </c>
      <c r="AV94" s="57">
        <v>0</v>
      </c>
      <c r="AW94" s="51">
        <f t="shared" ca="1" si="36"/>
        <v>11205.18</v>
      </c>
      <c r="AX94" s="57">
        <f t="shared" ca="1" si="29"/>
        <v>-20107</v>
      </c>
      <c r="AY94" s="57">
        <f t="shared" ca="1" si="29"/>
        <v>0</v>
      </c>
      <c r="AZ94" s="57">
        <f t="shared" ca="1" si="29"/>
        <v>0</v>
      </c>
      <c r="BA94" s="51">
        <v>0</v>
      </c>
      <c r="BB94" s="51">
        <v>0</v>
      </c>
      <c r="BC94" s="57">
        <f t="shared" ca="1" si="29"/>
        <v>-8969</v>
      </c>
      <c r="BD94" s="57">
        <f t="shared" ca="1" si="29"/>
        <v>-27692</v>
      </c>
      <c r="BE94" s="57">
        <f t="shared" ca="1" si="46"/>
        <v>883.96500000000003</v>
      </c>
      <c r="BF94" s="51">
        <f t="shared" ca="1" si="37"/>
        <v>44.08</v>
      </c>
      <c r="BG94" s="51">
        <f t="shared" ca="1" si="38"/>
        <v>9.3970422535211267</v>
      </c>
      <c r="BH94" s="51">
        <f t="shared" ca="1" si="39"/>
        <v>273.94059405940595</v>
      </c>
      <c r="BI94" s="51">
        <v>0</v>
      </c>
      <c r="BJ94" s="51">
        <f ca="1">'4월_관리비상세내역'!BK94</f>
        <v>1470.4499999999998</v>
      </c>
      <c r="BK94" s="51">
        <f t="shared" ca="1" si="40"/>
        <v>2354.415</v>
      </c>
      <c r="BL94" s="51">
        <f ca="1">'4월_관리비상세내역'!BM94</f>
        <v>770.82239436619716</v>
      </c>
      <c r="BM94" s="57">
        <f t="shared" ca="1" si="41"/>
        <v>780.21943661971829</v>
      </c>
      <c r="BN94" s="51">
        <f ca="1">'4월_관리비상세내역'!BO94</f>
        <v>750.03599999999994</v>
      </c>
      <c r="BO94" s="57">
        <f t="shared" ca="1" si="42"/>
        <v>794.11599999999999</v>
      </c>
      <c r="BP94" s="51">
        <f ca="1">'4월_관리비상세내역'!BQ94</f>
        <v>1466.6237623762377</v>
      </c>
      <c r="BQ94" s="57">
        <f t="shared" ca="1" si="43"/>
        <v>1740.5643564356437</v>
      </c>
      <c r="BR94" s="51">
        <v>0</v>
      </c>
      <c r="BS94" s="51">
        <v>0</v>
      </c>
    </row>
    <row r="95" spans="1:71" ht="15.75" customHeight="1">
      <c r="A95" s="8" t="s">
        <v>239</v>
      </c>
      <c r="B95">
        <v>703</v>
      </c>
      <c r="C95" s="8">
        <v>302</v>
      </c>
      <c r="E95" s="8">
        <v>115.7</v>
      </c>
      <c r="F95" s="8" t="s">
        <v>240</v>
      </c>
      <c r="G95" s="55">
        <f t="shared" ca="1" si="31"/>
        <v>42150</v>
      </c>
      <c r="H95" s="8">
        <v>77777</v>
      </c>
      <c r="J95" t="str">
        <f t="shared" ca="1" si="45"/>
        <v>전세</v>
      </c>
      <c r="K95" s="8" t="s">
        <v>242</v>
      </c>
      <c r="L95" s="55">
        <v>45047</v>
      </c>
      <c r="M95" s="55">
        <v>45097</v>
      </c>
      <c r="N95" s="55">
        <v>45047</v>
      </c>
      <c r="O95" s="55">
        <v>45077</v>
      </c>
      <c r="P95" s="51">
        <f t="shared" ca="1" si="32"/>
        <v>619303</v>
      </c>
      <c r="Q95" s="57">
        <f t="shared" ca="1" si="33"/>
        <v>631689.06000000006</v>
      </c>
      <c r="R95" s="51">
        <f t="shared" ca="1" si="34"/>
        <v>619303</v>
      </c>
      <c r="S95" s="57">
        <f t="shared" ca="1" si="44"/>
        <v>263061</v>
      </c>
      <c r="T95" s="57">
        <f t="shared" ca="1" si="35"/>
        <v>356242</v>
      </c>
      <c r="U95" s="57">
        <f t="shared" ca="1" si="50"/>
        <v>66624</v>
      </c>
      <c r="V95" s="57">
        <f t="shared" ca="1" si="50"/>
        <v>12291</v>
      </c>
      <c r="W95" s="57">
        <f t="shared" ca="1" si="50"/>
        <v>607</v>
      </c>
      <c r="X95" s="57">
        <f t="shared" ca="1" si="50"/>
        <v>3711</v>
      </c>
      <c r="Y95" s="57">
        <f t="shared" ca="1" si="50"/>
        <v>3285</v>
      </c>
      <c r="Z95" s="57">
        <f t="shared" ca="1" si="50"/>
        <v>36384</v>
      </c>
      <c r="AA95" s="57">
        <f t="shared" ca="1" si="50"/>
        <v>6618</v>
      </c>
      <c r="AB95" s="57">
        <f t="shared" ca="1" si="50"/>
        <v>63754</v>
      </c>
      <c r="AC95" s="57">
        <f t="shared" ca="1" si="50"/>
        <v>2712</v>
      </c>
      <c r="AD95" s="57">
        <f t="shared" ca="1" si="50"/>
        <v>5843</v>
      </c>
      <c r="AE95" s="57">
        <f t="shared" ca="1" si="50"/>
        <v>19451</v>
      </c>
      <c r="AF95" s="57">
        <f t="shared" ca="1" si="50"/>
        <v>778</v>
      </c>
      <c r="AG95" s="57">
        <f t="shared" ca="1" si="50"/>
        <v>43297</v>
      </c>
      <c r="AH95" s="57">
        <f t="shared" ca="1" si="50"/>
        <v>985</v>
      </c>
      <c r="AI95" s="57">
        <f t="shared" ca="1" si="50"/>
        <v>0</v>
      </c>
      <c r="AJ95" s="57">
        <f t="shared" ca="1" si="50"/>
        <v>233035</v>
      </c>
      <c r="AK95" s="57">
        <f t="shared" ca="1" si="49"/>
        <v>48360</v>
      </c>
      <c r="AL95" s="57">
        <f t="shared" ca="1" si="27"/>
        <v>29525</v>
      </c>
      <c r="AM95" s="57">
        <f t="shared" ca="1" si="27"/>
        <v>6088</v>
      </c>
      <c r="AN95" s="57">
        <f t="shared" ca="1" si="27"/>
        <v>30052</v>
      </c>
      <c r="AO95" s="57">
        <f t="shared" ca="1" si="27"/>
        <v>0</v>
      </c>
      <c r="AP95" s="57">
        <f t="shared" ca="1" si="27"/>
        <v>29388</v>
      </c>
      <c r="AQ95" s="57">
        <f t="shared" ca="1" si="27"/>
        <v>4324</v>
      </c>
      <c r="AR95" s="57">
        <f t="shared" ca="1" si="27"/>
        <v>230</v>
      </c>
      <c r="AS95" s="57">
        <f t="shared" ca="1" si="27"/>
        <v>1937</v>
      </c>
      <c r="AT95" s="57">
        <f t="shared" ca="1" si="27"/>
        <v>0</v>
      </c>
      <c r="AU95" s="51">
        <v>0</v>
      </c>
      <c r="AV95" s="57">
        <v>0</v>
      </c>
      <c r="AW95" s="51">
        <f t="shared" ca="1" si="36"/>
        <v>12386.06</v>
      </c>
      <c r="AX95" s="57">
        <f t="shared" ca="1" si="29"/>
        <v>-2704</v>
      </c>
      <c r="AY95" s="57">
        <f t="shared" ca="1" si="29"/>
        <v>0</v>
      </c>
      <c r="AZ95" s="57">
        <f t="shared" ca="1" si="29"/>
        <v>0</v>
      </c>
      <c r="BA95" s="51">
        <v>0</v>
      </c>
      <c r="BB95" s="51">
        <v>0</v>
      </c>
      <c r="BC95" s="57">
        <f t="shared" ca="1" si="29"/>
        <v>-20650</v>
      </c>
      <c r="BD95" s="57">
        <f t="shared" ca="1" si="29"/>
        <v>-6622</v>
      </c>
      <c r="BE95" s="57">
        <f t="shared" ca="1" si="46"/>
        <v>1165.175</v>
      </c>
      <c r="BF95" s="51">
        <f t="shared" ca="1" si="37"/>
        <v>23.62</v>
      </c>
      <c r="BG95" s="51">
        <f t="shared" ca="1" si="38"/>
        <v>4.2326760563380281</v>
      </c>
      <c r="BH95" s="51">
        <f t="shared" ca="1" si="39"/>
        <v>290.97029702970298</v>
      </c>
      <c r="BI95" s="51">
        <v>0</v>
      </c>
      <c r="BJ95" s="51">
        <f ca="1">'4월_관리비상세내역'!BK95</f>
        <v>1662.02</v>
      </c>
      <c r="BK95" s="51">
        <f t="shared" ca="1" si="40"/>
        <v>2827.1949999999997</v>
      </c>
      <c r="BL95" s="51">
        <f ca="1">'4월_관리비상세내역'!BM95</f>
        <v>346.88661971830987</v>
      </c>
      <c r="BM95" s="57">
        <f t="shared" ca="1" si="41"/>
        <v>351.11929577464792</v>
      </c>
      <c r="BN95" s="51">
        <f ca="1">'4월_관리비상세내역'!BO95</f>
        <v>591.08240000000001</v>
      </c>
      <c r="BO95" s="57">
        <f t="shared" ca="1" si="42"/>
        <v>614.70240000000001</v>
      </c>
      <c r="BP95" s="51">
        <f ca="1">'4월_관리비상세내역'!BQ95</f>
        <v>1565.3267326732673</v>
      </c>
      <c r="BQ95" s="57">
        <f t="shared" ca="1" si="43"/>
        <v>1856.2970297029703</v>
      </c>
      <c r="BR95" s="51">
        <v>0</v>
      </c>
      <c r="BS95" s="51">
        <v>0</v>
      </c>
    </row>
    <row r="96" spans="1:71" ht="15.75" customHeight="1">
      <c r="A96" s="8" t="s">
        <v>239</v>
      </c>
      <c r="B96">
        <v>703</v>
      </c>
      <c r="C96" s="8">
        <v>401</v>
      </c>
      <c r="E96" s="8">
        <v>115.7</v>
      </c>
      <c r="F96" s="8" t="s">
        <v>240</v>
      </c>
      <c r="G96" s="55">
        <f t="shared" ca="1" si="31"/>
        <v>41806</v>
      </c>
      <c r="H96" s="8">
        <v>77777</v>
      </c>
      <c r="J96" t="str">
        <f t="shared" ca="1" si="45"/>
        <v>전세</v>
      </c>
      <c r="K96" s="8" t="s">
        <v>242</v>
      </c>
      <c r="L96" s="55">
        <v>45047</v>
      </c>
      <c r="M96" s="55">
        <v>45097</v>
      </c>
      <c r="N96" s="55">
        <v>45047</v>
      </c>
      <c r="O96" s="55">
        <v>45077</v>
      </c>
      <c r="P96" s="51">
        <f t="shared" ca="1" si="32"/>
        <v>635604</v>
      </c>
      <c r="Q96" s="57">
        <f t="shared" ca="1" si="33"/>
        <v>648316.07999999996</v>
      </c>
      <c r="R96" s="51">
        <f t="shared" ca="1" si="34"/>
        <v>635604</v>
      </c>
      <c r="S96" s="57">
        <f t="shared" ca="1" si="44"/>
        <v>245792</v>
      </c>
      <c r="T96" s="57">
        <f t="shared" ca="1" si="35"/>
        <v>389812</v>
      </c>
      <c r="U96" s="57">
        <f t="shared" ca="1" si="50"/>
        <v>57419</v>
      </c>
      <c r="V96" s="57">
        <f t="shared" ca="1" si="50"/>
        <v>38008</v>
      </c>
      <c r="W96" s="57">
        <f t="shared" ca="1" si="50"/>
        <v>1480</v>
      </c>
      <c r="X96" s="57">
        <f t="shared" ca="1" si="50"/>
        <v>2936</v>
      </c>
      <c r="Y96" s="57">
        <f t="shared" ca="1" si="50"/>
        <v>3491</v>
      </c>
      <c r="Z96" s="57">
        <f t="shared" ca="1" si="50"/>
        <v>38673</v>
      </c>
      <c r="AA96" s="57">
        <f t="shared" ca="1" si="50"/>
        <v>24908</v>
      </c>
      <c r="AB96" s="57">
        <f t="shared" ca="1" si="50"/>
        <v>66618</v>
      </c>
      <c r="AC96" s="57">
        <f t="shared" ca="1" si="50"/>
        <v>544</v>
      </c>
      <c r="AD96" s="57">
        <f t="shared" ca="1" si="50"/>
        <v>7196</v>
      </c>
      <c r="AE96" s="57">
        <f t="shared" ca="1" si="50"/>
        <v>6558</v>
      </c>
      <c r="AF96" s="57">
        <f t="shared" ca="1" si="50"/>
        <v>583</v>
      </c>
      <c r="AG96" s="57">
        <f t="shared" ca="1" si="50"/>
        <v>14291</v>
      </c>
      <c r="AH96" s="57">
        <f t="shared" ca="1" si="50"/>
        <v>421</v>
      </c>
      <c r="AI96" s="57">
        <f t="shared" ca="1" si="50"/>
        <v>0</v>
      </c>
      <c r="AJ96" s="57">
        <f t="shared" ca="1" si="50"/>
        <v>186456</v>
      </c>
      <c r="AK96" s="57">
        <f t="shared" ca="1" si="49"/>
        <v>38430</v>
      </c>
      <c r="AL96" s="57">
        <f t="shared" ca="1" si="27"/>
        <v>92744</v>
      </c>
      <c r="AM96" s="57">
        <f t="shared" ca="1" si="27"/>
        <v>3737</v>
      </c>
      <c r="AN96" s="57">
        <f t="shared" ca="1" si="27"/>
        <v>76517</v>
      </c>
      <c r="AO96" s="57">
        <f t="shared" ca="1" si="27"/>
        <v>0</v>
      </c>
      <c r="AP96" s="57">
        <f t="shared" ca="1" si="27"/>
        <v>7881</v>
      </c>
      <c r="AQ96" s="57">
        <f t="shared" ca="1" si="27"/>
        <v>7995</v>
      </c>
      <c r="AR96" s="57">
        <f t="shared" ca="1" si="27"/>
        <v>765</v>
      </c>
      <c r="AS96" s="57">
        <f t="shared" ca="1" si="27"/>
        <v>267</v>
      </c>
      <c r="AT96" s="57">
        <f t="shared" ca="1" si="27"/>
        <v>0</v>
      </c>
      <c r="AU96" s="51">
        <v>0</v>
      </c>
      <c r="AV96" s="57">
        <v>0</v>
      </c>
      <c r="AW96" s="51">
        <f t="shared" ca="1" si="36"/>
        <v>12712.08</v>
      </c>
      <c r="AX96" s="57">
        <f t="shared" ca="1" si="29"/>
        <v>-17440</v>
      </c>
      <c r="AY96" s="57">
        <f t="shared" ca="1" si="29"/>
        <v>0</v>
      </c>
      <c r="AZ96" s="57">
        <f t="shared" ca="1" si="29"/>
        <v>0</v>
      </c>
      <c r="BA96" s="51">
        <v>0</v>
      </c>
      <c r="BB96" s="51">
        <v>0</v>
      </c>
      <c r="BC96" s="57">
        <f t="shared" ca="1" si="29"/>
        <v>-13217</v>
      </c>
      <c r="BD96" s="57">
        <f t="shared" ca="1" si="29"/>
        <v>-11657</v>
      </c>
      <c r="BE96" s="57">
        <f t="shared" ca="1" si="46"/>
        <v>932.28</v>
      </c>
      <c r="BF96" s="51">
        <f t="shared" ca="1" si="37"/>
        <v>74.1952</v>
      </c>
      <c r="BG96" s="51">
        <f t="shared" ca="1" si="38"/>
        <v>10.777042253521127</v>
      </c>
      <c r="BH96" s="51">
        <f t="shared" ca="1" si="39"/>
        <v>78.029702970297024</v>
      </c>
      <c r="BI96" s="51">
        <v>0</v>
      </c>
      <c r="BJ96" s="51">
        <f ca="1">'4월_관리비상세내역'!BK96</f>
        <v>1519.2550000000001</v>
      </c>
      <c r="BK96" s="51">
        <f t="shared" ca="1" si="40"/>
        <v>2451.5349999999999</v>
      </c>
      <c r="BL96" s="51">
        <f ca="1">'4월_관리비상세내역'!BM96</f>
        <v>286.97042253521124</v>
      </c>
      <c r="BM96" s="57">
        <f t="shared" ca="1" si="41"/>
        <v>297.74746478873237</v>
      </c>
      <c r="BN96" s="51">
        <f ca="1">'4월_관리비상세내역'!BO96</f>
        <v>210.30799999999999</v>
      </c>
      <c r="BO96" s="57">
        <f t="shared" ca="1" si="42"/>
        <v>284.50319999999999</v>
      </c>
      <c r="BP96" s="51">
        <f ca="1">'4월_관리비상세내역'!BQ96</f>
        <v>1465.4554455445545</v>
      </c>
      <c r="BQ96" s="57">
        <f t="shared" ca="1" si="43"/>
        <v>1543.4851485148515</v>
      </c>
      <c r="BR96" s="51">
        <v>0</v>
      </c>
      <c r="BS96" s="51">
        <v>0</v>
      </c>
    </row>
    <row r="97" spans="1:71" ht="15.75" customHeight="1">
      <c r="A97" s="8" t="s">
        <v>239</v>
      </c>
      <c r="B97">
        <v>703</v>
      </c>
      <c r="C97" s="8">
        <v>402</v>
      </c>
      <c r="E97" s="8">
        <v>115.7</v>
      </c>
      <c r="F97" s="8" t="s">
        <v>240</v>
      </c>
      <c r="G97" s="55">
        <f t="shared" ca="1" si="31"/>
        <v>44478</v>
      </c>
      <c r="H97" s="8">
        <v>77777</v>
      </c>
      <c r="J97" t="str">
        <f t="shared" ca="1" si="45"/>
        <v>전세</v>
      </c>
      <c r="K97" s="8" t="s">
        <v>242</v>
      </c>
      <c r="L97" s="55">
        <v>45047</v>
      </c>
      <c r="M97" s="55">
        <v>45097</v>
      </c>
      <c r="N97" s="55">
        <v>45047</v>
      </c>
      <c r="O97" s="55">
        <v>45077</v>
      </c>
      <c r="P97" s="51">
        <f t="shared" ca="1" si="32"/>
        <v>664749</v>
      </c>
      <c r="Q97" s="57">
        <f t="shared" ca="1" si="33"/>
        <v>678043.98</v>
      </c>
      <c r="R97" s="51">
        <f t="shared" ca="1" si="34"/>
        <v>664749</v>
      </c>
      <c r="S97" s="57">
        <f t="shared" ca="1" si="44"/>
        <v>243677</v>
      </c>
      <c r="T97" s="57">
        <f t="shared" ca="1" si="35"/>
        <v>421072</v>
      </c>
      <c r="U97" s="57">
        <f t="shared" ca="1" si="50"/>
        <v>72090</v>
      </c>
      <c r="V97" s="57">
        <f t="shared" ca="1" si="50"/>
        <v>27200</v>
      </c>
      <c r="W97" s="57">
        <f t="shared" ca="1" si="50"/>
        <v>460</v>
      </c>
      <c r="X97" s="57">
        <f t="shared" ca="1" si="50"/>
        <v>2487</v>
      </c>
      <c r="Y97" s="57">
        <f t="shared" ca="1" si="50"/>
        <v>3628</v>
      </c>
      <c r="Z97" s="57">
        <f t="shared" ca="1" si="50"/>
        <v>17262</v>
      </c>
      <c r="AA97" s="57">
        <f t="shared" ca="1" si="50"/>
        <v>25187</v>
      </c>
      <c r="AB97" s="57">
        <f t="shared" ca="1" si="50"/>
        <v>66722</v>
      </c>
      <c r="AC97" s="57">
        <f t="shared" ca="1" si="50"/>
        <v>558</v>
      </c>
      <c r="AD97" s="57">
        <f t="shared" ca="1" si="50"/>
        <v>5074</v>
      </c>
      <c r="AE97" s="57">
        <f t="shared" ca="1" si="50"/>
        <v>8030</v>
      </c>
      <c r="AF97" s="57">
        <f t="shared" ca="1" si="50"/>
        <v>674</v>
      </c>
      <c r="AG97" s="57">
        <f t="shared" ca="1" si="50"/>
        <v>29492</v>
      </c>
      <c r="AH97" s="57">
        <f t="shared" ca="1" si="50"/>
        <v>45</v>
      </c>
      <c r="AI97" s="57">
        <f t="shared" ca="1" si="50"/>
        <v>0</v>
      </c>
      <c r="AJ97" s="57">
        <f t="shared" ca="1" si="50"/>
        <v>217552</v>
      </c>
      <c r="AK97" s="57">
        <f t="shared" ca="1" si="49"/>
        <v>65633</v>
      </c>
      <c r="AL97" s="57">
        <f t="shared" ca="1" si="27"/>
        <v>42450</v>
      </c>
      <c r="AM97" s="57">
        <f t="shared" ca="1" si="27"/>
        <v>2400</v>
      </c>
      <c r="AN97" s="57">
        <f t="shared" ca="1" si="27"/>
        <v>82092</v>
      </c>
      <c r="AO97" s="57">
        <f t="shared" ca="1" si="27"/>
        <v>0</v>
      </c>
      <c r="AP97" s="57">
        <f t="shared" ca="1" si="27"/>
        <v>10686</v>
      </c>
      <c r="AQ97" s="57">
        <f t="shared" ca="1" si="27"/>
        <v>10000</v>
      </c>
      <c r="AR97" s="57">
        <f t="shared" ca="1" si="27"/>
        <v>4452</v>
      </c>
      <c r="AS97" s="57">
        <f t="shared" ca="1" si="27"/>
        <v>240</v>
      </c>
      <c r="AT97" s="57">
        <f t="shared" ca="1" si="27"/>
        <v>0</v>
      </c>
      <c r="AU97" s="51">
        <v>0</v>
      </c>
      <c r="AV97" s="57">
        <v>0</v>
      </c>
      <c r="AW97" s="51">
        <f t="shared" ca="1" si="36"/>
        <v>13294.98</v>
      </c>
      <c r="AX97" s="57">
        <f t="shared" ca="1" si="29"/>
        <v>-20033</v>
      </c>
      <c r="AY97" s="57">
        <f t="shared" ca="1" si="29"/>
        <v>0</v>
      </c>
      <c r="AZ97" s="57">
        <f t="shared" ca="1" si="29"/>
        <v>0</v>
      </c>
      <c r="BA97" s="51">
        <v>0</v>
      </c>
      <c r="BB97" s="51">
        <v>0</v>
      </c>
      <c r="BC97" s="57">
        <f t="shared" ca="1" si="29"/>
        <v>-7178</v>
      </c>
      <c r="BD97" s="57">
        <f t="shared" ca="1" si="29"/>
        <v>-2454</v>
      </c>
      <c r="BE97" s="57">
        <f t="shared" ca="1" si="46"/>
        <v>1087.76</v>
      </c>
      <c r="BF97" s="51">
        <f t="shared" ca="1" si="37"/>
        <v>33.96</v>
      </c>
      <c r="BG97" s="51">
        <f t="shared" ca="1" si="38"/>
        <v>11.562253521126761</v>
      </c>
      <c r="BH97" s="51">
        <f t="shared" ca="1" si="39"/>
        <v>105.80198019801981</v>
      </c>
      <c r="BI97" s="51">
        <v>0</v>
      </c>
      <c r="BJ97" s="51">
        <f ca="1">'4월_관리비상세내역'!BK97</f>
        <v>1678.6200000000001</v>
      </c>
      <c r="BK97" s="51">
        <f t="shared" ca="1" si="40"/>
        <v>2766.38</v>
      </c>
      <c r="BL97" s="51">
        <f ca="1">'4월_관리비상세내역'!BM97</f>
        <v>752.75845070422531</v>
      </c>
      <c r="BM97" s="57">
        <f t="shared" ca="1" si="41"/>
        <v>764.32070422535207</v>
      </c>
      <c r="BN97" s="51">
        <f ca="1">'4월_관리비상세내역'!BO97</f>
        <v>1154.9895999999999</v>
      </c>
      <c r="BO97" s="57">
        <f t="shared" ca="1" si="42"/>
        <v>1188.9495999999999</v>
      </c>
      <c r="BP97" s="51">
        <f ca="1">'4월_관리비상세내역'!BQ97</f>
        <v>1370.4356435643565</v>
      </c>
      <c r="BQ97" s="57">
        <f t="shared" ca="1" si="43"/>
        <v>1476.2376237623762</v>
      </c>
      <c r="BR97" s="51">
        <v>0</v>
      </c>
      <c r="BS97" s="51">
        <v>0</v>
      </c>
    </row>
    <row r="98" spans="1:71" ht="15.75" customHeight="1">
      <c r="A98" s="8" t="s">
        <v>239</v>
      </c>
      <c r="B98">
        <v>703</v>
      </c>
      <c r="C98" s="8">
        <v>501</v>
      </c>
      <c r="E98" s="8">
        <v>115.7</v>
      </c>
      <c r="F98" s="8" t="s">
        <v>240</v>
      </c>
      <c r="G98" s="55">
        <f t="shared" ca="1" si="31"/>
        <v>42922</v>
      </c>
      <c r="H98" s="8">
        <v>77777</v>
      </c>
      <c r="J98" t="str">
        <f t="shared" ca="1" si="45"/>
        <v>전세</v>
      </c>
      <c r="K98" s="8" t="s">
        <v>242</v>
      </c>
      <c r="L98" s="55">
        <v>45047</v>
      </c>
      <c r="M98" s="55">
        <v>45097</v>
      </c>
      <c r="N98" s="55">
        <v>45047</v>
      </c>
      <c r="O98" s="55">
        <v>45077</v>
      </c>
      <c r="P98" s="51">
        <f t="shared" ca="1" si="32"/>
        <v>484906</v>
      </c>
      <c r="Q98" s="57">
        <f t="shared" ca="1" si="33"/>
        <v>494604.12</v>
      </c>
      <c r="R98" s="51">
        <f t="shared" ca="1" si="34"/>
        <v>484906</v>
      </c>
      <c r="S98" s="57">
        <f t="shared" ca="1" si="44"/>
        <v>175039</v>
      </c>
      <c r="T98" s="57">
        <f t="shared" ca="1" si="35"/>
        <v>309867</v>
      </c>
      <c r="U98" s="57">
        <f t="shared" ca="1" si="50"/>
        <v>59537</v>
      </c>
      <c r="V98" s="57">
        <f t="shared" ca="1" si="50"/>
        <v>16836</v>
      </c>
      <c r="W98" s="57">
        <f t="shared" ca="1" si="50"/>
        <v>1682</v>
      </c>
      <c r="X98" s="57">
        <f t="shared" ca="1" si="50"/>
        <v>1948</v>
      </c>
      <c r="Y98" s="57">
        <f t="shared" ca="1" si="50"/>
        <v>3645</v>
      </c>
      <c r="Z98" s="57">
        <f t="shared" ca="1" si="50"/>
        <v>38306</v>
      </c>
      <c r="AA98" s="57">
        <f t="shared" ca="1" si="50"/>
        <v>17279</v>
      </c>
      <c r="AB98" s="57">
        <f t="shared" ca="1" si="50"/>
        <v>26292</v>
      </c>
      <c r="AC98" s="57">
        <f t="shared" ca="1" si="50"/>
        <v>1821</v>
      </c>
      <c r="AD98" s="57">
        <f t="shared" ca="1" si="50"/>
        <v>9445</v>
      </c>
      <c r="AE98" s="57">
        <f t="shared" ca="1" si="50"/>
        <v>4925</v>
      </c>
      <c r="AF98" s="57">
        <f t="shared" ca="1" si="50"/>
        <v>854</v>
      </c>
      <c r="AG98" s="57">
        <f t="shared" ca="1" si="50"/>
        <v>8348</v>
      </c>
      <c r="AH98" s="57">
        <f t="shared" ca="1" si="50"/>
        <v>992</v>
      </c>
      <c r="AI98" s="57">
        <f t="shared" ca="1" si="50"/>
        <v>0</v>
      </c>
      <c r="AJ98" s="57">
        <f t="shared" ca="1" si="50"/>
        <v>116712</v>
      </c>
      <c r="AK98" s="57">
        <f t="shared" ca="1" si="49"/>
        <v>63556</v>
      </c>
      <c r="AL98" s="57">
        <f t="shared" ca="1" si="27"/>
        <v>97253</v>
      </c>
      <c r="AM98" s="57">
        <f t="shared" ca="1" si="27"/>
        <v>5039</v>
      </c>
      <c r="AN98" s="57">
        <f t="shared" ca="1" si="27"/>
        <v>18700</v>
      </c>
      <c r="AO98" s="57">
        <f t="shared" ca="1" si="27"/>
        <v>0</v>
      </c>
      <c r="AP98" s="57">
        <f t="shared" ca="1" si="27"/>
        <v>22461</v>
      </c>
      <c r="AQ98" s="57">
        <f t="shared" ca="1" si="27"/>
        <v>1400</v>
      </c>
      <c r="AR98" s="57">
        <f t="shared" ca="1" si="27"/>
        <v>3808</v>
      </c>
      <c r="AS98" s="57">
        <f t="shared" ca="1" si="27"/>
        <v>389</v>
      </c>
      <c r="AT98" s="57">
        <f t="shared" ca="1" si="27"/>
        <v>0</v>
      </c>
      <c r="AU98" s="51">
        <v>0</v>
      </c>
      <c r="AV98" s="57">
        <v>0</v>
      </c>
      <c r="AW98" s="51">
        <f t="shared" ca="1" si="36"/>
        <v>9698.1200000000008</v>
      </c>
      <c r="AX98" s="57">
        <f t="shared" ca="1" si="29"/>
        <v>-8335</v>
      </c>
      <c r="AY98" s="57">
        <f t="shared" ca="1" si="29"/>
        <v>0</v>
      </c>
      <c r="AZ98" s="57">
        <f t="shared" ca="1" si="29"/>
        <v>0</v>
      </c>
      <c r="BA98" s="51">
        <v>0</v>
      </c>
      <c r="BB98" s="51">
        <v>0</v>
      </c>
      <c r="BC98" s="57">
        <f t="shared" ca="1" si="29"/>
        <v>-15397</v>
      </c>
      <c r="BD98" s="57">
        <f t="shared" ca="1" si="29"/>
        <v>-12590</v>
      </c>
      <c r="BE98" s="57">
        <f t="shared" ca="1" si="46"/>
        <v>583.55999999999995</v>
      </c>
      <c r="BF98" s="51">
        <f t="shared" ca="1" si="37"/>
        <v>77.802400000000006</v>
      </c>
      <c r="BG98" s="51">
        <f t="shared" ca="1" si="38"/>
        <v>2.6338028169014085</v>
      </c>
      <c r="BH98" s="51">
        <f t="shared" ca="1" si="39"/>
        <v>222.38613861386139</v>
      </c>
      <c r="BI98" s="51">
        <v>0</v>
      </c>
      <c r="BJ98" s="51">
        <f ca="1">'4월_관리비상세내역'!BK98</f>
        <v>1518.24</v>
      </c>
      <c r="BK98" s="51">
        <f t="shared" ca="1" si="40"/>
        <v>2101.8000000000002</v>
      </c>
      <c r="BL98" s="51">
        <f ca="1">'4월_관리비상세내역'!BM98</f>
        <v>857.73619718309862</v>
      </c>
      <c r="BM98" s="57">
        <f t="shared" ca="1" si="41"/>
        <v>860.37</v>
      </c>
      <c r="BN98" s="51">
        <f ca="1">'4월_관리비상세내역'!BO98</f>
        <v>869.36080000000004</v>
      </c>
      <c r="BO98" s="57">
        <f t="shared" ca="1" si="42"/>
        <v>947.16320000000007</v>
      </c>
      <c r="BP98" s="51">
        <f ca="1">'4월_관리비상세내역'!BQ98</f>
        <v>1844.5346534653465</v>
      </c>
      <c r="BQ98" s="57">
        <f t="shared" ca="1" si="43"/>
        <v>2066.9207920792078</v>
      </c>
      <c r="BR98" s="51">
        <v>0</v>
      </c>
      <c r="BS98" s="51">
        <v>0</v>
      </c>
    </row>
    <row r="99" spans="1:71" ht="15.75" customHeight="1">
      <c r="A99" s="8" t="s">
        <v>239</v>
      </c>
      <c r="B99">
        <v>703</v>
      </c>
      <c r="C99" s="8">
        <v>502</v>
      </c>
      <c r="E99" s="8">
        <v>115.7</v>
      </c>
      <c r="F99" s="8" t="s">
        <v>240</v>
      </c>
      <c r="G99" s="55">
        <f t="shared" ca="1" si="31"/>
        <v>43570</v>
      </c>
      <c r="H99" s="8">
        <v>77777</v>
      </c>
      <c r="J99" t="str">
        <f t="shared" ca="1" si="45"/>
        <v>월세</v>
      </c>
      <c r="K99" s="8" t="s">
        <v>242</v>
      </c>
      <c r="L99" s="55">
        <v>45047</v>
      </c>
      <c r="M99" s="55">
        <v>45097</v>
      </c>
      <c r="N99" s="55">
        <v>45047</v>
      </c>
      <c r="O99" s="55">
        <v>45077</v>
      </c>
      <c r="P99" s="51">
        <f t="shared" ca="1" si="32"/>
        <v>509777</v>
      </c>
      <c r="Q99" s="57">
        <f t="shared" ca="1" si="33"/>
        <v>519972.54</v>
      </c>
      <c r="R99" s="51">
        <f t="shared" ca="1" si="34"/>
        <v>509777</v>
      </c>
      <c r="S99" s="57">
        <f t="shared" ca="1" si="44"/>
        <v>228418</v>
      </c>
      <c r="T99" s="57">
        <f t="shared" ca="1" si="35"/>
        <v>281359</v>
      </c>
      <c r="U99" s="57">
        <f t="shared" ca="1" si="50"/>
        <v>54083</v>
      </c>
      <c r="V99" s="57">
        <f t="shared" ca="1" si="50"/>
        <v>21527</v>
      </c>
      <c r="W99" s="57">
        <f t="shared" ca="1" si="50"/>
        <v>1822</v>
      </c>
      <c r="X99" s="57">
        <f t="shared" ca="1" si="50"/>
        <v>1226</v>
      </c>
      <c r="Y99" s="57">
        <f t="shared" ca="1" si="50"/>
        <v>3918</v>
      </c>
      <c r="Z99" s="57">
        <f t="shared" ca="1" si="50"/>
        <v>33150</v>
      </c>
      <c r="AA99" s="57">
        <f t="shared" ca="1" si="50"/>
        <v>18087</v>
      </c>
      <c r="AB99" s="57">
        <f t="shared" ca="1" si="50"/>
        <v>78984</v>
      </c>
      <c r="AC99" s="57">
        <f t="shared" ca="1" si="50"/>
        <v>2289</v>
      </c>
      <c r="AD99" s="57">
        <f t="shared" ca="1" si="50"/>
        <v>5385</v>
      </c>
      <c r="AE99" s="57">
        <f t="shared" ca="1" si="50"/>
        <v>5637</v>
      </c>
      <c r="AF99" s="57">
        <f t="shared" ca="1" si="50"/>
        <v>329</v>
      </c>
      <c r="AG99" s="57">
        <f t="shared" ca="1" si="50"/>
        <v>15752</v>
      </c>
      <c r="AH99" s="57">
        <f t="shared" ca="1" si="50"/>
        <v>864</v>
      </c>
      <c r="AI99" s="57">
        <f t="shared" ca="1" si="50"/>
        <v>0</v>
      </c>
      <c r="AJ99" s="57">
        <f t="shared" ca="1" si="50"/>
        <v>105317</v>
      </c>
      <c r="AK99" s="57">
        <f t="shared" ca="1" si="49"/>
        <v>52292</v>
      </c>
      <c r="AL99" s="57">
        <f t="shared" ca="1" si="27"/>
        <v>59426</v>
      </c>
      <c r="AM99" s="57">
        <f t="shared" ca="1" si="27"/>
        <v>3610</v>
      </c>
      <c r="AN99" s="57">
        <f t="shared" ca="1" si="27"/>
        <v>47284</v>
      </c>
      <c r="AO99" s="57">
        <f t="shared" ca="1" si="27"/>
        <v>0</v>
      </c>
      <c r="AP99" s="57">
        <f t="shared" ca="1" si="27"/>
        <v>26517</v>
      </c>
      <c r="AQ99" s="57">
        <f t="shared" ca="1" si="27"/>
        <v>4316</v>
      </c>
      <c r="AR99" s="57">
        <f t="shared" ref="AR99:AT99" ca="1" si="51">RANDBETWEEN(AR$2,AR$3)</f>
        <v>4150</v>
      </c>
      <c r="AS99" s="57">
        <f t="shared" ca="1" si="51"/>
        <v>873</v>
      </c>
      <c r="AT99" s="57">
        <f t="shared" ca="1" si="51"/>
        <v>0</v>
      </c>
      <c r="AU99" s="51">
        <v>0</v>
      </c>
      <c r="AV99" s="57">
        <v>0</v>
      </c>
      <c r="AW99" s="51">
        <f t="shared" ca="1" si="36"/>
        <v>10195.540000000001</v>
      </c>
      <c r="AX99" s="57">
        <f t="shared" ca="1" si="29"/>
        <v>-10334</v>
      </c>
      <c r="AY99" s="57">
        <f t="shared" ca="1" si="29"/>
        <v>0</v>
      </c>
      <c r="AZ99" s="57">
        <f t="shared" ca="1" si="29"/>
        <v>0</v>
      </c>
      <c r="BA99" s="51">
        <v>0</v>
      </c>
      <c r="BB99" s="51">
        <v>0</v>
      </c>
      <c r="BC99" s="57">
        <f t="shared" ca="1" si="29"/>
        <v>-10308</v>
      </c>
      <c r="BD99" s="57">
        <f t="shared" ca="1" si="29"/>
        <v>-16419</v>
      </c>
      <c r="BE99" s="57">
        <f t="shared" ca="1" si="46"/>
        <v>526.58500000000004</v>
      </c>
      <c r="BF99" s="51">
        <f t="shared" ca="1" si="37"/>
        <v>47.540799999999997</v>
      </c>
      <c r="BG99" s="51">
        <f t="shared" ca="1" si="38"/>
        <v>6.659718309859155</v>
      </c>
      <c r="BH99" s="51">
        <f t="shared" ca="1" si="39"/>
        <v>262.54455445544556</v>
      </c>
      <c r="BI99" s="51">
        <v>0</v>
      </c>
      <c r="BJ99" s="51">
        <f ca="1">'4월_관리비상세내역'!BK99</f>
        <v>1093.69</v>
      </c>
      <c r="BK99" s="51">
        <f t="shared" ca="1" si="40"/>
        <v>1620.2750000000001</v>
      </c>
      <c r="BL99" s="51">
        <f ca="1">'4월_관리비상세내역'!BM99</f>
        <v>718.98507042253527</v>
      </c>
      <c r="BM99" s="57">
        <f t="shared" ca="1" si="41"/>
        <v>725.64478873239443</v>
      </c>
      <c r="BN99" s="51">
        <f ca="1">'4월_관리비상세내역'!BO99</f>
        <v>114.2792</v>
      </c>
      <c r="BO99" s="57">
        <f t="shared" ca="1" si="42"/>
        <v>161.82</v>
      </c>
      <c r="BP99" s="51">
        <f ca="1">'4월_관리비상세내역'!BQ99</f>
        <v>1982.5643564356433</v>
      </c>
      <c r="BQ99" s="57">
        <f t="shared" ca="1" si="43"/>
        <v>2245.1089108910887</v>
      </c>
      <c r="BR99" s="51">
        <v>0</v>
      </c>
      <c r="BS99" s="51">
        <v>0</v>
      </c>
    </row>
    <row r="100" spans="1:71" ht="15.75" customHeight="1">
      <c r="A100" s="8" t="s">
        <v>239</v>
      </c>
      <c r="B100">
        <v>703</v>
      </c>
      <c r="C100" s="53">
        <v>601</v>
      </c>
      <c r="E100" s="8">
        <v>115.7</v>
      </c>
      <c r="F100" s="8" t="s">
        <v>240</v>
      </c>
      <c r="G100" s="55">
        <f t="shared" ca="1" si="31"/>
        <v>43657</v>
      </c>
      <c r="H100" s="8">
        <v>77777</v>
      </c>
      <c r="J100" t="str">
        <f t="shared" ca="1" si="45"/>
        <v>자가</v>
      </c>
      <c r="K100" s="8" t="s">
        <v>242</v>
      </c>
      <c r="L100" s="55">
        <v>45047</v>
      </c>
      <c r="M100" s="55">
        <v>45097</v>
      </c>
      <c r="N100" s="55">
        <v>45047</v>
      </c>
      <c r="O100" s="55">
        <v>45077</v>
      </c>
      <c r="P100" s="51">
        <f t="shared" ca="1" si="32"/>
        <v>653090</v>
      </c>
      <c r="Q100" s="57">
        <f t="shared" ca="1" si="33"/>
        <v>666151.80000000005</v>
      </c>
      <c r="R100" s="51">
        <f t="shared" ca="1" si="34"/>
        <v>653090</v>
      </c>
      <c r="S100" s="57">
        <f t="shared" ca="1" si="44"/>
        <v>285933</v>
      </c>
      <c r="T100" s="57">
        <f t="shared" ca="1" si="35"/>
        <v>367157</v>
      </c>
      <c r="U100" s="57">
        <f t="shared" ca="1" si="50"/>
        <v>55037</v>
      </c>
      <c r="V100" s="57">
        <f t="shared" ca="1" si="50"/>
        <v>8476</v>
      </c>
      <c r="W100" s="57">
        <f t="shared" ca="1" si="50"/>
        <v>901</v>
      </c>
      <c r="X100" s="57">
        <f t="shared" ca="1" si="50"/>
        <v>3855</v>
      </c>
      <c r="Y100" s="57">
        <f t="shared" ca="1" si="50"/>
        <v>3516</v>
      </c>
      <c r="Z100" s="57">
        <f t="shared" ca="1" si="50"/>
        <v>52491</v>
      </c>
      <c r="AA100" s="57">
        <f t="shared" ca="1" si="50"/>
        <v>7077</v>
      </c>
      <c r="AB100" s="57">
        <f t="shared" ca="1" si="50"/>
        <v>78944</v>
      </c>
      <c r="AC100" s="57">
        <f t="shared" ca="1" si="50"/>
        <v>1967</v>
      </c>
      <c r="AD100" s="57">
        <f t="shared" ca="1" si="50"/>
        <v>7864</v>
      </c>
      <c r="AE100" s="57">
        <f t="shared" ca="1" si="50"/>
        <v>23354</v>
      </c>
      <c r="AF100" s="57">
        <f t="shared" ca="1" si="50"/>
        <v>439</v>
      </c>
      <c r="AG100" s="57">
        <f t="shared" ca="1" si="50"/>
        <v>44008</v>
      </c>
      <c r="AH100" s="57">
        <f t="shared" ca="1" si="50"/>
        <v>192</v>
      </c>
      <c r="AI100" s="57">
        <f t="shared" ca="1" si="50"/>
        <v>0</v>
      </c>
      <c r="AJ100" s="57">
        <f t="shared" ca="1" si="50"/>
        <v>123044</v>
      </c>
      <c r="AK100" s="57">
        <f t="shared" ca="1" si="49"/>
        <v>58525</v>
      </c>
      <c r="AL100" s="57">
        <f t="shared" ca="1" si="49"/>
        <v>111436</v>
      </c>
      <c r="AM100" s="57">
        <f t="shared" ca="1" si="49"/>
        <v>5825</v>
      </c>
      <c r="AN100" s="57">
        <f t="shared" ca="1" si="49"/>
        <v>85248</v>
      </c>
      <c r="AO100" s="57">
        <f t="shared" ca="1" si="49"/>
        <v>0</v>
      </c>
      <c r="AP100" s="57">
        <f t="shared" ca="1" si="49"/>
        <v>25411</v>
      </c>
      <c r="AQ100" s="57">
        <f t="shared" ca="1" si="49"/>
        <v>5081</v>
      </c>
      <c r="AR100" s="57">
        <f t="shared" ca="1" si="49"/>
        <v>4961</v>
      </c>
      <c r="AS100" s="57">
        <f t="shared" ca="1" si="49"/>
        <v>134</v>
      </c>
      <c r="AT100" s="57">
        <f t="shared" ca="1" si="49"/>
        <v>0</v>
      </c>
      <c r="AU100" s="51">
        <v>0</v>
      </c>
      <c r="AV100" s="57">
        <v>0</v>
      </c>
      <c r="AW100" s="51">
        <f t="shared" ca="1" si="36"/>
        <v>13061.800000000001</v>
      </c>
      <c r="AX100" s="57">
        <f t="shared" ca="1" si="29"/>
        <v>-23203</v>
      </c>
      <c r="AY100" s="57">
        <f t="shared" ca="1" si="29"/>
        <v>0</v>
      </c>
      <c r="AZ100" s="57">
        <f t="shared" ca="1" si="29"/>
        <v>0</v>
      </c>
      <c r="BA100" s="51">
        <v>0</v>
      </c>
      <c r="BB100" s="51">
        <v>0</v>
      </c>
      <c r="BC100" s="57">
        <f t="shared" ca="1" si="29"/>
        <v>-17343</v>
      </c>
      <c r="BD100" s="57">
        <f t="shared" ca="1" si="29"/>
        <v>-14150</v>
      </c>
      <c r="BE100" s="57">
        <f t="shared" ca="1" si="46"/>
        <v>615.22</v>
      </c>
      <c r="BF100" s="51">
        <f t="shared" ca="1" si="37"/>
        <v>89.148799999999994</v>
      </c>
      <c r="BG100" s="51">
        <f t="shared" ca="1" si="38"/>
        <v>12.006760563380281</v>
      </c>
      <c r="BH100" s="51">
        <f t="shared" ca="1" si="39"/>
        <v>251.59405940594058</v>
      </c>
      <c r="BI100" s="51">
        <v>0</v>
      </c>
      <c r="BJ100" s="51">
        <f ca="1">'4월_관리비상세내역'!BK100</f>
        <v>1341.375</v>
      </c>
      <c r="BK100" s="51">
        <f t="shared" ca="1" si="40"/>
        <v>1956.595</v>
      </c>
      <c r="BL100" s="51">
        <f ca="1">'4월_관리비상세내역'!BM100</f>
        <v>840.05267605633799</v>
      </c>
      <c r="BM100" s="57">
        <f t="shared" ca="1" si="41"/>
        <v>852.05943661971821</v>
      </c>
      <c r="BN100" s="51">
        <f ca="1">'4월_관리비상세내역'!BO100</f>
        <v>391.03039999999999</v>
      </c>
      <c r="BO100" s="57">
        <f t="shared" ca="1" si="42"/>
        <v>480.17919999999998</v>
      </c>
      <c r="BP100" s="51">
        <f ca="1">'4월_관리비상세내역'!BQ100</f>
        <v>1226.6534653465349</v>
      </c>
      <c r="BQ100" s="57">
        <f t="shared" ca="1" si="43"/>
        <v>1478.2475247524753</v>
      </c>
      <c r="BR100" s="51">
        <v>0</v>
      </c>
      <c r="BS100" s="51">
        <v>0</v>
      </c>
    </row>
    <row r="101" spans="1:71" ht="15.75" customHeight="1">
      <c r="A101" s="8" t="s">
        <v>239</v>
      </c>
      <c r="B101">
        <v>703</v>
      </c>
      <c r="C101" s="53">
        <v>602</v>
      </c>
      <c r="E101" s="8">
        <v>115.7</v>
      </c>
      <c r="F101" s="8" t="s">
        <v>240</v>
      </c>
      <c r="G101" s="55">
        <f t="shared" ca="1" si="31"/>
        <v>44092</v>
      </c>
      <c r="H101" s="8">
        <v>77777</v>
      </c>
      <c r="J101" t="str">
        <f t="shared" ca="1" si="45"/>
        <v>월세</v>
      </c>
      <c r="K101" s="8" t="s">
        <v>242</v>
      </c>
      <c r="L101" s="55">
        <v>45047</v>
      </c>
      <c r="M101" s="55">
        <v>45097</v>
      </c>
      <c r="N101" s="55">
        <v>45047</v>
      </c>
      <c r="O101" s="55">
        <v>45077</v>
      </c>
      <c r="P101" s="51">
        <f t="shared" ca="1" si="32"/>
        <v>612910</v>
      </c>
      <c r="Q101" s="57">
        <f t="shared" ca="1" si="33"/>
        <v>625168.19999999995</v>
      </c>
      <c r="R101" s="51">
        <f t="shared" ca="1" si="34"/>
        <v>612910</v>
      </c>
      <c r="S101" s="57">
        <f t="shared" ca="1" si="44"/>
        <v>217608</v>
      </c>
      <c r="T101" s="57">
        <f t="shared" ca="1" si="35"/>
        <v>395302</v>
      </c>
      <c r="U101" s="57">
        <f t="shared" ca="1" si="50"/>
        <v>55253</v>
      </c>
      <c r="V101" s="57">
        <f t="shared" ca="1" si="50"/>
        <v>20064</v>
      </c>
      <c r="W101" s="57">
        <f t="shared" ca="1" si="50"/>
        <v>1193</v>
      </c>
      <c r="X101" s="57">
        <f t="shared" ca="1" si="50"/>
        <v>4638</v>
      </c>
      <c r="Y101" s="57">
        <f t="shared" ca="1" si="50"/>
        <v>3723</v>
      </c>
      <c r="Z101" s="57">
        <f t="shared" ca="1" si="50"/>
        <v>22949</v>
      </c>
      <c r="AA101" s="57">
        <f t="shared" ca="1" si="50"/>
        <v>28909</v>
      </c>
      <c r="AB101" s="57">
        <f t="shared" ca="1" si="50"/>
        <v>79036</v>
      </c>
      <c r="AC101" s="57">
        <f t="shared" ca="1" si="50"/>
        <v>2251</v>
      </c>
      <c r="AD101" s="57">
        <f t="shared" ca="1" si="50"/>
        <v>3504</v>
      </c>
      <c r="AE101" s="57">
        <f t="shared" ca="1" si="50"/>
        <v>14103</v>
      </c>
      <c r="AF101" s="57">
        <f t="shared" ca="1" si="50"/>
        <v>265</v>
      </c>
      <c r="AG101" s="57">
        <f t="shared" ca="1" si="50"/>
        <v>1691</v>
      </c>
      <c r="AH101" s="57">
        <f t="shared" ca="1" si="50"/>
        <v>669</v>
      </c>
      <c r="AI101" s="57">
        <f t="shared" ca="1" si="50"/>
        <v>0</v>
      </c>
      <c r="AJ101" s="57">
        <f t="shared" ca="1" si="50"/>
        <v>204246</v>
      </c>
      <c r="AK101" s="57">
        <f t="shared" ca="1" si="49"/>
        <v>28254</v>
      </c>
      <c r="AL101" s="57">
        <f t="shared" ca="1" si="49"/>
        <v>56555</v>
      </c>
      <c r="AM101" s="57">
        <f t="shared" ca="1" si="49"/>
        <v>1744</v>
      </c>
      <c r="AN101" s="57">
        <f t="shared" ca="1" si="49"/>
        <v>85076</v>
      </c>
      <c r="AO101" s="57">
        <f t="shared" ca="1" si="49"/>
        <v>0</v>
      </c>
      <c r="AP101" s="57">
        <f t="shared" ca="1" si="49"/>
        <v>29550</v>
      </c>
      <c r="AQ101" s="57">
        <f t="shared" ca="1" si="49"/>
        <v>8938</v>
      </c>
      <c r="AR101" s="57">
        <f t="shared" ca="1" si="49"/>
        <v>7657</v>
      </c>
      <c r="AS101" s="57">
        <f t="shared" ca="1" si="49"/>
        <v>349</v>
      </c>
      <c r="AT101" s="57">
        <f t="shared" ca="1" si="49"/>
        <v>0</v>
      </c>
      <c r="AU101" s="51">
        <v>0</v>
      </c>
      <c r="AV101" s="57">
        <v>0</v>
      </c>
      <c r="AW101" s="51">
        <f t="shared" ca="1" si="36"/>
        <v>12258.2</v>
      </c>
      <c r="AX101" s="57">
        <f t="shared" ca="1" si="29"/>
        <v>-3471</v>
      </c>
      <c r="AY101" s="57">
        <f t="shared" ca="1" si="29"/>
        <v>0</v>
      </c>
      <c r="AZ101" s="57">
        <f t="shared" ca="1" si="29"/>
        <v>0</v>
      </c>
      <c r="BA101" s="51">
        <v>0</v>
      </c>
      <c r="BB101" s="51">
        <v>0</v>
      </c>
      <c r="BC101" s="57">
        <f t="shared" ca="1" si="29"/>
        <v>-22551</v>
      </c>
      <c r="BD101" s="57">
        <f t="shared" ca="1" si="29"/>
        <v>-21685</v>
      </c>
      <c r="BE101" s="57">
        <f t="shared" ca="1" si="46"/>
        <v>1021.23</v>
      </c>
      <c r="BF101" s="51">
        <f t="shared" ca="1" si="37"/>
        <v>45.244</v>
      </c>
      <c r="BG101" s="51">
        <f t="shared" ca="1" si="38"/>
        <v>11.982535211267606</v>
      </c>
      <c r="BH101" s="51">
        <f t="shared" ca="1" si="39"/>
        <v>292.57425742574259</v>
      </c>
      <c r="BI101" s="51">
        <v>0</v>
      </c>
      <c r="BJ101" s="51">
        <f ca="1">'4월_관리비상세내역'!BK101</f>
        <v>1722.4649999999999</v>
      </c>
      <c r="BK101" s="51">
        <f t="shared" ca="1" si="40"/>
        <v>2743.6949999999997</v>
      </c>
      <c r="BL101" s="51">
        <f ca="1">'4월_관리비상세내역'!BM101</f>
        <v>469.84098591549292</v>
      </c>
      <c r="BM101" s="57">
        <f t="shared" ca="1" si="41"/>
        <v>481.82352112676051</v>
      </c>
      <c r="BN101" s="51">
        <f ca="1">'4월_관리비상세내역'!BO101</f>
        <v>876.61680000000001</v>
      </c>
      <c r="BO101" s="57">
        <f t="shared" ca="1" si="42"/>
        <v>921.86080000000004</v>
      </c>
      <c r="BP101" s="51">
        <f ca="1">'4월_관리비상세내역'!BQ101</f>
        <v>1465.8910891089108</v>
      </c>
      <c r="BQ101" s="57">
        <f t="shared" ca="1" si="43"/>
        <v>1758.4653465346535</v>
      </c>
      <c r="BR101" s="51">
        <v>0</v>
      </c>
      <c r="BS101" s="51">
        <v>0</v>
      </c>
    </row>
    <row r="102" spans="1:71" ht="15.75" customHeight="1">
      <c r="A102" s="8" t="s">
        <v>239</v>
      </c>
      <c r="B102">
        <v>703</v>
      </c>
      <c r="C102" s="53">
        <v>701</v>
      </c>
      <c r="E102" s="8">
        <v>115.7</v>
      </c>
      <c r="F102" s="8" t="s">
        <v>240</v>
      </c>
      <c r="G102" s="55">
        <f t="shared" ca="1" si="31"/>
        <v>43968</v>
      </c>
      <c r="H102" s="8">
        <v>77777</v>
      </c>
      <c r="J102" t="str">
        <f t="shared" ca="1" si="45"/>
        <v>월세</v>
      </c>
      <c r="K102" s="8" t="s">
        <v>242</v>
      </c>
      <c r="L102" s="55">
        <v>45047</v>
      </c>
      <c r="M102" s="55">
        <v>45097</v>
      </c>
      <c r="N102" s="55">
        <v>45047</v>
      </c>
      <c r="O102" s="55">
        <v>45077</v>
      </c>
      <c r="P102" s="51">
        <f t="shared" ca="1" si="32"/>
        <v>476259</v>
      </c>
      <c r="Q102" s="57">
        <f t="shared" ca="1" si="33"/>
        <v>485784.18</v>
      </c>
      <c r="R102" s="51">
        <f t="shared" ca="1" si="34"/>
        <v>476259</v>
      </c>
      <c r="S102" s="57">
        <f t="shared" ca="1" si="44"/>
        <v>210837</v>
      </c>
      <c r="T102" s="57">
        <f t="shared" ca="1" si="35"/>
        <v>265422</v>
      </c>
      <c r="U102" s="57">
        <f t="shared" ca="1" si="50"/>
        <v>41704</v>
      </c>
      <c r="V102" s="57">
        <f t="shared" ca="1" si="50"/>
        <v>37644</v>
      </c>
      <c r="W102" s="57">
        <f t="shared" ca="1" si="50"/>
        <v>600</v>
      </c>
      <c r="X102" s="57">
        <f t="shared" ca="1" si="50"/>
        <v>4870</v>
      </c>
      <c r="Y102" s="57">
        <f t="shared" ca="1" si="50"/>
        <v>3682</v>
      </c>
      <c r="Z102" s="57">
        <f t="shared" ca="1" si="50"/>
        <v>24371</v>
      </c>
      <c r="AA102" s="57">
        <f t="shared" ca="1" si="50"/>
        <v>28796</v>
      </c>
      <c r="AB102" s="57">
        <f t="shared" ca="1" si="50"/>
        <v>32096</v>
      </c>
      <c r="AC102" s="57">
        <f t="shared" ca="1" si="50"/>
        <v>716</v>
      </c>
      <c r="AD102" s="57">
        <f t="shared" ca="1" si="50"/>
        <v>6363</v>
      </c>
      <c r="AE102" s="57">
        <f t="shared" ca="1" si="50"/>
        <v>10358</v>
      </c>
      <c r="AF102" s="57">
        <f t="shared" ca="1" si="50"/>
        <v>829</v>
      </c>
      <c r="AG102" s="57">
        <f t="shared" ca="1" si="50"/>
        <v>38488</v>
      </c>
      <c r="AH102" s="57">
        <f t="shared" ca="1" si="50"/>
        <v>323</v>
      </c>
      <c r="AI102" s="57">
        <f t="shared" ca="1" si="50"/>
        <v>0</v>
      </c>
      <c r="AJ102" s="57">
        <f t="shared" ca="1" si="50"/>
        <v>144830</v>
      </c>
      <c r="AK102" s="57">
        <f t="shared" ca="1" si="49"/>
        <v>57197</v>
      </c>
      <c r="AL102" s="57">
        <f t="shared" ca="1" si="49"/>
        <v>40348</v>
      </c>
      <c r="AM102" s="57">
        <f t="shared" ca="1" si="49"/>
        <v>3044</v>
      </c>
      <c r="AN102" s="57">
        <f t="shared" ca="1" si="49"/>
        <v>7772</v>
      </c>
      <c r="AO102" s="57">
        <f t="shared" ca="1" si="49"/>
        <v>0</v>
      </c>
      <c r="AP102" s="57">
        <f t="shared" ca="1" si="49"/>
        <v>15545</v>
      </c>
      <c r="AQ102" s="57">
        <f t="shared" ca="1" si="49"/>
        <v>9116</v>
      </c>
      <c r="AR102" s="57">
        <f t="shared" ca="1" si="49"/>
        <v>7561</v>
      </c>
      <c r="AS102" s="57">
        <f t="shared" ca="1" si="49"/>
        <v>2129</v>
      </c>
      <c r="AT102" s="57">
        <f t="shared" ca="1" si="49"/>
        <v>0</v>
      </c>
      <c r="AU102" s="51">
        <v>0</v>
      </c>
      <c r="AV102" s="57">
        <v>0</v>
      </c>
      <c r="AW102" s="51">
        <f t="shared" ca="1" si="36"/>
        <v>9525.18</v>
      </c>
      <c r="AX102" s="57">
        <f t="shared" ca="1" si="29"/>
        <v>-17139</v>
      </c>
      <c r="AY102" s="57">
        <f t="shared" ca="1" si="29"/>
        <v>0</v>
      </c>
      <c r="AZ102" s="57">
        <f t="shared" ca="1" si="29"/>
        <v>0</v>
      </c>
      <c r="BA102" s="51">
        <v>0</v>
      </c>
      <c r="BB102" s="51">
        <v>0</v>
      </c>
      <c r="BC102" s="57">
        <f t="shared" ca="1" si="29"/>
        <v>-18498</v>
      </c>
      <c r="BD102" s="57">
        <f t="shared" ca="1" si="29"/>
        <v>-6486</v>
      </c>
      <c r="BE102" s="57">
        <f t="shared" ca="1" si="46"/>
        <v>724.15</v>
      </c>
      <c r="BF102" s="51">
        <f t="shared" ca="1" si="37"/>
        <v>32.278399999999998</v>
      </c>
      <c r="BG102" s="51">
        <f t="shared" ca="1" si="38"/>
        <v>1.0946478873239436</v>
      </c>
      <c r="BH102" s="51">
        <f t="shared" ca="1" si="39"/>
        <v>153.9108910891089</v>
      </c>
      <c r="BI102" s="51">
        <v>0</v>
      </c>
      <c r="BJ102" s="51">
        <f ca="1">'4월_관리비상세내역'!BK102</f>
        <v>1454.645</v>
      </c>
      <c r="BK102" s="51">
        <f t="shared" ca="1" si="40"/>
        <v>2178.7950000000001</v>
      </c>
      <c r="BL102" s="51">
        <f ca="1">'4월_관리비상세내역'!BM102</f>
        <v>284.80211267605637</v>
      </c>
      <c r="BM102" s="57">
        <f t="shared" ca="1" si="41"/>
        <v>285.89676056338033</v>
      </c>
      <c r="BN102" s="51">
        <f ca="1">'4월_관리비상세내역'!BO102</f>
        <v>221.58240000000001</v>
      </c>
      <c r="BO102" s="57">
        <f t="shared" ca="1" si="42"/>
        <v>253.86080000000001</v>
      </c>
      <c r="BP102" s="51">
        <f ca="1">'4월_관리비상세내역'!BQ102</f>
        <v>1497.6732673267327</v>
      </c>
      <c r="BQ102" s="57">
        <f t="shared" ca="1" si="43"/>
        <v>1651.5841584158416</v>
      </c>
      <c r="BR102" s="51">
        <v>0</v>
      </c>
      <c r="BS102" s="51">
        <v>0</v>
      </c>
    </row>
    <row r="103" spans="1:71" ht="15.75" customHeight="1">
      <c r="A103" s="8" t="s">
        <v>239</v>
      </c>
      <c r="B103">
        <v>703</v>
      </c>
      <c r="C103" s="53">
        <v>702</v>
      </c>
      <c r="E103" s="8">
        <v>115.7</v>
      </c>
      <c r="F103" s="8" t="s">
        <v>240</v>
      </c>
      <c r="G103" s="55">
        <f t="shared" ca="1" si="31"/>
        <v>42899</v>
      </c>
      <c r="H103" s="8">
        <v>77777</v>
      </c>
      <c r="J103" t="str">
        <f t="shared" ca="1" si="45"/>
        <v>자가</v>
      </c>
      <c r="K103" s="8" t="s">
        <v>242</v>
      </c>
      <c r="L103" s="55">
        <v>45047</v>
      </c>
      <c r="M103" s="55">
        <v>45097</v>
      </c>
      <c r="N103" s="55">
        <v>45047</v>
      </c>
      <c r="O103" s="55">
        <v>45077</v>
      </c>
      <c r="P103" s="51">
        <f t="shared" ca="1" si="32"/>
        <v>402721</v>
      </c>
      <c r="Q103" s="57">
        <f t="shared" ca="1" si="33"/>
        <v>410775.42</v>
      </c>
      <c r="R103" s="51">
        <f t="shared" ca="1" si="34"/>
        <v>402721</v>
      </c>
      <c r="S103" s="57">
        <f t="shared" ca="1" si="44"/>
        <v>186646</v>
      </c>
      <c r="T103" s="57">
        <f t="shared" ca="1" si="35"/>
        <v>216075</v>
      </c>
      <c r="U103" s="57">
        <f t="shared" ca="1" si="50"/>
        <v>51403</v>
      </c>
      <c r="V103" s="57">
        <f t="shared" ca="1" si="50"/>
        <v>14165</v>
      </c>
      <c r="W103" s="57">
        <f t="shared" ca="1" si="50"/>
        <v>391</v>
      </c>
      <c r="X103" s="57">
        <f t="shared" ca="1" si="50"/>
        <v>4059</v>
      </c>
      <c r="Y103" s="57">
        <f t="shared" ca="1" si="50"/>
        <v>3552</v>
      </c>
      <c r="Z103" s="57">
        <f t="shared" ca="1" si="50"/>
        <v>17100</v>
      </c>
      <c r="AA103" s="57">
        <f t="shared" ca="1" si="50"/>
        <v>763</v>
      </c>
      <c r="AB103" s="57">
        <f t="shared" ca="1" si="50"/>
        <v>32547</v>
      </c>
      <c r="AC103" s="57">
        <f t="shared" ca="1" si="50"/>
        <v>1760</v>
      </c>
      <c r="AD103" s="57">
        <f t="shared" ca="1" si="50"/>
        <v>8109</v>
      </c>
      <c r="AE103" s="57">
        <f t="shared" ca="1" si="50"/>
        <v>3687</v>
      </c>
      <c r="AF103" s="57">
        <f t="shared" ca="1" si="50"/>
        <v>413</v>
      </c>
      <c r="AG103" s="57">
        <f t="shared" ca="1" si="50"/>
        <v>44196</v>
      </c>
      <c r="AH103" s="57">
        <f t="shared" ca="1" si="50"/>
        <v>365</v>
      </c>
      <c r="AI103" s="57">
        <f t="shared" ca="1" si="50"/>
        <v>0</v>
      </c>
      <c r="AJ103" s="57">
        <f t="shared" ca="1" si="50"/>
        <v>106508</v>
      </c>
      <c r="AK103" s="57">
        <f t="shared" ca="1" si="49"/>
        <v>65479</v>
      </c>
      <c r="AL103" s="57">
        <f t="shared" ca="1" si="49"/>
        <v>45923</v>
      </c>
      <c r="AM103" s="57">
        <f t="shared" ca="1" si="49"/>
        <v>7689</v>
      </c>
      <c r="AN103" s="57">
        <f t="shared" ca="1" si="49"/>
        <v>15818</v>
      </c>
      <c r="AO103" s="57">
        <f t="shared" ca="1" si="49"/>
        <v>0</v>
      </c>
      <c r="AP103" s="57">
        <f t="shared" ca="1" si="49"/>
        <v>13822</v>
      </c>
      <c r="AQ103" s="57">
        <f t="shared" ca="1" si="49"/>
        <v>5264</v>
      </c>
      <c r="AR103" s="57">
        <f t="shared" ca="1" si="49"/>
        <v>4255</v>
      </c>
      <c r="AS103" s="57">
        <f t="shared" ca="1" si="49"/>
        <v>1058</v>
      </c>
      <c r="AT103" s="57">
        <f t="shared" ca="1" si="49"/>
        <v>0</v>
      </c>
      <c r="AU103" s="51">
        <v>0</v>
      </c>
      <c r="AV103" s="57">
        <v>0</v>
      </c>
      <c r="AW103" s="51">
        <f t="shared" ca="1" si="36"/>
        <v>8054.42</v>
      </c>
      <c r="AX103" s="57">
        <f t="shared" ca="1" si="29"/>
        <v>-9731</v>
      </c>
      <c r="AY103" s="57">
        <f t="shared" ca="1" si="29"/>
        <v>0</v>
      </c>
      <c r="AZ103" s="57">
        <f t="shared" ca="1" si="29"/>
        <v>0</v>
      </c>
      <c r="BA103" s="51">
        <v>0</v>
      </c>
      <c r="BB103" s="51">
        <v>0</v>
      </c>
      <c r="BC103" s="57">
        <f t="shared" ca="1" si="29"/>
        <v>-13726</v>
      </c>
      <c r="BD103" s="57">
        <f t="shared" ca="1" si="29"/>
        <v>-22148</v>
      </c>
      <c r="BE103" s="57">
        <f t="shared" ca="1" si="46"/>
        <v>532.54</v>
      </c>
      <c r="BF103" s="51">
        <f t="shared" ca="1" si="37"/>
        <v>36.738399999999999</v>
      </c>
      <c r="BG103" s="51">
        <f t="shared" ca="1" si="38"/>
        <v>2.2278873239436621</v>
      </c>
      <c r="BH103" s="51">
        <f t="shared" ca="1" si="39"/>
        <v>136.85148514851485</v>
      </c>
      <c r="BI103" s="51">
        <v>0</v>
      </c>
      <c r="BJ103" s="51">
        <f ca="1">'4월_관리비상세내역'!BK103</f>
        <v>1177.5150000000001</v>
      </c>
      <c r="BK103" s="51">
        <f t="shared" ca="1" si="40"/>
        <v>1710.0550000000001</v>
      </c>
      <c r="BL103" s="51">
        <f ca="1">'4월_관리비상세내역'!BM103</f>
        <v>385.79732394366198</v>
      </c>
      <c r="BM103" s="57">
        <f t="shared" ca="1" si="41"/>
        <v>388.02521126760564</v>
      </c>
      <c r="BN103" s="51">
        <f ca="1">'4월_관리비상세내역'!BO103</f>
        <v>330.83840000000004</v>
      </c>
      <c r="BO103" s="57">
        <f t="shared" ca="1" si="42"/>
        <v>367.57680000000005</v>
      </c>
      <c r="BP103" s="51">
        <f ca="1">'4월_관리비상세내역'!BQ103</f>
        <v>492.24752475247527</v>
      </c>
      <c r="BQ103" s="57">
        <f t="shared" ca="1" si="43"/>
        <v>629.09900990099015</v>
      </c>
      <c r="BR103" s="51">
        <v>0</v>
      </c>
      <c r="BS103" s="51">
        <v>0</v>
      </c>
    </row>
    <row r="104" spans="1:71" ht="15.75" customHeight="1">
      <c r="A104" s="8" t="s">
        <v>239</v>
      </c>
      <c r="B104">
        <v>703</v>
      </c>
      <c r="C104" s="53">
        <v>801</v>
      </c>
      <c r="E104" s="8">
        <v>115.7</v>
      </c>
      <c r="F104" s="8" t="s">
        <v>240</v>
      </c>
      <c r="G104" s="55">
        <f t="shared" ca="1" si="31"/>
        <v>44052</v>
      </c>
      <c r="H104" s="8">
        <v>77777</v>
      </c>
      <c r="J104" t="str">
        <f t="shared" ca="1" si="45"/>
        <v>자가</v>
      </c>
      <c r="K104" s="8" t="s">
        <v>242</v>
      </c>
      <c r="L104" s="55">
        <v>45047</v>
      </c>
      <c r="M104" s="55">
        <v>45097</v>
      </c>
      <c r="N104" s="55">
        <v>45047</v>
      </c>
      <c r="O104" s="55">
        <v>45077</v>
      </c>
      <c r="P104" s="51">
        <f t="shared" ca="1" si="32"/>
        <v>524161</v>
      </c>
      <c r="Q104" s="57">
        <f t="shared" ca="1" si="33"/>
        <v>534644.22</v>
      </c>
      <c r="R104" s="51">
        <f t="shared" ca="1" si="34"/>
        <v>524161</v>
      </c>
      <c r="S104" s="57">
        <f t="shared" ca="1" si="44"/>
        <v>251182</v>
      </c>
      <c r="T104" s="57">
        <f t="shared" ca="1" si="35"/>
        <v>272979</v>
      </c>
      <c r="U104" s="57">
        <f t="shared" ca="1" si="50"/>
        <v>59388</v>
      </c>
      <c r="V104" s="57">
        <f t="shared" ca="1" si="50"/>
        <v>39397</v>
      </c>
      <c r="W104" s="57">
        <f t="shared" ca="1" si="50"/>
        <v>964</v>
      </c>
      <c r="X104" s="57">
        <f t="shared" ca="1" si="50"/>
        <v>3631</v>
      </c>
      <c r="Y104" s="57">
        <f t="shared" ca="1" si="50"/>
        <v>3073</v>
      </c>
      <c r="Z104" s="57">
        <f t="shared" ca="1" si="50"/>
        <v>30181</v>
      </c>
      <c r="AA104" s="57">
        <f t="shared" ca="1" si="50"/>
        <v>22703</v>
      </c>
      <c r="AB104" s="57">
        <f t="shared" ca="1" si="50"/>
        <v>60219</v>
      </c>
      <c r="AC104" s="57">
        <f t="shared" ca="1" si="50"/>
        <v>1032</v>
      </c>
      <c r="AD104" s="57">
        <f t="shared" ca="1" si="50"/>
        <v>7329</v>
      </c>
      <c r="AE104" s="57">
        <f t="shared" ca="1" si="50"/>
        <v>12752</v>
      </c>
      <c r="AF104" s="57">
        <f t="shared" ca="1" si="50"/>
        <v>579</v>
      </c>
      <c r="AG104" s="57">
        <f t="shared" ca="1" si="50"/>
        <v>27459</v>
      </c>
      <c r="AH104" s="57">
        <f t="shared" ca="1" si="50"/>
        <v>697</v>
      </c>
      <c r="AI104" s="57">
        <f t="shared" ca="1" si="50"/>
        <v>0</v>
      </c>
      <c r="AJ104" s="57">
        <f t="shared" ca="1" si="50"/>
        <v>92333</v>
      </c>
      <c r="AK104" s="57">
        <f t="shared" ca="1" si="49"/>
        <v>59419</v>
      </c>
      <c r="AL104" s="57">
        <f t="shared" ca="1" si="49"/>
        <v>111356</v>
      </c>
      <c r="AM104" s="57">
        <f t="shared" ca="1" si="49"/>
        <v>4323</v>
      </c>
      <c r="AN104" s="57">
        <f t="shared" ca="1" si="49"/>
        <v>27164</v>
      </c>
      <c r="AO104" s="57">
        <f t="shared" ca="1" si="49"/>
        <v>0</v>
      </c>
      <c r="AP104" s="57">
        <f t="shared" ca="1" si="49"/>
        <v>6951</v>
      </c>
      <c r="AQ104" s="57">
        <f t="shared" ca="1" si="49"/>
        <v>5178</v>
      </c>
      <c r="AR104" s="57">
        <f t="shared" ca="1" si="49"/>
        <v>8426</v>
      </c>
      <c r="AS104" s="57">
        <f t="shared" ca="1" si="49"/>
        <v>780</v>
      </c>
      <c r="AT104" s="57">
        <f t="shared" ca="1" si="49"/>
        <v>0</v>
      </c>
      <c r="AU104" s="51">
        <v>0</v>
      </c>
      <c r="AV104" s="57">
        <v>0</v>
      </c>
      <c r="AW104" s="51">
        <f t="shared" ca="1" si="36"/>
        <v>10483.219999999999</v>
      </c>
      <c r="AX104" s="57">
        <f t="shared" ca="1" si="29"/>
        <v>-16912</v>
      </c>
      <c r="AY104" s="57">
        <f t="shared" ca="1" si="29"/>
        <v>0</v>
      </c>
      <c r="AZ104" s="57">
        <f t="shared" ca="1" si="29"/>
        <v>0</v>
      </c>
      <c r="BA104" s="51">
        <v>0</v>
      </c>
      <c r="BB104" s="51">
        <v>0</v>
      </c>
      <c r="BC104" s="57">
        <f t="shared" ca="1" si="29"/>
        <v>-23934</v>
      </c>
      <c r="BD104" s="57">
        <f t="shared" ca="1" si="29"/>
        <v>-20327</v>
      </c>
      <c r="BE104" s="57">
        <f t="shared" ca="1" si="46"/>
        <v>461.66500000000002</v>
      </c>
      <c r="BF104" s="51">
        <f t="shared" ca="1" si="37"/>
        <v>89.084800000000001</v>
      </c>
      <c r="BG104" s="51">
        <f t="shared" ca="1" si="38"/>
        <v>3.8259154929577464</v>
      </c>
      <c r="BH104" s="51">
        <f t="shared" ca="1" si="39"/>
        <v>68.821782178217816</v>
      </c>
      <c r="BI104" s="51">
        <v>0</v>
      </c>
      <c r="BJ104" s="51">
        <f ca="1">'4월_관리비상세내역'!BK104</f>
        <v>1333.1599999999999</v>
      </c>
      <c r="BK104" s="51">
        <f t="shared" ca="1" si="40"/>
        <v>1794.8249999999998</v>
      </c>
      <c r="BL104" s="51">
        <f ca="1">'4월_관리비상세내역'!BM104</f>
        <v>900.60859154929585</v>
      </c>
      <c r="BM104" s="57">
        <f t="shared" ca="1" si="41"/>
        <v>904.43450704225359</v>
      </c>
      <c r="BN104" s="51">
        <f ca="1">'4월_관리비상세내역'!BO104</f>
        <v>122.45679999999999</v>
      </c>
      <c r="BO104" s="57">
        <f t="shared" ca="1" si="42"/>
        <v>211.54159999999999</v>
      </c>
      <c r="BP104" s="51">
        <f ca="1">'4월_관리비상세내역'!BQ104</f>
        <v>1891.90099009901</v>
      </c>
      <c r="BQ104" s="57">
        <f t="shared" ca="1" si="43"/>
        <v>1960.7227722772277</v>
      </c>
      <c r="BR104" s="51">
        <v>0</v>
      </c>
      <c r="BS104" s="51">
        <v>0</v>
      </c>
    </row>
    <row r="105" spans="1:71" ht="15.75" customHeight="1">
      <c r="A105" s="8" t="s">
        <v>239</v>
      </c>
      <c r="B105">
        <v>703</v>
      </c>
      <c r="C105" s="53">
        <v>802</v>
      </c>
      <c r="E105" s="8">
        <v>115.7</v>
      </c>
      <c r="F105" s="8" t="s">
        <v>240</v>
      </c>
      <c r="G105" s="55">
        <f t="shared" ca="1" si="31"/>
        <v>44040</v>
      </c>
      <c r="H105" s="8">
        <v>77777</v>
      </c>
      <c r="J105" t="str">
        <f t="shared" ca="1" si="45"/>
        <v>전세</v>
      </c>
      <c r="K105" s="8" t="s">
        <v>242</v>
      </c>
      <c r="L105" s="55">
        <v>45047</v>
      </c>
      <c r="M105" s="55">
        <v>45097</v>
      </c>
      <c r="N105" s="55">
        <v>45047</v>
      </c>
      <c r="O105" s="55">
        <v>45077</v>
      </c>
      <c r="P105" s="51">
        <f t="shared" ca="1" si="32"/>
        <v>564974</v>
      </c>
      <c r="Q105" s="57">
        <f t="shared" ca="1" si="33"/>
        <v>576273.48</v>
      </c>
      <c r="R105" s="51">
        <f t="shared" ca="1" si="34"/>
        <v>564974</v>
      </c>
      <c r="S105" s="57">
        <f t="shared" ca="1" si="44"/>
        <v>175042</v>
      </c>
      <c r="T105" s="57">
        <f t="shared" ca="1" si="35"/>
        <v>389932</v>
      </c>
      <c r="U105" s="57">
        <f t="shared" ca="1" si="50"/>
        <v>49634</v>
      </c>
      <c r="V105" s="57">
        <f t="shared" ca="1" si="50"/>
        <v>21223</v>
      </c>
      <c r="W105" s="57">
        <f t="shared" ca="1" si="50"/>
        <v>1098</v>
      </c>
      <c r="X105" s="57">
        <f t="shared" ca="1" si="50"/>
        <v>4710</v>
      </c>
      <c r="Y105" s="57">
        <f t="shared" ca="1" si="50"/>
        <v>3765</v>
      </c>
      <c r="Z105" s="57">
        <f t="shared" ca="1" si="50"/>
        <v>22910</v>
      </c>
      <c r="AA105" s="57">
        <f t="shared" ca="1" si="50"/>
        <v>10853</v>
      </c>
      <c r="AB105" s="57">
        <f t="shared" ca="1" si="50"/>
        <v>28655</v>
      </c>
      <c r="AC105" s="57">
        <f t="shared" ca="1" si="50"/>
        <v>139</v>
      </c>
      <c r="AD105" s="57">
        <f t="shared" ca="1" si="50"/>
        <v>6755</v>
      </c>
      <c r="AE105" s="57">
        <f t="shared" ca="1" si="50"/>
        <v>12563</v>
      </c>
      <c r="AF105" s="57">
        <f t="shared" ca="1" si="50"/>
        <v>740</v>
      </c>
      <c r="AG105" s="57">
        <f t="shared" ca="1" si="50"/>
        <v>17361</v>
      </c>
      <c r="AH105" s="57">
        <f t="shared" ca="1" si="50"/>
        <v>937</v>
      </c>
      <c r="AI105" s="57">
        <f t="shared" ca="1" si="50"/>
        <v>0</v>
      </c>
      <c r="AJ105" s="57">
        <f t="shared" ca="1" si="50"/>
        <v>149046</v>
      </c>
      <c r="AK105" s="57">
        <f t="shared" ca="1" si="49"/>
        <v>47672</v>
      </c>
      <c r="AL105" s="57">
        <f t="shared" ca="1" si="49"/>
        <v>103184</v>
      </c>
      <c r="AM105" s="57">
        <f t="shared" ca="1" si="49"/>
        <v>2615</v>
      </c>
      <c r="AN105" s="57">
        <f t="shared" ca="1" si="49"/>
        <v>81645</v>
      </c>
      <c r="AO105" s="57">
        <f t="shared" ca="1" si="49"/>
        <v>0</v>
      </c>
      <c r="AP105" s="57">
        <f t="shared" ca="1" si="49"/>
        <v>28424</v>
      </c>
      <c r="AQ105" s="57">
        <f t="shared" ca="1" si="49"/>
        <v>5489</v>
      </c>
      <c r="AR105" s="57">
        <f t="shared" ca="1" si="49"/>
        <v>2508</v>
      </c>
      <c r="AS105" s="57">
        <f t="shared" ca="1" si="49"/>
        <v>517</v>
      </c>
      <c r="AT105" s="57">
        <f t="shared" ca="1" si="49"/>
        <v>0</v>
      </c>
      <c r="AU105" s="51">
        <v>0</v>
      </c>
      <c r="AV105" s="57">
        <v>0</v>
      </c>
      <c r="AW105" s="51">
        <f t="shared" ca="1" si="36"/>
        <v>11299.48</v>
      </c>
      <c r="AX105" s="57">
        <f t="shared" ref="AX105:BD147" ca="1" si="52">RANDBETWEEN(AX$2,AX$3)</f>
        <v>-20375</v>
      </c>
      <c r="AY105" s="57">
        <f t="shared" ca="1" si="52"/>
        <v>0</v>
      </c>
      <c r="AZ105" s="57">
        <f t="shared" ca="1" si="52"/>
        <v>0</v>
      </c>
      <c r="BA105" s="51">
        <v>-5000</v>
      </c>
      <c r="BB105" s="51">
        <v>0</v>
      </c>
      <c r="BC105" s="57">
        <f t="shared" ca="1" si="52"/>
        <v>-16504</v>
      </c>
      <c r="BD105" s="57">
        <f t="shared" ca="1" si="52"/>
        <v>-590</v>
      </c>
      <c r="BE105" s="57">
        <f t="shared" ca="1" si="46"/>
        <v>745.23</v>
      </c>
      <c r="BF105" s="51">
        <f t="shared" ca="1" si="37"/>
        <v>82.547200000000004</v>
      </c>
      <c r="BG105" s="51">
        <f t="shared" ca="1" si="38"/>
        <v>11.499295774647887</v>
      </c>
      <c r="BH105" s="51">
        <f t="shared" ca="1" si="39"/>
        <v>281.42574257425741</v>
      </c>
      <c r="BI105" s="51">
        <v>0</v>
      </c>
      <c r="BJ105" s="51">
        <f ca="1">'4월_관리비상세내역'!BK105</f>
        <v>1487.1949999999999</v>
      </c>
      <c r="BK105" s="51">
        <f t="shared" ca="1" si="40"/>
        <v>2232.4250000000002</v>
      </c>
      <c r="BL105" s="51">
        <f ca="1">'4월_관리비상세내역'!BM105</f>
        <v>452.83352112676056</v>
      </c>
      <c r="BM105" s="57">
        <f t="shared" ca="1" si="41"/>
        <v>464.33281690140842</v>
      </c>
      <c r="BN105" s="51">
        <f ca="1">'4월_관리비상세내역'!BO105</f>
        <v>401.19439999999997</v>
      </c>
      <c r="BO105" s="57">
        <f t="shared" ca="1" si="42"/>
        <v>483.74159999999995</v>
      </c>
      <c r="BP105" s="51">
        <f ca="1">'4월_관리비상세내역'!BQ105</f>
        <v>1203.3465346534654</v>
      </c>
      <c r="BQ105" s="57">
        <f t="shared" ca="1" si="43"/>
        <v>1484.7722772277227</v>
      </c>
      <c r="BR105" s="51">
        <v>0</v>
      </c>
      <c r="BS105" s="51">
        <v>0</v>
      </c>
    </row>
    <row r="106" spans="1:71" ht="15.75" customHeight="1">
      <c r="A106" s="8" t="s">
        <v>239</v>
      </c>
      <c r="B106">
        <v>703</v>
      </c>
      <c r="C106" s="53">
        <v>901</v>
      </c>
      <c r="E106" s="8">
        <v>115.7</v>
      </c>
      <c r="F106" s="8" t="s">
        <v>240</v>
      </c>
      <c r="G106" s="55">
        <f t="shared" ca="1" si="31"/>
        <v>43853</v>
      </c>
      <c r="H106" s="8">
        <v>77777</v>
      </c>
      <c r="J106" t="str">
        <f t="shared" ca="1" si="45"/>
        <v>전세</v>
      </c>
      <c r="K106" s="8" t="s">
        <v>242</v>
      </c>
      <c r="L106" s="55">
        <v>45047</v>
      </c>
      <c r="M106" s="55">
        <v>45097</v>
      </c>
      <c r="N106" s="55">
        <v>45047</v>
      </c>
      <c r="O106" s="55">
        <v>45077</v>
      </c>
      <c r="P106" s="51">
        <f t="shared" ca="1" si="32"/>
        <v>525382</v>
      </c>
      <c r="Q106" s="57">
        <f t="shared" ca="1" si="33"/>
        <v>535889.64</v>
      </c>
      <c r="R106" s="51">
        <f t="shared" ca="1" si="34"/>
        <v>525382</v>
      </c>
      <c r="S106" s="57">
        <f t="shared" ca="1" si="44"/>
        <v>180411</v>
      </c>
      <c r="T106" s="57">
        <f t="shared" ca="1" si="35"/>
        <v>344971</v>
      </c>
      <c r="U106" s="57">
        <f t="shared" ca="1" si="50"/>
        <v>50938</v>
      </c>
      <c r="V106" s="57">
        <f t="shared" ca="1" si="50"/>
        <v>16427</v>
      </c>
      <c r="W106" s="57">
        <f t="shared" ca="1" si="50"/>
        <v>1650</v>
      </c>
      <c r="X106" s="57">
        <f t="shared" ca="1" si="50"/>
        <v>1314</v>
      </c>
      <c r="Y106" s="57">
        <f t="shared" ca="1" si="50"/>
        <v>3475</v>
      </c>
      <c r="Z106" s="57">
        <f t="shared" ca="1" si="50"/>
        <v>30239</v>
      </c>
      <c r="AA106" s="57">
        <f t="shared" ca="1" si="50"/>
        <v>25161</v>
      </c>
      <c r="AB106" s="57">
        <f t="shared" ca="1" si="50"/>
        <v>37822</v>
      </c>
      <c r="AC106" s="57">
        <f t="shared" ca="1" si="50"/>
        <v>832</v>
      </c>
      <c r="AD106" s="57">
        <f t="shared" ca="1" si="50"/>
        <v>7118</v>
      </c>
      <c r="AE106" s="57">
        <f t="shared" ca="1" si="50"/>
        <v>6594</v>
      </c>
      <c r="AF106" s="57">
        <f t="shared" ca="1" si="50"/>
        <v>994</v>
      </c>
      <c r="AG106" s="57">
        <f t="shared" ca="1" si="50"/>
        <v>19901</v>
      </c>
      <c r="AH106" s="57">
        <f t="shared" ca="1" si="50"/>
        <v>368</v>
      </c>
      <c r="AI106" s="57">
        <f t="shared" ca="1" si="50"/>
        <v>0</v>
      </c>
      <c r="AJ106" s="57">
        <f t="shared" ca="1" si="50"/>
        <v>199717</v>
      </c>
      <c r="AK106" s="57">
        <f t="shared" ca="1" si="49"/>
        <v>72594</v>
      </c>
      <c r="AL106" s="57">
        <f t="shared" ca="1" si="49"/>
        <v>30572</v>
      </c>
      <c r="AM106" s="57">
        <f t="shared" ca="1" si="49"/>
        <v>4101</v>
      </c>
      <c r="AN106" s="57">
        <f t="shared" ca="1" si="49"/>
        <v>6865</v>
      </c>
      <c r="AO106" s="57">
        <f t="shared" ca="1" si="49"/>
        <v>0</v>
      </c>
      <c r="AP106" s="57">
        <f t="shared" ca="1" si="49"/>
        <v>17019</v>
      </c>
      <c r="AQ106" s="57">
        <f t="shared" ca="1" si="49"/>
        <v>3107</v>
      </c>
      <c r="AR106" s="57">
        <f t="shared" ca="1" si="49"/>
        <v>9115</v>
      </c>
      <c r="AS106" s="57">
        <f t="shared" ca="1" si="49"/>
        <v>647</v>
      </c>
      <c r="AT106" s="57">
        <f t="shared" ca="1" si="49"/>
        <v>0</v>
      </c>
      <c r="AU106" s="51">
        <v>0</v>
      </c>
      <c r="AV106" s="57">
        <v>0</v>
      </c>
      <c r="AW106" s="51">
        <f t="shared" ca="1" si="36"/>
        <v>10507.64</v>
      </c>
      <c r="AX106" s="57">
        <f t="shared" ca="1" si="52"/>
        <v>-8208</v>
      </c>
      <c r="AY106" s="57">
        <f t="shared" ca="1" si="52"/>
        <v>0</v>
      </c>
      <c r="AZ106" s="57">
        <f t="shared" ca="1" si="52"/>
        <v>0</v>
      </c>
      <c r="BA106" s="51">
        <v>0</v>
      </c>
      <c r="BB106" s="51">
        <v>0</v>
      </c>
      <c r="BC106" s="57">
        <f t="shared" ca="1" si="52"/>
        <v>-7689</v>
      </c>
      <c r="BD106" s="57">
        <f t="shared" ca="1" si="52"/>
        <v>-5291</v>
      </c>
      <c r="BE106" s="57">
        <f t="shared" ca="1" si="46"/>
        <v>998.58500000000004</v>
      </c>
      <c r="BF106" s="51">
        <f t="shared" ca="1" si="37"/>
        <v>24.457599999999999</v>
      </c>
      <c r="BG106" s="51">
        <f t="shared" ca="1" si="38"/>
        <v>0.96690140845070427</v>
      </c>
      <c r="BH106" s="51">
        <f t="shared" ca="1" si="39"/>
        <v>168.50495049504951</v>
      </c>
      <c r="BI106" s="51">
        <v>0</v>
      </c>
      <c r="BJ106" s="51">
        <f ca="1">'4월_관리비상세내역'!BK106</f>
        <v>1276.8400000000001</v>
      </c>
      <c r="BK106" s="51">
        <f t="shared" ca="1" si="40"/>
        <v>2275.4250000000002</v>
      </c>
      <c r="BL106" s="51">
        <f ca="1">'4월_관리비상세내역'!BM106</f>
        <v>705.7114084507042</v>
      </c>
      <c r="BM106" s="57">
        <f t="shared" ca="1" si="41"/>
        <v>706.67830985915487</v>
      </c>
      <c r="BN106" s="51">
        <f ca="1">'4월_관리비상세내역'!BO106</f>
        <v>366.39279999999997</v>
      </c>
      <c r="BO106" s="57">
        <f t="shared" ca="1" si="42"/>
        <v>390.85039999999998</v>
      </c>
      <c r="BP106" s="51">
        <f ca="1">'4월_관리비상세내역'!BQ106</f>
        <v>1410.4653465346532</v>
      </c>
      <c r="BQ106" s="57">
        <f t="shared" ca="1" si="43"/>
        <v>1578.9702970297028</v>
      </c>
      <c r="BR106" s="51">
        <v>0</v>
      </c>
      <c r="BS106" s="51">
        <v>0</v>
      </c>
    </row>
    <row r="107" spans="1:71" ht="15.75" customHeight="1">
      <c r="A107" s="8" t="s">
        <v>239</v>
      </c>
      <c r="B107">
        <v>703</v>
      </c>
      <c r="C107" s="53">
        <v>902</v>
      </c>
      <c r="E107" s="8">
        <v>115.7</v>
      </c>
      <c r="F107" s="8" t="s">
        <v>240</v>
      </c>
      <c r="G107" s="55">
        <f t="shared" ca="1" si="31"/>
        <v>44754</v>
      </c>
      <c r="H107" s="8">
        <v>77777</v>
      </c>
      <c r="J107" t="str">
        <f t="shared" ca="1" si="45"/>
        <v>자가</v>
      </c>
      <c r="K107" s="8" t="s">
        <v>242</v>
      </c>
      <c r="L107" s="55">
        <v>45047</v>
      </c>
      <c r="M107" s="55">
        <v>45097</v>
      </c>
      <c r="N107" s="55">
        <v>45047</v>
      </c>
      <c r="O107" s="55">
        <v>45077</v>
      </c>
      <c r="P107" s="51">
        <f t="shared" ca="1" si="32"/>
        <v>605189</v>
      </c>
      <c r="Q107" s="57">
        <f t="shared" ca="1" si="33"/>
        <v>617292.78</v>
      </c>
      <c r="R107" s="51">
        <f t="shared" ca="1" si="34"/>
        <v>605189</v>
      </c>
      <c r="S107" s="57">
        <f t="shared" ca="1" si="44"/>
        <v>223406</v>
      </c>
      <c r="T107" s="57">
        <f t="shared" ca="1" si="35"/>
        <v>381783</v>
      </c>
      <c r="U107" s="57">
        <f t="shared" ca="1" si="50"/>
        <v>52036</v>
      </c>
      <c r="V107" s="57">
        <f t="shared" ca="1" si="50"/>
        <v>33250</v>
      </c>
      <c r="W107" s="57">
        <f t="shared" ca="1" si="50"/>
        <v>326</v>
      </c>
      <c r="X107" s="57">
        <f t="shared" ca="1" si="50"/>
        <v>1299</v>
      </c>
      <c r="Y107" s="57">
        <f t="shared" ca="1" si="50"/>
        <v>3138</v>
      </c>
      <c r="Z107" s="57">
        <f t="shared" ca="1" si="50"/>
        <v>47286</v>
      </c>
      <c r="AA107" s="57">
        <f t="shared" ca="1" si="50"/>
        <v>12141</v>
      </c>
      <c r="AB107" s="57">
        <f t="shared" ca="1" si="50"/>
        <v>17478</v>
      </c>
      <c r="AC107" s="57">
        <f t="shared" ca="1" si="50"/>
        <v>953</v>
      </c>
      <c r="AD107" s="57">
        <f t="shared" ca="1" si="50"/>
        <v>8972</v>
      </c>
      <c r="AE107" s="57">
        <f t="shared" ca="1" si="50"/>
        <v>16396</v>
      </c>
      <c r="AF107" s="57">
        <f t="shared" ca="1" si="50"/>
        <v>631</v>
      </c>
      <c r="AG107" s="57">
        <f t="shared" ca="1" si="50"/>
        <v>33265</v>
      </c>
      <c r="AH107" s="57">
        <f t="shared" ca="1" si="50"/>
        <v>833</v>
      </c>
      <c r="AI107" s="57">
        <f t="shared" ca="1" si="50"/>
        <v>0</v>
      </c>
      <c r="AJ107" s="57">
        <f t="shared" ca="1" si="50"/>
        <v>216928</v>
      </c>
      <c r="AK107" s="57">
        <f t="shared" ca="1" si="49"/>
        <v>31087</v>
      </c>
      <c r="AL107" s="57">
        <f t="shared" ca="1" si="49"/>
        <v>95720</v>
      </c>
      <c r="AM107" s="57">
        <f t="shared" ca="1" si="49"/>
        <v>1855</v>
      </c>
      <c r="AN107" s="57">
        <f t="shared" ca="1" si="49"/>
        <v>17541</v>
      </c>
      <c r="AO107" s="57">
        <f t="shared" ca="1" si="49"/>
        <v>0</v>
      </c>
      <c r="AP107" s="57">
        <f t="shared" ca="1" si="49"/>
        <v>27589</v>
      </c>
      <c r="AQ107" s="57">
        <f t="shared" ca="1" si="49"/>
        <v>8376</v>
      </c>
      <c r="AR107" s="57">
        <f t="shared" ca="1" si="49"/>
        <v>7152</v>
      </c>
      <c r="AS107" s="57">
        <f t="shared" ca="1" si="49"/>
        <v>1595</v>
      </c>
      <c r="AT107" s="57">
        <f t="shared" ca="1" si="49"/>
        <v>0</v>
      </c>
      <c r="AU107" s="51">
        <v>0</v>
      </c>
      <c r="AV107" s="57">
        <v>0</v>
      </c>
      <c r="AW107" s="51">
        <f t="shared" ca="1" si="36"/>
        <v>12103.78</v>
      </c>
      <c r="AX107" s="57">
        <f t="shared" ca="1" si="52"/>
        <v>-15707</v>
      </c>
      <c r="AY107" s="57">
        <f t="shared" ca="1" si="52"/>
        <v>0</v>
      </c>
      <c r="AZ107" s="57">
        <f t="shared" ca="1" si="52"/>
        <v>0</v>
      </c>
      <c r="BA107" s="51">
        <v>0</v>
      </c>
      <c r="BB107" s="51">
        <v>0</v>
      </c>
      <c r="BC107" s="57">
        <f t="shared" ca="1" si="52"/>
        <v>-14276</v>
      </c>
      <c r="BD107" s="57">
        <f t="shared" ca="1" si="52"/>
        <v>-675</v>
      </c>
      <c r="BE107" s="57">
        <f t="shared" ca="1" si="46"/>
        <v>1084.6400000000001</v>
      </c>
      <c r="BF107" s="51">
        <f t="shared" ca="1" si="37"/>
        <v>76.575999999999993</v>
      </c>
      <c r="BG107" s="51">
        <f t="shared" ca="1" si="38"/>
        <v>2.47056338028169</v>
      </c>
      <c r="BH107" s="51">
        <f t="shared" ca="1" si="39"/>
        <v>273.15841584158414</v>
      </c>
      <c r="BI107" s="51">
        <v>0</v>
      </c>
      <c r="BJ107" s="51">
        <f ca="1">'4월_관리비상세내역'!BK107</f>
        <v>1252.5550000000001</v>
      </c>
      <c r="BK107" s="51">
        <f t="shared" ca="1" si="40"/>
        <v>2337.1950000000002</v>
      </c>
      <c r="BL107" s="51">
        <f ca="1">'4월_관리비상세내역'!BM107</f>
        <v>64.474084507042249</v>
      </c>
      <c r="BM107" s="57">
        <f t="shared" ca="1" si="41"/>
        <v>66.944647887323939</v>
      </c>
      <c r="BN107" s="51">
        <f ca="1">'4월_관리비상세내역'!BO107</f>
        <v>310.72479999999996</v>
      </c>
      <c r="BO107" s="57">
        <f t="shared" ca="1" si="42"/>
        <v>387.30079999999998</v>
      </c>
      <c r="BP107" s="51">
        <f ca="1">'4월_관리비상세내역'!BQ107</f>
        <v>1450.4455445544554</v>
      </c>
      <c r="BQ107" s="57">
        <f t="shared" ca="1" si="43"/>
        <v>1723.6039603960396</v>
      </c>
      <c r="BR107" s="51">
        <v>0</v>
      </c>
      <c r="BS107" s="51">
        <v>0</v>
      </c>
    </row>
    <row r="108" spans="1:71" ht="15.75" customHeight="1">
      <c r="A108" s="8" t="s">
        <v>239</v>
      </c>
      <c r="B108">
        <v>703</v>
      </c>
      <c r="C108">
        <f t="shared" ref="C108:C133" si="53">C106+100</f>
        <v>1001</v>
      </c>
      <c r="E108" s="8">
        <v>115.7</v>
      </c>
      <c r="F108" s="8" t="s">
        <v>240</v>
      </c>
      <c r="G108" s="55">
        <f t="shared" ca="1" si="31"/>
        <v>42274</v>
      </c>
      <c r="H108" s="8">
        <v>77777</v>
      </c>
      <c r="J108" t="str">
        <f t="shared" ca="1" si="45"/>
        <v>전세</v>
      </c>
      <c r="K108" s="8" t="s">
        <v>242</v>
      </c>
      <c r="L108" s="55">
        <v>45047</v>
      </c>
      <c r="M108" s="55">
        <v>45097</v>
      </c>
      <c r="N108" s="55">
        <v>45047</v>
      </c>
      <c r="O108" s="55">
        <v>45077</v>
      </c>
      <c r="P108" s="51">
        <f t="shared" ca="1" si="32"/>
        <v>484693</v>
      </c>
      <c r="Q108" s="57">
        <f t="shared" ca="1" si="33"/>
        <v>494386.86</v>
      </c>
      <c r="R108" s="51">
        <f t="shared" ca="1" si="34"/>
        <v>484693</v>
      </c>
      <c r="S108" s="57">
        <f t="shared" ca="1" si="44"/>
        <v>182787</v>
      </c>
      <c r="T108" s="57">
        <f t="shared" ca="1" si="35"/>
        <v>301906</v>
      </c>
      <c r="U108" s="57">
        <f t="shared" ca="1" si="50"/>
        <v>78559</v>
      </c>
      <c r="V108" s="57">
        <f t="shared" ca="1" si="50"/>
        <v>16600</v>
      </c>
      <c r="W108" s="57">
        <f t="shared" ca="1" si="50"/>
        <v>1917</v>
      </c>
      <c r="X108" s="57">
        <f t="shared" ca="1" si="50"/>
        <v>4740</v>
      </c>
      <c r="Y108" s="57">
        <f t="shared" ca="1" si="50"/>
        <v>3665</v>
      </c>
      <c r="Z108" s="57">
        <f t="shared" ca="1" si="50"/>
        <v>26373</v>
      </c>
      <c r="AA108" s="57">
        <f t="shared" ca="1" si="50"/>
        <v>9189</v>
      </c>
      <c r="AB108" s="57">
        <f t="shared" ca="1" si="50"/>
        <v>25553</v>
      </c>
      <c r="AC108" s="57">
        <f t="shared" ca="1" si="50"/>
        <v>1272</v>
      </c>
      <c r="AD108" s="57">
        <f t="shared" ca="1" si="50"/>
        <v>5770</v>
      </c>
      <c r="AE108" s="57">
        <f t="shared" ca="1" si="50"/>
        <v>9496</v>
      </c>
      <c r="AF108" s="57">
        <f t="shared" ca="1" si="50"/>
        <v>237</v>
      </c>
      <c r="AG108" s="57">
        <f t="shared" ca="1" si="50"/>
        <v>1688</v>
      </c>
      <c r="AH108" s="57">
        <f t="shared" ca="1" si="50"/>
        <v>174</v>
      </c>
      <c r="AI108" s="57">
        <f t="shared" ca="1" si="50"/>
        <v>0</v>
      </c>
      <c r="AJ108" s="57">
        <f t="shared" ca="1" si="50"/>
        <v>112690</v>
      </c>
      <c r="AK108" s="57">
        <f t="shared" ca="1" si="49"/>
        <v>46209</v>
      </c>
      <c r="AL108" s="57">
        <f t="shared" ca="1" si="49"/>
        <v>105400</v>
      </c>
      <c r="AM108" s="57">
        <f t="shared" ca="1" si="49"/>
        <v>3982</v>
      </c>
      <c r="AN108" s="57">
        <f t="shared" ca="1" si="49"/>
        <v>16558</v>
      </c>
      <c r="AO108" s="57">
        <f t="shared" ca="1" si="49"/>
        <v>0</v>
      </c>
      <c r="AP108" s="57">
        <f t="shared" ca="1" si="49"/>
        <v>31185</v>
      </c>
      <c r="AQ108" s="57">
        <f t="shared" ca="1" si="49"/>
        <v>6917</v>
      </c>
      <c r="AR108" s="57">
        <f t="shared" ca="1" si="49"/>
        <v>7492</v>
      </c>
      <c r="AS108" s="57">
        <f t="shared" ca="1" si="49"/>
        <v>131</v>
      </c>
      <c r="AT108" s="57">
        <f t="shared" ca="1" si="49"/>
        <v>0</v>
      </c>
      <c r="AU108" s="51">
        <v>0</v>
      </c>
      <c r="AV108" s="57">
        <v>0</v>
      </c>
      <c r="AW108" s="51">
        <f t="shared" ca="1" si="36"/>
        <v>9693.86</v>
      </c>
      <c r="AX108" s="57">
        <f t="shared" ca="1" si="52"/>
        <v>-10407</v>
      </c>
      <c r="AY108" s="57">
        <f t="shared" ca="1" si="52"/>
        <v>0</v>
      </c>
      <c r="AZ108" s="57">
        <f t="shared" ca="1" si="52"/>
        <v>0</v>
      </c>
      <c r="BA108" s="51">
        <v>0</v>
      </c>
      <c r="BB108" s="51">
        <v>0</v>
      </c>
      <c r="BC108" s="57">
        <f t="shared" ca="1" si="52"/>
        <v>-16113</v>
      </c>
      <c r="BD108" s="57">
        <f t="shared" ca="1" si="52"/>
        <v>-4584</v>
      </c>
      <c r="BE108" s="57">
        <f t="shared" ca="1" si="46"/>
        <v>563.45000000000005</v>
      </c>
      <c r="BF108" s="51">
        <f t="shared" ca="1" si="37"/>
        <v>84.32</v>
      </c>
      <c r="BG108" s="51">
        <f t="shared" ca="1" si="38"/>
        <v>2.332112676056338</v>
      </c>
      <c r="BH108" s="51">
        <f t="shared" ca="1" si="39"/>
        <v>308.76237623762376</v>
      </c>
      <c r="BI108" s="51">
        <v>0</v>
      </c>
      <c r="BJ108" s="51">
        <f ca="1">'4월_관리비상세내역'!BK108</f>
        <v>1712.9949999999999</v>
      </c>
      <c r="BK108" s="51">
        <f t="shared" ca="1" si="40"/>
        <v>2276.4449999999997</v>
      </c>
      <c r="BL108" s="51">
        <f ca="1">'4월_관리비상세내역'!BM108</f>
        <v>407.52718309859154</v>
      </c>
      <c r="BM108" s="57">
        <f t="shared" ca="1" si="41"/>
        <v>409.85929577464788</v>
      </c>
      <c r="BN108" s="51">
        <f ca="1">'4월_관리비상세내역'!BO108</f>
        <v>852.13040000000001</v>
      </c>
      <c r="BO108" s="57">
        <f t="shared" ca="1" si="42"/>
        <v>936.45039999999995</v>
      </c>
      <c r="BP108" s="51">
        <f ca="1">'4월_관리비상세내역'!BQ108</f>
        <v>640.78217821782175</v>
      </c>
      <c r="BQ108" s="57">
        <f t="shared" ca="1" si="43"/>
        <v>949.54455445544545</v>
      </c>
      <c r="BR108" s="51">
        <v>0</v>
      </c>
      <c r="BS108" s="51">
        <v>0</v>
      </c>
    </row>
    <row r="109" spans="1:71" ht="15.75" customHeight="1">
      <c r="A109" s="8" t="s">
        <v>239</v>
      </c>
      <c r="B109">
        <v>703</v>
      </c>
      <c r="C109">
        <f t="shared" si="53"/>
        <v>1002</v>
      </c>
      <c r="E109" s="8">
        <v>115.7</v>
      </c>
      <c r="F109" s="8" t="s">
        <v>240</v>
      </c>
      <c r="G109" s="55">
        <f t="shared" ca="1" si="31"/>
        <v>42366</v>
      </c>
      <c r="H109" s="8">
        <v>77777</v>
      </c>
      <c r="J109" t="str">
        <f t="shared" ca="1" si="45"/>
        <v>전세</v>
      </c>
      <c r="K109" s="8" t="s">
        <v>242</v>
      </c>
      <c r="L109" s="55">
        <v>45047</v>
      </c>
      <c r="M109" s="55">
        <v>45097</v>
      </c>
      <c r="N109" s="55">
        <v>45047</v>
      </c>
      <c r="O109" s="55">
        <v>45077</v>
      </c>
      <c r="P109" s="51">
        <f t="shared" ca="1" si="32"/>
        <v>521983</v>
      </c>
      <c r="Q109" s="57">
        <f t="shared" ca="1" si="33"/>
        <v>532422.66</v>
      </c>
      <c r="R109" s="51">
        <f t="shared" ca="1" si="34"/>
        <v>521983</v>
      </c>
      <c r="S109" s="57">
        <f t="shared" ca="1" si="44"/>
        <v>254159</v>
      </c>
      <c r="T109" s="57">
        <f t="shared" ca="1" si="35"/>
        <v>267824</v>
      </c>
      <c r="U109" s="57">
        <f t="shared" ca="1" si="50"/>
        <v>52902</v>
      </c>
      <c r="V109" s="57">
        <f t="shared" ca="1" si="50"/>
        <v>35378</v>
      </c>
      <c r="W109" s="57">
        <f t="shared" ca="1" si="50"/>
        <v>431</v>
      </c>
      <c r="X109" s="57">
        <f t="shared" ca="1" si="50"/>
        <v>3104</v>
      </c>
      <c r="Y109" s="57">
        <f t="shared" ca="1" si="50"/>
        <v>3546</v>
      </c>
      <c r="Z109" s="57">
        <f t="shared" ca="1" si="50"/>
        <v>33332</v>
      </c>
      <c r="AA109" s="57">
        <f t="shared" ca="1" si="50"/>
        <v>862</v>
      </c>
      <c r="AB109" s="57">
        <f t="shared" ca="1" si="50"/>
        <v>72040</v>
      </c>
      <c r="AC109" s="57">
        <f t="shared" ca="1" si="50"/>
        <v>286</v>
      </c>
      <c r="AD109" s="57">
        <f t="shared" ca="1" si="50"/>
        <v>3165</v>
      </c>
      <c r="AE109" s="57">
        <f t="shared" ca="1" si="50"/>
        <v>26744</v>
      </c>
      <c r="AF109" s="57">
        <f t="shared" ca="1" si="50"/>
        <v>205</v>
      </c>
      <c r="AG109" s="57">
        <f t="shared" ca="1" si="50"/>
        <v>21565</v>
      </c>
      <c r="AH109" s="57">
        <f t="shared" ca="1" si="50"/>
        <v>19</v>
      </c>
      <c r="AI109" s="57">
        <f t="shared" ca="1" si="50"/>
        <v>0</v>
      </c>
      <c r="AJ109" s="57">
        <f t="shared" ref="AJ109:AT135" ca="1" si="54">RANDBETWEEN(AJ$2,AJ$3)</f>
        <v>153283</v>
      </c>
      <c r="AK109" s="57">
        <f t="shared" ca="1" si="54"/>
        <v>36879</v>
      </c>
      <c r="AL109" s="57">
        <f t="shared" ca="1" si="49"/>
        <v>34530</v>
      </c>
      <c r="AM109" s="57">
        <f t="shared" ca="1" si="49"/>
        <v>4081</v>
      </c>
      <c r="AN109" s="57">
        <f t="shared" ca="1" si="49"/>
        <v>56662</v>
      </c>
      <c r="AO109" s="57">
        <f t="shared" ca="1" si="49"/>
        <v>0</v>
      </c>
      <c r="AP109" s="57">
        <f t="shared" ca="1" si="49"/>
        <v>13890</v>
      </c>
      <c r="AQ109" s="57">
        <f t="shared" ca="1" si="49"/>
        <v>1461</v>
      </c>
      <c r="AR109" s="57">
        <f t="shared" ca="1" si="49"/>
        <v>3255</v>
      </c>
      <c r="AS109" s="57">
        <f t="shared" ca="1" si="49"/>
        <v>1869</v>
      </c>
      <c r="AT109" s="57">
        <f t="shared" ca="1" si="49"/>
        <v>0</v>
      </c>
      <c r="AU109" s="51">
        <v>0</v>
      </c>
      <c r="AV109" s="57">
        <v>0</v>
      </c>
      <c r="AW109" s="51">
        <f t="shared" ca="1" si="36"/>
        <v>10439.66</v>
      </c>
      <c r="AX109" s="57">
        <f t="shared" ca="1" si="52"/>
        <v>-15073</v>
      </c>
      <c r="AY109" s="57">
        <f t="shared" ca="1" si="52"/>
        <v>0</v>
      </c>
      <c r="AZ109" s="57">
        <f t="shared" ca="1" si="52"/>
        <v>0</v>
      </c>
      <c r="BA109" s="51">
        <v>0</v>
      </c>
      <c r="BB109" s="51">
        <v>0</v>
      </c>
      <c r="BC109" s="57">
        <f t="shared" ca="1" si="52"/>
        <v>-12094</v>
      </c>
      <c r="BD109" s="57">
        <f t="shared" ca="1" si="52"/>
        <v>-10339</v>
      </c>
      <c r="BE109" s="57">
        <f t="shared" ca="1" si="46"/>
        <v>766.41499999999996</v>
      </c>
      <c r="BF109" s="51">
        <f t="shared" ca="1" si="37"/>
        <v>27.623999999999999</v>
      </c>
      <c r="BG109" s="51">
        <f t="shared" ca="1" si="38"/>
        <v>7.9805633802816898</v>
      </c>
      <c r="BH109" s="51">
        <f t="shared" ca="1" si="39"/>
        <v>137.52475247524754</v>
      </c>
      <c r="BI109" s="51">
        <v>0</v>
      </c>
      <c r="BJ109" s="51">
        <f ca="1">'4월_관리비상세내역'!BK109</f>
        <v>1595.15</v>
      </c>
      <c r="BK109" s="51">
        <f t="shared" ca="1" si="40"/>
        <v>2361.5650000000001</v>
      </c>
      <c r="BL109" s="51">
        <f ca="1">'4월_관리비상세내역'!BM109</f>
        <v>259.06915492957745</v>
      </c>
      <c r="BM109" s="57">
        <f t="shared" ca="1" si="41"/>
        <v>267.04971830985914</v>
      </c>
      <c r="BN109" s="51">
        <f ca="1">'4월_관리비상세내역'!BO109</f>
        <v>719.79520000000002</v>
      </c>
      <c r="BO109" s="57">
        <f t="shared" ca="1" si="42"/>
        <v>747.41920000000005</v>
      </c>
      <c r="BP109" s="51">
        <f ca="1">'4월_관리비상세내역'!BQ109</f>
        <v>1307.5544554455444</v>
      </c>
      <c r="BQ109" s="57">
        <f t="shared" ca="1" si="43"/>
        <v>1445.079207920792</v>
      </c>
      <c r="BR109" s="51">
        <v>0</v>
      </c>
      <c r="BS109" s="51">
        <v>0</v>
      </c>
    </row>
    <row r="110" spans="1:71" ht="15.75" customHeight="1">
      <c r="A110" s="8" t="s">
        <v>239</v>
      </c>
      <c r="B110">
        <v>703</v>
      </c>
      <c r="C110">
        <f t="shared" si="53"/>
        <v>1101</v>
      </c>
      <c r="E110" s="8">
        <v>115.7</v>
      </c>
      <c r="F110" s="8" t="s">
        <v>240</v>
      </c>
      <c r="G110" s="55">
        <f t="shared" ca="1" si="31"/>
        <v>42426</v>
      </c>
      <c r="H110" s="8">
        <v>77777</v>
      </c>
      <c r="J110" t="str">
        <f t="shared" ca="1" si="45"/>
        <v>전세</v>
      </c>
      <c r="K110" s="8" t="s">
        <v>242</v>
      </c>
      <c r="L110" s="55">
        <v>45047</v>
      </c>
      <c r="M110" s="55">
        <v>45097</v>
      </c>
      <c r="N110" s="55">
        <v>45047</v>
      </c>
      <c r="O110" s="55">
        <v>45077</v>
      </c>
      <c r="P110" s="51">
        <f t="shared" ca="1" si="32"/>
        <v>475993</v>
      </c>
      <c r="Q110" s="57">
        <f t="shared" ca="1" si="33"/>
        <v>485512.86</v>
      </c>
      <c r="R110" s="51">
        <f t="shared" ca="1" si="34"/>
        <v>475993</v>
      </c>
      <c r="S110" s="57">
        <f t="shared" ca="1" si="44"/>
        <v>219357</v>
      </c>
      <c r="T110" s="57">
        <f t="shared" ca="1" si="35"/>
        <v>256636</v>
      </c>
      <c r="U110" s="57">
        <f t="shared" ref="U110:AJ125" ca="1" si="55">RANDBETWEEN(U$2,U$3)</f>
        <v>45151</v>
      </c>
      <c r="V110" s="57">
        <f t="shared" ca="1" si="55"/>
        <v>14038</v>
      </c>
      <c r="W110" s="57">
        <f t="shared" ca="1" si="55"/>
        <v>321</v>
      </c>
      <c r="X110" s="57">
        <f t="shared" ca="1" si="55"/>
        <v>2587</v>
      </c>
      <c r="Y110" s="57">
        <f t="shared" ca="1" si="55"/>
        <v>3129</v>
      </c>
      <c r="Z110" s="57">
        <f t="shared" ca="1" si="55"/>
        <v>55319</v>
      </c>
      <c r="AA110" s="57">
        <f t="shared" ca="1" si="55"/>
        <v>803</v>
      </c>
      <c r="AB110" s="57">
        <f t="shared" ca="1" si="55"/>
        <v>59792</v>
      </c>
      <c r="AC110" s="57">
        <f t="shared" ca="1" si="55"/>
        <v>572</v>
      </c>
      <c r="AD110" s="57">
        <f t="shared" ca="1" si="55"/>
        <v>5845</v>
      </c>
      <c r="AE110" s="57">
        <f t="shared" ca="1" si="55"/>
        <v>4651</v>
      </c>
      <c r="AF110" s="57">
        <f t="shared" ca="1" si="55"/>
        <v>592</v>
      </c>
      <c r="AG110" s="57">
        <f t="shared" ca="1" si="55"/>
        <v>25590</v>
      </c>
      <c r="AH110" s="57">
        <f t="shared" ca="1" si="55"/>
        <v>854</v>
      </c>
      <c r="AI110" s="57">
        <f t="shared" ca="1" si="55"/>
        <v>0</v>
      </c>
      <c r="AJ110" s="57">
        <f t="shared" ca="1" si="55"/>
        <v>172803</v>
      </c>
      <c r="AK110" s="57">
        <f t="shared" ca="1" si="54"/>
        <v>47574</v>
      </c>
      <c r="AL110" s="57">
        <f t="shared" ca="1" si="49"/>
        <v>44813</v>
      </c>
      <c r="AM110" s="57">
        <f t="shared" ca="1" si="49"/>
        <v>3201</v>
      </c>
      <c r="AN110" s="57">
        <f t="shared" ca="1" si="49"/>
        <v>12173</v>
      </c>
      <c r="AO110" s="57">
        <f t="shared" ca="1" si="49"/>
        <v>0</v>
      </c>
      <c r="AP110" s="57">
        <f t="shared" ca="1" si="49"/>
        <v>8934</v>
      </c>
      <c r="AQ110" s="57">
        <f t="shared" ca="1" si="49"/>
        <v>1770</v>
      </c>
      <c r="AR110" s="57">
        <f t="shared" ca="1" si="49"/>
        <v>4778</v>
      </c>
      <c r="AS110" s="57">
        <f t="shared" ca="1" si="49"/>
        <v>1580</v>
      </c>
      <c r="AT110" s="57">
        <f t="shared" ca="1" si="49"/>
        <v>0</v>
      </c>
      <c r="AU110" s="51">
        <v>0</v>
      </c>
      <c r="AV110" s="57">
        <v>0</v>
      </c>
      <c r="AW110" s="51">
        <f t="shared" ca="1" si="36"/>
        <v>9519.86</v>
      </c>
      <c r="AX110" s="57">
        <f t="shared" ca="1" si="52"/>
        <v>-16993</v>
      </c>
      <c r="AY110" s="57">
        <f t="shared" ca="1" si="52"/>
        <v>0</v>
      </c>
      <c r="AZ110" s="57">
        <f t="shared" ca="1" si="52"/>
        <v>0</v>
      </c>
      <c r="BA110" s="51">
        <v>0</v>
      </c>
      <c r="BB110" s="51">
        <v>0</v>
      </c>
      <c r="BC110" s="57">
        <f t="shared" ca="1" si="52"/>
        <v>-2593</v>
      </c>
      <c r="BD110" s="57">
        <f t="shared" ca="1" si="52"/>
        <v>-21291</v>
      </c>
      <c r="BE110" s="57">
        <f t="shared" ca="1" si="46"/>
        <v>864.01499999999999</v>
      </c>
      <c r="BF110" s="51">
        <f t="shared" ca="1" si="37"/>
        <v>35.8504</v>
      </c>
      <c r="BG110" s="51">
        <f t="shared" ca="1" si="38"/>
        <v>1.7145070422535211</v>
      </c>
      <c r="BH110" s="51">
        <f t="shared" ca="1" si="39"/>
        <v>88.455445544554451</v>
      </c>
      <c r="BI110" s="51">
        <v>0</v>
      </c>
      <c r="BJ110" s="51">
        <f ca="1">'4월_관리비상세내역'!BK110</f>
        <v>1738.6950000000002</v>
      </c>
      <c r="BK110" s="51">
        <f t="shared" ca="1" si="40"/>
        <v>2602.71</v>
      </c>
      <c r="BL110" s="51">
        <f ca="1">'4월_관리비상세내역'!BM110</f>
        <v>768.08901408450708</v>
      </c>
      <c r="BM110" s="57">
        <f t="shared" ca="1" si="41"/>
        <v>769.80352112676064</v>
      </c>
      <c r="BN110" s="51">
        <f ca="1">'4월_관리비상세내역'!BO110</f>
        <v>397.40159999999997</v>
      </c>
      <c r="BO110" s="57">
        <f t="shared" ca="1" si="42"/>
        <v>433.25199999999995</v>
      </c>
      <c r="BP110" s="51">
        <f ca="1">'4월_관리비상세내역'!BQ110</f>
        <v>1443.4851485148515</v>
      </c>
      <c r="BQ110" s="57">
        <f t="shared" ca="1" si="43"/>
        <v>1531.9405940594061</v>
      </c>
      <c r="BR110" s="51">
        <v>0</v>
      </c>
      <c r="BS110" s="51">
        <v>0</v>
      </c>
    </row>
    <row r="111" spans="1:71" ht="15.75" customHeight="1">
      <c r="A111" s="8" t="s">
        <v>239</v>
      </c>
      <c r="B111">
        <v>703</v>
      </c>
      <c r="C111">
        <f t="shared" si="53"/>
        <v>1102</v>
      </c>
      <c r="E111" s="8">
        <v>115.7</v>
      </c>
      <c r="F111" s="8" t="s">
        <v>240</v>
      </c>
      <c r="G111" s="55">
        <f t="shared" ca="1" si="31"/>
        <v>44849</v>
      </c>
      <c r="H111" s="8">
        <v>77777</v>
      </c>
      <c r="J111" t="str">
        <f t="shared" ca="1" si="45"/>
        <v>전세</v>
      </c>
      <c r="K111" s="8" t="s">
        <v>242</v>
      </c>
      <c r="L111" s="55">
        <v>45047</v>
      </c>
      <c r="M111" s="55">
        <v>45097</v>
      </c>
      <c r="N111" s="55">
        <v>45047</v>
      </c>
      <c r="O111" s="55">
        <v>45077</v>
      </c>
      <c r="P111" s="51">
        <f t="shared" ca="1" si="32"/>
        <v>588828</v>
      </c>
      <c r="Q111" s="57">
        <f t="shared" ca="1" si="33"/>
        <v>600604.56000000006</v>
      </c>
      <c r="R111" s="51">
        <f t="shared" ca="1" si="34"/>
        <v>588828</v>
      </c>
      <c r="S111" s="57">
        <f t="shared" ca="1" si="44"/>
        <v>227835</v>
      </c>
      <c r="T111" s="57">
        <f t="shared" ca="1" si="35"/>
        <v>360993</v>
      </c>
      <c r="U111" s="57">
        <f t="shared" ca="1" si="55"/>
        <v>46241</v>
      </c>
      <c r="V111" s="57">
        <f t="shared" ca="1" si="55"/>
        <v>24025</v>
      </c>
      <c r="W111" s="57">
        <f t="shared" ca="1" si="55"/>
        <v>1780</v>
      </c>
      <c r="X111" s="57">
        <f t="shared" ca="1" si="55"/>
        <v>1898</v>
      </c>
      <c r="Y111" s="57">
        <f t="shared" ca="1" si="55"/>
        <v>3992</v>
      </c>
      <c r="Z111" s="57">
        <f t="shared" ca="1" si="55"/>
        <v>32715</v>
      </c>
      <c r="AA111" s="57">
        <f t="shared" ca="1" si="55"/>
        <v>25043</v>
      </c>
      <c r="AB111" s="57">
        <f t="shared" ca="1" si="55"/>
        <v>57173</v>
      </c>
      <c r="AC111" s="57">
        <f t="shared" ca="1" si="55"/>
        <v>1258</v>
      </c>
      <c r="AD111" s="57">
        <f t="shared" ca="1" si="55"/>
        <v>3098</v>
      </c>
      <c r="AE111" s="57">
        <f t="shared" ca="1" si="55"/>
        <v>16599</v>
      </c>
      <c r="AF111" s="57">
        <f t="shared" ca="1" si="55"/>
        <v>297</v>
      </c>
      <c r="AG111" s="57">
        <f t="shared" ca="1" si="55"/>
        <v>31873</v>
      </c>
      <c r="AH111" s="57">
        <f t="shared" ca="1" si="55"/>
        <v>447</v>
      </c>
      <c r="AI111" s="57">
        <f t="shared" ca="1" si="55"/>
        <v>0</v>
      </c>
      <c r="AJ111" s="57">
        <f t="shared" ca="1" si="55"/>
        <v>203153</v>
      </c>
      <c r="AK111" s="57">
        <f t="shared" ca="1" si="54"/>
        <v>28837</v>
      </c>
      <c r="AL111" s="57">
        <f t="shared" ca="1" si="49"/>
        <v>54956</v>
      </c>
      <c r="AM111" s="57">
        <f t="shared" ca="1" si="49"/>
        <v>6210</v>
      </c>
      <c r="AN111" s="57">
        <f t="shared" ca="1" si="49"/>
        <v>59863</v>
      </c>
      <c r="AO111" s="57">
        <f t="shared" ca="1" si="49"/>
        <v>0</v>
      </c>
      <c r="AP111" s="57">
        <f t="shared" ca="1" si="49"/>
        <v>14366</v>
      </c>
      <c r="AQ111" s="57">
        <f t="shared" ca="1" si="49"/>
        <v>6886</v>
      </c>
      <c r="AR111" s="57">
        <f t="shared" ca="1" si="49"/>
        <v>3257</v>
      </c>
      <c r="AS111" s="57">
        <f t="shared" ca="1" si="49"/>
        <v>1206</v>
      </c>
      <c r="AT111" s="57">
        <f t="shared" ca="1" si="49"/>
        <v>0</v>
      </c>
      <c r="AU111" s="51">
        <v>0</v>
      </c>
      <c r="AV111" s="57">
        <v>0</v>
      </c>
      <c r="AW111" s="51">
        <f t="shared" ca="1" si="36"/>
        <v>11776.56</v>
      </c>
      <c r="AX111" s="57">
        <f t="shared" ca="1" si="52"/>
        <v>-11055</v>
      </c>
      <c r="AY111" s="57">
        <f t="shared" ca="1" si="52"/>
        <v>0</v>
      </c>
      <c r="AZ111" s="57">
        <f t="shared" ca="1" si="52"/>
        <v>0</v>
      </c>
      <c r="BA111" s="51">
        <v>0</v>
      </c>
      <c r="BB111" s="51">
        <v>0</v>
      </c>
      <c r="BC111" s="57">
        <f t="shared" ca="1" si="52"/>
        <v>-20923</v>
      </c>
      <c r="BD111" s="57">
        <f t="shared" ca="1" si="52"/>
        <v>-4367</v>
      </c>
      <c r="BE111" s="57">
        <f t="shared" ca="1" si="46"/>
        <v>1015.765</v>
      </c>
      <c r="BF111" s="51">
        <f t="shared" ca="1" si="37"/>
        <v>43.964799999999997</v>
      </c>
      <c r="BG111" s="51">
        <f t="shared" ca="1" si="38"/>
        <v>8.4314084507042253</v>
      </c>
      <c r="BH111" s="51">
        <f t="shared" ca="1" si="39"/>
        <v>142.23762376237624</v>
      </c>
      <c r="BI111" s="51">
        <v>0</v>
      </c>
      <c r="BJ111" s="51">
        <f ca="1">'4월_관리비상세내역'!BK111</f>
        <v>1287.05</v>
      </c>
      <c r="BK111" s="51">
        <f t="shared" ca="1" si="40"/>
        <v>2302.8150000000001</v>
      </c>
      <c r="BL111" s="51">
        <f ca="1">'4월_관리비상세내역'!BM111</f>
        <v>395.80521126760561</v>
      </c>
      <c r="BM111" s="57">
        <f t="shared" ca="1" si="41"/>
        <v>404.23661971830984</v>
      </c>
      <c r="BN111" s="51">
        <f ca="1">'4월_관리비상세내역'!BO111</f>
        <v>364.31439999999998</v>
      </c>
      <c r="BO111" s="57">
        <f t="shared" ca="1" si="42"/>
        <v>408.27919999999995</v>
      </c>
      <c r="BP111" s="51">
        <f ca="1">'4월_관리비상세내역'!BQ111</f>
        <v>1594.7623762376238</v>
      </c>
      <c r="BQ111" s="57">
        <f t="shared" ca="1" si="43"/>
        <v>1737</v>
      </c>
      <c r="BR111" s="51">
        <v>0</v>
      </c>
      <c r="BS111" s="51">
        <v>0</v>
      </c>
    </row>
    <row r="112" spans="1:71" ht="15.75" customHeight="1">
      <c r="A112" s="8" t="s">
        <v>239</v>
      </c>
      <c r="B112">
        <v>703</v>
      </c>
      <c r="C112">
        <f t="shared" si="53"/>
        <v>1201</v>
      </c>
      <c r="E112" s="8">
        <v>115.7</v>
      </c>
      <c r="F112" s="8" t="s">
        <v>240</v>
      </c>
      <c r="G112" s="55">
        <f t="shared" ca="1" si="31"/>
        <v>43372</v>
      </c>
      <c r="H112" s="8">
        <v>77777</v>
      </c>
      <c r="J112" t="str">
        <f t="shared" ca="1" si="45"/>
        <v>월세</v>
      </c>
      <c r="K112" s="8" t="s">
        <v>242</v>
      </c>
      <c r="L112" s="55">
        <v>45047</v>
      </c>
      <c r="M112" s="55">
        <v>45097</v>
      </c>
      <c r="N112" s="55">
        <v>45047</v>
      </c>
      <c r="O112" s="55">
        <v>45077</v>
      </c>
      <c r="P112" s="51">
        <f t="shared" ca="1" si="32"/>
        <v>528076</v>
      </c>
      <c r="Q112" s="57">
        <f t="shared" ca="1" si="33"/>
        <v>538637.52</v>
      </c>
      <c r="R112" s="51">
        <f t="shared" ca="1" si="34"/>
        <v>528076</v>
      </c>
      <c r="S112" s="57">
        <f t="shared" ca="1" si="44"/>
        <v>183123</v>
      </c>
      <c r="T112" s="57">
        <f t="shared" ca="1" si="35"/>
        <v>344953</v>
      </c>
      <c r="U112" s="57">
        <f t="shared" ca="1" si="55"/>
        <v>31884</v>
      </c>
      <c r="V112" s="57">
        <f t="shared" ca="1" si="55"/>
        <v>11654</v>
      </c>
      <c r="W112" s="57">
        <f t="shared" ca="1" si="55"/>
        <v>1089</v>
      </c>
      <c r="X112" s="57">
        <f t="shared" ca="1" si="55"/>
        <v>4668</v>
      </c>
      <c r="Y112" s="57">
        <f t="shared" ca="1" si="55"/>
        <v>3314</v>
      </c>
      <c r="Z112" s="57">
        <f t="shared" ca="1" si="55"/>
        <v>32480</v>
      </c>
      <c r="AA112" s="57">
        <f t="shared" ca="1" si="55"/>
        <v>6920</v>
      </c>
      <c r="AB112" s="57">
        <f t="shared" ca="1" si="55"/>
        <v>52573</v>
      </c>
      <c r="AC112" s="57">
        <f t="shared" ca="1" si="55"/>
        <v>139</v>
      </c>
      <c r="AD112" s="57">
        <f t="shared" ca="1" si="55"/>
        <v>3012</v>
      </c>
      <c r="AE112" s="57">
        <f t="shared" ca="1" si="55"/>
        <v>13823</v>
      </c>
      <c r="AF112" s="57">
        <f t="shared" ca="1" si="55"/>
        <v>445</v>
      </c>
      <c r="AG112" s="57">
        <f t="shared" ca="1" si="55"/>
        <v>19666</v>
      </c>
      <c r="AH112" s="57">
        <f t="shared" ca="1" si="55"/>
        <v>88</v>
      </c>
      <c r="AI112" s="57">
        <f t="shared" ca="1" si="55"/>
        <v>0</v>
      </c>
      <c r="AJ112" s="57">
        <f t="shared" ca="1" si="55"/>
        <v>115445</v>
      </c>
      <c r="AK112" s="57">
        <f t="shared" ca="1" si="54"/>
        <v>61126</v>
      </c>
      <c r="AL112" s="57">
        <f t="shared" ca="1" si="49"/>
        <v>102186</v>
      </c>
      <c r="AM112" s="57">
        <f t="shared" ca="1" si="49"/>
        <v>874</v>
      </c>
      <c r="AN112" s="57">
        <f t="shared" ca="1" si="49"/>
        <v>64058</v>
      </c>
      <c r="AO112" s="57">
        <f t="shared" ca="1" si="49"/>
        <v>0</v>
      </c>
      <c r="AP112" s="57">
        <f t="shared" ca="1" si="49"/>
        <v>26573</v>
      </c>
      <c r="AQ112" s="57">
        <f t="shared" ca="1" si="49"/>
        <v>8376</v>
      </c>
      <c r="AR112" s="57">
        <f t="shared" ca="1" si="49"/>
        <v>8915</v>
      </c>
      <c r="AS112" s="57">
        <f t="shared" ca="1" si="49"/>
        <v>2298</v>
      </c>
      <c r="AT112" s="57">
        <f t="shared" ca="1" si="49"/>
        <v>0</v>
      </c>
      <c r="AU112" s="51">
        <v>0</v>
      </c>
      <c r="AV112" s="57">
        <v>0</v>
      </c>
      <c r="AW112" s="51">
        <f t="shared" ca="1" si="36"/>
        <v>10561.52</v>
      </c>
      <c r="AX112" s="57">
        <f t="shared" ca="1" si="52"/>
        <v>-859</v>
      </c>
      <c r="AY112" s="57">
        <f t="shared" ca="1" si="52"/>
        <v>0</v>
      </c>
      <c r="AZ112" s="57">
        <f t="shared" ca="1" si="52"/>
        <v>0</v>
      </c>
      <c r="BA112" s="51">
        <v>0</v>
      </c>
      <c r="BB112" s="51">
        <v>0</v>
      </c>
      <c r="BC112" s="57">
        <f t="shared" ca="1" si="52"/>
        <v>-25067</v>
      </c>
      <c r="BD112" s="57">
        <f t="shared" ca="1" si="52"/>
        <v>-17604</v>
      </c>
      <c r="BE112" s="57">
        <f t="shared" ca="1" si="46"/>
        <v>577.22500000000002</v>
      </c>
      <c r="BF112" s="51">
        <f t="shared" ca="1" si="37"/>
        <v>81.748800000000003</v>
      </c>
      <c r="BG112" s="51">
        <f t="shared" ca="1" si="38"/>
        <v>9.0222535211267605</v>
      </c>
      <c r="BH112" s="51">
        <f t="shared" ca="1" si="39"/>
        <v>263.0990099009901</v>
      </c>
      <c r="BI112" s="51">
        <v>0</v>
      </c>
      <c r="BJ112" s="51">
        <f ca="1">'4월_관리비상세내역'!BK112</f>
        <v>1146.7750000000001</v>
      </c>
      <c r="BK112" s="51">
        <f t="shared" ca="1" si="40"/>
        <v>1724</v>
      </c>
      <c r="BL112" s="51">
        <f ca="1">'4월_관리비상세내역'!BM112</f>
        <v>229.4598591549296</v>
      </c>
      <c r="BM112" s="57">
        <f t="shared" ca="1" si="41"/>
        <v>238.48211267605637</v>
      </c>
      <c r="BN112" s="51">
        <f ca="1">'4월_관리비상세내역'!BO112</f>
        <v>1048.3344</v>
      </c>
      <c r="BO112" s="57">
        <f t="shared" ca="1" si="42"/>
        <v>1130.0832</v>
      </c>
      <c r="BP112" s="51">
        <f ca="1">'4월_관리비상세내역'!BQ112</f>
        <v>1153.7029702970297</v>
      </c>
      <c r="BQ112" s="57">
        <f t="shared" ca="1" si="43"/>
        <v>1416.8019801980197</v>
      </c>
      <c r="BR112" s="51">
        <v>0</v>
      </c>
      <c r="BS112" s="51">
        <v>0</v>
      </c>
    </row>
    <row r="113" spans="1:71" ht="15.75" customHeight="1">
      <c r="A113" s="8" t="s">
        <v>239</v>
      </c>
      <c r="B113">
        <v>703</v>
      </c>
      <c r="C113">
        <f t="shared" si="53"/>
        <v>1202</v>
      </c>
      <c r="E113" s="8">
        <v>115.7</v>
      </c>
      <c r="F113" s="8" t="s">
        <v>240</v>
      </c>
      <c r="G113" s="55">
        <f t="shared" ca="1" si="31"/>
        <v>43964</v>
      </c>
      <c r="H113" s="8">
        <v>77777</v>
      </c>
      <c r="J113" t="str">
        <f t="shared" ca="1" si="45"/>
        <v>자가</v>
      </c>
      <c r="K113" s="8" t="s">
        <v>242</v>
      </c>
      <c r="L113" s="55">
        <v>45047</v>
      </c>
      <c r="M113" s="55">
        <v>45097</v>
      </c>
      <c r="N113" s="55">
        <v>45047</v>
      </c>
      <c r="O113" s="55">
        <v>45077</v>
      </c>
      <c r="P113" s="51">
        <f t="shared" ca="1" si="32"/>
        <v>454679</v>
      </c>
      <c r="Q113" s="57">
        <f t="shared" ca="1" si="33"/>
        <v>463772.58</v>
      </c>
      <c r="R113" s="51">
        <f t="shared" ca="1" si="34"/>
        <v>454679</v>
      </c>
      <c r="S113" s="57">
        <f t="shared" ca="1" si="44"/>
        <v>211188</v>
      </c>
      <c r="T113" s="57">
        <f t="shared" ca="1" si="35"/>
        <v>243491</v>
      </c>
      <c r="U113" s="57">
        <f t="shared" ca="1" si="55"/>
        <v>69369</v>
      </c>
      <c r="V113" s="57">
        <f t="shared" ca="1" si="55"/>
        <v>22987</v>
      </c>
      <c r="W113" s="57">
        <f t="shared" ca="1" si="55"/>
        <v>713</v>
      </c>
      <c r="X113" s="57">
        <f t="shared" ca="1" si="55"/>
        <v>2800</v>
      </c>
      <c r="Y113" s="57">
        <f t="shared" ca="1" si="55"/>
        <v>3497</v>
      </c>
      <c r="Z113" s="57">
        <f t="shared" ca="1" si="55"/>
        <v>45645</v>
      </c>
      <c r="AA113" s="57">
        <f t="shared" ca="1" si="55"/>
        <v>12033</v>
      </c>
      <c r="AB113" s="57">
        <f t="shared" ca="1" si="55"/>
        <v>17808</v>
      </c>
      <c r="AC113" s="57">
        <f t="shared" ca="1" si="55"/>
        <v>2860</v>
      </c>
      <c r="AD113" s="57">
        <f t="shared" ca="1" si="55"/>
        <v>8629</v>
      </c>
      <c r="AE113" s="57">
        <f t="shared" ca="1" si="55"/>
        <v>8881</v>
      </c>
      <c r="AF113" s="57">
        <f t="shared" ca="1" si="55"/>
        <v>200</v>
      </c>
      <c r="AG113" s="57">
        <f t="shared" ca="1" si="55"/>
        <v>20281</v>
      </c>
      <c r="AH113" s="57">
        <f t="shared" ca="1" si="55"/>
        <v>546</v>
      </c>
      <c r="AI113" s="57">
        <f t="shared" ca="1" si="55"/>
        <v>0</v>
      </c>
      <c r="AJ113" s="57">
        <f t="shared" ca="1" si="55"/>
        <v>115303</v>
      </c>
      <c r="AK113" s="57">
        <f t="shared" ca="1" si="54"/>
        <v>42567</v>
      </c>
      <c r="AL113" s="57">
        <f t="shared" ca="1" si="49"/>
        <v>32829</v>
      </c>
      <c r="AM113" s="57">
        <f t="shared" ca="1" si="49"/>
        <v>1052</v>
      </c>
      <c r="AN113" s="57">
        <f t="shared" ca="1" si="49"/>
        <v>58222</v>
      </c>
      <c r="AO113" s="57">
        <f t="shared" ca="1" si="49"/>
        <v>0</v>
      </c>
      <c r="AP113" s="57">
        <f t="shared" ca="1" si="49"/>
        <v>23612</v>
      </c>
      <c r="AQ113" s="57">
        <f t="shared" ca="1" si="49"/>
        <v>7518</v>
      </c>
      <c r="AR113" s="57">
        <f t="shared" ca="1" si="49"/>
        <v>9134</v>
      </c>
      <c r="AS113" s="57">
        <f t="shared" ca="1" si="49"/>
        <v>11</v>
      </c>
      <c r="AT113" s="57">
        <f t="shared" ca="1" si="49"/>
        <v>0</v>
      </c>
      <c r="AU113" s="51">
        <v>0</v>
      </c>
      <c r="AV113" s="57">
        <v>0</v>
      </c>
      <c r="AW113" s="51">
        <f t="shared" ca="1" si="36"/>
        <v>9093.58</v>
      </c>
      <c r="AX113" s="57">
        <f t="shared" ca="1" si="52"/>
        <v>-343</v>
      </c>
      <c r="AY113" s="57">
        <f t="shared" ca="1" si="52"/>
        <v>0</v>
      </c>
      <c r="AZ113" s="57">
        <f t="shared" ca="1" si="52"/>
        <v>0</v>
      </c>
      <c r="BA113" s="51">
        <v>0</v>
      </c>
      <c r="BB113" s="51">
        <v>0</v>
      </c>
      <c r="BC113" s="57">
        <f t="shared" ca="1" si="52"/>
        <v>-28073</v>
      </c>
      <c r="BD113" s="57">
        <f t="shared" ca="1" si="52"/>
        <v>-23402</v>
      </c>
      <c r="BE113" s="57">
        <f t="shared" ca="1" si="46"/>
        <v>576.51499999999999</v>
      </c>
      <c r="BF113" s="51">
        <f t="shared" ca="1" si="37"/>
        <v>26.263200000000001</v>
      </c>
      <c r="BG113" s="51">
        <f t="shared" ca="1" si="38"/>
        <v>8.2002816901408444</v>
      </c>
      <c r="BH113" s="51">
        <f t="shared" ca="1" si="39"/>
        <v>233.78217821782178</v>
      </c>
      <c r="BI113" s="51">
        <v>0</v>
      </c>
      <c r="BJ113" s="51">
        <f ca="1">'4월_관리비상세내역'!BK113</f>
        <v>1548.3300000000002</v>
      </c>
      <c r="BK113" s="51">
        <f t="shared" ca="1" si="40"/>
        <v>2124.8450000000003</v>
      </c>
      <c r="BL113" s="51">
        <f ca="1">'4월_관리비상세내역'!BM113</f>
        <v>386.52</v>
      </c>
      <c r="BM113" s="57">
        <f t="shared" ca="1" si="41"/>
        <v>394.72028169014084</v>
      </c>
      <c r="BN113" s="51">
        <f ca="1">'4월_관리비상세내역'!BO113</f>
        <v>435.06880000000001</v>
      </c>
      <c r="BO113" s="57">
        <f t="shared" ca="1" si="42"/>
        <v>461.33199999999999</v>
      </c>
      <c r="BP113" s="51">
        <f ca="1">'4월_관리비상세내역'!BQ113</f>
        <v>1789.772277227723</v>
      </c>
      <c r="BQ113" s="57">
        <f t="shared" ca="1" si="43"/>
        <v>2023.5544554455448</v>
      </c>
      <c r="BR113" s="51">
        <v>0</v>
      </c>
      <c r="BS113" s="51">
        <v>0</v>
      </c>
    </row>
    <row r="114" spans="1:71" ht="15.75" customHeight="1">
      <c r="A114" s="8" t="s">
        <v>239</v>
      </c>
      <c r="B114">
        <v>703</v>
      </c>
      <c r="C114">
        <f t="shared" si="53"/>
        <v>1301</v>
      </c>
      <c r="E114" s="8">
        <v>115.7</v>
      </c>
      <c r="F114" s="8" t="s">
        <v>240</v>
      </c>
      <c r="G114" s="55">
        <f t="shared" ca="1" si="31"/>
        <v>42602</v>
      </c>
      <c r="H114" s="8">
        <v>77777</v>
      </c>
      <c r="J114" t="str">
        <f t="shared" ca="1" si="45"/>
        <v>월세</v>
      </c>
      <c r="K114" s="8" t="s">
        <v>242</v>
      </c>
      <c r="L114" s="55">
        <v>45047</v>
      </c>
      <c r="M114" s="55">
        <v>45097</v>
      </c>
      <c r="N114" s="55">
        <v>45047</v>
      </c>
      <c r="O114" s="55">
        <v>45077</v>
      </c>
      <c r="P114" s="51">
        <f t="shared" ca="1" si="32"/>
        <v>666373</v>
      </c>
      <c r="Q114" s="57">
        <f t="shared" ca="1" si="33"/>
        <v>679700.46</v>
      </c>
      <c r="R114" s="51">
        <f t="shared" ca="1" si="34"/>
        <v>666373</v>
      </c>
      <c r="S114" s="57">
        <f t="shared" ca="1" si="44"/>
        <v>252070</v>
      </c>
      <c r="T114" s="57">
        <f t="shared" ca="1" si="35"/>
        <v>414303</v>
      </c>
      <c r="U114" s="57">
        <f t="shared" ca="1" si="55"/>
        <v>42043</v>
      </c>
      <c r="V114" s="57">
        <f t="shared" ca="1" si="55"/>
        <v>27562</v>
      </c>
      <c r="W114" s="57">
        <f t="shared" ca="1" si="55"/>
        <v>447</v>
      </c>
      <c r="X114" s="57">
        <f t="shared" ca="1" si="55"/>
        <v>3225</v>
      </c>
      <c r="Y114" s="57">
        <f t="shared" ca="1" si="55"/>
        <v>3590</v>
      </c>
      <c r="Z114" s="57">
        <f t="shared" ca="1" si="55"/>
        <v>21235</v>
      </c>
      <c r="AA114" s="57">
        <f t="shared" ca="1" si="55"/>
        <v>9334</v>
      </c>
      <c r="AB114" s="57">
        <f t="shared" ca="1" si="55"/>
        <v>65133</v>
      </c>
      <c r="AC114" s="57">
        <f t="shared" ca="1" si="55"/>
        <v>71</v>
      </c>
      <c r="AD114" s="57">
        <f t="shared" ca="1" si="55"/>
        <v>3704</v>
      </c>
      <c r="AE114" s="57">
        <f t="shared" ca="1" si="55"/>
        <v>29262</v>
      </c>
      <c r="AF114" s="57">
        <f t="shared" ca="1" si="55"/>
        <v>303</v>
      </c>
      <c r="AG114" s="57">
        <f t="shared" ca="1" si="55"/>
        <v>49318</v>
      </c>
      <c r="AH114" s="57">
        <f t="shared" ca="1" si="55"/>
        <v>442</v>
      </c>
      <c r="AI114" s="57">
        <f t="shared" ca="1" si="55"/>
        <v>0</v>
      </c>
      <c r="AJ114" s="57">
        <f t="shared" ca="1" si="55"/>
        <v>187191</v>
      </c>
      <c r="AK114" s="57">
        <f t="shared" ca="1" si="54"/>
        <v>70458</v>
      </c>
      <c r="AL114" s="57">
        <f t="shared" ca="1" si="49"/>
        <v>59587</v>
      </c>
      <c r="AM114" s="57">
        <f t="shared" ca="1" si="49"/>
        <v>3277</v>
      </c>
      <c r="AN114" s="57">
        <f t="shared" ca="1" si="49"/>
        <v>80878</v>
      </c>
      <c r="AO114" s="57">
        <f t="shared" ca="1" si="49"/>
        <v>0</v>
      </c>
      <c r="AP114" s="57">
        <f t="shared" ca="1" si="49"/>
        <v>28140</v>
      </c>
      <c r="AQ114" s="57">
        <f t="shared" ca="1" si="49"/>
        <v>6177</v>
      </c>
      <c r="AR114" s="57">
        <f t="shared" ca="1" si="49"/>
        <v>8250</v>
      </c>
      <c r="AS114" s="57">
        <f t="shared" ca="1" si="49"/>
        <v>2002</v>
      </c>
      <c r="AT114" s="57">
        <f t="shared" ca="1" si="49"/>
        <v>0</v>
      </c>
      <c r="AU114" s="51">
        <v>0</v>
      </c>
      <c r="AV114" s="57">
        <v>0</v>
      </c>
      <c r="AW114" s="51">
        <f t="shared" ca="1" si="36"/>
        <v>13327.460000000001</v>
      </c>
      <c r="AX114" s="57">
        <f t="shared" ca="1" si="52"/>
        <v>-539</v>
      </c>
      <c r="AY114" s="57">
        <f t="shared" ca="1" si="52"/>
        <v>0</v>
      </c>
      <c r="AZ114" s="57">
        <f t="shared" ca="1" si="52"/>
        <v>0</v>
      </c>
      <c r="BA114" s="51">
        <v>0</v>
      </c>
      <c r="BB114" s="51">
        <v>0</v>
      </c>
      <c r="BC114" s="57">
        <f t="shared" ca="1" si="52"/>
        <v>-25880</v>
      </c>
      <c r="BD114" s="57">
        <f t="shared" ca="1" si="52"/>
        <v>-8837</v>
      </c>
      <c r="BE114" s="57">
        <f t="shared" ca="1" si="46"/>
        <v>935.95500000000004</v>
      </c>
      <c r="BF114" s="51">
        <f t="shared" ca="1" si="37"/>
        <v>47.669600000000003</v>
      </c>
      <c r="BG114" s="51">
        <f t="shared" ca="1" si="38"/>
        <v>11.391267605633804</v>
      </c>
      <c r="BH114" s="51">
        <f t="shared" ca="1" si="39"/>
        <v>278.61386138613864</v>
      </c>
      <c r="BI114" s="51">
        <v>0</v>
      </c>
      <c r="BJ114" s="51">
        <f ca="1">'4월_관리비상세내역'!BK114</f>
        <v>1641.0349999999999</v>
      </c>
      <c r="BK114" s="51">
        <f t="shared" ca="1" si="40"/>
        <v>2576.9899999999998</v>
      </c>
      <c r="BL114" s="51">
        <f ca="1">'4월_관리비상세내역'!BM114</f>
        <v>886.91901408450701</v>
      </c>
      <c r="BM114" s="57">
        <f t="shared" ca="1" si="41"/>
        <v>898.31028169014087</v>
      </c>
      <c r="BN114" s="51">
        <f ca="1">'4월_관리비상세내역'!BO114</f>
        <v>429.03919999999999</v>
      </c>
      <c r="BO114" s="57">
        <f t="shared" ca="1" si="42"/>
        <v>476.7088</v>
      </c>
      <c r="BP114" s="51">
        <f ca="1">'4월_관리비상세내역'!BQ114</f>
        <v>593.14851485148517</v>
      </c>
      <c r="BQ114" s="57">
        <f t="shared" ca="1" si="43"/>
        <v>871.76237623762381</v>
      </c>
      <c r="BR114" s="51">
        <v>0</v>
      </c>
      <c r="BS114" s="51">
        <v>0</v>
      </c>
    </row>
    <row r="115" spans="1:71" ht="15.75" customHeight="1">
      <c r="A115" s="8" t="s">
        <v>239</v>
      </c>
      <c r="B115">
        <v>703</v>
      </c>
      <c r="C115">
        <f t="shared" si="53"/>
        <v>1302</v>
      </c>
      <c r="E115" s="8">
        <v>115.7</v>
      </c>
      <c r="F115" s="8" t="s">
        <v>240</v>
      </c>
      <c r="G115" s="55">
        <f t="shared" ca="1" si="31"/>
        <v>43111</v>
      </c>
      <c r="H115" s="8">
        <v>77777</v>
      </c>
      <c r="J115" t="str">
        <f t="shared" ca="1" si="45"/>
        <v>전세</v>
      </c>
      <c r="K115" s="8" t="s">
        <v>242</v>
      </c>
      <c r="L115" s="55">
        <v>45047</v>
      </c>
      <c r="M115" s="55">
        <v>45097</v>
      </c>
      <c r="N115" s="55">
        <v>45047</v>
      </c>
      <c r="O115" s="55">
        <v>45077</v>
      </c>
      <c r="P115" s="51">
        <f t="shared" ca="1" si="32"/>
        <v>631564</v>
      </c>
      <c r="Q115" s="57">
        <f t="shared" ca="1" si="33"/>
        <v>644195.28</v>
      </c>
      <c r="R115" s="51">
        <f t="shared" ca="1" si="34"/>
        <v>631564</v>
      </c>
      <c r="S115" s="57">
        <f t="shared" ca="1" si="44"/>
        <v>192453</v>
      </c>
      <c r="T115" s="57">
        <f t="shared" ca="1" si="35"/>
        <v>439111</v>
      </c>
      <c r="U115" s="57">
        <f t="shared" ca="1" si="55"/>
        <v>60558</v>
      </c>
      <c r="V115" s="57">
        <f t="shared" ca="1" si="55"/>
        <v>15259</v>
      </c>
      <c r="W115" s="57">
        <f t="shared" ca="1" si="55"/>
        <v>1569</v>
      </c>
      <c r="X115" s="57">
        <f t="shared" ca="1" si="55"/>
        <v>3054</v>
      </c>
      <c r="Y115" s="57">
        <f t="shared" ca="1" si="55"/>
        <v>3630</v>
      </c>
      <c r="Z115" s="57">
        <f t="shared" ca="1" si="55"/>
        <v>23089</v>
      </c>
      <c r="AA115" s="57">
        <f t="shared" ca="1" si="55"/>
        <v>21841</v>
      </c>
      <c r="AB115" s="57">
        <f t="shared" ca="1" si="55"/>
        <v>35494</v>
      </c>
      <c r="AC115" s="57">
        <f t="shared" ca="1" si="55"/>
        <v>808</v>
      </c>
      <c r="AD115" s="57">
        <f t="shared" ca="1" si="55"/>
        <v>2437</v>
      </c>
      <c r="AE115" s="57">
        <f t="shared" ca="1" si="55"/>
        <v>11006</v>
      </c>
      <c r="AF115" s="57">
        <f t="shared" ca="1" si="55"/>
        <v>846</v>
      </c>
      <c r="AG115" s="57">
        <f t="shared" ca="1" si="55"/>
        <v>29220</v>
      </c>
      <c r="AH115" s="57">
        <f t="shared" ca="1" si="55"/>
        <v>684</v>
      </c>
      <c r="AI115" s="57">
        <f t="shared" ca="1" si="55"/>
        <v>0</v>
      </c>
      <c r="AJ115" s="57">
        <f t="shared" ca="1" si="55"/>
        <v>219774</v>
      </c>
      <c r="AK115" s="57">
        <f t="shared" ca="1" si="54"/>
        <v>41551</v>
      </c>
      <c r="AL115" s="57">
        <f t="shared" ca="1" si="49"/>
        <v>58820</v>
      </c>
      <c r="AM115" s="57">
        <f t="shared" ca="1" si="49"/>
        <v>5562</v>
      </c>
      <c r="AN115" s="57">
        <f t="shared" ca="1" si="49"/>
        <v>86282</v>
      </c>
      <c r="AO115" s="57">
        <f t="shared" ca="1" si="49"/>
        <v>0</v>
      </c>
      <c r="AP115" s="57">
        <f t="shared" ca="1" si="49"/>
        <v>17903</v>
      </c>
      <c r="AQ115" s="57">
        <f t="shared" ca="1" si="49"/>
        <v>5483</v>
      </c>
      <c r="AR115" s="57">
        <f t="shared" ca="1" si="49"/>
        <v>3867</v>
      </c>
      <c r="AS115" s="57">
        <f t="shared" ca="1" si="49"/>
        <v>1965</v>
      </c>
      <c r="AT115" s="57">
        <f t="shared" ca="1" si="49"/>
        <v>0</v>
      </c>
      <c r="AU115" s="51">
        <v>0</v>
      </c>
      <c r="AV115" s="57">
        <v>0</v>
      </c>
      <c r="AW115" s="51">
        <f t="shared" ca="1" si="36"/>
        <v>12631.28</v>
      </c>
      <c r="AX115" s="57">
        <f t="shared" ca="1" si="52"/>
        <v>-16383</v>
      </c>
      <c r="AY115" s="57">
        <f t="shared" ca="1" si="52"/>
        <v>0</v>
      </c>
      <c r="AZ115" s="57">
        <f t="shared" ca="1" si="52"/>
        <v>0</v>
      </c>
      <c r="BA115" s="51">
        <v>0</v>
      </c>
      <c r="BB115" s="51">
        <v>0</v>
      </c>
      <c r="BC115" s="57">
        <f t="shared" ca="1" si="52"/>
        <v>-2355</v>
      </c>
      <c r="BD115" s="57">
        <f t="shared" ca="1" si="52"/>
        <v>-400</v>
      </c>
      <c r="BE115" s="57">
        <f t="shared" ca="1" si="46"/>
        <v>1098.8699999999999</v>
      </c>
      <c r="BF115" s="51">
        <f t="shared" ca="1" si="37"/>
        <v>47.055999999999997</v>
      </c>
      <c r="BG115" s="51">
        <f t="shared" ca="1" si="38"/>
        <v>12.152394366197184</v>
      </c>
      <c r="BH115" s="51">
        <f t="shared" ca="1" si="39"/>
        <v>177.25742574257427</v>
      </c>
      <c r="BI115" s="51">
        <v>0</v>
      </c>
      <c r="BJ115" s="51">
        <f ca="1">'4월_관리비상세내역'!BK115</f>
        <v>1335.4</v>
      </c>
      <c r="BK115" s="51">
        <f t="shared" ca="1" si="40"/>
        <v>2434.27</v>
      </c>
      <c r="BL115" s="51">
        <f ca="1">'4월_관리비상세내역'!BM115</f>
        <v>179.35845070422536</v>
      </c>
      <c r="BM115" s="57">
        <f t="shared" ca="1" si="41"/>
        <v>191.51084507042253</v>
      </c>
      <c r="BN115" s="51">
        <f ca="1">'4월_관리비상세내역'!BO115</f>
        <v>279.74</v>
      </c>
      <c r="BO115" s="57">
        <f t="shared" ca="1" si="42"/>
        <v>326.79599999999999</v>
      </c>
      <c r="BP115" s="51">
        <f ca="1">'4월_관리비상세내역'!BQ115</f>
        <v>1735.049504950495</v>
      </c>
      <c r="BQ115" s="57">
        <f t="shared" ca="1" si="43"/>
        <v>1912.3069306930693</v>
      </c>
      <c r="BR115" s="51">
        <v>0</v>
      </c>
      <c r="BS115" s="51">
        <v>0</v>
      </c>
    </row>
    <row r="116" spans="1:71" ht="15.75" customHeight="1">
      <c r="A116" s="8" t="s">
        <v>239</v>
      </c>
      <c r="B116">
        <v>703</v>
      </c>
      <c r="C116">
        <f t="shared" si="53"/>
        <v>1401</v>
      </c>
      <c r="E116" s="8">
        <v>115.7</v>
      </c>
      <c r="F116" s="8" t="s">
        <v>240</v>
      </c>
      <c r="G116" s="55">
        <f t="shared" ca="1" si="31"/>
        <v>41777</v>
      </c>
      <c r="H116" s="8">
        <v>77777</v>
      </c>
      <c r="J116" t="str">
        <f t="shared" ca="1" si="45"/>
        <v>월세</v>
      </c>
      <c r="K116" s="8" t="s">
        <v>242</v>
      </c>
      <c r="L116" s="55">
        <v>45047</v>
      </c>
      <c r="M116" s="55">
        <v>45097</v>
      </c>
      <c r="N116" s="55">
        <v>45047</v>
      </c>
      <c r="O116" s="55">
        <v>45077</v>
      </c>
      <c r="P116" s="51">
        <f t="shared" ca="1" si="32"/>
        <v>566562</v>
      </c>
      <c r="Q116" s="57">
        <f t="shared" ca="1" si="33"/>
        <v>577893.24</v>
      </c>
      <c r="R116" s="51">
        <f t="shared" ca="1" si="34"/>
        <v>566562</v>
      </c>
      <c r="S116" s="57">
        <f t="shared" ca="1" si="44"/>
        <v>225573</v>
      </c>
      <c r="T116" s="57">
        <f t="shared" ca="1" si="35"/>
        <v>340989</v>
      </c>
      <c r="U116" s="57">
        <f t="shared" ca="1" si="55"/>
        <v>47913</v>
      </c>
      <c r="V116" s="57">
        <f t="shared" ca="1" si="55"/>
        <v>20958</v>
      </c>
      <c r="W116" s="57">
        <f t="shared" ca="1" si="55"/>
        <v>376</v>
      </c>
      <c r="X116" s="57">
        <f t="shared" ca="1" si="55"/>
        <v>3704</v>
      </c>
      <c r="Y116" s="57">
        <f t="shared" ca="1" si="55"/>
        <v>3231</v>
      </c>
      <c r="Z116" s="57">
        <f t="shared" ca="1" si="55"/>
        <v>56653</v>
      </c>
      <c r="AA116" s="57">
        <f t="shared" ca="1" si="55"/>
        <v>12657</v>
      </c>
      <c r="AB116" s="57">
        <f t="shared" ca="1" si="55"/>
        <v>69702</v>
      </c>
      <c r="AC116" s="57">
        <f t="shared" ca="1" si="55"/>
        <v>1370</v>
      </c>
      <c r="AD116" s="57">
        <f t="shared" ca="1" si="55"/>
        <v>5597</v>
      </c>
      <c r="AE116" s="57">
        <f t="shared" ca="1" si="55"/>
        <v>5413</v>
      </c>
      <c r="AF116" s="57">
        <f t="shared" ca="1" si="55"/>
        <v>620</v>
      </c>
      <c r="AG116" s="57">
        <f t="shared" ca="1" si="55"/>
        <v>2393</v>
      </c>
      <c r="AH116" s="57">
        <f t="shared" ca="1" si="55"/>
        <v>65</v>
      </c>
      <c r="AI116" s="57">
        <f t="shared" ca="1" si="55"/>
        <v>0</v>
      </c>
      <c r="AJ116" s="57">
        <f t="shared" ca="1" si="55"/>
        <v>107499</v>
      </c>
      <c r="AK116" s="57">
        <f t="shared" ca="1" si="54"/>
        <v>64364</v>
      </c>
      <c r="AL116" s="57">
        <f t="shared" ca="1" si="49"/>
        <v>97475</v>
      </c>
      <c r="AM116" s="57">
        <f t="shared" ca="1" si="49"/>
        <v>6481</v>
      </c>
      <c r="AN116" s="57">
        <f t="shared" ca="1" si="49"/>
        <v>38500</v>
      </c>
      <c r="AO116" s="57">
        <f t="shared" ca="1" si="49"/>
        <v>0</v>
      </c>
      <c r="AP116" s="57">
        <f t="shared" ca="1" si="49"/>
        <v>26490</v>
      </c>
      <c r="AQ116" s="57">
        <f t="shared" ca="1" si="49"/>
        <v>7643</v>
      </c>
      <c r="AR116" s="57">
        <f t="shared" ca="1" si="49"/>
        <v>5480</v>
      </c>
      <c r="AS116" s="57">
        <f t="shared" ca="1" si="49"/>
        <v>1645</v>
      </c>
      <c r="AT116" s="57">
        <f t="shared" ca="1" si="49"/>
        <v>0</v>
      </c>
      <c r="AU116" s="51">
        <v>0</v>
      </c>
      <c r="AV116" s="57">
        <v>0</v>
      </c>
      <c r="AW116" s="51">
        <f t="shared" ca="1" si="36"/>
        <v>11331.24</v>
      </c>
      <c r="AX116" s="57">
        <f t="shared" ca="1" si="52"/>
        <v>-1038</v>
      </c>
      <c r="AY116" s="57">
        <f t="shared" ca="1" si="52"/>
        <v>0</v>
      </c>
      <c r="AZ116" s="57">
        <f t="shared" ca="1" si="52"/>
        <v>0</v>
      </c>
      <c r="BA116" s="51">
        <v>0</v>
      </c>
      <c r="BB116" s="51">
        <v>0</v>
      </c>
      <c r="BC116" s="57">
        <f t="shared" ca="1" si="52"/>
        <v>-17736</v>
      </c>
      <c r="BD116" s="57">
        <f t="shared" ca="1" si="52"/>
        <v>-893</v>
      </c>
      <c r="BE116" s="57">
        <f t="shared" ca="1" si="46"/>
        <v>537.495</v>
      </c>
      <c r="BF116" s="51">
        <f t="shared" ca="1" si="37"/>
        <v>77.98</v>
      </c>
      <c r="BG116" s="51">
        <f t="shared" ca="1" si="38"/>
        <v>5.422535211267606</v>
      </c>
      <c r="BH116" s="51">
        <f t="shared" ca="1" si="39"/>
        <v>262.2772277227723</v>
      </c>
      <c r="BI116" s="51">
        <v>0</v>
      </c>
      <c r="BJ116" s="51">
        <f ca="1">'4월_관리비상세내역'!BK116</f>
        <v>947.47499999999991</v>
      </c>
      <c r="BK116" s="51">
        <f t="shared" ca="1" si="40"/>
        <v>1484.9699999999998</v>
      </c>
      <c r="BL116" s="51">
        <f ca="1">'4월_관리비상세내역'!BM116</f>
        <v>29.415070422535209</v>
      </c>
      <c r="BM116" s="57">
        <f t="shared" ca="1" si="41"/>
        <v>34.837605633802816</v>
      </c>
      <c r="BN116" s="51">
        <f ca="1">'4월_관리비상세내역'!BO116</f>
        <v>873.82240000000002</v>
      </c>
      <c r="BO116" s="57">
        <f t="shared" ca="1" si="42"/>
        <v>951.80240000000003</v>
      </c>
      <c r="BP116" s="51">
        <f ca="1">'4월_관리비상세내역'!BQ116</f>
        <v>1289.5049504950493</v>
      </c>
      <c r="BQ116" s="57">
        <f t="shared" ca="1" si="43"/>
        <v>1551.7821782178216</v>
      </c>
      <c r="BR116" s="51">
        <v>0</v>
      </c>
      <c r="BS116" s="51">
        <v>0</v>
      </c>
    </row>
    <row r="117" spans="1:71" ht="15.75" customHeight="1">
      <c r="A117" s="8" t="s">
        <v>239</v>
      </c>
      <c r="B117">
        <v>703</v>
      </c>
      <c r="C117">
        <f t="shared" si="53"/>
        <v>1402</v>
      </c>
      <c r="E117" s="8">
        <v>115.7</v>
      </c>
      <c r="F117" s="8" t="s">
        <v>240</v>
      </c>
      <c r="G117" s="55">
        <f t="shared" ca="1" si="31"/>
        <v>44818</v>
      </c>
      <c r="H117" s="8">
        <v>77777</v>
      </c>
      <c r="J117" t="str">
        <f t="shared" ca="1" si="45"/>
        <v>전세</v>
      </c>
      <c r="K117" s="8" t="s">
        <v>242</v>
      </c>
      <c r="L117" s="55">
        <v>45047</v>
      </c>
      <c r="M117" s="55">
        <v>45097</v>
      </c>
      <c r="N117" s="55">
        <v>45047</v>
      </c>
      <c r="O117" s="55">
        <v>45077</v>
      </c>
      <c r="P117" s="51">
        <f t="shared" ca="1" si="32"/>
        <v>473775</v>
      </c>
      <c r="Q117" s="57">
        <f t="shared" ca="1" si="33"/>
        <v>483250.5</v>
      </c>
      <c r="R117" s="51">
        <f t="shared" ca="1" si="34"/>
        <v>473775</v>
      </c>
      <c r="S117" s="57">
        <f t="shared" ca="1" si="44"/>
        <v>173358</v>
      </c>
      <c r="T117" s="57">
        <f t="shared" ca="1" si="35"/>
        <v>300417</v>
      </c>
      <c r="U117" s="57">
        <f t="shared" ca="1" si="55"/>
        <v>51766</v>
      </c>
      <c r="V117" s="57">
        <f t="shared" ca="1" si="55"/>
        <v>6314</v>
      </c>
      <c r="W117" s="57">
        <f t="shared" ca="1" si="55"/>
        <v>1570</v>
      </c>
      <c r="X117" s="57">
        <f t="shared" ca="1" si="55"/>
        <v>1118</v>
      </c>
      <c r="Y117" s="57">
        <f t="shared" ca="1" si="55"/>
        <v>3228</v>
      </c>
      <c r="Z117" s="57">
        <f t="shared" ca="1" si="55"/>
        <v>30013</v>
      </c>
      <c r="AA117" s="57">
        <f t="shared" ca="1" si="55"/>
        <v>20504</v>
      </c>
      <c r="AB117" s="57">
        <f t="shared" ca="1" si="55"/>
        <v>52875</v>
      </c>
      <c r="AC117" s="57">
        <f t="shared" ca="1" si="55"/>
        <v>2698</v>
      </c>
      <c r="AD117" s="57">
        <f t="shared" ca="1" si="55"/>
        <v>7449</v>
      </c>
      <c r="AE117" s="57">
        <f t="shared" ca="1" si="55"/>
        <v>9222</v>
      </c>
      <c r="AF117" s="57">
        <f t="shared" ca="1" si="55"/>
        <v>716</v>
      </c>
      <c r="AG117" s="57">
        <f t="shared" ca="1" si="55"/>
        <v>177</v>
      </c>
      <c r="AH117" s="57">
        <f t="shared" ca="1" si="55"/>
        <v>586</v>
      </c>
      <c r="AI117" s="57">
        <f t="shared" ca="1" si="55"/>
        <v>0</v>
      </c>
      <c r="AJ117" s="57">
        <f t="shared" ca="1" si="55"/>
        <v>132668</v>
      </c>
      <c r="AK117" s="57">
        <f t="shared" ca="1" si="54"/>
        <v>64438</v>
      </c>
      <c r="AL117" s="57">
        <f t="shared" ca="1" si="49"/>
        <v>75780</v>
      </c>
      <c r="AM117" s="57">
        <f t="shared" ca="1" si="49"/>
        <v>6588</v>
      </c>
      <c r="AN117" s="57">
        <f t="shared" ca="1" si="49"/>
        <v>858</v>
      </c>
      <c r="AO117" s="57">
        <f t="shared" ca="1" si="49"/>
        <v>0</v>
      </c>
      <c r="AP117" s="57">
        <f t="shared" ca="1" si="49"/>
        <v>21114</v>
      </c>
      <c r="AQ117" s="57">
        <f t="shared" ca="1" si="49"/>
        <v>6212</v>
      </c>
      <c r="AR117" s="57">
        <f t="shared" ca="1" si="49"/>
        <v>6551</v>
      </c>
      <c r="AS117" s="57">
        <f t="shared" ca="1" si="49"/>
        <v>1501</v>
      </c>
      <c r="AT117" s="57">
        <f t="shared" ca="1" si="49"/>
        <v>0</v>
      </c>
      <c r="AU117" s="51">
        <v>0</v>
      </c>
      <c r="AV117" s="57">
        <v>0</v>
      </c>
      <c r="AW117" s="51">
        <f t="shared" ca="1" si="36"/>
        <v>9475.5</v>
      </c>
      <c r="AX117" s="57">
        <f t="shared" ca="1" si="52"/>
        <v>-16112</v>
      </c>
      <c r="AY117" s="57">
        <f t="shared" ca="1" si="52"/>
        <v>0</v>
      </c>
      <c r="AZ117" s="57">
        <f t="shared" ca="1" si="52"/>
        <v>0</v>
      </c>
      <c r="BA117" s="51">
        <v>0</v>
      </c>
      <c r="BB117" s="51">
        <v>0</v>
      </c>
      <c r="BC117" s="57">
        <f t="shared" ca="1" si="52"/>
        <v>-13136</v>
      </c>
      <c r="BD117" s="57">
        <f t="shared" ca="1" si="52"/>
        <v>-923</v>
      </c>
      <c r="BE117" s="57">
        <f t="shared" ca="1" si="46"/>
        <v>663.34</v>
      </c>
      <c r="BF117" s="51">
        <f t="shared" ca="1" si="37"/>
        <v>60.624000000000002</v>
      </c>
      <c r="BG117" s="51">
        <f t="shared" ca="1" si="38"/>
        <v>0.12084507042253521</v>
      </c>
      <c r="BH117" s="51">
        <f t="shared" ca="1" si="39"/>
        <v>209.04950495049505</v>
      </c>
      <c r="BI117" s="51">
        <v>0</v>
      </c>
      <c r="BJ117" s="51">
        <f ca="1">'4월_관리비상세내역'!BK117</f>
        <v>1405.67</v>
      </c>
      <c r="BK117" s="51">
        <f t="shared" ca="1" si="40"/>
        <v>2069.0100000000002</v>
      </c>
      <c r="BL117" s="51">
        <f ca="1">'4월_관리비상세내역'!BM117</f>
        <v>784.34056338028176</v>
      </c>
      <c r="BM117" s="57">
        <f t="shared" ca="1" si="41"/>
        <v>784.46140845070431</v>
      </c>
      <c r="BN117" s="51">
        <f ca="1">'4월_관리비상세내역'!BO117</f>
        <v>249.96959999999999</v>
      </c>
      <c r="BO117" s="57">
        <f t="shared" ca="1" si="42"/>
        <v>310.59359999999998</v>
      </c>
      <c r="BP117" s="51">
        <f ca="1">'4월_관리비상세내역'!BQ117</f>
        <v>1047.0594059405942</v>
      </c>
      <c r="BQ117" s="57">
        <f t="shared" ca="1" si="43"/>
        <v>1256.1089108910892</v>
      </c>
      <c r="BR117" s="51">
        <v>0</v>
      </c>
      <c r="BS117" s="51">
        <v>0</v>
      </c>
    </row>
    <row r="118" spans="1:71" ht="15.75" customHeight="1">
      <c r="A118" s="8" t="s">
        <v>239</v>
      </c>
      <c r="B118">
        <v>703</v>
      </c>
      <c r="C118">
        <f t="shared" si="53"/>
        <v>1501</v>
      </c>
      <c r="E118" s="8">
        <v>115.7</v>
      </c>
      <c r="F118" s="8" t="s">
        <v>240</v>
      </c>
      <c r="G118" s="55">
        <f t="shared" ca="1" si="31"/>
        <v>42994</v>
      </c>
      <c r="H118" s="8">
        <v>77777</v>
      </c>
      <c r="J118" t="str">
        <f t="shared" ca="1" si="45"/>
        <v>전세</v>
      </c>
      <c r="K118" s="8" t="s">
        <v>242</v>
      </c>
      <c r="L118" s="55">
        <v>45047</v>
      </c>
      <c r="M118" s="55">
        <v>45097</v>
      </c>
      <c r="N118" s="55">
        <v>45047</v>
      </c>
      <c r="O118" s="55">
        <v>45077</v>
      </c>
      <c r="P118" s="51">
        <f t="shared" ca="1" si="32"/>
        <v>640984</v>
      </c>
      <c r="Q118" s="57">
        <f t="shared" ca="1" si="33"/>
        <v>653803.68000000005</v>
      </c>
      <c r="R118" s="51">
        <f t="shared" ca="1" si="34"/>
        <v>640984</v>
      </c>
      <c r="S118" s="57">
        <f t="shared" ca="1" si="44"/>
        <v>244127</v>
      </c>
      <c r="T118" s="57">
        <f t="shared" ca="1" si="35"/>
        <v>396857</v>
      </c>
      <c r="U118" s="57">
        <f t="shared" ca="1" si="55"/>
        <v>74357</v>
      </c>
      <c r="V118" s="57">
        <f t="shared" ca="1" si="55"/>
        <v>30231</v>
      </c>
      <c r="W118" s="57">
        <f t="shared" ca="1" si="55"/>
        <v>1191</v>
      </c>
      <c r="X118" s="57">
        <f t="shared" ca="1" si="55"/>
        <v>1996</v>
      </c>
      <c r="Y118" s="57">
        <f t="shared" ca="1" si="55"/>
        <v>3303</v>
      </c>
      <c r="Z118" s="57">
        <f t="shared" ca="1" si="55"/>
        <v>15938</v>
      </c>
      <c r="AA118" s="57">
        <f t="shared" ca="1" si="55"/>
        <v>25545</v>
      </c>
      <c r="AB118" s="57">
        <f t="shared" ca="1" si="55"/>
        <v>51175</v>
      </c>
      <c r="AC118" s="57">
        <f t="shared" ca="1" si="55"/>
        <v>1156</v>
      </c>
      <c r="AD118" s="57">
        <f t="shared" ca="1" si="55"/>
        <v>4963</v>
      </c>
      <c r="AE118" s="57">
        <f t="shared" ca="1" si="55"/>
        <v>2772</v>
      </c>
      <c r="AF118" s="57">
        <f t="shared" ca="1" si="55"/>
        <v>282</v>
      </c>
      <c r="AG118" s="57">
        <f t="shared" ca="1" si="55"/>
        <v>46914</v>
      </c>
      <c r="AH118" s="57">
        <f t="shared" ca="1" si="55"/>
        <v>707</v>
      </c>
      <c r="AI118" s="57">
        <f t="shared" ca="1" si="55"/>
        <v>0</v>
      </c>
      <c r="AJ118" s="57">
        <f t="shared" ca="1" si="55"/>
        <v>163307</v>
      </c>
      <c r="AK118" s="57">
        <f t="shared" ca="1" si="54"/>
        <v>64084</v>
      </c>
      <c r="AL118" s="57">
        <f t="shared" ca="1" si="49"/>
        <v>79015</v>
      </c>
      <c r="AM118" s="57">
        <f t="shared" ca="1" si="49"/>
        <v>437</v>
      </c>
      <c r="AN118" s="57">
        <f t="shared" ca="1" si="49"/>
        <v>85612</v>
      </c>
      <c r="AO118" s="57">
        <f t="shared" ca="1" si="49"/>
        <v>0</v>
      </c>
      <c r="AP118" s="57">
        <f t="shared" ca="1" si="49"/>
        <v>21194</v>
      </c>
      <c r="AQ118" s="57">
        <f t="shared" ca="1" si="49"/>
        <v>9849</v>
      </c>
      <c r="AR118" s="57">
        <f t="shared" ca="1" si="49"/>
        <v>6601</v>
      </c>
      <c r="AS118" s="57">
        <f t="shared" ca="1" si="49"/>
        <v>1389</v>
      </c>
      <c r="AT118" s="57">
        <f t="shared" ca="1" si="49"/>
        <v>0</v>
      </c>
      <c r="AU118" s="51">
        <v>0</v>
      </c>
      <c r="AV118" s="57">
        <v>0</v>
      </c>
      <c r="AW118" s="51">
        <f t="shared" ca="1" si="36"/>
        <v>12819.68</v>
      </c>
      <c r="AX118" s="57">
        <f t="shared" ca="1" si="52"/>
        <v>-2726</v>
      </c>
      <c r="AY118" s="57">
        <f t="shared" ca="1" si="52"/>
        <v>0</v>
      </c>
      <c r="AZ118" s="57">
        <f t="shared" ca="1" si="52"/>
        <v>0</v>
      </c>
      <c r="BA118" s="51">
        <v>0</v>
      </c>
      <c r="BB118" s="51">
        <v>0</v>
      </c>
      <c r="BC118" s="57">
        <f t="shared" ca="1" si="52"/>
        <v>-29605</v>
      </c>
      <c r="BD118" s="57">
        <f t="shared" ca="1" si="52"/>
        <v>-18703</v>
      </c>
      <c r="BE118" s="57">
        <f t="shared" ca="1" si="46"/>
        <v>816.53499999999997</v>
      </c>
      <c r="BF118" s="51">
        <f t="shared" ca="1" si="37"/>
        <v>63.212000000000003</v>
      </c>
      <c r="BG118" s="51">
        <f t="shared" ca="1" si="38"/>
        <v>12.058028169014085</v>
      </c>
      <c r="BH118" s="51">
        <f t="shared" ca="1" si="39"/>
        <v>209.84158415841586</v>
      </c>
      <c r="BI118" s="51">
        <v>0</v>
      </c>
      <c r="BJ118" s="51">
        <f ca="1">'4월_관리비상세내역'!BK118</f>
        <v>1079.0550000000001</v>
      </c>
      <c r="BK118" s="51">
        <f t="shared" ca="1" si="40"/>
        <v>1895.5900000000001</v>
      </c>
      <c r="BL118" s="51">
        <f ca="1">'4월_관리비상세내역'!BM118</f>
        <v>352.6522535211268</v>
      </c>
      <c r="BM118" s="57">
        <f t="shared" ca="1" si="41"/>
        <v>364.7102816901409</v>
      </c>
      <c r="BN118" s="51">
        <f ca="1">'4월_관리비상세내역'!BO118</f>
        <v>566.74559999999997</v>
      </c>
      <c r="BO118" s="57">
        <f t="shared" ca="1" si="42"/>
        <v>629.95759999999996</v>
      </c>
      <c r="BP118" s="51">
        <f ca="1">'4월_관리비상세내역'!BQ118</f>
        <v>636.21782178217825</v>
      </c>
      <c r="BQ118" s="57">
        <f t="shared" ca="1" si="43"/>
        <v>846.05940594059416</v>
      </c>
      <c r="BR118" s="51">
        <v>0</v>
      </c>
      <c r="BS118" s="51">
        <v>0</v>
      </c>
    </row>
    <row r="119" spans="1:71" ht="15.75" customHeight="1">
      <c r="A119" s="8" t="s">
        <v>239</v>
      </c>
      <c r="B119">
        <v>703</v>
      </c>
      <c r="C119">
        <f t="shared" si="53"/>
        <v>1502</v>
      </c>
      <c r="E119" s="8">
        <v>115.7</v>
      </c>
      <c r="F119" s="8" t="s">
        <v>240</v>
      </c>
      <c r="G119" s="55">
        <f t="shared" ca="1" si="31"/>
        <v>44401</v>
      </c>
      <c r="H119" s="8">
        <v>77777</v>
      </c>
      <c r="J119" t="str">
        <f t="shared" ca="1" si="45"/>
        <v>전세</v>
      </c>
      <c r="K119" s="8" t="s">
        <v>242</v>
      </c>
      <c r="L119" s="55">
        <v>45047</v>
      </c>
      <c r="M119" s="55">
        <v>45097</v>
      </c>
      <c r="N119" s="55">
        <v>45047</v>
      </c>
      <c r="O119" s="55">
        <v>45077</v>
      </c>
      <c r="P119" s="51">
        <f t="shared" ca="1" si="32"/>
        <v>532842</v>
      </c>
      <c r="Q119" s="57">
        <f t="shared" ca="1" si="33"/>
        <v>543498.84</v>
      </c>
      <c r="R119" s="51">
        <f t="shared" ca="1" si="34"/>
        <v>532842</v>
      </c>
      <c r="S119" s="57">
        <f t="shared" ca="1" si="44"/>
        <v>198176</v>
      </c>
      <c r="T119" s="57">
        <f t="shared" ca="1" si="35"/>
        <v>334666</v>
      </c>
      <c r="U119" s="57">
        <f t="shared" ca="1" si="55"/>
        <v>32439</v>
      </c>
      <c r="V119" s="57">
        <f t="shared" ca="1" si="55"/>
        <v>24116</v>
      </c>
      <c r="W119" s="57">
        <f t="shared" ca="1" si="55"/>
        <v>1087</v>
      </c>
      <c r="X119" s="57">
        <f t="shared" ca="1" si="55"/>
        <v>3338</v>
      </c>
      <c r="Y119" s="57">
        <f t="shared" ca="1" si="55"/>
        <v>3755</v>
      </c>
      <c r="Z119" s="57">
        <f t="shared" ca="1" si="55"/>
        <v>26801</v>
      </c>
      <c r="AA119" s="57">
        <f t="shared" ca="1" si="55"/>
        <v>25995</v>
      </c>
      <c r="AB119" s="57">
        <f t="shared" ca="1" si="55"/>
        <v>32321</v>
      </c>
      <c r="AC119" s="57">
        <f t="shared" ca="1" si="55"/>
        <v>1265</v>
      </c>
      <c r="AD119" s="57">
        <f t="shared" ca="1" si="55"/>
        <v>6359</v>
      </c>
      <c r="AE119" s="57">
        <f t="shared" ca="1" si="55"/>
        <v>14205</v>
      </c>
      <c r="AF119" s="57">
        <f t="shared" ca="1" si="55"/>
        <v>401</v>
      </c>
      <c r="AG119" s="57">
        <f t="shared" ca="1" si="55"/>
        <v>42978</v>
      </c>
      <c r="AH119" s="57">
        <f t="shared" ca="1" si="55"/>
        <v>334</v>
      </c>
      <c r="AI119" s="57">
        <f t="shared" ca="1" si="55"/>
        <v>0</v>
      </c>
      <c r="AJ119" s="57">
        <f t="shared" ca="1" si="55"/>
        <v>187485</v>
      </c>
      <c r="AK119" s="57">
        <f t="shared" ca="1" si="54"/>
        <v>77854</v>
      </c>
      <c r="AL119" s="57">
        <f t="shared" ca="1" si="49"/>
        <v>34438</v>
      </c>
      <c r="AM119" s="57">
        <f t="shared" ca="1" si="49"/>
        <v>5545</v>
      </c>
      <c r="AN119" s="57">
        <f t="shared" ca="1" si="49"/>
        <v>5924</v>
      </c>
      <c r="AO119" s="57">
        <f t="shared" ca="1" si="49"/>
        <v>0</v>
      </c>
      <c r="AP119" s="57">
        <f t="shared" ca="1" si="49"/>
        <v>27753</v>
      </c>
      <c r="AQ119" s="57">
        <f t="shared" ca="1" si="49"/>
        <v>9111</v>
      </c>
      <c r="AR119" s="57">
        <f t="shared" ca="1" si="49"/>
        <v>4011</v>
      </c>
      <c r="AS119" s="57">
        <f t="shared" ca="1" si="49"/>
        <v>2435</v>
      </c>
      <c r="AT119" s="57">
        <f t="shared" ca="1" si="49"/>
        <v>0</v>
      </c>
      <c r="AU119" s="51">
        <v>0</v>
      </c>
      <c r="AV119" s="57">
        <v>0</v>
      </c>
      <c r="AW119" s="51">
        <f t="shared" ca="1" si="36"/>
        <v>10656.84</v>
      </c>
      <c r="AX119" s="57">
        <f t="shared" ca="1" si="52"/>
        <v>-21914</v>
      </c>
      <c r="AY119" s="57">
        <f t="shared" ca="1" si="52"/>
        <v>0</v>
      </c>
      <c r="AZ119" s="57">
        <f t="shared" ca="1" si="52"/>
        <v>0</v>
      </c>
      <c r="BA119" s="51">
        <v>0</v>
      </c>
      <c r="BB119" s="51">
        <v>0</v>
      </c>
      <c r="BC119" s="57">
        <f t="shared" ca="1" si="52"/>
        <v>-5506</v>
      </c>
      <c r="BD119" s="57">
        <f t="shared" ca="1" si="52"/>
        <v>-9688</v>
      </c>
      <c r="BE119" s="57">
        <f t="shared" ca="1" si="46"/>
        <v>937.42499999999995</v>
      </c>
      <c r="BF119" s="51">
        <f t="shared" ca="1" si="37"/>
        <v>27.5504</v>
      </c>
      <c r="BG119" s="51">
        <f t="shared" ca="1" si="38"/>
        <v>0.83436619718309857</v>
      </c>
      <c r="BH119" s="51">
        <f t="shared" ca="1" si="39"/>
        <v>274.78217821782181</v>
      </c>
      <c r="BI119" s="51">
        <v>0</v>
      </c>
      <c r="BJ119" s="51">
        <f ca="1">'4월_관리비상세내역'!BK119</f>
        <v>1652.415</v>
      </c>
      <c r="BK119" s="51">
        <f t="shared" ca="1" si="40"/>
        <v>2589.84</v>
      </c>
      <c r="BL119" s="51">
        <f ca="1">'4월_관리비상세내역'!BM119</f>
        <v>817.70450704225357</v>
      </c>
      <c r="BM119" s="57">
        <f t="shared" ca="1" si="41"/>
        <v>818.53887323943661</v>
      </c>
      <c r="BN119" s="51">
        <f ca="1">'4월_관리비상세내역'!BO119</f>
        <v>701.99199999999996</v>
      </c>
      <c r="BO119" s="57">
        <f t="shared" ca="1" si="42"/>
        <v>729.54239999999993</v>
      </c>
      <c r="BP119" s="51">
        <f ca="1">'4월_관리비상세내역'!BQ119</f>
        <v>1551.0198019801981</v>
      </c>
      <c r="BQ119" s="57">
        <f t="shared" ca="1" si="43"/>
        <v>1825.8019801980199</v>
      </c>
      <c r="BR119" s="51">
        <v>0</v>
      </c>
      <c r="BS119" s="51">
        <v>0</v>
      </c>
    </row>
    <row r="120" spans="1:71" ht="15.75" customHeight="1">
      <c r="A120" s="8" t="s">
        <v>239</v>
      </c>
      <c r="B120">
        <v>703</v>
      </c>
      <c r="C120">
        <f t="shared" si="53"/>
        <v>1601</v>
      </c>
      <c r="E120" s="8">
        <v>115.7</v>
      </c>
      <c r="F120" s="8" t="s">
        <v>240</v>
      </c>
      <c r="G120" s="55">
        <f t="shared" ca="1" si="31"/>
        <v>44266</v>
      </c>
      <c r="H120" s="8">
        <v>77777</v>
      </c>
      <c r="J120" t="str">
        <f t="shared" ca="1" si="45"/>
        <v>전세</v>
      </c>
      <c r="K120" s="8" t="s">
        <v>242</v>
      </c>
      <c r="L120" s="55">
        <v>45047</v>
      </c>
      <c r="M120" s="55">
        <v>45097</v>
      </c>
      <c r="N120" s="55">
        <v>45047</v>
      </c>
      <c r="O120" s="55">
        <v>45077</v>
      </c>
      <c r="P120" s="51">
        <f t="shared" ca="1" si="32"/>
        <v>619343</v>
      </c>
      <c r="Q120" s="57">
        <f t="shared" ca="1" si="33"/>
        <v>631729.86</v>
      </c>
      <c r="R120" s="51">
        <f t="shared" ca="1" si="34"/>
        <v>619343</v>
      </c>
      <c r="S120" s="57">
        <f t="shared" ca="1" si="44"/>
        <v>177639</v>
      </c>
      <c r="T120" s="57">
        <f t="shared" ca="1" si="35"/>
        <v>441704</v>
      </c>
      <c r="U120" s="57">
        <f t="shared" ca="1" si="55"/>
        <v>58539</v>
      </c>
      <c r="V120" s="57">
        <f t="shared" ca="1" si="55"/>
        <v>17450</v>
      </c>
      <c r="W120" s="57">
        <f t="shared" ca="1" si="55"/>
        <v>448</v>
      </c>
      <c r="X120" s="57">
        <f t="shared" ca="1" si="55"/>
        <v>4361</v>
      </c>
      <c r="Y120" s="57">
        <f t="shared" ca="1" si="55"/>
        <v>3226</v>
      </c>
      <c r="Z120" s="57">
        <f t="shared" ca="1" si="55"/>
        <v>16027</v>
      </c>
      <c r="AA120" s="57">
        <f t="shared" ca="1" si="55"/>
        <v>21699</v>
      </c>
      <c r="AB120" s="57">
        <f t="shared" ca="1" si="55"/>
        <v>37122</v>
      </c>
      <c r="AC120" s="57">
        <f t="shared" ca="1" si="55"/>
        <v>2279</v>
      </c>
      <c r="AD120" s="57">
        <f t="shared" ca="1" si="55"/>
        <v>7412</v>
      </c>
      <c r="AE120" s="57">
        <f t="shared" ca="1" si="55"/>
        <v>16191</v>
      </c>
      <c r="AF120" s="57">
        <f t="shared" ca="1" si="55"/>
        <v>834</v>
      </c>
      <c r="AG120" s="57">
        <f t="shared" ca="1" si="55"/>
        <v>10505</v>
      </c>
      <c r="AH120" s="57">
        <f t="shared" ca="1" si="55"/>
        <v>96</v>
      </c>
      <c r="AI120" s="57">
        <f t="shared" ca="1" si="55"/>
        <v>0</v>
      </c>
      <c r="AJ120" s="57">
        <f t="shared" ca="1" si="55"/>
        <v>227260</v>
      </c>
      <c r="AK120" s="57">
        <f t="shared" ca="1" si="54"/>
        <v>50555</v>
      </c>
      <c r="AL120" s="57">
        <f t="shared" ca="1" si="54"/>
        <v>75178</v>
      </c>
      <c r="AM120" s="57">
        <f t="shared" ca="1" si="54"/>
        <v>3340</v>
      </c>
      <c r="AN120" s="57">
        <f t="shared" ca="1" si="54"/>
        <v>89366</v>
      </c>
      <c r="AO120" s="57">
        <f t="shared" ca="1" si="54"/>
        <v>0</v>
      </c>
      <c r="AP120" s="57">
        <f t="shared" ca="1" si="54"/>
        <v>28628</v>
      </c>
      <c r="AQ120" s="57">
        <f t="shared" ca="1" si="54"/>
        <v>3245</v>
      </c>
      <c r="AR120" s="57">
        <f t="shared" ca="1" si="54"/>
        <v>1707</v>
      </c>
      <c r="AS120" s="57">
        <f t="shared" ca="1" si="54"/>
        <v>179</v>
      </c>
      <c r="AT120" s="57">
        <f t="shared" ca="1" si="54"/>
        <v>0</v>
      </c>
      <c r="AU120" s="51">
        <v>0</v>
      </c>
      <c r="AV120" s="57">
        <v>0</v>
      </c>
      <c r="AW120" s="51">
        <f t="shared" ca="1" si="36"/>
        <v>12386.86</v>
      </c>
      <c r="AX120" s="57">
        <f t="shared" ca="1" si="52"/>
        <v>-24834</v>
      </c>
      <c r="AY120" s="57">
        <f t="shared" ca="1" si="52"/>
        <v>0</v>
      </c>
      <c r="AZ120" s="57">
        <f t="shared" ca="1" si="52"/>
        <v>0</v>
      </c>
      <c r="BA120" s="51">
        <v>0</v>
      </c>
      <c r="BB120" s="51">
        <v>0</v>
      </c>
      <c r="BC120" s="57">
        <f t="shared" ca="1" si="52"/>
        <v>-21863</v>
      </c>
      <c r="BD120" s="57">
        <f t="shared" ca="1" si="52"/>
        <v>-9607</v>
      </c>
      <c r="BE120" s="57">
        <f t="shared" ca="1" si="46"/>
        <v>1136.3</v>
      </c>
      <c r="BF120" s="51">
        <f t="shared" ca="1" si="37"/>
        <v>60.142400000000002</v>
      </c>
      <c r="BG120" s="51">
        <f t="shared" ca="1" si="38"/>
        <v>12.586760563380281</v>
      </c>
      <c r="BH120" s="51">
        <f t="shared" ca="1" si="39"/>
        <v>283.44554455445547</v>
      </c>
      <c r="BI120" s="51">
        <v>0</v>
      </c>
      <c r="BJ120" s="51">
        <f ca="1">'4월_관리비상세내역'!BK120</f>
        <v>914.67499999999995</v>
      </c>
      <c r="BK120" s="51">
        <f t="shared" ca="1" si="40"/>
        <v>2050.9749999999999</v>
      </c>
      <c r="BL120" s="51">
        <f ca="1">'4월_관리비상세내역'!BM120</f>
        <v>230.12647887323942</v>
      </c>
      <c r="BM120" s="57">
        <f t="shared" ca="1" si="41"/>
        <v>242.71323943661969</v>
      </c>
      <c r="BN120" s="51">
        <f ca="1">'4월_관리비상세내역'!BO120</f>
        <v>1004.8064000000001</v>
      </c>
      <c r="BO120" s="57">
        <f t="shared" ca="1" si="42"/>
        <v>1064.9488000000001</v>
      </c>
      <c r="BP120" s="51">
        <f ca="1">'4월_관리비상세내역'!BQ120</f>
        <v>916.65346534653463</v>
      </c>
      <c r="BQ120" s="57">
        <f t="shared" ca="1" si="43"/>
        <v>1200.09900990099</v>
      </c>
      <c r="BR120" s="51">
        <v>0</v>
      </c>
      <c r="BS120" s="51">
        <v>0</v>
      </c>
    </row>
    <row r="121" spans="1:71" ht="15.75" customHeight="1">
      <c r="A121" s="8" t="s">
        <v>239</v>
      </c>
      <c r="B121">
        <v>703</v>
      </c>
      <c r="C121">
        <f t="shared" si="53"/>
        <v>1602</v>
      </c>
      <c r="E121" s="8">
        <v>115.7</v>
      </c>
      <c r="F121" s="8" t="s">
        <v>240</v>
      </c>
      <c r="G121" s="55">
        <f t="shared" ca="1" si="31"/>
        <v>43033</v>
      </c>
      <c r="H121" s="8">
        <v>77777</v>
      </c>
      <c r="J121" t="str">
        <f t="shared" ca="1" si="45"/>
        <v>자가</v>
      </c>
      <c r="K121" s="8" t="s">
        <v>242</v>
      </c>
      <c r="L121" s="55">
        <v>45047</v>
      </c>
      <c r="M121" s="55">
        <v>45097</v>
      </c>
      <c r="N121" s="55">
        <v>45047</v>
      </c>
      <c r="O121" s="55">
        <v>45077</v>
      </c>
      <c r="P121" s="51">
        <f t="shared" ca="1" si="32"/>
        <v>571480</v>
      </c>
      <c r="Q121" s="57">
        <f t="shared" ca="1" si="33"/>
        <v>582909.6</v>
      </c>
      <c r="R121" s="51">
        <f t="shared" ca="1" si="34"/>
        <v>571480</v>
      </c>
      <c r="S121" s="57">
        <f t="shared" ca="1" si="44"/>
        <v>239479</v>
      </c>
      <c r="T121" s="57">
        <f t="shared" ca="1" si="35"/>
        <v>332001</v>
      </c>
      <c r="U121" s="57">
        <f t="shared" ca="1" si="55"/>
        <v>73629</v>
      </c>
      <c r="V121" s="57">
        <f t="shared" ca="1" si="55"/>
        <v>26091</v>
      </c>
      <c r="W121" s="57">
        <f t="shared" ca="1" si="55"/>
        <v>576</v>
      </c>
      <c r="X121" s="57">
        <f t="shared" ca="1" si="55"/>
        <v>2549</v>
      </c>
      <c r="Y121" s="57">
        <f t="shared" ca="1" si="55"/>
        <v>3594</v>
      </c>
      <c r="Z121" s="57">
        <f t="shared" ca="1" si="55"/>
        <v>39978</v>
      </c>
      <c r="AA121" s="57">
        <f t="shared" ca="1" si="55"/>
        <v>26277</v>
      </c>
      <c r="AB121" s="57">
        <f t="shared" ca="1" si="55"/>
        <v>48531</v>
      </c>
      <c r="AC121" s="57">
        <f t="shared" ca="1" si="55"/>
        <v>2311</v>
      </c>
      <c r="AD121" s="57">
        <f t="shared" ca="1" si="55"/>
        <v>4765</v>
      </c>
      <c r="AE121" s="57">
        <f t="shared" ca="1" si="55"/>
        <v>15754</v>
      </c>
      <c r="AF121" s="57">
        <f t="shared" ca="1" si="55"/>
        <v>522</v>
      </c>
      <c r="AG121" s="57">
        <f t="shared" ca="1" si="55"/>
        <v>15276</v>
      </c>
      <c r="AH121" s="57">
        <f t="shared" ca="1" si="55"/>
        <v>325</v>
      </c>
      <c r="AI121" s="57">
        <f t="shared" ca="1" si="55"/>
        <v>0</v>
      </c>
      <c r="AJ121" s="57">
        <f t="shared" ca="1" si="55"/>
        <v>223081</v>
      </c>
      <c r="AK121" s="57">
        <f t="shared" ca="1" si="54"/>
        <v>28376</v>
      </c>
      <c r="AL121" s="57">
        <f t="shared" ca="1" si="54"/>
        <v>35852</v>
      </c>
      <c r="AM121" s="57">
        <f t="shared" ca="1" si="54"/>
        <v>4280</v>
      </c>
      <c r="AN121" s="57">
        <f t="shared" ca="1" si="54"/>
        <v>10422</v>
      </c>
      <c r="AO121" s="57">
        <f t="shared" ca="1" si="54"/>
        <v>0</v>
      </c>
      <c r="AP121" s="57">
        <f t="shared" ca="1" si="54"/>
        <v>25839</v>
      </c>
      <c r="AQ121" s="57">
        <f t="shared" ca="1" si="54"/>
        <v>5903</v>
      </c>
      <c r="AR121" s="57">
        <f t="shared" ca="1" si="54"/>
        <v>6346</v>
      </c>
      <c r="AS121" s="57">
        <f t="shared" ca="1" si="54"/>
        <v>2037</v>
      </c>
      <c r="AT121" s="57">
        <f t="shared" ca="1" si="54"/>
        <v>0</v>
      </c>
      <c r="AU121" s="51">
        <v>0</v>
      </c>
      <c r="AV121" s="57">
        <v>0</v>
      </c>
      <c r="AW121" s="51">
        <f t="shared" ca="1" si="36"/>
        <v>11429.6</v>
      </c>
      <c r="AX121" s="57">
        <f t="shared" ca="1" si="52"/>
        <v>-1207</v>
      </c>
      <c r="AY121" s="57">
        <f t="shared" ca="1" si="52"/>
        <v>0</v>
      </c>
      <c r="AZ121" s="57">
        <f t="shared" ca="1" si="52"/>
        <v>0</v>
      </c>
      <c r="BA121" s="51">
        <v>0</v>
      </c>
      <c r="BB121" s="51">
        <v>0</v>
      </c>
      <c r="BC121" s="57">
        <f t="shared" ca="1" si="52"/>
        <v>-8503</v>
      </c>
      <c r="BD121" s="57">
        <f t="shared" ca="1" si="52"/>
        <v>-21124</v>
      </c>
      <c r="BE121" s="57">
        <f t="shared" ca="1" si="46"/>
        <v>1115.405</v>
      </c>
      <c r="BF121" s="51">
        <f t="shared" ca="1" si="37"/>
        <v>28.6816</v>
      </c>
      <c r="BG121" s="51">
        <f t="shared" ca="1" si="38"/>
        <v>1.4678873239436621</v>
      </c>
      <c r="BH121" s="51">
        <f t="shared" ca="1" si="39"/>
        <v>255.83168316831683</v>
      </c>
      <c r="BI121" s="51">
        <v>0</v>
      </c>
      <c r="BJ121" s="51">
        <f ca="1">'4월_관리비상세내역'!BK121</f>
        <v>1984.31</v>
      </c>
      <c r="BK121" s="51">
        <f t="shared" ca="1" si="40"/>
        <v>3099.7150000000001</v>
      </c>
      <c r="BL121" s="51">
        <f ca="1">'4월_관리비상세내역'!BM121</f>
        <v>125.33394366197183</v>
      </c>
      <c r="BM121" s="57">
        <f t="shared" ca="1" si="41"/>
        <v>126.80183098591549</v>
      </c>
      <c r="BN121" s="51">
        <f ca="1">'4월_관리비상세내역'!BO121</f>
        <v>1134.1120000000001</v>
      </c>
      <c r="BO121" s="57">
        <f t="shared" ca="1" si="42"/>
        <v>1162.7936</v>
      </c>
      <c r="BP121" s="51">
        <f ca="1">'4월_관리비상세내역'!BQ121</f>
        <v>755.16831683168311</v>
      </c>
      <c r="BQ121" s="57">
        <f t="shared" ca="1" si="43"/>
        <v>1011</v>
      </c>
      <c r="BR121" s="51">
        <v>0</v>
      </c>
      <c r="BS121" s="51">
        <v>0</v>
      </c>
    </row>
    <row r="122" spans="1:71" ht="15.75" customHeight="1">
      <c r="A122" s="8" t="s">
        <v>239</v>
      </c>
      <c r="B122">
        <v>703</v>
      </c>
      <c r="C122">
        <f t="shared" si="53"/>
        <v>1701</v>
      </c>
      <c r="E122" s="8">
        <v>115.7</v>
      </c>
      <c r="F122" s="8" t="s">
        <v>240</v>
      </c>
      <c r="G122" s="55">
        <f t="shared" ca="1" si="31"/>
        <v>43340</v>
      </c>
      <c r="H122" s="8">
        <v>77777</v>
      </c>
      <c r="J122" t="str">
        <f t="shared" ca="1" si="45"/>
        <v>전세</v>
      </c>
      <c r="K122" s="8" t="s">
        <v>242</v>
      </c>
      <c r="L122" s="55">
        <v>45047</v>
      </c>
      <c r="M122" s="55">
        <v>45097</v>
      </c>
      <c r="N122" s="55">
        <v>45047</v>
      </c>
      <c r="O122" s="55">
        <v>45077</v>
      </c>
      <c r="P122" s="51">
        <f t="shared" ca="1" si="32"/>
        <v>523020</v>
      </c>
      <c r="Q122" s="57">
        <f t="shared" ca="1" si="33"/>
        <v>533480.4</v>
      </c>
      <c r="R122" s="51">
        <f t="shared" ca="1" si="34"/>
        <v>523020</v>
      </c>
      <c r="S122" s="57">
        <f t="shared" ca="1" si="44"/>
        <v>219542</v>
      </c>
      <c r="T122" s="57">
        <f t="shared" ca="1" si="35"/>
        <v>303478</v>
      </c>
      <c r="U122" s="57">
        <f t="shared" ca="1" si="55"/>
        <v>77394</v>
      </c>
      <c r="V122" s="57">
        <f t="shared" ca="1" si="55"/>
        <v>5523</v>
      </c>
      <c r="W122" s="57">
        <f t="shared" ca="1" si="55"/>
        <v>1168</v>
      </c>
      <c r="X122" s="57">
        <f t="shared" ca="1" si="55"/>
        <v>2277</v>
      </c>
      <c r="Y122" s="57">
        <f t="shared" ca="1" si="55"/>
        <v>3231</v>
      </c>
      <c r="Z122" s="57">
        <f t="shared" ca="1" si="55"/>
        <v>48321</v>
      </c>
      <c r="AA122" s="57">
        <f t="shared" ca="1" si="55"/>
        <v>11800</v>
      </c>
      <c r="AB122" s="57">
        <f t="shared" ca="1" si="55"/>
        <v>33197</v>
      </c>
      <c r="AC122" s="57">
        <f t="shared" ca="1" si="55"/>
        <v>2436</v>
      </c>
      <c r="AD122" s="57">
        <f t="shared" ca="1" si="55"/>
        <v>7758</v>
      </c>
      <c r="AE122" s="57">
        <f t="shared" ca="1" si="55"/>
        <v>6000</v>
      </c>
      <c r="AF122" s="57">
        <f t="shared" ca="1" si="55"/>
        <v>429</v>
      </c>
      <c r="AG122" s="57">
        <f t="shared" ca="1" si="55"/>
        <v>29479</v>
      </c>
      <c r="AH122" s="57">
        <f t="shared" ca="1" si="55"/>
        <v>431</v>
      </c>
      <c r="AI122" s="57">
        <f t="shared" ca="1" si="55"/>
        <v>0</v>
      </c>
      <c r="AJ122" s="57">
        <f t="shared" ca="1" si="55"/>
        <v>101705</v>
      </c>
      <c r="AK122" s="57">
        <f t="shared" ca="1" si="54"/>
        <v>78881</v>
      </c>
      <c r="AL122" s="57">
        <f t="shared" ca="1" si="54"/>
        <v>87503</v>
      </c>
      <c r="AM122" s="57">
        <f t="shared" ca="1" si="54"/>
        <v>6248</v>
      </c>
      <c r="AN122" s="57">
        <f t="shared" ca="1" si="54"/>
        <v>45460</v>
      </c>
      <c r="AO122" s="57">
        <f t="shared" ca="1" si="54"/>
        <v>0</v>
      </c>
      <c r="AP122" s="57">
        <f t="shared" ca="1" si="54"/>
        <v>18862</v>
      </c>
      <c r="AQ122" s="57">
        <f t="shared" ca="1" si="54"/>
        <v>2329</v>
      </c>
      <c r="AR122" s="57">
        <f t="shared" ca="1" si="54"/>
        <v>8064</v>
      </c>
      <c r="AS122" s="57">
        <f t="shared" ca="1" si="54"/>
        <v>1613</v>
      </c>
      <c r="AT122" s="57">
        <f t="shared" ca="1" si="54"/>
        <v>0</v>
      </c>
      <c r="AU122" s="51">
        <v>0</v>
      </c>
      <c r="AV122" s="57">
        <v>0</v>
      </c>
      <c r="AW122" s="51">
        <f t="shared" ca="1" si="36"/>
        <v>10460.4</v>
      </c>
      <c r="AX122" s="57">
        <f t="shared" ca="1" si="52"/>
        <v>-12192</v>
      </c>
      <c r="AY122" s="57">
        <f t="shared" ca="1" si="52"/>
        <v>0</v>
      </c>
      <c r="AZ122" s="57">
        <f t="shared" ca="1" si="52"/>
        <v>0</v>
      </c>
      <c r="BA122" s="51">
        <v>0</v>
      </c>
      <c r="BB122" s="51">
        <v>0</v>
      </c>
      <c r="BC122" s="57">
        <f t="shared" ca="1" si="52"/>
        <v>-16984</v>
      </c>
      <c r="BD122" s="57">
        <f t="shared" ca="1" si="52"/>
        <v>-27913</v>
      </c>
      <c r="BE122" s="57">
        <f t="shared" ca="1" si="46"/>
        <v>508.52499999999998</v>
      </c>
      <c r="BF122" s="51">
        <f t="shared" ca="1" si="37"/>
        <v>70.002399999999994</v>
      </c>
      <c r="BG122" s="51">
        <f t="shared" ca="1" si="38"/>
        <v>6.4028169014084506</v>
      </c>
      <c r="BH122" s="51">
        <f t="shared" ca="1" si="39"/>
        <v>186.75247524752476</v>
      </c>
      <c r="BI122" s="51">
        <v>0</v>
      </c>
      <c r="BJ122" s="51">
        <f ca="1">'4월_관리비상세내역'!BK122</f>
        <v>1706.4349999999999</v>
      </c>
      <c r="BK122" s="51">
        <f t="shared" ca="1" si="40"/>
        <v>2214.96</v>
      </c>
      <c r="BL122" s="51">
        <f ca="1">'4월_관리비상세내역'!BM122</f>
        <v>1003.6222535211267</v>
      </c>
      <c r="BM122" s="57">
        <f t="shared" ca="1" si="41"/>
        <v>1010.0250704225351</v>
      </c>
      <c r="BN122" s="51">
        <f ca="1">'4월_관리비상세내역'!BO122</f>
        <v>504.03119999999996</v>
      </c>
      <c r="BO122" s="57">
        <f t="shared" ca="1" si="42"/>
        <v>574.03359999999998</v>
      </c>
      <c r="BP122" s="51">
        <f ca="1">'4월_관리비상세내역'!BQ122</f>
        <v>1505.9306930693069</v>
      </c>
      <c r="BQ122" s="57">
        <f t="shared" ca="1" si="43"/>
        <v>1692.6831683168316</v>
      </c>
      <c r="BR122" s="51">
        <v>0</v>
      </c>
      <c r="BS122" s="51">
        <v>0</v>
      </c>
    </row>
    <row r="123" spans="1:71" ht="15.75" customHeight="1">
      <c r="A123" s="8" t="s">
        <v>239</v>
      </c>
      <c r="B123">
        <v>703</v>
      </c>
      <c r="C123">
        <f t="shared" si="53"/>
        <v>1702</v>
      </c>
      <c r="E123" s="8">
        <v>115.7</v>
      </c>
      <c r="F123" s="8" t="s">
        <v>240</v>
      </c>
      <c r="G123" s="55">
        <f t="shared" ca="1" si="31"/>
        <v>44249</v>
      </c>
      <c r="H123" s="8">
        <v>77777</v>
      </c>
      <c r="J123" t="str">
        <f t="shared" ca="1" si="45"/>
        <v>전세</v>
      </c>
      <c r="K123" s="8" t="s">
        <v>242</v>
      </c>
      <c r="L123" s="55">
        <v>45047</v>
      </c>
      <c r="M123" s="55">
        <v>45097</v>
      </c>
      <c r="N123" s="55">
        <v>45047</v>
      </c>
      <c r="O123" s="55">
        <v>45077</v>
      </c>
      <c r="P123" s="51">
        <f t="shared" ca="1" si="32"/>
        <v>504917</v>
      </c>
      <c r="Q123" s="57">
        <f t="shared" ca="1" si="33"/>
        <v>515015.34</v>
      </c>
      <c r="R123" s="51">
        <f t="shared" ca="1" si="34"/>
        <v>504917</v>
      </c>
      <c r="S123" s="57">
        <f t="shared" ca="1" si="44"/>
        <v>262666</v>
      </c>
      <c r="T123" s="57">
        <f t="shared" ca="1" si="35"/>
        <v>242251</v>
      </c>
      <c r="U123" s="57">
        <f t="shared" ca="1" si="55"/>
        <v>72147</v>
      </c>
      <c r="V123" s="57">
        <f t="shared" ca="1" si="55"/>
        <v>30154</v>
      </c>
      <c r="W123" s="57">
        <f t="shared" ca="1" si="55"/>
        <v>822</v>
      </c>
      <c r="X123" s="57">
        <f t="shared" ca="1" si="55"/>
        <v>1892</v>
      </c>
      <c r="Y123" s="57">
        <f t="shared" ca="1" si="55"/>
        <v>3629</v>
      </c>
      <c r="Z123" s="57">
        <f t="shared" ca="1" si="55"/>
        <v>43481</v>
      </c>
      <c r="AA123" s="57">
        <f t="shared" ca="1" si="55"/>
        <v>20630</v>
      </c>
      <c r="AB123" s="57">
        <f t="shared" ca="1" si="55"/>
        <v>41655</v>
      </c>
      <c r="AC123" s="57">
        <f t="shared" ca="1" si="55"/>
        <v>1140</v>
      </c>
      <c r="AD123" s="57">
        <f t="shared" ca="1" si="55"/>
        <v>7729</v>
      </c>
      <c r="AE123" s="57">
        <f t="shared" ca="1" si="55"/>
        <v>20799</v>
      </c>
      <c r="AF123" s="57">
        <f t="shared" ca="1" si="55"/>
        <v>291</v>
      </c>
      <c r="AG123" s="57">
        <f t="shared" ca="1" si="55"/>
        <v>30234</v>
      </c>
      <c r="AH123" s="57">
        <f t="shared" ca="1" si="55"/>
        <v>159</v>
      </c>
      <c r="AI123" s="57">
        <f t="shared" ca="1" si="55"/>
        <v>0</v>
      </c>
      <c r="AJ123" s="57">
        <f t="shared" ca="1" si="55"/>
        <v>169044</v>
      </c>
      <c r="AK123" s="57">
        <f t="shared" ca="1" si="54"/>
        <v>39074</v>
      </c>
      <c r="AL123" s="57">
        <f t="shared" ca="1" si="54"/>
        <v>24584</v>
      </c>
      <c r="AM123" s="57">
        <f t="shared" ca="1" si="54"/>
        <v>2790</v>
      </c>
      <c r="AN123" s="57">
        <f t="shared" ca="1" si="54"/>
        <v>8124</v>
      </c>
      <c r="AO123" s="57">
        <f t="shared" ca="1" si="54"/>
        <v>0</v>
      </c>
      <c r="AP123" s="57">
        <f t="shared" ca="1" si="54"/>
        <v>12241</v>
      </c>
      <c r="AQ123" s="57">
        <f t="shared" ca="1" si="54"/>
        <v>8693</v>
      </c>
      <c r="AR123" s="57">
        <f t="shared" ca="1" si="54"/>
        <v>6378</v>
      </c>
      <c r="AS123" s="57">
        <f t="shared" ca="1" si="54"/>
        <v>1962</v>
      </c>
      <c r="AT123" s="57">
        <f t="shared" ca="1" si="54"/>
        <v>0</v>
      </c>
      <c r="AU123" s="51">
        <v>0</v>
      </c>
      <c r="AV123" s="57">
        <v>0</v>
      </c>
      <c r="AW123" s="51">
        <f t="shared" ca="1" si="36"/>
        <v>10098.34</v>
      </c>
      <c r="AX123" s="57">
        <f t="shared" ca="1" si="52"/>
        <v>-10029</v>
      </c>
      <c r="AY123" s="57">
        <f t="shared" ca="1" si="52"/>
        <v>0</v>
      </c>
      <c r="AZ123" s="57">
        <f t="shared" ca="1" si="52"/>
        <v>0</v>
      </c>
      <c r="BA123" s="51">
        <v>0</v>
      </c>
      <c r="BB123" s="51">
        <v>0</v>
      </c>
      <c r="BC123" s="57">
        <f t="shared" ca="1" si="52"/>
        <v>-10938</v>
      </c>
      <c r="BD123" s="57">
        <f t="shared" ca="1" si="52"/>
        <v>-21768</v>
      </c>
      <c r="BE123" s="57">
        <f t="shared" ca="1" si="46"/>
        <v>845.22</v>
      </c>
      <c r="BF123" s="51">
        <f t="shared" ca="1" si="37"/>
        <v>19.667200000000001</v>
      </c>
      <c r="BG123" s="51">
        <f t="shared" ca="1" si="38"/>
        <v>1.144225352112676</v>
      </c>
      <c r="BH123" s="51">
        <f t="shared" ca="1" si="39"/>
        <v>121.19801980198019</v>
      </c>
      <c r="BI123" s="51">
        <v>0</v>
      </c>
      <c r="BJ123" s="51">
        <f ca="1">'4월_관리비상세내역'!BK123</f>
        <v>1347.81</v>
      </c>
      <c r="BK123" s="51">
        <f t="shared" ca="1" si="40"/>
        <v>2193.0299999999997</v>
      </c>
      <c r="BL123" s="51">
        <f ca="1">'4월_관리비상세내역'!BM123</f>
        <v>444.81408450704225</v>
      </c>
      <c r="BM123" s="57">
        <f t="shared" ca="1" si="41"/>
        <v>445.95830985915495</v>
      </c>
      <c r="BN123" s="51">
        <f ca="1">'4월_관리비상세내역'!BO123</f>
        <v>822.2296</v>
      </c>
      <c r="BO123" s="57">
        <f t="shared" ca="1" si="42"/>
        <v>841.89679999999998</v>
      </c>
      <c r="BP123" s="51">
        <f ca="1">'4월_관리비상세내역'!BQ123</f>
        <v>1919.6138613861385</v>
      </c>
      <c r="BQ123" s="57">
        <f t="shared" ca="1" si="43"/>
        <v>2040.8118811881186</v>
      </c>
      <c r="BR123" s="51">
        <v>0</v>
      </c>
      <c r="BS123" s="51">
        <v>0</v>
      </c>
    </row>
    <row r="124" spans="1:71" ht="15.75" customHeight="1">
      <c r="A124" s="8" t="s">
        <v>239</v>
      </c>
      <c r="B124">
        <v>703</v>
      </c>
      <c r="C124">
        <f t="shared" si="53"/>
        <v>1801</v>
      </c>
      <c r="E124" s="8">
        <v>115.7</v>
      </c>
      <c r="F124" s="8" t="s">
        <v>240</v>
      </c>
      <c r="G124" s="55">
        <f t="shared" ca="1" si="31"/>
        <v>44370</v>
      </c>
      <c r="H124" s="8">
        <v>77777</v>
      </c>
      <c r="J124" t="str">
        <f t="shared" ca="1" si="45"/>
        <v>자가</v>
      </c>
      <c r="K124" s="8" t="s">
        <v>242</v>
      </c>
      <c r="L124" s="55">
        <v>45047</v>
      </c>
      <c r="M124" s="55">
        <v>45097</v>
      </c>
      <c r="N124" s="55">
        <v>45047</v>
      </c>
      <c r="O124" s="55">
        <v>45077</v>
      </c>
      <c r="P124" s="51">
        <f t="shared" ca="1" si="32"/>
        <v>468712</v>
      </c>
      <c r="Q124" s="57">
        <f t="shared" ca="1" si="33"/>
        <v>478086.24</v>
      </c>
      <c r="R124" s="51">
        <f t="shared" ca="1" si="34"/>
        <v>468712</v>
      </c>
      <c r="S124" s="57">
        <f t="shared" ca="1" si="44"/>
        <v>171989</v>
      </c>
      <c r="T124" s="57">
        <f t="shared" ca="1" si="35"/>
        <v>296723</v>
      </c>
      <c r="U124" s="57">
        <f t="shared" ca="1" si="55"/>
        <v>47285</v>
      </c>
      <c r="V124" s="57">
        <f t="shared" ca="1" si="55"/>
        <v>17063</v>
      </c>
      <c r="W124" s="57">
        <f t="shared" ca="1" si="55"/>
        <v>811</v>
      </c>
      <c r="X124" s="57">
        <f t="shared" ca="1" si="55"/>
        <v>4938</v>
      </c>
      <c r="Y124" s="57">
        <f t="shared" ca="1" si="55"/>
        <v>3457</v>
      </c>
      <c r="Z124" s="57">
        <f t="shared" ca="1" si="55"/>
        <v>32155</v>
      </c>
      <c r="AA124" s="57">
        <f t="shared" ca="1" si="55"/>
        <v>756</v>
      </c>
      <c r="AB124" s="57">
        <f t="shared" ca="1" si="55"/>
        <v>49176</v>
      </c>
      <c r="AC124" s="57">
        <f t="shared" ca="1" si="55"/>
        <v>2952</v>
      </c>
      <c r="AD124" s="57">
        <f t="shared" ca="1" si="55"/>
        <v>4754</v>
      </c>
      <c r="AE124" s="57">
        <f t="shared" ca="1" si="55"/>
        <v>3296</v>
      </c>
      <c r="AF124" s="57">
        <f t="shared" ca="1" si="55"/>
        <v>858</v>
      </c>
      <c r="AG124" s="57">
        <f t="shared" ca="1" si="55"/>
        <v>2382</v>
      </c>
      <c r="AH124" s="57">
        <f t="shared" ca="1" si="55"/>
        <v>497</v>
      </c>
      <c r="AI124" s="57">
        <f t="shared" ca="1" si="55"/>
        <v>0</v>
      </c>
      <c r="AJ124" s="57">
        <f t="shared" ca="1" si="55"/>
        <v>111167</v>
      </c>
      <c r="AK124" s="57">
        <f t="shared" ca="1" si="54"/>
        <v>70883</v>
      </c>
      <c r="AL124" s="57">
        <f t="shared" ca="1" si="54"/>
        <v>86728</v>
      </c>
      <c r="AM124" s="57">
        <f t="shared" ca="1" si="54"/>
        <v>1488</v>
      </c>
      <c r="AN124" s="57">
        <f t="shared" ca="1" si="54"/>
        <v>55047</v>
      </c>
      <c r="AO124" s="57">
        <f t="shared" ca="1" si="54"/>
        <v>0</v>
      </c>
      <c r="AP124" s="57">
        <f t="shared" ca="1" si="54"/>
        <v>7722</v>
      </c>
      <c r="AQ124" s="57">
        <f t="shared" ca="1" si="54"/>
        <v>2862</v>
      </c>
      <c r="AR124" s="57">
        <f t="shared" ca="1" si="54"/>
        <v>3030</v>
      </c>
      <c r="AS124" s="57">
        <f t="shared" ca="1" si="54"/>
        <v>2389</v>
      </c>
      <c r="AT124" s="57">
        <f t="shared" ca="1" si="54"/>
        <v>0</v>
      </c>
      <c r="AU124" s="51">
        <v>0</v>
      </c>
      <c r="AV124" s="57">
        <v>0</v>
      </c>
      <c r="AW124" s="51">
        <f t="shared" ca="1" si="36"/>
        <v>9374.24</v>
      </c>
      <c r="AX124" s="57">
        <f t="shared" ca="1" si="52"/>
        <v>-4837</v>
      </c>
      <c r="AY124" s="57">
        <f t="shared" ca="1" si="52"/>
        <v>0</v>
      </c>
      <c r="AZ124" s="57">
        <f t="shared" ca="1" si="52"/>
        <v>0</v>
      </c>
      <c r="BA124" s="51">
        <v>0</v>
      </c>
      <c r="BB124" s="51">
        <v>0</v>
      </c>
      <c r="BC124" s="57">
        <f t="shared" ca="1" si="52"/>
        <v>-20095</v>
      </c>
      <c r="BD124" s="57">
        <f t="shared" ca="1" si="52"/>
        <v>-18052</v>
      </c>
      <c r="BE124" s="57">
        <f t="shared" ca="1" si="46"/>
        <v>555.83500000000004</v>
      </c>
      <c r="BF124" s="51">
        <f t="shared" ca="1" si="37"/>
        <v>69.382400000000004</v>
      </c>
      <c r="BG124" s="51">
        <f t="shared" ca="1" si="38"/>
        <v>7.7530985915492954</v>
      </c>
      <c r="BH124" s="51">
        <f t="shared" ca="1" si="39"/>
        <v>76.455445544554451</v>
      </c>
      <c r="BI124" s="51">
        <v>0</v>
      </c>
      <c r="BJ124" s="51">
        <f ca="1">'4월_관리비상세내역'!BK124</f>
        <v>1631.2</v>
      </c>
      <c r="BK124" s="51">
        <f t="shared" ca="1" si="40"/>
        <v>2187.0349999999999</v>
      </c>
      <c r="BL124" s="51">
        <f ca="1">'4월_관리비상세내역'!BM124</f>
        <v>997.06309859154931</v>
      </c>
      <c r="BM124" s="57">
        <f t="shared" ca="1" si="41"/>
        <v>1004.8161971830986</v>
      </c>
      <c r="BN124" s="51">
        <f ca="1">'4월_관리비상세내역'!BO124</f>
        <v>510.52159999999998</v>
      </c>
      <c r="BO124" s="57">
        <f t="shared" ca="1" si="42"/>
        <v>579.904</v>
      </c>
      <c r="BP124" s="51">
        <f ca="1">'4월_관리비상세내역'!BQ124</f>
        <v>955.02970297029697</v>
      </c>
      <c r="BQ124" s="57">
        <f t="shared" ca="1" si="43"/>
        <v>1031.4851485148515</v>
      </c>
      <c r="BR124" s="51">
        <v>0</v>
      </c>
      <c r="BS124" s="51">
        <v>0</v>
      </c>
    </row>
    <row r="125" spans="1:71" ht="15.75" customHeight="1">
      <c r="A125" s="8" t="s">
        <v>239</v>
      </c>
      <c r="B125">
        <v>703</v>
      </c>
      <c r="C125">
        <f t="shared" si="53"/>
        <v>1802</v>
      </c>
      <c r="E125" s="8">
        <v>115.7</v>
      </c>
      <c r="F125" s="8" t="s">
        <v>240</v>
      </c>
      <c r="G125" s="55">
        <f t="shared" ca="1" si="31"/>
        <v>44565</v>
      </c>
      <c r="H125" s="8">
        <v>77777</v>
      </c>
      <c r="J125" t="str">
        <f t="shared" ca="1" si="45"/>
        <v>전세</v>
      </c>
      <c r="K125" s="8" t="s">
        <v>242</v>
      </c>
      <c r="L125" s="55">
        <v>45047</v>
      </c>
      <c r="M125" s="55">
        <v>45097</v>
      </c>
      <c r="N125" s="55">
        <v>45047</v>
      </c>
      <c r="O125" s="55">
        <v>45077</v>
      </c>
      <c r="P125" s="51">
        <f t="shared" ca="1" si="32"/>
        <v>510844</v>
      </c>
      <c r="Q125" s="57">
        <f t="shared" ca="1" si="33"/>
        <v>521060.88</v>
      </c>
      <c r="R125" s="51">
        <f t="shared" ca="1" si="34"/>
        <v>510844</v>
      </c>
      <c r="S125" s="57">
        <f t="shared" ca="1" si="44"/>
        <v>244140</v>
      </c>
      <c r="T125" s="57">
        <f t="shared" ca="1" si="35"/>
        <v>266704</v>
      </c>
      <c r="U125" s="57">
        <f t="shared" ca="1" si="55"/>
        <v>71608</v>
      </c>
      <c r="V125" s="57">
        <f t="shared" ca="1" si="55"/>
        <v>18564</v>
      </c>
      <c r="W125" s="57">
        <f t="shared" ca="1" si="55"/>
        <v>683</v>
      </c>
      <c r="X125" s="57">
        <f t="shared" ca="1" si="55"/>
        <v>3704</v>
      </c>
      <c r="Y125" s="57">
        <f t="shared" ca="1" si="55"/>
        <v>3099</v>
      </c>
      <c r="Z125" s="57">
        <f t="shared" ca="1" si="55"/>
        <v>32314</v>
      </c>
      <c r="AA125" s="57">
        <f t="shared" ca="1" si="55"/>
        <v>14844</v>
      </c>
      <c r="AB125" s="57">
        <f t="shared" ca="1" si="55"/>
        <v>62013</v>
      </c>
      <c r="AC125" s="57">
        <f t="shared" ca="1" si="55"/>
        <v>331</v>
      </c>
      <c r="AD125" s="57">
        <f t="shared" ca="1" si="55"/>
        <v>5358</v>
      </c>
      <c r="AE125" s="57">
        <f t="shared" ca="1" si="55"/>
        <v>10084</v>
      </c>
      <c r="AF125" s="57">
        <f t="shared" ca="1" si="55"/>
        <v>989</v>
      </c>
      <c r="AG125" s="57">
        <f t="shared" ca="1" si="55"/>
        <v>26802</v>
      </c>
      <c r="AH125" s="57">
        <f t="shared" ca="1" si="55"/>
        <v>762</v>
      </c>
      <c r="AI125" s="57">
        <f t="shared" ca="1" si="55"/>
        <v>0</v>
      </c>
      <c r="AJ125" s="57">
        <f t="shared" ref="AJ125:AT156" ca="1" si="56">RANDBETWEEN(AJ$2,AJ$3)</f>
        <v>102109</v>
      </c>
      <c r="AK125" s="57">
        <f t="shared" ca="1" si="56"/>
        <v>37145</v>
      </c>
      <c r="AL125" s="57">
        <f t="shared" ca="1" si="54"/>
        <v>74144</v>
      </c>
      <c r="AM125" s="57">
        <f t="shared" ca="1" si="54"/>
        <v>6568</v>
      </c>
      <c r="AN125" s="57">
        <f t="shared" ca="1" si="54"/>
        <v>47121</v>
      </c>
      <c r="AO125" s="57">
        <f t="shared" ca="1" si="54"/>
        <v>0</v>
      </c>
      <c r="AP125" s="57">
        <f t="shared" ca="1" si="54"/>
        <v>22063</v>
      </c>
      <c r="AQ125" s="57">
        <f t="shared" ca="1" si="54"/>
        <v>8591</v>
      </c>
      <c r="AR125" s="57">
        <f t="shared" ca="1" si="54"/>
        <v>8648</v>
      </c>
      <c r="AS125" s="57">
        <f t="shared" ca="1" si="54"/>
        <v>2219</v>
      </c>
      <c r="AT125" s="57">
        <f t="shared" ca="1" si="54"/>
        <v>0</v>
      </c>
      <c r="AU125" s="51">
        <v>0</v>
      </c>
      <c r="AV125" s="57">
        <v>0</v>
      </c>
      <c r="AW125" s="51">
        <f t="shared" ca="1" si="36"/>
        <v>10216.880000000001</v>
      </c>
      <c r="AX125" s="57">
        <f t="shared" ca="1" si="52"/>
        <v>-22994</v>
      </c>
      <c r="AY125" s="57">
        <f t="shared" ca="1" si="52"/>
        <v>0</v>
      </c>
      <c r="AZ125" s="57">
        <f t="shared" ca="1" si="52"/>
        <v>0</v>
      </c>
      <c r="BA125" s="51">
        <v>0</v>
      </c>
      <c r="BB125" s="51">
        <v>0</v>
      </c>
      <c r="BC125" s="57">
        <f t="shared" ca="1" si="52"/>
        <v>-5349</v>
      </c>
      <c r="BD125" s="57">
        <f t="shared" ca="1" si="52"/>
        <v>-20576</v>
      </c>
      <c r="BE125" s="57">
        <f t="shared" ca="1" si="46"/>
        <v>510.54500000000002</v>
      </c>
      <c r="BF125" s="51">
        <f t="shared" ca="1" si="37"/>
        <v>59.315199999999997</v>
      </c>
      <c r="BG125" s="51">
        <f t="shared" ca="1" si="38"/>
        <v>6.6367605633802818</v>
      </c>
      <c r="BH125" s="51">
        <f t="shared" ca="1" si="39"/>
        <v>218.44554455445544</v>
      </c>
      <c r="BI125" s="51">
        <v>0</v>
      </c>
      <c r="BJ125" s="51">
        <f ca="1">'4월_관리비상세내역'!BK125</f>
        <v>1393.58</v>
      </c>
      <c r="BK125" s="51">
        <f t="shared" ca="1" si="40"/>
        <v>1904.125</v>
      </c>
      <c r="BL125" s="51">
        <f ca="1">'4월_관리비상세내역'!BM125</f>
        <v>24.298732394366198</v>
      </c>
      <c r="BM125" s="57">
        <f t="shared" ca="1" si="41"/>
        <v>30.935492957746479</v>
      </c>
      <c r="BN125" s="51">
        <f ca="1">'4월_관리비상세내역'!BO125</f>
        <v>575.91520000000003</v>
      </c>
      <c r="BO125" s="57">
        <f t="shared" ca="1" si="42"/>
        <v>635.23040000000003</v>
      </c>
      <c r="BP125" s="51">
        <f ca="1">'4월_관리비상세내역'!BQ125</f>
        <v>1005.8415841584158</v>
      </c>
      <c r="BQ125" s="57">
        <f t="shared" ca="1" si="43"/>
        <v>1224.2871287128712</v>
      </c>
      <c r="BR125" s="51">
        <v>0</v>
      </c>
      <c r="BS125" s="51">
        <v>0</v>
      </c>
    </row>
    <row r="126" spans="1:71" ht="15.75" customHeight="1">
      <c r="A126" s="8" t="s">
        <v>239</v>
      </c>
      <c r="B126">
        <v>703</v>
      </c>
      <c r="C126">
        <f t="shared" si="53"/>
        <v>1901</v>
      </c>
      <c r="E126" s="8">
        <v>115.7</v>
      </c>
      <c r="F126" s="8" t="s">
        <v>240</v>
      </c>
      <c r="G126" s="55">
        <f t="shared" ca="1" si="31"/>
        <v>42048</v>
      </c>
      <c r="H126" s="8">
        <v>77777</v>
      </c>
      <c r="J126" t="str">
        <f t="shared" ca="1" si="45"/>
        <v>전세</v>
      </c>
      <c r="K126" s="8" t="s">
        <v>242</v>
      </c>
      <c r="L126" s="55">
        <v>45047</v>
      </c>
      <c r="M126" s="55">
        <v>45097</v>
      </c>
      <c r="N126" s="55">
        <v>45047</v>
      </c>
      <c r="O126" s="55">
        <v>45077</v>
      </c>
      <c r="P126" s="51">
        <f t="shared" ca="1" si="32"/>
        <v>513158</v>
      </c>
      <c r="Q126" s="57">
        <f t="shared" ca="1" si="33"/>
        <v>523421.16</v>
      </c>
      <c r="R126" s="51">
        <f t="shared" ca="1" si="34"/>
        <v>513158</v>
      </c>
      <c r="S126" s="57">
        <f t="shared" ca="1" si="44"/>
        <v>225201</v>
      </c>
      <c r="T126" s="57">
        <f t="shared" ca="1" si="35"/>
        <v>287957</v>
      </c>
      <c r="U126" s="57">
        <f t="shared" ref="U126:AJ141" ca="1" si="57">RANDBETWEEN(U$2,U$3)</f>
        <v>53771</v>
      </c>
      <c r="V126" s="57">
        <f t="shared" ca="1" si="57"/>
        <v>5626</v>
      </c>
      <c r="W126" s="57">
        <f t="shared" ca="1" si="57"/>
        <v>1478</v>
      </c>
      <c r="X126" s="57">
        <f t="shared" ca="1" si="57"/>
        <v>4001</v>
      </c>
      <c r="Y126" s="57">
        <f t="shared" ca="1" si="57"/>
        <v>3505</v>
      </c>
      <c r="Z126" s="57">
        <f t="shared" ca="1" si="57"/>
        <v>38409</v>
      </c>
      <c r="AA126" s="57">
        <f t="shared" ca="1" si="57"/>
        <v>10586</v>
      </c>
      <c r="AB126" s="57">
        <f t="shared" ca="1" si="57"/>
        <v>51527</v>
      </c>
      <c r="AC126" s="57">
        <f t="shared" ca="1" si="57"/>
        <v>2908</v>
      </c>
      <c r="AD126" s="57">
        <f t="shared" ca="1" si="57"/>
        <v>2527</v>
      </c>
      <c r="AE126" s="57">
        <f t="shared" ca="1" si="57"/>
        <v>20198</v>
      </c>
      <c r="AF126" s="57">
        <f t="shared" ca="1" si="57"/>
        <v>957</v>
      </c>
      <c r="AG126" s="57">
        <f t="shared" ca="1" si="57"/>
        <v>31318</v>
      </c>
      <c r="AH126" s="57">
        <f t="shared" ca="1" si="57"/>
        <v>538</v>
      </c>
      <c r="AI126" s="57">
        <f t="shared" ca="1" si="57"/>
        <v>0</v>
      </c>
      <c r="AJ126" s="57">
        <f t="shared" ca="1" si="57"/>
        <v>121020</v>
      </c>
      <c r="AK126" s="57">
        <f t="shared" ca="1" si="56"/>
        <v>32469</v>
      </c>
      <c r="AL126" s="57">
        <f t="shared" ca="1" si="54"/>
        <v>68798</v>
      </c>
      <c r="AM126" s="57">
        <f t="shared" ca="1" si="54"/>
        <v>3484</v>
      </c>
      <c r="AN126" s="57">
        <f t="shared" ca="1" si="54"/>
        <v>67945</v>
      </c>
      <c r="AO126" s="57">
        <f t="shared" ca="1" si="54"/>
        <v>0</v>
      </c>
      <c r="AP126" s="57">
        <f t="shared" ca="1" si="54"/>
        <v>22506</v>
      </c>
      <c r="AQ126" s="57">
        <f t="shared" ca="1" si="54"/>
        <v>8976</v>
      </c>
      <c r="AR126" s="57">
        <f t="shared" ca="1" si="54"/>
        <v>3099</v>
      </c>
      <c r="AS126" s="57">
        <f t="shared" ca="1" si="54"/>
        <v>2074</v>
      </c>
      <c r="AT126" s="57">
        <f t="shared" ca="1" si="54"/>
        <v>0</v>
      </c>
      <c r="AU126" s="51">
        <v>0</v>
      </c>
      <c r="AV126" s="57">
        <v>0</v>
      </c>
      <c r="AW126" s="51">
        <f t="shared" ca="1" si="36"/>
        <v>10263.16</v>
      </c>
      <c r="AX126" s="57">
        <f t="shared" ca="1" si="52"/>
        <v>-21942</v>
      </c>
      <c r="AY126" s="57">
        <f t="shared" ca="1" si="52"/>
        <v>0</v>
      </c>
      <c r="AZ126" s="57">
        <f t="shared" ca="1" si="52"/>
        <v>0</v>
      </c>
      <c r="BA126" s="51">
        <v>0</v>
      </c>
      <c r="BB126" s="51">
        <v>0</v>
      </c>
      <c r="BC126" s="57">
        <f t="shared" ca="1" si="52"/>
        <v>-4533</v>
      </c>
      <c r="BD126" s="57">
        <f t="shared" ca="1" si="52"/>
        <v>-18087</v>
      </c>
      <c r="BE126" s="57">
        <f t="shared" ca="1" si="46"/>
        <v>605.1</v>
      </c>
      <c r="BF126" s="51">
        <f t="shared" ca="1" si="37"/>
        <v>55.038400000000003</v>
      </c>
      <c r="BG126" s="51">
        <f t="shared" ca="1" si="38"/>
        <v>9.5697183098591552</v>
      </c>
      <c r="BH126" s="51">
        <f t="shared" ca="1" si="39"/>
        <v>222.83168316831683</v>
      </c>
      <c r="BI126" s="51">
        <v>0</v>
      </c>
      <c r="BJ126" s="51">
        <f ca="1">'4월_관리비상세내역'!BK126</f>
        <v>1290.8499999999999</v>
      </c>
      <c r="BK126" s="51">
        <f t="shared" ca="1" si="40"/>
        <v>1895.9499999999998</v>
      </c>
      <c r="BL126" s="51">
        <f ca="1">'4월_관리비상세내역'!BM126</f>
        <v>1005.902676056338</v>
      </c>
      <c r="BM126" s="57">
        <f t="shared" ca="1" si="41"/>
        <v>1015.4723943661971</v>
      </c>
      <c r="BN126" s="51">
        <f ca="1">'4월_관리비상세내역'!BO126</f>
        <v>568.57760000000007</v>
      </c>
      <c r="BO126" s="57">
        <f t="shared" ca="1" si="42"/>
        <v>623.6160000000001</v>
      </c>
      <c r="BP126" s="51">
        <f ca="1">'4월_관리비상세내역'!BQ126</f>
        <v>1590.2871287128712</v>
      </c>
      <c r="BQ126" s="57">
        <f t="shared" ca="1" si="43"/>
        <v>1813.1188118811881</v>
      </c>
      <c r="BR126" s="51">
        <v>0</v>
      </c>
      <c r="BS126" s="51">
        <v>0</v>
      </c>
    </row>
    <row r="127" spans="1:71" ht="15.75" customHeight="1">
      <c r="A127" s="8" t="s">
        <v>239</v>
      </c>
      <c r="B127">
        <v>703</v>
      </c>
      <c r="C127">
        <f t="shared" si="53"/>
        <v>1902</v>
      </c>
      <c r="E127" s="8">
        <v>115.7</v>
      </c>
      <c r="F127" s="8" t="s">
        <v>240</v>
      </c>
      <c r="G127" s="55">
        <f t="shared" ca="1" si="31"/>
        <v>44047</v>
      </c>
      <c r="H127" s="8">
        <v>77777</v>
      </c>
      <c r="J127" t="str">
        <f t="shared" ca="1" si="45"/>
        <v>전세</v>
      </c>
      <c r="K127" s="8" t="s">
        <v>242</v>
      </c>
      <c r="L127" s="55">
        <v>45047</v>
      </c>
      <c r="M127" s="55">
        <v>45097</v>
      </c>
      <c r="N127" s="55">
        <v>45047</v>
      </c>
      <c r="O127" s="55">
        <v>45077</v>
      </c>
      <c r="P127" s="51">
        <f t="shared" ca="1" si="32"/>
        <v>571995</v>
      </c>
      <c r="Q127" s="57">
        <f t="shared" ca="1" si="33"/>
        <v>583434.9</v>
      </c>
      <c r="R127" s="51">
        <f t="shared" ca="1" si="34"/>
        <v>571995</v>
      </c>
      <c r="S127" s="57">
        <f t="shared" ca="1" si="44"/>
        <v>274005</v>
      </c>
      <c r="T127" s="57">
        <f t="shared" ca="1" si="35"/>
        <v>297990</v>
      </c>
      <c r="U127" s="57">
        <f t="shared" ca="1" si="57"/>
        <v>79773</v>
      </c>
      <c r="V127" s="57">
        <f t="shared" ca="1" si="57"/>
        <v>37334</v>
      </c>
      <c r="W127" s="57">
        <f t="shared" ca="1" si="57"/>
        <v>1014</v>
      </c>
      <c r="X127" s="57">
        <f t="shared" ca="1" si="57"/>
        <v>3471</v>
      </c>
      <c r="Y127" s="57">
        <f t="shared" ca="1" si="57"/>
        <v>3702</v>
      </c>
      <c r="Z127" s="57">
        <f t="shared" ca="1" si="57"/>
        <v>27450</v>
      </c>
      <c r="AA127" s="57">
        <f t="shared" ca="1" si="57"/>
        <v>22163</v>
      </c>
      <c r="AB127" s="57">
        <f t="shared" ca="1" si="57"/>
        <v>46121</v>
      </c>
      <c r="AC127" s="57">
        <f t="shared" ca="1" si="57"/>
        <v>501</v>
      </c>
      <c r="AD127" s="57">
        <f t="shared" ca="1" si="57"/>
        <v>9277</v>
      </c>
      <c r="AE127" s="57">
        <f t="shared" ca="1" si="57"/>
        <v>25466</v>
      </c>
      <c r="AF127" s="57">
        <f t="shared" ca="1" si="57"/>
        <v>338</v>
      </c>
      <c r="AG127" s="57">
        <f t="shared" ca="1" si="57"/>
        <v>35604</v>
      </c>
      <c r="AH127" s="57">
        <f t="shared" ca="1" si="57"/>
        <v>916</v>
      </c>
      <c r="AI127" s="57">
        <f t="shared" ca="1" si="57"/>
        <v>0</v>
      </c>
      <c r="AJ127" s="57">
        <f t="shared" ca="1" si="57"/>
        <v>155733</v>
      </c>
      <c r="AK127" s="57">
        <f t="shared" ca="1" si="56"/>
        <v>63648</v>
      </c>
      <c r="AL127" s="57">
        <f t="shared" ca="1" si="54"/>
        <v>85950</v>
      </c>
      <c r="AM127" s="57">
        <f t="shared" ca="1" si="54"/>
        <v>7211</v>
      </c>
      <c r="AN127" s="57">
        <f t="shared" ca="1" si="54"/>
        <v>267</v>
      </c>
      <c r="AO127" s="57">
        <f t="shared" ca="1" si="54"/>
        <v>0</v>
      </c>
      <c r="AP127" s="57">
        <f t="shared" ca="1" si="54"/>
        <v>13086</v>
      </c>
      <c r="AQ127" s="57">
        <f t="shared" ca="1" si="54"/>
        <v>3954</v>
      </c>
      <c r="AR127" s="57">
        <f t="shared" ca="1" si="54"/>
        <v>9446</v>
      </c>
      <c r="AS127" s="57">
        <f t="shared" ca="1" si="54"/>
        <v>328</v>
      </c>
      <c r="AT127" s="57">
        <f t="shared" ca="1" si="54"/>
        <v>0</v>
      </c>
      <c r="AU127" s="51">
        <v>0</v>
      </c>
      <c r="AV127" s="57">
        <v>0</v>
      </c>
      <c r="AW127" s="51">
        <f t="shared" ca="1" si="36"/>
        <v>11439.9</v>
      </c>
      <c r="AX127" s="57">
        <f t="shared" ca="1" si="52"/>
        <v>-12161</v>
      </c>
      <c r="AY127" s="57">
        <f t="shared" ca="1" si="52"/>
        <v>0</v>
      </c>
      <c r="AZ127" s="57">
        <f t="shared" ca="1" si="52"/>
        <v>0</v>
      </c>
      <c r="BA127" s="51">
        <v>0</v>
      </c>
      <c r="BB127" s="51">
        <v>0</v>
      </c>
      <c r="BC127" s="57">
        <f t="shared" ca="1" si="52"/>
        <v>-28288</v>
      </c>
      <c r="BD127" s="57">
        <f t="shared" ca="1" si="52"/>
        <v>-20309</v>
      </c>
      <c r="BE127" s="57">
        <f t="shared" ca="1" si="46"/>
        <v>778.66499999999996</v>
      </c>
      <c r="BF127" s="51">
        <f t="shared" ca="1" si="37"/>
        <v>68.760000000000005</v>
      </c>
      <c r="BG127" s="51">
        <f t="shared" ca="1" si="38"/>
        <v>3.7605633802816903E-2</v>
      </c>
      <c r="BH127" s="51">
        <f t="shared" ca="1" si="39"/>
        <v>129.56435643564356</v>
      </c>
      <c r="BI127" s="51">
        <v>0</v>
      </c>
      <c r="BJ127" s="51">
        <f ca="1">'4월_관리비상세내역'!BK127</f>
        <v>1279.375</v>
      </c>
      <c r="BK127" s="51">
        <f t="shared" ca="1" si="40"/>
        <v>2058.04</v>
      </c>
      <c r="BL127" s="51">
        <f ca="1">'4월_관리비상세내역'!BM127</f>
        <v>952.62605633802821</v>
      </c>
      <c r="BM127" s="57">
        <f t="shared" ca="1" si="41"/>
        <v>952.66366197183106</v>
      </c>
      <c r="BN127" s="51">
        <f ca="1">'4월_관리비상세내역'!BO127</f>
        <v>648.45920000000001</v>
      </c>
      <c r="BO127" s="57">
        <f t="shared" ca="1" si="42"/>
        <v>717.2192</v>
      </c>
      <c r="BP127" s="51">
        <f ca="1">'4월_관리비상세내역'!BQ127</f>
        <v>1355.3663366336634</v>
      </c>
      <c r="BQ127" s="57">
        <f t="shared" ca="1" si="43"/>
        <v>1484.9306930693069</v>
      </c>
      <c r="BR127" s="51">
        <v>0</v>
      </c>
      <c r="BS127" s="51">
        <v>0</v>
      </c>
    </row>
    <row r="128" spans="1:71" ht="15.75" customHeight="1">
      <c r="A128" s="8" t="s">
        <v>239</v>
      </c>
      <c r="B128">
        <v>703</v>
      </c>
      <c r="C128">
        <f t="shared" si="53"/>
        <v>2001</v>
      </c>
      <c r="E128" s="8">
        <v>115.7</v>
      </c>
      <c r="F128" s="8" t="s">
        <v>240</v>
      </c>
      <c r="G128" s="55">
        <f t="shared" ca="1" si="31"/>
        <v>44273</v>
      </c>
      <c r="H128" s="8">
        <v>77777</v>
      </c>
      <c r="J128" t="str">
        <f t="shared" ca="1" si="45"/>
        <v>전세</v>
      </c>
      <c r="K128" s="8" t="s">
        <v>242</v>
      </c>
      <c r="L128" s="55">
        <v>45047</v>
      </c>
      <c r="M128" s="55">
        <v>45097</v>
      </c>
      <c r="N128" s="55">
        <v>45047</v>
      </c>
      <c r="O128" s="55">
        <v>45077</v>
      </c>
      <c r="P128" s="51">
        <f t="shared" ca="1" si="32"/>
        <v>370005</v>
      </c>
      <c r="Q128" s="57">
        <f t="shared" ca="1" si="33"/>
        <v>377405.1</v>
      </c>
      <c r="R128" s="51">
        <f t="shared" ca="1" si="34"/>
        <v>370005</v>
      </c>
      <c r="S128" s="57">
        <f t="shared" ca="1" si="44"/>
        <v>184189</v>
      </c>
      <c r="T128" s="57">
        <f t="shared" ca="1" si="35"/>
        <v>185816</v>
      </c>
      <c r="U128" s="57">
        <f t="shared" ca="1" si="57"/>
        <v>33657</v>
      </c>
      <c r="V128" s="57">
        <f t="shared" ca="1" si="57"/>
        <v>35222</v>
      </c>
      <c r="W128" s="57">
        <f t="shared" ca="1" si="57"/>
        <v>536</v>
      </c>
      <c r="X128" s="57">
        <f t="shared" ca="1" si="57"/>
        <v>2931</v>
      </c>
      <c r="Y128" s="57">
        <f t="shared" ca="1" si="57"/>
        <v>3643</v>
      </c>
      <c r="Z128" s="57">
        <f t="shared" ca="1" si="57"/>
        <v>18998</v>
      </c>
      <c r="AA128" s="57">
        <f t="shared" ca="1" si="57"/>
        <v>26346</v>
      </c>
      <c r="AB128" s="57">
        <f t="shared" ca="1" si="57"/>
        <v>53528</v>
      </c>
      <c r="AC128" s="57">
        <f t="shared" ca="1" si="57"/>
        <v>1983</v>
      </c>
      <c r="AD128" s="57">
        <f t="shared" ca="1" si="57"/>
        <v>2115</v>
      </c>
      <c r="AE128" s="57">
        <f t="shared" ca="1" si="57"/>
        <v>7124</v>
      </c>
      <c r="AF128" s="57">
        <f t="shared" ca="1" si="57"/>
        <v>767</v>
      </c>
      <c r="AG128" s="57">
        <f t="shared" ca="1" si="57"/>
        <v>17212</v>
      </c>
      <c r="AH128" s="57">
        <f t="shared" ca="1" si="57"/>
        <v>431</v>
      </c>
      <c r="AI128" s="57">
        <f t="shared" ca="1" si="57"/>
        <v>0</v>
      </c>
      <c r="AJ128" s="57">
        <f t="shared" ca="1" si="57"/>
        <v>95175</v>
      </c>
      <c r="AK128" s="57">
        <f t="shared" ca="1" si="56"/>
        <v>51485</v>
      </c>
      <c r="AL128" s="57">
        <f t="shared" ca="1" si="54"/>
        <v>32158</v>
      </c>
      <c r="AM128" s="57">
        <f t="shared" ca="1" si="54"/>
        <v>1668</v>
      </c>
      <c r="AN128" s="57">
        <f t="shared" ca="1" si="54"/>
        <v>23576</v>
      </c>
      <c r="AO128" s="57">
        <f t="shared" ca="1" si="54"/>
        <v>0</v>
      </c>
      <c r="AP128" s="57">
        <f t="shared" ca="1" si="54"/>
        <v>5981</v>
      </c>
      <c r="AQ128" s="57">
        <f t="shared" ca="1" si="54"/>
        <v>6473</v>
      </c>
      <c r="AR128" s="57">
        <f t="shared" ca="1" si="54"/>
        <v>4743</v>
      </c>
      <c r="AS128" s="57">
        <f t="shared" ca="1" si="54"/>
        <v>1647</v>
      </c>
      <c r="AT128" s="57">
        <f t="shared" ca="1" si="54"/>
        <v>0</v>
      </c>
      <c r="AU128" s="51">
        <v>0</v>
      </c>
      <c r="AV128" s="57">
        <v>0</v>
      </c>
      <c r="AW128" s="51">
        <f t="shared" ca="1" si="36"/>
        <v>7400.1</v>
      </c>
      <c r="AX128" s="57">
        <f t="shared" ca="1" si="52"/>
        <v>-22845</v>
      </c>
      <c r="AY128" s="57">
        <f t="shared" ca="1" si="52"/>
        <v>0</v>
      </c>
      <c r="AZ128" s="57">
        <f t="shared" ca="1" si="52"/>
        <v>0</v>
      </c>
      <c r="BA128" s="51">
        <v>0</v>
      </c>
      <c r="BB128" s="51">
        <v>0</v>
      </c>
      <c r="BC128" s="57">
        <f t="shared" ca="1" si="52"/>
        <v>-16430</v>
      </c>
      <c r="BD128" s="57">
        <f t="shared" ca="1" si="52"/>
        <v>-18119</v>
      </c>
      <c r="BE128" s="57">
        <f t="shared" ca="1" si="46"/>
        <v>475.875</v>
      </c>
      <c r="BF128" s="51">
        <f t="shared" ca="1" si="37"/>
        <v>25.726400000000002</v>
      </c>
      <c r="BG128" s="51">
        <f t="shared" ca="1" si="38"/>
        <v>3.3205633802816901</v>
      </c>
      <c r="BH128" s="51">
        <f t="shared" ca="1" si="39"/>
        <v>59.21782178217822</v>
      </c>
      <c r="BI128" s="51">
        <v>0</v>
      </c>
      <c r="BJ128" s="51">
        <f ca="1">'4월_관리비상세내역'!BK128</f>
        <v>1276.4349999999999</v>
      </c>
      <c r="BK128" s="51">
        <f t="shared" ca="1" si="40"/>
        <v>1752.31</v>
      </c>
      <c r="BL128" s="51">
        <f ca="1">'4월_관리비상세내역'!BM128</f>
        <v>123.32676056338029</v>
      </c>
      <c r="BM128" s="57">
        <f t="shared" ca="1" si="41"/>
        <v>126.64732394366197</v>
      </c>
      <c r="BN128" s="51">
        <f ca="1">'4월_관리비상세내역'!BO128</f>
        <v>282.99920000000003</v>
      </c>
      <c r="BO128" s="57">
        <f t="shared" ca="1" si="42"/>
        <v>308.72560000000004</v>
      </c>
      <c r="BP128" s="51">
        <f ca="1">'4월_관리비상세내역'!BQ128</f>
        <v>1022.3663366336634</v>
      </c>
      <c r="BQ128" s="57">
        <f t="shared" ca="1" si="43"/>
        <v>1081.5841584158416</v>
      </c>
      <c r="BR128" s="51">
        <v>0</v>
      </c>
      <c r="BS128" s="51">
        <v>0</v>
      </c>
    </row>
    <row r="129" spans="1:71" ht="15.75" customHeight="1">
      <c r="A129" s="8" t="s">
        <v>239</v>
      </c>
      <c r="B129">
        <v>703</v>
      </c>
      <c r="C129">
        <f t="shared" si="53"/>
        <v>2002</v>
      </c>
      <c r="E129" s="8">
        <v>115.7</v>
      </c>
      <c r="F129" s="8" t="s">
        <v>240</v>
      </c>
      <c r="G129" s="55">
        <f t="shared" ca="1" si="31"/>
        <v>43701</v>
      </c>
      <c r="H129" s="8">
        <v>77777</v>
      </c>
      <c r="J129" t="str">
        <f t="shared" ca="1" si="45"/>
        <v>전세</v>
      </c>
      <c r="K129" s="8" t="s">
        <v>242</v>
      </c>
      <c r="L129" s="55">
        <v>45047</v>
      </c>
      <c r="M129" s="55">
        <v>45097</v>
      </c>
      <c r="N129" s="55">
        <v>45047</v>
      </c>
      <c r="O129" s="55">
        <v>45077</v>
      </c>
      <c r="P129" s="51">
        <f t="shared" ca="1" si="32"/>
        <v>439460</v>
      </c>
      <c r="Q129" s="57">
        <f t="shared" ca="1" si="33"/>
        <v>448249.2</v>
      </c>
      <c r="R129" s="51">
        <f t="shared" ca="1" si="34"/>
        <v>439460</v>
      </c>
      <c r="S129" s="57">
        <f t="shared" ca="1" si="44"/>
        <v>144148</v>
      </c>
      <c r="T129" s="57">
        <f t="shared" ca="1" si="35"/>
        <v>295312</v>
      </c>
      <c r="U129" s="57">
        <f t="shared" ca="1" si="57"/>
        <v>50020</v>
      </c>
      <c r="V129" s="57">
        <f t="shared" ca="1" si="57"/>
        <v>34169</v>
      </c>
      <c r="W129" s="57">
        <f t="shared" ca="1" si="57"/>
        <v>890</v>
      </c>
      <c r="X129" s="57">
        <f t="shared" ca="1" si="57"/>
        <v>2321</v>
      </c>
      <c r="Y129" s="57">
        <f t="shared" ca="1" si="57"/>
        <v>3746</v>
      </c>
      <c r="Z129" s="57">
        <f t="shared" ca="1" si="57"/>
        <v>16130</v>
      </c>
      <c r="AA129" s="57">
        <f t="shared" ca="1" si="57"/>
        <v>3445</v>
      </c>
      <c r="AB129" s="57">
        <f t="shared" ca="1" si="57"/>
        <v>13704</v>
      </c>
      <c r="AC129" s="57">
        <f t="shared" ca="1" si="57"/>
        <v>477</v>
      </c>
      <c r="AD129" s="57">
        <f t="shared" ca="1" si="57"/>
        <v>2715</v>
      </c>
      <c r="AE129" s="57">
        <f t="shared" ca="1" si="57"/>
        <v>5745</v>
      </c>
      <c r="AF129" s="57">
        <f t="shared" ca="1" si="57"/>
        <v>761</v>
      </c>
      <c r="AG129" s="57">
        <f t="shared" ca="1" si="57"/>
        <v>5748</v>
      </c>
      <c r="AH129" s="57">
        <f t="shared" ca="1" si="57"/>
        <v>435</v>
      </c>
      <c r="AI129" s="57">
        <f t="shared" ca="1" si="57"/>
        <v>0</v>
      </c>
      <c r="AJ129" s="57">
        <f t="shared" ca="1" si="57"/>
        <v>125614</v>
      </c>
      <c r="AK129" s="57">
        <f t="shared" ca="1" si="56"/>
        <v>53892</v>
      </c>
      <c r="AL129" s="57">
        <f t="shared" ca="1" si="54"/>
        <v>82076</v>
      </c>
      <c r="AM129" s="57">
        <f t="shared" ca="1" si="54"/>
        <v>5639</v>
      </c>
      <c r="AN129" s="57">
        <f t="shared" ca="1" si="54"/>
        <v>35765</v>
      </c>
      <c r="AO129" s="57">
        <f t="shared" ca="1" si="54"/>
        <v>0</v>
      </c>
      <c r="AP129" s="57">
        <f t="shared" ca="1" si="54"/>
        <v>31207</v>
      </c>
      <c r="AQ129" s="57">
        <f t="shared" ca="1" si="54"/>
        <v>7722</v>
      </c>
      <c r="AR129" s="57">
        <f t="shared" ca="1" si="54"/>
        <v>6352</v>
      </c>
      <c r="AS129" s="57">
        <f t="shared" ca="1" si="54"/>
        <v>672</v>
      </c>
      <c r="AT129" s="57">
        <f t="shared" ca="1" si="54"/>
        <v>0</v>
      </c>
      <c r="AU129" s="51">
        <v>0</v>
      </c>
      <c r="AV129" s="57">
        <v>0</v>
      </c>
      <c r="AW129" s="51">
        <f t="shared" ca="1" si="36"/>
        <v>8789.2000000000007</v>
      </c>
      <c r="AX129" s="57">
        <f t="shared" ca="1" si="52"/>
        <v>-10224</v>
      </c>
      <c r="AY129" s="57">
        <f t="shared" ca="1" si="52"/>
        <v>0</v>
      </c>
      <c r="AZ129" s="57">
        <f t="shared" ca="1" si="52"/>
        <v>0</v>
      </c>
      <c r="BA129" s="51">
        <v>0</v>
      </c>
      <c r="BB129" s="51">
        <v>0</v>
      </c>
      <c r="BC129" s="57">
        <f t="shared" ca="1" si="52"/>
        <v>-17053</v>
      </c>
      <c r="BD129" s="57">
        <f t="shared" ca="1" si="52"/>
        <v>-22508</v>
      </c>
      <c r="BE129" s="57">
        <f t="shared" ca="1" si="46"/>
        <v>628.07000000000005</v>
      </c>
      <c r="BF129" s="51">
        <f t="shared" ca="1" si="37"/>
        <v>65.660799999999995</v>
      </c>
      <c r="BG129" s="51">
        <f t="shared" ca="1" si="38"/>
        <v>5.0373239436619714</v>
      </c>
      <c r="BH129" s="51">
        <f t="shared" ca="1" si="39"/>
        <v>308.980198019802</v>
      </c>
      <c r="BI129" s="51">
        <v>0</v>
      </c>
      <c r="BJ129" s="51">
        <f ca="1">'4월_관리비상세내역'!BK129</f>
        <v>1661.8899999999999</v>
      </c>
      <c r="BK129" s="51">
        <f t="shared" ca="1" si="40"/>
        <v>2289.96</v>
      </c>
      <c r="BL129" s="51">
        <f ca="1">'4월_관리비상세내역'!BM129</f>
        <v>418.99591549295775</v>
      </c>
      <c r="BM129" s="57">
        <f t="shared" ca="1" si="41"/>
        <v>424.03323943661974</v>
      </c>
      <c r="BN129" s="51">
        <f ca="1">'4월_관리비상세내역'!BO129</f>
        <v>356.75920000000002</v>
      </c>
      <c r="BO129" s="57">
        <f t="shared" ca="1" si="42"/>
        <v>422.42</v>
      </c>
      <c r="BP129" s="51">
        <f ca="1">'4월_관리비상세내역'!BQ129</f>
        <v>1339.178217821782</v>
      </c>
      <c r="BQ129" s="57">
        <f t="shared" ca="1" si="43"/>
        <v>1648.158415841584</v>
      </c>
      <c r="BR129" s="51">
        <v>0</v>
      </c>
      <c r="BS129" s="51">
        <v>0</v>
      </c>
    </row>
    <row r="130" spans="1:71" ht="15.75" customHeight="1">
      <c r="A130" s="8" t="s">
        <v>239</v>
      </c>
      <c r="B130">
        <v>703</v>
      </c>
      <c r="C130">
        <f t="shared" si="53"/>
        <v>2101</v>
      </c>
      <c r="E130" s="8">
        <v>115.7</v>
      </c>
      <c r="F130" s="8" t="s">
        <v>240</v>
      </c>
      <c r="G130" s="55">
        <f t="shared" ca="1" si="31"/>
        <v>42124</v>
      </c>
      <c r="H130" s="8">
        <v>77777</v>
      </c>
      <c r="J130" t="str">
        <f t="shared" ca="1" si="45"/>
        <v>자가</v>
      </c>
      <c r="K130" s="8" t="s">
        <v>242</v>
      </c>
      <c r="L130" s="55">
        <v>45047</v>
      </c>
      <c r="M130" s="55">
        <v>45097</v>
      </c>
      <c r="N130" s="55">
        <v>45047</v>
      </c>
      <c r="O130" s="55">
        <v>45077</v>
      </c>
      <c r="P130" s="51">
        <f t="shared" ca="1" si="32"/>
        <v>608991</v>
      </c>
      <c r="Q130" s="57">
        <f t="shared" ca="1" si="33"/>
        <v>621170.81999999995</v>
      </c>
      <c r="R130" s="51">
        <f t="shared" ca="1" si="34"/>
        <v>608991</v>
      </c>
      <c r="S130" s="57">
        <f t="shared" ca="1" si="44"/>
        <v>257729</v>
      </c>
      <c r="T130" s="57">
        <f t="shared" ca="1" si="35"/>
        <v>351262</v>
      </c>
      <c r="U130" s="57">
        <f t="shared" ca="1" si="57"/>
        <v>63841</v>
      </c>
      <c r="V130" s="57">
        <f t="shared" ca="1" si="57"/>
        <v>20484</v>
      </c>
      <c r="W130" s="57">
        <f t="shared" ca="1" si="57"/>
        <v>813</v>
      </c>
      <c r="X130" s="57">
        <f t="shared" ca="1" si="57"/>
        <v>1447</v>
      </c>
      <c r="Y130" s="57">
        <f t="shared" ca="1" si="57"/>
        <v>3564</v>
      </c>
      <c r="Z130" s="57">
        <f t="shared" ca="1" si="57"/>
        <v>28200</v>
      </c>
      <c r="AA130" s="57">
        <f t="shared" ca="1" si="57"/>
        <v>11836</v>
      </c>
      <c r="AB130" s="57">
        <f t="shared" ca="1" si="57"/>
        <v>66710</v>
      </c>
      <c r="AC130" s="57">
        <f t="shared" ca="1" si="57"/>
        <v>267</v>
      </c>
      <c r="AD130" s="57">
        <f t="shared" ca="1" si="57"/>
        <v>4787</v>
      </c>
      <c r="AE130" s="57">
        <f t="shared" ca="1" si="57"/>
        <v>18377</v>
      </c>
      <c r="AF130" s="57">
        <f t="shared" ca="1" si="57"/>
        <v>586</v>
      </c>
      <c r="AG130" s="57">
        <f t="shared" ca="1" si="57"/>
        <v>44039</v>
      </c>
      <c r="AH130" s="57">
        <f t="shared" ca="1" si="57"/>
        <v>758</v>
      </c>
      <c r="AI130" s="57">
        <f t="shared" ca="1" si="57"/>
        <v>0</v>
      </c>
      <c r="AJ130" s="57">
        <f t="shared" ca="1" si="57"/>
        <v>186605</v>
      </c>
      <c r="AK130" s="57">
        <f t="shared" ca="1" si="56"/>
        <v>62825</v>
      </c>
      <c r="AL130" s="57">
        <f t="shared" ca="1" si="54"/>
        <v>51918</v>
      </c>
      <c r="AM130" s="57">
        <f t="shared" ca="1" si="54"/>
        <v>3065</v>
      </c>
      <c r="AN130" s="57">
        <f t="shared" ca="1" si="54"/>
        <v>50619</v>
      </c>
      <c r="AO130" s="57">
        <f t="shared" ca="1" si="54"/>
        <v>0</v>
      </c>
      <c r="AP130" s="57">
        <f t="shared" ca="1" si="54"/>
        <v>18613</v>
      </c>
      <c r="AQ130" s="57">
        <f t="shared" ca="1" si="54"/>
        <v>4614</v>
      </c>
      <c r="AR130" s="57">
        <f t="shared" ca="1" si="54"/>
        <v>7673</v>
      </c>
      <c r="AS130" s="57">
        <f t="shared" ca="1" si="54"/>
        <v>883</v>
      </c>
      <c r="AT130" s="57">
        <f t="shared" ca="1" si="54"/>
        <v>0</v>
      </c>
      <c r="AU130" s="51">
        <v>0</v>
      </c>
      <c r="AV130" s="57">
        <v>0</v>
      </c>
      <c r="AW130" s="51">
        <f t="shared" ca="1" si="36"/>
        <v>12179.82</v>
      </c>
      <c r="AX130" s="57">
        <f t="shared" ca="1" si="52"/>
        <v>-9218</v>
      </c>
      <c r="AY130" s="57">
        <f t="shared" ca="1" si="52"/>
        <v>0</v>
      </c>
      <c r="AZ130" s="57">
        <f t="shared" ca="1" si="52"/>
        <v>0</v>
      </c>
      <c r="BA130" s="51">
        <v>0</v>
      </c>
      <c r="BB130" s="51">
        <v>0</v>
      </c>
      <c r="BC130" s="57">
        <f t="shared" ca="1" si="52"/>
        <v>-7825</v>
      </c>
      <c r="BD130" s="57">
        <f t="shared" ca="1" si="52"/>
        <v>-26490</v>
      </c>
      <c r="BE130" s="57">
        <f t="shared" ca="1" si="46"/>
        <v>933.02499999999998</v>
      </c>
      <c r="BF130" s="51">
        <f t="shared" ca="1" si="37"/>
        <v>41.534399999999998</v>
      </c>
      <c r="BG130" s="51">
        <f t="shared" ca="1" si="38"/>
        <v>7.1294366197183097</v>
      </c>
      <c r="BH130" s="51">
        <f t="shared" ca="1" si="39"/>
        <v>184.28712871287129</v>
      </c>
      <c r="BI130" s="51">
        <v>0</v>
      </c>
      <c r="BJ130" s="51">
        <f ca="1">'4월_관리비상세내역'!BK130</f>
        <v>1666.63</v>
      </c>
      <c r="BK130" s="51">
        <f t="shared" ca="1" si="40"/>
        <v>2599.6550000000002</v>
      </c>
      <c r="BL130" s="51">
        <f ca="1">'4월_관리비상세내역'!BM130</f>
        <v>884.02521126760564</v>
      </c>
      <c r="BM130" s="57">
        <f t="shared" ca="1" si="41"/>
        <v>891.1546478873239</v>
      </c>
      <c r="BN130" s="51">
        <f ca="1">'4월_관리비상세내역'!BO130</f>
        <v>263.22160000000002</v>
      </c>
      <c r="BO130" s="57">
        <f t="shared" ca="1" si="42"/>
        <v>304.75600000000003</v>
      </c>
      <c r="BP130" s="51">
        <f ca="1">'4월_관리비상세내역'!BQ130</f>
        <v>947.6435643564356</v>
      </c>
      <c r="BQ130" s="57">
        <f t="shared" ca="1" si="43"/>
        <v>1131.9306930693069</v>
      </c>
      <c r="BR130" s="51">
        <v>0</v>
      </c>
      <c r="BS130" s="51">
        <v>0</v>
      </c>
    </row>
    <row r="131" spans="1:71" ht="15.75" customHeight="1">
      <c r="A131" s="8" t="s">
        <v>239</v>
      </c>
      <c r="B131">
        <v>703</v>
      </c>
      <c r="C131">
        <f t="shared" si="53"/>
        <v>2102</v>
      </c>
      <c r="E131" s="8">
        <v>115.7</v>
      </c>
      <c r="F131" s="8" t="s">
        <v>240</v>
      </c>
      <c r="G131" s="55">
        <f t="shared" ref="G131:G194" ca="1" si="58">RANDBETWEEN(DATE(2014,1,1), DATE(2023,1,1))</f>
        <v>43200</v>
      </c>
      <c r="H131" s="8">
        <v>77777</v>
      </c>
      <c r="J131" t="str">
        <f t="shared" ca="1" si="45"/>
        <v>자가</v>
      </c>
      <c r="K131" s="8" t="s">
        <v>242</v>
      </c>
      <c r="L131" s="55">
        <v>45047</v>
      </c>
      <c r="M131" s="55">
        <v>45097</v>
      </c>
      <c r="N131" s="55">
        <v>45047</v>
      </c>
      <c r="O131" s="55">
        <v>45077</v>
      </c>
      <c r="P131" s="51">
        <f t="shared" ref="P131:P194" ca="1" si="59">R131+AU131</f>
        <v>533185</v>
      </c>
      <c r="Q131" s="57">
        <f t="shared" ref="Q131:Q194" ca="1" si="60">P131+AW131</f>
        <v>543848.69999999995</v>
      </c>
      <c r="R131" s="51">
        <f t="shared" ref="R131:R194" ca="1" si="61">S131+T131</f>
        <v>533185</v>
      </c>
      <c r="S131" s="57">
        <f t="shared" ca="1" si="44"/>
        <v>244624</v>
      </c>
      <c r="T131" s="57">
        <f t="shared" ref="T131:T194" ca="1" si="62">SUM(AA131,AH131,AJ131,AK131,AL131,AM131,AN131,AP131,AR131,AS131,AX131,BC131,BD131)</f>
        <v>288561</v>
      </c>
      <c r="U131" s="57">
        <f t="shared" ca="1" si="57"/>
        <v>40531</v>
      </c>
      <c r="V131" s="57">
        <f t="shared" ca="1" si="57"/>
        <v>37341</v>
      </c>
      <c r="W131" s="57">
        <f t="shared" ca="1" si="57"/>
        <v>1102</v>
      </c>
      <c r="X131" s="57">
        <f t="shared" ca="1" si="57"/>
        <v>2591</v>
      </c>
      <c r="Y131" s="57">
        <f t="shared" ca="1" si="57"/>
        <v>3220</v>
      </c>
      <c r="Z131" s="57">
        <f t="shared" ca="1" si="57"/>
        <v>23665</v>
      </c>
      <c r="AA131" s="57">
        <f t="shared" ca="1" si="57"/>
        <v>4632</v>
      </c>
      <c r="AB131" s="57">
        <f t="shared" ca="1" si="57"/>
        <v>55299</v>
      </c>
      <c r="AC131" s="57">
        <f t="shared" ca="1" si="57"/>
        <v>985</v>
      </c>
      <c r="AD131" s="57">
        <f t="shared" ca="1" si="57"/>
        <v>6261</v>
      </c>
      <c r="AE131" s="57">
        <f t="shared" ca="1" si="57"/>
        <v>25546</v>
      </c>
      <c r="AF131" s="57">
        <f t="shared" ca="1" si="57"/>
        <v>731</v>
      </c>
      <c r="AG131" s="57">
        <f t="shared" ca="1" si="57"/>
        <v>38272</v>
      </c>
      <c r="AH131" s="57">
        <f t="shared" ca="1" si="57"/>
        <v>479</v>
      </c>
      <c r="AI131" s="57">
        <f t="shared" ca="1" si="57"/>
        <v>0</v>
      </c>
      <c r="AJ131" s="57">
        <f t="shared" ca="1" si="57"/>
        <v>171114</v>
      </c>
      <c r="AK131" s="57">
        <f t="shared" ca="1" si="56"/>
        <v>28879</v>
      </c>
      <c r="AL131" s="57">
        <f t="shared" ca="1" si="54"/>
        <v>31597</v>
      </c>
      <c r="AM131" s="57">
        <f t="shared" ca="1" si="54"/>
        <v>2189</v>
      </c>
      <c r="AN131" s="57">
        <f t="shared" ca="1" si="54"/>
        <v>39901</v>
      </c>
      <c r="AO131" s="57">
        <f t="shared" ca="1" si="54"/>
        <v>0</v>
      </c>
      <c r="AP131" s="57">
        <f t="shared" ca="1" si="54"/>
        <v>29450</v>
      </c>
      <c r="AQ131" s="57">
        <f t="shared" ca="1" si="54"/>
        <v>9080</v>
      </c>
      <c r="AR131" s="57">
        <f t="shared" ca="1" si="54"/>
        <v>9729</v>
      </c>
      <c r="AS131" s="57">
        <f t="shared" ca="1" si="54"/>
        <v>1164</v>
      </c>
      <c r="AT131" s="57">
        <f t="shared" ca="1" si="54"/>
        <v>0</v>
      </c>
      <c r="AU131" s="51">
        <v>0</v>
      </c>
      <c r="AV131" s="57">
        <v>0</v>
      </c>
      <c r="AW131" s="51">
        <f t="shared" ref="AW131:AW194" ca="1" si="63">P131*0.02</f>
        <v>10663.7</v>
      </c>
      <c r="AX131" s="57">
        <f t="shared" ca="1" si="52"/>
        <v>-871</v>
      </c>
      <c r="AY131" s="57">
        <f t="shared" ca="1" si="52"/>
        <v>0</v>
      </c>
      <c r="AZ131" s="57">
        <f t="shared" ca="1" si="52"/>
        <v>0</v>
      </c>
      <c r="BA131" s="51">
        <v>0</v>
      </c>
      <c r="BB131" s="51">
        <v>0</v>
      </c>
      <c r="BC131" s="57">
        <f t="shared" ca="1" si="52"/>
        <v>-27422</v>
      </c>
      <c r="BD131" s="57">
        <f t="shared" ca="1" si="52"/>
        <v>-2280</v>
      </c>
      <c r="BE131" s="57">
        <f t="shared" ca="1" si="46"/>
        <v>855.57</v>
      </c>
      <c r="BF131" s="51">
        <f t="shared" ref="BF131:BF194" ca="1" si="64">AL131/1250</f>
        <v>25.2776</v>
      </c>
      <c r="BG131" s="51">
        <f t="shared" ref="BG131:BG194" ca="1" si="65">AN131/7100</f>
        <v>5.6198591549295775</v>
      </c>
      <c r="BH131" s="51">
        <f t="shared" ref="BH131:BH194" ca="1" si="66">AP131/101</f>
        <v>291.58415841584156</v>
      </c>
      <c r="BI131" s="51">
        <v>0</v>
      </c>
      <c r="BJ131" s="51">
        <f ca="1">'4월_관리비상세내역'!BK131</f>
        <v>1262.44</v>
      </c>
      <c r="BK131" s="51">
        <f t="shared" ref="BK131:BK194" ca="1" si="67">BJ131+BE131</f>
        <v>2118.0100000000002</v>
      </c>
      <c r="BL131" s="51">
        <f ca="1">'4월_관리비상세내역'!BM131</f>
        <v>384.20450704225357</v>
      </c>
      <c r="BM131" s="57">
        <f t="shared" ref="BM131:BM194" ca="1" si="68">BL131+BG131</f>
        <v>389.82436619718317</v>
      </c>
      <c r="BN131" s="51">
        <f ca="1">'4월_관리비상세내역'!BO131</f>
        <v>924.89200000000005</v>
      </c>
      <c r="BO131" s="57">
        <f t="shared" ref="BO131:BO194" ca="1" si="69">BN131+BF131</f>
        <v>950.16960000000006</v>
      </c>
      <c r="BP131" s="51">
        <f ca="1">'4월_관리비상세내역'!BQ131</f>
        <v>962.39603960396039</v>
      </c>
      <c r="BQ131" s="57">
        <f t="shared" ref="BQ131:BQ194" ca="1" si="70">BP131+BH131</f>
        <v>1253.9801980198019</v>
      </c>
      <c r="BR131" s="51">
        <v>0</v>
      </c>
      <c r="BS131" s="51">
        <v>0</v>
      </c>
    </row>
    <row r="132" spans="1:71" ht="15.75" customHeight="1">
      <c r="A132" s="8" t="s">
        <v>239</v>
      </c>
      <c r="B132">
        <v>703</v>
      </c>
      <c r="C132">
        <f t="shared" si="53"/>
        <v>2201</v>
      </c>
      <c r="E132" s="8">
        <v>115.7</v>
      </c>
      <c r="F132" s="8" t="s">
        <v>240</v>
      </c>
      <c r="G132" s="55">
        <f t="shared" ca="1" si="58"/>
        <v>44373</v>
      </c>
      <c r="H132" s="8">
        <v>77777</v>
      </c>
      <c r="J132" t="str">
        <f t="shared" ca="1" si="45"/>
        <v>월세</v>
      </c>
      <c r="K132" s="8" t="s">
        <v>242</v>
      </c>
      <c r="L132" s="55">
        <v>45047</v>
      </c>
      <c r="M132" s="55">
        <v>45097</v>
      </c>
      <c r="N132" s="55">
        <v>45047</v>
      </c>
      <c r="O132" s="55">
        <v>45077</v>
      </c>
      <c r="P132" s="51">
        <f t="shared" ca="1" si="59"/>
        <v>423163</v>
      </c>
      <c r="Q132" s="57">
        <f t="shared" ca="1" si="60"/>
        <v>431626.26</v>
      </c>
      <c r="R132" s="51">
        <f t="shared" ca="1" si="61"/>
        <v>423163</v>
      </c>
      <c r="S132" s="57">
        <f t="shared" ref="S132:S195" ca="1" si="71">SUM(U132,V132,W132,X132,Y132,Z132,AB132,AC132,AD132,AE132,AF132,AG132,AQ132)</f>
        <v>178775</v>
      </c>
      <c r="T132" s="57">
        <f t="shared" ca="1" si="62"/>
        <v>244388</v>
      </c>
      <c r="U132" s="57">
        <f t="shared" ca="1" si="57"/>
        <v>50212</v>
      </c>
      <c r="V132" s="57">
        <f t="shared" ca="1" si="57"/>
        <v>17346</v>
      </c>
      <c r="W132" s="57">
        <f t="shared" ca="1" si="57"/>
        <v>1365</v>
      </c>
      <c r="X132" s="57">
        <f t="shared" ca="1" si="57"/>
        <v>2272</v>
      </c>
      <c r="Y132" s="57">
        <f t="shared" ca="1" si="57"/>
        <v>3882</v>
      </c>
      <c r="Z132" s="57">
        <f t="shared" ca="1" si="57"/>
        <v>41614</v>
      </c>
      <c r="AA132" s="57">
        <f t="shared" ca="1" si="57"/>
        <v>16298</v>
      </c>
      <c r="AB132" s="57">
        <f t="shared" ca="1" si="57"/>
        <v>35460</v>
      </c>
      <c r="AC132" s="57">
        <f t="shared" ca="1" si="57"/>
        <v>2816</v>
      </c>
      <c r="AD132" s="57">
        <f t="shared" ca="1" si="57"/>
        <v>9190</v>
      </c>
      <c r="AE132" s="57">
        <f t="shared" ca="1" si="57"/>
        <v>2692</v>
      </c>
      <c r="AF132" s="57">
        <f t="shared" ca="1" si="57"/>
        <v>481</v>
      </c>
      <c r="AG132" s="57">
        <f t="shared" ca="1" si="57"/>
        <v>7329</v>
      </c>
      <c r="AH132" s="57">
        <f t="shared" ca="1" si="57"/>
        <v>153</v>
      </c>
      <c r="AI132" s="57">
        <f t="shared" ca="1" si="57"/>
        <v>0</v>
      </c>
      <c r="AJ132" s="57">
        <f t="shared" ca="1" si="57"/>
        <v>142563</v>
      </c>
      <c r="AK132" s="57">
        <f t="shared" ca="1" si="56"/>
        <v>76274</v>
      </c>
      <c r="AL132" s="57">
        <f t="shared" ca="1" si="54"/>
        <v>24960</v>
      </c>
      <c r="AM132" s="57">
        <f t="shared" ca="1" si="54"/>
        <v>7780</v>
      </c>
      <c r="AN132" s="57">
        <f t="shared" ca="1" si="54"/>
        <v>19449</v>
      </c>
      <c r="AO132" s="57">
        <f t="shared" ca="1" si="54"/>
        <v>0</v>
      </c>
      <c r="AP132" s="57">
        <f t="shared" ca="1" si="54"/>
        <v>12118</v>
      </c>
      <c r="AQ132" s="57">
        <f t="shared" ca="1" si="54"/>
        <v>4116</v>
      </c>
      <c r="AR132" s="57">
        <f t="shared" ca="1" si="54"/>
        <v>8604</v>
      </c>
      <c r="AS132" s="57">
        <f t="shared" ca="1" si="54"/>
        <v>2274</v>
      </c>
      <c r="AT132" s="57">
        <f t="shared" ca="1" si="54"/>
        <v>0</v>
      </c>
      <c r="AU132" s="51">
        <v>0</v>
      </c>
      <c r="AV132" s="57">
        <v>0</v>
      </c>
      <c r="AW132" s="51">
        <f t="shared" ca="1" si="63"/>
        <v>8463.26</v>
      </c>
      <c r="AX132" s="57">
        <f t="shared" ca="1" si="52"/>
        <v>-20659</v>
      </c>
      <c r="AY132" s="57">
        <f t="shared" ca="1" si="52"/>
        <v>0</v>
      </c>
      <c r="AZ132" s="57">
        <f t="shared" ca="1" si="52"/>
        <v>0</v>
      </c>
      <c r="BA132" s="51">
        <v>-5000</v>
      </c>
      <c r="BB132" s="51">
        <v>0</v>
      </c>
      <c r="BC132" s="57">
        <f t="shared" ca="1" si="52"/>
        <v>-25712</v>
      </c>
      <c r="BD132" s="57">
        <f t="shared" ca="1" si="52"/>
        <v>-19714</v>
      </c>
      <c r="BE132" s="57">
        <f t="shared" ca="1" si="46"/>
        <v>712.81500000000005</v>
      </c>
      <c r="BF132" s="51">
        <f t="shared" ca="1" si="64"/>
        <v>19.968</v>
      </c>
      <c r="BG132" s="51">
        <f t="shared" ca="1" si="65"/>
        <v>2.7392957746478874</v>
      </c>
      <c r="BH132" s="51">
        <f t="shared" ca="1" si="66"/>
        <v>119.98019801980197</v>
      </c>
      <c r="BI132" s="51">
        <v>0</v>
      </c>
      <c r="BJ132" s="51">
        <f ca="1">'4월_관리비상세내역'!BK132</f>
        <v>1641.1399999999999</v>
      </c>
      <c r="BK132" s="51">
        <f t="shared" ca="1" si="67"/>
        <v>2353.9549999999999</v>
      </c>
      <c r="BL132" s="51">
        <f ca="1">'4월_관리비상세내역'!BM132</f>
        <v>60.934788732394367</v>
      </c>
      <c r="BM132" s="57">
        <f t="shared" ca="1" si="68"/>
        <v>63.674084507042252</v>
      </c>
      <c r="BN132" s="51">
        <f ca="1">'4월_관리비상세내역'!BO132</f>
        <v>233.55200000000002</v>
      </c>
      <c r="BO132" s="57">
        <f t="shared" ca="1" si="69"/>
        <v>253.52</v>
      </c>
      <c r="BP132" s="51">
        <f ca="1">'4월_관리비상세내역'!BQ132</f>
        <v>1717.8613861386139</v>
      </c>
      <c r="BQ132" s="57">
        <f t="shared" ca="1" si="70"/>
        <v>1837.8415841584158</v>
      </c>
      <c r="BR132" s="51">
        <v>0</v>
      </c>
      <c r="BS132" s="51">
        <v>0</v>
      </c>
    </row>
    <row r="133" spans="1:71" ht="15.75" customHeight="1">
      <c r="A133" s="8" t="s">
        <v>239</v>
      </c>
      <c r="B133">
        <v>703</v>
      </c>
      <c r="C133">
        <f t="shared" si="53"/>
        <v>2202</v>
      </c>
      <c r="E133" s="8">
        <v>115.7</v>
      </c>
      <c r="F133" s="8" t="s">
        <v>240</v>
      </c>
      <c r="G133" s="55">
        <f t="shared" ca="1" si="58"/>
        <v>43029</v>
      </c>
      <c r="H133" s="8">
        <v>77777</v>
      </c>
      <c r="J133" t="str">
        <f t="shared" ca="1" si="45"/>
        <v>전세</v>
      </c>
      <c r="K133" s="8" t="s">
        <v>242</v>
      </c>
      <c r="L133" s="55">
        <v>45047</v>
      </c>
      <c r="M133" s="55">
        <v>45097</v>
      </c>
      <c r="N133" s="55">
        <v>45047</v>
      </c>
      <c r="O133" s="55">
        <v>45077</v>
      </c>
      <c r="P133" s="51">
        <f t="shared" ca="1" si="59"/>
        <v>616818</v>
      </c>
      <c r="Q133" s="57">
        <f t="shared" ca="1" si="60"/>
        <v>629154.36</v>
      </c>
      <c r="R133" s="51">
        <f t="shared" ca="1" si="61"/>
        <v>616818</v>
      </c>
      <c r="S133" s="57">
        <f t="shared" ca="1" si="71"/>
        <v>221221</v>
      </c>
      <c r="T133" s="57">
        <f t="shared" ca="1" si="62"/>
        <v>395597</v>
      </c>
      <c r="U133" s="57">
        <f t="shared" ca="1" si="57"/>
        <v>50434</v>
      </c>
      <c r="V133" s="57">
        <f t="shared" ca="1" si="57"/>
        <v>8918</v>
      </c>
      <c r="W133" s="57">
        <f t="shared" ca="1" si="57"/>
        <v>1606</v>
      </c>
      <c r="X133" s="57">
        <f t="shared" ca="1" si="57"/>
        <v>3469</v>
      </c>
      <c r="Y133" s="57">
        <f t="shared" ca="1" si="57"/>
        <v>3534</v>
      </c>
      <c r="Z133" s="57">
        <f t="shared" ca="1" si="57"/>
        <v>41595</v>
      </c>
      <c r="AA133" s="57">
        <f t="shared" ca="1" si="57"/>
        <v>18882</v>
      </c>
      <c r="AB133" s="57">
        <f t="shared" ca="1" si="57"/>
        <v>55871</v>
      </c>
      <c r="AC133" s="57">
        <f t="shared" ca="1" si="57"/>
        <v>2108</v>
      </c>
      <c r="AD133" s="57">
        <f t="shared" ca="1" si="57"/>
        <v>6253</v>
      </c>
      <c r="AE133" s="57">
        <f t="shared" ca="1" si="57"/>
        <v>24821</v>
      </c>
      <c r="AF133" s="57">
        <f t="shared" ca="1" si="57"/>
        <v>289</v>
      </c>
      <c r="AG133" s="57">
        <f t="shared" ca="1" si="57"/>
        <v>19450</v>
      </c>
      <c r="AH133" s="57">
        <f t="shared" ca="1" si="57"/>
        <v>862</v>
      </c>
      <c r="AI133" s="57">
        <f t="shared" ca="1" si="57"/>
        <v>0</v>
      </c>
      <c r="AJ133" s="57">
        <f t="shared" ca="1" si="57"/>
        <v>200129</v>
      </c>
      <c r="AK133" s="57">
        <f t="shared" ca="1" si="56"/>
        <v>39251</v>
      </c>
      <c r="AL133" s="57">
        <f t="shared" ca="1" si="54"/>
        <v>101951</v>
      </c>
      <c r="AM133" s="57">
        <f t="shared" ca="1" si="54"/>
        <v>4259</v>
      </c>
      <c r="AN133" s="57">
        <f t="shared" ca="1" si="54"/>
        <v>44311</v>
      </c>
      <c r="AO133" s="57">
        <f t="shared" ca="1" si="54"/>
        <v>0</v>
      </c>
      <c r="AP133" s="57">
        <f t="shared" ca="1" si="54"/>
        <v>5454</v>
      </c>
      <c r="AQ133" s="57">
        <f t="shared" ca="1" si="54"/>
        <v>2873</v>
      </c>
      <c r="AR133" s="57">
        <f t="shared" ca="1" si="54"/>
        <v>1265</v>
      </c>
      <c r="AS133" s="57">
        <f t="shared" ca="1" si="54"/>
        <v>589</v>
      </c>
      <c r="AT133" s="57">
        <f t="shared" ca="1" si="54"/>
        <v>0</v>
      </c>
      <c r="AU133" s="51">
        <v>0</v>
      </c>
      <c r="AV133" s="57">
        <v>0</v>
      </c>
      <c r="AW133" s="51">
        <f t="shared" ca="1" si="63"/>
        <v>12336.36</v>
      </c>
      <c r="AX133" s="57">
        <f t="shared" ca="1" si="52"/>
        <v>-7197</v>
      </c>
      <c r="AY133" s="57">
        <f t="shared" ca="1" si="52"/>
        <v>0</v>
      </c>
      <c r="AZ133" s="57">
        <f t="shared" ca="1" si="52"/>
        <v>0</v>
      </c>
      <c r="BA133" s="51">
        <v>0</v>
      </c>
      <c r="BB133" s="51">
        <v>0</v>
      </c>
      <c r="BC133" s="57">
        <f t="shared" ca="1" si="52"/>
        <v>-13578</v>
      </c>
      <c r="BD133" s="57">
        <f t="shared" ca="1" si="52"/>
        <v>-581</v>
      </c>
      <c r="BE133" s="57">
        <f t="shared" ca="1" si="46"/>
        <v>1000.645</v>
      </c>
      <c r="BF133" s="51">
        <f t="shared" ca="1" si="64"/>
        <v>81.5608</v>
      </c>
      <c r="BG133" s="51">
        <f t="shared" ca="1" si="65"/>
        <v>6.2409859154929581</v>
      </c>
      <c r="BH133" s="51">
        <f t="shared" ca="1" si="66"/>
        <v>54</v>
      </c>
      <c r="BI133" s="51">
        <v>0</v>
      </c>
      <c r="BJ133" s="51">
        <f ca="1">'4월_관리비상세내역'!BK133</f>
        <v>1308</v>
      </c>
      <c r="BK133" s="51">
        <f t="shared" ca="1" si="67"/>
        <v>2308.645</v>
      </c>
      <c r="BL133" s="51">
        <f ca="1">'4월_관리비상세내역'!BM133</f>
        <v>550.23535211267608</v>
      </c>
      <c r="BM133" s="57">
        <f t="shared" ca="1" si="68"/>
        <v>556.47633802816904</v>
      </c>
      <c r="BN133" s="51">
        <f ca="1">'4월_관리비상세내역'!BO133</f>
        <v>614.65279999999996</v>
      </c>
      <c r="BO133" s="57">
        <f t="shared" ca="1" si="69"/>
        <v>696.21359999999993</v>
      </c>
      <c r="BP133" s="51">
        <f ca="1">'4월_관리비상세내역'!BQ133</f>
        <v>1003.8019801980197</v>
      </c>
      <c r="BQ133" s="57">
        <f t="shared" ca="1" si="70"/>
        <v>1057.8019801980197</v>
      </c>
      <c r="BR133" s="51">
        <v>0</v>
      </c>
      <c r="BS133" s="51">
        <v>0</v>
      </c>
    </row>
    <row r="134" spans="1:71" ht="15.75" customHeight="1">
      <c r="A134" s="8" t="s">
        <v>239</v>
      </c>
      <c r="B134">
        <v>704</v>
      </c>
      <c r="C134" s="8">
        <v>101</v>
      </c>
      <c r="E134" s="8">
        <v>115.7</v>
      </c>
      <c r="F134" s="8" t="s">
        <v>240</v>
      </c>
      <c r="G134" s="55">
        <f t="shared" ca="1" si="58"/>
        <v>42419</v>
      </c>
      <c r="H134" s="8">
        <v>77777</v>
      </c>
      <c r="J134" t="str">
        <f t="shared" ref="J134:J197" ca="1" si="72">IF(RANDBETWEEN(0, 1) &lt; 0.33, "전세", IF(RANDBETWEEN(0, 1) &lt; 0.5, "월세", "자가"))</f>
        <v>전세</v>
      </c>
      <c r="K134" s="8" t="s">
        <v>242</v>
      </c>
      <c r="L134" s="55">
        <v>45047</v>
      </c>
      <c r="M134" s="55">
        <v>45097</v>
      </c>
      <c r="N134" s="55">
        <v>45047</v>
      </c>
      <c r="O134" s="55">
        <v>45077</v>
      </c>
      <c r="P134" s="51">
        <f t="shared" ca="1" si="59"/>
        <v>644334</v>
      </c>
      <c r="Q134" s="57">
        <f t="shared" ca="1" si="60"/>
        <v>657220.68000000005</v>
      </c>
      <c r="R134" s="51">
        <f t="shared" ca="1" si="61"/>
        <v>644334</v>
      </c>
      <c r="S134" s="57">
        <f t="shared" ca="1" si="71"/>
        <v>219533</v>
      </c>
      <c r="T134" s="57">
        <f t="shared" ca="1" si="62"/>
        <v>424801</v>
      </c>
      <c r="U134" s="57">
        <f t="shared" ca="1" si="57"/>
        <v>53519</v>
      </c>
      <c r="V134" s="57">
        <f t="shared" ca="1" si="57"/>
        <v>17019</v>
      </c>
      <c r="W134" s="57">
        <f t="shared" ca="1" si="57"/>
        <v>438</v>
      </c>
      <c r="X134" s="57">
        <f t="shared" ca="1" si="57"/>
        <v>3240</v>
      </c>
      <c r="Y134" s="57">
        <f t="shared" ca="1" si="57"/>
        <v>3789</v>
      </c>
      <c r="Z134" s="57">
        <f t="shared" ca="1" si="57"/>
        <v>26435</v>
      </c>
      <c r="AA134" s="57">
        <f t="shared" ca="1" si="57"/>
        <v>28071</v>
      </c>
      <c r="AB134" s="57">
        <f t="shared" ca="1" si="57"/>
        <v>54500</v>
      </c>
      <c r="AC134" s="57">
        <f t="shared" ca="1" si="57"/>
        <v>640</v>
      </c>
      <c r="AD134" s="57">
        <f t="shared" ca="1" si="57"/>
        <v>8169</v>
      </c>
      <c r="AE134" s="57">
        <f t="shared" ca="1" si="57"/>
        <v>2093</v>
      </c>
      <c r="AF134" s="57">
        <f t="shared" ca="1" si="57"/>
        <v>630</v>
      </c>
      <c r="AG134" s="57">
        <f t="shared" ca="1" si="57"/>
        <v>41614</v>
      </c>
      <c r="AH134" s="57">
        <f t="shared" ca="1" si="57"/>
        <v>542</v>
      </c>
      <c r="AI134" s="57">
        <f t="shared" ca="1" si="57"/>
        <v>0</v>
      </c>
      <c r="AJ134" s="57">
        <f t="shared" ca="1" si="57"/>
        <v>194229</v>
      </c>
      <c r="AK134" s="57">
        <f t="shared" ca="1" si="56"/>
        <v>72863</v>
      </c>
      <c r="AL134" s="57">
        <f t="shared" ca="1" si="54"/>
        <v>95854</v>
      </c>
      <c r="AM134" s="57">
        <f t="shared" ca="1" si="54"/>
        <v>3464</v>
      </c>
      <c r="AN134" s="57">
        <f t="shared" ca="1" si="54"/>
        <v>47151</v>
      </c>
      <c r="AO134" s="57">
        <f t="shared" ca="1" si="54"/>
        <v>0</v>
      </c>
      <c r="AP134" s="57">
        <f t="shared" ca="1" si="54"/>
        <v>16075</v>
      </c>
      <c r="AQ134" s="57">
        <f t="shared" ca="1" si="54"/>
        <v>7447</v>
      </c>
      <c r="AR134" s="57">
        <f t="shared" ca="1" si="54"/>
        <v>3726</v>
      </c>
      <c r="AS134" s="57">
        <f t="shared" ca="1" si="54"/>
        <v>907</v>
      </c>
      <c r="AT134" s="57">
        <f t="shared" ca="1" si="54"/>
        <v>0</v>
      </c>
      <c r="AU134" s="51">
        <v>0</v>
      </c>
      <c r="AV134" s="57">
        <v>0</v>
      </c>
      <c r="AW134" s="51">
        <f t="shared" ca="1" si="63"/>
        <v>12886.68</v>
      </c>
      <c r="AX134" s="57">
        <f t="shared" ca="1" si="52"/>
        <v>-5376</v>
      </c>
      <c r="AY134" s="57">
        <f t="shared" ca="1" si="52"/>
        <v>0</v>
      </c>
      <c r="AZ134" s="57">
        <f t="shared" ca="1" si="52"/>
        <v>0</v>
      </c>
      <c r="BA134" s="51">
        <v>0</v>
      </c>
      <c r="BB134" s="51">
        <v>0</v>
      </c>
      <c r="BC134" s="57">
        <f t="shared" ca="1" si="52"/>
        <v>-20290</v>
      </c>
      <c r="BD134" s="57">
        <f t="shared" ca="1" si="52"/>
        <v>-12415</v>
      </c>
      <c r="BE134" s="57">
        <f t="shared" ref="BE134:BE197" ca="1" si="73">AJ134/200</f>
        <v>971.14499999999998</v>
      </c>
      <c r="BF134" s="51">
        <f t="shared" ca="1" si="64"/>
        <v>76.683199999999999</v>
      </c>
      <c r="BG134" s="51">
        <f t="shared" ca="1" si="65"/>
        <v>6.6409859154929576</v>
      </c>
      <c r="BH134" s="51">
        <f t="shared" ca="1" si="66"/>
        <v>159.15841584158414</v>
      </c>
      <c r="BI134" s="51">
        <v>0</v>
      </c>
      <c r="BJ134" s="51">
        <f ca="1">'4월_관리비상세내역'!BK134</f>
        <v>1989.3400000000001</v>
      </c>
      <c r="BK134" s="51">
        <f t="shared" ca="1" si="67"/>
        <v>2960.4850000000001</v>
      </c>
      <c r="BL134" s="51">
        <f ca="1">'4월_관리비상세내역'!BM134</f>
        <v>906.13943661971825</v>
      </c>
      <c r="BM134" s="57">
        <f t="shared" ca="1" si="68"/>
        <v>912.78042253521119</v>
      </c>
      <c r="BN134" s="51">
        <f ca="1">'4월_관리비상세내역'!BO134</f>
        <v>308.78640000000001</v>
      </c>
      <c r="BO134" s="57">
        <f t="shared" ca="1" si="69"/>
        <v>385.46960000000001</v>
      </c>
      <c r="BP134" s="51">
        <f ca="1">'4월_관리비상세내역'!BQ134</f>
        <v>1739.9306930693069</v>
      </c>
      <c r="BQ134" s="57">
        <f t="shared" ca="1" si="70"/>
        <v>1899.0891089108911</v>
      </c>
      <c r="BR134" s="51">
        <v>0</v>
      </c>
      <c r="BS134" s="51">
        <v>0</v>
      </c>
    </row>
    <row r="135" spans="1:71" ht="15.75" customHeight="1">
      <c r="A135" s="8" t="s">
        <v>239</v>
      </c>
      <c r="B135">
        <v>704</v>
      </c>
      <c r="C135" s="8">
        <v>102</v>
      </c>
      <c r="E135" s="8">
        <v>115.7</v>
      </c>
      <c r="F135" s="8" t="s">
        <v>240</v>
      </c>
      <c r="G135" s="55">
        <f t="shared" ca="1" si="58"/>
        <v>43541</v>
      </c>
      <c r="H135" s="8">
        <v>77777</v>
      </c>
      <c r="J135" t="str">
        <f t="shared" ca="1" si="72"/>
        <v>자가</v>
      </c>
      <c r="K135" s="8" t="s">
        <v>242</v>
      </c>
      <c r="L135" s="55">
        <v>45047</v>
      </c>
      <c r="M135" s="55">
        <v>45097</v>
      </c>
      <c r="N135" s="55">
        <v>45047</v>
      </c>
      <c r="O135" s="55">
        <v>45077</v>
      </c>
      <c r="P135" s="51">
        <f t="shared" ca="1" si="59"/>
        <v>626340</v>
      </c>
      <c r="Q135" s="57">
        <f t="shared" ca="1" si="60"/>
        <v>638866.80000000005</v>
      </c>
      <c r="R135" s="51">
        <f t="shared" ca="1" si="61"/>
        <v>626340</v>
      </c>
      <c r="S135" s="57">
        <f t="shared" ca="1" si="71"/>
        <v>277708</v>
      </c>
      <c r="T135" s="57">
        <f t="shared" ca="1" si="62"/>
        <v>348632</v>
      </c>
      <c r="U135" s="57">
        <f t="shared" ca="1" si="57"/>
        <v>33337</v>
      </c>
      <c r="V135" s="57">
        <f t="shared" ca="1" si="57"/>
        <v>32894</v>
      </c>
      <c r="W135" s="57">
        <f t="shared" ca="1" si="57"/>
        <v>398</v>
      </c>
      <c r="X135" s="57">
        <f t="shared" ca="1" si="57"/>
        <v>1619</v>
      </c>
      <c r="Y135" s="57">
        <f t="shared" ca="1" si="57"/>
        <v>3470</v>
      </c>
      <c r="Z135" s="57">
        <f t="shared" ca="1" si="57"/>
        <v>39857</v>
      </c>
      <c r="AA135" s="57">
        <f t="shared" ca="1" si="57"/>
        <v>14203</v>
      </c>
      <c r="AB135" s="57">
        <f t="shared" ca="1" si="57"/>
        <v>79671</v>
      </c>
      <c r="AC135" s="57">
        <f t="shared" ca="1" si="57"/>
        <v>757</v>
      </c>
      <c r="AD135" s="57">
        <f t="shared" ca="1" si="57"/>
        <v>8870</v>
      </c>
      <c r="AE135" s="57">
        <f t="shared" ca="1" si="57"/>
        <v>29108</v>
      </c>
      <c r="AF135" s="57">
        <f t="shared" ca="1" si="57"/>
        <v>423</v>
      </c>
      <c r="AG135" s="57">
        <f t="shared" ca="1" si="57"/>
        <v>42060</v>
      </c>
      <c r="AH135" s="57">
        <f t="shared" ca="1" si="57"/>
        <v>493</v>
      </c>
      <c r="AI135" s="57">
        <f t="shared" ca="1" si="57"/>
        <v>0</v>
      </c>
      <c r="AJ135" s="57">
        <f t="shared" ca="1" si="57"/>
        <v>158430</v>
      </c>
      <c r="AK135" s="57">
        <f t="shared" ca="1" si="56"/>
        <v>33874</v>
      </c>
      <c r="AL135" s="57">
        <f t="shared" ca="1" si="54"/>
        <v>83320</v>
      </c>
      <c r="AM135" s="57">
        <f t="shared" ca="1" si="54"/>
        <v>2491</v>
      </c>
      <c r="AN135" s="57">
        <f t="shared" ca="1" si="54"/>
        <v>57849</v>
      </c>
      <c r="AO135" s="57">
        <f t="shared" ca="1" si="54"/>
        <v>0</v>
      </c>
      <c r="AP135" s="57">
        <f t="shared" ca="1" si="54"/>
        <v>24145</v>
      </c>
      <c r="AQ135" s="57">
        <f t="shared" ca="1" si="54"/>
        <v>5244</v>
      </c>
      <c r="AR135" s="57">
        <f t="shared" ca="1" si="54"/>
        <v>7011</v>
      </c>
      <c r="AS135" s="57">
        <f t="shared" ca="1" si="54"/>
        <v>1760</v>
      </c>
      <c r="AT135" s="57">
        <f t="shared" ca="1" si="54"/>
        <v>0</v>
      </c>
      <c r="AU135" s="51">
        <v>0</v>
      </c>
      <c r="AV135" s="57">
        <v>0</v>
      </c>
      <c r="AW135" s="51">
        <f t="shared" ca="1" si="63"/>
        <v>12526.800000000001</v>
      </c>
      <c r="AX135" s="57">
        <f t="shared" ca="1" si="52"/>
        <v>-21524</v>
      </c>
      <c r="AY135" s="57">
        <f t="shared" ca="1" si="52"/>
        <v>0</v>
      </c>
      <c r="AZ135" s="57">
        <f t="shared" ca="1" si="52"/>
        <v>0</v>
      </c>
      <c r="BA135" s="51">
        <v>0</v>
      </c>
      <c r="BB135" s="51">
        <v>0</v>
      </c>
      <c r="BC135" s="57">
        <f t="shared" ca="1" si="52"/>
        <v>-5541</v>
      </c>
      <c r="BD135" s="57">
        <f t="shared" ca="1" si="52"/>
        <v>-7879</v>
      </c>
      <c r="BE135" s="57">
        <f t="shared" ca="1" si="73"/>
        <v>792.15</v>
      </c>
      <c r="BF135" s="51">
        <f t="shared" ca="1" si="64"/>
        <v>66.656000000000006</v>
      </c>
      <c r="BG135" s="51">
        <f t="shared" ca="1" si="65"/>
        <v>8.1477464788732394</v>
      </c>
      <c r="BH135" s="51">
        <f t="shared" ca="1" si="66"/>
        <v>239.05940594059405</v>
      </c>
      <c r="BI135" s="51">
        <v>0</v>
      </c>
      <c r="BJ135" s="51">
        <f ca="1">'4월_관리비상세내역'!BK135</f>
        <v>1118.7150000000001</v>
      </c>
      <c r="BK135" s="51">
        <f t="shared" ca="1" si="67"/>
        <v>1910.8650000000002</v>
      </c>
      <c r="BL135" s="51">
        <f ca="1">'4월_관리비상세내역'!BM135</f>
        <v>755.48507042253527</v>
      </c>
      <c r="BM135" s="57">
        <f t="shared" ca="1" si="68"/>
        <v>763.63281690140855</v>
      </c>
      <c r="BN135" s="51">
        <f ca="1">'4월_관리비상세내역'!BO135</f>
        <v>618.80799999999999</v>
      </c>
      <c r="BO135" s="57">
        <f t="shared" ca="1" si="69"/>
        <v>685.46399999999994</v>
      </c>
      <c r="BP135" s="51">
        <f ca="1">'4월_관리비상세내역'!BQ135</f>
        <v>833.78217821782187</v>
      </c>
      <c r="BQ135" s="57">
        <f t="shared" ca="1" si="70"/>
        <v>1072.841584158416</v>
      </c>
      <c r="BR135" s="51">
        <v>0</v>
      </c>
      <c r="BS135" s="51">
        <v>0</v>
      </c>
    </row>
    <row r="136" spans="1:71" ht="15.75" customHeight="1">
      <c r="A136" s="8" t="s">
        <v>239</v>
      </c>
      <c r="B136">
        <v>704</v>
      </c>
      <c r="C136" s="8">
        <v>201</v>
      </c>
      <c r="E136" s="8">
        <v>115.7</v>
      </c>
      <c r="F136" s="8" t="s">
        <v>240</v>
      </c>
      <c r="G136" s="55">
        <f t="shared" ca="1" si="58"/>
        <v>44217</v>
      </c>
      <c r="H136" s="8">
        <v>77777</v>
      </c>
      <c r="J136" t="str">
        <f t="shared" ca="1" si="72"/>
        <v>전세</v>
      </c>
      <c r="K136" s="8" t="s">
        <v>242</v>
      </c>
      <c r="L136" s="55">
        <v>45047</v>
      </c>
      <c r="M136" s="55">
        <v>45097</v>
      </c>
      <c r="N136" s="55">
        <v>45047</v>
      </c>
      <c r="O136" s="55">
        <v>45077</v>
      </c>
      <c r="P136" s="51">
        <f t="shared" ca="1" si="59"/>
        <v>531284</v>
      </c>
      <c r="Q136" s="57">
        <f t="shared" ca="1" si="60"/>
        <v>541909.68000000005</v>
      </c>
      <c r="R136" s="51">
        <f t="shared" ca="1" si="61"/>
        <v>531284</v>
      </c>
      <c r="S136" s="57">
        <f t="shared" ca="1" si="71"/>
        <v>250309</v>
      </c>
      <c r="T136" s="57">
        <f t="shared" ca="1" si="62"/>
        <v>280975</v>
      </c>
      <c r="U136" s="57">
        <f t="shared" ca="1" si="57"/>
        <v>57060</v>
      </c>
      <c r="V136" s="57">
        <f t="shared" ca="1" si="57"/>
        <v>27828</v>
      </c>
      <c r="W136" s="57">
        <f t="shared" ca="1" si="57"/>
        <v>1065</v>
      </c>
      <c r="X136" s="57">
        <f t="shared" ca="1" si="57"/>
        <v>4869</v>
      </c>
      <c r="Y136" s="57">
        <f t="shared" ca="1" si="57"/>
        <v>3886</v>
      </c>
      <c r="Z136" s="57">
        <f t="shared" ca="1" si="57"/>
        <v>43972</v>
      </c>
      <c r="AA136" s="57">
        <f t="shared" ca="1" si="57"/>
        <v>13513</v>
      </c>
      <c r="AB136" s="57">
        <f t="shared" ca="1" si="57"/>
        <v>57257</v>
      </c>
      <c r="AC136" s="57">
        <f t="shared" ca="1" si="57"/>
        <v>1684</v>
      </c>
      <c r="AD136" s="57">
        <f t="shared" ca="1" si="57"/>
        <v>7143</v>
      </c>
      <c r="AE136" s="57">
        <f t="shared" ca="1" si="57"/>
        <v>22314</v>
      </c>
      <c r="AF136" s="57">
        <f t="shared" ca="1" si="57"/>
        <v>787</v>
      </c>
      <c r="AG136" s="57">
        <f t="shared" ca="1" si="57"/>
        <v>17816</v>
      </c>
      <c r="AH136" s="57">
        <f t="shared" ca="1" si="57"/>
        <v>416</v>
      </c>
      <c r="AI136" s="57">
        <f t="shared" ca="1" si="57"/>
        <v>0</v>
      </c>
      <c r="AJ136" s="57">
        <f t="shared" ca="1" si="57"/>
        <v>123398</v>
      </c>
      <c r="AK136" s="57">
        <f t="shared" ca="1" si="56"/>
        <v>74239</v>
      </c>
      <c r="AL136" s="57">
        <f t="shared" ca="1" si="56"/>
        <v>69861</v>
      </c>
      <c r="AM136" s="57">
        <f t="shared" ca="1" si="56"/>
        <v>5367</v>
      </c>
      <c r="AN136" s="57">
        <f t="shared" ca="1" si="56"/>
        <v>2579</v>
      </c>
      <c r="AO136" s="57">
        <f t="shared" ca="1" si="56"/>
        <v>0</v>
      </c>
      <c r="AP136" s="57">
        <f t="shared" ca="1" si="56"/>
        <v>9114</v>
      </c>
      <c r="AQ136" s="57">
        <f t="shared" ca="1" si="56"/>
        <v>4628</v>
      </c>
      <c r="AR136" s="57">
        <f t="shared" ca="1" si="56"/>
        <v>9761</v>
      </c>
      <c r="AS136" s="57">
        <f t="shared" ca="1" si="56"/>
        <v>1888</v>
      </c>
      <c r="AT136" s="57">
        <f t="shared" ca="1" si="56"/>
        <v>0</v>
      </c>
      <c r="AU136" s="51">
        <v>0</v>
      </c>
      <c r="AV136" s="57">
        <v>0</v>
      </c>
      <c r="AW136" s="51">
        <f t="shared" ca="1" si="63"/>
        <v>10625.68</v>
      </c>
      <c r="AX136" s="57">
        <f t="shared" ca="1" si="52"/>
        <v>-1088</v>
      </c>
      <c r="AY136" s="57">
        <f t="shared" ca="1" si="52"/>
        <v>0</v>
      </c>
      <c r="AZ136" s="57">
        <f t="shared" ca="1" si="52"/>
        <v>0</v>
      </c>
      <c r="BA136" s="51">
        <v>0</v>
      </c>
      <c r="BB136" s="51">
        <v>0</v>
      </c>
      <c r="BC136" s="57">
        <f t="shared" ca="1" si="52"/>
        <v>-11157</v>
      </c>
      <c r="BD136" s="57">
        <f t="shared" ca="1" si="52"/>
        <v>-16916</v>
      </c>
      <c r="BE136" s="57">
        <f t="shared" ca="1" si="73"/>
        <v>616.99</v>
      </c>
      <c r="BF136" s="51">
        <f t="shared" ca="1" si="64"/>
        <v>55.888800000000003</v>
      </c>
      <c r="BG136" s="51">
        <f t="shared" ca="1" si="65"/>
        <v>0.3632394366197183</v>
      </c>
      <c r="BH136" s="51">
        <f t="shared" ca="1" si="66"/>
        <v>90.237623762376231</v>
      </c>
      <c r="BI136" s="51">
        <v>0</v>
      </c>
      <c r="BJ136" s="51">
        <f ca="1">'4월_관리비상세내역'!BK136</f>
        <v>1495.65</v>
      </c>
      <c r="BK136" s="51">
        <f t="shared" ca="1" si="67"/>
        <v>2112.6400000000003</v>
      </c>
      <c r="BL136" s="51">
        <f ca="1">'4월_관리비상세내역'!BM136</f>
        <v>911.42028169014088</v>
      </c>
      <c r="BM136" s="57">
        <f t="shared" ca="1" si="68"/>
        <v>911.78352112676055</v>
      </c>
      <c r="BN136" s="51">
        <f ca="1">'4월_관리비상세내역'!BO136</f>
        <v>224.0104</v>
      </c>
      <c r="BO136" s="57">
        <f t="shared" ca="1" si="69"/>
        <v>279.89920000000001</v>
      </c>
      <c r="BP136" s="51">
        <f ca="1">'4월_관리비상세내역'!BQ136</f>
        <v>1524.2475247524753</v>
      </c>
      <c r="BQ136" s="57">
        <f t="shared" ca="1" si="70"/>
        <v>1614.4851485148515</v>
      </c>
      <c r="BR136" s="51">
        <v>0</v>
      </c>
      <c r="BS136" s="51">
        <v>0</v>
      </c>
    </row>
    <row r="137" spans="1:71" ht="15.75" customHeight="1">
      <c r="A137" s="8" t="s">
        <v>239</v>
      </c>
      <c r="B137">
        <v>704</v>
      </c>
      <c r="C137" s="8">
        <v>202</v>
      </c>
      <c r="E137" s="8">
        <v>115.7</v>
      </c>
      <c r="F137" s="8" t="s">
        <v>240</v>
      </c>
      <c r="G137" s="55">
        <f t="shared" ca="1" si="58"/>
        <v>43723</v>
      </c>
      <c r="H137" s="8">
        <v>77777</v>
      </c>
      <c r="J137" t="str">
        <f t="shared" ca="1" si="72"/>
        <v>전세</v>
      </c>
      <c r="K137" s="8" t="s">
        <v>242</v>
      </c>
      <c r="L137" s="55">
        <v>45047</v>
      </c>
      <c r="M137" s="55">
        <v>45097</v>
      </c>
      <c r="N137" s="55">
        <v>45047</v>
      </c>
      <c r="O137" s="55">
        <v>45077</v>
      </c>
      <c r="P137" s="51">
        <f t="shared" ca="1" si="59"/>
        <v>584887</v>
      </c>
      <c r="Q137" s="57">
        <f t="shared" ca="1" si="60"/>
        <v>596584.74</v>
      </c>
      <c r="R137" s="51">
        <f t="shared" ca="1" si="61"/>
        <v>584887</v>
      </c>
      <c r="S137" s="57">
        <f t="shared" ca="1" si="71"/>
        <v>253959</v>
      </c>
      <c r="T137" s="57">
        <f t="shared" ca="1" si="62"/>
        <v>330928</v>
      </c>
      <c r="U137" s="57">
        <f t="shared" ca="1" si="57"/>
        <v>56201</v>
      </c>
      <c r="V137" s="57">
        <f t="shared" ca="1" si="57"/>
        <v>31282</v>
      </c>
      <c r="W137" s="57">
        <f t="shared" ca="1" si="57"/>
        <v>745</v>
      </c>
      <c r="X137" s="57">
        <f t="shared" ca="1" si="57"/>
        <v>4277</v>
      </c>
      <c r="Y137" s="57">
        <f t="shared" ca="1" si="57"/>
        <v>3690</v>
      </c>
      <c r="Z137" s="57">
        <f t="shared" ca="1" si="57"/>
        <v>28257</v>
      </c>
      <c r="AA137" s="57">
        <f t="shared" ca="1" si="57"/>
        <v>17467</v>
      </c>
      <c r="AB137" s="57">
        <f t="shared" ca="1" si="57"/>
        <v>58026</v>
      </c>
      <c r="AC137" s="57">
        <f t="shared" ca="1" si="57"/>
        <v>50</v>
      </c>
      <c r="AD137" s="57">
        <f t="shared" ca="1" si="57"/>
        <v>6949</v>
      </c>
      <c r="AE137" s="57">
        <f t="shared" ca="1" si="57"/>
        <v>18718</v>
      </c>
      <c r="AF137" s="57">
        <f t="shared" ca="1" si="57"/>
        <v>634</v>
      </c>
      <c r="AG137" s="57">
        <f t="shared" ca="1" si="57"/>
        <v>40667</v>
      </c>
      <c r="AH137" s="57">
        <f t="shared" ca="1" si="57"/>
        <v>233</v>
      </c>
      <c r="AI137" s="57">
        <f t="shared" ca="1" si="57"/>
        <v>0</v>
      </c>
      <c r="AJ137" s="57">
        <f t="shared" ca="1" si="57"/>
        <v>152279</v>
      </c>
      <c r="AK137" s="57">
        <f t="shared" ca="1" si="56"/>
        <v>60051</v>
      </c>
      <c r="AL137" s="57">
        <f t="shared" ca="1" si="56"/>
        <v>92635</v>
      </c>
      <c r="AM137" s="57">
        <f t="shared" ca="1" si="56"/>
        <v>6208</v>
      </c>
      <c r="AN137" s="57">
        <f t="shared" ca="1" si="56"/>
        <v>2691</v>
      </c>
      <c r="AO137" s="57">
        <f t="shared" ca="1" si="56"/>
        <v>0</v>
      </c>
      <c r="AP137" s="57">
        <f t="shared" ca="1" si="56"/>
        <v>25895</v>
      </c>
      <c r="AQ137" s="57">
        <f t="shared" ca="1" si="56"/>
        <v>4463</v>
      </c>
      <c r="AR137" s="57">
        <f t="shared" ca="1" si="56"/>
        <v>7860</v>
      </c>
      <c r="AS137" s="57">
        <f t="shared" ca="1" si="56"/>
        <v>702</v>
      </c>
      <c r="AT137" s="57">
        <f t="shared" ca="1" si="56"/>
        <v>0</v>
      </c>
      <c r="AU137" s="51">
        <v>0</v>
      </c>
      <c r="AV137" s="57">
        <v>0</v>
      </c>
      <c r="AW137" s="51">
        <f t="shared" ca="1" si="63"/>
        <v>11697.74</v>
      </c>
      <c r="AX137" s="57">
        <f t="shared" ca="1" si="52"/>
        <v>-23932</v>
      </c>
      <c r="AY137" s="57">
        <f t="shared" ca="1" si="52"/>
        <v>0</v>
      </c>
      <c r="AZ137" s="57">
        <f t="shared" ca="1" si="52"/>
        <v>0</v>
      </c>
      <c r="BA137" s="51">
        <v>0</v>
      </c>
      <c r="BB137" s="51">
        <v>0</v>
      </c>
      <c r="BC137" s="57">
        <f t="shared" ca="1" si="52"/>
        <v>-3607</v>
      </c>
      <c r="BD137" s="57">
        <f t="shared" ca="1" si="52"/>
        <v>-7554</v>
      </c>
      <c r="BE137" s="57">
        <f t="shared" ca="1" si="73"/>
        <v>761.39499999999998</v>
      </c>
      <c r="BF137" s="51">
        <f t="shared" ca="1" si="64"/>
        <v>74.108000000000004</v>
      </c>
      <c r="BG137" s="51">
        <f t="shared" ca="1" si="65"/>
        <v>0.37901408450704227</v>
      </c>
      <c r="BH137" s="51">
        <f t="shared" ca="1" si="66"/>
        <v>256.38613861386136</v>
      </c>
      <c r="BI137" s="51">
        <v>0</v>
      </c>
      <c r="BJ137" s="51">
        <f ca="1">'4월_관리비상세내역'!BK137</f>
        <v>1139.2850000000001</v>
      </c>
      <c r="BK137" s="51">
        <f t="shared" ca="1" si="67"/>
        <v>1900.68</v>
      </c>
      <c r="BL137" s="51">
        <f ca="1">'4월_관리비상세내역'!BM137</f>
        <v>764.89070422535201</v>
      </c>
      <c r="BM137" s="57">
        <f t="shared" ca="1" si="68"/>
        <v>765.26971830985906</v>
      </c>
      <c r="BN137" s="51">
        <f ca="1">'4월_관리비상세내역'!BO137</f>
        <v>912.12079999999992</v>
      </c>
      <c r="BO137" s="57">
        <f t="shared" ca="1" si="69"/>
        <v>986.22879999999986</v>
      </c>
      <c r="BP137" s="51">
        <f ca="1">'4월_관리비상세내역'!BQ137</f>
        <v>876.78217821782175</v>
      </c>
      <c r="BQ137" s="57">
        <f t="shared" ca="1" si="70"/>
        <v>1133.1683168316831</v>
      </c>
      <c r="BR137" s="51">
        <v>0</v>
      </c>
      <c r="BS137" s="51">
        <v>0</v>
      </c>
    </row>
    <row r="138" spans="1:71" ht="15.75" customHeight="1">
      <c r="A138" s="8" t="s">
        <v>239</v>
      </c>
      <c r="B138">
        <v>704</v>
      </c>
      <c r="C138" s="8">
        <v>301</v>
      </c>
      <c r="E138" s="8">
        <v>115.7</v>
      </c>
      <c r="F138" s="8" t="s">
        <v>240</v>
      </c>
      <c r="G138" s="55">
        <f t="shared" ca="1" si="58"/>
        <v>44688</v>
      </c>
      <c r="H138" s="8">
        <v>77777</v>
      </c>
      <c r="J138" t="str">
        <f t="shared" ca="1" si="72"/>
        <v>전세</v>
      </c>
      <c r="K138" s="8" t="s">
        <v>242</v>
      </c>
      <c r="L138" s="55">
        <v>45047</v>
      </c>
      <c r="M138" s="55">
        <v>45097</v>
      </c>
      <c r="N138" s="55">
        <v>45047</v>
      </c>
      <c r="O138" s="55">
        <v>45077</v>
      </c>
      <c r="P138" s="51">
        <f t="shared" ca="1" si="59"/>
        <v>473584</v>
      </c>
      <c r="Q138" s="57">
        <f t="shared" ca="1" si="60"/>
        <v>483055.68</v>
      </c>
      <c r="R138" s="51">
        <f t="shared" ca="1" si="61"/>
        <v>473584</v>
      </c>
      <c r="S138" s="57">
        <f t="shared" ca="1" si="71"/>
        <v>213040</v>
      </c>
      <c r="T138" s="57">
        <f t="shared" ca="1" si="62"/>
        <v>260544</v>
      </c>
      <c r="U138" s="57">
        <f t="shared" ca="1" si="57"/>
        <v>54649</v>
      </c>
      <c r="V138" s="57">
        <f t="shared" ca="1" si="57"/>
        <v>29170</v>
      </c>
      <c r="W138" s="57">
        <f t="shared" ca="1" si="57"/>
        <v>1283</v>
      </c>
      <c r="X138" s="57">
        <f t="shared" ca="1" si="57"/>
        <v>4203</v>
      </c>
      <c r="Y138" s="57">
        <f t="shared" ca="1" si="57"/>
        <v>3276</v>
      </c>
      <c r="Z138" s="57">
        <f t="shared" ca="1" si="57"/>
        <v>45035</v>
      </c>
      <c r="AA138" s="57">
        <f t="shared" ca="1" si="57"/>
        <v>22259</v>
      </c>
      <c r="AB138" s="57">
        <f t="shared" ca="1" si="57"/>
        <v>34149</v>
      </c>
      <c r="AC138" s="57">
        <f t="shared" ca="1" si="57"/>
        <v>1321</v>
      </c>
      <c r="AD138" s="57">
        <f t="shared" ca="1" si="57"/>
        <v>7598</v>
      </c>
      <c r="AE138" s="57">
        <f t="shared" ca="1" si="57"/>
        <v>29007</v>
      </c>
      <c r="AF138" s="57">
        <f t="shared" ca="1" si="57"/>
        <v>781</v>
      </c>
      <c r="AG138" s="57">
        <f t="shared" ca="1" si="57"/>
        <v>855</v>
      </c>
      <c r="AH138" s="57">
        <f t="shared" ca="1" si="57"/>
        <v>288</v>
      </c>
      <c r="AI138" s="57">
        <f t="shared" ca="1" si="57"/>
        <v>0</v>
      </c>
      <c r="AJ138" s="57">
        <f t="shared" ca="1" si="57"/>
        <v>114406</v>
      </c>
      <c r="AK138" s="57">
        <f t="shared" ca="1" si="56"/>
        <v>28861</v>
      </c>
      <c r="AL138" s="57">
        <f t="shared" ca="1" si="56"/>
        <v>47271</v>
      </c>
      <c r="AM138" s="57">
        <f t="shared" ca="1" si="56"/>
        <v>521</v>
      </c>
      <c r="AN138" s="57">
        <f t="shared" ca="1" si="56"/>
        <v>65413</v>
      </c>
      <c r="AO138" s="57">
        <f t="shared" ca="1" si="56"/>
        <v>0</v>
      </c>
      <c r="AP138" s="57">
        <f t="shared" ca="1" si="56"/>
        <v>9084</v>
      </c>
      <c r="AQ138" s="57">
        <f t="shared" ca="1" si="56"/>
        <v>1713</v>
      </c>
      <c r="AR138" s="57">
        <f t="shared" ca="1" si="56"/>
        <v>9162</v>
      </c>
      <c r="AS138" s="57">
        <f t="shared" ca="1" si="56"/>
        <v>741</v>
      </c>
      <c r="AT138" s="57">
        <f t="shared" ca="1" si="56"/>
        <v>0</v>
      </c>
      <c r="AU138" s="51">
        <v>0</v>
      </c>
      <c r="AV138" s="57">
        <v>0</v>
      </c>
      <c r="AW138" s="51">
        <f t="shared" ca="1" si="63"/>
        <v>9471.68</v>
      </c>
      <c r="AX138" s="57">
        <f t="shared" ca="1" si="52"/>
        <v>-6394</v>
      </c>
      <c r="AY138" s="57">
        <f t="shared" ca="1" si="52"/>
        <v>0</v>
      </c>
      <c r="AZ138" s="57">
        <f t="shared" ca="1" si="52"/>
        <v>0</v>
      </c>
      <c r="BA138" s="51">
        <v>0</v>
      </c>
      <c r="BB138" s="51">
        <v>0</v>
      </c>
      <c r="BC138" s="57">
        <f t="shared" ca="1" si="52"/>
        <v>-16619</v>
      </c>
      <c r="BD138" s="57">
        <f t="shared" ca="1" si="52"/>
        <v>-14449</v>
      </c>
      <c r="BE138" s="57">
        <f t="shared" ca="1" si="73"/>
        <v>572.03</v>
      </c>
      <c r="BF138" s="51">
        <f t="shared" ca="1" si="64"/>
        <v>37.816800000000001</v>
      </c>
      <c r="BG138" s="51">
        <f t="shared" ca="1" si="65"/>
        <v>9.2130985915492953</v>
      </c>
      <c r="BH138" s="51">
        <f t="shared" ca="1" si="66"/>
        <v>89.940594059405939</v>
      </c>
      <c r="BI138" s="51">
        <v>0</v>
      </c>
      <c r="BJ138" s="51">
        <f ca="1">'4월_관리비상세내역'!BK138</f>
        <v>1786.8150000000001</v>
      </c>
      <c r="BK138" s="51">
        <f t="shared" ca="1" si="67"/>
        <v>2358.8450000000003</v>
      </c>
      <c r="BL138" s="51">
        <f ca="1">'4월_관리비상세내역'!BM138</f>
        <v>437.90661971830986</v>
      </c>
      <c r="BM138" s="57">
        <f t="shared" ca="1" si="68"/>
        <v>447.11971830985914</v>
      </c>
      <c r="BN138" s="51">
        <f ca="1">'4월_관리비상세내역'!BO138</f>
        <v>705.98479999999995</v>
      </c>
      <c r="BO138" s="57">
        <f t="shared" ca="1" si="69"/>
        <v>743.80160000000001</v>
      </c>
      <c r="BP138" s="51">
        <f ca="1">'4월_관리비상세내역'!BQ138</f>
        <v>1393.1980198019801</v>
      </c>
      <c r="BQ138" s="57">
        <f t="shared" ca="1" si="70"/>
        <v>1483.1386138613859</v>
      </c>
      <c r="BR138" s="51">
        <v>0</v>
      </c>
      <c r="BS138" s="51">
        <v>0</v>
      </c>
    </row>
    <row r="139" spans="1:71" ht="15.75" customHeight="1">
      <c r="A139" s="8" t="s">
        <v>239</v>
      </c>
      <c r="B139">
        <v>704</v>
      </c>
      <c r="C139" s="8">
        <v>302</v>
      </c>
      <c r="E139" s="8">
        <v>115.7</v>
      </c>
      <c r="F139" s="8" t="s">
        <v>240</v>
      </c>
      <c r="G139" s="55">
        <f t="shared" ca="1" si="58"/>
        <v>41681</v>
      </c>
      <c r="H139" s="8">
        <v>77777</v>
      </c>
      <c r="J139" t="str">
        <f t="shared" ca="1" si="72"/>
        <v>자가</v>
      </c>
      <c r="K139" s="8" t="s">
        <v>242</v>
      </c>
      <c r="L139" s="55">
        <v>45047</v>
      </c>
      <c r="M139" s="55">
        <v>45097</v>
      </c>
      <c r="N139" s="55">
        <v>45047</v>
      </c>
      <c r="O139" s="55">
        <v>45077</v>
      </c>
      <c r="P139" s="51">
        <f t="shared" ca="1" si="59"/>
        <v>679380</v>
      </c>
      <c r="Q139" s="57">
        <f t="shared" ca="1" si="60"/>
        <v>692967.6</v>
      </c>
      <c r="R139" s="51">
        <f t="shared" ca="1" si="61"/>
        <v>679380</v>
      </c>
      <c r="S139" s="57">
        <f t="shared" ca="1" si="71"/>
        <v>281351</v>
      </c>
      <c r="T139" s="57">
        <f t="shared" ca="1" si="62"/>
        <v>398029</v>
      </c>
      <c r="U139" s="57">
        <f t="shared" ca="1" si="57"/>
        <v>79250</v>
      </c>
      <c r="V139" s="57">
        <f t="shared" ca="1" si="57"/>
        <v>16850</v>
      </c>
      <c r="W139" s="57">
        <f t="shared" ca="1" si="57"/>
        <v>520</v>
      </c>
      <c r="X139" s="57">
        <f t="shared" ca="1" si="57"/>
        <v>3030</v>
      </c>
      <c r="Y139" s="57">
        <f t="shared" ca="1" si="57"/>
        <v>3566</v>
      </c>
      <c r="Z139" s="57">
        <f t="shared" ca="1" si="57"/>
        <v>51491</v>
      </c>
      <c r="AA139" s="57">
        <f t="shared" ca="1" si="57"/>
        <v>7831</v>
      </c>
      <c r="AB139" s="57">
        <f t="shared" ca="1" si="57"/>
        <v>66837</v>
      </c>
      <c r="AC139" s="57">
        <f t="shared" ca="1" si="57"/>
        <v>1924</v>
      </c>
      <c r="AD139" s="57">
        <f t="shared" ca="1" si="57"/>
        <v>2309</v>
      </c>
      <c r="AE139" s="57">
        <f t="shared" ca="1" si="57"/>
        <v>17771</v>
      </c>
      <c r="AF139" s="57">
        <f t="shared" ca="1" si="57"/>
        <v>638</v>
      </c>
      <c r="AG139" s="57">
        <f t="shared" ca="1" si="57"/>
        <v>34401</v>
      </c>
      <c r="AH139" s="57">
        <f t="shared" ca="1" si="57"/>
        <v>754</v>
      </c>
      <c r="AI139" s="57">
        <f t="shared" ca="1" si="57"/>
        <v>0</v>
      </c>
      <c r="AJ139" s="57">
        <f t="shared" ca="1" si="57"/>
        <v>196695</v>
      </c>
      <c r="AK139" s="57">
        <f t="shared" ca="1" si="56"/>
        <v>79814</v>
      </c>
      <c r="AL139" s="57">
        <f t="shared" ca="1" si="56"/>
        <v>85357</v>
      </c>
      <c r="AM139" s="57">
        <f t="shared" ca="1" si="56"/>
        <v>6731</v>
      </c>
      <c r="AN139" s="57">
        <f t="shared" ca="1" si="56"/>
        <v>17860</v>
      </c>
      <c r="AO139" s="57">
        <f t="shared" ca="1" si="56"/>
        <v>0</v>
      </c>
      <c r="AP139" s="57">
        <f t="shared" ca="1" si="56"/>
        <v>8644</v>
      </c>
      <c r="AQ139" s="57">
        <f t="shared" ca="1" si="56"/>
        <v>2764</v>
      </c>
      <c r="AR139" s="57">
        <f t="shared" ca="1" si="56"/>
        <v>8006</v>
      </c>
      <c r="AS139" s="57">
        <f t="shared" ca="1" si="56"/>
        <v>1104</v>
      </c>
      <c r="AT139" s="57">
        <f t="shared" ca="1" si="56"/>
        <v>0</v>
      </c>
      <c r="AU139" s="51">
        <v>0</v>
      </c>
      <c r="AV139" s="57">
        <v>0</v>
      </c>
      <c r="AW139" s="51">
        <f t="shared" ca="1" si="63"/>
        <v>13587.6</v>
      </c>
      <c r="AX139" s="57">
        <f t="shared" ca="1" si="52"/>
        <v>-1868</v>
      </c>
      <c r="AY139" s="57">
        <f t="shared" ca="1" si="52"/>
        <v>0</v>
      </c>
      <c r="AZ139" s="57">
        <f t="shared" ca="1" si="52"/>
        <v>0</v>
      </c>
      <c r="BA139" s="51">
        <v>0</v>
      </c>
      <c r="BB139" s="51">
        <v>0</v>
      </c>
      <c r="BC139" s="57">
        <f t="shared" ca="1" si="52"/>
        <v>-1442</v>
      </c>
      <c r="BD139" s="57">
        <f t="shared" ca="1" si="52"/>
        <v>-11457</v>
      </c>
      <c r="BE139" s="57">
        <f t="shared" ca="1" si="73"/>
        <v>983.47500000000002</v>
      </c>
      <c r="BF139" s="51">
        <f t="shared" ca="1" si="64"/>
        <v>68.285600000000002</v>
      </c>
      <c r="BG139" s="51">
        <f t="shared" ca="1" si="65"/>
        <v>2.5154929577464791</v>
      </c>
      <c r="BH139" s="51">
        <f t="shared" ca="1" si="66"/>
        <v>85.584158415841586</v>
      </c>
      <c r="BI139" s="51">
        <v>0</v>
      </c>
      <c r="BJ139" s="51">
        <f ca="1">'4월_관리비상세내역'!BK139</f>
        <v>905.92000000000007</v>
      </c>
      <c r="BK139" s="51">
        <f t="shared" ca="1" si="67"/>
        <v>1889.395</v>
      </c>
      <c r="BL139" s="51">
        <f ca="1">'4월_관리비상세내역'!BM139</f>
        <v>534.30380281690145</v>
      </c>
      <c r="BM139" s="57">
        <f t="shared" ca="1" si="68"/>
        <v>536.81929577464791</v>
      </c>
      <c r="BN139" s="51">
        <f ca="1">'4월_관리비상세내역'!BO139</f>
        <v>1037.3992000000001</v>
      </c>
      <c r="BO139" s="57">
        <f t="shared" ca="1" si="69"/>
        <v>1105.6848</v>
      </c>
      <c r="BP139" s="51">
        <f ca="1">'4월_관리비상세내역'!BQ139</f>
        <v>1416.5346534653463</v>
      </c>
      <c r="BQ139" s="57">
        <f t="shared" ca="1" si="70"/>
        <v>1502.1188118811879</v>
      </c>
      <c r="BR139" s="51">
        <v>0</v>
      </c>
      <c r="BS139" s="51">
        <v>0</v>
      </c>
    </row>
    <row r="140" spans="1:71" ht="15.75" customHeight="1">
      <c r="A140" s="8" t="s">
        <v>239</v>
      </c>
      <c r="B140">
        <v>704</v>
      </c>
      <c r="C140" s="8">
        <v>401</v>
      </c>
      <c r="E140" s="8">
        <v>115.7</v>
      </c>
      <c r="F140" s="8" t="s">
        <v>240</v>
      </c>
      <c r="G140" s="55">
        <f t="shared" ca="1" si="58"/>
        <v>42336</v>
      </c>
      <c r="H140" s="8">
        <v>77777</v>
      </c>
      <c r="J140" t="str">
        <f t="shared" ca="1" si="72"/>
        <v>전세</v>
      </c>
      <c r="K140" s="8" t="s">
        <v>242</v>
      </c>
      <c r="L140" s="55">
        <v>45047</v>
      </c>
      <c r="M140" s="55">
        <v>45097</v>
      </c>
      <c r="N140" s="55">
        <v>45047</v>
      </c>
      <c r="O140" s="55">
        <v>45077</v>
      </c>
      <c r="P140" s="51">
        <f t="shared" ca="1" si="59"/>
        <v>619481</v>
      </c>
      <c r="Q140" s="57">
        <f t="shared" ca="1" si="60"/>
        <v>631870.62</v>
      </c>
      <c r="R140" s="51">
        <f t="shared" ca="1" si="61"/>
        <v>619481</v>
      </c>
      <c r="S140" s="57">
        <f t="shared" ca="1" si="71"/>
        <v>255191</v>
      </c>
      <c r="T140" s="57">
        <f t="shared" ca="1" si="62"/>
        <v>364290</v>
      </c>
      <c r="U140" s="57">
        <f t="shared" ca="1" si="57"/>
        <v>68889</v>
      </c>
      <c r="V140" s="57">
        <f t="shared" ca="1" si="57"/>
        <v>21869</v>
      </c>
      <c r="W140" s="57">
        <f t="shared" ca="1" si="57"/>
        <v>1168</v>
      </c>
      <c r="X140" s="57">
        <f t="shared" ca="1" si="57"/>
        <v>4148</v>
      </c>
      <c r="Y140" s="57">
        <f t="shared" ca="1" si="57"/>
        <v>3676</v>
      </c>
      <c r="Z140" s="57">
        <f t="shared" ca="1" si="57"/>
        <v>40169</v>
      </c>
      <c r="AA140" s="57">
        <f t="shared" ca="1" si="57"/>
        <v>26563</v>
      </c>
      <c r="AB140" s="57">
        <f t="shared" ca="1" si="57"/>
        <v>78336</v>
      </c>
      <c r="AC140" s="57">
        <f t="shared" ca="1" si="57"/>
        <v>862</v>
      </c>
      <c r="AD140" s="57">
        <f t="shared" ca="1" si="57"/>
        <v>4155</v>
      </c>
      <c r="AE140" s="57">
        <f t="shared" ca="1" si="57"/>
        <v>5725</v>
      </c>
      <c r="AF140" s="57">
        <f t="shared" ca="1" si="57"/>
        <v>368</v>
      </c>
      <c r="AG140" s="57">
        <f t="shared" ca="1" si="57"/>
        <v>21148</v>
      </c>
      <c r="AH140" s="57">
        <f t="shared" ca="1" si="57"/>
        <v>537</v>
      </c>
      <c r="AI140" s="57">
        <f t="shared" ca="1" si="57"/>
        <v>0</v>
      </c>
      <c r="AJ140" s="57">
        <f t="shared" ca="1" si="57"/>
        <v>174172</v>
      </c>
      <c r="AK140" s="57">
        <f t="shared" ca="1" si="56"/>
        <v>45352</v>
      </c>
      <c r="AL140" s="57">
        <f t="shared" ca="1" si="56"/>
        <v>97361</v>
      </c>
      <c r="AM140" s="57">
        <f t="shared" ca="1" si="56"/>
        <v>4748</v>
      </c>
      <c r="AN140" s="57">
        <f t="shared" ca="1" si="56"/>
        <v>57144</v>
      </c>
      <c r="AO140" s="57">
        <f t="shared" ca="1" si="56"/>
        <v>0</v>
      </c>
      <c r="AP140" s="57">
        <f t="shared" ca="1" si="56"/>
        <v>11071</v>
      </c>
      <c r="AQ140" s="57">
        <f t="shared" ca="1" si="56"/>
        <v>4678</v>
      </c>
      <c r="AR140" s="57">
        <f t="shared" ca="1" si="56"/>
        <v>4856</v>
      </c>
      <c r="AS140" s="57">
        <f t="shared" ca="1" si="56"/>
        <v>514</v>
      </c>
      <c r="AT140" s="57">
        <f t="shared" ca="1" si="56"/>
        <v>0</v>
      </c>
      <c r="AU140" s="51">
        <v>0</v>
      </c>
      <c r="AV140" s="57">
        <v>0</v>
      </c>
      <c r="AW140" s="51">
        <f t="shared" ca="1" si="63"/>
        <v>12389.62</v>
      </c>
      <c r="AX140" s="57">
        <f t="shared" ca="1" si="52"/>
        <v>-9998</v>
      </c>
      <c r="AY140" s="57">
        <f t="shared" ca="1" si="52"/>
        <v>0</v>
      </c>
      <c r="AZ140" s="57">
        <f t="shared" ca="1" si="52"/>
        <v>0</v>
      </c>
      <c r="BA140" s="51">
        <v>0</v>
      </c>
      <c r="BB140" s="51">
        <v>0</v>
      </c>
      <c r="BC140" s="57">
        <f t="shared" ca="1" si="52"/>
        <v>-28098</v>
      </c>
      <c r="BD140" s="57">
        <f t="shared" ca="1" si="52"/>
        <v>-19932</v>
      </c>
      <c r="BE140" s="57">
        <f t="shared" ca="1" si="73"/>
        <v>870.86</v>
      </c>
      <c r="BF140" s="51">
        <f t="shared" ca="1" si="64"/>
        <v>77.888800000000003</v>
      </c>
      <c r="BG140" s="51">
        <f t="shared" ca="1" si="65"/>
        <v>8.0484507042253526</v>
      </c>
      <c r="BH140" s="51">
        <f t="shared" ca="1" si="66"/>
        <v>109.61386138613861</v>
      </c>
      <c r="BI140" s="51">
        <v>0</v>
      </c>
      <c r="BJ140" s="51">
        <f ca="1">'4월_관리비상세내역'!BK140</f>
        <v>1315.52</v>
      </c>
      <c r="BK140" s="51">
        <f t="shared" ca="1" si="67"/>
        <v>2186.38</v>
      </c>
      <c r="BL140" s="51">
        <f ca="1">'4월_관리비상세내역'!BM140</f>
        <v>191.11309859154929</v>
      </c>
      <c r="BM140" s="57">
        <f t="shared" ca="1" si="68"/>
        <v>199.16154929577465</v>
      </c>
      <c r="BN140" s="51">
        <f ca="1">'4월_관리비상세내역'!BO140</f>
        <v>387.06880000000001</v>
      </c>
      <c r="BO140" s="57">
        <f t="shared" ca="1" si="69"/>
        <v>464.95760000000001</v>
      </c>
      <c r="BP140" s="51">
        <f ca="1">'4월_관리비상세내역'!BQ140</f>
        <v>1921.1188118811879</v>
      </c>
      <c r="BQ140" s="57">
        <f t="shared" ca="1" si="70"/>
        <v>2030.7326732673264</v>
      </c>
      <c r="BR140" s="51">
        <v>0</v>
      </c>
      <c r="BS140" s="51">
        <v>0</v>
      </c>
    </row>
    <row r="141" spans="1:71" ht="15.75" customHeight="1">
      <c r="A141" s="8" t="s">
        <v>239</v>
      </c>
      <c r="B141">
        <v>704</v>
      </c>
      <c r="C141" s="8">
        <v>402</v>
      </c>
      <c r="E141" s="8">
        <v>115.7</v>
      </c>
      <c r="F141" s="8" t="s">
        <v>240</v>
      </c>
      <c r="G141" s="55">
        <f t="shared" ca="1" si="58"/>
        <v>43012</v>
      </c>
      <c r="H141" s="8">
        <v>77777</v>
      </c>
      <c r="J141" t="str">
        <f t="shared" ca="1" si="72"/>
        <v>월세</v>
      </c>
      <c r="K141" s="8" t="s">
        <v>242</v>
      </c>
      <c r="L141" s="55">
        <v>45047</v>
      </c>
      <c r="M141" s="55">
        <v>45097</v>
      </c>
      <c r="N141" s="55">
        <v>45047</v>
      </c>
      <c r="O141" s="55">
        <v>45077</v>
      </c>
      <c r="P141" s="51">
        <f t="shared" ca="1" si="59"/>
        <v>539594</v>
      </c>
      <c r="Q141" s="57">
        <f t="shared" ca="1" si="60"/>
        <v>550385.88</v>
      </c>
      <c r="R141" s="51">
        <f t="shared" ca="1" si="61"/>
        <v>539594</v>
      </c>
      <c r="S141" s="57">
        <f t="shared" ca="1" si="71"/>
        <v>220354</v>
      </c>
      <c r="T141" s="57">
        <f t="shared" ca="1" si="62"/>
        <v>319240</v>
      </c>
      <c r="U141" s="57">
        <f t="shared" ca="1" si="57"/>
        <v>68805</v>
      </c>
      <c r="V141" s="57">
        <f t="shared" ca="1" si="57"/>
        <v>21058</v>
      </c>
      <c r="W141" s="57">
        <f t="shared" ca="1" si="57"/>
        <v>1044</v>
      </c>
      <c r="X141" s="57">
        <f t="shared" ca="1" si="57"/>
        <v>1561</v>
      </c>
      <c r="Y141" s="57">
        <f t="shared" ca="1" si="57"/>
        <v>3447</v>
      </c>
      <c r="Z141" s="57">
        <f t="shared" ca="1" si="57"/>
        <v>34331</v>
      </c>
      <c r="AA141" s="57">
        <f t="shared" ca="1" si="57"/>
        <v>1316</v>
      </c>
      <c r="AB141" s="57">
        <f t="shared" ca="1" si="57"/>
        <v>16414</v>
      </c>
      <c r="AC141" s="57">
        <f t="shared" ca="1" si="57"/>
        <v>80</v>
      </c>
      <c r="AD141" s="57">
        <f t="shared" ca="1" si="57"/>
        <v>8681</v>
      </c>
      <c r="AE141" s="57">
        <f t="shared" ca="1" si="57"/>
        <v>22765</v>
      </c>
      <c r="AF141" s="57">
        <f t="shared" ca="1" si="57"/>
        <v>257</v>
      </c>
      <c r="AG141" s="57">
        <f t="shared" ca="1" si="57"/>
        <v>33422</v>
      </c>
      <c r="AH141" s="57">
        <f t="shared" ca="1" si="57"/>
        <v>370</v>
      </c>
      <c r="AI141" s="57">
        <f t="shared" ca="1" si="57"/>
        <v>0</v>
      </c>
      <c r="AJ141" s="57">
        <f t="shared" ref="AJ141" ca="1" si="74">RANDBETWEEN(AJ$2,AJ$3)</f>
        <v>140880</v>
      </c>
      <c r="AK141" s="57">
        <f t="shared" ca="1" si="56"/>
        <v>46829</v>
      </c>
      <c r="AL141" s="57">
        <f t="shared" ca="1" si="56"/>
        <v>75719</v>
      </c>
      <c r="AM141" s="57">
        <f t="shared" ca="1" si="56"/>
        <v>4641</v>
      </c>
      <c r="AN141" s="57">
        <f t="shared" ca="1" si="56"/>
        <v>68966</v>
      </c>
      <c r="AO141" s="57">
        <f t="shared" ca="1" si="56"/>
        <v>0</v>
      </c>
      <c r="AP141" s="57">
        <f t="shared" ca="1" si="56"/>
        <v>25637</v>
      </c>
      <c r="AQ141" s="57">
        <f t="shared" ca="1" si="56"/>
        <v>8489</v>
      </c>
      <c r="AR141" s="57">
        <f t="shared" ca="1" si="56"/>
        <v>3628</v>
      </c>
      <c r="AS141" s="57">
        <f t="shared" ca="1" si="56"/>
        <v>1167</v>
      </c>
      <c r="AT141" s="57">
        <f t="shared" ca="1" si="56"/>
        <v>0</v>
      </c>
      <c r="AU141" s="51">
        <v>0</v>
      </c>
      <c r="AV141" s="57">
        <v>0</v>
      </c>
      <c r="AW141" s="51">
        <f t="shared" ca="1" si="63"/>
        <v>10791.880000000001</v>
      </c>
      <c r="AX141" s="57">
        <f t="shared" ca="1" si="52"/>
        <v>-24468</v>
      </c>
      <c r="AY141" s="57">
        <f t="shared" ca="1" si="52"/>
        <v>0</v>
      </c>
      <c r="AZ141" s="57">
        <f t="shared" ca="1" si="52"/>
        <v>0</v>
      </c>
      <c r="BA141" s="51">
        <v>0</v>
      </c>
      <c r="BB141" s="51">
        <v>0</v>
      </c>
      <c r="BC141" s="57">
        <f t="shared" ca="1" si="52"/>
        <v>-19424</v>
      </c>
      <c r="BD141" s="57">
        <f t="shared" ca="1" si="52"/>
        <v>-6021</v>
      </c>
      <c r="BE141" s="57">
        <f t="shared" ca="1" si="73"/>
        <v>704.4</v>
      </c>
      <c r="BF141" s="51">
        <f t="shared" ca="1" si="64"/>
        <v>60.575200000000002</v>
      </c>
      <c r="BG141" s="51">
        <f t="shared" ca="1" si="65"/>
        <v>9.713521126760563</v>
      </c>
      <c r="BH141" s="51">
        <f t="shared" ca="1" si="66"/>
        <v>253.83168316831683</v>
      </c>
      <c r="BI141" s="51">
        <v>0</v>
      </c>
      <c r="BJ141" s="51">
        <f ca="1">'4월_관리비상세내역'!BK141</f>
        <v>1187.1499999999999</v>
      </c>
      <c r="BK141" s="51">
        <f t="shared" ca="1" si="67"/>
        <v>1891.5499999999997</v>
      </c>
      <c r="BL141" s="51">
        <f ca="1">'4월_관리비상세내역'!BM141</f>
        <v>841.93309859154931</v>
      </c>
      <c r="BM141" s="57">
        <f t="shared" ca="1" si="68"/>
        <v>851.64661971830992</v>
      </c>
      <c r="BN141" s="51">
        <f ca="1">'4월_관리비상세내역'!BO141</f>
        <v>757.66880000000003</v>
      </c>
      <c r="BO141" s="57">
        <f t="shared" ca="1" si="69"/>
        <v>818.24400000000003</v>
      </c>
      <c r="BP141" s="51">
        <f ca="1">'4월_관리비상세내역'!BQ141</f>
        <v>1705.6534653465346</v>
      </c>
      <c r="BQ141" s="57">
        <f t="shared" ca="1" si="70"/>
        <v>1959.4851485148515</v>
      </c>
      <c r="BR141" s="51">
        <v>0</v>
      </c>
      <c r="BS141" s="51">
        <v>0</v>
      </c>
    </row>
    <row r="142" spans="1:71" ht="15.75" customHeight="1">
      <c r="A142" s="8" t="s">
        <v>239</v>
      </c>
      <c r="B142">
        <v>704</v>
      </c>
      <c r="C142" s="8">
        <v>501</v>
      </c>
      <c r="E142" s="8">
        <v>115.7</v>
      </c>
      <c r="F142" s="8" t="s">
        <v>240</v>
      </c>
      <c r="G142" s="55">
        <f t="shared" ca="1" si="58"/>
        <v>44145</v>
      </c>
      <c r="H142" s="8">
        <v>77777</v>
      </c>
      <c r="J142" t="str">
        <f t="shared" ca="1" si="72"/>
        <v>자가</v>
      </c>
      <c r="K142" s="8" t="s">
        <v>242</v>
      </c>
      <c r="L142" s="55">
        <v>45047</v>
      </c>
      <c r="M142" s="55">
        <v>45097</v>
      </c>
      <c r="N142" s="55">
        <v>45047</v>
      </c>
      <c r="O142" s="55">
        <v>45077</v>
      </c>
      <c r="P142" s="51">
        <f t="shared" ca="1" si="59"/>
        <v>553797</v>
      </c>
      <c r="Q142" s="57">
        <f t="shared" ca="1" si="60"/>
        <v>564872.93999999994</v>
      </c>
      <c r="R142" s="51">
        <f t="shared" ca="1" si="61"/>
        <v>553797</v>
      </c>
      <c r="S142" s="57">
        <f t="shared" ca="1" si="71"/>
        <v>129958</v>
      </c>
      <c r="T142" s="57">
        <f t="shared" ca="1" si="62"/>
        <v>423839</v>
      </c>
      <c r="U142" s="57">
        <f t="shared" ref="U142:AJ157" ca="1" si="75">RANDBETWEEN(U$2,U$3)</f>
        <v>34191</v>
      </c>
      <c r="V142" s="57">
        <f t="shared" ca="1" si="75"/>
        <v>10454</v>
      </c>
      <c r="W142" s="57">
        <f t="shared" ca="1" si="75"/>
        <v>1358</v>
      </c>
      <c r="X142" s="57">
        <f t="shared" ca="1" si="75"/>
        <v>1960</v>
      </c>
      <c r="Y142" s="57">
        <f t="shared" ca="1" si="75"/>
        <v>3768</v>
      </c>
      <c r="Z142" s="57">
        <f t="shared" ca="1" si="75"/>
        <v>22055</v>
      </c>
      <c r="AA142" s="57">
        <f t="shared" ca="1" si="75"/>
        <v>11631</v>
      </c>
      <c r="AB142" s="57">
        <f t="shared" ca="1" si="75"/>
        <v>34905</v>
      </c>
      <c r="AC142" s="57">
        <f t="shared" ca="1" si="75"/>
        <v>1337</v>
      </c>
      <c r="AD142" s="57">
        <f t="shared" ca="1" si="75"/>
        <v>5097</v>
      </c>
      <c r="AE142" s="57">
        <f t="shared" ca="1" si="75"/>
        <v>4742</v>
      </c>
      <c r="AF142" s="57">
        <f t="shared" ca="1" si="75"/>
        <v>848</v>
      </c>
      <c r="AG142" s="57">
        <f t="shared" ca="1" si="75"/>
        <v>6597</v>
      </c>
      <c r="AH142" s="57">
        <f t="shared" ca="1" si="75"/>
        <v>115</v>
      </c>
      <c r="AI142" s="57">
        <f t="shared" ca="1" si="75"/>
        <v>0</v>
      </c>
      <c r="AJ142" s="57">
        <f t="shared" ca="1" si="75"/>
        <v>226624</v>
      </c>
      <c r="AK142" s="57">
        <f t="shared" ca="1" si="56"/>
        <v>77559</v>
      </c>
      <c r="AL142" s="57">
        <f t="shared" ca="1" si="56"/>
        <v>50835</v>
      </c>
      <c r="AM142" s="57">
        <f t="shared" ca="1" si="56"/>
        <v>342</v>
      </c>
      <c r="AN142" s="57">
        <f t="shared" ca="1" si="56"/>
        <v>69530</v>
      </c>
      <c r="AO142" s="57">
        <f t="shared" ca="1" si="56"/>
        <v>0</v>
      </c>
      <c r="AP142" s="57">
        <f t="shared" ca="1" si="56"/>
        <v>29978</v>
      </c>
      <c r="AQ142" s="57">
        <f t="shared" ca="1" si="56"/>
        <v>2646</v>
      </c>
      <c r="AR142" s="57">
        <f t="shared" ca="1" si="56"/>
        <v>8168</v>
      </c>
      <c r="AS142" s="57">
        <f t="shared" ca="1" si="56"/>
        <v>1932</v>
      </c>
      <c r="AT142" s="57">
        <f t="shared" ca="1" si="56"/>
        <v>0</v>
      </c>
      <c r="AU142" s="51">
        <v>0</v>
      </c>
      <c r="AV142" s="57">
        <v>0</v>
      </c>
      <c r="AW142" s="51">
        <f t="shared" ca="1" si="63"/>
        <v>11075.94</v>
      </c>
      <c r="AX142" s="57">
        <f t="shared" ca="1" si="52"/>
        <v>-13874</v>
      </c>
      <c r="AY142" s="57">
        <f t="shared" ca="1" si="52"/>
        <v>0</v>
      </c>
      <c r="AZ142" s="57">
        <f t="shared" ca="1" si="52"/>
        <v>0</v>
      </c>
      <c r="BA142" s="51">
        <v>0</v>
      </c>
      <c r="BB142" s="51">
        <v>0</v>
      </c>
      <c r="BC142" s="57">
        <f t="shared" ca="1" si="52"/>
        <v>-15144</v>
      </c>
      <c r="BD142" s="57">
        <f t="shared" ca="1" si="52"/>
        <v>-23857</v>
      </c>
      <c r="BE142" s="57">
        <f t="shared" ca="1" si="73"/>
        <v>1133.1199999999999</v>
      </c>
      <c r="BF142" s="51">
        <f t="shared" ca="1" si="64"/>
        <v>40.667999999999999</v>
      </c>
      <c r="BG142" s="51">
        <f t="shared" ca="1" si="65"/>
        <v>9.7929577464788728</v>
      </c>
      <c r="BH142" s="51">
        <f t="shared" ca="1" si="66"/>
        <v>296.81188118811883</v>
      </c>
      <c r="BI142" s="51">
        <v>0</v>
      </c>
      <c r="BJ142" s="51">
        <f ca="1">'4월_관리비상세내역'!BK142</f>
        <v>2064.38</v>
      </c>
      <c r="BK142" s="51">
        <f t="shared" ca="1" si="67"/>
        <v>3197.5</v>
      </c>
      <c r="BL142" s="51">
        <f ca="1">'4월_관리비상세내역'!BM142</f>
        <v>972.47394366197182</v>
      </c>
      <c r="BM142" s="57">
        <f t="shared" ca="1" si="68"/>
        <v>982.26690140845074</v>
      </c>
      <c r="BN142" s="51">
        <f ca="1">'4월_관리비상세내역'!BO142</f>
        <v>747.42879999999991</v>
      </c>
      <c r="BO142" s="57">
        <f t="shared" ca="1" si="69"/>
        <v>788.09679999999992</v>
      </c>
      <c r="BP142" s="51">
        <f ca="1">'4월_관리비상세내역'!BQ142</f>
        <v>817.20792079207922</v>
      </c>
      <c r="BQ142" s="57">
        <f t="shared" ca="1" si="70"/>
        <v>1114.0198019801981</v>
      </c>
      <c r="BR142" s="51">
        <v>0</v>
      </c>
      <c r="BS142" s="51">
        <v>0</v>
      </c>
    </row>
    <row r="143" spans="1:71" ht="15.75" customHeight="1">
      <c r="A143" s="8" t="s">
        <v>239</v>
      </c>
      <c r="B143">
        <v>704</v>
      </c>
      <c r="C143" s="8">
        <v>502</v>
      </c>
      <c r="E143" s="8">
        <v>115.7</v>
      </c>
      <c r="F143" s="8" t="s">
        <v>240</v>
      </c>
      <c r="G143" s="55">
        <f t="shared" ca="1" si="58"/>
        <v>44630</v>
      </c>
      <c r="H143" s="8">
        <v>77777</v>
      </c>
      <c r="J143" t="str">
        <f t="shared" ca="1" si="72"/>
        <v>월세</v>
      </c>
      <c r="K143" s="8" t="s">
        <v>242</v>
      </c>
      <c r="L143" s="55">
        <v>45047</v>
      </c>
      <c r="M143" s="55">
        <v>45097</v>
      </c>
      <c r="N143" s="55">
        <v>45047</v>
      </c>
      <c r="O143" s="55">
        <v>45077</v>
      </c>
      <c r="P143" s="51">
        <f t="shared" ca="1" si="59"/>
        <v>630203</v>
      </c>
      <c r="Q143" s="57">
        <f t="shared" ca="1" si="60"/>
        <v>642807.06000000006</v>
      </c>
      <c r="R143" s="51">
        <f t="shared" ca="1" si="61"/>
        <v>630203</v>
      </c>
      <c r="S143" s="57">
        <f t="shared" ca="1" si="71"/>
        <v>218535</v>
      </c>
      <c r="T143" s="57">
        <f t="shared" ca="1" si="62"/>
        <v>411668</v>
      </c>
      <c r="U143" s="57">
        <f t="shared" ca="1" si="75"/>
        <v>63320</v>
      </c>
      <c r="V143" s="57">
        <f t="shared" ca="1" si="75"/>
        <v>27419</v>
      </c>
      <c r="W143" s="57">
        <f t="shared" ca="1" si="75"/>
        <v>1260</v>
      </c>
      <c r="X143" s="57">
        <f t="shared" ca="1" si="75"/>
        <v>3072</v>
      </c>
      <c r="Y143" s="57">
        <f t="shared" ca="1" si="75"/>
        <v>3799</v>
      </c>
      <c r="Z143" s="57">
        <f t="shared" ca="1" si="75"/>
        <v>58650</v>
      </c>
      <c r="AA143" s="57">
        <f t="shared" ca="1" si="75"/>
        <v>14020</v>
      </c>
      <c r="AB143" s="57">
        <f t="shared" ca="1" si="75"/>
        <v>41741</v>
      </c>
      <c r="AC143" s="57">
        <f t="shared" ca="1" si="75"/>
        <v>472</v>
      </c>
      <c r="AD143" s="57">
        <f t="shared" ca="1" si="75"/>
        <v>8964</v>
      </c>
      <c r="AE143" s="57">
        <f t="shared" ca="1" si="75"/>
        <v>4834</v>
      </c>
      <c r="AF143" s="57">
        <f t="shared" ca="1" si="75"/>
        <v>864</v>
      </c>
      <c r="AG143" s="57">
        <f t="shared" ca="1" si="75"/>
        <v>1884</v>
      </c>
      <c r="AH143" s="57">
        <f t="shared" ca="1" si="75"/>
        <v>992</v>
      </c>
      <c r="AI143" s="57">
        <f t="shared" ca="1" si="75"/>
        <v>0</v>
      </c>
      <c r="AJ143" s="57">
        <f t="shared" ca="1" si="75"/>
        <v>220064</v>
      </c>
      <c r="AK143" s="57">
        <f t="shared" ca="1" si="56"/>
        <v>52223</v>
      </c>
      <c r="AL143" s="57">
        <f t="shared" ca="1" si="56"/>
        <v>105584</v>
      </c>
      <c r="AM143" s="57">
        <f t="shared" ca="1" si="56"/>
        <v>5035</v>
      </c>
      <c r="AN143" s="57">
        <f t="shared" ca="1" si="56"/>
        <v>53051</v>
      </c>
      <c r="AO143" s="57">
        <f t="shared" ca="1" si="56"/>
        <v>0</v>
      </c>
      <c r="AP143" s="57">
        <f t="shared" ca="1" si="56"/>
        <v>8011</v>
      </c>
      <c r="AQ143" s="57">
        <f t="shared" ca="1" si="56"/>
        <v>2256</v>
      </c>
      <c r="AR143" s="57">
        <f t="shared" ca="1" si="56"/>
        <v>6188</v>
      </c>
      <c r="AS143" s="57">
        <f t="shared" ca="1" si="56"/>
        <v>274</v>
      </c>
      <c r="AT143" s="57">
        <f t="shared" ca="1" si="56"/>
        <v>0</v>
      </c>
      <c r="AU143" s="51">
        <v>0</v>
      </c>
      <c r="AV143" s="57">
        <v>0</v>
      </c>
      <c r="AW143" s="51">
        <f t="shared" ca="1" si="63"/>
        <v>12604.06</v>
      </c>
      <c r="AX143" s="57">
        <f t="shared" ca="1" si="52"/>
        <v>-6963</v>
      </c>
      <c r="AY143" s="57">
        <f t="shared" ca="1" si="52"/>
        <v>0</v>
      </c>
      <c r="AZ143" s="57">
        <f t="shared" ca="1" si="52"/>
        <v>0</v>
      </c>
      <c r="BA143" s="51">
        <v>0</v>
      </c>
      <c r="BB143" s="51">
        <v>0</v>
      </c>
      <c r="BC143" s="57">
        <f t="shared" ca="1" si="52"/>
        <v>-23507</v>
      </c>
      <c r="BD143" s="57">
        <f t="shared" ca="1" si="52"/>
        <v>-23304</v>
      </c>
      <c r="BE143" s="57">
        <f t="shared" ca="1" si="73"/>
        <v>1100.32</v>
      </c>
      <c r="BF143" s="51">
        <f t="shared" ca="1" si="64"/>
        <v>84.467200000000005</v>
      </c>
      <c r="BG143" s="51">
        <f t="shared" ca="1" si="65"/>
        <v>7.4719718309859156</v>
      </c>
      <c r="BH143" s="51">
        <f t="shared" ca="1" si="66"/>
        <v>79.316831683168317</v>
      </c>
      <c r="BI143" s="51">
        <v>0</v>
      </c>
      <c r="BJ143" s="51">
        <f ca="1">'4월_관리비상세내역'!BK143</f>
        <v>1797.4</v>
      </c>
      <c r="BK143" s="51">
        <f t="shared" ca="1" si="67"/>
        <v>2897.7200000000003</v>
      </c>
      <c r="BL143" s="51">
        <f ca="1">'4월_관리비상세내역'!BM143</f>
        <v>49.387605633802814</v>
      </c>
      <c r="BM143" s="57">
        <f t="shared" ca="1" si="68"/>
        <v>56.859577464788728</v>
      </c>
      <c r="BN143" s="51">
        <f ca="1">'4월_관리비상세내역'!BO143</f>
        <v>789.42240000000004</v>
      </c>
      <c r="BO143" s="57">
        <f t="shared" ca="1" si="69"/>
        <v>873.88960000000009</v>
      </c>
      <c r="BP143" s="51">
        <f ca="1">'4월_관리비상세내역'!BQ143</f>
        <v>1410.7029702970297</v>
      </c>
      <c r="BQ143" s="57">
        <f t="shared" ca="1" si="70"/>
        <v>1490.0198019801981</v>
      </c>
      <c r="BR143" s="51">
        <v>0</v>
      </c>
      <c r="BS143" s="51">
        <v>0</v>
      </c>
    </row>
    <row r="144" spans="1:71" ht="15.75" customHeight="1">
      <c r="A144" s="8" t="s">
        <v>239</v>
      </c>
      <c r="B144">
        <v>704</v>
      </c>
      <c r="C144" s="53">
        <v>601</v>
      </c>
      <c r="E144" s="8">
        <v>115.7</v>
      </c>
      <c r="F144" s="8" t="s">
        <v>240</v>
      </c>
      <c r="G144" s="55">
        <f t="shared" ca="1" si="58"/>
        <v>42762</v>
      </c>
      <c r="H144" s="8">
        <v>77777</v>
      </c>
      <c r="J144" t="str">
        <f t="shared" ca="1" si="72"/>
        <v>자가</v>
      </c>
      <c r="K144" s="8" t="s">
        <v>242</v>
      </c>
      <c r="L144" s="55">
        <v>45047</v>
      </c>
      <c r="M144" s="55">
        <v>45097</v>
      </c>
      <c r="N144" s="55">
        <v>45047</v>
      </c>
      <c r="O144" s="55">
        <v>45077</v>
      </c>
      <c r="P144" s="51">
        <f t="shared" ca="1" si="59"/>
        <v>575168</v>
      </c>
      <c r="Q144" s="57">
        <f t="shared" ca="1" si="60"/>
        <v>586671.35999999999</v>
      </c>
      <c r="R144" s="51">
        <f t="shared" ca="1" si="61"/>
        <v>575168</v>
      </c>
      <c r="S144" s="57">
        <f t="shared" ca="1" si="71"/>
        <v>249239</v>
      </c>
      <c r="T144" s="57">
        <f t="shared" ca="1" si="62"/>
        <v>325929</v>
      </c>
      <c r="U144" s="57">
        <f t="shared" ca="1" si="75"/>
        <v>60036</v>
      </c>
      <c r="V144" s="57">
        <f t="shared" ca="1" si="75"/>
        <v>38030</v>
      </c>
      <c r="W144" s="57">
        <f t="shared" ca="1" si="75"/>
        <v>1816</v>
      </c>
      <c r="X144" s="57">
        <f t="shared" ca="1" si="75"/>
        <v>2549</v>
      </c>
      <c r="Y144" s="57">
        <f t="shared" ca="1" si="75"/>
        <v>3721</v>
      </c>
      <c r="Z144" s="57">
        <f t="shared" ca="1" si="75"/>
        <v>30324</v>
      </c>
      <c r="AA144" s="57">
        <f t="shared" ca="1" si="75"/>
        <v>20368</v>
      </c>
      <c r="AB144" s="57">
        <f t="shared" ca="1" si="75"/>
        <v>68204</v>
      </c>
      <c r="AC144" s="57">
        <f t="shared" ca="1" si="75"/>
        <v>30</v>
      </c>
      <c r="AD144" s="57">
        <f t="shared" ca="1" si="75"/>
        <v>4490</v>
      </c>
      <c r="AE144" s="57">
        <f t="shared" ca="1" si="75"/>
        <v>16005</v>
      </c>
      <c r="AF144" s="57">
        <f t="shared" ca="1" si="75"/>
        <v>758</v>
      </c>
      <c r="AG144" s="57">
        <f t="shared" ca="1" si="75"/>
        <v>14781</v>
      </c>
      <c r="AH144" s="57">
        <f t="shared" ca="1" si="75"/>
        <v>718</v>
      </c>
      <c r="AI144" s="57">
        <f t="shared" ca="1" si="75"/>
        <v>0</v>
      </c>
      <c r="AJ144" s="57">
        <f t="shared" ca="1" si="75"/>
        <v>122352</v>
      </c>
      <c r="AK144" s="57">
        <f t="shared" ca="1" si="56"/>
        <v>28840</v>
      </c>
      <c r="AL144" s="57">
        <f t="shared" ca="1" si="56"/>
        <v>76209</v>
      </c>
      <c r="AM144" s="57">
        <f t="shared" ca="1" si="56"/>
        <v>7054</v>
      </c>
      <c r="AN144" s="57">
        <f t="shared" ca="1" si="56"/>
        <v>86299</v>
      </c>
      <c r="AO144" s="57">
        <f t="shared" ca="1" si="56"/>
        <v>0</v>
      </c>
      <c r="AP144" s="57">
        <f t="shared" ca="1" si="56"/>
        <v>9938</v>
      </c>
      <c r="AQ144" s="57">
        <f t="shared" ca="1" si="56"/>
        <v>8495</v>
      </c>
      <c r="AR144" s="57">
        <f t="shared" ca="1" si="56"/>
        <v>3309</v>
      </c>
      <c r="AS144" s="57">
        <f t="shared" ca="1" si="56"/>
        <v>2052</v>
      </c>
      <c r="AT144" s="57">
        <f t="shared" ca="1" si="56"/>
        <v>0</v>
      </c>
      <c r="AU144" s="51">
        <v>0</v>
      </c>
      <c r="AV144" s="57">
        <v>0</v>
      </c>
      <c r="AW144" s="51">
        <f t="shared" ca="1" si="63"/>
        <v>11503.36</v>
      </c>
      <c r="AX144" s="57">
        <f t="shared" ca="1" si="52"/>
        <v>-12141</v>
      </c>
      <c r="AY144" s="57">
        <f t="shared" ca="1" si="52"/>
        <v>0</v>
      </c>
      <c r="AZ144" s="57">
        <f t="shared" ca="1" si="52"/>
        <v>0</v>
      </c>
      <c r="BA144" s="51">
        <v>0</v>
      </c>
      <c r="BB144" s="51">
        <v>0</v>
      </c>
      <c r="BC144" s="57">
        <f t="shared" ca="1" si="52"/>
        <v>-1862</v>
      </c>
      <c r="BD144" s="57">
        <f t="shared" ca="1" si="52"/>
        <v>-17207</v>
      </c>
      <c r="BE144" s="57">
        <f t="shared" ca="1" si="73"/>
        <v>611.76</v>
      </c>
      <c r="BF144" s="51">
        <f t="shared" ca="1" si="64"/>
        <v>60.967199999999998</v>
      </c>
      <c r="BG144" s="51">
        <f t="shared" ca="1" si="65"/>
        <v>12.154788732394366</v>
      </c>
      <c r="BH144" s="51">
        <f t="shared" ca="1" si="66"/>
        <v>98.396039603960389</v>
      </c>
      <c r="BI144" s="51">
        <v>0</v>
      </c>
      <c r="BJ144" s="51">
        <f ca="1">'4월_관리비상세내역'!BK144</f>
        <v>1462.7750000000001</v>
      </c>
      <c r="BK144" s="51">
        <f t="shared" ca="1" si="67"/>
        <v>2074.5349999999999</v>
      </c>
      <c r="BL144" s="51">
        <f ca="1">'4월_관리비상세내역'!BM144</f>
        <v>263.41140845070424</v>
      </c>
      <c r="BM144" s="57">
        <f t="shared" ca="1" si="68"/>
        <v>275.56619718309861</v>
      </c>
      <c r="BN144" s="51">
        <f ca="1">'4월_관리비상세내역'!BO144</f>
        <v>1051.4128000000001</v>
      </c>
      <c r="BO144" s="57">
        <f t="shared" ca="1" si="69"/>
        <v>1112.3800000000001</v>
      </c>
      <c r="BP144" s="51">
        <f ca="1">'4월_관리비상세내역'!BQ144</f>
        <v>821.70297029702976</v>
      </c>
      <c r="BQ144" s="57">
        <f t="shared" ca="1" si="70"/>
        <v>920.09900990099015</v>
      </c>
      <c r="BR144" s="51">
        <v>0</v>
      </c>
      <c r="BS144" s="51">
        <v>0</v>
      </c>
    </row>
    <row r="145" spans="1:71" ht="15.75" customHeight="1">
      <c r="A145" s="8" t="s">
        <v>239</v>
      </c>
      <c r="B145">
        <v>704</v>
      </c>
      <c r="C145" s="53">
        <v>602</v>
      </c>
      <c r="E145" s="8">
        <v>115.7</v>
      </c>
      <c r="F145" s="8" t="s">
        <v>240</v>
      </c>
      <c r="G145" s="55">
        <f t="shared" ca="1" si="58"/>
        <v>42895</v>
      </c>
      <c r="H145" s="8">
        <v>77777</v>
      </c>
      <c r="J145" t="str">
        <f t="shared" ca="1" si="72"/>
        <v>월세</v>
      </c>
      <c r="K145" s="8" t="s">
        <v>242</v>
      </c>
      <c r="L145" s="55">
        <v>45047</v>
      </c>
      <c r="M145" s="55">
        <v>45097</v>
      </c>
      <c r="N145" s="55">
        <v>45047</v>
      </c>
      <c r="O145" s="55">
        <v>45077</v>
      </c>
      <c r="P145" s="51">
        <f t="shared" ca="1" si="59"/>
        <v>727075</v>
      </c>
      <c r="Q145" s="57">
        <f t="shared" ca="1" si="60"/>
        <v>741616.5</v>
      </c>
      <c r="R145" s="51">
        <f t="shared" ca="1" si="61"/>
        <v>727075</v>
      </c>
      <c r="S145" s="57">
        <f t="shared" ca="1" si="71"/>
        <v>255364</v>
      </c>
      <c r="T145" s="57">
        <f t="shared" ca="1" si="62"/>
        <v>471711</v>
      </c>
      <c r="U145" s="57">
        <f t="shared" ca="1" si="75"/>
        <v>69638</v>
      </c>
      <c r="V145" s="57">
        <f t="shared" ca="1" si="75"/>
        <v>12978</v>
      </c>
      <c r="W145" s="57">
        <f t="shared" ca="1" si="75"/>
        <v>612</v>
      </c>
      <c r="X145" s="57">
        <f t="shared" ca="1" si="75"/>
        <v>2261</v>
      </c>
      <c r="Y145" s="57">
        <f t="shared" ca="1" si="75"/>
        <v>3834</v>
      </c>
      <c r="Z145" s="57">
        <f t="shared" ca="1" si="75"/>
        <v>40970</v>
      </c>
      <c r="AA145" s="57">
        <f t="shared" ca="1" si="75"/>
        <v>11739</v>
      </c>
      <c r="AB145" s="57">
        <f t="shared" ca="1" si="75"/>
        <v>48016</v>
      </c>
      <c r="AC145" s="57">
        <f t="shared" ca="1" si="75"/>
        <v>547</v>
      </c>
      <c r="AD145" s="57">
        <f t="shared" ca="1" si="75"/>
        <v>5207</v>
      </c>
      <c r="AE145" s="57">
        <f t="shared" ca="1" si="75"/>
        <v>15318</v>
      </c>
      <c r="AF145" s="57">
        <f t="shared" ca="1" si="75"/>
        <v>762</v>
      </c>
      <c r="AG145" s="57">
        <f t="shared" ca="1" si="75"/>
        <v>45544</v>
      </c>
      <c r="AH145" s="57">
        <f t="shared" ca="1" si="75"/>
        <v>800</v>
      </c>
      <c r="AI145" s="57">
        <f t="shared" ca="1" si="75"/>
        <v>0</v>
      </c>
      <c r="AJ145" s="57">
        <f t="shared" ca="1" si="75"/>
        <v>227526</v>
      </c>
      <c r="AK145" s="57">
        <f t="shared" ca="1" si="56"/>
        <v>54369</v>
      </c>
      <c r="AL145" s="57">
        <f t="shared" ca="1" si="56"/>
        <v>106032</v>
      </c>
      <c r="AM145" s="57">
        <f t="shared" ca="1" si="56"/>
        <v>5363</v>
      </c>
      <c r="AN145" s="57">
        <f t="shared" ca="1" si="56"/>
        <v>89937</v>
      </c>
      <c r="AO145" s="57">
        <f t="shared" ca="1" si="56"/>
        <v>0</v>
      </c>
      <c r="AP145" s="57">
        <f t="shared" ca="1" si="56"/>
        <v>31860</v>
      </c>
      <c r="AQ145" s="57">
        <f t="shared" ca="1" si="56"/>
        <v>9677</v>
      </c>
      <c r="AR145" s="57">
        <f t="shared" ca="1" si="56"/>
        <v>3501</v>
      </c>
      <c r="AS145" s="57">
        <f t="shared" ca="1" si="56"/>
        <v>146</v>
      </c>
      <c r="AT145" s="57">
        <f t="shared" ca="1" si="56"/>
        <v>0</v>
      </c>
      <c r="AU145" s="51">
        <v>0</v>
      </c>
      <c r="AV145" s="57">
        <v>0</v>
      </c>
      <c r="AW145" s="51">
        <f t="shared" ca="1" si="63"/>
        <v>14541.5</v>
      </c>
      <c r="AX145" s="57">
        <f t="shared" ca="1" si="52"/>
        <v>-17019</v>
      </c>
      <c r="AY145" s="57">
        <f t="shared" ca="1" si="52"/>
        <v>0</v>
      </c>
      <c r="AZ145" s="57">
        <f t="shared" ca="1" si="52"/>
        <v>0</v>
      </c>
      <c r="BA145" s="51">
        <v>0</v>
      </c>
      <c r="BB145" s="51">
        <v>0</v>
      </c>
      <c r="BC145" s="57">
        <f t="shared" ca="1" si="52"/>
        <v>-26260</v>
      </c>
      <c r="BD145" s="57">
        <f t="shared" ca="1" si="52"/>
        <v>-16283</v>
      </c>
      <c r="BE145" s="57">
        <f t="shared" ca="1" si="73"/>
        <v>1137.6300000000001</v>
      </c>
      <c r="BF145" s="51">
        <f t="shared" ca="1" si="64"/>
        <v>84.825599999999994</v>
      </c>
      <c r="BG145" s="51">
        <f t="shared" ca="1" si="65"/>
        <v>12.667183098591549</v>
      </c>
      <c r="BH145" s="51">
        <f t="shared" ca="1" si="66"/>
        <v>315.44554455445547</v>
      </c>
      <c r="BI145" s="51">
        <v>0</v>
      </c>
      <c r="BJ145" s="51">
        <f ca="1">'4월_관리비상세내역'!BK145</f>
        <v>1606.13</v>
      </c>
      <c r="BK145" s="51">
        <f t="shared" ca="1" si="67"/>
        <v>2743.76</v>
      </c>
      <c r="BL145" s="51">
        <f ca="1">'4월_관리비상세내역'!BM145</f>
        <v>864.63535211267606</v>
      </c>
      <c r="BM145" s="57">
        <f t="shared" ca="1" si="68"/>
        <v>877.30253521126758</v>
      </c>
      <c r="BN145" s="51">
        <f ca="1">'4월_관리비상세내역'!BO145</f>
        <v>971.22640000000001</v>
      </c>
      <c r="BO145" s="57">
        <f t="shared" ca="1" si="69"/>
        <v>1056.0519999999999</v>
      </c>
      <c r="BP145" s="51">
        <f ca="1">'4월_관리비상세내역'!BQ145</f>
        <v>1806.2673267326732</v>
      </c>
      <c r="BQ145" s="57">
        <f t="shared" ca="1" si="70"/>
        <v>2121.7128712871286</v>
      </c>
      <c r="BR145" s="51">
        <v>0</v>
      </c>
      <c r="BS145" s="51">
        <v>0</v>
      </c>
    </row>
    <row r="146" spans="1:71" ht="15.75" customHeight="1">
      <c r="A146" s="8" t="s">
        <v>239</v>
      </c>
      <c r="B146">
        <v>704</v>
      </c>
      <c r="C146" s="53">
        <v>701</v>
      </c>
      <c r="E146" s="8">
        <v>115.7</v>
      </c>
      <c r="F146" s="8" t="s">
        <v>240</v>
      </c>
      <c r="G146" s="55">
        <f t="shared" ca="1" si="58"/>
        <v>43847</v>
      </c>
      <c r="H146" s="8">
        <v>77777</v>
      </c>
      <c r="J146" t="str">
        <f t="shared" ca="1" si="72"/>
        <v>전세</v>
      </c>
      <c r="K146" s="8" t="s">
        <v>242</v>
      </c>
      <c r="L146" s="55">
        <v>45047</v>
      </c>
      <c r="M146" s="55">
        <v>45097</v>
      </c>
      <c r="N146" s="55">
        <v>45047</v>
      </c>
      <c r="O146" s="55">
        <v>45077</v>
      </c>
      <c r="P146" s="51">
        <f t="shared" ca="1" si="59"/>
        <v>607659</v>
      </c>
      <c r="Q146" s="57">
        <f t="shared" ca="1" si="60"/>
        <v>619812.18000000005</v>
      </c>
      <c r="R146" s="51">
        <f t="shared" ca="1" si="61"/>
        <v>607659</v>
      </c>
      <c r="S146" s="57">
        <f t="shared" ca="1" si="71"/>
        <v>225498</v>
      </c>
      <c r="T146" s="57">
        <f t="shared" ca="1" si="62"/>
        <v>382161</v>
      </c>
      <c r="U146" s="57">
        <f t="shared" ca="1" si="75"/>
        <v>41274</v>
      </c>
      <c r="V146" s="57">
        <f t="shared" ca="1" si="75"/>
        <v>29817</v>
      </c>
      <c r="W146" s="57">
        <f t="shared" ca="1" si="75"/>
        <v>1622</v>
      </c>
      <c r="X146" s="57">
        <f t="shared" ca="1" si="75"/>
        <v>4399</v>
      </c>
      <c r="Y146" s="57">
        <f t="shared" ca="1" si="75"/>
        <v>3965</v>
      </c>
      <c r="Z146" s="57">
        <f t="shared" ca="1" si="75"/>
        <v>34346</v>
      </c>
      <c r="AA146" s="57">
        <f t="shared" ca="1" si="75"/>
        <v>3460</v>
      </c>
      <c r="AB146" s="57">
        <f t="shared" ca="1" si="75"/>
        <v>63630</v>
      </c>
      <c r="AC146" s="57">
        <f t="shared" ca="1" si="75"/>
        <v>198</v>
      </c>
      <c r="AD146" s="57">
        <f t="shared" ca="1" si="75"/>
        <v>8277</v>
      </c>
      <c r="AE146" s="57">
        <f t="shared" ca="1" si="75"/>
        <v>13792</v>
      </c>
      <c r="AF146" s="57">
        <f t="shared" ca="1" si="75"/>
        <v>878</v>
      </c>
      <c r="AG146" s="57">
        <f t="shared" ca="1" si="75"/>
        <v>18928</v>
      </c>
      <c r="AH146" s="57">
        <f t="shared" ca="1" si="75"/>
        <v>287</v>
      </c>
      <c r="AI146" s="57">
        <f t="shared" ca="1" si="75"/>
        <v>0</v>
      </c>
      <c r="AJ146" s="57">
        <f t="shared" ca="1" si="75"/>
        <v>238613</v>
      </c>
      <c r="AK146" s="57">
        <f t="shared" ca="1" si="56"/>
        <v>60807</v>
      </c>
      <c r="AL146" s="57">
        <f t="shared" ca="1" si="56"/>
        <v>87325</v>
      </c>
      <c r="AM146" s="57">
        <f t="shared" ca="1" si="56"/>
        <v>7425</v>
      </c>
      <c r="AN146" s="57">
        <f t="shared" ca="1" si="56"/>
        <v>8756</v>
      </c>
      <c r="AO146" s="57">
        <f t="shared" ca="1" si="56"/>
        <v>0</v>
      </c>
      <c r="AP146" s="57">
        <f t="shared" ca="1" si="56"/>
        <v>15687</v>
      </c>
      <c r="AQ146" s="57">
        <f t="shared" ca="1" si="56"/>
        <v>4372</v>
      </c>
      <c r="AR146" s="57">
        <f t="shared" ca="1" si="56"/>
        <v>8175</v>
      </c>
      <c r="AS146" s="57">
        <f t="shared" ca="1" si="56"/>
        <v>2160</v>
      </c>
      <c r="AT146" s="57">
        <f t="shared" ca="1" si="56"/>
        <v>0</v>
      </c>
      <c r="AU146" s="51">
        <v>0</v>
      </c>
      <c r="AV146" s="57">
        <v>0</v>
      </c>
      <c r="AW146" s="51">
        <f t="shared" ca="1" si="63"/>
        <v>12153.18</v>
      </c>
      <c r="AX146" s="57">
        <f t="shared" ca="1" si="52"/>
        <v>-16174</v>
      </c>
      <c r="AY146" s="57">
        <f t="shared" ca="1" si="52"/>
        <v>0</v>
      </c>
      <c r="AZ146" s="57">
        <f t="shared" ca="1" si="52"/>
        <v>0</v>
      </c>
      <c r="BA146" s="51">
        <v>0</v>
      </c>
      <c r="BB146" s="51">
        <v>0</v>
      </c>
      <c r="BC146" s="57">
        <f t="shared" ca="1" si="52"/>
        <v>-17739</v>
      </c>
      <c r="BD146" s="57">
        <f t="shared" ca="1" si="52"/>
        <v>-16621</v>
      </c>
      <c r="BE146" s="57">
        <f t="shared" ca="1" si="73"/>
        <v>1193.0650000000001</v>
      </c>
      <c r="BF146" s="51">
        <f t="shared" ca="1" si="64"/>
        <v>69.86</v>
      </c>
      <c r="BG146" s="51">
        <f t="shared" ca="1" si="65"/>
        <v>1.2332394366197184</v>
      </c>
      <c r="BH146" s="51">
        <f t="shared" ca="1" si="66"/>
        <v>155.31683168316832</v>
      </c>
      <c r="BI146" s="51">
        <v>0</v>
      </c>
      <c r="BJ146" s="51">
        <f ca="1">'4월_관리비상세내역'!BK146</f>
        <v>1845.2750000000001</v>
      </c>
      <c r="BK146" s="51">
        <f t="shared" ca="1" si="67"/>
        <v>3038.34</v>
      </c>
      <c r="BL146" s="51">
        <f ca="1">'4월_관리비상세내역'!BM146</f>
        <v>616.26845070422542</v>
      </c>
      <c r="BM146" s="57">
        <f t="shared" ca="1" si="68"/>
        <v>617.50169014084508</v>
      </c>
      <c r="BN146" s="51">
        <f ca="1">'4월_관리비상세내역'!BO146</f>
        <v>876.05920000000003</v>
      </c>
      <c r="BO146" s="57">
        <f t="shared" ca="1" si="69"/>
        <v>945.91920000000005</v>
      </c>
      <c r="BP146" s="51">
        <f ca="1">'4월_관리비상세내역'!BQ146</f>
        <v>834.48514851485152</v>
      </c>
      <c r="BQ146" s="57">
        <f t="shared" ca="1" si="70"/>
        <v>989.80198019801981</v>
      </c>
      <c r="BR146" s="51">
        <v>0</v>
      </c>
      <c r="BS146" s="51">
        <v>0</v>
      </c>
    </row>
    <row r="147" spans="1:71" ht="15.75" customHeight="1">
      <c r="A147" s="8" t="s">
        <v>239</v>
      </c>
      <c r="B147">
        <v>704</v>
      </c>
      <c r="C147" s="53">
        <v>702</v>
      </c>
      <c r="E147" s="8">
        <v>115.7</v>
      </c>
      <c r="F147" s="8" t="s">
        <v>240</v>
      </c>
      <c r="G147" s="55">
        <f t="shared" ca="1" si="58"/>
        <v>44553</v>
      </c>
      <c r="H147" s="8">
        <v>77777</v>
      </c>
      <c r="J147" t="str">
        <f t="shared" ca="1" si="72"/>
        <v>전세</v>
      </c>
      <c r="K147" s="8" t="s">
        <v>242</v>
      </c>
      <c r="L147" s="55">
        <v>45047</v>
      </c>
      <c r="M147" s="55">
        <v>45097</v>
      </c>
      <c r="N147" s="55">
        <v>45047</v>
      </c>
      <c r="O147" s="55">
        <v>45077</v>
      </c>
      <c r="P147" s="51">
        <f t="shared" ca="1" si="59"/>
        <v>610276</v>
      </c>
      <c r="Q147" s="57">
        <f t="shared" ca="1" si="60"/>
        <v>622481.52</v>
      </c>
      <c r="R147" s="51">
        <f t="shared" ca="1" si="61"/>
        <v>610276</v>
      </c>
      <c r="S147" s="57">
        <f t="shared" ca="1" si="71"/>
        <v>300410</v>
      </c>
      <c r="T147" s="57">
        <f t="shared" ca="1" si="62"/>
        <v>309866</v>
      </c>
      <c r="U147" s="57">
        <f t="shared" ca="1" si="75"/>
        <v>68916</v>
      </c>
      <c r="V147" s="57">
        <f t="shared" ca="1" si="75"/>
        <v>30708</v>
      </c>
      <c r="W147" s="57">
        <f t="shared" ca="1" si="75"/>
        <v>1940</v>
      </c>
      <c r="X147" s="57">
        <f t="shared" ca="1" si="75"/>
        <v>4986</v>
      </c>
      <c r="Y147" s="57">
        <f t="shared" ca="1" si="75"/>
        <v>3586</v>
      </c>
      <c r="Z147" s="57">
        <f t="shared" ca="1" si="75"/>
        <v>41375</v>
      </c>
      <c r="AA147" s="57">
        <f t="shared" ca="1" si="75"/>
        <v>5812</v>
      </c>
      <c r="AB147" s="57">
        <f t="shared" ca="1" si="75"/>
        <v>75120</v>
      </c>
      <c r="AC147" s="57">
        <f t="shared" ca="1" si="75"/>
        <v>608</v>
      </c>
      <c r="AD147" s="57">
        <f t="shared" ca="1" si="75"/>
        <v>4038</v>
      </c>
      <c r="AE147" s="57">
        <f t="shared" ca="1" si="75"/>
        <v>26936</v>
      </c>
      <c r="AF147" s="57">
        <f t="shared" ca="1" si="75"/>
        <v>646</v>
      </c>
      <c r="AG147" s="57">
        <f t="shared" ca="1" si="75"/>
        <v>35337</v>
      </c>
      <c r="AH147" s="57">
        <f t="shared" ca="1" si="75"/>
        <v>261</v>
      </c>
      <c r="AI147" s="57">
        <f t="shared" ca="1" si="75"/>
        <v>0</v>
      </c>
      <c r="AJ147" s="57">
        <f t="shared" ca="1" si="75"/>
        <v>171641</v>
      </c>
      <c r="AK147" s="57">
        <f t="shared" ca="1" si="56"/>
        <v>49128</v>
      </c>
      <c r="AL147" s="57">
        <f t="shared" ca="1" si="56"/>
        <v>42868</v>
      </c>
      <c r="AM147" s="57">
        <f t="shared" ca="1" si="56"/>
        <v>6008</v>
      </c>
      <c r="AN147" s="57">
        <f t="shared" ca="1" si="56"/>
        <v>75227</v>
      </c>
      <c r="AO147" s="57">
        <f t="shared" ca="1" si="56"/>
        <v>0</v>
      </c>
      <c r="AP147" s="57">
        <f t="shared" ca="1" si="56"/>
        <v>29036</v>
      </c>
      <c r="AQ147" s="57">
        <f t="shared" ca="1" si="56"/>
        <v>6214</v>
      </c>
      <c r="AR147" s="57">
        <f t="shared" ca="1" si="56"/>
        <v>1020</v>
      </c>
      <c r="AS147" s="57">
        <f t="shared" ca="1" si="56"/>
        <v>2081</v>
      </c>
      <c r="AT147" s="57">
        <f t="shared" ca="1" si="56"/>
        <v>0</v>
      </c>
      <c r="AU147" s="51">
        <v>0</v>
      </c>
      <c r="AV147" s="57">
        <v>0</v>
      </c>
      <c r="AW147" s="51">
        <f t="shared" ca="1" si="63"/>
        <v>12205.52</v>
      </c>
      <c r="AX147" s="57">
        <f t="shared" ca="1" si="52"/>
        <v>-24857</v>
      </c>
      <c r="AY147" s="57">
        <f t="shared" ca="1" si="52"/>
        <v>0</v>
      </c>
      <c r="AZ147" s="57">
        <f t="shared" ca="1" si="52"/>
        <v>0</v>
      </c>
      <c r="BA147" s="51">
        <v>0</v>
      </c>
      <c r="BB147" s="51">
        <v>0</v>
      </c>
      <c r="BC147" s="57">
        <f t="shared" ref="AX147:BD189" ca="1" si="76">RANDBETWEEN(BC$2,BC$3)</f>
        <v>-28051</v>
      </c>
      <c r="BD147" s="57">
        <f t="shared" ca="1" si="76"/>
        <v>-20308</v>
      </c>
      <c r="BE147" s="57">
        <f t="shared" ca="1" si="73"/>
        <v>858.20500000000004</v>
      </c>
      <c r="BF147" s="51">
        <f t="shared" ca="1" si="64"/>
        <v>34.294400000000003</v>
      </c>
      <c r="BG147" s="51">
        <f t="shared" ca="1" si="65"/>
        <v>10.595352112676057</v>
      </c>
      <c r="BH147" s="51">
        <f t="shared" ca="1" si="66"/>
        <v>287.48514851485146</v>
      </c>
      <c r="BI147" s="51">
        <v>0</v>
      </c>
      <c r="BJ147" s="51">
        <f ca="1">'4월_관리비상세내역'!BK147</f>
        <v>1249.165</v>
      </c>
      <c r="BK147" s="51">
        <f t="shared" ca="1" si="67"/>
        <v>2107.37</v>
      </c>
      <c r="BL147" s="51">
        <f ca="1">'4월_관리비상세내역'!BM147</f>
        <v>622.56901408450699</v>
      </c>
      <c r="BM147" s="57">
        <f t="shared" ca="1" si="68"/>
        <v>633.16436619718309</v>
      </c>
      <c r="BN147" s="51">
        <f ca="1">'4월_관리비상세내역'!BO147</f>
        <v>655.13199999999995</v>
      </c>
      <c r="BO147" s="57">
        <f t="shared" ca="1" si="69"/>
        <v>689.42639999999994</v>
      </c>
      <c r="BP147" s="51">
        <f ca="1">'4월_관리비상세내역'!BQ147</f>
        <v>1127.0594059405942</v>
      </c>
      <c r="BQ147" s="57">
        <f t="shared" ca="1" si="70"/>
        <v>1414.5445544554457</v>
      </c>
      <c r="BR147" s="51">
        <v>0</v>
      </c>
      <c r="BS147" s="51">
        <v>0</v>
      </c>
    </row>
    <row r="148" spans="1:71" ht="15.75" customHeight="1">
      <c r="A148" s="8" t="s">
        <v>239</v>
      </c>
      <c r="B148">
        <v>704</v>
      </c>
      <c r="C148" s="53">
        <v>801</v>
      </c>
      <c r="E148" s="8">
        <v>115.7</v>
      </c>
      <c r="F148" s="8" t="s">
        <v>240</v>
      </c>
      <c r="G148" s="55">
        <f t="shared" ca="1" si="58"/>
        <v>43781</v>
      </c>
      <c r="H148" s="8">
        <v>77777</v>
      </c>
      <c r="J148" t="str">
        <f t="shared" ca="1" si="72"/>
        <v>자가</v>
      </c>
      <c r="K148" s="8" t="s">
        <v>242</v>
      </c>
      <c r="L148" s="55">
        <v>45047</v>
      </c>
      <c r="M148" s="55">
        <v>45097</v>
      </c>
      <c r="N148" s="55">
        <v>45047</v>
      </c>
      <c r="O148" s="55">
        <v>45077</v>
      </c>
      <c r="P148" s="51">
        <f t="shared" ca="1" si="59"/>
        <v>655550</v>
      </c>
      <c r="Q148" s="57">
        <f t="shared" ca="1" si="60"/>
        <v>668661</v>
      </c>
      <c r="R148" s="51">
        <f t="shared" ca="1" si="61"/>
        <v>655550</v>
      </c>
      <c r="S148" s="57">
        <f t="shared" ca="1" si="71"/>
        <v>192786</v>
      </c>
      <c r="T148" s="57">
        <f t="shared" ca="1" si="62"/>
        <v>462764</v>
      </c>
      <c r="U148" s="57">
        <f t="shared" ca="1" si="75"/>
        <v>47214</v>
      </c>
      <c r="V148" s="57">
        <f t="shared" ca="1" si="75"/>
        <v>24360</v>
      </c>
      <c r="W148" s="57">
        <f t="shared" ca="1" si="75"/>
        <v>448</v>
      </c>
      <c r="X148" s="57">
        <f t="shared" ca="1" si="75"/>
        <v>2628</v>
      </c>
      <c r="Y148" s="57">
        <f t="shared" ca="1" si="75"/>
        <v>3958</v>
      </c>
      <c r="Z148" s="57">
        <f t="shared" ca="1" si="75"/>
        <v>26895</v>
      </c>
      <c r="AA148" s="57">
        <f t="shared" ca="1" si="75"/>
        <v>29199</v>
      </c>
      <c r="AB148" s="57">
        <f t="shared" ca="1" si="75"/>
        <v>37408</v>
      </c>
      <c r="AC148" s="57">
        <f t="shared" ca="1" si="75"/>
        <v>629</v>
      </c>
      <c r="AD148" s="57">
        <f t="shared" ca="1" si="75"/>
        <v>3225</v>
      </c>
      <c r="AE148" s="57">
        <f t="shared" ca="1" si="75"/>
        <v>25745</v>
      </c>
      <c r="AF148" s="57">
        <f t="shared" ca="1" si="75"/>
        <v>513</v>
      </c>
      <c r="AG148" s="57">
        <f t="shared" ca="1" si="75"/>
        <v>18105</v>
      </c>
      <c r="AH148" s="57">
        <f t="shared" ca="1" si="75"/>
        <v>820</v>
      </c>
      <c r="AI148" s="57">
        <f t="shared" ca="1" si="75"/>
        <v>0</v>
      </c>
      <c r="AJ148" s="57">
        <f t="shared" ca="1" si="75"/>
        <v>219925</v>
      </c>
      <c r="AK148" s="57">
        <f t="shared" ca="1" si="56"/>
        <v>68949</v>
      </c>
      <c r="AL148" s="57">
        <f t="shared" ca="1" si="56"/>
        <v>76331</v>
      </c>
      <c r="AM148" s="57">
        <f t="shared" ca="1" si="56"/>
        <v>2618</v>
      </c>
      <c r="AN148" s="57">
        <f t="shared" ca="1" si="56"/>
        <v>75134</v>
      </c>
      <c r="AO148" s="57">
        <f t="shared" ca="1" si="56"/>
        <v>0</v>
      </c>
      <c r="AP148" s="57">
        <f t="shared" ca="1" si="56"/>
        <v>30032</v>
      </c>
      <c r="AQ148" s="57">
        <f t="shared" ca="1" si="56"/>
        <v>1658</v>
      </c>
      <c r="AR148" s="57">
        <f t="shared" ca="1" si="56"/>
        <v>8073</v>
      </c>
      <c r="AS148" s="57">
        <f t="shared" ca="1" si="56"/>
        <v>1318</v>
      </c>
      <c r="AT148" s="57">
        <f t="shared" ca="1" si="56"/>
        <v>0</v>
      </c>
      <c r="AU148" s="51">
        <v>0</v>
      </c>
      <c r="AV148" s="57">
        <v>0</v>
      </c>
      <c r="AW148" s="51">
        <f t="shared" ca="1" si="63"/>
        <v>13111</v>
      </c>
      <c r="AX148" s="57">
        <f t="shared" ca="1" si="76"/>
        <v>-19673</v>
      </c>
      <c r="AY148" s="57">
        <f t="shared" ca="1" si="76"/>
        <v>0</v>
      </c>
      <c r="AZ148" s="57">
        <f t="shared" ca="1" si="76"/>
        <v>0</v>
      </c>
      <c r="BA148" s="51">
        <v>0</v>
      </c>
      <c r="BB148" s="51">
        <v>0</v>
      </c>
      <c r="BC148" s="57">
        <f t="shared" ca="1" si="76"/>
        <v>-6108</v>
      </c>
      <c r="BD148" s="57">
        <f t="shared" ca="1" si="76"/>
        <v>-23854</v>
      </c>
      <c r="BE148" s="57">
        <f t="shared" ca="1" si="73"/>
        <v>1099.625</v>
      </c>
      <c r="BF148" s="51">
        <f t="shared" ca="1" si="64"/>
        <v>61.064799999999998</v>
      </c>
      <c r="BG148" s="51">
        <f t="shared" ca="1" si="65"/>
        <v>10.582253521126761</v>
      </c>
      <c r="BH148" s="51">
        <f t="shared" ca="1" si="66"/>
        <v>297.34653465346537</v>
      </c>
      <c r="BI148" s="51">
        <v>0</v>
      </c>
      <c r="BJ148" s="51">
        <f ca="1">'4월_관리비상세내역'!BK148</f>
        <v>1827.79</v>
      </c>
      <c r="BK148" s="51">
        <f t="shared" ca="1" si="67"/>
        <v>2927.415</v>
      </c>
      <c r="BL148" s="51">
        <f ca="1">'4월_관리비상세내역'!BM148</f>
        <v>568.94478873239439</v>
      </c>
      <c r="BM148" s="57">
        <f t="shared" ca="1" si="68"/>
        <v>579.52704225352113</v>
      </c>
      <c r="BN148" s="51">
        <f ca="1">'4월_관리비상세내역'!BO148</f>
        <v>885.26959999999997</v>
      </c>
      <c r="BO148" s="57">
        <f t="shared" ca="1" si="69"/>
        <v>946.33439999999996</v>
      </c>
      <c r="BP148" s="51">
        <f ca="1">'4월_관리비상세내역'!BQ148</f>
        <v>957.00990099009891</v>
      </c>
      <c r="BQ148" s="57">
        <f t="shared" ca="1" si="70"/>
        <v>1254.3564356435643</v>
      </c>
      <c r="BR148" s="51">
        <v>0</v>
      </c>
      <c r="BS148" s="51">
        <v>0</v>
      </c>
    </row>
    <row r="149" spans="1:71" ht="15.75" customHeight="1">
      <c r="A149" s="8" t="s">
        <v>239</v>
      </c>
      <c r="B149">
        <v>704</v>
      </c>
      <c r="C149" s="53">
        <v>802</v>
      </c>
      <c r="E149" s="8">
        <v>115.7</v>
      </c>
      <c r="F149" s="8" t="s">
        <v>240</v>
      </c>
      <c r="G149" s="55">
        <f t="shared" ca="1" si="58"/>
        <v>43562</v>
      </c>
      <c r="H149" s="8">
        <v>77777</v>
      </c>
      <c r="J149" t="str">
        <f t="shared" ca="1" si="72"/>
        <v>월세</v>
      </c>
      <c r="K149" s="8" t="s">
        <v>242</v>
      </c>
      <c r="L149" s="55">
        <v>45047</v>
      </c>
      <c r="M149" s="55">
        <v>45097</v>
      </c>
      <c r="N149" s="55">
        <v>45047</v>
      </c>
      <c r="O149" s="55">
        <v>45077</v>
      </c>
      <c r="P149" s="51">
        <f t="shared" ca="1" si="59"/>
        <v>590996</v>
      </c>
      <c r="Q149" s="57">
        <f t="shared" ca="1" si="60"/>
        <v>602815.92000000004</v>
      </c>
      <c r="R149" s="51">
        <f t="shared" ca="1" si="61"/>
        <v>590996</v>
      </c>
      <c r="S149" s="57">
        <f t="shared" ca="1" si="71"/>
        <v>238736</v>
      </c>
      <c r="T149" s="57">
        <f t="shared" ca="1" si="62"/>
        <v>352260</v>
      </c>
      <c r="U149" s="57">
        <f t="shared" ca="1" si="75"/>
        <v>53143</v>
      </c>
      <c r="V149" s="57">
        <f t="shared" ca="1" si="75"/>
        <v>35675</v>
      </c>
      <c r="W149" s="57">
        <f t="shared" ca="1" si="75"/>
        <v>1033</v>
      </c>
      <c r="X149" s="57">
        <f t="shared" ca="1" si="75"/>
        <v>2499</v>
      </c>
      <c r="Y149" s="57">
        <f t="shared" ca="1" si="75"/>
        <v>3035</v>
      </c>
      <c r="Z149" s="57">
        <f t="shared" ca="1" si="75"/>
        <v>52549</v>
      </c>
      <c r="AA149" s="57">
        <f t="shared" ca="1" si="75"/>
        <v>18263</v>
      </c>
      <c r="AB149" s="57">
        <f t="shared" ca="1" si="75"/>
        <v>71637</v>
      </c>
      <c r="AC149" s="57">
        <f t="shared" ca="1" si="75"/>
        <v>2671</v>
      </c>
      <c r="AD149" s="57">
        <f t="shared" ca="1" si="75"/>
        <v>7893</v>
      </c>
      <c r="AE149" s="57">
        <f t="shared" ca="1" si="75"/>
        <v>4807</v>
      </c>
      <c r="AF149" s="57">
        <f t="shared" ca="1" si="75"/>
        <v>246</v>
      </c>
      <c r="AG149" s="57">
        <f t="shared" ca="1" si="75"/>
        <v>1120</v>
      </c>
      <c r="AH149" s="57">
        <f t="shared" ca="1" si="75"/>
        <v>940</v>
      </c>
      <c r="AI149" s="57">
        <f t="shared" ca="1" si="75"/>
        <v>0</v>
      </c>
      <c r="AJ149" s="57">
        <f t="shared" ca="1" si="75"/>
        <v>164109</v>
      </c>
      <c r="AK149" s="57">
        <f t="shared" ca="1" si="56"/>
        <v>50205</v>
      </c>
      <c r="AL149" s="57">
        <f t="shared" ca="1" si="56"/>
        <v>49513</v>
      </c>
      <c r="AM149" s="57">
        <f t="shared" ca="1" si="56"/>
        <v>2359</v>
      </c>
      <c r="AN149" s="57">
        <f t="shared" ca="1" si="56"/>
        <v>77870</v>
      </c>
      <c r="AO149" s="57">
        <f t="shared" ca="1" si="56"/>
        <v>0</v>
      </c>
      <c r="AP149" s="57">
        <f t="shared" ca="1" si="56"/>
        <v>10573</v>
      </c>
      <c r="AQ149" s="57">
        <f t="shared" ca="1" si="56"/>
        <v>2428</v>
      </c>
      <c r="AR149" s="57">
        <f t="shared" ca="1" si="56"/>
        <v>8455</v>
      </c>
      <c r="AS149" s="57">
        <f t="shared" ca="1" si="56"/>
        <v>805</v>
      </c>
      <c r="AT149" s="57">
        <f t="shared" ca="1" si="56"/>
        <v>0</v>
      </c>
      <c r="AU149" s="51">
        <v>0</v>
      </c>
      <c r="AV149" s="57">
        <v>0</v>
      </c>
      <c r="AW149" s="51">
        <f t="shared" ca="1" si="63"/>
        <v>11819.92</v>
      </c>
      <c r="AX149" s="57">
        <f t="shared" ca="1" si="76"/>
        <v>-10082</v>
      </c>
      <c r="AY149" s="57">
        <f t="shared" ca="1" si="76"/>
        <v>0</v>
      </c>
      <c r="AZ149" s="57">
        <f t="shared" ca="1" si="76"/>
        <v>0</v>
      </c>
      <c r="BA149" s="51">
        <v>0</v>
      </c>
      <c r="BB149" s="51">
        <v>0</v>
      </c>
      <c r="BC149" s="57">
        <f t="shared" ca="1" si="76"/>
        <v>-2158</v>
      </c>
      <c r="BD149" s="57">
        <f t="shared" ca="1" si="76"/>
        <v>-18592</v>
      </c>
      <c r="BE149" s="57">
        <f t="shared" ca="1" si="73"/>
        <v>820.54499999999996</v>
      </c>
      <c r="BF149" s="51">
        <f t="shared" ca="1" si="64"/>
        <v>39.610399999999998</v>
      </c>
      <c r="BG149" s="51">
        <f t="shared" ca="1" si="65"/>
        <v>10.967605633802817</v>
      </c>
      <c r="BH149" s="51">
        <f t="shared" ca="1" si="66"/>
        <v>104.68316831683168</v>
      </c>
      <c r="BI149" s="51">
        <v>0</v>
      </c>
      <c r="BJ149" s="51">
        <f ca="1">'4월_관리비상세내역'!BK149</f>
        <v>1066.2649999999999</v>
      </c>
      <c r="BK149" s="51">
        <f t="shared" ca="1" si="67"/>
        <v>1886.81</v>
      </c>
      <c r="BL149" s="51">
        <f ca="1">'4월_관리비상세내역'!BM149</f>
        <v>122.50352112676057</v>
      </c>
      <c r="BM149" s="57">
        <f t="shared" ca="1" si="68"/>
        <v>133.47112676056338</v>
      </c>
      <c r="BN149" s="51">
        <f ca="1">'4월_관리비상세내역'!BO149</f>
        <v>482.77760000000001</v>
      </c>
      <c r="BO149" s="57">
        <f t="shared" ca="1" si="69"/>
        <v>522.38800000000003</v>
      </c>
      <c r="BP149" s="51">
        <f ca="1">'4월_관리비상세내역'!BQ149</f>
        <v>966.79207920792078</v>
      </c>
      <c r="BQ149" s="57">
        <f t="shared" ca="1" si="70"/>
        <v>1071.4752475247524</v>
      </c>
      <c r="BR149" s="51">
        <v>0</v>
      </c>
      <c r="BS149" s="51">
        <v>0</v>
      </c>
    </row>
    <row r="150" spans="1:71" ht="15.75" customHeight="1">
      <c r="A150" s="8" t="s">
        <v>239</v>
      </c>
      <c r="B150">
        <v>704</v>
      </c>
      <c r="C150" s="53">
        <v>901</v>
      </c>
      <c r="E150" s="8">
        <v>115.7</v>
      </c>
      <c r="F150" s="8" t="s">
        <v>240</v>
      </c>
      <c r="G150" s="55">
        <f t="shared" ca="1" si="58"/>
        <v>44729</v>
      </c>
      <c r="H150" s="8">
        <v>77777</v>
      </c>
      <c r="J150" t="str">
        <f t="shared" ca="1" si="72"/>
        <v>월세</v>
      </c>
      <c r="K150" s="8" t="s">
        <v>242</v>
      </c>
      <c r="L150" s="55">
        <v>45047</v>
      </c>
      <c r="M150" s="55">
        <v>45097</v>
      </c>
      <c r="N150" s="55">
        <v>45047</v>
      </c>
      <c r="O150" s="55">
        <v>45077</v>
      </c>
      <c r="P150" s="51">
        <f t="shared" ca="1" si="59"/>
        <v>600504</v>
      </c>
      <c r="Q150" s="57">
        <f t="shared" ca="1" si="60"/>
        <v>612514.07999999996</v>
      </c>
      <c r="R150" s="51">
        <f t="shared" ca="1" si="61"/>
        <v>600504</v>
      </c>
      <c r="S150" s="57">
        <f t="shared" ca="1" si="71"/>
        <v>244263</v>
      </c>
      <c r="T150" s="57">
        <f t="shared" ca="1" si="62"/>
        <v>356241</v>
      </c>
      <c r="U150" s="57">
        <f t="shared" ca="1" si="75"/>
        <v>74893</v>
      </c>
      <c r="V150" s="57">
        <f t="shared" ca="1" si="75"/>
        <v>5175</v>
      </c>
      <c r="W150" s="57">
        <f t="shared" ca="1" si="75"/>
        <v>1279</v>
      </c>
      <c r="X150" s="57">
        <f t="shared" ca="1" si="75"/>
        <v>2488</v>
      </c>
      <c r="Y150" s="57">
        <f t="shared" ca="1" si="75"/>
        <v>3380</v>
      </c>
      <c r="Z150" s="57">
        <f t="shared" ca="1" si="75"/>
        <v>21318</v>
      </c>
      <c r="AA150" s="57">
        <f t="shared" ca="1" si="75"/>
        <v>4498</v>
      </c>
      <c r="AB150" s="57">
        <f t="shared" ca="1" si="75"/>
        <v>76982</v>
      </c>
      <c r="AC150" s="57">
        <f t="shared" ca="1" si="75"/>
        <v>615</v>
      </c>
      <c r="AD150" s="57">
        <f t="shared" ca="1" si="75"/>
        <v>9472</v>
      </c>
      <c r="AE150" s="57">
        <f t="shared" ca="1" si="75"/>
        <v>22064</v>
      </c>
      <c r="AF150" s="57">
        <f t="shared" ca="1" si="75"/>
        <v>544</v>
      </c>
      <c r="AG150" s="57">
        <f t="shared" ca="1" si="75"/>
        <v>20710</v>
      </c>
      <c r="AH150" s="57">
        <f t="shared" ca="1" si="75"/>
        <v>406</v>
      </c>
      <c r="AI150" s="57">
        <f t="shared" ca="1" si="75"/>
        <v>0</v>
      </c>
      <c r="AJ150" s="57">
        <f t="shared" ca="1" si="75"/>
        <v>215588</v>
      </c>
      <c r="AK150" s="57">
        <f t="shared" ca="1" si="56"/>
        <v>34244</v>
      </c>
      <c r="AL150" s="57">
        <f t="shared" ca="1" si="56"/>
        <v>68383</v>
      </c>
      <c r="AM150" s="57">
        <f t="shared" ca="1" si="56"/>
        <v>1431</v>
      </c>
      <c r="AN150" s="57">
        <f t="shared" ca="1" si="56"/>
        <v>38074</v>
      </c>
      <c r="AO150" s="57">
        <f t="shared" ca="1" si="56"/>
        <v>0</v>
      </c>
      <c r="AP150" s="57">
        <f t="shared" ca="1" si="56"/>
        <v>26561</v>
      </c>
      <c r="AQ150" s="57">
        <f t="shared" ca="1" si="56"/>
        <v>5343</v>
      </c>
      <c r="AR150" s="57">
        <f t="shared" ca="1" si="56"/>
        <v>2568</v>
      </c>
      <c r="AS150" s="57">
        <f t="shared" ca="1" si="56"/>
        <v>998</v>
      </c>
      <c r="AT150" s="57">
        <f t="shared" ca="1" si="56"/>
        <v>0</v>
      </c>
      <c r="AU150" s="51">
        <v>0</v>
      </c>
      <c r="AV150" s="57">
        <v>0</v>
      </c>
      <c r="AW150" s="51">
        <f t="shared" ca="1" si="63"/>
        <v>12010.08</v>
      </c>
      <c r="AX150" s="57">
        <f t="shared" ca="1" si="76"/>
        <v>-9079</v>
      </c>
      <c r="AY150" s="57">
        <f t="shared" ca="1" si="76"/>
        <v>0</v>
      </c>
      <c r="AZ150" s="57">
        <f t="shared" ca="1" si="76"/>
        <v>0</v>
      </c>
      <c r="BA150" s="51">
        <v>0</v>
      </c>
      <c r="BB150" s="51">
        <v>0</v>
      </c>
      <c r="BC150" s="57">
        <f t="shared" ca="1" si="76"/>
        <v>-17500</v>
      </c>
      <c r="BD150" s="57">
        <f t="shared" ca="1" si="76"/>
        <v>-9931</v>
      </c>
      <c r="BE150" s="57">
        <f t="shared" ca="1" si="73"/>
        <v>1077.94</v>
      </c>
      <c r="BF150" s="51">
        <f t="shared" ca="1" si="64"/>
        <v>54.706400000000002</v>
      </c>
      <c r="BG150" s="51">
        <f t="shared" ca="1" si="65"/>
        <v>5.3625352112676055</v>
      </c>
      <c r="BH150" s="51">
        <f t="shared" ca="1" si="66"/>
        <v>262.980198019802</v>
      </c>
      <c r="BI150" s="51">
        <v>0</v>
      </c>
      <c r="BJ150" s="51">
        <f ca="1">'4월_관리비상세내역'!BK150</f>
        <v>1316.54</v>
      </c>
      <c r="BK150" s="51">
        <f t="shared" ca="1" si="67"/>
        <v>2394.48</v>
      </c>
      <c r="BL150" s="51">
        <f ca="1">'4월_관리비상세내역'!BM150</f>
        <v>679.61267605633805</v>
      </c>
      <c r="BM150" s="57">
        <f t="shared" ca="1" si="68"/>
        <v>684.97521126760569</v>
      </c>
      <c r="BN150" s="51">
        <f ca="1">'4월_관리비상세내역'!BO150</f>
        <v>426.37919999999997</v>
      </c>
      <c r="BO150" s="57">
        <f t="shared" ca="1" si="69"/>
        <v>481.0856</v>
      </c>
      <c r="BP150" s="51">
        <f ca="1">'4월_관리비상세내역'!BQ150</f>
        <v>1421.0891089108909</v>
      </c>
      <c r="BQ150" s="57">
        <f t="shared" ca="1" si="70"/>
        <v>1684.0693069306928</v>
      </c>
      <c r="BR150" s="51">
        <v>0</v>
      </c>
      <c r="BS150" s="51">
        <v>0</v>
      </c>
    </row>
    <row r="151" spans="1:71" ht="15.75" customHeight="1">
      <c r="A151" s="8" t="s">
        <v>239</v>
      </c>
      <c r="B151">
        <v>704</v>
      </c>
      <c r="C151" s="53">
        <v>902</v>
      </c>
      <c r="E151" s="8">
        <v>115.7</v>
      </c>
      <c r="F151" s="8" t="s">
        <v>240</v>
      </c>
      <c r="G151" s="55">
        <f t="shared" ca="1" si="58"/>
        <v>41691</v>
      </c>
      <c r="H151" s="8">
        <v>77777</v>
      </c>
      <c r="J151" t="str">
        <f t="shared" ca="1" si="72"/>
        <v>전세</v>
      </c>
      <c r="K151" s="8" t="s">
        <v>242</v>
      </c>
      <c r="L151" s="55">
        <v>45047</v>
      </c>
      <c r="M151" s="55">
        <v>45097</v>
      </c>
      <c r="N151" s="55">
        <v>45047</v>
      </c>
      <c r="O151" s="55">
        <v>45077</v>
      </c>
      <c r="P151" s="51">
        <f t="shared" ca="1" si="59"/>
        <v>565175</v>
      </c>
      <c r="Q151" s="57">
        <f t="shared" ca="1" si="60"/>
        <v>576478.5</v>
      </c>
      <c r="R151" s="51">
        <f t="shared" ca="1" si="61"/>
        <v>565175</v>
      </c>
      <c r="S151" s="57">
        <f t="shared" ca="1" si="71"/>
        <v>179545</v>
      </c>
      <c r="T151" s="57">
        <f t="shared" ca="1" si="62"/>
        <v>385630</v>
      </c>
      <c r="U151" s="57">
        <f t="shared" ca="1" si="75"/>
        <v>61901</v>
      </c>
      <c r="V151" s="57">
        <f t="shared" ca="1" si="75"/>
        <v>34220</v>
      </c>
      <c r="W151" s="57">
        <f t="shared" ca="1" si="75"/>
        <v>1204</v>
      </c>
      <c r="X151" s="57">
        <f t="shared" ca="1" si="75"/>
        <v>3732</v>
      </c>
      <c r="Y151" s="57">
        <f t="shared" ca="1" si="75"/>
        <v>3740</v>
      </c>
      <c r="Z151" s="57">
        <f t="shared" ca="1" si="75"/>
        <v>22882</v>
      </c>
      <c r="AA151" s="57">
        <f t="shared" ca="1" si="75"/>
        <v>22095</v>
      </c>
      <c r="AB151" s="57">
        <f t="shared" ca="1" si="75"/>
        <v>21123</v>
      </c>
      <c r="AC151" s="57">
        <f t="shared" ca="1" si="75"/>
        <v>466</v>
      </c>
      <c r="AD151" s="57">
        <f t="shared" ca="1" si="75"/>
        <v>9995</v>
      </c>
      <c r="AE151" s="57">
        <f t="shared" ca="1" si="75"/>
        <v>9260</v>
      </c>
      <c r="AF151" s="57">
        <f t="shared" ca="1" si="75"/>
        <v>530</v>
      </c>
      <c r="AG151" s="57">
        <f t="shared" ca="1" si="75"/>
        <v>648</v>
      </c>
      <c r="AH151" s="57">
        <f t="shared" ca="1" si="75"/>
        <v>821</v>
      </c>
      <c r="AI151" s="57">
        <f t="shared" ca="1" si="75"/>
        <v>0</v>
      </c>
      <c r="AJ151" s="57">
        <f t="shared" ca="1" si="75"/>
        <v>209914</v>
      </c>
      <c r="AK151" s="57">
        <f t="shared" ca="1" si="56"/>
        <v>52114</v>
      </c>
      <c r="AL151" s="57">
        <f t="shared" ca="1" si="56"/>
        <v>101337</v>
      </c>
      <c r="AM151" s="57">
        <f t="shared" ca="1" si="56"/>
        <v>2745</v>
      </c>
      <c r="AN151" s="57">
        <f t="shared" ca="1" si="56"/>
        <v>25539</v>
      </c>
      <c r="AO151" s="57">
        <f t="shared" ca="1" si="56"/>
        <v>0</v>
      </c>
      <c r="AP151" s="57">
        <f t="shared" ca="1" si="56"/>
        <v>22904</v>
      </c>
      <c r="AQ151" s="57">
        <f t="shared" ca="1" si="56"/>
        <v>9844</v>
      </c>
      <c r="AR151" s="57">
        <f t="shared" ca="1" si="56"/>
        <v>4817</v>
      </c>
      <c r="AS151" s="57">
        <f t="shared" ca="1" si="56"/>
        <v>533</v>
      </c>
      <c r="AT151" s="57">
        <f t="shared" ca="1" si="56"/>
        <v>0</v>
      </c>
      <c r="AU151" s="51">
        <v>0</v>
      </c>
      <c r="AV151" s="57">
        <v>0</v>
      </c>
      <c r="AW151" s="51">
        <f t="shared" ca="1" si="63"/>
        <v>11303.5</v>
      </c>
      <c r="AX151" s="57">
        <f t="shared" ca="1" si="76"/>
        <v>-4994</v>
      </c>
      <c r="AY151" s="57">
        <f t="shared" ca="1" si="76"/>
        <v>0</v>
      </c>
      <c r="AZ151" s="57">
        <f t="shared" ca="1" si="76"/>
        <v>0</v>
      </c>
      <c r="BA151" s="51">
        <v>0</v>
      </c>
      <c r="BB151" s="51">
        <v>0</v>
      </c>
      <c r="BC151" s="57">
        <f t="shared" ca="1" si="76"/>
        <v>-25498</v>
      </c>
      <c r="BD151" s="57">
        <f t="shared" ca="1" si="76"/>
        <v>-26697</v>
      </c>
      <c r="BE151" s="57">
        <f t="shared" ca="1" si="73"/>
        <v>1049.57</v>
      </c>
      <c r="BF151" s="51">
        <f t="shared" ca="1" si="64"/>
        <v>81.069599999999994</v>
      </c>
      <c r="BG151" s="51">
        <f t="shared" ca="1" si="65"/>
        <v>3.5970422535211268</v>
      </c>
      <c r="BH151" s="51">
        <f t="shared" ca="1" si="66"/>
        <v>226.77227722772278</v>
      </c>
      <c r="BI151" s="51">
        <v>0</v>
      </c>
      <c r="BJ151" s="51">
        <f ca="1">'4월_관리비상세내역'!BK151</f>
        <v>829.66</v>
      </c>
      <c r="BK151" s="51">
        <f t="shared" ca="1" si="67"/>
        <v>1879.23</v>
      </c>
      <c r="BL151" s="51">
        <f ca="1">'4월_관리비상세내역'!BM151</f>
        <v>1004.608028169014</v>
      </c>
      <c r="BM151" s="57">
        <f t="shared" ca="1" si="68"/>
        <v>1008.2050704225352</v>
      </c>
      <c r="BN151" s="51">
        <f ca="1">'4월_관리비상세내역'!BO151</f>
        <v>69.008800000000008</v>
      </c>
      <c r="BO151" s="57">
        <f t="shared" ca="1" si="69"/>
        <v>150.07839999999999</v>
      </c>
      <c r="BP151" s="51">
        <f ca="1">'4월_관리비상세내역'!BQ151</f>
        <v>1024.4158415841584</v>
      </c>
      <c r="BQ151" s="57">
        <f t="shared" ca="1" si="70"/>
        <v>1251.1881188118812</v>
      </c>
      <c r="BR151" s="51">
        <v>0</v>
      </c>
      <c r="BS151" s="51">
        <v>0</v>
      </c>
    </row>
    <row r="152" spans="1:71" ht="15.75" customHeight="1">
      <c r="A152" s="8" t="s">
        <v>239</v>
      </c>
      <c r="B152">
        <v>704</v>
      </c>
      <c r="C152">
        <f t="shared" ref="C152:C177" si="77">C150+100</f>
        <v>1001</v>
      </c>
      <c r="E152" s="8">
        <v>115.7</v>
      </c>
      <c r="F152" s="8" t="s">
        <v>240</v>
      </c>
      <c r="G152" s="55">
        <f t="shared" ca="1" si="58"/>
        <v>43871</v>
      </c>
      <c r="H152" s="8">
        <v>77777</v>
      </c>
      <c r="J152" t="str">
        <f t="shared" ca="1" si="72"/>
        <v>전세</v>
      </c>
      <c r="K152" s="8" t="s">
        <v>242</v>
      </c>
      <c r="L152" s="55">
        <v>45047</v>
      </c>
      <c r="M152" s="55">
        <v>45097</v>
      </c>
      <c r="N152" s="55">
        <v>45047</v>
      </c>
      <c r="O152" s="55">
        <v>45077</v>
      </c>
      <c r="P152" s="51">
        <f t="shared" ca="1" si="59"/>
        <v>435834</v>
      </c>
      <c r="Q152" s="57">
        <f t="shared" ca="1" si="60"/>
        <v>444550.68</v>
      </c>
      <c r="R152" s="51">
        <f t="shared" ca="1" si="61"/>
        <v>435834</v>
      </c>
      <c r="S152" s="57">
        <f t="shared" ca="1" si="71"/>
        <v>179156</v>
      </c>
      <c r="T152" s="57">
        <f t="shared" ca="1" si="62"/>
        <v>256678</v>
      </c>
      <c r="U152" s="57">
        <f t="shared" ca="1" si="75"/>
        <v>62429</v>
      </c>
      <c r="V152" s="57">
        <f t="shared" ca="1" si="75"/>
        <v>13919</v>
      </c>
      <c r="W152" s="57">
        <f t="shared" ca="1" si="75"/>
        <v>498</v>
      </c>
      <c r="X152" s="57">
        <f t="shared" ca="1" si="75"/>
        <v>2873</v>
      </c>
      <c r="Y152" s="57">
        <f t="shared" ca="1" si="75"/>
        <v>3556</v>
      </c>
      <c r="Z152" s="57">
        <f t="shared" ca="1" si="75"/>
        <v>37527</v>
      </c>
      <c r="AA152" s="57">
        <f t="shared" ca="1" si="75"/>
        <v>29453</v>
      </c>
      <c r="AB152" s="57">
        <f t="shared" ca="1" si="75"/>
        <v>35998</v>
      </c>
      <c r="AC152" s="57">
        <f t="shared" ca="1" si="75"/>
        <v>813</v>
      </c>
      <c r="AD152" s="57">
        <f t="shared" ca="1" si="75"/>
        <v>4961</v>
      </c>
      <c r="AE152" s="57">
        <f t="shared" ca="1" si="75"/>
        <v>6753</v>
      </c>
      <c r="AF152" s="57">
        <f t="shared" ca="1" si="75"/>
        <v>557</v>
      </c>
      <c r="AG152" s="57">
        <f t="shared" ca="1" si="75"/>
        <v>4710</v>
      </c>
      <c r="AH152" s="57">
        <f t="shared" ca="1" si="75"/>
        <v>979</v>
      </c>
      <c r="AI152" s="57">
        <f t="shared" ca="1" si="75"/>
        <v>0</v>
      </c>
      <c r="AJ152" s="57">
        <f t="shared" ca="1" si="75"/>
        <v>99319</v>
      </c>
      <c r="AK152" s="57">
        <f t="shared" ca="1" si="56"/>
        <v>76596</v>
      </c>
      <c r="AL152" s="57">
        <f t="shared" ca="1" si="56"/>
        <v>59578</v>
      </c>
      <c r="AM152" s="57">
        <f t="shared" ca="1" si="56"/>
        <v>4372</v>
      </c>
      <c r="AN152" s="57">
        <f t="shared" ca="1" si="56"/>
        <v>6531</v>
      </c>
      <c r="AO152" s="57">
        <f t="shared" ca="1" si="56"/>
        <v>0</v>
      </c>
      <c r="AP152" s="57">
        <f t="shared" ca="1" si="56"/>
        <v>26559</v>
      </c>
      <c r="AQ152" s="57">
        <f t="shared" ca="1" si="56"/>
        <v>4562</v>
      </c>
      <c r="AR152" s="57">
        <f t="shared" ca="1" si="56"/>
        <v>9401</v>
      </c>
      <c r="AS152" s="57">
        <f t="shared" ca="1" si="56"/>
        <v>1014</v>
      </c>
      <c r="AT152" s="57">
        <f t="shared" ca="1" si="56"/>
        <v>0</v>
      </c>
      <c r="AU152" s="51">
        <v>0</v>
      </c>
      <c r="AV152" s="57">
        <v>0</v>
      </c>
      <c r="AW152" s="51">
        <f t="shared" ca="1" si="63"/>
        <v>8716.68</v>
      </c>
      <c r="AX152" s="57">
        <f t="shared" ca="1" si="76"/>
        <v>-20655</v>
      </c>
      <c r="AY152" s="57">
        <f t="shared" ca="1" si="76"/>
        <v>0</v>
      </c>
      <c r="AZ152" s="57">
        <f t="shared" ca="1" si="76"/>
        <v>0</v>
      </c>
      <c r="BA152" s="51">
        <v>0</v>
      </c>
      <c r="BB152" s="51">
        <v>0</v>
      </c>
      <c r="BC152" s="57">
        <f t="shared" ca="1" si="76"/>
        <v>-28072</v>
      </c>
      <c r="BD152" s="57">
        <f t="shared" ca="1" si="76"/>
        <v>-8397</v>
      </c>
      <c r="BE152" s="57">
        <f t="shared" ca="1" si="73"/>
        <v>496.59500000000003</v>
      </c>
      <c r="BF152" s="51">
        <f t="shared" ca="1" si="64"/>
        <v>47.662399999999998</v>
      </c>
      <c r="BG152" s="51">
        <f t="shared" ca="1" si="65"/>
        <v>0.91985915492957748</v>
      </c>
      <c r="BH152" s="51">
        <f t="shared" ca="1" si="66"/>
        <v>262.96039603960395</v>
      </c>
      <c r="BI152" s="51">
        <v>0</v>
      </c>
      <c r="BJ152" s="51">
        <f ca="1">'4월_관리비상세내역'!BK152</f>
        <v>1399.895</v>
      </c>
      <c r="BK152" s="51">
        <f t="shared" ca="1" si="67"/>
        <v>1896.49</v>
      </c>
      <c r="BL152" s="51">
        <f ca="1">'4월_관리비상세내역'!BM152</f>
        <v>668.14915492957743</v>
      </c>
      <c r="BM152" s="57">
        <f t="shared" ca="1" si="68"/>
        <v>669.06901408450699</v>
      </c>
      <c r="BN152" s="51">
        <f ca="1">'4월_관리비상세내역'!BO152</f>
        <v>616.51119999999992</v>
      </c>
      <c r="BO152" s="57">
        <f t="shared" ca="1" si="69"/>
        <v>664.17359999999996</v>
      </c>
      <c r="BP152" s="51">
        <f ca="1">'4월_관리비상세내역'!BQ152</f>
        <v>1420.0594059405942</v>
      </c>
      <c r="BQ152" s="57">
        <f t="shared" ca="1" si="70"/>
        <v>1683.0198019801981</v>
      </c>
      <c r="BR152" s="51">
        <v>0</v>
      </c>
      <c r="BS152" s="51">
        <v>0</v>
      </c>
    </row>
    <row r="153" spans="1:71" ht="15.75" customHeight="1">
      <c r="A153" s="8" t="s">
        <v>239</v>
      </c>
      <c r="B153">
        <v>704</v>
      </c>
      <c r="C153">
        <f t="shared" si="77"/>
        <v>1002</v>
      </c>
      <c r="E153" s="8">
        <v>115.7</v>
      </c>
      <c r="F153" s="8" t="s">
        <v>240</v>
      </c>
      <c r="G153" s="55">
        <f t="shared" ca="1" si="58"/>
        <v>42348</v>
      </c>
      <c r="H153" s="8">
        <v>77777</v>
      </c>
      <c r="J153" t="str">
        <f t="shared" ca="1" si="72"/>
        <v>월세</v>
      </c>
      <c r="K153" s="8" t="s">
        <v>242</v>
      </c>
      <c r="L153" s="55">
        <v>45047</v>
      </c>
      <c r="M153" s="55">
        <v>45097</v>
      </c>
      <c r="N153" s="55">
        <v>45047</v>
      </c>
      <c r="O153" s="55">
        <v>45077</v>
      </c>
      <c r="P153" s="51">
        <f t="shared" ca="1" si="59"/>
        <v>450877</v>
      </c>
      <c r="Q153" s="57">
        <f t="shared" ca="1" si="60"/>
        <v>459894.54</v>
      </c>
      <c r="R153" s="51">
        <f t="shared" ca="1" si="61"/>
        <v>450877</v>
      </c>
      <c r="S153" s="57">
        <f t="shared" ca="1" si="71"/>
        <v>172717</v>
      </c>
      <c r="T153" s="57">
        <f t="shared" ca="1" si="62"/>
        <v>278160</v>
      </c>
      <c r="U153" s="57">
        <f t="shared" ca="1" si="75"/>
        <v>54289</v>
      </c>
      <c r="V153" s="57">
        <f t="shared" ca="1" si="75"/>
        <v>18724</v>
      </c>
      <c r="W153" s="57">
        <f t="shared" ca="1" si="75"/>
        <v>1393</v>
      </c>
      <c r="X153" s="57">
        <f t="shared" ca="1" si="75"/>
        <v>1551</v>
      </c>
      <c r="Y153" s="57">
        <f t="shared" ca="1" si="75"/>
        <v>3131</v>
      </c>
      <c r="Z153" s="57">
        <f t="shared" ca="1" si="75"/>
        <v>38916</v>
      </c>
      <c r="AA153" s="57">
        <f t="shared" ca="1" si="75"/>
        <v>1871</v>
      </c>
      <c r="AB153" s="57">
        <f t="shared" ca="1" si="75"/>
        <v>11139</v>
      </c>
      <c r="AC153" s="57">
        <f t="shared" ca="1" si="75"/>
        <v>1704</v>
      </c>
      <c r="AD153" s="57">
        <f t="shared" ca="1" si="75"/>
        <v>4107</v>
      </c>
      <c r="AE153" s="57">
        <f t="shared" ca="1" si="75"/>
        <v>518</v>
      </c>
      <c r="AF153" s="57">
        <f t="shared" ca="1" si="75"/>
        <v>743</v>
      </c>
      <c r="AG153" s="57">
        <f t="shared" ca="1" si="75"/>
        <v>35487</v>
      </c>
      <c r="AH153" s="57">
        <f t="shared" ca="1" si="75"/>
        <v>498</v>
      </c>
      <c r="AI153" s="57">
        <f t="shared" ca="1" si="75"/>
        <v>0</v>
      </c>
      <c r="AJ153" s="57">
        <f t="shared" ca="1" si="75"/>
        <v>189994</v>
      </c>
      <c r="AK153" s="57">
        <f t="shared" ca="1" si="56"/>
        <v>32437</v>
      </c>
      <c r="AL153" s="57">
        <f t="shared" ca="1" si="56"/>
        <v>19858</v>
      </c>
      <c r="AM153" s="57">
        <f t="shared" ca="1" si="56"/>
        <v>1049</v>
      </c>
      <c r="AN153" s="57">
        <f t="shared" ca="1" si="56"/>
        <v>44429</v>
      </c>
      <c r="AO153" s="57">
        <f t="shared" ca="1" si="56"/>
        <v>0</v>
      </c>
      <c r="AP153" s="57">
        <f t="shared" ca="1" si="56"/>
        <v>31112</v>
      </c>
      <c r="AQ153" s="57">
        <f t="shared" ca="1" si="56"/>
        <v>1015</v>
      </c>
      <c r="AR153" s="57">
        <f t="shared" ca="1" si="56"/>
        <v>2541</v>
      </c>
      <c r="AS153" s="57">
        <f t="shared" ca="1" si="56"/>
        <v>1002</v>
      </c>
      <c r="AT153" s="57">
        <f t="shared" ca="1" si="56"/>
        <v>0</v>
      </c>
      <c r="AU153" s="51">
        <v>0</v>
      </c>
      <c r="AV153" s="57">
        <v>0</v>
      </c>
      <c r="AW153" s="51">
        <f t="shared" ca="1" si="63"/>
        <v>9017.5400000000009</v>
      </c>
      <c r="AX153" s="57">
        <f t="shared" ca="1" si="76"/>
        <v>-18047</v>
      </c>
      <c r="AY153" s="57">
        <f t="shared" ca="1" si="76"/>
        <v>0</v>
      </c>
      <c r="AZ153" s="57">
        <f t="shared" ca="1" si="76"/>
        <v>0</v>
      </c>
      <c r="BA153" s="51">
        <v>0</v>
      </c>
      <c r="BB153" s="51">
        <v>0</v>
      </c>
      <c r="BC153" s="57">
        <f t="shared" ca="1" si="76"/>
        <v>-6760</v>
      </c>
      <c r="BD153" s="57">
        <f t="shared" ca="1" si="76"/>
        <v>-21824</v>
      </c>
      <c r="BE153" s="57">
        <f t="shared" ca="1" si="73"/>
        <v>949.97</v>
      </c>
      <c r="BF153" s="51">
        <f t="shared" ca="1" si="64"/>
        <v>15.8864</v>
      </c>
      <c r="BG153" s="51">
        <f t="shared" ca="1" si="65"/>
        <v>6.2576056338028172</v>
      </c>
      <c r="BH153" s="51">
        <f t="shared" ca="1" si="66"/>
        <v>308.03960396039605</v>
      </c>
      <c r="BI153" s="51">
        <v>0</v>
      </c>
      <c r="BJ153" s="51">
        <f ca="1">'4월_관리비상세내역'!BK153</f>
        <v>1332.4549999999999</v>
      </c>
      <c r="BK153" s="51">
        <f t="shared" ca="1" si="67"/>
        <v>2282.4250000000002</v>
      </c>
      <c r="BL153" s="51">
        <f ca="1">'4월_관리비상세내역'!BM153</f>
        <v>76.238028169014086</v>
      </c>
      <c r="BM153" s="57">
        <f t="shared" ca="1" si="68"/>
        <v>82.495633802816897</v>
      </c>
      <c r="BN153" s="51">
        <f ca="1">'4월_관리비상세내역'!BO153</f>
        <v>818.27919999999995</v>
      </c>
      <c r="BO153" s="57">
        <f t="shared" ca="1" si="69"/>
        <v>834.16559999999993</v>
      </c>
      <c r="BP153" s="51">
        <f ca="1">'4월_관리비상세내역'!BQ153</f>
        <v>1261.6237623762377</v>
      </c>
      <c r="BQ153" s="57">
        <f t="shared" ca="1" si="70"/>
        <v>1569.6633663366338</v>
      </c>
      <c r="BR153" s="51">
        <v>0</v>
      </c>
      <c r="BS153" s="51">
        <v>0</v>
      </c>
    </row>
    <row r="154" spans="1:71" ht="15.75" customHeight="1">
      <c r="A154" s="8" t="s">
        <v>239</v>
      </c>
      <c r="B154">
        <v>704</v>
      </c>
      <c r="C154">
        <f t="shared" si="77"/>
        <v>1101</v>
      </c>
      <c r="E154" s="8">
        <v>115.7</v>
      </c>
      <c r="F154" s="8" t="s">
        <v>240</v>
      </c>
      <c r="G154" s="55">
        <f t="shared" ca="1" si="58"/>
        <v>43504</v>
      </c>
      <c r="H154" s="8">
        <v>77777</v>
      </c>
      <c r="J154" t="str">
        <f t="shared" ca="1" si="72"/>
        <v>월세</v>
      </c>
      <c r="K154" s="8" t="s">
        <v>242</v>
      </c>
      <c r="L154" s="55">
        <v>45047</v>
      </c>
      <c r="M154" s="55">
        <v>45097</v>
      </c>
      <c r="N154" s="55">
        <v>45047</v>
      </c>
      <c r="O154" s="55">
        <v>45077</v>
      </c>
      <c r="P154" s="51">
        <f t="shared" ca="1" si="59"/>
        <v>548610</v>
      </c>
      <c r="Q154" s="57">
        <f t="shared" ca="1" si="60"/>
        <v>559582.19999999995</v>
      </c>
      <c r="R154" s="51">
        <f t="shared" ca="1" si="61"/>
        <v>548610</v>
      </c>
      <c r="S154" s="57">
        <f t="shared" ca="1" si="71"/>
        <v>247774</v>
      </c>
      <c r="T154" s="57">
        <f t="shared" ca="1" si="62"/>
        <v>300836</v>
      </c>
      <c r="U154" s="57">
        <f t="shared" ca="1" si="75"/>
        <v>37264</v>
      </c>
      <c r="V154" s="57">
        <f t="shared" ca="1" si="75"/>
        <v>30374</v>
      </c>
      <c r="W154" s="57">
        <f t="shared" ca="1" si="75"/>
        <v>1904</v>
      </c>
      <c r="X154" s="57">
        <f t="shared" ca="1" si="75"/>
        <v>3870</v>
      </c>
      <c r="Y154" s="57">
        <f t="shared" ca="1" si="75"/>
        <v>3718</v>
      </c>
      <c r="Z154" s="57">
        <f t="shared" ca="1" si="75"/>
        <v>47948</v>
      </c>
      <c r="AA154" s="57">
        <f t="shared" ca="1" si="75"/>
        <v>15180</v>
      </c>
      <c r="AB154" s="57">
        <f t="shared" ca="1" si="75"/>
        <v>38623</v>
      </c>
      <c r="AC154" s="57">
        <f t="shared" ca="1" si="75"/>
        <v>1642</v>
      </c>
      <c r="AD154" s="57">
        <f t="shared" ca="1" si="75"/>
        <v>2570</v>
      </c>
      <c r="AE154" s="57">
        <f t="shared" ca="1" si="75"/>
        <v>23644</v>
      </c>
      <c r="AF154" s="57">
        <f t="shared" ca="1" si="75"/>
        <v>798</v>
      </c>
      <c r="AG154" s="57">
        <f t="shared" ca="1" si="75"/>
        <v>46228</v>
      </c>
      <c r="AH154" s="57">
        <f t="shared" ca="1" si="75"/>
        <v>731</v>
      </c>
      <c r="AI154" s="57">
        <f t="shared" ca="1" si="75"/>
        <v>0</v>
      </c>
      <c r="AJ154" s="57">
        <f t="shared" ca="1" si="75"/>
        <v>104683</v>
      </c>
      <c r="AK154" s="57">
        <f t="shared" ca="1" si="56"/>
        <v>71735</v>
      </c>
      <c r="AL154" s="57">
        <f t="shared" ca="1" si="56"/>
        <v>26386</v>
      </c>
      <c r="AM154" s="57">
        <f t="shared" ca="1" si="56"/>
        <v>4699</v>
      </c>
      <c r="AN154" s="57">
        <f t="shared" ca="1" si="56"/>
        <v>71829</v>
      </c>
      <c r="AO154" s="57">
        <f t="shared" ca="1" si="56"/>
        <v>0</v>
      </c>
      <c r="AP154" s="57">
        <f t="shared" ca="1" si="56"/>
        <v>26270</v>
      </c>
      <c r="AQ154" s="57">
        <f t="shared" ca="1" si="56"/>
        <v>9191</v>
      </c>
      <c r="AR154" s="57">
        <f t="shared" ca="1" si="56"/>
        <v>5630</v>
      </c>
      <c r="AS154" s="57">
        <f t="shared" ca="1" si="56"/>
        <v>335</v>
      </c>
      <c r="AT154" s="57">
        <f t="shared" ca="1" si="56"/>
        <v>0</v>
      </c>
      <c r="AU154" s="51">
        <v>0</v>
      </c>
      <c r="AV154" s="57">
        <v>0</v>
      </c>
      <c r="AW154" s="51">
        <f t="shared" ca="1" si="63"/>
        <v>10972.2</v>
      </c>
      <c r="AX154" s="57">
        <f t="shared" ca="1" si="76"/>
        <v>-7011</v>
      </c>
      <c r="AY154" s="57">
        <f t="shared" ca="1" si="76"/>
        <v>0</v>
      </c>
      <c r="AZ154" s="57">
        <f t="shared" ca="1" si="76"/>
        <v>0</v>
      </c>
      <c r="BA154" s="51">
        <v>0</v>
      </c>
      <c r="BB154" s="51">
        <v>0</v>
      </c>
      <c r="BC154" s="57">
        <f t="shared" ca="1" si="76"/>
        <v>-19228</v>
      </c>
      <c r="BD154" s="57">
        <f t="shared" ca="1" si="76"/>
        <v>-403</v>
      </c>
      <c r="BE154" s="57">
        <f t="shared" ca="1" si="73"/>
        <v>523.41499999999996</v>
      </c>
      <c r="BF154" s="51">
        <f t="shared" ca="1" si="64"/>
        <v>21.108799999999999</v>
      </c>
      <c r="BG154" s="51">
        <f t="shared" ca="1" si="65"/>
        <v>10.116760563380282</v>
      </c>
      <c r="BH154" s="51">
        <f t="shared" ca="1" si="66"/>
        <v>260.0990099009901</v>
      </c>
      <c r="BI154" s="51">
        <v>0</v>
      </c>
      <c r="BJ154" s="51">
        <f ca="1">'4월_관리비상세내역'!BK154</f>
        <v>1520.08</v>
      </c>
      <c r="BK154" s="51">
        <f t="shared" ca="1" si="67"/>
        <v>2043.4949999999999</v>
      </c>
      <c r="BL154" s="51">
        <f ca="1">'4월_관리비상세내역'!BM154</f>
        <v>875.45014084507045</v>
      </c>
      <c r="BM154" s="57">
        <f t="shared" ca="1" si="68"/>
        <v>885.56690140845069</v>
      </c>
      <c r="BN154" s="51">
        <f ca="1">'4월_관리비상세내역'!BO154</f>
        <v>417.06639999999999</v>
      </c>
      <c r="BO154" s="57">
        <f t="shared" ca="1" si="69"/>
        <v>438.17519999999996</v>
      </c>
      <c r="BP154" s="51">
        <f ca="1">'4월_관리비상세내역'!BQ154</f>
        <v>676.01980198019805</v>
      </c>
      <c r="BQ154" s="57">
        <f t="shared" ca="1" si="70"/>
        <v>936.11881188118809</v>
      </c>
      <c r="BR154" s="51">
        <v>0</v>
      </c>
      <c r="BS154" s="51">
        <v>0</v>
      </c>
    </row>
    <row r="155" spans="1:71" ht="15.75" customHeight="1">
      <c r="A155" s="8" t="s">
        <v>239</v>
      </c>
      <c r="B155">
        <v>704</v>
      </c>
      <c r="C155">
        <f t="shared" si="77"/>
        <v>1102</v>
      </c>
      <c r="E155" s="8">
        <v>115.7</v>
      </c>
      <c r="F155" s="8" t="s">
        <v>240</v>
      </c>
      <c r="G155" s="55">
        <f t="shared" ca="1" si="58"/>
        <v>44391</v>
      </c>
      <c r="H155" s="8">
        <v>77777</v>
      </c>
      <c r="J155" t="str">
        <f t="shared" ca="1" si="72"/>
        <v>전세</v>
      </c>
      <c r="K155" s="8" t="s">
        <v>242</v>
      </c>
      <c r="L155" s="55">
        <v>45047</v>
      </c>
      <c r="M155" s="55">
        <v>45097</v>
      </c>
      <c r="N155" s="55">
        <v>45047</v>
      </c>
      <c r="O155" s="55">
        <v>45077</v>
      </c>
      <c r="P155" s="51">
        <f t="shared" ca="1" si="59"/>
        <v>625875</v>
      </c>
      <c r="Q155" s="57">
        <f t="shared" ca="1" si="60"/>
        <v>638392.5</v>
      </c>
      <c r="R155" s="51">
        <f t="shared" ca="1" si="61"/>
        <v>625875</v>
      </c>
      <c r="S155" s="57">
        <f t="shared" ca="1" si="71"/>
        <v>277307</v>
      </c>
      <c r="T155" s="57">
        <f t="shared" ca="1" si="62"/>
        <v>348568</v>
      </c>
      <c r="U155" s="57">
        <f t="shared" ca="1" si="75"/>
        <v>65353</v>
      </c>
      <c r="V155" s="57">
        <f t="shared" ca="1" si="75"/>
        <v>36408</v>
      </c>
      <c r="W155" s="57">
        <f t="shared" ca="1" si="75"/>
        <v>1797</v>
      </c>
      <c r="X155" s="57">
        <f t="shared" ca="1" si="75"/>
        <v>3044</v>
      </c>
      <c r="Y155" s="57">
        <f t="shared" ca="1" si="75"/>
        <v>3974</v>
      </c>
      <c r="Z155" s="57">
        <f t="shared" ca="1" si="75"/>
        <v>47855</v>
      </c>
      <c r="AA155" s="57">
        <f t="shared" ca="1" si="75"/>
        <v>13543</v>
      </c>
      <c r="AB155" s="57">
        <f t="shared" ca="1" si="75"/>
        <v>74467</v>
      </c>
      <c r="AC155" s="57">
        <f t="shared" ca="1" si="75"/>
        <v>420</v>
      </c>
      <c r="AD155" s="57">
        <f t="shared" ca="1" si="75"/>
        <v>4596</v>
      </c>
      <c r="AE155" s="57">
        <f t="shared" ca="1" si="75"/>
        <v>1490</v>
      </c>
      <c r="AF155" s="57">
        <f t="shared" ca="1" si="75"/>
        <v>773</v>
      </c>
      <c r="AG155" s="57">
        <f t="shared" ca="1" si="75"/>
        <v>32205</v>
      </c>
      <c r="AH155" s="57">
        <f t="shared" ca="1" si="75"/>
        <v>657</v>
      </c>
      <c r="AI155" s="57">
        <f t="shared" ca="1" si="75"/>
        <v>0</v>
      </c>
      <c r="AJ155" s="57">
        <f t="shared" ca="1" si="75"/>
        <v>193581</v>
      </c>
      <c r="AK155" s="57">
        <f t="shared" ca="1" si="56"/>
        <v>31343</v>
      </c>
      <c r="AL155" s="57">
        <f t="shared" ca="1" si="56"/>
        <v>75805</v>
      </c>
      <c r="AM155" s="57">
        <f t="shared" ca="1" si="56"/>
        <v>419</v>
      </c>
      <c r="AN155" s="57">
        <f t="shared" ca="1" si="56"/>
        <v>41365</v>
      </c>
      <c r="AO155" s="57">
        <f t="shared" ca="1" si="56"/>
        <v>0</v>
      </c>
      <c r="AP155" s="57">
        <f t="shared" ca="1" si="56"/>
        <v>18734</v>
      </c>
      <c r="AQ155" s="57">
        <f t="shared" ca="1" si="56"/>
        <v>4925</v>
      </c>
      <c r="AR155" s="57">
        <f t="shared" ca="1" si="56"/>
        <v>2962</v>
      </c>
      <c r="AS155" s="57">
        <f t="shared" ca="1" si="56"/>
        <v>307</v>
      </c>
      <c r="AT155" s="57">
        <f t="shared" ca="1" si="56"/>
        <v>0</v>
      </c>
      <c r="AU155" s="51">
        <v>0</v>
      </c>
      <c r="AV155" s="57">
        <v>0</v>
      </c>
      <c r="AW155" s="51">
        <f t="shared" ca="1" si="63"/>
        <v>12517.5</v>
      </c>
      <c r="AX155" s="57">
        <f t="shared" ca="1" si="76"/>
        <v>-12679</v>
      </c>
      <c r="AY155" s="57">
        <f t="shared" ca="1" si="76"/>
        <v>0</v>
      </c>
      <c r="AZ155" s="57">
        <f t="shared" ca="1" si="76"/>
        <v>0</v>
      </c>
      <c r="BA155" s="51">
        <v>0</v>
      </c>
      <c r="BB155" s="51">
        <v>0</v>
      </c>
      <c r="BC155" s="57">
        <f t="shared" ca="1" si="76"/>
        <v>-3627</v>
      </c>
      <c r="BD155" s="57">
        <f t="shared" ca="1" si="76"/>
        <v>-13842</v>
      </c>
      <c r="BE155" s="57">
        <f t="shared" ca="1" si="73"/>
        <v>967.90499999999997</v>
      </c>
      <c r="BF155" s="51">
        <f t="shared" ca="1" si="64"/>
        <v>60.643999999999998</v>
      </c>
      <c r="BG155" s="51">
        <f t="shared" ca="1" si="65"/>
        <v>5.8260563380281694</v>
      </c>
      <c r="BH155" s="51">
        <f t="shared" ca="1" si="66"/>
        <v>185.48514851485149</v>
      </c>
      <c r="BI155" s="51">
        <v>0</v>
      </c>
      <c r="BJ155" s="51">
        <f ca="1">'4월_관리비상세내역'!BK155</f>
        <v>1205.8899999999999</v>
      </c>
      <c r="BK155" s="51">
        <f t="shared" ca="1" si="67"/>
        <v>2173.7950000000001</v>
      </c>
      <c r="BL155" s="51">
        <f ca="1">'4월_관리비상세내역'!BM155</f>
        <v>209.48323943661973</v>
      </c>
      <c r="BM155" s="57">
        <f t="shared" ca="1" si="68"/>
        <v>215.30929577464789</v>
      </c>
      <c r="BN155" s="51">
        <f ca="1">'4월_관리비상세내역'!BO155</f>
        <v>210.11279999999999</v>
      </c>
      <c r="BO155" s="57">
        <f t="shared" ca="1" si="69"/>
        <v>270.7568</v>
      </c>
      <c r="BP155" s="51">
        <f ca="1">'4월_관리비상세내역'!BQ155</f>
        <v>786.7227722772277</v>
      </c>
      <c r="BQ155" s="57">
        <f t="shared" ca="1" si="70"/>
        <v>972.20792079207922</v>
      </c>
      <c r="BR155" s="51">
        <v>0</v>
      </c>
      <c r="BS155" s="51">
        <v>0</v>
      </c>
    </row>
    <row r="156" spans="1:71" ht="15.75" customHeight="1">
      <c r="A156" s="8" t="s">
        <v>239</v>
      </c>
      <c r="B156">
        <v>704</v>
      </c>
      <c r="C156">
        <f t="shared" si="77"/>
        <v>1201</v>
      </c>
      <c r="E156" s="8">
        <v>115.7</v>
      </c>
      <c r="F156" s="8" t="s">
        <v>240</v>
      </c>
      <c r="G156" s="55">
        <f t="shared" ca="1" si="58"/>
        <v>43694</v>
      </c>
      <c r="H156" s="8">
        <v>77777</v>
      </c>
      <c r="J156" t="str">
        <f t="shared" ca="1" si="72"/>
        <v>전세</v>
      </c>
      <c r="K156" s="8" t="s">
        <v>242</v>
      </c>
      <c r="L156" s="55">
        <v>45047</v>
      </c>
      <c r="M156" s="55">
        <v>45097</v>
      </c>
      <c r="N156" s="55">
        <v>45047</v>
      </c>
      <c r="O156" s="55">
        <v>45077</v>
      </c>
      <c r="P156" s="51">
        <f t="shared" ca="1" si="59"/>
        <v>591724</v>
      </c>
      <c r="Q156" s="57">
        <f t="shared" ca="1" si="60"/>
        <v>603558.48</v>
      </c>
      <c r="R156" s="51">
        <f t="shared" ca="1" si="61"/>
        <v>591724</v>
      </c>
      <c r="S156" s="57">
        <f t="shared" ca="1" si="71"/>
        <v>251884</v>
      </c>
      <c r="T156" s="57">
        <f t="shared" ca="1" si="62"/>
        <v>339840</v>
      </c>
      <c r="U156" s="57">
        <f t="shared" ca="1" si="75"/>
        <v>42226</v>
      </c>
      <c r="V156" s="57">
        <f t="shared" ca="1" si="75"/>
        <v>26193</v>
      </c>
      <c r="W156" s="57">
        <f t="shared" ca="1" si="75"/>
        <v>1584</v>
      </c>
      <c r="X156" s="57">
        <f t="shared" ca="1" si="75"/>
        <v>1808</v>
      </c>
      <c r="Y156" s="57">
        <f t="shared" ca="1" si="75"/>
        <v>3408</v>
      </c>
      <c r="Z156" s="57">
        <f t="shared" ca="1" si="75"/>
        <v>40951</v>
      </c>
      <c r="AA156" s="57">
        <f t="shared" ca="1" si="75"/>
        <v>27639</v>
      </c>
      <c r="AB156" s="57">
        <f t="shared" ca="1" si="75"/>
        <v>46980</v>
      </c>
      <c r="AC156" s="57">
        <f t="shared" ca="1" si="75"/>
        <v>1794</v>
      </c>
      <c r="AD156" s="57">
        <f t="shared" ca="1" si="75"/>
        <v>6701</v>
      </c>
      <c r="AE156" s="57">
        <f t="shared" ca="1" si="75"/>
        <v>21705</v>
      </c>
      <c r="AF156" s="57">
        <f t="shared" ca="1" si="75"/>
        <v>763</v>
      </c>
      <c r="AG156" s="57">
        <f t="shared" ca="1" si="75"/>
        <v>49882</v>
      </c>
      <c r="AH156" s="57">
        <f t="shared" ca="1" si="75"/>
        <v>565</v>
      </c>
      <c r="AI156" s="57">
        <f t="shared" ca="1" si="75"/>
        <v>0</v>
      </c>
      <c r="AJ156" s="57">
        <f t="shared" ca="1" si="75"/>
        <v>113379</v>
      </c>
      <c r="AK156" s="57">
        <f t="shared" ca="1" si="56"/>
        <v>74861</v>
      </c>
      <c r="AL156" s="57">
        <f t="shared" ca="1" si="56"/>
        <v>28107</v>
      </c>
      <c r="AM156" s="57">
        <f t="shared" ca="1" si="56"/>
        <v>6355</v>
      </c>
      <c r="AN156" s="57">
        <f t="shared" ca="1" si="56"/>
        <v>79336</v>
      </c>
      <c r="AO156" s="57">
        <f t="shared" ca="1" si="56"/>
        <v>0</v>
      </c>
      <c r="AP156" s="57">
        <f t="shared" ca="1" si="56"/>
        <v>24013</v>
      </c>
      <c r="AQ156" s="57">
        <f t="shared" ca="1" si="56"/>
        <v>7889</v>
      </c>
      <c r="AR156" s="57">
        <f t="shared" ca="1" si="56"/>
        <v>8083</v>
      </c>
      <c r="AS156" s="57">
        <f t="shared" ca="1" si="56"/>
        <v>720</v>
      </c>
      <c r="AT156" s="57">
        <f t="shared" ca="1" si="56"/>
        <v>0</v>
      </c>
      <c r="AU156" s="51">
        <v>0</v>
      </c>
      <c r="AV156" s="57">
        <v>0</v>
      </c>
      <c r="AW156" s="51">
        <f t="shared" ca="1" si="63"/>
        <v>11834.48</v>
      </c>
      <c r="AX156" s="57">
        <f t="shared" ca="1" si="76"/>
        <v>-1925</v>
      </c>
      <c r="AY156" s="57">
        <f t="shared" ca="1" si="76"/>
        <v>0</v>
      </c>
      <c r="AZ156" s="57">
        <f t="shared" ca="1" si="76"/>
        <v>0</v>
      </c>
      <c r="BA156" s="51">
        <v>0</v>
      </c>
      <c r="BB156" s="51">
        <v>0</v>
      </c>
      <c r="BC156" s="57">
        <f t="shared" ca="1" si="76"/>
        <v>-16900</v>
      </c>
      <c r="BD156" s="57">
        <f t="shared" ca="1" si="76"/>
        <v>-4393</v>
      </c>
      <c r="BE156" s="57">
        <f t="shared" ca="1" si="73"/>
        <v>566.89499999999998</v>
      </c>
      <c r="BF156" s="51">
        <f t="shared" ca="1" si="64"/>
        <v>22.485600000000002</v>
      </c>
      <c r="BG156" s="51">
        <f t="shared" ca="1" si="65"/>
        <v>11.174084507042254</v>
      </c>
      <c r="BH156" s="51">
        <f t="shared" ca="1" si="66"/>
        <v>237.75247524752476</v>
      </c>
      <c r="BI156" s="51">
        <v>0</v>
      </c>
      <c r="BJ156" s="51">
        <f ca="1">'4월_관리비상세내역'!BK156</f>
        <v>919.55499999999995</v>
      </c>
      <c r="BK156" s="51">
        <f t="shared" ca="1" si="67"/>
        <v>1486.4499999999998</v>
      </c>
      <c r="BL156" s="51">
        <f ca="1">'4월_관리비상세내역'!BM156</f>
        <v>783.86901408450706</v>
      </c>
      <c r="BM156" s="57">
        <f t="shared" ca="1" si="68"/>
        <v>795.04309859154932</v>
      </c>
      <c r="BN156" s="51">
        <f ca="1">'4월_관리비상세내역'!BO156</f>
        <v>768.73440000000005</v>
      </c>
      <c r="BO156" s="57">
        <f t="shared" ca="1" si="69"/>
        <v>791.22</v>
      </c>
      <c r="BP156" s="51">
        <f ca="1">'4월_관리비상세내역'!BQ156</f>
        <v>1727.0396039603961</v>
      </c>
      <c r="BQ156" s="57">
        <f t="shared" ca="1" si="70"/>
        <v>1964.7920792079208</v>
      </c>
      <c r="BR156" s="51">
        <v>0</v>
      </c>
      <c r="BS156" s="51">
        <v>0</v>
      </c>
    </row>
    <row r="157" spans="1:71" ht="15.75" customHeight="1">
      <c r="A157" s="8" t="s">
        <v>239</v>
      </c>
      <c r="B157">
        <v>704</v>
      </c>
      <c r="C157">
        <f t="shared" si="77"/>
        <v>1202</v>
      </c>
      <c r="E157" s="8">
        <v>115.7</v>
      </c>
      <c r="F157" s="8" t="s">
        <v>240</v>
      </c>
      <c r="G157" s="55">
        <f t="shared" ca="1" si="58"/>
        <v>44624</v>
      </c>
      <c r="H157" s="8">
        <v>77777</v>
      </c>
      <c r="J157" t="str">
        <f t="shared" ca="1" si="72"/>
        <v>자가</v>
      </c>
      <c r="K157" s="8" t="s">
        <v>242</v>
      </c>
      <c r="L157" s="55">
        <v>45047</v>
      </c>
      <c r="M157" s="55">
        <v>45097</v>
      </c>
      <c r="N157" s="55">
        <v>45047</v>
      </c>
      <c r="O157" s="55">
        <v>45077</v>
      </c>
      <c r="P157" s="51">
        <f t="shared" ca="1" si="59"/>
        <v>581494</v>
      </c>
      <c r="Q157" s="57">
        <f t="shared" ca="1" si="60"/>
        <v>593123.88</v>
      </c>
      <c r="R157" s="51">
        <f t="shared" ca="1" si="61"/>
        <v>581494</v>
      </c>
      <c r="S157" s="57">
        <f t="shared" ca="1" si="71"/>
        <v>254770</v>
      </c>
      <c r="T157" s="57">
        <f t="shared" ca="1" si="62"/>
        <v>326724</v>
      </c>
      <c r="U157" s="57">
        <f t="shared" ca="1" si="75"/>
        <v>57444</v>
      </c>
      <c r="V157" s="57">
        <f t="shared" ca="1" si="75"/>
        <v>24027</v>
      </c>
      <c r="W157" s="57">
        <f t="shared" ca="1" si="75"/>
        <v>1331</v>
      </c>
      <c r="X157" s="57">
        <f t="shared" ca="1" si="75"/>
        <v>2711</v>
      </c>
      <c r="Y157" s="57">
        <f t="shared" ca="1" si="75"/>
        <v>3390</v>
      </c>
      <c r="Z157" s="57">
        <f t="shared" ca="1" si="75"/>
        <v>45156</v>
      </c>
      <c r="AA157" s="57">
        <f t="shared" ca="1" si="75"/>
        <v>29637</v>
      </c>
      <c r="AB157" s="57">
        <f t="shared" ca="1" si="75"/>
        <v>68198</v>
      </c>
      <c r="AC157" s="57">
        <f t="shared" ca="1" si="75"/>
        <v>2118</v>
      </c>
      <c r="AD157" s="57">
        <f t="shared" ca="1" si="75"/>
        <v>3795</v>
      </c>
      <c r="AE157" s="57">
        <f t="shared" ca="1" si="75"/>
        <v>1986</v>
      </c>
      <c r="AF157" s="57">
        <f t="shared" ca="1" si="75"/>
        <v>553</v>
      </c>
      <c r="AG157" s="57">
        <f t="shared" ca="1" si="75"/>
        <v>40272</v>
      </c>
      <c r="AH157" s="57">
        <f t="shared" ca="1" si="75"/>
        <v>965</v>
      </c>
      <c r="AI157" s="57">
        <f t="shared" ca="1" si="75"/>
        <v>0</v>
      </c>
      <c r="AJ157" s="57">
        <f t="shared" ref="AJ157:AT180" ca="1" si="78">RANDBETWEEN(AJ$2,AJ$3)</f>
        <v>114777</v>
      </c>
      <c r="AK157" s="57">
        <f t="shared" ca="1" si="78"/>
        <v>64459</v>
      </c>
      <c r="AL157" s="57">
        <f t="shared" ca="1" si="78"/>
        <v>38098</v>
      </c>
      <c r="AM157" s="57">
        <f t="shared" ca="1" si="78"/>
        <v>5495</v>
      </c>
      <c r="AN157" s="57">
        <f t="shared" ca="1" si="78"/>
        <v>86837</v>
      </c>
      <c r="AO157" s="57">
        <f t="shared" ca="1" si="78"/>
        <v>0</v>
      </c>
      <c r="AP157" s="57">
        <f t="shared" ca="1" si="78"/>
        <v>16488</v>
      </c>
      <c r="AQ157" s="57">
        <f t="shared" ca="1" si="78"/>
        <v>3789</v>
      </c>
      <c r="AR157" s="57">
        <f t="shared" ca="1" si="78"/>
        <v>1324</v>
      </c>
      <c r="AS157" s="57">
        <f t="shared" ca="1" si="78"/>
        <v>1159</v>
      </c>
      <c r="AT157" s="57">
        <f t="shared" ca="1" si="78"/>
        <v>0</v>
      </c>
      <c r="AU157" s="51">
        <v>0</v>
      </c>
      <c r="AV157" s="57">
        <v>0</v>
      </c>
      <c r="AW157" s="51">
        <f t="shared" ca="1" si="63"/>
        <v>11629.880000000001</v>
      </c>
      <c r="AX157" s="57">
        <f t="shared" ca="1" si="76"/>
        <v>-18205</v>
      </c>
      <c r="AY157" s="57">
        <f t="shared" ca="1" si="76"/>
        <v>0</v>
      </c>
      <c r="AZ157" s="57">
        <f t="shared" ca="1" si="76"/>
        <v>0</v>
      </c>
      <c r="BA157" s="51">
        <v>0</v>
      </c>
      <c r="BB157" s="51">
        <v>0</v>
      </c>
      <c r="BC157" s="57">
        <f t="shared" ca="1" si="76"/>
        <v>-6649</v>
      </c>
      <c r="BD157" s="57">
        <f t="shared" ca="1" si="76"/>
        <v>-7661</v>
      </c>
      <c r="BE157" s="57">
        <f t="shared" ca="1" si="73"/>
        <v>573.88499999999999</v>
      </c>
      <c r="BF157" s="51">
        <f t="shared" ca="1" si="64"/>
        <v>30.478400000000001</v>
      </c>
      <c r="BG157" s="51">
        <f t="shared" ca="1" si="65"/>
        <v>12.230563380281691</v>
      </c>
      <c r="BH157" s="51">
        <f t="shared" ca="1" si="66"/>
        <v>163.24752475247524</v>
      </c>
      <c r="BI157" s="51">
        <v>0</v>
      </c>
      <c r="BJ157" s="51">
        <f ca="1">'4월_관리비상세내역'!BK157</f>
        <v>1645.4449999999999</v>
      </c>
      <c r="BK157" s="51">
        <f t="shared" ca="1" si="67"/>
        <v>2219.33</v>
      </c>
      <c r="BL157" s="51">
        <f ca="1">'4월_관리비상세내역'!BM157</f>
        <v>773.04985915492955</v>
      </c>
      <c r="BM157" s="57">
        <f t="shared" ca="1" si="68"/>
        <v>785.28042253521119</v>
      </c>
      <c r="BN157" s="51">
        <f ca="1">'4월_관리비상세내역'!BO157</f>
        <v>863.04880000000003</v>
      </c>
      <c r="BO157" s="57">
        <f t="shared" ca="1" si="69"/>
        <v>893.52719999999999</v>
      </c>
      <c r="BP157" s="51">
        <f ca="1">'4월_관리비상세내역'!BQ157</f>
        <v>451.85148514851483</v>
      </c>
      <c r="BQ157" s="57">
        <f t="shared" ca="1" si="70"/>
        <v>615.09900990099004</v>
      </c>
      <c r="BR157" s="51">
        <v>0</v>
      </c>
      <c r="BS157" s="51">
        <v>0</v>
      </c>
    </row>
    <row r="158" spans="1:71" ht="15.75" customHeight="1">
      <c r="A158" s="8" t="s">
        <v>239</v>
      </c>
      <c r="B158">
        <v>704</v>
      </c>
      <c r="C158">
        <f t="shared" si="77"/>
        <v>1301</v>
      </c>
      <c r="E158" s="8">
        <v>115.7</v>
      </c>
      <c r="F158" s="8" t="s">
        <v>240</v>
      </c>
      <c r="G158" s="55">
        <f t="shared" ca="1" si="58"/>
        <v>42836</v>
      </c>
      <c r="H158" s="8">
        <v>77777</v>
      </c>
      <c r="J158" t="str">
        <f t="shared" ca="1" si="72"/>
        <v>자가</v>
      </c>
      <c r="K158" s="8" t="s">
        <v>242</v>
      </c>
      <c r="L158" s="55">
        <v>45047</v>
      </c>
      <c r="M158" s="55">
        <v>45097</v>
      </c>
      <c r="N158" s="55">
        <v>45047</v>
      </c>
      <c r="O158" s="55">
        <v>45077</v>
      </c>
      <c r="P158" s="51">
        <f t="shared" ca="1" si="59"/>
        <v>498939</v>
      </c>
      <c r="Q158" s="57">
        <f t="shared" ca="1" si="60"/>
        <v>508917.78</v>
      </c>
      <c r="R158" s="51">
        <f t="shared" ca="1" si="61"/>
        <v>498939</v>
      </c>
      <c r="S158" s="57">
        <f t="shared" ca="1" si="71"/>
        <v>234694</v>
      </c>
      <c r="T158" s="57">
        <f t="shared" ca="1" si="62"/>
        <v>264245</v>
      </c>
      <c r="U158" s="57">
        <f t="shared" ref="U158:AJ173" ca="1" si="79">RANDBETWEEN(U$2,U$3)</f>
        <v>42305</v>
      </c>
      <c r="V158" s="57">
        <f t="shared" ca="1" si="79"/>
        <v>21920</v>
      </c>
      <c r="W158" s="57">
        <f t="shared" ca="1" si="79"/>
        <v>1843</v>
      </c>
      <c r="X158" s="57">
        <f t="shared" ca="1" si="79"/>
        <v>2351</v>
      </c>
      <c r="Y158" s="57">
        <f t="shared" ca="1" si="79"/>
        <v>3630</v>
      </c>
      <c r="Z158" s="57">
        <f t="shared" ca="1" si="79"/>
        <v>32284</v>
      </c>
      <c r="AA158" s="57">
        <f t="shared" ca="1" si="79"/>
        <v>6577</v>
      </c>
      <c r="AB158" s="57">
        <f t="shared" ca="1" si="79"/>
        <v>61637</v>
      </c>
      <c r="AC158" s="57">
        <f t="shared" ca="1" si="79"/>
        <v>860</v>
      </c>
      <c r="AD158" s="57">
        <f t="shared" ca="1" si="79"/>
        <v>2689</v>
      </c>
      <c r="AE158" s="57">
        <f t="shared" ca="1" si="79"/>
        <v>14738</v>
      </c>
      <c r="AF158" s="57">
        <f t="shared" ca="1" si="79"/>
        <v>951</v>
      </c>
      <c r="AG158" s="57">
        <f t="shared" ca="1" si="79"/>
        <v>45519</v>
      </c>
      <c r="AH158" s="57">
        <f t="shared" ca="1" si="79"/>
        <v>119</v>
      </c>
      <c r="AI158" s="57">
        <f t="shared" ca="1" si="79"/>
        <v>0</v>
      </c>
      <c r="AJ158" s="57">
        <f t="shared" ca="1" si="79"/>
        <v>98630</v>
      </c>
      <c r="AK158" s="57">
        <f t="shared" ca="1" si="78"/>
        <v>67441</v>
      </c>
      <c r="AL158" s="57">
        <f t="shared" ca="1" si="78"/>
        <v>84158</v>
      </c>
      <c r="AM158" s="57">
        <f t="shared" ca="1" si="78"/>
        <v>5819</v>
      </c>
      <c r="AN158" s="57">
        <f t="shared" ca="1" si="78"/>
        <v>6674</v>
      </c>
      <c r="AO158" s="57">
        <f t="shared" ca="1" si="78"/>
        <v>0</v>
      </c>
      <c r="AP158" s="57">
        <f t="shared" ca="1" si="78"/>
        <v>10899</v>
      </c>
      <c r="AQ158" s="57">
        <f t="shared" ca="1" si="78"/>
        <v>3967</v>
      </c>
      <c r="AR158" s="57">
        <f t="shared" ca="1" si="78"/>
        <v>4366</v>
      </c>
      <c r="AS158" s="57">
        <f t="shared" ca="1" si="78"/>
        <v>1844</v>
      </c>
      <c r="AT158" s="57">
        <f t="shared" ca="1" si="78"/>
        <v>0</v>
      </c>
      <c r="AU158" s="51">
        <v>0</v>
      </c>
      <c r="AV158" s="57">
        <v>0</v>
      </c>
      <c r="AW158" s="51">
        <f t="shared" ca="1" si="63"/>
        <v>9978.7800000000007</v>
      </c>
      <c r="AX158" s="57">
        <f t="shared" ca="1" si="76"/>
        <v>-19358</v>
      </c>
      <c r="AY158" s="57">
        <f t="shared" ca="1" si="76"/>
        <v>0</v>
      </c>
      <c r="AZ158" s="57">
        <f t="shared" ca="1" si="76"/>
        <v>0</v>
      </c>
      <c r="BA158" s="51">
        <v>0</v>
      </c>
      <c r="BB158" s="51">
        <v>0</v>
      </c>
      <c r="BC158" s="57">
        <f t="shared" ca="1" si="76"/>
        <v>-675</v>
      </c>
      <c r="BD158" s="57">
        <f t="shared" ca="1" si="76"/>
        <v>-2249</v>
      </c>
      <c r="BE158" s="57">
        <f t="shared" ca="1" si="73"/>
        <v>493.15</v>
      </c>
      <c r="BF158" s="51">
        <f t="shared" ca="1" si="64"/>
        <v>67.326400000000007</v>
      </c>
      <c r="BG158" s="51">
        <f t="shared" ca="1" si="65"/>
        <v>0.94</v>
      </c>
      <c r="BH158" s="51">
        <f t="shared" ca="1" si="66"/>
        <v>107.91089108910892</v>
      </c>
      <c r="BI158" s="51">
        <v>0</v>
      </c>
      <c r="BJ158" s="51">
        <f ca="1">'4월_관리비상세내역'!BK158</f>
        <v>1813.8050000000003</v>
      </c>
      <c r="BK158" s="51">
        <f t="shared" ca="1" si="67"/>
        <v>2306.9550000000004</v>
      </c>
      <c r="BL158" s="51">
        <f ca="1">'4월_관리비상세내역'!BM158</f>
        <v>593.03802816901407</v>
      </c>
      <c r="BM158" s="57">
        <f t="shared" ca="1" si="68"/>
        <v>593.97802816901412</v>
      </c>
      <c r="BN158" s="51">
        <f ca="1">'4월_관리비상세내역'!BO158</f>
        <v>367.94319999999999</v>
      </c>
      <c r="BO158" s="57">
        <f t="shared" ca="1" si="69"/>
        <v>435.26959999999997</v>
      </c>
      <c r="BP158" s="51">
        <f ca="1">'4월_관리비상세내역'!BQ158</f>
        <v>1427.3861386138615</v>
      </c>
      <c r="BQ158" s="57">
        <f t="shared" ca="1" si="70"/>
        <v>1535.2970297029703</v>
      </c>
      <c r="BR158" s="51">
        <v>0</v>
      </c>
      <c r="BS158" s="51">
        <v>0</v>
      </c>
    </row>
    <row r="159" spans="1:71" ht="15.75" customHeight="1">
      <c r="A159" s="8" t="s">
        <v>239</v>
      </c>
      <c r="B159">
        <v>704</v>
      </c>
      <c r="C159">
        <f t="shared" si="77"/>
        <v>1302</v>
      </c>
      <c r="E159" s="8">
        <v>115.7</v>
      </c>
      <c r="F159" s="8" t="s">
        <v>240</v>
      </c>
      <c r="G159" s="55">
        <f t="shared" ca="1" si="58"/>
        <v>42464</v>
      </c>
      <c r="H159" s="8">
        <v>77777</v>
      </c>
      <c r="J159" t="str">
        <f t="shared" ca="1" si="72"/>
        <v>자가</v>
      </c>
      <c r="K159" s="8" t="s">
        <v>242</v>
      </c>
      <c r="L159" s="55">
        <v>45047</v>
      </c>
      <c r="M159" s="55">
        <v>45097</v>
      </c>
      <c r="N159" s="55">
        <v>45047</v>
      </c>
      <c r="O159" s="55">
        <v>45077</v>
      </c>
      <c r="P159" s="51">
        <f t="shared" ca="1" si="59"/>
        <v>564714</v>
      </c>
      <c r="Q159" s="57">
        <f t="shared" ca="1" si="60"/>
        <v>576008.28</v>
      </c>
      <c r="R159" s="51">
        <f t="shared" ca="1" si="61"/>
        <v>564714</v>
      </c>
      <c r="S159" s="57">
        <f t="shared" ca="1" si="71"/>
        <v>148927</v>
      </c>
      <c r="T159" s="57">
        <f t="shared" ca="1" si="62"/>
        <v>415787</v>
      </c>
      <c r="U159" s="57">
        <f t="shared" ca="1" si="79"/>
        <v>35553</v>
      </c>
      <c r="V159" s="57">
        <f t="shared" ca="1" si="79"/>
        <v>28766</v>
      </c>
      <c r="W159" s="57">
        <f t="shared" ca="1" si="79"/>
        <v>1275</v>
      </c>
      <c r="X159" s="57">
        <f t="shared" ca="1" si="79"/>
        <v>1730</v>
      </c>
      <c r="Y159" s="57">
        <f t="shared" ca="1" si="79"/>
        <v>3239</v>
      </c>
      <c r="Z159" s="57">
        <f t="shared" ca="1" si="79"/>
        <v>16544</v>
      </c>
      <c r="AA159" s="57">
        <f t="shared" ca="1" si="79"/>
        <v>3349</v>
      </c>
      <c r="AB159" s="57">
        <f t="shared" ca="1" si="79"/>
        <v>20603</v>
      </c>
      <c r="AC159" s="57">
        <f t="shared" ca="1" si="79"/>
        <v>1185</v>
      </c>
      <c r="AD159" s="57">
        <f t="shared" ca="1" si="79"/>
        <v>9982</v>
      </c>
      <c r="AE159" s="57">
        <f t="shared" ca="1" si="79"/>
        <v>19760</v>
      </c>
      <c r="AF159" s="57">
        <f t="shared" ca="1" si="79"/>
        <v>809</v>
      </c>
      <c r="AG159" s="57">
        <f t="shared" ca="1" si="79"/>
        <v>6416</v>
      </c>
      <c r="AH159" s="57">
        <f t="shared" ca="1" si="79"/>
        <v>480</v>
      </c>
      <c r="AI159" s="57">
        <f t="shared" ca="1" si="79"/>
        <v>0</v>
      </c>
      <c r="AJ159" s="57">
        <f t="shared" ca="1" si="79"/>
        <v>222867</v>
      </c>
      <c r="AK159" s="57">
        <f t="shared" ca="1" si="78"/>
        <v>51185</v>
      </c>
      <c r="AL159" s="57">
        <f t="shared" ca="1" si="78"/>
        <v>106421</v>
      </c>
      <c r="AM159" s="57">
        <f t="shared" ca="1" si="78"/>
        <v>4530</v>
      </c>
      <c r="AN159" s="57">
        <f t="shared" ca="1" si="78"/>
        <v>44940</v>
      </c>
      <c r="AO159" s="57">
        <f t="shared" ca="1" si="78"/>
        <v>0</v>
      </c>
      <c r="AP159" s="57">
        <f t="shared" ca="1" si="78"/>
        <v>19359</v>
      </c>
      <c r="AQ159" s="57">
        <f t="shared" ca="1" si="78"/>
        <v>3065</v>
      </c>
      <c r="AR159" s="57">
        <f t="shared" ca="1" si="78"/>
        <v>9560</v>
      </c>
      <c r="AS159" s="57">
        <f t="shared" ca="1" si="78"/>
        <v>2457</v>
      </c>
      <c r="AT159" s="57">
        <f t="shared" ca="1" si="78"/>
        <v>0</v>
      </c>
      <c r="AU159" s="51">
        <v>0</v>
      </c>
      <c r="AV159" s="57">
        <v>0</v>
      </c>
      <c r="AW159" s="51">
        <f t="shared" ca="1" si="63"/>
        <v>11294.28</v>
      </c>
      <c r="AX159" s="57">
        <f t="shared" ca="1" si="76"/>
        <v>-17597</v>
      </c>
      <c r="AY159" s="57">
        <f t="shared" ca="1" si="76"/>
        <v>0</v>
      </c>
      <c r="AZ159" s="57">
        <f t="shared" ca="1" si="76"/>
        <v>0</v>
      </c>
      <c r="BA159" s="51">
        <v>0</v>
      </c>
      <c r="BB159" s="51">
        <v>0</v>
      </c>
      <c r="BC159" s="57">
        <f t="shared" ca="1" si="76"/>
        <v>-19633</v>
      </c>
      <c r="BD159" s="57">
        <f t="shared" ca="1" si="76"/>
        <v>-12131</v>
      </c>
      <c r="BE159" s="57">
        <f t="shared" ca="1" si="73"/>
        <v>1114.335</v>
      </c>
      <c r="BF159" s="51">
        <f t="shared" ca="1" si="64"/>
        <v>85.136799999999994</v>
      </c>
      <c r="BG159" s="51">
        <f t="shared" ca="1" si="65"/>
        <v>6.3295774647887324</v>
      </c>
      <c r="BH159" s="51">
        <f t="shared" ca="1" si="66"/>
        <v>191.67326732673268</v>
      </c>
      <c r="BI159" s="51">
        <v>0</v>
      </c>
      <c r="BJ159" s="51">
        <f ca="1">'4월_관리비상세내역'!BK159</f>
        <v>1463.98</v>
      </c>
      <c r="BK159" s="51">
        <f t="shared" ca="1" si="67"/>
        <v>2578.3150000000001</v>
      </c>
      <c r="BL159" s="51">
        <f ca="1">'4월_관리비상세내역'!BM159</f>
        <v>131.32436619718308</v>
      </c>
      <c r="BM159" s="57">
        <f t="shared" ca="1" si="68"/>
        <v>137.65394366197182</v>
      </c>
      <c r="BN159" s="51">
        <f ca="1">'4월_관리비상세내역'!BO159</f>
        <v>673.08079999999995</v>
      </c>
      <c r="BO159" s="57">
        <f t="shared" ca="1" si="69"/>
        <v>758.21759999999995</v>
      </c>
      <c r="BP159" s="51">
        <f ca="1">'4월_관리비상세내역'!BQ159</f>
        <v>1442.2871287128714</v>
      </c>
      <c r="BQ159" s="57">
        <f t="shared" ca="1" si="70"/>
        <v>1633.9603960396041</v>
      </c>
      <c r="BR159" s="51">
        <v>0</v>
      </c>
      <c r="BS159" s="51">
        <v>0</v>
      </c>
    </row>
    <row r="160" spans="1:71" ht="15.75" customHeight="1">
      <c r="A160" s="8" t="s">
        <v>239</v>
      </c>
      <c r="B160">
        <v>704</v>
      </c>
      <c r="C160">
        <f t="shared" si="77"/>
        <v>1401</v>
      </c>
      <c r="E160" s="8">
        <v>115.7</v>
      </c>
      <c r="F160" s="8" t="s">
        <v>240</v>
      </c>
      <c r="G160" s="55">
        <f t="shared" ca="1" si="58"/>
        <v>42967</v>
      </c>
      <c r="H160" s="8">
        <v>77777</v>
      </c>
      <c r="J160" t="str">
        <f t="shared" ca="1" si="72"/>
        <v>전세</v>
      </c>
      <c r="K160" s="8" t="s">
        <v>242</v>
      </c>
      <c r="L160" s="55">
        <v>45047</v>
      </c>
      <c r="M160" s="55">
        <v>45097</v>
      </c>
      <c r="N160" s="55">
        <v>45047</v>
      </c>
      <c r="O160" s="55">
        <v>45077</v>
      </c>
      <c r="P160" s="51">
        <f t="shared" ca="1" si="59"/>
        <v>522370</v>
      </c>
      <c r="Q160" s="57">
        <f t="shared" ca="1" si="60"/>
        <v>532817.4</v>
      </c>
      <c r="R160" s="51">
        <f t="shared" ca="1" si="61"/>
        <v>522370</v>
      </c>
      <c r="S160" s="57">
        <f t="shared" ca="1" si="71"/>
        <v>214678</v>
      </c>
      <c r="T160" s="57">
        <f t="shared" ca="1" si="62"/>
        <v>307692</v>
      </c>
      <c r="U160" s="57">
        <f t="shared" ca="1" si="79"/>
        <v>75221</v>
      </c>
      <c r="V160" s="57">
        <f t="shared" ca="1" si="79"/>
        <v>30122</v>
      </c>
      <c r="W160" s="57">
        <f t="shared" ca="1" si="79"/>
        <v>1111</v>
      </c>
      <c r="X160" s="57">
        <f t="shared" ca="1" si="79"/>
        <v>4465</v>
      </c>
      <c r="Y160" s="57">
        <f t="shared" ca="1" si="79"/>
        <v>3530</v>
      </c>
      <c r="Z160" s="57">
        <f t="shared" ca="1" si="79"/>
        <v>33509</v>
      </c>
      <c r="AA160" s="57">
        <f t="shared" ca="1" si="79"/>
        <v>17489</v>
      </c>
      <c r="AB160" s="57">
        <f t="shared" ca="1" si="79"/>
        <v>14195</v>
      </c>
      <c r="AC160" s="57">
        <f t="shared" ca="1" si="79"/>
        <v>855</v>
      </c>
      <c r="AD160" s="57">
        <f t="shared" ca="1" si="79"/>
        <v>6919</v>
      </c>
      <c r="AE160" s="57">
        <f t="shared" ca="1" si="79"/>
        <v>8603</v>
      </c>
      <c r="AF160" s="57">
        <f t="shared" ca="1" si="79"/>
        <v>871</v>
      </c>
      <c r="AG160" s="57">
        <f t="shared" ca="1" si="79"/>
        <v>28693</v>
      </c>
      <c r="AH160" s="57">
        <f t="shared" ca="1" si="79"/>
        <v>506</v>
      </c>
      <c r="AI160" s="57">
        <f t="shared" ca="1" si="79"/>
        <v>0</v>
      </c>
      <c r="AJ160" s="57">
        <f t="shared" ca="1" si="79"/>
        <v>158046</v>
      </c>
      <c r="AK160" s="57">
        <f t="shared" ca="1" si="78"/>
        <v>78914</v>
      </c>
      <c r="AL160" s="57">
        <f t="shared" ca="1" si="78"/>
        <v>49033</v>
      </c>
      <c r="AM160" s="57">
        <f t="shared" ca="1" si="78"/>
        <v>6677</v>
      </c>
      <c r="AN160" s="57">
        <f t="shared" ca="1" si="78"/>
        <v>12631</v>
      </c>
      <c r="AO160" s="57">
        <f t="shared" ca="1" si="78"/>
        <v>0</v>
      </c>
      <c r="AP160" s="57">
        <f t="shared" ca="1" si="78"/>
        <v>19995</v>
      </c>
      <c r="AQ160" s="57">
        <f t="shared" ca="1" si="78"/>
        <v>6584</v>
      </c>
      <c r="AR160" s="57">
        <f t="shared" ca="1" si="78"/>
        <v>3039</v>
      </c>
      <c r="AS160" s="57">
        <f t="shared" ca="1" si="78"/>
        <v>1841</v>
      </c>
      <c r="AT160" s="57">
        <f t="shared" ca="1" si="78"/>
        <v>0</v>
      </c>
      <c r="AU160" s="51">
        <v>0</v>
      </c>
      <c r="AV160" s="57">
        <v>0</v>
      </c>
      <c r="AW160" s="51">
        <f t="shared" ca="1" si="63"/>
        <v>10447.4</v>
      </c>
      <c r="AX160" s="57">
        <f t="shared" ca="1" si="76"/>
        <v>-9926</v>
      </c>
      <c r="AY160" s="57">
        <f t="shared" ca="1" si="76"/>
        <v>0</v>
      </c>
      <c r="AZ160" s="57">
        <f t="shared" ca="1" si="76"/>
        <v>0</v>
      </c>
      <c r="BA160" s="51">
        <v>0</v>
      </c>
      <c r="BB160" s="51">
        <v>0</v>
      </c>
      <c r="BC160" s="57">
        <f t="shared" ca="1" si="76"/>
        <v>-11719</v>
      </c>
      <c r="BD160" s="57">
        <f t="shared" ca="1" si="76"/>
        <v>-18834</v>
      </c>
      <c r="BE160" s="57">
        <f t="shared" ca="1" si="73"/>
        <v>790.23</v>
      </c>
      <c r="BF160" s="51">
        <f t="shared" ca="1" si="64"/>
        <v>39.226399999999998</v>
      </c>
      <c r="BG160" s="51">
        <f t="shared" ca="1" si="65"/>
        <v>1.7790140845070423</v>
      </c>
      <c r="BH160" s="51">
        <f t="shared" ca="1" si="66"/>
        <v>197.97029702970298</v>
      </c>
      <c r="BI160" s="51">
        <v>0</v>
      </c>
      <c r="BJ160" s="51">
        <f ca="1">'4월_관리비상세내역'!BK160</f>
        <v>1349.1399999999999</v>
      </c>
      <c r="BK160" s="51">
        <f t="shared" ca="1" si="67"/>
        <v>2139.37</v>
      </c>
      <c r="BL160" s="51">
        <f ca="1">'4월_관리비상세내역'!BM160</f>
        <v>718.20140845070421</v>
      </c>
      <c r="BM160" s="57">
        <f t="shared" ca="1" si="68"/>
        <v>719.98042253521123</v>
      </c>
      <c r="BN160" s="51">
        <f ca="1">'4월_관리비상세내역'!BO160</f>
        <v>450.45920000000001</v>
      </c>
      <c r="BO160" s="57">
        <f t="shared" ca="1" si="69"/>
        <v>489.68560000000002</v>
      </c>
      <c r="BP160" s="51">
        <f ca="1">'4월_관리비상세내역'!BQ160</f>
        <v>1159.6930693069307</v>
      </c>
      <c r="BQ160" s="57">
        <f t="shared" ca="1" si="70"/>
        <v>1357.6633663366338</v>
      </c>
      <c r="BR160" s="51">
        <v>0</v>
      </c>
      <c r="BS160" s="51">
        <v>0</v>
      </c>
    </row>
    <row r="161" spans="1:71" ht="15.75" customHeight="1">
      <c r="A161" s="8" t="s">
        <v>239</v>
      </c>
      <c r="B161">
        <v>704</v>
      </c>
      <c r="C161">
        <f t="shared" si="77"/>
        <v>1402</v>
      </c>
      <c r="E161" s="8">
        <v>115.7</v>
      </c>
      <c r="F161" s="8" t="s">
        <v>240</v>
      </c>
      <c r="G161" s="55">
        <f t="shared" ca="1" si="58"/>
        <v>42413</v>
      </c>
      <c r="H161" s="8">
        <v>77777</v>
      </c>
      <c r="J161" t="str">
        <f t="shared" ca="1" si="72"/>
        <v>전세</v>
      </c>
      <c r="K161" s="8" t="s">
        <v>242</v>
      </c>
      <c r="L161" s="55">
        <v>45047</v>
      </c>
      <c r="M161" s="55">
        <v>45097</v>
      </c>
      <c r="N161" s="55">
        <v>45047</v>
      </c>
      <c r="O161" s="55">
        <v>45077</v>
      </c>
      <c r="P161" s="51">
        <f t="shared" ca="1" si="59"/>
        <v>486843</v>
      </c>
      <c r="Q161" s="57">
        <f t="shared" ca="1" si="60"/>
        <v>496579.86</v>
      </c>
      <c r="R161" s="51">
        <f t="shared" ca="1" si="61"/>
        <v>486843</v>
      </c>
      <c r="S161" s="57">
        <f t="shared" ca="1" si="71"/>
        <v>188228</v>
      </c>
      <c r="T161" s="57">
        <f t="shared" ca="1" si="62"/>
        <v>298615</v>
      </c>
      <c r="U161" s="57">
        <f t="shared" ca="1" si="79"/>
        <v>77264</v>
      </c>
      <c r="V161" s="57">
        <f t="shared" ca="1" si="79"/>
        <v>13478</v>
      </c>
      <c r="W161" s="57">
        <f t="shared" ca="1" si="79"/>
        <v>1941</v>
      </c>
      <c r="X161" s="57">
        <f t="shared" ca="1" si="79"/>
        <v>1979</v>
      </c>
      <c r="Y161" s="57">
        <f t="shared" ca="1" si="79"/>
        <v>3493</v>
      </c>
      <c r="Z161" s="57">
        <f t="shared" ca="1" si="79"/>
        <v>37292</v>
      </c>
      <c r="AA161" s="57">
        <f t="shared" ca="1" si="79"/>
        <v>2057</v>
      </c>
      <c r="AB161" s="57">
        <f t="shared" ca="1" si="79"/>
        <v>27732</v>
      </c>
      <c r="AC161" s="57">
        <f t="shared" ca="1" si="79"/>
        <v>2352</v>
      </c>
      <c r="AD161" s="57">
        <f t="shared" ca="1" si="79"/>
        <v>2139</v>
      </c>
      <c r="AE161" s="57">
        <f t="shared" ca="1" si="79"/>
        <v>8698</v>
      </c>
      <c r="AF161" s="57">
        <f t="shared" ca="1" si="79"/>
        <v>245</v>
      </c>
      <c r="AG161" s="57">
        <f t="shared" ca="1" si="79"/>
        <v>2243</v>
      </c>
      <c r="AH161" s="57">
        <f t="shared" ca="1" si="79"/>
        <v>589</v>
      </c>
      <c r="AI161" s="57">
        <f t="shared" ca="1" si="79"/>
        <v>0</v>
      </c>
      <c r="AJ161" s="57">
        <f t="shared" ca="1" si="79"/>
        <v>186199</v>
      </c>
      <c r="AK161" s="57">
        <f t="shared" ca="1" si="78"/>
        <v>63558</v>
      </c>
      <c r="AL161" s="57">
        <f t="shared" ca="1" si="78"/>
        <v>30328</v>
      </c>
      <c r="AM161" s="57">
        <f t="shared" ca="1" si="78"/>
        <v>4488</v>
      </c>
      <c r="AN161" s="57">
        <f t="shared" ca="1" si="78"/>
        <v>16149</v>
      </c>
      <c r="AO161" s="57">
        <f t="shared" ca="1" si="78"/>
        <v>0</v>
      </c>
      <c r="AP161" s="57">
        <f t="shared" ca="1" si="78"/>
        <v>27668</v>
      </c>
      <c r="AQ161" s="57">
        <f t="shared" ca="1" si="78"/>
        <v>9372</v>
      </c>
      <c r="AR161" s="57">
        <f t="shared" ca="1" si="78"/>
        <v>1087</v>
      </c>
      <c r="AS161" s="57">
        <f t="shared" ca="1" si="78"/>
        <v>213</v>
      </c>
      <c r="AT161" s="57">
        <f t="shared" ca="1" si="78"/>
        <v>0</v>
      </c>
      <c r="AU161" s="51">
        <v>0</v>
      </c>
      <c r="AV161" s="57">
        <v>0</v>
      </c>
      <c r="AW161" s="51">
        <f t="shared" ca="1" si="63"/>
        <v>9736.86</v>
      </c>
      <c r="AX161" s="57">
        <f t="shared" ca="1" si="76"/>
        <v>-5369</v>
      </c>
      <c r="AY161" s="57">
        <f t="shared" ca="1" si="76"/>
        <v>0</v>
      </c>
      <c r="AZ161" s="57">
        <f t="shared" ca="1" si="76"/>
        <v>0</v>
      </c>
      <c r="BA161" s="51">
        <v>0</v>
      </c>
      <c r="BB161" s="51">
        <v>0</v>
      </c>
      <c r="BC161" s="57">
        <f t="shared" ca="1" si="76"/>
        <v>-25202</v>
      </c>
      <c r="BD161" s="57">
        <f t="shared" ca="1" si="76"/>
        <v>-3150</v>
      </c>
      <c r="BE161" s="57">
        <f t="shared" ca="1" si="73"/>
        <v>930.995</v>
      </c>
      <c r="BF161" s="51">
        <f t="shared" ca="1" si="64"/>
        <v>24.2624</v>
      </c>
      <c r="BG161" s="51">
        <f t="shared" ca="1" si="65"/>
        <v>2.274507042253521</v>
      </c>
      <c r="BH161" s="51">
        <f t="shared" ca="1" si="66"/>
        <v>273.94059405940595</v>
      </c>
      <c r="BI161" s="51">
        <v>0</v>
      </c>
      <c r="BJ161" s="51">
        <f ca="1">'4월_관리비상세내역'!BK161</f>
        <v>1497.72</v>
      </c>
      <c r="BK161" s="51">
        <f t="shared" ca="1" si="67"/>
        <v>2428.7150000000001</v>
      </c>
      <c r="BL161" s="51">
        <f ca="1">'4월_관리비상세내역'!BM161</f>
        <v>595.2233802816902</v>
      </c>
      <c r="BM161" s="57">
        <f t="shared" ca="1" si="68"/>
        <v>597.4978873239437</v>
      </c>
      <c r="BN161" s="51">
        <f ca="1">'4월_관리비상세내역'!BO161</f>
        <v>931.44320000000005</v>
      </c>
      <c r="BO161" s="57">
        <f t="shared" ca="1" si="69"/>
        <v>955.7056</v>
      </c>
      <c r="BP161" s="51">
        <f ca="1">'4월_관리비상세내역'!BQ161</f>
        <v>1099.7227722772277</v>
      </c>
      <c r="BQ161" s="57">
        <f t="shared" ca="1" si="70"/>
        <v>1373.6633663366338</v>
      </c>
      <c r="BR161" s="51">
        <v>0</v>
      </c>
      <c r="BS161" s="51">
        <v>0</v>
      </c>
    </row>
    <row r="162" spans="1:71" ht="15.75" customHeight="1">
      <c r="A162" s="8" t="s">
        <v>239</v>
      </c>
      <c r="B162">
        <v>704</v>
      </c>
      <c r="C162">
        <f t="shared" si="77"/>
        <v>1501</v>
      </c>
      <c r="E162" s="8">
        <v>115.7</v>
      </c>
      <c r="F162" s="8" t="s">
        <v>240</v>
      </c>
      <c r="G162" s="55">
        <f t="shared" ca="1" si="58"/>
        <v>41761</v>
      </c>
      <c r="H162" s="8">
        <v>77777</v>
      </c>
      <c r="J162" t="str">
        <f t="shared" ca="1" si="72"/>
        <v>전세</v>
      </c>
      <c r="K162" s="8" t="s">
        <v>242</v>
      </c>
      <c r="L162" s="55">
        <v>45047</v>
      </c>
      <c r="M162" s="55">
        <v>45097</v>
      </c>
      <c r="N162" s="55">
        <v>45047</v>
      </c>
      <c r="O162" s="55">
        <v>45077</v>
      </c>
      <c r="P162" s="51">
        <f t="shared" ca="1" si="59"/>
        <v>620678</v>
      </c>
      <c r="Q162" s="57">
        <f t="shared" ca="1" si="60"/>
        <v>633091.56000000006</v>
      </c>
      <c r="R162" s="51">
        <f t="shared" ca="1" si="61"/>
        <v>620678</v>
      </c>
      <c r="S162" s="57">
        <f t="shared" ca="1" si="71"/>
        <v>254630</v>
      </c>
      <c r="T162" s="57">
        <f t="shared" ca="1" si="62"/>
        <v>366048</v>
      </c>
      <c r="U162" s="57">
        <f t="shared" ca="1" si="79"/>
        <v>51073</v>
      </c>
      <c r="V162" s="57">
        <f t="shared" ca="1" si="79"/>
        <v>13368</v>
      </c>
      <c r="W162" s="57">
        <f t="shared" ca="1" si="79"/>
        <v>1616</v>
      </c>
      <c r="X162" s="57">
        <f t="shared" ca="1" si="79"/>
        <v>3410</v>
      </c>
      <c r="Y162" s="57">
        <f t="shared" ca="1" si="79"/>
        <v>3164</v>
      </c>
      <c r="Z162" s="57">
        <f t="shared" ca="1" si="79"/>
        <v>38745</v>
      </c>
      <c r="AA162" s="57">
        <f t="shared" ca="1" si="79"/>
        <v>6235</v>
      </c>
      <c r="AB162" s="57">
        <f t="shared" ca="1" si="79"/>
        <v>64225</v>
      </c>
      <c r="AC162" s="57">
        <f t="shared" ca="1" si="79"/>
        <v>1426</v>
      </c>
      <c r="AD162" s="57">
        <f t="shared" ca="1" si="79"/>
        <v>3057</v>
      </c>
      <c r="AE162" s="57">
        <f t="shared" ca="1" si="79"/>
        <v>17218</v>
      </c>
      <c r="AF162" s="57">
        <f t="shared" ca="1" si="79"/>
        <v>291</v>
      </c>
      <c r="AG162" s="57">
        <f t="shared" ca="1" si="79"/>
        <v>49228</v>
      </c>
      <c r="AH162" s="57">
        <f t="shared" ca="1" si="79"/>
        <v>945</v>
      </c>
      <c r="AI162" s="57">
        <f t="shared" ca="1" si="79"/>
        <v>0</v>
      </c>
      <c r="AJ162" s="57">
        <f t="shared" ca="1" si="79"/>
        <v>152856</v>
      </c>
      <c r="AK162" s="57">
        <f t="shared" ca="1" si="78"/>
        <v>34434</v>
      </c>
      <c r="AL162" s="57">
        <f t="shared" ca="1" si="78"/>
        <v>84059</v>
      </c>
      <c r="AM162" s="57">
        <f t="shared" ca="1" si="78"/>
        <v>4574</v>
      </c>
      <c r="AN162" s="57">
        <f t="shared" ca="1" si="78"/>
        <v>83004</v>
      </c>
      <c r="AO162" s="57">
        <f t="shared" ca="1" si="78"/>
        <v>0</v>
      </c>
      <c r="AP162" s="57">
        <f t="shared" ca="1" si="78"/>
        <v>32463</v>
      </c>
      <c r="AQ162" s="57">
        <f t="shared" ca="1" si="78"/>
        <v>7809</v>
      </c>
      <c r="AR162" s="57">
        <f t="shared" ca="1" si="78"/>
        <v>9474</v>
      </c>
      <c r="AS162" s="57">
        <f t="shared" ca="1" si="78"/>
        <v>2127</v>
      </c>
      <c r="AT162" s="57">
        <f t="shared" ca="1" si="78"/>
        <v>0</v>
      </c>
      <c r="AU162" s="51">
        <v>0</v>
      </c>
      <c r="AV162" s="57">
        <v>0</v>
      </c>
      <c r="AW162" s="51">
        <f t="shared" ca="1" si="63"/>
        <v>12413.56</v>
      </c>
      <c r="AX162" s="57">
        <f t="shared" ca="1" si="76"/>
        <v>-23303</v>
      </c>
      <c r="AY162" s="57">
        <f t="shared" ca="1" si="76"/>
        <v>0</v>
      </c>
      <c r="AZ162" s="57">
        <f t="shared" ca="1" si="76"/>
        <v>0</v>
      </c>
      <c r="BA162" s="51">
        <v>-5000</v>
      </c>
      <c r="BB162" s="51">
        <v>0</v>
      </c>
      <c r="BC162" s="57">
        <f t="shared" ca="1" si="76"/>
        <v>-19144</v>
      </c>
      <c r="BD162" s="57">
        <f t="shared" ca="1" si="76"/>
        <v>-1676</v>
      </c>
      <c r="BE162" s="57">
        <f t="shared" ca="1" si="73"/>
        <v>764.28</v>
      </c>
      <c r="BF162" s="51">
        <f t="shared" ca="1" si="64"/>
        <v>67.247200000000007</v>
      </c>
      <c r="BG162" s="51">
        <f t="shared" ca="1" si="65"/>
        <v>11.690704225352112</v>
      </c>
      <c r="BH162" s="51">
        <f t="shared" ca="1" si="66"/>
        <v>321.41584158415844</v>
      </c>
      <c r="BI162" s="51">
        <v>0</v>
      </c>
      <c r="BJ162" s="51">
        <f ca="1">'4월_관리비상세내역'!BK162</f>
        <v>959.98500000000001</v>
      </c>
      <c r="BK162" s="51">
        <f t="shared" ca="1" si="67"/>
        <v>1724.2649999999999</v>
      </c>
      <c r="BL162" s="51">
        <f ca="1">'4월_관리비상세내역'!BM162</f>
        <v>870.35661971830984</v>
      </c>
      <c r="BM162" s="57">
        <f t="shared" ca="1" si="68"/>
        <v>882.04732394366192</v>
      </c>
      <c r="BN162" s="51">
        <f ca="1">'4월_관리비상세내역'!BO162</f>
        <v>581.39679999999998</v>
      </c>
      <c r="BO162" s="57">
        <f t="shared" ca="1" si="69"/>
        <v>648.64400000000001</v>
      </c>
      <c r="BP162" s="51">
        <f ca="1">'4월_관리비상세내역'!BQ162</f>
        <v>1416.9207920792078</v>
      </c>
      <c r="BQ162" s="57">
        <f t="shared" ca="1" si="70"/>
        <v>1738.3366336633662</v>
      </c>
      <c r="BR162" s="51">
        <v>0</v>
      </c>
      <c r="BS162" s="51">
        <v>0</v>
      </c>
    </row>
    <row r="163" spans="1:71" ht="15.75" customHeight="1">
      <c r="A163" s="8" t="s">
        <v>239</v>
      </c>
      <c r="B163">
        <v>704</v>
      </c>
      <c r="C163">
        <f t="shared" si="77"/>
        <v>1502</v>
      </c>
      <c r="E163" s="8">
        <v>115.7</v>
      </c>
      <c r="F163" s="8" t="s">
        <v>240</v>
      </c>
      <c r="G163" s="55">
        <f t="shared" ca="1" si="58"/>
        <v>43905</v>
      </c>
      <c r="H163" s="8">
        <v>77777</v>
      </c>
      <c r="J163" t="str">
        <f t="shared" ca="1" si="72"/>
        <v>전세</v>
      </c>
      <c r="K163" s="8" t="s">
        <v>242</v>
      </c>
      <c r="L163" s="55">
        <v>45047</v>
      </c>
      <c r="M163" s="55">
        <v>45097</v>
      </c>
      <c r="N163" s="55">
        <v>45047</v>
      </c>
      <c r="O163" s="55">
        <v>45077</v>
      </c>
      <c r="P163" s="51">
        <f t="shared" ca="1" si="59"/>
        <v>485510</v>
      </c>
      <c r="Q163" s="57">
        <f t="shared" ca="1" si="60"/>
        <v>495220.2</v>
      </c>
      <c r="R163" s="51">
        <f t="shared" ca="1" si="61"/>
        <v>485510</v>
      </c>
      <c r="S163" s="57">
        <f t="shared" ca="1" si="71"/>
        <v>233068</v>
      </c>
      <c r="T163" s="57">
        <f t="shared" ca="1" si="62"/>
        <v>252442</v>
      </c>
      <c r="U163" s="57">
        <f t="shared" ca="1" si="79"/>
        <v>57640</v>
      </c>
      <c r="V163" s="57">
        <f t="shared" ca="1" si="79"/>
        <v>36579</v>
      </c>
      <c r="W163" s="57">
        <f t="shared" ca="1" si="79"/>
        <v>459</v>
      </c>
      <c r="X163" s="57">
        <f t="shared" ca="1" si="79"/>
        <v>1748</v>
      </c>
      <c r="Y163" s="57">
        <f t="shared" ca="1" si="79"/>
        <v>3196</v>
      </c>
      <c r="Z163" s="57">
        <f t="shared" ca="1" si="79"/>
        <v>33658</v>
      </c>
      <c r="AA163" s="57">
        <f t="shared" ca="1" si="79"/>
        <v>28535</v>
      </c>
      <c r="AB163" s="57">
        <f t="shared" ca="1" si="79"/>
        <v>43928</v>
      </c>
      <c r="AC163" s="57">
        <f t="shared" ca="1" si="79"/>
        <v>2617</v>
      </c>
      <c r="AD163" s="57">
        <f t="shared" ca="1" si="79"/>
        <v>2247</v>
      </c>
      <c r="AE163" s="57">
        <f t="shared" ca="1" si="79"/>
        <v>13078</v>
      </c>
      <c r="AF163" s="57">
        <f t="shared" ca="1" si="79"/>
        <v>958</v>
      </c>
      <c r="AG163" s="57">
        <f t="shared" ca="1" si="79"/>
        <v>30997</v>
      </c>
      <c r="AH163" s="57">
        <f t="shared" ca="1" si="79"/>
        <v>862</v>
      </c>
      <c r="AI163" s="57">
        <f t="shared" ca="1" si="79"/>
        <v>0</v>
      </c>
      <c r="AJ163" s="57">
        <f t="shared" ca="1" si="79"/>
        <v>109014</v>
      </c>
      <c r="AK163" s="57">
        <f t="shared" ca="1" si="78"/>
        <v>32839</v>
      </c>
      <c r="AL163" s="57">
        <f t="shared" ca="1" si="78"/>
        <v>36269</v>
      </c>
      <c r="AM163" s="57">
        <f t="shared" ca="1" si="78"/>
        <v>245</v>
      </c>
      <c r="AN163" s="57">
        <f t="shared" ca="1" si="78"/>
        <v>36271</v>
      </c>
      <c r="AO163" s="57">
        <f t="shared" ca="1" si="78"/>
        <v>0</v>
      </c>
      <c r="AP163" s="57">
        <f t="shared" ca="1" si="78"/>
        <v>31990</v>
      </c>
      <c r="AQ163" s="57">
        <f t="shared" ca="1" si="78"/>
        <v>5963</v>
      </c>
      <c r="AR163" s="57">
        <f t="shared" ca="1" si="78"/>
        <v>6443</v>
      </c>
      <c r="AS163" s="57">
        <f t="shared" ca="1" si="78"/>
        <v>1397</v>
      </c>
      <c r="AT163" s="57">
        <f t="shared" ca="1" si="78"/>
        <v>0</v>
      </c>
      <c r="AU163" s="51">
        <v>0</v>
      </c>
      <c r="AV163" s="57">
        <v>0</v>
      </c>
      <c r="AW163" s="51">
        <f t="shared" ca="1" si="63"/>
        <v>9710.2000000000007</v>
      </c>
      <c r="AX163" s="57">
        <f t="shared" ca="1" si="76"/>
        <v>-17455</v>
      </c>
      <c r="AY163" s="57">
        <f t="shared" ca="1" si="76"/>
        <v>0</v>
      </c>
      <c r="AZ163" s="57">
        <f t="shared" ca="1" si="76"/>
        <v>0</v>
      </c>
      <c r="BA163" s="51">
        <v>0</v>
      </c>
      <c r="BB163" s="51">
        <v>0</v>
      </c>
      <c r="BC163" s="57">
        <f t="shared" ca="1" si="76"/>
        <v>-9444</v>
      </c>
      <c r="BD163" s="57">
        <f t="shared" ca="1" si="76"/>
        <v>-4524</v>
      </c>
      <c r="BE163" s="57">
        <f t="shared" ca="1" si="73"/>
        <v>545.07000000000005</v>
      </c>
      <c r="BF163" s="51">
        <f t="shared" ca="1" si="64"/>
        <v>29.0152</v>
      </c>
      <c r="BG163" s="51">
        <f t="shared" ca="1" si="65"/>
        <v>5.1085915492957747</v>
      </c>
      <c r="BH163" s="51">
        <f t="shared" ca="1" si="66"/>
        <v>316.73267326732673</v>
      </c>
      <c r="BI163" s="51">
        <v>0</v>
      </c>
      <c r="BJ163" s="51">
        <f ca="1">'4월_관리비상세내역'!BK163</f>
        <v>2078.2750000000001</v>
      </c>
      <c r="BK163" s="51">
        <f t="shared" ca="1" si="67"/>
        <v>2623.3450000000003</v>
      </c>
      <c r="BL163" s="51">
        <f ca="1">'4월_관리비상세내역'!BM163</f>
        <v>169.69408450704225</v>
      </c>
      <c r="BM163" s="57">
        <f t="shared" ca="1" si="68"/>
        <v>174.80267605633802</v>
      </c>
      <c r="BN163" s="51">
        <f ca="1">'4월_관리비상세내역'!BO163</f>
        <v>392.54240000000004</v>
      </c>
      <c r="BO163" s="57">
        <f t="shared" ca="1" si="69"/>
        <v>421.55760000000004</v>
      </c>
      <c r="BP163" s="51">
        <f ca="1">'4월_관리비상세내역'!BQ163</f>
        <v>1340.3168316831684</v>
      </c>
      <c r="BQ163" s="57">
        <f t="shared" ca="1" si="70"/>
        <v>1657.0495049504952</v>
      </c>
      <c r="BR163" s="51">
        <v>0</v>
      </c>
      <c r="BS163" s="51">
        <v>0</v>
      </c>
    </row>
    <row r="164" spans="1:71" ht="15.75" customHeight="1">
      <c r="A164" s="8" t="s">
        <v>239</v>
      </c>
      <c r="B164">
        <v>704</v>
      </c>
      <c r="C164">
        <f t="shared" si="77"/>
        <v>1601</v>
      </c>
      <c r="E164" s="8">
        <v>115.7</v>
      </c>
      <c r="F164" s="8" t="s">
        <v>240</v>
      </c>
      <c r="G164" s="55">
        <f t="shared" ca="1" si="58"/>
        <v>44394</v>
      </c>
      <c r="H164" s="8">
        <v>77777</v>
      </c>
      <c r="J164" t="str">
        <f t="shared" ca="1" si="72"/>
        <v>자가</v>
      </c>
      <c r="K164" s="8" t="s">
        <v>242</v>
      </c>
      <c r="L164" s="55">
        <v>45047</v>
      </c>
      <c r="M164" s="55">
        <v>45097</v>
      </c>
      <c r="N164" s="55">
        <v>45047</v>
      </c>
      <c r="O164" s="55">
        <v>45077</v>
      </c>
      <c r="P164" s="51">
        <f t="shared" ca="1" si="59"/>
        <v>557845</v>
      </c>
      <c r="Q164" s="57">
        <f t="shared" ca="1" si="60"/>
        <v>569001.9</v>
      </c>
      <c r="R164" s="51">
        <f t="shared" ca="1" si="61"/>
        <v>557845</v>
      </c>
      <c r="S164" s="57">
        <f t="shared" ca="1" si="71"/>
        <v>229871</v>
      </c>
      <c r="T164" s="57">
        <f t="shared" ca="1" si="62"/>
        <v>327974</v>
      </c>
      <c r="U164" s="57">
        <f t="shared" ca="1" si="79"/>
        <v>62690</v>
      </c>
      <c r="V164" s="57">
        <f t="shared" ca="1" si="79"/>
        <v>33681</v>
      </c>
      <c r="W164" s="57">
        <f t="shared" ca="1" si="79"/>
        <v>336</v>
      </c>
      <c r="X164" s="57">
        <f t="shared" ca="1" si="79"/>
        <v>4981</v>
      </c>
      <c r="Y164" s="57">
        <f t="shared" ca="1" si="79"/>
        <v>3544</v>
      </c>
      <c r="Z164" s="57">
        <f t="shared" ca="1" si="79"/>
        <v>30402</v>
      </c>
      <c r="AA164" s="57">
        <f t="shared" ca="1" si="79"/>
        <v>25140</v>
      </c>
      <c r="AB164" s="57">
        <f t="shared" ca="1" si="79"/>
        <v>24604</v>
      </c>
      <c r="AC164" s="57">
        <f t="shared" ca="1" si="79"/>
        <v>2333</v>
      </c>
      <c r="AD164" s="57">
        <f t="shared" ca="1" si="79"/>
        <v>3335</v>
      </c>
      <c r="AE164" s="57">
        <f t="shared" ca="1" si="79"/>
        <v>18235</v>
      </c>
      <c r="AF164" s="57">
        <f t="shared" ca="1" si="79"/>
        <v>395</v>
      </c>
      <c r="AG164" s="57">
        <f t="shared" ca="1" si="79"/>
        <v>39181</v>
      </c>
      <c r="AH164" s="57">
        <f t="shared" ca="1" si="79"/>
        <v>2</v>
      </c>
      <c r="AI164" s="57">
        <f t="shared" ca="1" si="79"/>
        <v>0</v>
      </c>
      <c r="AJ164" s="57">
        <f t="shared" ca="1" si="79"/>
        <v>187252</v>
      </c>
      <c r="AK164" s="57">
        <f t="shared" ca="1" si="78"/>
        <v>31242</v>
      </c>
      <c r="AL164" s="57">
        <f t="shared" ca="1" si="78"/>
        <v>80383</v>
      </c>
      <c r="AM164" s="57">
        <f t="shared" ca="1" si="78"/>
        <v>6991</v>
      </c>
      <c r="AN164" s="57">
        <f t="shared" ca="1" si="78"/>
        <v>1329</v>
      </c>
      <c r="AO164" s="57">
        <f t="shared" ca="1" si="78"/>
        <v>0</v>
      </c>
      <c r="AP164" s="57">
        <f t="shared" ca="1" si="78"/>
        <v>15215</v>
      </c>
      <c r="AQ164" s="57">
        <f t="shared" ca="1" si="78"/>
        <v>6154</v>
      </c>
      <c r="AR164" s="57">
        <f t="shared" ca="1" si="78"/>
        <v>2380</v>
      </c>
      <c r="AS164" s="57">
        <f t="shared" ca="1" si="78"/>
        <v>29</v>
      </c>
      <c r="AT164" s="57">
        <f t="shared" ca="1" si="78"/>
        <v>0</v>
      </c>
      <c r="AU164" s="51">
        <v>0</v>
      </c>
      <c r="AV164" s="57">
        <v>0</v>
      </c>
      <c r="AW164" s="51">
        <f t="shared" ca="1" si="63"/>
        <v>11156.9</v>
      </c>
      <c r="AX164" s="57">
        <f t="shared" ca="1" si="76"/>
        <v>-15578</v>
      </c>
      <c r="AY164" s="57">
        <f t="shared" ca="1" si="76"/>
        <v>0</v>
      </c>
      <c r="AZ164" s="57">
        <f t="shared" ca="1" si="76"/>
        <v>0</v>
      </c>
      <c r="BA164" s="51">
        <v>0</v>
      </c>
      <c r="BB164" s="51">
        <v>0</v>
      </c>
      <c r="BC164" s="57">
        <f t="shared" ca="1" si="76"/>
        <v>-2584</v>
      </c>
      <c r="BD164" s="57">
        <f t="shared" ca="1" si="76"/>
        <v>-3827</v>
      </c>
      <c r="BE164" s="57">
        <f t="shared" ca="1" si="73"/>
        <v>936.26</v>
      </c>
      <c r="BF164" s="51">
        <f t="shared" ca="1" si="64"/>
        <v>64.306399999999996</v>
      </c>
      <c r="BG164" s="51">
        <f t="shared" ca="1" si="65"/>
        <v>0.1871830985915493</v>
      </c>
      <c r="BH164" s="51">
        <f t="shared" ca="1" si="66"/>
        <v>150.64356435643563</v>
      </c>
      <c r="BI164" s="51">
        <v>0</v>
      </c>
      <c r="BJ164" s="51">
        <f ca="1">'4월_관리비상세내역'!BK164</f>
        <v>1304.03</v>
      </c>
      <c r="BK164" s="51">
        <f t="shared" ca="1" si="67"/>
        <v>2240.29</v>
      </c>
      <c r="BL164" s="51">
        <f ca="1">'4월_관리비상세내역'!BM164</f>
        <v>971.57140845070421</v>
      </c>
      <c r="BM164" s="57">
        <f t="shared" ca="1" si="68"/>
        <v>971.75859154929572</v>
      </c>
      <c r="BN164" s="51">
        <f ca="1">'4월_관리비상세내역'!BO164</f>
        <v>453.6728</v>
      </c>
      <c r="BO164" s="57">
        <f t="shared" ca="1" si="69"/>
        <v>517.97919999999999</v>
      </c>
      <c r="BP164" s="51">
        <f ca="1">'4월_관리비상세내역'!BQ164</f>
        <v>584.73267326732673</v>
      </c>
      <c r="BQ164" s="57">
        <f t="shared" ca="1" si="70"/>
        <v>735.37623762376234</v>
      </c>
      <c r="BR164" s="51">
        <v>0</v>
      </c>
      <c r="BS164" s="51">
        <v>0</v>
      </c>
    </row>
    <row r="165" spans="1:71" ht="15.75" customHeight="1">
      <c r="A165" s="8" t="s">
        <v>239</v>
      </c>
      <c r="B165">
        <v>704</v>
      </c>
      <c r="C165">
        <f t="shared" si="77"/>
        <v>1602</v>
      </c>
      <c r="E165" s="8">
        <v>115.7</v>
      </c>
      <c r="F165" s="8" t="s">
        <v>240</v>
      </c>
      <c r="G165" s="55">
        <f t="shared" ca="1" si="58"/>
        <v>42951</v>
      </c>
      <c r="H165" s="8">
        <v>77777</v>
      </c>
      <c r="J165" t="str">
        <f t="shared" ca="1" si="72"/>
        <v>자가</v>
      </c>
      <c r="K165" s="8" t="s">
        <v>242</v>
      </c>
      <c r="L165" s="55">
        <v>45047</v>
      </c>
      <c r="M165" s="55">
        <v>45097</v>
      </c>
      <c r="N165" s="55">
        <v>45047</v>
      </c>
      <c r="O165" s="55">
        <v>45077</v>
      </c>
      <c r="P165" s="51">
        <f t="shared" ca="1" si="59"/>
        <v>563934</v>
      </c>
      <c r="Q165" s="57">
        <f t="shared" ca="1" si="60"/>
        <v>575212.68000000005</v>
      </c>
      <c r="R165" s="51">
        <f t="shared" ca="1" si="61"/>
        <v>563934</v>
      </c>
      <c r="S165" s="57">
        <f t="shared" ca="1" si="71"/>
        <v>236311</v>
      </c>
      <c r="T165" s="57">
        <f t="shared" ca="1" si="62"/>
        <v>327623</v>
      </c>
      <c r="U165" s="57">
        <f t="shared" ca="1" si="79"/>
        <v>62540</v>
      </c>
      <c r="V165" s="57">
        <f t="shared" ca="1" si="79"/>
        <v>8691</v>
      </c>
      <c r="W165" s="57">
        <f t="shared" ca="1" si="79"/>
        <v>1042</v>
      </c>
      <c r="X165" s="57">
        <f t="shared" ca="1" si="79"/>
        <v>3189</v>
      </c>
      <c r="Y165" s="57">
        <f t="shared" ca="1" si="79"/>
        <v>3052</v>
      </c>
      <c r="Z165" s="57">
        <f t="shared" ca="1" si="79"/>
        <v>45818</v>
      </c>
      <c r="AA165" s="57">
        <f t="shared" ca="1" si="79"/>
        <v>13114</v>
      </c>
      <c r="AB165" s="57">
        <f t="shared" ca="1" si="79"/>
        <v>51595</v>
      </c>
      <c r="AC165" s="57">
        <f t="shared" ca="1" si="79"/>
        <v>1395</v>
      </c>
      <c r="AD165" s="57">
        <f t="shared" ca="1" si="79"/>
        <v>6847</v>
      </c>
      <c r="AE165" s="57">
        <f t="shared" ca="1" si="79"/>
        <v>28486</v>
      </c>
      <c r="AF165" s="57">
        <f t="shared" ca="1" si="79"/>
        <v>253</v>
      </c>
      <c r="AG165" s="57">
        <f t="shared" ca="1" si="79"/>
        <v>21188</v>
      </c>
      <c r="AH165" s="57">
        <f t="shared" ca="1" si="79"/>
        <v>45</v>
      </c>
      <c r="AI165" s="57">
        <f t="shared" ca="1" si="79"/>
        <v>0</v>
      </c>
      <c r="AJ165" s="57">
        <f t="shared" ca="1" si="79"/>
        <v>104716</v>
      </c>
      <c r="AK165" s="57">
        <f t="shared" ca="1" si="78"/>
        <v>70737</v>
      </c>
      <c r="AL165" s="57">
        <f t="shared" ca="1" si="78"/>
        <v>77688</v>
      </c>
      <c r="AM165" s="57">
        <f t="shared" ca="1" si="78"/>
        <v>5305</v>
      </c>
      <c r="AN165" s="57">
        <f t="shared" ca="1" si="78"/>
        <v>69399</v>
      </c>
      <c r="AO165" s="57">
        <f t="shared" ca="1" si="78"/>
        <v>0</v>
      </c>
      <c r="AP165" s="57">
        <f t="shared" ca="1" si="78"/>
        <v>26913</v>
      </c>
      <c r="AQ165" s="57">
        <f t="shared" ca="1" si="78"/>
        <v>2215</v>
      </c>
      <c r="AR165" s="57">
        <f t="shared" ca="1" si="78"/>
        <v>2502</v>
      </c>
      <c r="AS165" s="57">
        <f t="shared" ca="1" si="78"/>
        <v>310</v>
      </c>
      <c r="AT165" s="57">
        <f t="shared" ca="1" si="78"/>
        <v>0</v>
      </c>
      <c r="AU165" s="51">
        <v>0</v>
      </c>
      <c r="AV165" s="57">
        <v>0</v>
      </c>
      <c r="AW165" s="51">
        <f t="shared" ca="1" si="63"/>
        <v>11278.68</v>
      </c>
      <c r="AX165" s="57">
        <f t="shared" ca="1" si="76"/>
        <v>-10573</v>
      </c>
      <c r="AY165" s="57">
        <f t="shared" ca="1" si="76"/>
        <v>0</v>
      </c>
      <c r="AZ165" s="57">
        <f t="shared" ca="1" si="76"/>
        <v>0</v>
      </c>
      <c r="BA165" s="51">
        <v>0</v>
      </c>
      <c r="BB165" s="51">
        <v>0</v>
      </c>
      <c r="BC165" s="57">
        <f t="shared" ca="1" si="76"/>
        <v>-16278</v>
      </c>
      <c r="BD165" s="57">
        <f t="shared" ca="1" si="76"/>
        <v>-16255</v>
      </c>
      <c r="BE165" s="57">
        <f t="shared" ca="1" si="73"/>
        <v>523.58000000000004</v>
      </c>
      <c r="BF165" s="51">
        <f t="shared" ca="1" si="64"/>
        <v>62.150399999999998</v>
      </c>
      <c r="BG165" s="51">
        <f t="shared" ca="1" si="65"/>
        <v>9.7745070422535214</v>
      </c>
      <c r="BH165" s="51">
        <f t="shared" ca="1" si="66"/>
        <v>266.46534653465346</v>
      </c>
      <c r="BI165" s="51">
        <v>0</v>
      </c>
      <c r="BJ165" s="51">
        <f ca="1">'4월_관리비상세내역'!BK165</f>
        <v>1840.5450000000001</v>
      </c>
      <c r="BK165" s="51">
        <f t="shared" ca="1" si="67"/>
        <v>2364.125</v>
      </c>
      <c r="BL165" s="51">
        <f ca="1">'4월_관리비상세내역'!BM165</f>
        <v>522.5570422535211</v>
      </c>
      <c r="BM165" s="57">
        <f t="shared" ca="1" si="68"/>
        <v>532.33154929577461</v>
      </c>
      <c r="BN165" s="51">
        <f ca="1">'4월_관리비상세내역'!BO165</f>
        <v>824.66639999999995</v>
      </c>
      <c r="BO165" s="57">
        <f t="shared" ca="1" si="69"/>
        <v>886.81679999999994</v>
      </c>
      <c r="BP165" s="51">
        <f ca="1">'4월_관리비상세내역'!BQ165</f>
        <v>1420.5247524752474</v>
      </c>
      <c r="BQ165" s="57">
        <f t="shared" ca="1" si="70"/>
        <v>1686.9900990099009</v>
      </c>
      <c r="BR165" s="51">
        <v>0</v>
      </c>
      <c r="BS165" s="51">
        <v>0</v>
      </c>
    </row>
    <row r="166" spans="1:71" ht="15.75" customHeight="1">
      <c r="A166" s="8" t="s">
        <v>239</v>
      </c>
      <c r="B166">
        <v>704</v>
      </c>
      <c r="C166">
        <f t="shared" si="77"/>
        <v>1701</v>
      </c>
      <c r="E166" s="8">
        <v>115.7</v>
      </c>
      <c r="F166" s="8" t="s">
        <v>240</v>
      </c>
      <c r="G166" s="55">
        <f t="shared" ca="1" si="58"/>
        <v>43412</v>
      </c>
      <c r="H166" s="8">
        <v>77777</v>
      </c>
      <c r="J166" t="str">
        <f t="shared" ca="1" si="72"/>
        <v>전세</v>
      </c>
      <c r="K166" s="8" t="s">
        <v>242</v>
      </c>
      <c r="L166" s="55">
        <v>45047</v>
      </c>
      <c r="M166" s="55">
        <v>45097</v>
      </c>
      <c r="N166" s="55">
        <v>45047</v>
      </c>
      <c r="O166" s="55">
        <v>45077</v>
      </c>
      <c r="P166" s="51">
        <f t="shared" ca="1" si="59"/>
        <v>435162</v>
      </c>
      <c r="Q166" s="57">
        <f t="shared" ca="1" si="60"/>
        <v>443865.24</v>
      </c>
      <c r="R166" s="51">
        <f t="shared" ca="1" si="61"/>
        <v>435162</v>
      </c>
      <c r="S166" s="57">
        <f t="shared" ca="1" si="71"/>
        <v>192633</v>
      </c>
      <c r="T166" s="57">
        <f t="shared" ca="1" si="62"/>
        <v>242529</v>
      </c>
      <c r="U166" s="57">
        <f t="shared" ca="1" si="79"/>
        <v>57356</v>
      </c>
      <c r="V166" s="57">
        <f t="shared" ca="1" si="79"/>
        <v>7248</v>
      </c>
      <c r="W166" s="57">
        <f t="shared" ca="1" si="79"/>
        <v>1845</v>
      </c>
      <c r="X166" s="57">
        <f t="shared" ca="1" si="79"/>
        <v>3863</v>
      </c>
      <c r="Y166" s="57">
        <f t="shared" ca="1" si="79"/>
        <v>3222</v>
      </c>
      <c r="Z166" s="57">
        <f t="shared" ca="1" si="79"/>
        <v>25179</v>
      </c>
      <c r="AA166" s="57">
        <f t="shared" ca="1" si="79"/>
        <v>22038</v>
      </c>
      <c r="AB166" s="57">
        <f t="shared" ca="1" si="79"/>
        <v>43667</v>
      </c>
      <c r="AC166" s="57">
        <f t="shared" ca="1" si="79"/>
        <v>1438</v>
      </c>
      <c r="AD166" s="57">
        <f t="shared" ca="1" si="79"/>
        <v>9372</v>
      </c>
      <c r="AE166" s="57">
        <f t="shared" ca="1" si="79"/>
        <v>9517</v>
      </c>
      <c r="AF166" s="57">
        <f t="shared" ca="1" si="79"/>
        <v>767</v>
      </c>
      <c r="AG166" s="57">
        <f t="shared" ca="1" si="79"/>
        <v>22967</v>
      </c>
      <c r="AH166" s="57">
        <f t="shared" ca="1" si="79"/>
        <v>842</v>
      </c>
      <c r="AI166" s="57">
        <f t="shared" ca="1" si="79"/>
        <v>0</v>
      </c>
      <c r="AJ166" s="57">
        <f t="shared" ca="1" si="79"/>
        <v>145267</v>
      </c>
      <c r="AK166" s="57">
        <f t="shared" ca="1" si="78"/>
        <v>54788</v>
      </c>
      <c r="AL166" s="57">
        <f t="shared" ca="1" si="78"/>
        <v>16281</v>
      </c>
      <c r="AM166" s="57">
        <f t="shared" ca="1" si="78"/>
        <v>4376</v>
      </c>
      <c r="AN166" s="57">
        <f t="shared" ca="1" si="78"/>
        <v>2472</v>
      </c>
      <c r="AO166" s="57">
        <f t="shared" ca="1" si="78"/>
        <v>0</v>
      </c>
      <c r="AP166" s="57">
        <f t="shared" ca="1" si="78"/>
        <v>31510</v>
      </c>
      <c r="AQ166" s="57">
        <f t="shared" ca="1" si="78"/>
        <v>6192</v>
      </c>
      <c r="AR166" s="57">
        <f t="shared" ca="1" si="78"/>
        <v>9856</v>
      </c>
      <c r="AS166" s="57">
        <f t="shared" ca="1" si="78"/>
        <v>146</v>
      </c>
      <c r="AT166" s="57">
        <f t="shared" ca="1" si="78"/>
        <v>0</v>
      </c>
      <c r="AU166" s="51">
        <v>0</v>
      </c>
      <c r="AV166" s="57">
        <v>0</v>
      </c>
      <c r="AW166" s="51">
        <f t="shared" ca="1" si="63"/>
        <v>8703.24</v>
      </c>
      <c r="AX166" s="57">
        <f t="shared" ca="1" si="76"/>
        <v>-20777</v>
      </c>
      <c r="AY166" s="57">
        <f t="shared" ca="1" si="76"/>
        <v>0</v>
      </c>
      <c r="AZ166" s="57">
        <f t="shared" ca="1" si="76"/>
        <v>0</v>
      </c>
      <c r="BA166" s="51">
        <v>0</v>
      </c>
      <c r="BB166" s="51">
        <v>0</v>
      </c>
      <c r="BC166" s="57">
        <f t="shared" ca="1" si="76"/>
        <v>-22341</v>
      </c>
      <c r="BD166" s="57">
        <f t="shared" ca="1" si="76"/>
        <v>-1929</v>
      </c>
      <c r="BE166" s="57">
        <f t="shared" ca="1" si="73"/>
        <v>726.33500000000004</v>
      </c>
      <c r="BF166" s="51">
        <f t="shared" ca="1" si="64"/>
        <v>13.024800000000001</v>
      </c>
      <c r="BG166" s="51">
        <f t="shared" ca="1" si="65"/>
        <v>0.34816901408450707</v>
      </c>
      <c r="BH166" s="51">
        <f t="shared" ca="1" si="66"/>
        <v>311.980198019802</v>
      </c>
      <c r="BI166" s="51">
        <v>0</v>
      </c>
      <c r="BJ166" s="51">
        <f ca="1">'4월_관리비상세내역'!BK166</f>
        <v>1300.5250000000001</v>
      </c>
      <c r="BK166" s="51">
        <f t="shared" ca="1" si="67"/>
        <v>2026.8600000000001</v>
      </c>
      <c r="BL166" s="51">
        <f ca="1">'4월_관리비상세내역'!BM166</f>
        <v>820.88845070422542</v>
      </c>
      <c r="BM166" s="57">
        <f t="shared" ca="1" si="68"/>
        <v>821.23661971830995</v>
      </c>
      <c r="BN166" s="51">
        <f ca="1">'4월_관리비상세내역'!BO166</f>
        <v>724.7944</v>
      </c>
      <c r="BO166" s="57">
        <f t="shared" ca="1" si="69"/>
        <v>737.81920000000002</v>
      </c>
      <c r="BP166" s="51">
        <f ca="1">'4월_관리비상세내역'!BQ166</f>
        <v>848.5643564356435</v>
      </c>
      <c r="BQ166" s="57">
        <f t="shared" ca="1" si="70"/>
        <v>1160.5445544554455</v>
      </c>
      <c r="BR166" s="51">
        <v>0</v>
      </c>
      <c r="BS166" s="51">
        <v>0</v>
      </c>
    </row>
    <row r="167" spans="1:71" ht="15.75" customHeight="1">
      <c r="A167" s="8" t="s">
        <v>239</v>
      </c>
      <c r="B167">
        <v>704</v>
      </c>
      <c r="C167">
        <f t="shared" si="77"/>
        <v>1702</v>
      </c>
      <c r="E167" s="8">
        <v>115.7</v>
      </c>
      <c r="F167" s="8" t="s">
        <v>240</v>
      </c>
      <c r="G167" s="55">
        <f t="shared" ca="1" si="58"/>
        <v>43084</v>
      </c>
      <c r="H167" s="8">
        <v>77777</v>
      </c>
      <c r="J167" t="str">
        <f t="shared" ca="1" si="72"/>
        <v>월세</v>
      </c>
      <c r="K167" s="8" t="s">
        <v>242</v>
      </c>
      <c r="L167" s="55">
        <v>45047</v>
      </c>
      <c r="M167" s="55">
        <v>45097</v>
      </c>
      <c r="N167" s="55">
        <v>45047</v>
      </c>
      <c r="O167" s="55">
        <v>45077</v>
      </c>
      <c r="P167" s="51">
        <f t="shared" ca="1" si="59"/>
        <v>582970</v>
      </c>
      <c r="Q167" s="57">
        <f t="shared" ca="1" si="60"/>
        <v>594629.4</v>
      </c>
      <c r="R167" s="51">
        <f t="shared" ca="1" si="61"/>
        <v>582970</v>
      </c>
      <c r="S167" s="57">
        <f t="shared" ca="1" si="71"/>
        <v>232794</v>
      </c>
      <c r="T167" s="57">
        <f t="shared" ca="1" si="62"/>
        <v>350176</v>
      </c>
      <c r="U167" s="57">
        <f t="shared" ca="1" si="79"/>
        <v>74061</v>
      </c>
      <c r="V167" s="57">
        <f t="shared" ca="1" si="79"/>
        <v>19392</v>
      </c>
      <c r="W167" s="57">
        <f t="shared" ca="1" si="79"/>
        <v>1570</v>
      </c>
      <c r="X167" s="57">
        <f t="shared" ca="1" si="79"/>
        <v>4343</v>
      </c>
      <c r="Y167" s="57">
        <f t="shared" ca="1" si="79"/>
        <v>3332</v>
      </c>
      <c r="Z167" s="57">
        <f t="shared" ca="1" si="79"/>
        <v>46542</v>
      </c>
      <c r="AA167" s="57">
        <f t="shared" ca="1" si="79"/>
        <v>24918</v>
      </c>
      <c r="AB167" s="57">
        <f t="shared" ca="1" si="79"/>
        <v>39243</v>
      </c>
      <c r="AC167" s="57">
        <f t="shared" ca="1" si="79"/>
        <v>1979</v>
      </c>
      <c r="AD167" s="57">
        <f t="shared" ca="1" si="79"/>
        <v>3092</v>
      </c>
      <c r="AE167" s="57">
        <f t="shared" ca="1" si="79"/>
        <v>14083</v>
      </c>
      <c r="AF167" s="57">
        <f t="shared" ca="1" si="79"/>
        <v>681</v>
      </c>
      <c r="AG167" s="57">
        <f t="shared" ca="1" si="79"/>
        <v>19311</v>
      </c>
      <c r="AH167" s="57">
        <f t="shared" ca="1" si="79"/>
        <v>549</v>
      </c>
      <c r="AI167" s="57">
        <f t="shared" ca="1" si="79"/>
        <v>0</v>
      </c>
      <c r="AJ167" s="57">
        <f t="shared" ca="1" si="79"/>
        <v>231700</v>
      </c>
      <c r="AK167" s="57">
        <f t="shared" ca="1" si="78"/>
        <v>67434</v>
      </c>
      <c r="AL167" s="57">
        <f t="shared" ca="1" si="78"/>
        <v>26130</v>
      </c>
      <c r="AM167" s="57">
        <f t="shared" ca="1" si="78"/>
        <v>1945</v>
      </c>
      <c r="AN167" s="57">
        <f t="shared" ca="1" si="78"/>
        <v>23740</v>
      </c>
      <c r="AO167" s="57">
        <f t="shared" ca="1" si="78"/>
        <v>0</v>
      </c>
      <c r="AP167" s="57">
        <f t="shared" ca="1" si="78"/>
        <v>11178</v>
      </c>
      <c r="AQ167" s="57">
        <f t="shared" ca="1" si="78"/>
        <v>5165</v>
      </c>
      <c r="AR167" s="57">
        <f t="shared" ca="1" si="78"/>
        <v>9532</v>
      </c>
      <c r="AS167" s="57">
        <f t="shared" ca="1" si="78"/>
        <v>2488</v>
      </c>
      <c r="AT167" s="57">
        <f t="shared" ca="1" si="78"/>
        <v>0</v>
      </c>
      <c r="AU167" s="51">
        <v>0</v>
      </c>
      <c r="AV167" s="57">
        <v>0</v>
      </c>
      <c r="AW167" s="51">
        <f t="shared" ca="1" si="63"/>
        <v>11659.4</v>
      </c>
      <c r="AX167" s="57">
        <f t="shared" ca="1" si="76"/>
        <v>-19423</v>
      </c>
      <c r="AY167" s="57">
        <f t="shared" ca="1" si="76"/>
        <v>0</v>
      </c>
      <c r="AZ167" s="57">
        <f t="shared" ca="1" si="76"/>
        <v>0</v>
      </c>
      <c r="BA167" s="51">
        <v>0</v>
      </c>
      <c r="BB167" s="51">
        <v>0</v>
      </c>
      <c r="BC167" s="57">
        <f t="shared" ca="1" si="76"/>
        <v>-12957</v>
      </c>
      <c r="BD167" s="57">
        <f t="shared" ca="1" si="76"/>
        <v>-17058</v>
      </c>
      <c r="BE167" s="57">
        <f t="shared" ca="1" si="73"/>
        <v>1158.5</v>
      </c>
      <c r="BF167" s="51">
        <f t="shared" ca="1" si="64"/>
        <v>20.904</v>
      </c>
      <c r="BG167" s="51">
        <f t="shared" ca="1" si="65"/>
        <v>3.3436619718309859</v>
      </c>
      <c r="BH167" s="51">
        <f t="shared" ca="1" si="66"/>
        <v>110.67326732673267</v>
      </c>
      <c r="BI167" s="51">
        <v>0</v>
      </c>
      <c r="BJ167" s="51">
        <f ca="1">'4월_관리비상세내역'!BK167</f>
        <v>1210.7600000000002</v>
      </c>
      <c r="BK167" s="51">
        <f t="shared" ca="1" si="67"/>
        <v>2369.2600000000002</v>
      </c>
      <c r="BL167" s="51">
        <f ca="1">'4월_관리비상세내역'!BM167</f>
        <v>759.46169014084512</v>
      </c>
      <c r="BM167" s="57">
        <f t="shared" ca="1" si="68"/>
        <v>762.80535211267613</v>
      </c>
      <c r="BN167" s="51">
        <f ca="1">'4월_관리비상세내역'!BO167</f>
        <v>1045.7360000000001</v>
      </c>
      <c r="BO167" s="57">
        <f t="shared" ca="1" si="69"/>
        <v>1066.6400000000001</v>
      </c>
      <c r="BP167" s="51">
        <f ca="1">'4월_관리비상세내역'!BQ167</f>
        <v>615.33663366336634</v>
      </c>
      <c r="BQ167" s="57">
        <f t="shared" ca="1" si="70"/>
        <v>726.00990099009903</v>
      </c>
      <c r="BR167" s="51">
        <v>0</v>
      </c>
      <c r="BS167" s="51">
        <v>0</v>
      </c>
    </row>
    <row r="168" spans="1:71" ht="15.75" customHeight="1">
      <c r="A168" s="8" t="s">
        <v>239</v>
      </c>
      <c r="B168">
        <v>704</v>
      </c>
      <c r="C168">
        <f t="shared" si="77"/>
        <v>1801</v>
      </c>
      <c r="E168" s="8">
        <v>115.7</v>
      </c>
      <c r="F168" s="8" t="s">
        <v>240</v>
      </c>
      <c r="G168" s="55">
        <f t="shared" ca="1" si="58"/>
        <v>42203</v>
      </c>
      <c r="H168" s="8">
        <v>77777</v>
      </c>
      <c r="J168" t="str">
        <f t="shared" ca="1" si="72"/>
        <v>자가</v>
      </c>
      <c r="K168" s="8" t="s">
        <v>242</v>
      </c>
      <c r="L168" s="55">
        <v>45047</v>
      </c>
      <c r="M168" s="55">
        <v>45097</v>
      </c>
      <c r="N168" s="55">
        <v>45047</v>
      </c>
      <c r="O168" s="55">
        <v>45077</v>
      </c>
      <c r="P168" s="51">
        <f t="shared" ca="1" si="59"/>
        <v>612788</v>
      </c>
      <c r="Q168" s="57">
        <f t="shared" ca="1" si="60"/>
        <v>625043.76</v>
      </c>
      <c r="R168" s="51">
        <f t="shared" ca="1" si="61"/>
        <v>612788</v>
      </c>
      <c r="S168" s="57">
        <f t="shared" ca="1" si="71"/>
        <v>206754</v>
      </c>
      <c r="T168" s="57">
        <f t="shared" ca="1" si="62"/>
        <v>406034</v>
      </c>
      <c r="U168" s="57">
        <f t="shared" ca="1" si="79"/>
        <v>74310</v>
      </c>
      <c r="V168" s="57">
        <f t="shared" ca="1" si="79"/>
        <v>18123</v>
      </c>
      <c r="W168" s="57">
        <f t="shared" ca="1" si="79"/>
        <v>380</v>
      </c>
      <c r="X168" s="57">
        <f t="shared" ca="1" si="79"/>
        <v>4603</v>
      </c>
      <c r="Y168" s="57">
        <f t="shared" ca="1" si="79"/>
        <v>3617</v>
      </c>
      <c r="Z168" s="57">
        <f t="shared" ca="1" si="79"/>
        <v>25162</v>
      </c>
      <c r="AA168" s="57">
        <f t="shared" ca="1" si="79"/>
        <v>27841</v>
      </c>
      <c r="AB168" s="57">
        <f t="shared" ca="1" si="79"/>
        <v>23880</v>
      </c>
      <c r="AC168" s="57">
        <f t="shared" ca="1" si="79"/>
        <v>2830</v>
      </c>
      <c r="AD168" s="57">
        <f t="shared" ca="1" si="79"/>
        <v>5064</v>
      </c>
      <c r="AE168" s="57">
        <f t="shared" ca="1" si="79"/>
        <v>11334</v>
      </c>
      <c r="AF168" s="57">
        <f t="shared" ca="1" si="79"/>
        <v>628</v>
      </c>
      <c r="AG168" s="57">
        <f t="shared" ca="1" si="79"/>
        <v>28220</v>
      </c>
      <c r="AH168" s="57">
        <f t="shared" ca="1" si="79"/>
        <v>713</v>
      </c>
      <c r="AI168" s="57">
        <f t="shared" ca="1" si="79"/>
        <v>0</v>
      </c>
      <c r="AJ168" s="57">
        <f t="shared" ca="1" si="79"/>
        <v>226347</v>
      </c>
      <c r="AK168" s="57">
        <f t="shared" ca="1" si="78"/>
        <v>42866</v>
      </c>
      <c r="AL168" s="57">
        <f t="shared" ca="1" si="78"/>
        <v>44760</v>
      </c>
      <c r="AM168" s="57">
        <f t="shared" ca="1" si="78"/>
        <v>5517</v>
      </c>
      <c r="AN168" s="57">
        <f t="shared" ca="1" si="78"/>
        <v>63943</v>
      </c>
      <c r="AO168" s="57">
        <f t="shared" ca="1" si="78"/>
        <v>0</v>
      </c>
      <c r="AP168" s="57">
        <f t="shared" ca="1" si="78"/>
        <v>26000</v>
      </c>
      <c r="AQ168" s="57">
        <f t="shared" ca="1" si="78"/>
        <v>8603</v>
      </c>
      <c r="AR168" s="57">
        <f t="shared" ca="1" si="78"/>
        <v>8351</v>
      </c>
      <c r="AS168" s="57">
        <f t="shared" ca="1" si="78"/>
        <v>103</v>
      </c>
      <c r="AT168" s="57">
        <f t="shared" ca="1" si="78"/>
        <v>0</v>
      </c>
      <c r="AU168" s="51">
        <v>0</v>
      </c>
      <c r="AV168" s="57">
        <v>0</v>
      </c>
      <c r="AW168" s="51">
        <f t="shared" ca="1" si="63"/>
        <v>12255.76</v>
      </c>
      <c r="AX168" s="57">
        <f t="shared" ca="1" si="76"/>
        <v>-360</v>
      </c>
      <c r="AY168" s="57">
        <f t="shared" ca="1" si="76"/>
        <v>0</v>
      </c>
      <c r="AZ168" s="57">
        <f t="shared" ca="1" si="76"/>
        <v>0</v>
      </c>
      <c r="BA168" s="51">
        <v>0</v>
      </c>
      <c r="BB168" s="51">
        <v>0</v>
      </c>
      <c r="BC168" s="57">
        <f t="shared" ca="1" si="76"/>
        <v>-24470</v>
      </c>
      <c r="BD168" s="57">
        <f t="shared" ca="1" si="76"/>
        <v>-15577</v>
      </c>
      <c r="BE168" s="57">
        <f t="shared" ca="1" si="73"/>
        <v>1131.7349999999999</v>
      </c>
      <c r="BF168" s="51">
        <f t="shared" ca="1" si="64"/>
        <v>35.808</v>
      </c>
      <c r="BG168" s="51">
        <f t="shared" ca="1" si="65"/>
        <v>9.0060563380281682</v>
      </c>
      <c r="BH168" s="51">
        <f t="shared" ca="1" si="66"/>
        <v>257.42574257425741</v>
      </c>
      <c r="BI168" s="51">
        <v>0</v>
      </c>
      <c r="BJ168" s="51">
        <f ca="1">'4월_관리비상세내역'!BK168</f>
        <v>837.01</v>
      </c>
      <c r="BK168" s="51">
        <f t="shared" ca="1" si="67"/>
        <v>1968.7449999999999</v>
      </c>
      <c r="BL168" s="51">
        <f ca="1">'4월_관리비상세내역'!BM168</f>
        <v>916.3881690140845</v>
      </c>
      <c r="BM168" s="57">
        <f t="shared" ca="1" si="68"/>
        <v>925.3942253521127</v>
      </c>
      <c r="BN168" s="51">
        <f ca="1">'4월_관리비상세내역'!BO168</f>
        <v>654.24</v>
      </c>
      <c r="BO168" s="57">
        <f t="shared" ca="1" si="69"/>
        <v>690.048</v>
      </c>
      <c r="BP168" s="51">
        <f ca="1">'4월_관리비상세내역'!BQ168</f>
        <v>417.44554455445541</v>
      </c>
      <c r="BQ168" s="57">
        <f t="shared" ca="1" si="70"/>
        <v>674.87128712871277</v>
      </c>
      <c r="BR168" s="51">
        <v>0</v>
      </c>
      <c r="BS168" s="51">
        <v>0</v>
      </c>
    </row>
    <row r="169" spans="1:71" ht="15.75" customHeight="1">
      <c r="A169" s="8" t="s">
        <v>239</v>
      </c>
      <c r="B169">
        <v>704</v>
      </c>
      <c r="C169">
        <f t="shared" si="77"/>
        <v>1802</v>
      </c>
      <c r="E169" s="8">
        <v>115.7</v>
      </c>
      <c r="F169" s="8" t="s">
        <v>240</v>
      </c>
      <c r="G169" s="55">
        <f t="shared" ca="1" si="58"/>
        <v>43357</v>
      </c>
      <c r="H169" s="8">
        <v>77777</v>
      </c>
      <c r="J169" t="str">
        <f t="shared" ca="1" si="72"/>
        <v>자가</v>
      </c>
      <c r="K169" s="8" t="s">
        <v>242</v>
      </c>
      <c r="L169" s="55">
        <v>45047</v>
      </c>
      <c r="M169" s="55">
        <v>45097</v>
      </c>
      <c r="N169" s="55">
        <v>45047</v>
      </c>
      <c r="O169" s="55">
        <v>45077</v>
      </c>
      <c r="P169" s="51">
        <f t="shared" ca="1" si="59"/>
        <v>587524</v>
      </c>
      <c r="Q169" s="57">
        <f t="shared" ca="1" si="60"/>
        <v>599274.48</v>
      </c>
      <c r="R169" s="51">
        <f t="shared" ca="1" si="61"/>
        <v>587524</v>
      </c>
      <c r="S169" s="57">
        <f t="shared" ca="1" si="71"/>
        <v>274002</v>
      </c>
      <c r="T169" s="57">
        <f t="shared" ca="1" si="62"/>
        <v>313522</v>
      </c>
      <c r="U169" s="57">
        <f t="shared" ca="1" si="79"/>
        <v>73553</v>
      </c>
      <c r="V169" s="57">
        <f t="shared" ca="1" si="79"/>
        <v>28934</v>
      </c>
      <c r="W169" s="57">
        <f t="shared" ca="1" si="79"/>
        <v>1939</v>
      </c>
      <c r="X169" s="57">
        <f t="shared" ca="1" si="79"/>
        <v>2501</v>
      </c>
      <c r="Y169" s="57">
        <f t="shared" ca="1" si="79"/>
        <v>3025</v>
      </c>
      <c r="Z169" s="57">
        <f t="shared" ca="1" si="79"/>
        <v>36367</v>
      </c>
      <c r="AA169" s="57">
        <f t="shared" ca="1" si="79"/>
        <v>27007</v>
      </c>
      <c r="AB169" s="57">
        <f t="shared" ca="1" si="79"/>
        <v>57353</v>
      </c>
      <c r="AC169" s="57">
        <f t="shared" ca="1" si="79"/>
        <v>156</v>
      </c>
      <c r="AD169" s="57">
        <f t="shared" ca="1" si="79"/>
        <v>6888</v>
      </c>
      <c r="AE169" s="57">
        <f t="shared" ca="1" si="79"/>
        <v>7115</v>
      </c>
      <c r="AF169" s="57">
        <f t="shared" ca="1" si="79"/>
        <v>993</v>
      </c>
      <c r="AG169" s="57">
        <f t="shared" ca="1" si="79"/>
        <v>46999</v>
      </c>
      <c r="AH169" s="57">
        <f t="shared" ca="1" si="79"/>
        <v>152</v>
      </c>
      <c r="AI169" s="57">
        <f t="shared" ca="1" si="79"/>
        <v>0</v>
      </c>
      <c r="AJ169" s="57">
        <f t="shared" ca="1" si="79"/>
        <v>205477</v>
      </c>
      <c r="AK169" s="57">
        <f t="shared" ca="1" si="78"/>
        <v>27175</v>
      </c>
      <c r="AL169" s="57">
        <f t="shared" ca="1" si="78"/>
        <v>25935</v>
      </c>
      <c r="AM169" s="57">
        <f t="shared" ca="1" si="78"/>
        <v>775</v>
      </c>
      <c r="AN169" s="57">
        <f t="shared" ca="1" si="78"/>
        <v>47764</v>
      </c>
      <c r="AO169" s="57">
        <f t="shared" ca="1" si="78"/>
        <v>0</v>
      </c>
      <c r="AP169" s="57">
        <f t="shared" ca="1" si="78"/>
        <v>9420</v>
      </c>
      <c r="AQ169" s="57">
        <f t="shared" ca="1" si="78"/>
        <v>8179</v>
      </c>
      <c r="AR169" s="57">
        <f t="shared" ca="1" si="78"/>
        <v>557</v>
      </c>
      <c r="AS169" s="57">
        <f t="shared" ca="1" si="78"/>
        <v>1339</v>
      </c>
      <c r="AT169" s="57">
        <f t="shared" ca="1" si="78"/>
        <v>0</v>
      </c>
      <c r="AU169" s="51">
        <v>0</v>
      </c>
      <c r="AV169" s="57">
        <v>0</v>
      </c>
      <c r="AW169" s="51">
        <f t="shared" ca="1" si="63"/>
        <v>11750.48</v>
      </c>
      <c r="AX169" s="57">
        <f t="shared" ca="1" si="76"/>
        <v>-23309</v>
      </c>
      <c r="AY169" s="57">
        <f t="shared" ca="1" si="76"/>
        <v>0</v>
      </c>
      <c r="AZ169" s="57">
        <f t="shared" ca="1" si="76"/>
        <v>0</v>
      </c>
      <c r="BA169" s="51">
        <v>0</v>
      </c>
      <c r="BB169" s="51">
        <v>0</v>
      </c>
      <c r="BC169" s="57">
        <f t="shared" ca="1" si="76"/>
        <v>-45</v>
      </c>
      <c r="BD169" s="57">
        <f t="shared" ca="1" si="76"/>
        <v>-8725</v>
      </c>
      <c r="BE169" s="57">
        <f t="shared" ca="1" si="73"/>
        <v>1027.385</v>
      </c>
      <c r="BF169" s="51">
        <f t="shared" ca="1" si="64"/>
        <v>20.748000000000001</v>
      </c>
      <c r="BG169" s="51">
        <f t="shared" ca="1" si="65"/>
        <v>6.7273239436619718</v>
      </c>
      <c r="BH169" s="51">
        <f t="shared" ca="1" si="66"/>
        <v>93.267326732673268</v>
      </c>
      <c r="BI169" s="51">
        <v>0</v>
      </c>
      <c r="BJ169" s="51">
        <f ca="1">'4월_관리비상세내역'!BK169</f>
        <v>2242.3649999999998</v>
      </c>
      <c r="BK169" s="51">
        <f t="shared" ca="1" si="67"/>
        <v>3269.75</v>
      </c>
      <c r="BL169" s="51">
        <f ca="1">'4월_관리비상세내역'!BM169</f>
        <v>527.32816901408444</v>
      </c>
      <c r="BM169" s="57">
        <f t="shared" ca="1" si="68"/>
        <v>534.05549295774642</v>
      </c>
      <c r="BN169" s="51">
        <f ca="1">'4월_관리비상세내역'!BO169</f>
        <v>932.56639999999993</v>
      </c>
      <c r="BO169" s="57">
        <f t="shared" ca="1" si="69"/>
        <v>953.31439999999998</v>
      </c>
      <c r="BP169" s="51">
        <f ca="1">'4월_관리비상세내역'!BQ169</f>
        <v>1457.2772277227723</v>
      </c>
      <c r="BQ169" s="57">
        <f t="shared" ca="1" si="70"/>
        <v>1550.5445544554455</v>
      </c>
      <c r="BR169" s="51">
        <v>0</v>
      </c>
      <c r="BS169" s="51">
        <v>0</v>
      </c>
    </row>
    <row r="170" spans="1:71" ht="15.75" customHeight="1">
      <c r="A170" s="8" t="s">
        <v>239</v>
      </c>
      <c r="B170">
        <v>704</v>
      </c>
      <c r="C170">
        <f t="shared" si="77"/>
        <v>1901</v>
      </c>
      <c r="E170" s="8">
        <v>115.7</v>
      </c>
      <c r="F170" s="8" t="s">
        <v>240</v>
      </c>
      <c r="G170" s="55">
        <f t="shared" ca="1" si="58"/>
        <v>43614</v>
      </c>
      <c r="H170" s="8">
        <v>77777</v>
      </c>
      <c r="J170" t="str">
        <f t="shared" ca="1" si="72"/>
        <v>자가</v>
      </c>
      <c r="K170" s="8" t="s">
        <v>242</v>
      </c>
      <c r="L170" s="55">
        <v>45047</v>
      </c>
      <c r="M170" s="55">
        <v>45097</v>
      </c>
      <c r="N170" s="55">
        <v>45047</v>
      </c>
      <c r="O170" s="55">
        <v>45077</v>
      </c>
      <c r="P170" s="51">
        <f t="shared" ca="1" si="59"/>
        <v>620643</v>
      </c>
      <c r="Q170" s="57">
        <f t="shared" ca="1" si="60"/>
        <v>633055.86</v>
      </c>
      <c r="R170" s="51">
        <f t="shared" ca="1" si="61"/>
        <v>620643</v>
      </c>
      <c r="S170" s="57">
        <f t="shared" ca="1" si="71"/>
        <v>258542</v>
      </c>
      <c r="T170" s="57">
        <f t="shared" ca="1" si="62"/>
        <v>362101</v>
      </c>
      <c r="U170" s="57">
        <f t="shared" ca="1" si="79"/>
        <v>71501</v>
      </c>
      <c r="V170" s="57">
        <f t="shared" ca="1" si="79"/>
        <v>13787</v>
      </c>
      <c r="W170" s="57">
        <f t="shared" ca="1" si="79"/>
        <v>498</v>
      </c>
      <c r="X170" s="57">
        <f t="shared" ca="1" si="79"/>
        <v>4319</v>
      </c>
      <c r="Y170" s="57">
        <f t="shared" ca="1" si="79"/>
        <v>3202</v>
      </c>
      <c r="Z170" s="57">
        <f t="shared" ca="1" si="79"/>
        <v>35378</v>
      </c>
      <c r="AA170" s="57">
        <f t="shared" ca="1" si="79"/>
        <v>19443</v>
      </c>
      <c r="AB170" s="57">
        <f t="shared" ca="1" si="79"/>
        <v>67376</v>
      </c>
      <c r="AC170" s="57">
        <f t="shared" ca="1" si="79"/>
        <v>2426</v>
      </c>
      <c r="AD170" s="57">
        <f t="shared" ca="1" si="79"/>
        <v>6160</v>
      </c>
      <c r="AE170" s="57">
        <f t="shared" ca="1" si="79"/>
        <v>8368</v>
      </c>
      <c r="AF170" s="57">
        <f t="shared" ca="1" si="79"/>
        <v>313</v>
      </c>
      <c r="AG170" s="57">
        <f t="shared" ca="1" si="79"/>
        <v>41724</v>
      </c>
      <c r="AH170" s="57">
        <f t="shared" ca="1" si="79"/>
        <v>994</v>
      </c>
      <c r="AI170" s="57">
        <f t="shared" ca="1" si="79"/>
        <v>0</v>
      </c>
      <c r="AJ170" s="57">
        <f t="shared" ca="1" si="79"/>
        <v>175614</v>
      </c>
      <c r="AK170" s="57">
        <f t="shared" ca="1" si="78"/>
        <v>75359</v>
      </c>
      <c r="AL170" s="57">
        <f t="shared" ca="1" si="78"/>
        <v>93342</v>
      </c>
      <c r="AM170" s="57">
        <f t="shared" ca="1" si="78"/>
        <v>7213</v>
      </c>
      <c r="AN170" s="57">
        <f t="shared" ca="1" si="78"/>
        <v>7149</v>
      </c>
      <c r="AO170" s="57">
        <f t="shared" ca="1" si="78"/>
        <v>0</v>
      </c>
      <c r="AP170" s="57">
        <f t="shared" ca="1" si="78"/>
        <v>26684</v>
      </c>
      <c r="AQ170" s="57">
        <f t="shared" ca="1" si="78"/>
        <v>3490</v>
      </c>
      <c r="AR170" s="57">
        <f t="shared" ca="1" si="78"/>
        <v>7505</v>
      </c>
      <c r="AS170" s="57">
        <f t="shared" ca="1" si="78"/>
        <v>2428</v>
      </c>
      <c r="AT170" s="57">
        <f t="shared" ca="1" si="78"/>
        <v>0</v>
      </c>
      <c r="AU170" s="51">
        <v>0</v>
      </c>
      <c r="AV170" s="57">
        <v>0</v>
      </c>
      <c r="AW170" s="51">
        <f t="shared" ca="1" si="63"/>
        <v>12412.86</v>
      </c>
      <c r="AX170" s="57">
        <f t="shared" ca="1" si="76"/>
        <v>-2346</v>
      </c>
      <c r="AY170" s="57">
        <f t="shared" ca="1" si="76"/>
        <v>0</v>
      </c>
      <c r="AZ170" s="57">
        <f t="shared" ca="1" si="76"/>
        <v>0</v>
      </c>
      <c r="BA170" s="51">
        <v>0</v>
      </c>
      <c r="BB170" s="51">
        <v>0</v>
      </c>
      <c r="BC170" s="57">
        <f t="shared" ca="1" si="76"/>
        <v>-22744</v>
      </c>
      <c r="BD170" s="57">
        <f t="shared" ca="1" si="76"/>
        <v>-28540</v>
      </c>
      <c r="BE170" s="57">
        <f t="shared" ca="1" si="73"/>
        <v>878.07</v>
      </c>
      <c r="BF170" s="51">
        <f t="shared" ca="1" si="64"/>
        <v>74.673599999999993</v>
      </c>
      <c r="BG170" s="51">
        <f t="shared" ca="1" si="65"/>
        <v>1.0069014084507042</v>
      </c>
      <c r="BH170" s="51">
        <f t="shared" ca="1" si="66"/>
        <v>264.19801980198019</v>
      </c>
      <c r="BI170" s="51">
        <v>0</v>
      </c>
      <c r="BJ170" s="51">
        <f ca="1">'4월_관리비상세내역'!BK170</f>
        <v>1052.865</v>
      </c>
      <c r="BK170" s="51">
        <f t="shared" ca="1" si="67"/>
        <v>1930.9349999999999</v>
      </c>
      <c r="BL170" s="51">
        <f ca="1">'4월_관리비상세내역'!BM170</f>
        <v>127.82295774647888</v>
      </c>
      <c r="BM170" s="57">
        <f t="shared" ca="1" si="68"/>
        <v>128.82985915492958</v>
      </c>
      <c r="BN170" s="51">
        <f ca="1">'4월_관리비상세내역'!BO170</f>
        <v>554.60400000000004</v>
      </c>
      <c r="BO170" s="57">
        <f t="shared" ca="1" si="69"/>
        <v>629.27760000000001</v>
      </c>
      <c r="BP170" s="51">
        <f ca="1">'4월_관리비상세내역'!BQ170</f>
        <v>1873.2970297029703</v>
      </c>
      <c r="BQ170" s="57">
        <f t="shared" ca="1" si="70"/>
        <v>2137.4950495049507</v>
      </c>
      <c r="BR170" s="51">
        <v>0</v>
      </c>
      <c r="BS170" s="51">
        <v>0</v>
      </c>
    </row>
    <row r="171" spans="1:71" ht="15.75" customHeight="1">
      <c r="A171" s="8" t="s">
        <v>239</v>
      </c>
      <c r="B171">
        <v>704</v>
      </c>
      <c r="C171">
        <f t="shared" si="77"/>
        <v>1902</v>
      </c>
      <c r="E171" s="8">
        <v>115.7</v>
      </c>
      <c r="F171" s="8" t="s">
        <v>240</v>
      </c>
      <c r="G171" s="55">
        <f t="shared" ca="1" si="58"/>
        <v>41651</v>
      </c>
      <c r="H171" s="8">
        <v>77777</v>
      </c>
      <c r="J171" t="str">
        <f t="shared" ca="1" si="72"/>
        <v>월세</v>
      </c>
      <c r="K171" s="8" t="s">
        <v>242</v>
      </c>
      <c r="L171" s="55">
        <v>45047</v>
      </c>
      <c r="M171" s="55">
        <v>45097</v>
      </c>
      <c r="N171" s="55">
        <v>45047</v>
      </c>
      <c r="O171" s="55">
        <v>45077</v>
      </c>
      <c r="P171" s="51">
        <f t="shared" ca="1" si="59"/>
        <v>483353</v>
      </c>
      <c r="Q171" s="57">
        <f t="shared" ca="1" si="60"/>
        <v>493020.06</v>
      </c>
      <c r="R171" s="51">
        <f t="shared" ca="1" si="61"/>
        <v>483353</v>
      </c>
      <c r="S171" s="57">
        <f t="shared" ca="1" si="71"/>
        <v>185910</v>
      </c>
      <c r="T171" s="57">
        <f t="shared" ca="1" si="62"/>
        <v>297443</v>
      </c>
      <c r="U171" s="57">
        <f t="shared" ca="1" si="79"/>
        <v>32922</v>
      </c>
      <c r="V171" s="57">
        <f t="shared" ca="1" si="79"/>
        <v>16512</v>
      </c>
      <c r="W171" s="57">
        <f t="shared" ca="1" si="79"/>
        <v>435</v>
      </c>
      <c r="X171" s="57">
        <f t="shared" ca="1" si="79"/>
        <v>1129</v>
      </c>
      <c r="Y171" s="57">
        <f t="shared" ca="1" si="79"/>
        <v>3057</v>
      </c>
      <c r="Z171" s="57">
        <f t="shared" ca="1" si="79"/>
        <v>48895</v>
      </c>
      <c r="AA171" s="57">
        <f t="shared" ca="1" si="79"/>
        <v>25217</v>
      </c>
      <c r="AB171" s="57">
        <f t="shared" ca="1" si="79"/>
        <v>25070</v>
      </c>
      <c r="AC171" s="57">
        <f t="shared" ca="1" si="79"/>
        <v>502</v>
      </c>
      <c r="AD171" s="57">
        <f t="shared" ca="1" si="79"/>
        <v>6370</v>
      </c>
      <c r="AE171" s="57">
        <f t="shared" ca="1" si="79"/>
        <v>7869</v>
      </c>
      <c r="AF171" s="57">
        <f t="shared" ca="1" si="79"/>
        <v>716</v>
      </c>
      <c r="AG171" s="57">
        <f t="shared" ca="1" si="79"/>
        <v>32620</v>
      </c>
      <c r="AH171" s="57">
        <f t="shared" ca="1" si="79"/>
        <v>187</v>
      </c>
      <c r="AI171" s="57">
        <f t="shared" ca="1" si="79"/>
        <v>0</v>
      </c>
      <c r="AJ171" s="57">
        <f t="shared" ca="1" si="79"/>
        <v>132221</v>
      </c>
      <c r="AK171" s="57">
        <f t="shared" ca="1" si="78"/>
        <v>46592</v>
      </c>
      <c r="AL171" s="57">
        <f t="shared" ca="1" si="78"/>
        <v>68599</v>
      </c>
      <c r="AM171" s="57">
        <f t="shared" ca="1" si="78"/>
        <v>7213</v>
      </c>
      <c r="AN171" s="57">
        <f t="shared" ca="1" si="78"/>
        <v>20008</v>
      </c>
      <c r="AO171" s="57">
        <f t="shared" ca="1" si="78"/>
        <v>0</v>
      </c>
      <c r="AP171" s="57">
        <f t="shared" ca="1" si="78"/>
        <v>11550</v>
      </c>
      <c r="AQ171" s="57">
        <f t="shared" ca="1" si="78"/>
        <v>9813</v>
      </c>
      <c r="AR171" s="57">
        <f t="shared" ca="1" si="78"/>
        <v>8527</v>
      </c>
      <c r="AS171" s="57">
        <f t="shared" ca="1" si="78"/>
        <v>825</v>
      </c>
      <c r="AT171" s="57">
        <f t="shared" ca="1" si="78"/>
        <v>0</v>
      </c>
      <c r="AU171" s="51">
        <v>0</v>
      </c>
      <c r="AV171" s="57">
        <v>0</v>
      </c>
      <c r="AW171" s="51">
        <f t="shared" ca="1" si="63"/>
        <v>9667.06</v>
      </c>
      <c r="AX171" s="57">
        <f t="shared" ca="1" si="76"/>
        <v>-1037</v>
      </c>
      <c r="AY171" s="57">
        <f t="shared" ca="1" si="76"/>
        <v>0</v>
      </c>
      <c r="AZ171" s="57">
        <f t="shared" ca="1" si="76"/>
        <v>0</v>
      </c>
      <c r="BA171" s="51">
        <v>0</v>
      </c>
      <c r="BB171" s="51">
        <v>0</v>
      </c>
      <c r="BC171" s="57">
        <f t="shared" ca="1" si="76"/>
        <v>-13618</v>
      </c>
      <c r="BD171" s="57">
        <f t="shared" ca="1" si="76"/>
        <v>-8841</v>
      </c>
      <c r="BE171" s="57">
        <f t="shared" ca="1" si="73"/>
        <v>661.10500000000002</v>
      </c>
      <c r="BF171" s="51">
        <f t="shared" ca="1" si="64"/>
        <v>54.879199999999997</v>
      </c>
      <c r="BG171" s="51">
        <f t="shared" ca="1" si="65"/>
        <v>2.8180281690140845</v>
      </c>
      <c r="BH171" s="51">
        <f t="shared" ca="1" si="66"/>
        <v>114.35643564356435</v>
      </c>
      <c r="BI171" s="51">
        <v>0</v>
      </c>
      <c r="BJ171" s="51">
        <f ca="1">'4월_관리비상세내역'!BK171</f>
        <v>1744.4050000000002</v>
      </c>
      <c r="BK171" s="51">
        <f t="shared" ca="1" si="67"/>
        <v>2405.5100000000002</v>
      </c>
      <c r="BL171" s="51">
        <f ca="1">'4월_관리비상세내역'!BM171</f>
        <v>666.18845070422526</v>
      </c>
      <c r="BM171" s="57">
        <f t="shared" ca="1" si="68"/>
        <v>669.0064788732393</v>
      </c>
      <c r="BN171" s="51">
        <f ca="1">'4월_관리비상세내역'!BO171</f>
        <v>909.54480000000001</v>
      </c>
      <c r="BO171" s="57">
        <f t="shared" ca="1" si="69"/>
        <v>964.42399999999998</v>
      </c>
      <c r="BP171" s="51">
        <f ca="1">'4월_관리비상세내역'!BQ171</f>
        <v>842.89108910891082</v>
      </c>
      <c r="BQ171" s="57">
        <f t="shared" ca="1" si="70"/>
        <v>957.24752475247521</v>
      </c>
      <c r="BR171" s="51">
        <v>0</v>
      </c>
      <c r="BS171" s="51">
        <v>0</v>
      </c>
    </row>
    <row r="172" spans="1:71" ht="15.75" customHeight="1">
      <c r="A172" s="8" t="s">
        <v>239</v>
      </c>
      <c r="B172">
        <v>704</v>
      </c>
      <c r="C172">
        <f t="shared" si="77"/>
        <v>2001</v>
      </c>
      <c r="E172" s="8">
        <v>115.7</v>
      </c>
      <c r="F172" s="8" t="s">
        <v>240</v>
      </c>
      <c r="G172" s="55">
        <f t="shared" ca="1" si="58"/>
        <v>42721</v>
      </c>
      <c r="H172" s="8">
        <v>77777</v>
      </c>
      <c r="J172" t="str">
        <f t="shared" ca="1" si="72"/>
        <v>자가</v>
      </c>
      <c r="K172" s="8" t="s">
        <v>242</v>
      </c>
      <c r="L172" s="55">
        <v>45047</v>
      </c>
      <c r="M172" s="55">
        <v>45097</v>
      </c>
      <c r="N172" s="55">
        <v>45047</v>
      </c>
      <c r="O172" s="55">
        <v>45077</v>
      </c>
      <c r="P172" s="51">
        <f t="shared" ca="1" si="59"/>
        <v>661185</v>
      </c>
      <c r="Q172" s="57">
        <f t="shared" ca="1" si="60"/>
        <v>674408.7</v>
      </c>
      <c r="R172" s="51">
        <f t="shared" ca="1" si="61"/>
        <v>661185</v>
      </c>
      <c r="S172" s="57">
        <f t="shared" ca="1" si="71"/>
        <v>251600</v>
      </c>
      <c r="T172" s="57">
        <f t="shared" ca="1" si="62"/>
        <v>409585</v>
      </c>
      <c r="U172" s="57">
        <f t="shared" ca="1" si="79"/>
        <v>36354</v>
      </c>
      <c r="V172" s="57">
        <f t="shared" ca="1" si="79"/>
        <v>24934</v>
      </c>
      <c r="W172" s="57">
        <f t="shared" ca="1" si="79"/>
        <v>1150</v>
      </c>
      <c r="X172" s="57">
        <f t="shared" ca="1" si="79"/>
        <v>2944</v>
      </c>
      <c r="Y172" s="57">
        <f t="shared" ca="1" si="79"/>
        <v>3277</v>
      </c>
      <c r="Z172" s="57">
        <f t="shared" ca="1" si="79"/>
        <v>46255</v>
      </c>
      <c r="AA172" s="57">
        <f t="shared" ca="1" si="79"/>
        <v>6324</v>
      </c>
      <c r="AB172" s="57">
        <f t="shared" ca="1" si="79"/>
        <v>76233</v>
      </c>
      <c r="AC172" s="57">
        <f t="shared" ca="1" si="79"/>
        <v>228</v>
      </c>
      <c r="AD172" s="57">
        <f t="shared" ca="1" si="79"/>
        <v>5205</v>
      </c>
      <c r="AE172" s="57">
        <f t="shared" ca="1" si="79"/>
        <v>3338</v>
      </c>
      <c r="AF172" s="57">
        <f t="shared" ca="1" si="79"/>
        <v>558</v>
      </c>
      <c r="AG172" s="57">
        <f t="shared" ca="1" si="79"/>
        <v>48557</v>
      </c>
      <c r="AH172" s="57">
        <f t="shared" ca="1" si="79"/>
        <v>795</v>
      </c>
      <c r="AI172" s="57">
        <f t="shared" ca="1" si="79"/>
        <v>0</v>
      </c>
      <c r="AJ172" s="57">
        <f t="shared" ca="1" si="79"/>
        <v>217324</v>
      </c>
      <c r="AK172" s="57">
        <f t="shared" ca="1" si="78"/>
        <v>67027</v>
      </c>
      <c r="AL172" s="57">
        <f t="shared" ca="1" si="78"/>
        <v>66422</v>
      </c>
      <c r="AM172" s="57">
        <f t="shared" ca="1" si="78"/>
        <v>6047</v>
      </c>
      <c r="AN172" s="57">
        <f t="shared" ca="1" si="78"/>
        <v>37619</v>
      </c>
      <c r="AO172" s="57">
        <f t="shared" ca="1" si="78"/>
        <v>0</v>
      </c>
      <c r="AP172" s="57">
        <f t="shared" ca="1" si="78"/>
        <v>31776</v>
      </c>
      <c r="AQ172" s="57">
        <f t="shared" ca="1" si="78"/>
        <v>2567</v>
      </c>
      <c r="AR172" s="57">
        <f t="shared" ca="1" si="78"/>
        <v>5128</v>
      </c>
      <c r="AS172" s="57">
        <f t="shared" ca="1" si="78"/>
        <v>263</v>
      </c>
      <c r="AT172" s="57">
        <f t="shared" ca="1" si="78"/>
        <v>0</v>
      </c>
      <c r="AU172" s="51">
        <v>0</v>
      </c>
      <c r="AV172" s="57">
        <v>0</v>
      </c>
      <c r="AW172" s="51">
        <f t="shared" ca="1" si="63"/>
        <v>13223.7</v>
      </c>
      <c r="AX172" s="57">
        <f t="shared" ca="1" si="76"/>
        <v>-7657</v>
      </c>
      <c r="AY172" s="57">
        <f t="shared" ca="1" si="76"/>
        <v>0</v>
      </c>
      <c r="AZ172" s="57">
        <f t="shared" ca="1" si="76"/>
        <v>0</v>
      </c>
      <c r="BA172" s="51">
        <v>0</v>
      </c>
      <c r="BB172" s="51">
        <v>0</v>
      </c>
      <c r="BC172" s="57">
        <f t="shared" ca="1" si="76"/>
        <v>-12017</v>
      </c>
      <c r="BD172" s="57">
        <f t="shared" ca="1" si="76"/>
        <v>-9466</v>
      </c>
      <c r="BE172" s="57">
        <f t="shared" ca="1" si="73"/>
        <v>1086.6199999999999</v>
      </c>
      <c r="BF172" s="51">
        <f t="shared" ca="1" si="64"/>
        <v>53.137599999999999</v>
      </c>
      <c r="BG172" s="51">
        <f t="shared" ca="1" si="65"/>
        <v>5.2984507042253517</v>
      </c>
      <c r="BH172" s="51">
        <f t="shared" ca="1" si="66"/>
        <v>314.61386138613864</v>
      </c>
      <c r="BI172" s="51">
        <v>0</v>
      </c>
      <c r="BJ172" s="51">
        <f ca="1">'4월_관리비상세내역'!BK172</f>
        <v>1332.9349999999999</v>
      </c>
      <c r="BK172" s="51">
        <f t="shared" ca="1" si="67"/>
        <v>2419.5549999999998</v>
      </c>
      <c r="BL172" s="51">
        <f ca="1">'4월_관리비상세내역'!BM172</f>
        <v>326.97084507042251</v>
      </c>
      <c r="BM172" s="57">
        <f t="shared" ca="1" si="68"/>
        <v>332.26929577464784</v>
      </c>
      <c r="BN172" s="51">
        <f ca="1">'4월_관리비상세내역'!BO172</f>
        <v>602.89920000000006</v>
      </c>
      <c r="BO172" s="57">
        <f t="shared" ca="1" si="69"/>
        <v>656.03680000000008</v>
      </c>
      <c r="BP172" s="51">
        <f ca="1">'4월_관리비상세내역'!BQ172</f>
        <v>1053.8910891089108</v>
      </c>
      <c r="BQ172" s="57">
        <f t="shared" ca="1" si="70"/>
        <v>1368.5049504950493</v>
      </c>
      <c r="BR172" s="51">
        <v>0</v>
      </c>
      <c r="BS172" s="51">
        <v>0</v>
      </c>
    </row>
    <row r="173" spans="1:71" ht="15.75" customHeight="1">
      <c r="A173" s="8" t="s">
        <v>239</v>
      </c>
      <c r="B173">
        <v>704</v>
      </c>
      <c r="C173">
        <f t="shared" si="77"/>
        <v>2002</v>
      </c>
      <c r="E173" s="8">
        <v>115.7</v>
      </c>
      <c r="F173" s="8" t="s">
        <v>240</v>
      </c>
      <c r="G173" s="55">
        <f t="shared" ca="1" si="58"/>
        <v>44533</v>
      </c>
      <c r="H173" s="8">
        <v>77777</v>
      </c>
      <c r="J173" t="str">
        <f t="shared" ca="1" si="72"/>
        <v>월세</v>
      </c>
      <c r="K173" s="8" t="s">
        <v>242</v>
      </c>
      <c r="L173" s="55">
        <v>45047</v>
      </c>
      <c r="M173" s="55">
        <v>45097</v>
      </c>
      <c r="N173" s="55">
        <v>45047</v>
      </c>
      <c r="O173" s="55">
        <v>45077</v>
      </c>
      <c r="P173" s="51">
        <f t="shared" ca="1" si="59"/>
        <v>498706</v>
      </c>
      <c r="Q173" s="57">
        <f t="shared" ca="1" si="60"/>
        <v>508680.12</v>
      </c>
      <c r="R173" s="51">
        <f t="shared" ca="1" si="61"/>
        <v>498706</v>
      </c>
      <c r="S173" s="57">
        <f t="shared" ca="1" si="71"/>
        <v>279398</v>
      </c>
      <c r="T173" s="57">
        <f t="shared" ca="1" si="62"/>
        <v>219308</v>
      </c>
      <c r="U173" s="57">
        <f t="shared" ca="1" si="79"/>
        <v>79659</v>
      </c>
      <c r="V173" s="57">
        <f t="shared" ca="1" si="79"/>
        <v>7500</v>
      </c>
      <c r="W173" s="57">
        <f t="shared" ca="1" si="79"/>
        <v>1725</v>
      </c>
      <c r="X173" s="57">
        <f t="shared" ca="1" si="79"/>
        <v>2558</v>
      </c>
      <c r="Y173" s="57">
        <f t="shared" ca="1" si="79"/>
        <v>3228</v>
      </c>
      <c r="Z173" s="57">
        <f t="shared" ca="1" si="79"/>
        <v>46711</v>
      </c>
      <c r="AA173" s="57">
        <f t="shared" ca="1" si="79"/>
        <v>2961</v>
      </c>
      <c r="AB173" s="57">
        <f t="shared" ca="1" si="79"/>
        <v>69927</v>
      </c>
      <c r="AC173" s="57">
        <f t="shared" ca="1" si="79"/>
        <v>1250</v>
      </c>
      <c r="AD173" s="57">
        <f t="shared" ca="1" si="79"/>
        <v>8566</v>
      </c>
      <c r="AE173" s="57">
        <f t="shared" ca="1" si="79"/>
        <v>9052</v>
      </c>
      <c r="AF173" s="57">
        <f t="shared" ca="1" si="79"/>
        <v>285</v>
      </c>
      <c r="AG173" s="57">
        <f t="shared" ca="1" si="79"/>
        <v>39252</v>
      </c>
      <c r="AH173" s="57">
        <f t="shared" ca="1" si="79"/>
        <v>850</v>
      </c>
      <c r="AI173" s="57">
        <f t="shared" ca="1" si="79"/>
        <v>0</v>
      </c>
      <c r="AJ173" s="57">
        <f t="shared" ref="AJ173:AT196" ca="1" si="80">RANDBETWEEN(AJ$2,AJ$3)</f>
        <v>96219</v>
      </c>
      <c r="AK173" s="57">
        <f t="shared" ca="1" si="80"/>
        <v>73075</v>
      </c>
      <c r="AL173" s="57">
        <f t="shared" ca="1" si="78"/>
        <v>38586</v>
      </c>
      <c r="AM173" s="57">
        <f t="shared" ca="1" si="78"/>
        <v>3093</v>
      </c>
      <c r="AN173" s="57">
        <f t="shared" ca="1" si="78"/>
        <v>18711</v>
      </c>
      <c r="AO173" s="57">
        <f t="shared" ca="1" si="78"/>
        <v>0</v>
      </c>
      <c r="AP173" s="57">
        <f t="shared" ca="1" si="78"/>
        <v>27045</v>
      </c>
      <c r="AQ173" s="57">
        <f t="shared" ca="1" si="78"/>
        <v>9685</v>
      </c>
      <c r="AR173" s="57">
        <f t="shared" ca="1" si="78"/>
        <v>5975</v>
      </c>
      <c r="AS173" s="57">
        <f t="shared" ca="1" si="78"/>
        <v>1451</v>
      </c>
      <c r="AT173" s="57">
        <f t="shared" ca="1" si="78"/>
        <v>0</v>
      </c>
      <c r="AU173" s="51">
        <v>0</v>
      </c>
      <c r="AV173" s="57">
        <v>0</v>
      </c>
      <c r="AW173" s="51">
        <f t="shared" ca="1" si="63"/>
        <v>9974.1200000000008</v>
      </c>
      <c r="AX173" s="57">
        <f t="shared" ca="1" si="76"/>
        <v>-2999</v>
      </c>
      <c r="AY173" s="57">
        <f t="shared" ca="1" si="76"/>
        <v>0</v>
      </c>
      <c r="AZ173" s="57">
        <f t="shared" ca="1" si="76"/>
        <v>0</v>
      </c>
      <c r="BA173" s="51">
        <v>0</v>
      </c>
      <c r="BB173" s="51">
        <v>0</v>
      </c>
      <c r="BC173" s="57">
        <f t="shared" ca="1" si="76"/>
        <v>-26207</v>
      </c>
      <c r="BD173" s="57">
        <f t="shared" ca="1" si="76"/>
        <v>-19452</v>
      </c>
      <c r="BE173" s="57">
        <f t="shared" ca="1" si="73"/>
        <v>481.09500000000003</v>
      </c>
      <c r="BF173" s="51">
        <f t="shared" ca="1" si="64"/>
        <v>30.8688</v>
      </c>
      <c r="BG173" s="51">
        <f t="shared" ca="1" si="65"/>
        <v>2.6353521126760562</v>
      </c>
      <c r="BH173" s="51">
        <f t="shared" ca="1" si="66"/>
        <v>267.77227722772278</v>
      </c>
      <c r="BI173" s="51">
        <v>0</v>
      </c>
      <c r="BJ173" s="51">
        <f ca="1">'4월_관리비상세내역'!BK173</f>
        <v>1535.8999999999999</v>
      </c>
      <c r="BK173" s="51">
        <f t="shared" ca="1" si="67"/>
        <v>2016.9949999999999</v>
      </c>
      <c r="BL173" s="51">
        <f ca="1">'4월_관리비상세내역'!BM173</f>
        <v>370.06070422535214</v>
      </c>
      <c r="BM173" s="57">
        <f t="shared" ca="1" si="68"/>
        <v>372.6960563380282</v>
      </c>
      <c r="BN173" s="51">
        <f ca="1">'4월_관리비상세내역'!BO173</f>
        <v>613.52</v>
      </c>
      <c r="BO173" s="57">
        <f t="shared" ca="1" si="69"/>
        <v>644.38879999999995</v>
      </c>
      <c r="BP173" s="51">
        <f ca="1">'4월_관리비상세내역'!BQ173</f>
        <v>1498.9405940594058</v>
      </c>
      <c r="BQ173" s="57">
        <f t="shared" ca="1" si="70"/>
        <v>1766.7128712871286</v>
      </c>
      <c r="BR173" s="51">
        <v>0</v>
      </c>
      <c r="BS173" s="51">
        <v>0</v>
      </c>
    </row>
    <row r="174" spans="1:71" ht="15.75" customHeight="1">
      <c r="A174" s="8" t="s">
        <v>239</v>
      </c>
      <c r="B174">
        <v>704</v>
      </c>
      <c r="C174">
        <f t="shared" si="77"/>
        <v>2101</v>
      </c>
      <c r="E174" s="8">
        <v>115.7</v>
      </c>
      <c r="F174" s="8" t="s">
        <v>240</v>
      </c>
      <c r="G174" s="55">
        <f t="shared" ca="1" si="58"/>
        <v>42834</v>
      </c>
      <c r="H174" s="8">
        <v>77777</v>
      </c>
      <c r="J174" t="str">
        <f t="shared" ca="1" si="72"/>
        <v>전세</v>
      </c>
      <c r="K174" s="8" t="s">
        <v>242</v>
      </c>
      <c r="L174" s="55">
        <v>45047</v>
      </c>
      <c r="M174" s="55">
        <v>45097</v>
      </c>
      <c r="N174" s="55">
        <v>45047</v>
      </c>
      <c r="O174" s="55">
        <v>45077</v>
      </c>
      <c r="P174" s="51">
        <f t="shared" ca="1" si="59"/>
        <v>479527</v>
      </c>
      <c r="Q174" s="57">
        <f t="shared" ca="1" si="60"/>
        <v>489117.54</v>
      </c>
      <c r="R174" s="51">
        <f t="shared" ca="1" si="61"/>
        <v>479527</v>
      </c>
      <c r="S174" s="57">
        <f t="shared" ca="1" si="71"/>
        <v>213198</v>
      </c>
      <c r="T174" s="57">
        <f t="shared" ca="1" si="62"/>
        <v>266329</v>
      </c>
      <c r="U174" s="57">
        <f t="shared" ref="U174:AJ189" ca="1" si="81">RANDBETWEEN(U$2,U$3)</f>
        <v>65011</v>
      </c>
      <c r="V174" s="57">
        <f t="shared" ca="1" si="81"/>
        <v>5120</v>
      </c>
      <c r="W174" s="57">
        <f t="shared" ca="1" si="81"/>
        <v>598</v>
      </c>
      <c r="X174" s="57">
        <f t="shared" ca="1" si="81"/>
        <v>2585</v>
      </c>
      <c r="Y174" s="57">
        <f t="shared" ca="1" si="81"/>
        <v>3881</v>
      </c>
      <c r="Z174" s="57">
        <f t="shared" ca="1" si="81"/>
        <v>32255</v>
      </c>
      <c r="AA174" s="57">
        <f t="shared" ca="1" si="81"/>
        <v>8956</v>
      </c>
      <c r="AB174" s="57">
        <f t="shared" ca="1" si="81"/>
        <v>61098</v>
      </c>
      <c r="AC174" s="57">
        <f t="shared" ca="1" si="81"/>
        <v>1478</v>
      </c>
      <c r="AD174" s="57">
        <f t="shared" ca="1" si="81"/>
        <v>3749</v>
      </c>
      <c r="AE174" s="57">
        <f t="shared" ca="1" si="81"/>
        <v>23839</v>
      </c>
      <c r="AF174" s="57">
        <f t="shared" ca="1" si="81"/>
        <v>436</v>
      </c>
      <c r="AG174" s="57">
        <f t="shared" ca="1" si="81"/>
        <v>6350</v>
      </c>
      <c r="AH174" s="57">
        <f t="shared" ca="1" si="81"/>
        <v>184</v>
      </c>
      <c r="AI174" s="57">
        <f t="shared" ca="1" si="81"/>
        <v>0</v>
      </c>
      <c r="AJ174" s="57">
        <f t="shared" ca="1" si="81"/>
        <v>149313</v>
      </c>
      <c r="AK174" s="57">
        <f t="shared" ca="1" si="80"/>
        <v>27405</v>
      </c>
      <c r="AL174" s="57">
        <f t="shared" ca="1" si="78"/>
        <v>75693</v>
      </c>
      <c r="AM174" s="57">
        <f t="shared" ca="1" si="78"/>
        <v>5150</v>
      </c>
      <c r="AN174" s="57">
        <f t="shared" ca="1" si="78"/>
        <v>23910</v>
      </c>
      <c r="AO174" s="57">
        <f t="shared" ca="1" si="78"/>
        <v>0</v>
      </c>
      <c r="AP174" s="57">
        <f t="shared" ca="1" si="78"/>
        <v>6965</v>
      </c>
      <c r="AQ174" s="57">
        <f t="shared" ca="1" si="78"/>
        <v>6798</v>
      </c>
      <c r="AR174" s="57">
        <f t="shared" ca="1" si="78"/>
        <v>6757</v>
      </c>
      <c r="AS174" s="57">
        <f t="shared" ca="1" si="78"/>
        <v>1431</v>
      </c>
      <c r="AT174" s="57">
        <f t="shared" ca="1" si="78"/>
        <v>0</v>
      </c>
      <c r="AU174" s="51">
        <v>0</v>
      </c>
      <c r="AV174" s="57">
        <v>0</v>
      </c>
      <c r="AW174" s="51">
        <f t="shared" ca="1" si="63"/>
        <v>9590.5400000000009</v>
      </c>
      <c r="AX174" s="57">
        <f t="shared" ca="1" si="76"/>
        <v>-10160</v>
      </c>
      <c r="AY174" s="57">
        <f t="shared" ca="1" si="76"/>
        <v>0</v>
      </c>
      <c r="AZ174" s="57">
        <f t="shared" ca="1" si="76"/>
        <v>0</v>
      </c>
      <c r="BA174" s="51">
        <v>0</v>
      </c>
      <c r="BB174" s="51">
        <v>0</v>
      </c>
      <c r="BC174" s="57">
        <f t="shared" ca="1" si="76"/>
        <v>-13249</v>
      </c>
      <c r="BD174" s="57">
        <f t="shared" ca="1" si="76"/>
        <v>-16026</v>
      </c>
      <c r="BE174" s="57">
        <f t="shared" ca="1" si="73"/>
        <v>746.56500000000005</v>
      </c>
      <c r="BF174" s="51">
        <f t="shared" ca="1" si="64"/>
        <v>60.554400000000001</v>
      </c>
      <c r="BG174" s="51">
        <f t="shared" ca="1" si="65"/>
        <v>3.3676056338028171</v>
      </c>
      <c r="BH174" s="51">
        <f t="shared" ca="1" si="66"/>
        <v>68.960396039603964</v>
      </c>
      <c r="BI174" s="51">
        <v>0</v>
      </c>
      <c r="BJ174" s="51">
        <f ca="1">'4월_관리비상세내역'!BK174</f>
        <v>1390.1949999999999</v>
      </c>
      <c r="BK174" s="51">
        <f t="shared" ca="1" si="67"/>
        <v>2136.7600000000002</v>
      </c>
      <c r="BL174" s="51">
        <f ca="1">'4월_관리비상세내역'!BM174</f>
        <v>697.3008450704225</v>
      </c>
      <c r="BM174" s="57">
        <f t="shared" ca="1" si="68"/>
        <v>700.66845070422528</v>
      </c>
      <c r="BN174" s="51">
        <f ca="1">'4월_관리비상세내역'!BO174</f>
        <v>149.876</v>
      </c>
      <c r="BO174" s="57">
        <f t="shared" ca="1" si="69"/>
        <v>210.43040000000002</v>
      </c>
      <c r="BP174" s="51">
        <f ca="1">'4월_관리비상세내역'!BQ174</f>
        <v>1403.7227722772277</v>
      </c>
      <c r="BQ174" s="57">
        <f t="shared" ca="1" si="70"/>
        <v>1472.6831683168316</v>
      </c>
      <c r="BR174" s="51">
        <v>0</v>
      </c>
      <c r="BS174" s="51">
        <v>0</v>
      </c>
    </row>
    <row r="175" spans="1:71" ht="15.75" customHeight="1">
      <c r="A175" s="8" t="s">
        <v>239</v>
      </c>
      <c r="B175">
        <v>704</v>
      </c>
      <c r="C175">
        <f t="shared" si="77"/>
        <v>2102</v>
      </c>
      <c r="E175" s="8">
        <v>115.7</v>
      </c>
      <c r="F175" s="8" t="s">
        <v>240</v>
      </c>
      <c r="G175" s="55">
        <f t="shared" ca="1" si="58"/>
        <v>41675</v>
      </c>
      <c r="H175" s="8">
        <v>77777</v>
      </c>
      <c r="J175" t="str">
        <f t="shared" ca="1" si="72"/>
        <v>전세</v>
      </c>
      <c r="K175" s="8" t="s">
        <v>242</v>
      </c>
      <c r="L175" s="55">
        <v>45047</v>
      </c>
      <c r="M175" s="55">
        <v>45097</v>
      </c>
      <c r="N175" s="55">
        <v>45047</v>
      </c>
      <c r="O175" s="55">
        <v>45077</v>
      </c>
      <c r="P175" s="51">
        <f t="shared" ca="1" si="59"/>
        <v>558354</v>
      </c>
      <c r="Q175" s="57">
        <f t="shared" ca="1" si="60"/>
        <v>569521.07999999996</v>
      </c>
      <c r="R175" s="51">
        <f t="shared" ca="1" si="61"/>
        <v>558354</v>
      </c>
      <c r="S175" s="57">
        <f t="shared" ca="1" si="71"/>
        <v>227152</v>
      </c>
      <c r="T175" s="57">
        <f t="shared" ca="1" si="62"/>
        <v>331202</v>
      </c>
      <c r="U175" s="57">
        <f t="shared" ca="1" si="81"/>
        <v>64286</v>
      </c>
      <c r="V175" s="57">
        <f t="shared" ca="1" si="81"/>
        <v>39101</v>
      </c>
      <c r="W175" s="57">
        <f t="shared" ca="1" si="81"/>
        <v>1357</v>
      </c>
      <c r="X175" s="57">
        <f t="shared" ca="1" si="81"/>
        <v>1795</v>
      </c>
      <c r="Y175" s="57">
        <f t="shared" ca="1" si="81"/>
        <v>3143</v>
      </c>
      <c r="Z175" s="57">
        <f t="shared" ca="1" si="81"/>
        <v>29094</v>
      </c>
      <c r="AA175" s="57">
        <f t="shared" ca="1" si="81"/>
        <v>24659</v>
      </c>
      <c r="AB175" s="57">
        <f t="shared" ca="1" si="81"/>
        <v>59651</v>
      </c>
      <c r="AC175" s="57">
        <f t="shared" ca="1" si="81"/>
        <v>2250</v>
      </c>
      <c r="AD175" s="57">
        <f t="shared" ca="1" si="81"/>
        <v>6166</v>
      </c>
      <c r="AE175" s="57">
        <f t="shared" ca="1" si="81"/>
        <v>6241</v>
      </c>
      <c r="AF175" s="57">
        <f t="shared" ca="1" si="81"/>
        <v>276</v>
      </c>
      <c r="AG175" s="57">
        <f t="shared" ca="1" si="81"/>
        <v>4171</v>
      </c>
      <c r="AH175" s="57">
        <f t="shared" ca="1" si="81"/>
        <v>1000</v>
      </c>
      <c r="AI175" s="57">
        <f t="shared" ca="1" si="81"/>
        <v>0</v>
      </c>
      <c r="AJ175" s="57">
        <f t="shared" ca="1" si="81"/>
        <v>115469</v>
      </c>
      <c r="AK175" s="57">
        <f t="shared" ca="1" si="80"/>
        <v>75956</v>
      </c>
      <c r="AL175" s="57">
        <f t="shared" ca="1" si="78"/>
        <v>90169</v>
      </c>
      <c r="AM175" s="57">
        <f t="shared" ca="1" si="78"/>
        <v>1598</v>
      </c>
      <c r="AN175" s="57">
        <f t="shared" ca="1" si="78"/>
        <v>44419</v>
      </c>
      <c r="AO175" s="57">
        <f t="shared" ca="1" si="78"/>
        <v>0</v>
      </c>
      <c r="AP175" s="57">
        <f t="shared" ca="1" si="78"/>
        <v>10416</v>
      </c>
      <c r="AQ175" s="57">
        <f t="shared" ca="1" si="78"/>
        <v>9621</v>
      </c>
      <c r="AR175" s="57">
        <f t="shared" ca="1" si="78"/>
        <v>4920</v>
      </c>
      <c r="AS175" s="57">
        <f t="shared" ca="1" si="78"/>
        <v>2258</v>
      </c>
      <c r="AT175" s="57">
        <f t="shared" ca="1" si="78"/>
        <v>0</v>
      </c>
      <c r="AU175" s="51">
        <v>0</v>
      </c>
      <c r="AV175" s="57">
        <v>0</v>
      </c>
      <c r="AW175" s="51">
        <f t="shared" ca="1" si="63"/>
        <v>11167.08</v>
      </c>
      <c r="AX175" s="57">
        <f t="shared" ca="1" si="76"/>
        <v>-19385</v>
      </c>
      <c r="AY175" s="57">
        <f t="shared" ca="1" si="76"/>
        <v>0</v>
      </c>
      <c r="AZ175" s="57">
        <f t="shared" ca="1" si="76"/>
        <v>0</v>
      </c>
      <c r="BA175" s="51">
        <v>0</v>
      </c>
      <c r="BB175" s="51">
        <v>0</v>
      </c>
      <c r="BC175" s="57">
        <f t="shared" ca="1" si="76"/>
        <v>-16397</v>
      </c>
      <c r="BD175" s="57">
        <f t="shared" ca="1" si="76"/>
        <v>-3880</v>
      </c>
      <c r="BE175" s="57">
        <f t="shared" ca="1" si="73"/>
        <v>577.34500000000003</v>
      </c>
      <c r="BF175" s="51">
        <f t="shared" ca="1" si="64"/>
        <v>72.135199999999998</v>
      </c>
      <c r="BG175" s="51">
        <f t="shared" ca="1" si="65"/>
        <v>6.2561971830985916</v>
      </c>
      <c r="BH175" s="51">
        <f t="shared" ca="1" si="66"/>
        <v>103.12871287128714</v>
      </c>
      <c r="BI175" s="51">
        <v>0</v>
      </c>
      <c r="BJ175" s="51">
        <f ca="1">'4월_관리비상세내역'!BK175</f>
        <v>1143.1500000000001</v>
      </c>
      <c r="BK175" s="51">
        <f t="shared" ca="1" si="67"/>
        <v>1720.4950000000001</v>
      </c>
      <c r="BL175" s="51">
        <f ca="1">'4월_관리비상세내역'!BM175</f>
        <v>694.72859154929574</v>
      </c>
      <c r="BM175" s="57">
        <f t="shared" ca="1" si="68"/>
        <v>700.98478873239435</v>
      </c>
      <c r="BN175" s="51">
        <f ca="1">'4월_관리비상세내역'!BO175</f>
        <v>731.72400000000005</v>
      </c>
      <c r="BO175" s="57">
        <f t="shared" ca="1" si="69"/>
        <v>803.8592000000001</v>
      </c>
      <c r="BP175" s="51">
        <f ca="1">'4월_관리비상세내역'!BQ175</f>
        <v>1509.9405940594061</v>
      </c>
      <c r="BQ175" s="57">
        <f t="shared" ca="1" si="70"/>
        <v>1613.0693069306933</v>
      </c>
      <c r="BR175" s="51">
        <v>0</v>
      </c>
      <c r="BS175" s="51">
        <v>0</v>
      </c>
    </row>
    <row r="176" spans="1:71" ht="15.75" customHeight="1">
      <c r="A176" s="8" t="s">
        <v>239</v>
      </c>
      <c r="B176">
        <v>704</v>
      </c>
      <c r="C176">
        <f t="shared" si="77"/>
        <v>2201</v>
      </c>
      <c r="E176" s="8">
        <v>115.7</v>
      </c>
      <c r="F176" s="8" t="s">
        <v>240</v>
      </c>
      <c r="G176" s="55">
        <f t="shared" ca="1" si="58"/>
        <v>43346</v>
      </c>
      <c r="H176" s="8">
        <v>77777</v>
      </c>
      <c r="J176" t="str">
        <f t="shared" ca="1" si="72"/>
        <v>월세</v>
      </c>
      <c r="K176" s="8" t="s">
        <v>242</v>
      </c>
      <c r="L176" s="55">
        <v>45047</v>
      </c>
      <c r="M176" s="55">
        <v>45097</v>
      </c>
      <c r="N176" s="55">
        <v>45047</v>
      </c>
      <c r="O176" s="55">
        <v>45077</v>
      </c>
      <c r="P176" s="51">
        <f t="shared" ca="1" si="59"/>
        <v>543141</v>
      </c>
      <c r="Q176" s="57">
        <f t="shared" ca="1" si="60"/>
        <v>554003.81999999995</v>
      </c>
      <c r="R176" s="51">
        <f t="shared" ca="1" si="61"/>
        <v>543141</v>
      </c>
      <c r="S176" s="57">
        <f t="shared" ca="1" si="71"/>
        <v>234890</v>
      </c>
      <c r="T176" s="57">
        <f t="shared" ca="1" si="62"/>
        <v>308251</v>
      </c>
      <c r="U176" s="57">
        <f t="shared" ca="1" si="81"/>
        <v>66392</v>
      </c>
      <c r="V176" s="57">
        <f t="shared" ca="1" si="81"/>
        <v>15974</v>
      </c>
      <c r="W176" s="57">
        <f t="shared" ca="1" si="81"/>
        <v>1620</v>
      </c>
      <c r="X176" s="57">
        <f t="shared" ca="1" si="81"/>
        <v>1006</v>
      </c>
      <c r="Y176" s="57">
        <f t="shared" ca="1" si="81"/>
        <v>3562</v>
      </c>
      <c r="Z176" s="57">
        <f t="shared" ca="1" si="81"/>
        <v>47451</v>
      </c>
      <c r="AA176" s="57">
        <f t="shared" ca="1" si="81"/>
        <v>10318</v>
      </c>
      <c r="AB176" s="57">
        <f t="shared" ca="1" si="81"/>
        <v>43904</v>
      </c>
      <c r="AC176" s="57">
        <f t="shared" ca="1" si="81"/>
        <v>1826</v>
      </c>
      <c r="AD176" s="57">
        <f t="shared" ca="1" si="81"/>
        <v>7839</v>
      </c>
      <c r="AE176" s="57">
        <f t="shared" ca="1" si="81"/>
        <v>19786</v>
      </c>
      <c r="AF176" s="57">
        <f t="shared" ca="1" si="81"/>
        <v>703</v>
      </c>
      <c r="AG176" s="57">
        <f t="shared" ca="1" si="81"/>
        <v>22875</v>
      </c>
      <c r="AH176" s="57">
        <f t="shared" ca="1" si="81"/>
        <v>405</v>
      </c>
      <c r="AI176" s="57">
        <f t="shared" ca="1" si="81"/>
        <v>0</v>
      </c>
      <c r="AJ176" s="57">
        <f t="shared" ca="1" si="81"/>
        <v>109034</v>
      </c>
      <c r="AK176" s="57">
        <f t="shared" ca="1" si="80"/>
        <v>72321</v>
      </c>
      <c r="AL176" s="57">
        <f t="shared" ca="1" si="78"/>
        <v>59684</v>
      </c>
      <c r="AM176" s="57">
        <f t="shared" ca="1" si="78"/>
        <v>4255</v>
      </c>
      <c r="AN176" s="57">
        <f t="shared" ca="1" si="78"/>
        <v>72355</v>
      </c>
      <c r="AO176" s="57">
        <f t="shared" ca="1" si="78"/>
        <v>0</v>
      </c>
      <c r="AP176" s="57">
        <f t="shared" ca="1" si="78"/>
        <v>7933</v>
      </c>
      <c r="AQ176" s="57">
        <f t="shared" ca="1" si="78"/>
        <v>1952</v>
      </c>
      <c r="AR176" s="57">
        <f t="shared" ca="1" si="78"/>
        <v>4288</v>
      </c>
      <c r="AS176" s="57">
        <f t="shared" ca="1" si="78"/>
        <v>1364</v>
      </c>
      <c r="AT176" s="57">
        <f t="shared" ca="1" si="78"/>
        <v>0</v>
      </c>
      <c r="AU176" s="51">
        <v>0</v>
      </c>
      <c r="AV176" s="57">
        <v>0</v>
      </c>
      <c r="AW176" s="51">
        <f t="shared" ca="1" si="63"/>
        <v>10862.82</v>
      </c>
      <c r="AX176" s="57">
        <f t="shared" ca="1" si="76"/>
        <v>-468</v>
      </c>
      <c r="AY176" s="57">
        <f t="shared" ca="1" si="76"/>
        <v>0</v>
      </c>
      <c r="AZ176" s="57">
        <f t="shared" ca="1" si="76"/>
        <v>0</v>
      </c>
      <c r="BA176" s="51">
        <v>0</v>
      </c>
      <c r="BB176" s="51">
        <v>0</v>
      </c>
      <c r="BC176" s="57">
        <f t="shared" ca="1" si="76"/>
        <v>-7415</v>
      </c>
      <c r="BD176" s="57">
        <f t="shared" ca="1" si="76"/>
        <v>-25823</v>
      </c>
      <c r="BE176" s="57">
        <f t="shared" ca="1" si="73"/>
        <v>545.16999999999996</v>
      </c>
      <c r="BF176" s="51">
        <f t="shared" ca="1" si="64"/>
        <v>47.747199999999999</v>
      </c>
      <c r="BG176" s="51">
        <f t="shared" ca="1" si="65"/>
        <v>10.190845070422535</v>
      </c>
      <c r="BH176" s="51">
        <f t="shared" ca="1" si="66"/>
        <v>78.544554455445549</v>
      </c>
      <c r="BI176" s="51">
        <v>0</v>
      </c>
      <c r="BJ176" s="51">
        <f ca="1">'4월_관리비상세내역'!BK176</f>
        <v>1680.1599999999999</v>
      </c>
      <c r="BK176" s="51">
        <f t="shared" ca="1" si="67"/>
        <v>2225.33</v>
      </c>
      <c r="BL176" s="51">
        <f ca="1">'4월_관리비상세내역'!BM176</f>
        <v>695.9918309859155</v>
      </c>
      <c r="BM176" s="57">
        <f t="shared" ca="1" si="68"/>
        <v>706.18267605633798</v>
      </c>
      <c r="BN176" s="51">
        <f ca="1">'4월_관리비상세내역'!BO176</f>
        <v>439.39679999999998</v>
      </c>
      <c r="BO176" s="57">
        <f t="shared" ca="1" si="69"/>
        <v>487.14400000000001</v>
      </c>
      <c r="BP176" s="51">
        <f ca="1">'4월_관리비상세내역'!BQ176</f>
        <v>1793.4851485148515</v>
      </c>
      <c r="BQ176" s="57">
        <f t="shared" ca="1" si="70"/>
        <v>1872.029702970297</v>
      </c>
      <c r="BR176" s="51">
        <v>0</v>
      </c>
      <c r="BS176" s="51">
        <v>0</v>
      </c>
    </row>
    <row r="177" spans="1:71" ht="15.75" customHeight="1">
      <c r="A177" s="8" t="s">
        <v>239</v>
      </c>
      <c r="B177">
        <v>704</v>
      </c>
      <c r="C177">
        <f t="shared" si="77"/>
        <v>2202</v>
      </c>
      <c r="E177" s="8">
        <v>115.7</v>
      </c>
      <c r="F177" s="8" t="s">
        <v>240</v>
      </c>
      <c r="G177" s="55">
        <f t="shared" ca="1" si="58"/>
        <v>44841</v>
      </c>
      <c r="H177" s="8">
        <v>77777</v>
      </c>
      <c r="J177" t="str">
        <f t="shared" ca="1" si="72"/>
        <v>전세</v>
      </c>
      <c r="K177" s="8" t="s">
        <v>242</v>
      </c>
      <c r="L177" s="55">
        <v>45047</v>
      </c>
      <c r="M177" s="55">
        <v>45097</v>
      </c>
      <c r="N177" s="55">
        <v>45047</v>
      </c>
      <c r="O177" s="55">
        <v>45077</v>
      </c>
      <c r="P177" s="51">
        <f t="shared" ca="1" si="59"/>
        <v>482458</v>
      </c>
      <c r="Q177" s="57">
        <f t="shared" ca="1" si="60"/>
        <v>492107.16</v>
      </c>
      <c r="R177" s="51">
        <f t="shared" ca="1" si="61"/>
        <v>482458</v>
      </c>
      <c r="S177" s="57">
        <f t="shared" ca="1" si="71"/>
        <v>229953</v>
      </c>
      <c r="T177" s="57">
        <f t="shared" ca="1" si="62"/>
        <v>252505</v>
      </c>
      <c r="U177" s="57">
        <f t="shared" ca="1" si="81"/>
        <v>40732</v>
      </c>
      <c r="V177" s="57">
        <f t="shared" ca="1" si="81"/>
        <v>32649</v>
      </c>
      <c r="W177" s="57">
        <f t="shared" ca="1" si="81"/>
        <v>1539</v>
      </c>
      <c r="X177" s="57">
        <f t="shared" ca="1" si="81"/>
        <v>1570</v>
      </c>
      <c r="Y177" s="57">
        <f t="shared" ca="1" si="81"/>
        <v>3777</v>
      </c>
      <c r="Z177" s="57">
        <f t="shared" ca="1" si="81"/>
        <v>56536</v>
      </c>
      <c r="AA177" s="57">
        <f t="shared" ca="1" si="81"/>
        <v>5171</v>
      </c>
      <c r="AB177" s="57">
        <f t="shared" ca="1" si="81"/>
        <v>30625</v>
      </c>
      <c r="AC177" s="57">
        <f t="shared" ca="1" si="81"/>
        <v>1432</v>
      </c>
      <c r="AD177" s="57">
        <f t="shared" ca="1" si="81"/>
        <v>7193</v>
      </c>
      <c r="AE177" s="57">
        <f t="shared" ca="1" si="81"/>
        <v>25644</v>
      </c>
      <c r="AF177" s="57">
        <f t="shared" ca="1" si="81"/>
        <v>542</v>
      </c>
      <c r="AG177" s="57">
        <f t="shared" ca="1" si="81"/>
        <v>25886</v>
      </c>
      <c r="AH177" s="57">
        <f t="shared" ca="1" si="81"/>
        <v>932</v>
      </c>
      <c r="AI177" s="57">
        <f t="shared" ca="1" si="81"/>
        <v>0</v>
      </c>
      <c r="AJ177" s="57">
        <f t="shared" ca="1" si="81"/>
        <v>198110</v>
      </c>
      <c r="AK177" s="57">
        <f t="shared" ca="1" si="80"/>
        <v>29987</v>
      </c>
      <c r="AL177" s="57">
        <f t="shared" ca="1" si="78"/>
        <v>16054</v>
      </c>
      <c r="AM177" s="57">
        <f t="shared" ca="1" si="78"/>
        <v>4093</v>
      </c>
      <c r="AN177" s="57">
        <f t="shared" ca="1" si="78"/>
        <v>19186</v>
      </c>
      <c r="AO177" s="57">
        <f t="shared" ca="1" si="78"/>
        <v>0</v>
      </c>
      <c r="AP177" s="57">
        <f t="shared" ca="1" si="78"/>
        <v>31243</v>
      </c>
      <c r="AQ177" s="57">
        <f t="shared" ca="1" si="78"/>
        <v>1828</v>
      </c>
      <c r="AR177" s="57">
        <f t="shared" ca="1" si="78"/>
        <v>2296</v>
      </c>
      <c r="AS177" s="57">
        <f t="shared" ca="1" si="78"/>
        <v>377</v>
      </c>
      <c r="AT177" s="57">
        <f t="shared" ca="1" si="78"/>
        <v>0</v>
      </c>
      <c r="AU177" s="51">
        <v>0</v>
      </c>
      <c r="AV177" s="57">
        <v>0</v>
      </c>
      <c r="AW177" s="51">
        <f t="shared" ca="1" si="63"/>
        <v>9649.16</v>
      </c>
      <c r="AX177" s="57">
        <f t="shared" ca="1" si="76"/>
        <v>-9154</v>
      </c>
      <c r="AY177" s="57">
        <f t="shared" ca="1" si="76"/>
        <v>0</v>
      </c>
      <c r="AZ177" s="57">
        <f t="shared" ca="1" si="76"/>
        <v>0</v>
      </c>
      <c r="BA177" s="51">
        <v>0</v>
      </c>
      <c r="BB177" s="51">
        <v>0</v>
      </c>
      <c r="BC177" s="57">
        <f t="shared" ca="1" si="76"/>
        <v>-26127</v>
      </c>
      <c r="BD177" s="57">
        <f t="shared" ca="1" si="76"/>
        <v>-19663</v>
      </c>
      <c r="BE177" s="57">
        <f t="shared" ca="1" si="73"/>
        <v>990.55</v>
      </c>
      <c r="BF177" s="51">
        <f t="shared" ca="1" si="64"/>
        <v>12.8432</v>
      </c>
      <c r="BG177" s="51">
        <f t="shared" ca="1" si="65"/>
        <v>2.7022535211267606</v>
      </c>
      <c r="BH177" s="51">
        <f t="shared" ca="1" si="66"/>
        <v>309.33663366336634</v>
      </c>
      <c r="BI177" s="51">
        <v>0</v>
      </c>
      <c r="BJ177" s="51">
        <f ca="1">'4월_관리비상세내역'!BK177</f>
        <v>1129.42</v>
      </c>
      <c r="BK177" s="51">
        <f t="shared" ca="1" si="67"/>
        <v>2119.9700000000003</v>
      </c>
      <c r="BL177" s="51">
        <f ca="1">'4월_관리비상세내역'!BM177</f>
        <v>115.14478873239437</v>
      </c>
      <c r="BM177" s="57">
        <f t="shared" ca="1" si="68"/>
        <v>117.84704225352114</v>
      </c>
      <c r="BN177" s="51">
        <f ca="1">'4월_관리비상세내역'!BO177</f>
        <v>611.71680000000003</v>
      </c>
      <c r="BO177" s="57">
        <f t="shared" ca="1" si="69"/>
        <v>624.56000000000006</v>
      </c>
      <c r="BP177" s="51">
        <f ca="1">'4월_관리비상세내역'!BQ177</f>
        <v>942.30693069306938</v>
      </c>
      <c r="BQ177" s="57">
        <f t="shared" ca="1" si="70"/>
        <v>1251.6435643564357</v>
      </c>
      <c r="BR177" s="51">
        <v>0</v>
      </c>
      <c r="BS177" s="51">
        <v>0</v>
      </c>
    </row>
    <row r="178" spans="1:71" ht="15.75" customHeight="1">
      <c r="A178" s="8" t="s">
        <v>239</v>
      </c>
      <c r="B178">
        <v>705</v>
      </c>
      <c r="C178" s="54">
        <v>101</v>
      </c>
      <c r="E178" s="8">
        <v>115.7</v>
      </c>
      <c r="F178" s="8" t="s">
        <v>240</v>
      </c>
      <c r="G178" s="55">
        <f t="shared" ca="1" si="58"/>
        <v>42695</v>
      </c>
      <c r="H178" s="8">
        <v>77777</v>
      </c>
      <c r="J178" t="str">
        <f t="shared" ca="1" si="72"/>
        <v>전세</v>
      </c>
      <c r="K178" s="8" t="s">
        <v>242</v>
      </c>
      <c r="L178" s="55">
        <v>45047</v>
      </c>
      <c r="M178" s="55">
        <v>45097</v>
      </c>
      <c r="N178" s="55">
        <v>45047</v>
      </c>
      <c r="O178" s="55">
        <v>45077</v>
      </c>
      <c r="P178" s="51">
        <f t="shared" ca="1" si="59"/>
        <v>593611</v>
      </c>
      <c r="Q178" s="57">
        <f t="shared" ca="1" si="60"/>
        <v>605483.22</v>
      </c>
      <c r="R178" s="51">
        <f t="shared" ca="1" si="61"/>
        <v>593611</v>
      </c>
      <c r="S178" s="57">
        <f t="shared" ca="1" si="71"/>
        <v>198010</v>
      </c>
      <c r="T178" s="57">
        <f t="shared" ca="1" si="62"/>
        <v>395601</v>
      </c>
      <c r="U178" s="57">
        <f t="shared" ca="1" si="81"/>
        <v>33407</v>
      </c>
      <c r="V178" s="57">
        <f t="shared" ca="1" si="81"/>
        <v>6693</v>
      </c>
      <c r="W178" s="57">
        <f t="shared" ca="1" si="81"/>
        <v>565</v>
      </c>
      <c r="X178" s="57">
        <f t="shared" ca="1" si="81"/>
        <v>1369</v>
      </c>
      <c r="Y178" s="57">
        <f t="shared" ca="1" si="81"/>
        <v>3363</v>
      </c>
      <c r="Z178" s="57">
        <f t="shared" ca="1" si="81"/>
        <v>37200</v>
      </c>
      <c r="AA178" s="57">
        <f t="shared" ca="1" si="81"/>
        <v>21094</v>
      </c>
      <c r="AB178" s="57">
        <f t="shared" ca="1" si="81"/>
        <v>54389</v>
      </c>
      <c r="AC178" s="57">
        <f t="shared" ca="1" si="81"/>
        <v>1524</v>
      </c>
      <c r="AD178" s="57">
        <f t="shared" ca="1" si="81"/>
        <v>4776</v>
      </c>
      <c r="AE178" s="57">
        <f t="shared" ca="1" si="81"/>
        <v>17998</v>
      </c>
      <c r="AF178" s="57">
        <f t="shared" ca="1" si="81"/>
        <v>895</v>
      </c>
      <c r="AG178" s="57">
        <f t="shared" ca="1" si="81"/>
        <v>29822</v>
      </c>
      <c r="AH178" s="57">
        <f t="shared" ca="1" si="81"/>
        <v>498</v>
      </c>
      <c r="AI178" s="57">
        <f t="shared" ca="1" si="81"/>
        <v>0</v>
      </c>
      <c r="AJ178" s="57">
        <f t="shared" ca="1" si="81"/>
        <v>235666</v>
      </c>
      <c r="AK178" s="57">
        <f t="shared" ca="1" si="80"/>
        <v>64476</v>
      </c>
      <c r="AL178" s="57">
        <f t="shared" ca="1" si="78"/>
        <v>18288</v>
      </c>
      <c r="AM178" s="57">
        <f t="shared" ca="1" si="78"/>
        <v>2957</v>
      </c>
      <c r="AN178" s="57">
        <f t="shared" ca="1" si="78"/>
        <v>87184</v>
      </c>
      <c r="AO178" s="57">
        <f t="shared" ca="1" si="78"/>
        <v>0</v>
      </c>
      <c r="AP178" s="57">
        <f t="shared" ca="1" si="78"/>
        <v>32353</v>
      </c>
      <c r="AQ178" s="57">
        <f t="shared" ca="1" si="78"/>
        <v>6009</v>
      </c>
      <c r="AR178" s="57">
        <f t="shared" ca="1" si="78"/>
        <v>4224</v>
      </c>
      <c r="AS178" s="57">
        <f t="shared" ca="1" si="78"/>
        <v>427</v>
      </c>
      <c r="AT178" s="57">
        <f t="shared" ca="1" si="78"/>
        <v>0</v>
      </c>
      <c r="AU178" s="51">
        <v>0</v>
      </c>
      <c r="AV178" s="57">
        <v>0</v>
      </c>
      <c r="AW178" s="51">
        <f t="shared" ca="1" si="63"/>
        <v>11872.22</v>
      </c>
      <c r="AX178" s="57">
        <f t="shared" ca="1" si="76"/>
        <v>-21689</v>
      </c>
      <c r="AY178" s="57">
        <f t="shared" ca="1" si="76"/>
        <v>0</v>
      </c>
      <c r="AZ178" s="57">
        <f t="shared" ca="1" si="76"/>
        <v>0</v>
      </c>
      <c r="BA178" s="51">
        <v>0</v>
      </c>
      <c r="BB178" s="51">
        <v>0</v>
      </c>
      <c r="BC178" s="57">
        <f t="shared" ca="1" si="76"/>
        <v>-20121</v>
      </c>
      <c r="BD178" s="57">
        <f t="shared" ca="1" si="76"/>
        <v>-29756</v>
      </c>
      <c r="BE178" s="57">
        <f t="shared" ca="1" si="73"/>
        <v>1178.33</v>
      </c>
      <c r="BF178" s="51">
        <f t="shared" ca="1" si="64"/>
        <v>14.6304</v>
      </c>
      <c r="BG178" s="51">
        <f t="shared" ca="1" si="65"/>
        <v>12.279436619718309</v>
      </c>
      <c r="BH178" s="51">
        <f t="shared" ca="1" si="66"/>
        <v>320.32673267326732</v>
      </c>
      <c r="BI178" s="51">
        <v>0</v>
      </c>
      <c r="BJ178" s="51">
        <f ca="1">'4월_관리비상세내역'!BK178</f>
        <v>1738.915</v>
      </c>
      <c r="BK178" s="51">
        <f t="shared" ca="1" si="67"/>
        <v>2917.2449999999999</v>
      </c>
      <c r="BL178" s="51">
        <f ca="1">'4월_관리비상세내역'!BM178</f>
        <v>558.69816901408444</v>
      </c>
      <c r="BM178" s="57">
        <f t="shared" ca="1" si="68"/>
        <v>570.9776056338028</v>
      </c>
      <c r="BN178" s="51">
        <f ca="1">'4월_관리비상세내역'!BO178</f>
        <v>192.52959999999999</v>
      </c>
      <c r="BO178" s="57">
        <f t="shared" ca="1" si="69"/>
        <v>207.16</v>
      </c>
      <c r="BP178" s="51">
        <f ca="1">'4월_관리비상세내역'!BQ178</f>
        <v>1028.8217821782177</v>
      </c>
      <c r="BQ178" s="57">
        <f t="shared" ca="1" si="70"/>
        <v>1349.1485148514851</v>
      </c>
      <c r="BR178" s="51">
        <v>0</v>
      </c>
      <c r="BS178" s="51">
        <v>0</v>
      </c>
    </row>
    <row r="179" spans="1:71" ht="15.75" customHeight="1">
      <c r="A179" s="8" t="s">
        <v>239</v>
      </c>
      <c r="B179">
        <v>705</v>
      </c>
      <c r="C179" s="54">
        <v>102</v>
      </c>
      <c r="E179" s="8">
        <v>115.7</v>
      </c>
      <c r="F179" s="8" t="s">
        <v>240</v>
      </c>
      <c r="G179" s="55">
        <f t="shared" ca="1" si="58"/>
        <v>43798</v>
      </c>
      <c r="H179" s="8">
        <v>77777</v>
      </c>
      <c r="J179" t="str">
        <f t="shared" ca="1" si="72"/>
        <v>월세</v>
      </c>
      <c r="K179" s="8" t="s">
        <v>242</v>
      </c>
      <c r="L179" s="55">
        <v>45047</v>
      </c>
      <c r="M179" s="55">
        <v>45097</v>
      </c>
      <c r="N179" s="55">
        <v>45047</v>
      </c>
      <c r="O179" s="55">
        <v>45077</v>
      </c>
      <c r="P179" s="51">
        <f t="shared" ca="1" si="59"/>
        <v>620791</v>
      </c>
      <c r="Q179" s="57">
        <f t="shared" ca="1" si="60"/>
        <v>633206.81999999995</v>
      </c>
      <c r="R179" s="51">
        <f t="shared" ca="1" si="61"/>
        <v>620791</v>
      </c>
      <c r="S179" s="57">
        <f t="shared" ca="1" si="71"/>
        <v>236853</v>
      </c>
      <c r="T179" s="57">
        <f t="shared" ca="1" si="62"/>
        <v>383938</v>
      </c>
      <c r="U179" s="57">
        <f t="shared" ca="1" si="81"/>
        <v>62169</v>
      </c>
      <c r="V179" s="57">
        <f t="shared" ca="1" si="81"/>
        <v>11003</v>
      </c>
      <c r="W179" s="57">
        <f t="shared" ca="1" si="81"/>
        <v>511</v>
      </c>
      <c r="X179" s="57">
        <f t="shared" ca="1" si="81"/>
        <v>4695</v>
      </c>
      <c r="Y179" s="57">
        <f t="shared" ca="1" si="81"/>
        <v>3644</v>
      </c>
      <c r="Z179" s="57">
        <f t="shared" ca="1" si="81"/>
        <v>34905</v>
      </c>
      <c r="AA179" s="57">
        <f t="shared" ca="1" si="81"/>
        <v>27004</v>
      </c>
      <c r="AB179" s="57">
        <f t="shared" ca="1" si="81"/>
        <v>50890</v>
      </c>
      <c r="AC179" s="57">
        <f t="shared" ca="1" si="81"/>
        <v>2075</v>
      </c>
      <c r="AD179" s="57">
        <f t="shared" ca="1" si="81"/>
        <v>4300</v>
      </c>
      <c r="AE179" s="57">
        <f t="shared" ca="1" si="81"/>
        <v>17538</v>
      </c>
      <c r="AF179" s="57">
        <f t="shared" ca="1" si="81"/>
        <v>479</v>
      </c>
      <c r="AG179" s="57">
        <f t="shared" ca="1" si="81"/>
        <v>38722</v>
      </c>
      <c r="AH179" s="57">
        <f t="shared" ca="1" si="81"/>
        <v>343</v>
      </c>
      <c r="AI179" s="57">
        <f t="shared" ca="1" si="81"/>
        <v>0</v>
      </c>
      <c r="AJ179" s="57">
        <f t="shared" ca="1" si="81"/>
        <v>191956</v>
      </c>
      <c r="AK179" s="57">
        <f t="shared" ca="1" si="80"/>
        <v>72922</v>
      </c>
      <c r="AL179" s="57">
        <f t="shared" ca="1" si="78"/>
        <v>40612</v>
      </c>
      <c r="AM179" s="57">
        <f t="shared" ca="1" si="78"/>
        <v>3992</v>
      </c>
      <c r="AN179" s="57">
        <f t="shared" ca="1" si="78"/>
        <v>55857</v>
      </c>
      <c r="AO179" s="57">
        <f t="shared" ca="1" si="78"/>
        <v>0</v>
      </c>
      <c r="AP179" s="57">
        <f t="shared" ca="1" si="78"/>
        <v>9377</v>
      </c>
      <c r="AQ179" s="57">
        <f t="shared" ca="1" si="78"/>
        <v>5922</v>
      </c>
      <c r="AR179" s="57">
        <f t="shared" ca="1" si="78"/>
        <v>2833</v>
      </c>
      <c r="AS179" s="57">
        <f t="shared" ca="1" si="78"/>
        <v>624</v>
      </c>
      <c r="AT179" s="57">
        <f t="shared" ca="1" si="78"/>
        <v>0</v>
      </c>
      <c r="AU179" s="51">
        <v>0</v>
      </c>
      <c r="AV179" s="57">
        <v>0</v>
      </c>
      <c r="AW179" s="51">
        <f t="shared" ca="1" si="63"/>
        <v>12415.82</v>
      </c>
      <c r="AX179" s="57">
        <f t="shared" ca="1" si="76"/>
        <v>-8096</v>
      </c>
      <c r="AY179" s="57">
        <f t="shared" ca="1" si="76"/>
        <v>0</v>
      </c>
      <c r="AZ179" s="57">
        <f t="shared" ca="1" si="76"/>
        <v>0</v>
      </c>
      <c r="BA179" s="51">
        <v>0</v>
      </c>
      <c r="BB179" s="51">
        <v>0</v>
      </c>
      <c r="BC179" s="57">
        <f t="shared" ca="1" si="76"/>
        <v>-6858</v>
      </c>
      <c r="BD179" s="57">
        <f t="shared" ca="1" si="76"/>
        <v>-6628</v>
      </c>
      <c r="BE179" s="57">
        <f t="shared" ca="1" si="73"/>
        <v>959.78</v>
      </c>
      <c r="BF179" s="51">
        <f t="shared" ca="1" si="64"/>
        <v>32.489600000000003</v>
      </c>
      <c r="BG179" s="51">
        <f t="shared" ca="1" si="65"/>
        <v>7.867183098591549</v>
      </c>
      <c r="BH179" s="51">
        <f t="shared" ca="1" si="66"/>
        <v>92.841584158415841</v>
      </c>
      <c r="BI179" s="51">
        <v>0</v>
      </c>
      <c r="BJ179" s="51">
        <f ca="1">'4월_관리비상세내역'!BK179</f>
        <v>1456.41</v>
      </c>
      <c r="BK179" s="51">
        <f t="shared" ca="1" si="67"/>
        <v>2416.19</v>
      </c>
      <c r="BL179" s="51">
        <f ca="1">'4월_관리비상세내역'!BM179</f>
        <v>1009.7670422535211</v>
      </c>
      <c r="BM179" s="57">
        <f t="shared" ca="1" si="68"/>
        <v>1017.6342253521127</v>
      </c>
      <c r="BN179" s="51">
        <f ca="1">'4월_관리비상세내역'!BO179</f>
        <v>1146.932</v>
      </c>
      <c r="BO179" s="57">
        <f t="shared" ca="1" si="69"/>
        <v>1179.4216000000001</v>
      </c>
      <c r="BP179" s="51">
        <f ca="1">'4월_관리비상세내역'!BQ179</f>
        <v>893.70297029702976</v>
      </c>
      <c r="BQ179" s="57">
        <f t="shared" ca="1" si="70"/>
        <v>986.54455445544556</v>
      </c>
      <c r="BR179" s="51">
        <v>0</v>
      </c>
      <c r="BS179" s="51">
        <v>0</v>
      </c>
    </row>
    <row r="180" spans="1:71" ht="15.75" customHeight="1">
      <c r="A180" s="8" t="s">
        <v>239</v>
      </c>
      <c r="B180">
        <v>705</v>
      </c>
      <c r="C180" s="54">
        <v>201</v>
      </c>
      <c r="E180" s="8">
        <v>115.7</v>
      </c>
      <c r="F180" s="8" t="s">
        <v>240</v>
      </c>
      <c r="G180" s="55">
        <f t="shared" ca="1" si="58"/>
        <v>43959</v>
      </c>
      <c r="H180" s="8">
        <v>77777</v>
      </c>
      <c r="J180" t="str">
        <f t="shared" ca="1" si="72"/>
        <v>전세</v>
      </c>
      <c r="K180" s="8" t="s">
        <v>242</v>
      </c>
      <c r="L180" s="55">
        <v>45047</v>
      </c>
      <c r="M180" s="55">
        <v>45097</v>
      </c>
      <c r="N180" s="55">
        <v>45047</v>
      </c>
      <c r="O180" s="55">
        <v>45077</v>
      </c>
      <c r="P180" s="51">
        <f t="shared" ca="1" si="59"/>
        <v>636038</v>
      </c>
      <c r="Q180" s="57">
        <f t="shared" ca="1" si="60"/>
        <v>648758.76</v>
      </c>
      <c r="R180" s="51">
        <f t="shared" ca="1" si="61"/>
        <v>636038</v>
      </c>
      <c r="S180" s="57">
        <f t="shared" ca="1" si="71"/>
        <v>262427</v>
      </c>
      <c r="T180" s="57">
        <f t="shared" ca="1" si="62"/>
        <v>373611</v>
      </c>
      <c r="U180" s="57">
        <f t="shared" ca="1" si="81"/>
        <v>59189</v>
      </c>
      <c r="V180" s="57">
        <f t="shared" ca="1" si="81"/>
        <v>38469</v>
      </c>
      <c r="W180" s="57">
        <f t="shared" ca="1" si="81"/>
        <v>1774</v>
      </c>
      <c r="X180" s="57">
        <f t="shared" ca="1" si="81"/>
        <v>4152</v>
      </c>
      <c r="Y180" s="57">
        <f t="shared" ca="1" si="81"/>
        <v>3601</v>
      </c>
      <c r="Z180" s="57">
        <f t="shared" ca="1" si="81"/>
        <v>58550</v>
      </c>
      <c r="AA180" s="57">
        <f t="shared" ca="1" si="81"/>
        <v>17100</v>
      </c>
      <c r="AB180" s="57">
        <f t="shared" ca="1" si="81"/>
        <v>21023</v>
      </c>
      <c r="AC180" s="57">
        <f t="shared" ca="1" si="81"/>
        <v>2078</v>
      </c>
      <c r="AD180" s="57">
        <f t="shared" ca="1" si="81"/>
        <v>8286</v>
      </c>
      <c r="AE180" s="57">
        <f t="shared" ca="1" si="81"/>
        <v>26295</v>
      </c>
      <c r="AF180" s="57">
        <f t="shared" ca="1" si="81"/>
        <v>268</v>
      </c>
      <c r="AG180" s="57">
        <f t="shared" ca="1" si="81"/>
        <v>36288</v>
      </c>
      <c r="AH180" s="57">
        <f t="shared" ca="1" si="81"/>
        <v>333</v>
      </c>
      <c r="AI180" s="57">
        <f t="shared" ca="1" si="81"/>
        <v>0</v>
      </c>
      <c r="AJ180" s="57">
        <f t="shared" ca="1" si="81"/>
        <v>186084</v>
      </c>
      <c r="AK180" s="57">
        <f t="shared" ca="1" si="80"/>
        <v>29513</v>
      </c>
      <c r="AL180" s="57">
        <f t="shared" ca="1" si="78"/>
        <v>75173</v>
      </c>
      <c r="AM180" s="57">
        <f t="shared" ca="1" si="78"/>
        <v>4318</v>
      </c>
      <c r="AN180" s="57">
        <f t="shared" ca="1" si="78"/>
        <v>54348</v>
      </c>
      <c r="AO180" s="57">
        <f t="shared" ca="1" si="78"/>
        <v>0</v>
      </c>
      <c r="AP180" s="57">
        <f t="shared" ca="1" si="78"/>
        <v>30957</v>
      </c>
      <c r="AQ180" s="57">
        <f t="shared" ca="1" si="78"/>
        <v>2454</v>
      </c>
      <c r="AR180" s="57">
        <f t="shared" ca="1" si="78"/>
        <v>7034</v>
      </c>
      <c r="AS180" s="57">
        <f t="shared" ca="1" si="78"/>
        <v>2221</v>
      </c>
      <c r="AT180" s="57">
        <f t="shared" ca="1" si="78"/>
        <v>0</v>
      </c>
      <c r="AU180" s="51">
        <v>0</v>
      </c>
      <c r="AV180" s="57">
        <v>0</v>
      </c>
      <c r="AW180" s="51">
        <f t="shared" ca="1" si="63"/>
        <v>12720.76</v>
      </c>
      <c r="AX180" s="57">
        <f t="shared" ca="1" si="76"/>
        <v>-6679</v>
      </c>
      <c r="AY180" s="57">
        <f t="shared" ca="1" si="76"/>
        <v>0</v>
      </c>
      <c r="AZ180" s="57">
        <f t="shared" ca="1" si="76"/>
        <v>0</v>
      </c>
      <c r="BA180" s="51">
        <v>0</v>
      </c>
      <c r="BB180" s="51">
        <v>0</v>
      </c>
      <c r="BC180" s="57">
        <f t="shared" ca="1" si="76"/>
        <v>-11942</v>
      </c>
      <c r="BD180" s="57">
        <f t="shared" ca="1" si="76"/>
        <v>-14849</v>
      </c>
      <c r="BE180" s="57">
        <f t="shared" ca="1" si="73"/>
        <v>930.42</v>
      </c>
      <c r="BF180" s="51">
        <f t="shared" ca="1" si="64"/>
        <v>60.138399999999997</v>
      </c>
      <c r="BG180" s="51">
        <f t="shared" ca="1" si="65"/>
        <v>7.6546478873239439</v>
      </c>
      <c r="BH180" s="51">
        <f t="shared" ca="1" si="66"/>
        <v>306.50495049504951</v>
      </c>
      <c r="BI180" s="51">
        <v>0</v>
      </c>
      <c r="BJ180" s="51">
        <f ca="1">'4월_관리비상세내역'!BK180</f>
        <v>1514.4350000000002</v>
      </c>
      <c r="BK180" s="51">
        <f t="shared" ca="1" si="67"/>
        <v>2444.855</v>
      </c>
      <c r="BL180" s="51">
        <f ca="1">'4월_관리비상세내역'!BM180</f>
        <v>80.083098591549302</v>
      </c>
      <c r="BM180" s="57">
        <f t="shared" ca="1" si="68"/>
        <v>87.737746478873248</v>
      </c>
      <c r="BN180" s="51">
        <f ca="1">'4월_관리비상세내역'!BO180</f>
        <v>749.90800000000002</v>
      </c>
      <c r="BO180" s="57">
        <f t="shared" ca="1" si="69"/>
        <v>810.04640000000006</v>
      </c>
      <c r="BP180" s="51">
        <f ca="1">'4월_관리비상세내역'!BQ180</f>
        <v>904.08910891089113</v>
      </c>
      <c r="BQ180" s="57">
        <f t="shared" ca="1" si="70"/>
        <v>1210.5940594059407</v>
      </c>
      <c r="BR180" s="51">
        <v>0</v>
      </c>
      <c r="BS180" s="51">
        <v>0</v>
      </c>
    </row>
    <row r="181" spans="1:71" ht="15.75" customHeight="1">
      <c r="A181" s="8" t="s">
        <v>239</v>
      </c>
      <c r="B181">
        <v>705</v>
      </c>
      <c r="C181" s="54">
        <v>202</v>
      </c>
      <c r="E181" s="8">
        <v>115.7</v>
      </c>
      <c r="F181" s="8" t="s">
        <v>240</v>
      </c>
      <c r="G181" s="55">
        <f t="shared" ca="1" si="58"/>
        <v>43677</v>
      </c>
      <c r="H181" s="8">
        <v>77777</v>
      </c>
      <c r="J181" t="str">
        <f t="shared" ca="1" si="72"/>
        <v>전세</v>
      </c>
      <c r="K181" s="8" t="s">
        <v>242</v>
      </c>
      <c r="L181" s="55">
        <v>45047</v>
      </c>
      <c r="M181" s="55">
        <v>45097</v>
      </c>
      <c r="N181" s="55">
        <v>45047</v>
      </c>
      <c r="O181" s="55">
        <v>45077</v>
      </c>
      <c r="P181" s="51">
        <f t="shared" ca="1" si="59"/>
        <v>502879</v>
      </c>
      <c r="Q181" s="57">
        <f t="shared" ca="1" si="60"/>
        <v>512936.58</v>
      </c>
      <c r="R181" s="51">
        <f t="shared" ca="1" si="61"/>
        <v>502879</v>
      </c>
      <c r="S181" s="57">
        <f t="shared" ca="1" si="71"/>
        <v>178035</v>
      </c>
      <c r="T181" s="57">
        <f t="shared" ca="1" si="62"/>
        <v>324844</v>
      </c>
      <c r="U181" s="57">
        <f t="shared" ca="1" si="81"/>
        <v>36779</v>
      </c>
      <c r="V181" s="57">
        <f t="shared" ca="1" si="81"/>
        <v>31035</v>
      </c>
      <c r="W181" s="57">
        <f t="shared" ca="1" si="81"/>
        <v>1126</v>
      </c>
      <c r="X181" s="57">
        <f t="shared" ca="1" si="81"/>
        <v>4842</v>
      </c>
      <c r="Y181" s="57">
        <f t="shared" ca="1" si="81"/>
        <v>3717</v>
      </c>
      <c r="Z181" s="57">
        <f t="shared" ca="1" si="81"/>
        <v>15884</v>
      </c>
      <c r="AA181" s="57">
        <f t="shared" ca="1" si="81"/>
        <v>15126</v>
      </c>
      <c r="AB181" s="57">
        <f t="shared" ca="1" si="81"/>
        <v>39839</v>
      </c>
      <c r="AC181" s="57">
        <f t="shared" ca="1" si="81"/>
        <v>2107</v>
      </c>
      <c r="AD181" s="57">
        <f t="shared" ca="1" si="81"/>
        <v>6503</v>
      </c>
      <c r="AE181" s="57">
        <f t="shared" ca="1" si="81"/>
        <v>13023</v>
      </c>
      <c r="AF181" s="57">
        <f t="shared" ca="1" si="81"/>
        <v>243</v>
      </c>
      <c r="AG181" s="57">
        <f t="shared" ca="1" si="81"/>
        <v>17492</v>
      </c>
      <c r="AH181" s="57">
        <f t="shared" ca="1" si="81"/>
        <v>839</v>
      </c>
      <c r="AI181" s="57">
        <f t="shared" ca="1" si="81"/>
        <v>0</v>
      </c>
      <c r="AJ181" s="57">
        <f t="shared" ca="1" si="81"/>
        <v>141987</v>
      </c>
      <c r="AK181" s="57">
        <f t="shared" ca="1" si="80"/>
        <v>55110</v>
      </c>
      <c r="AL181" s="57">
        <f t="shared" ca="1" si="80"/>
        <v>43459</v>
      </c>
      <c r="AM181" s="57">
        <f t="shared" ca="1" si="80"/>
        <v>604</v>
      </c>
      <c r="AN181" s="57">
        <f t="shared" ca="1" si="80"/>
        <v>75877</v>
      </c>
      <c r="AO181" s="57">
        <f t="shared" ca="1" si="80"/>
        <v>0</v>
      </c>
      <c r="AP181" s="57">
        <f t="shared" ca="1" si="80"/>
        <v>21000</v>
      </c>
      <c r="AQ181" s="57">
        <f t="shared" ca="1" si="80"/>
        <v>5445</v>
      </c>
      <c r="AR181" s="57">
        <f t="shared" ca="1" si="80"/>
        <v>6075</v>
      </c>
      <c r="AS181" s="57">
        <f t="shared" ca="1" si="80"/>
        <v>1835</v>
      </c>
      <c r="AT181" s="57">
        <f t="shared" ca="1" si="80"/>
        <v>0</v>
      </c>
      <c r="AU181" s="51">
        <v>0</v>
      </c>
      <c r="AV181" s="57">
        <v>0</v>
      </c>
      <c r="AW181" s="51">
        <f t="shared" ca="1" si="63"/>
        <v>10057.58</v>
      </c>
      <c r="AX181" s="57">
        <f t="shared" ca="1" si="76"/>
        <v>-15488</v>
      </c>
      <c r="AY181" s="57">
        <f t="shared" ca="1" si="76"/>
        <v>0</v>
      </c>
      <c r="AZ181" s="57">
        <f t="shared" ca="1" si="76"/>
        <v>0</v>
      </c>
      <c r="BA181" s="51">
        <v>0</v>
      </c>
      <c r="BB181" s="51">
        <v>0</v>
      </c>
      <c r="BC181" s="57">
        <f t="shared" ca="1" si="76"/>
        <v>-17072</v>
      </c>
      <c r="BD181" s="57">
        <f t="shared" ca="1" si="76"/>
        <v>-4508</v>
      </c>
      <c r="BE181" s="57">
        <f t="shared" ca="1" si="73"/>
        <v>709.93499999999995</v>
      </c>
      <c r="BF181" s="51">
        <f t="shared" ca="1" si="64"/>
        <v>34.767200000000003</v>
      </c>
      <c r="BG181" s="51">
        <f t="shared" ca="1" si="65"/>
        <v>10.686901408450705</v>
      </c>
      <c r="BH181" s="51">
        <f t="shared" ca="1" si="66"/>
        <v>207.92079207920793</v>
      </c>
      <c r="BI181" s="51">
        <v>0</v>
      </c>
      <c r="BJ181" s="51">
        <f ca="1">'4월_관리비상세내역'!BK181</f>
        <v>1466.07</v>
      </c>
      <c r="BK181" s="51">
        <f t="shared" ca="1" si="67"/>
        <v>2176.0050000000001</v>
      </c>
      <c r="BL181" s="51">
        <f ca="1">'4월_관리비상세내역'!BM181</f>
        <v>129.87028169014084</v>
      </c>
      <c r="BM181" s="57">
        <f t="shared" ca="1" si="68"/>
        <v>140.55718309859154</v>
      </c>
      <c r="BN181" s="51">
        <f ca="1">'4월_관리비상세내역'!BO181</f>
        <v>1068.4584</v>
      </c>
      <c r="BO181" s="57">
        <f t="shared" ca="1" si="69"/>
        <v>1103.2256</v>
      </c>
      <c r="BP181" s="51">
        <f ca="1">'4월_관리비상세내역'!BQ181</f>
        <v>746.25742574257424</v>
      </c>
      <c r="BQ181" s="57">
        <f t="shared" ca="1" si="70"/>
        <v>954.17821782178214</v>
      </c>
      <c r="BR181" s="51">
        <v>0</v>
      </c>
      <c r="BS181" s="51">
        <v>0</v>
      </c>
    </row>
    <row r="182" spans="1:71" ht="15.75" customHeight="1">
      <c r="A182" s="8" t="s">
        <v>239</v>
      </c>
      <c r="B182">
        <v>705</v>
      </c>
      <c r="C182" s="54">
        <v>301</v>
      </c>
      <c r="E182" s="8">
        <v>115.7</v>
      </c>
      <c r="F182" s="8" t="s">
        <v>240</v>
      </c>
      <c r="G182" s="55">
        <f t="shared" ca="1" si="58"/>
        <v>43269</v>
      </c>
      <c r="H182" s="8">
        <v>77777</v>
      </c>
      <c r="J182" t="str">
        <f t="shared" ca="1" si="72"/>
        <v>월세</v>
      </c>
      <c r="K182" s="8" t="s">
        <v>242</v>
      </c>
      <c r="L182" s="55">
        <v>45047</v>
      </c>
      <c r="M182" s="55">
        <v>45097</v>
      </c>
      <c r="N182" s="55">
        <v>45047</v>
      </c>
      <c r="O182" s="55">
        <v>45077</v>
      </c>
      <c r="P182" s="51">
        <f t="shared" ca="1" si="59"/>
        <v>514479</v>
      </c>
      <c r="Q182" s="57">
        <f t="shared" ca="1" si="60"/>
        <v>524768.57999999996</v>
      </c>
      <c r="R182" s="51">
        <f t="shared" ca="1" si="61"/>
        <v>514479</v>
      </c>
      <c r="S182" s="57">
        <f t="shared" ca="1" si="71"/>
        <v>215787</v>
      </c>
      <c r="T182" s="57">
        <f t="shared" ca="1" si="62"/>
        <v>298692</v>
      </c>
      <c r="U182" s="57">
        <f t="shared" ca="1" si="81"/>
        <v>42645</v>
      </c>
      <c r="V182" s="57">
        <f t="shared" ca="1" si="81"/>
        <v>22918</v>
      </c>
      <c r="W182" s="57">
        <f t="shared" ca="1" si="81"/>
        <v>1586</v>
      </c>
      <c r="X182" s="57">
        <f t="shared" ca="1" si="81"/>
        <v>4903</v>
      </c>
      <c r="Y182" s="57">
        <f t="shared" ca="1" si="81"/>
        <v>3559</v>
      </c>
      <c r="Z182" s="57">
        <f t="shared" ca="1" si="81"/>
        <v>43415</v>
      </c>
      <c r="AA182" s="57">
        <f t="shared" ca="1" si="81"/>
        <v>6210</v>
      </c>
      <c r="AB182" s="57">
        <f t="shared" ca="1" si="81"/>
        <v>58937</v>
      </c>
      <c r="AC182" s="57">
        <f t="shared" ca="1" si="81"/>
        <v>1862</v>
      </c>
      <c r="AD182" s="57">
        <f t="shared" ca="1" si="81"/>
        <v>2554</v>
      </c>
      <c r="AE182" s="57">
        <f t="shared" ca="1" si="81"/>
        <v>19616</v>
      </c>
      <c r="AF182" s="57">
        <f t="shared" ca="1" si="81"/>
        <v>838</v>
      </c>
      <c r="AG182" s="57">
        <f t="shared" ca="1" si="81"/>
        <v>9085</v>
      </c>
      <c r="AH182" s="57">
        <f t="shared" ca="1" si="81"/>
        <v>545</v>
      </c>
      <c r="AI182" s="57">
        <f t="shared" ca="1" si="81"/>
        <v>0</v>
      </c>
      <c r="AJ182" s="57">
        <f t="shared" ca="1" si="81"/>
        <v>144076</v>
      </c>
      <c r="AK182" s="57">
        <f t="shared" ca="1" si="80"/>
        <v>64906</v>
      </c>
      <c r="AL182" s="57">
        <f t="shared" ca="1" si="80"/>
        <v>43088</v>
      </c>
      <c r="AM182" s="57">
        <f t="shared" ca="1" si="80"/>
        <v>7139</v>
      </c>
      <c r="AN182" s="57">
        <f t="shared" ca="1" si="80"/>
        <v>62862</v>
      </c>
      <c r="AO182" s="57">
        <f t="shared" ca="1" si="80"/>
        <v>0</v>
      </c>
      <c r="AP182" s="57">
        <f t="shared" ca="1" si="80"/>
        <v>18788</v>
      </c>
      <c r="AQ182" s="57">
        <f t="shared" ca="1" si="80"/>
        <v>3869</v>
      </c>
      <c r="AR182" s="57">
        <f t="shared" ca="1" si="80"/>
        <v>6584</v>
      </c>
      <c r="AS182" s="57">
        <f t="shared" ca="1" si="80"/>
        <v>2232</v>
      </c>
      <c r="AT182" s="57">
        <f t="shared" ca="1" si="80"/>
        <v>0</v>
      </c>
      <c r="AU182" s="51">
        <v>0</v>
      </c>
      <c r="AV182" s="57">
        <v>0</v>
      </c>
      <c r="AW182" s="51">
        <f t="shared" ca="1" si="63"/>
        <v>10289.58</v>
      </c>
      <c r="AX182" s="57">
        <f t="shared" ca="1" si="76"/>
        <v>-15017</v>
      </c>
      <c r="AY182" s="57">
        <f t="shared" ca="1" si="76"/>
        <v>0</v>
      </c>
      <c r="AZ182" s="57">
        <f t="shared" ca="1" si="76"/>
        <v>0</v>
      </c>
      <c r="BA182" s="51">
        <v>0</v>
      </c>
      <c r="BB182" s="51">
        <v>0</v>
      </c>
      <c r="BC182" s="57">
        <f t="shared" ca="1" si="76"/>
        <v>-25747</v>
      </c>
      <c r="BD182" s="57">
        <f t="shared" ca="1" si="76"/>
        <v>-16974</v>
      </c>
      <c r="BE182" s="57">
        <f t="shared" ca="1" si="73"/>
        <v>720.38</v>
      </c>
      <c r="BF182" s="51">
        <f t="shared" ca="1" si="64"/>
        <v>34.470399999999998</v>
      </c>
      <c r="BG182" s="51">
        <f t="shared" ca="1" si="65"/>
        <v>8.8538028169014087</v>
      </c>
      <c r="BH182" s="51">
        <f t="shared" ca="1" si="66"/>
        <v>186.01980198019803</v>
      </c>
      <c r="BI182" s="51">
        <v>0</v>
      </c>
      <c r="BJ182" s="51">
        <f ca="1">'4월_관리비상세내역'!BK182</f>
        <v>1620.6849999999999</v>
      </c>
      <c r="BK182" s="51">
        <f t="shared" ca="1" si="67"/>
        <v>2341.0650000000001</v>
      </c>
      <c r="BL182" s="51">
        <f ca="1">'4월_관리비상세내역'!BM182</f>
        <v>294.90225352112674</v>
      </c>
      <c r="BM182" s="57">
        <f t="shared" ca="1" si="68"/>
        <v>303.75605633802815</v>
      </c>
      <c r="BN182" s="51">
        <f ca="1">'4월_관리비상세내역'!BO182</f>
        <v>253.8792</v>
      </c>
      <c r="BO182" s="57">
        <f t="shared" ca="1" si="69"/>
        <v>288.34960000000001</v>
      </c>
      <c r="BP182" s="51">
        <f ca="1">'4월_관리비상세내역'!BQ182</f>
        <v>269.86138613861385</v>
      </c>
      <c r="BQ182" s="57">
        <f t="shared" ca="1" si="70"/>
        <v>455.88118811881191</v>
      </c>
      <c r="BR182" s="51">
        <v>0</v>
      </c>
      <c r="BS182" s="51">
        <v>0</v>
      </c>
    </row>
    <row r="183" spans="1:71" ht="15.75" customHeight="1">
      <c r="A183" s="8" t="s">
        <v>239</v>
      </c>
      <c r="B183">
        <v>705</v>
      </c>
      <c r="C183" s="54">
        <v>302</v>
      </c>
      <c r="E183" s="8">
        <v>115.7</v>
      </c>
      <c r="F183" s="8" t="s">
        <v>240</v>
      </c>
      <c r="G183" s="55">
        <f t="shared" ca="1" si="58"/>
        <v>41879</v>
      </c>
      <c r="H183" s="8">
        <v>77777</v>
      </c>
      <c r="J183" t="str">
        <f t="shared" ca="1" si="72"/>
        <v>월세</v>
      </c>
      <c r="K183" s="8" t="s">
        <v>242</v>
      </c>
      <c r="L183" s="55">
        <v>45047</v>
      </c>
      <c r="M183" s="55">
        <v>45097</v>
      </c>
      <c r="N183" s="55">
        <v>45047</v>
      </c>
      <c r="O183" s="55">
        <v>45077</v>
      </c>
      <c r="P183" s="51">
        <f t="shared" ca="1" si="59"/>
        <v>623502</v>
      </c>
      <c r="Q183" s="57">
        <f t="shared" ca="1" si="60"/>
        <v>635972.04</v>
      </c>
      <c r="R183" s="51">
        <f t="shared" ca="1" si="61"/>
        <v>623502</v>
      </c>
      <c r="S183" s="57">
        <f t="shared" ca="1" si="71"/>
        <v>201196</v>
      </c>
      <c r="T183" s="57">
        <f t="shared" ca="1" si="62"/>
        <v>422306</v>
      </c>
      <c r="U183" s="57">
        <f t="shared" ca="1" si="81"/>
        <v>44026</v>
      </c>
      <c r="V183" s="57">
        <f t="shared" ca="1" si="81"/>
        <v>19163</v>
      </c>
      <c r="W183" s="57">
        <f t="shared" ca="1" si="81"/>
        <v>1374</v>
      </c>
      <c r="X183" s="57">
        <f t="shared" ca="1" si="81"/>
        <v>2775</v>
      </c>
      <c r="Y183" s="57">
        <f t="shared" ca="1" si="81"/>
        <v>3252</v>
      </c>
      <c r="Z183" s="57">
        <f t="shared" ca="1" si="81"/>
        <v>52044</v>
      </c>
      <c r="AA183" s="57">
        <f t="shared" ca="1" si="81"/>
        <v>7224</v>
      </c>
      <c r="AB183" s="57">
        <f t="shared" ca="1" si="81"/>
        <v>29520</v>
      </c>
      <c r="AC183" s="57">
        <f t="shared" ca="1" si="81"/>
        <v>1604</v>
      </c>
      <c r="AD183" s="57">
        <f t="shared" ca="1" si="81"/>
        <v>9033</v>
      </c>
      <c r="AE183" s="57">
        <f t="shared" ca="1" si="81"/>
        <v>7041</v>
      </c>
      <c r="AF183" s="57">
        <f t="shared" ca="1" si="81"/>
        <v>503</v>
      </c>
      <c r="AG183" s="57">
        <f t="shared" ca="1" si="81"/>
        <v>26970</v>
      </c>
      <c r="AH183" s="57">
        <f t="shared" ca="1" si="81"/>
        <v>696</v>
      </c>
      <c r="AI183" s="57">
        <f t="shared" ca="1" si="81"/>
        <v>0</v>
      </c>
      <c r="AJ183" s="57">
        <f t="shared" ca="1" si="81"/>
        <v>221386</v>
      </c>
      <c r="AK183" s="57">
        <f t="shared" ca="1" si="80"/>
        <v>33597</v>
      </c>
      <c r="AL183" s="57">
        <f t="shared" ca="1" si="80"/>
        <v>94608</v>
      </c>
      <c r="AM183" s="57">
        <f t="shared" ca="1" si="80"/>
        <v>7428</v>
      </c>
      <c r="AN183" s="57">
        <f t="shared" ca="1" si="80"/>
        <v>69263</v>
      </c>
      <c r="AO183" s="57">
        <f t="shared" ca="1" si="80"/>
        <v>0</v>
      </c>
      <c r="AP183" s="57">
        <f t="shared" ca="1" si="80"/>
        <v>23228</v>
      </c>
      <c r="AQ183" s="57">
        <f t="shared" ca="1" si="80"/>
        <v>3891</v>
      </c>
      <c r="AR183" s="57">
        <f t="shared" ca="1" si="80"/>
        <v>9037</v>
      </c>
      <c r="AS183" s="57">
        <f t="shared" ca="1" si="80"/>
        <v>2237</v>
      </c>
      <c r="AT183" s="57">
        <f t="shared" ca="1" si="80"/>
        <v>0</v>
      </c>
      <c r="AU183" s="51">
        <v>0</v>
      </c>
      <c r="AV183" s="57">
        <v>0</v>
      </c>
      <c r="AW183" s="51">
        <f t="shared" ca="1" si="63"/>
        <v>12470.04</v>
      </c>
      <c r="AX183" s="57">
        <f t="shared" ca="1" si="76"/>
        <v>-20239</v>
      </c>
      <c r="AY183" s="57">
        <f t="shared" ca="1" si="76"/>
        <v>0</v>
      </c>
      <c r="AZ183" s="57">
        <f t="shared" ca="1" si="76"/>
        <v>0</v>
      </c>
      <c r="BA183" s="51">
        <v>0</v>
      </c>
      <c r="BB183" s="51">
        <v>0</v>
      </c>
      <c r="BC183" s="57">
        <f t="shared" ca="1" si="76"/>
        <v>-24230</v>
      </c>
      <c r="BD183" s="57">
        <f t="shared" ca="1" si="76"/>
        <v>-1929</v>
      </c>
      <c r="BE183" s="57">
        <f t="shared" ca="1" si="73"/>
        <v>1106.93</v>
      </c>
      <c r="BF183" s="51">
        <f t="shared" ca="1" si="64"/>
        <v>75.686400000000006</v>
      </c>
      <c r="BG183" s="51">
        <f t="shared" ca="1" si="65"/>
        <v>9.7553521126760572</v>
      </c>
      <c r="BH183" s="51">
        <f t="shared" ca="1" si="66"/>
        <v>229.98019801980197</v>
      </c>
      <c r="BI183" s="51">
        <v>0</v>
      </c>
      <c r="BJ183" s="51">
        <f ca="1">'4월_관리비상세내역'!BK183</f>
        <v>699.39</v>
      </c>
      <c r="BK183" s="51">
        <f t="shared" ca="1" si="67"/>
        <v>1806.3200000000002</v>
      </c>
      <c r="BL183" s="51">
        <f ca="1">'4월_관리비상세내역'!BM183</f>
        <v>698.89309859154935</v>
      </c>
      <c r="BM183" s="57">
        <f t="shared" ca="1" si="68"/>
        <v>708.64845070422541</v>
      </c>
      <c r="BN183" s="51">
        <f ca="1">'4월_관리비상세내역'!BO183</f>
        <v>509.23680000000002</v>
      </c>
      <c r="BO183" s="57">
        <f t="shared" ca="1" si="69"/>
        <v>584.92320000000007</v>
      </c>
      <c r="BP183" s="51">
        <f ca="1">'4월_관리비상세내역'!BQ183</f>
        <v>1169.3069306930693</v>
      </c>
      <c r="BQ183" s="57">
        <f t="shared" ca="1" si="70"/>
        <v>1399.2871287128712</v>
      </c>
      <c r="BR183" s="51">
        <v>0</v>
      </c>
      <c r="BS183" s="51">
        <v>0</v>
      </c>
    </row>
    <row r="184" spans="1:71" ht="15.75" customHeight="1">
      <c r="A184" s="8" t="s">
        <v>239</v>
      </c>
      <c r="B184">
        <v>705</v>
      </c>
      <c r="C184" s="54">
        <v>401</v>
      </c>
      <c r="E184" s="8">
        <v>115.7</v>
      </c>
      <c r="F184" s="8" t="s">
        <v>240</v>
      </c>
      <c r="G184" s="55">
        <f t="shared" ca="1" si="58"/>
        <v>42218</v>
      </c>
      <c r="H184" s="8">
        <v>77777</v>
      </c>
      <c r="J184" t="str">
        <f t="shared" ca="1" si="72"/>
        <v>자가</v>
      </c>
      <c r="K184" s="8" t="s">
        <v>242</v>
      </c>
      <c r="L184" s="55">
        <v>45047</v>
      </c>
      <c r="M184" s="55">
        <v>45097</v>
      </c>
      <c r="N184" s="55">
        <v>45047</v>
      </c>
      <c r="O184" s="55">
        <v>45077</v>
      </c>
      <c r="P184" s="51">
        <f t="shared" ca="1" si="59"/>
        <v>561078</v>
      </c>
      <c r="Q184" s="57">
        <f t="shared" ca="1" si="60"/>
        <v>572299.56000000006</v>
      </c>
      <c r="R184" s="51">
        <f t="shared" ca="1" si="61"/>
        <v>561078</v>
      </c>
      <c r="S184" s="57">
        <f t="shared" ca="1" si="71"/>
        <v>247154</v>
      </c>
      <c r="T184" s="57">
        <f t="shared" ca="1" si="62"/>
        <v>313924</v>
      </c>
      <c r="U184" s="57">
        <f t="shared" ca="1" si="81"/>
        <v>40680</v>
      </c>
      <c r="V184" s="57">
        <f t="shared" ca="1" si="81"/>
        <v>31832</v>
      </c>
      <c r="W184" s="57">
        <f t="shared" ca="1" si="81"/>
        <v>1074</v>
      </c>
      <c r="X184" s="57">
        <f t="shared" ca="1" si="81"/>
        <v>4452</v>
      </c>
      <c r="Y184" s="57">
        <f t="shared" ca="1" si="81"/>
        <v>3136</v>
      </c>
      <c r="Z184" s="57">
        <f t="shared" ca="1" si="81"/>
        <v>48736</v>
      </c>
      <c r="AA184" s="57">
        <f t="shared" ca="1" si="81"/>
        <v>22851</v>
      </c>
      <c r="AB184" s="57">
        <f t="shared" ca="1" si="81"/>
        <v>41552</v>
      </c>
      <c r="AC184" s="57">
        <f t="shared" ca="1" si="81"/>
        <v>2984</v>
      </c>
      <c r="AD184" s="57">
        <f t="shared" ca="1" si="81"/>
        <v>6618</v>
      </c>
      <c r="AE184" s="57">
        <f t="shared" ca="1" si="81"/>
        <v>22861</v>
      </c>
      <c r="AF184" s="57">
        <f t="shared" ca="1" si="81"/>
        <v>212</v>
      </c>
      <c r="AG184" s="57">
        <f t="shared" ca="1" si="81"/>
        <v>41026</v>
      </c>
      <c r="AH184" s="57">
        <f t="shared" ca="1" si="81"/>
        <v>814</v>
      </c>
      <c r="AI184" s="57">
        <f t="shared" ca="1" si="81"/>
        <v>0</v>
      </c>
      <c r="AJ184" s="57">
        <f t="shared" ca="1" si="81"/>
        <v>176094</v>
      </c>
      <c r="AK184" s="57">
        <f t="shared" ca="1" si="80"/>
        <v>34205</v>
      </c>
      <c r="AL184" s="57">
        <f t="shared" ca="1" si="80"/>
        <v>35314</v>
      </c>
      <c r="AM184" s="57">
        <f t="shared" ca="1" si="80"/>
        <v>4648</v>
      </c>
      <c r="AN184" s="57">
        <f t="shared" ca="1" si="80"/>
        <v>69173</v>
      </c>
      <c r="AO184" s="57">
        <f t="shared" ca="1" si="80"/>
        <v>0</v>
      </c>
      <c r="AP184" s="57">
        <f t="shared" ca="1" si="80"/>
        <v>7213</v>
      </c>
      <c r="AQ184" s="57">
        <f t="shared" ca="1" si="80"/>
        <v>1991</v>
      </c>
      <c r="AR184" s="57">
        <f t="shared" ca="1" si="80"/>
        <v>3166</v>
      </c>
      <c r="AS184" s="57">
        <f t="shared" ca="1" si="80"/>
        <v>567</v>
      </c>
      <c r="AT184" s="57">
        <f t="shared" ca="1" si="80"/>
        <v>0</v>
      </c>
      <c r="AU184" s="51">
        <v>0</v>
      </c>
      <c r="AV184" s="57">
        <v>0</v>
      </c>
      <c r="AW184" s="51">
        <f t="shared" ca="1" si="63"/>
        <v>11221.56</v>
      </c>
      <c r="AX184" s="57">
        <f t="shared" ca="1" si="76"/>
        <v>-10003</v>
      </c>
      <c r="AY184" s="57">
        <f t="shared" ca="1" si="76"/>
        <v>0</v>
      </c>
      <c r="AZ184" s="57">
        <f t="shared" ca="1" si="76"/>
        <v>0</v>
      </c>
      <c r="BA184" s="51">
        <v>0</v>
      </c>
      <c r="BB184" s="51">
        <v>0</v>
      </c>
      <c r="BC184" s="57">
        <f t="shared" ca="1" si="76"/>
        <v>-5249</v>
      </c>
      <c r="BD184" s="57">
        <f t="shared" ca="1" si="76"/>
        <v>-24869</v>
      </c>
      <c r="BE184" s="57">
        <f t="shared" ca="1" si="73"/>
        <v>880.47</v>
      </c>
      <c r="BF184" s="51">
        <f t="shared" ca="1" si="64"/>
        <v>28.251200000000001</v>
      </c>
      <c r="BG184" s="51">
        <f t="shared" ca="1" si="65"/>
        <v>9.7426760563380288</v>
      </c>
      <c r="BH184" s="51">
        <f t="shared" ca="1" si="66"/>
        <v>71.415841584158414</v>
      </c>
      <c r="BI184" s="51">
        <v>0</v>
      </c>
      <c r="BJ184" s="51">
        <f ca="1">'4월_관리비상세내역'!BK184</f>
        <v>1133.635</v>
      </c>
      <c r="BK184" s="51">
        <f t="shared" ca="1" si="67"/>
        <v>2014.105</v>
      </c>
      <c r="BL184" s="51">
        <f ca="1">'4월_관리비상세내역'!BM184</f>
        <v>688.33661971830986</v>
      </c>
      <c r="BM184" s="57">
        <f t="shared" ca="1" si="68"/>
        <v>698.0792957746479</v>
      </c>
      <c r="BN184" s="51">
        <f ca="1">'4월_관리비상세내역'!BO184</f>
        <v>587.71519999999998</v>
      </c>
      <c r="BO184" s="57">
        <f t="shared" ca="1" si="69"/>
        <v>615.96640000000002</v>
      </c>
      <c r="BP184" s="51">
        <f ca="1">'4월_관리비상세내역'!BQ184</f>
        <v>1400.920792079208</v>
      </c>
      <c r="BQ184" s="57">
        <f t="shared" ca="1" si="70"/>
        <v>1472.3366336633665</v>
      </c>
      <c r="BR184" s="51">
        <v>0</v>
      </c>
      <c r="BS184" s="51">
        <v>0</v>
      </c>
    </row>
    <row r="185" spans="1:71" ht="15.75" customHeight="1">
      <c r="A185" s="8" t="s">
        <v>239</v>
      </c>
      <c r="B185">
        <v>705</v>
      </c>
      <c r="C185" s="54">
        <v>402</v>
      </c>
      <c r="E185" s="8">
        <v>115.7</v>
      </c>
      <c r="F185" s="8" t="s">
        <v>240</v>
      </c>
      <c r="G185" s="55">
        <f t="shared" ca="1" si="58"/>
        <v>43919</v>
      </c>
      <c r="H185" s="8">
        <v>77777</v>
      </c>
      <c r="J185" t="str">
        <f t="shared" ca="1" si="72"/>
        <v>전세</v>
      </c>
      <c r="K185" s="8" t="s">
        <v>242</v>
      </c>
      <c r="L185" s="55">
        <v>45047</v>
      </c>
      <c r="M185" s="55">
        <v>45097</v>
      </c>
      <c r="N185" s="55">
        <v>45047</v>
      </c>
      <c r="O185" s="55">
        <v>45077</v>
      </c>
      <c r="P185" s="51">
        <f t="shared" ca="1" si="59"/>
        <v>688230</v>
      </c>
      <c r="Q185" s="57">
        <f t="shared" ca="1" si="60"/>
        <v>701994.6</v>
      </c>
      <c r="R185" s="51">
        <f t="shared" ca="1" si="61"/>
        <v>688230</v>
      </c>
      <c r="S185" s="57">
        <f t="shared" ca="1" si="71"/>
        <v>242777</v>
      </c>
      <c r="T185" s="57">
        <f t="shared" ca="1" si="62"/>
        <v>445453</v>
      </c>
      <c r="U185" s="57">
        <f t="shared" ca="1" si="81"/>
        <v>64338</v>
      </c>
      <c r="V185" s="57">
        <f t="shared" ca="1" si="81"/>
        <v>17549</v>
      </c>
      <c r="W185" s="57">
        <f t="shared" ca="1" si="81"/>
        <v>1928</v>
      </c>
      <c r="X185" s="57">
        <f t="shared" ca="1" si="81"/>
        <v>3876</v>
      </c>
      <c r="Y185" s="57">
        <f t="shared" ca="1" si="81"/>
        <v>3500</v>
      </c>
      <c r="Z185" s="57">
        <f t="shared" ca="1" si="81"/>
        <v>44163</v>
      </c>
      <c r="AA185" s="57">
        <f t="shared" ca="1" si="81"/>
        <v>19880</v>
      </c>
      <c r="AB185" s="57">
        <f t="shared" ca="1" si="81"/>
        <v>43550</v>
      </c>
      <c r="AC185" s="57">
        <f t="shared" ca="1" si="81"/>
        <v>1710</v>
      </c>
      <c r="AD185" s="57">
        <f t="shared" ca="1" si="81"/>
        <v>8658</v>
      </c>
      <c r="AE185" s="57">
        <f t="shared" ca="1" si="81"/>
        <v>21185</v>
      </c>
      <c r="AF185" s="57">
        <f t="shared" ca="1" si="81"/>
        <v>700</v>
      </c>
      <c r="AG185" s="57">
        <f t="shared" ca="1" si="81"/>
        <v>28122</v>
      </c>
      <c r="AH185" s="57">
        <f t="shared" ca="1" si="81"/>
        <v>974</v>
      </c>
      <c r="AI185" s="57">
        <f t="shared" ca="1" si="81"/>
        <v>0</v>
      </c>
      <c r="AJ185" s="57">
        <f t="shared" ca="1" si="81"/>
        <v>211609</v>
      </c>
      <c r="AK185" s="57">
        <f t="shared" ca="1" si="80"/>
        <v>63266</v>
      </c>
      <c r="AL185" s="57">
        <f t="shared" ca="1" si="80"/>
        <v>74485</v>
      </c>
      <c r="AM185" s="57">
        <f t="shared" ca="1" si="80"/>
        <v>5301</v>
      </c>
      <c r="AN185" s="57">
        <f t="shared" ca="1" si="80"/>
        <v>90178</v>
      </c>
      <c r="AO185" s="57">
        <f t="shared" ca="1" si="80"/>
        <v>0</v>
      </c>
      <c r="AP185" s="57">
        <f t="shared" ca="1" si="80"/>
        <v>13297</v>
      </c>
      <c r="AQ185" s="57">
        <f t="shared" ca="1" si="80"/>
        <v>3498</v>
      </c>
      <c r="AR185" s="57">
        <f t="shared" ca="1" si="80"/>
        <v>6462</v>
      </c>
      <c r="AS185" s="57">
        <f t="shared" ca="1" si="80"/>
        <v>63</v>
      </c>
      <c r="AT185" s="57">
        <f t="shared" ca="1" si="80"/>
        <v>0</v>
      </c>
      <c r="AU185" s="51">
        <v>0</v>
      </c>
      <c r="AV185" s="57">
        <v>0</v>
      </c>
      <c r="AW185" s="51">
        <f t="shared" ca="1" si="63"/>
        <v>13764.6</v>
      </c>
      <c r="AX185" s="57">
        <f t="shared" ca="1" si="76"/>
        <v>-15233</v>
      </c>
      <c r="AY185" s="57">
        <f t="shared" ca="1" si="76"/>
        <v>0</v>
      </c>
      <c r="AZ185" s="57">
        <f t="shared" ca="1" si="76"/>
        <v>0</v>
      </c>
      <c r="BA185" s="51">
        <v>0</v>
      </c>
      <c r="BB185" s="51">
        <v>0</v>
      </c>
      <c r="BC185" s="57">
        <f t="shared" ca="1" si="76"/>
        <v>-23871</v>
      </c>
      <c r="BD185" s="57">
        <f t="shared" ca="1" si="76"/>
        <v>-958</v>
      </c>
      <c r="BE185" s="57">
        <f t="shared" ca="1" si="73"/>
        <v>1058.0450000000001</v>
      </c>
      <c r="BF185" s="51">
        <f t="shared" ca="1" si="64"/>
        <v>59.588000000000001</v>
      </c>
      <c r="BG185" s="51">
        <f t="shared" ca="1" si="65"/>
        <v>12.70112676056338</v>
      </c>
      <c r="BH185" s="51">
        <f t="shared" ca="1" si="66"/>
        <v>131.65346534653466</v>
      </c>
      <c r="BI185" s="51">
        <v>0</v>
      </c>
      <c r="BJ185" s="51">
        <f ca="1">'4월_관리비상세내역'!BK185</f>
        <v>881.08500000000004</v>
      </c>
      <c r="BK185" s="51">
        <f t="shared" ca="1" si="67"/>
        <v>1939.13</v>
      </c>
      <c r="BL185" s="51">
        <f ca="1">'4월_관리비상세내역'!BM185</f>
        <v>541.80718309859151</v>
      </c>
      <c r="BM185" s="57">
        <f t="shared" ca="1" si="68"/>
        <v>554.50830985915491</v>
      </c>
      <c r="BN185" s="51">
        <f ca="1">'4월_관리비상세내역'!BO185</f>
        <v>311.416</v>
      </c>
      <c r="BO185" s="57">
        <f t="shared" ca="1" si="69"/>
        <v>371.00400000000002</v>
      </c>
      <c r="BP185" s="51">
        <f ca="1">'4월_관리비상세내역'!BQ185</f>
        <v>1637.9306930693069</v>
      </c>
      <c r="BQ185" s="57">
        <f t="shared" ca="1" si="70"/>
        <v>1769.5841584158416</v>
      </c>
      <c r="BR185" s="51">
        <v>0</v>
      </c>
      <c r="BS185" s="51">
        <v>0</v>
      </c>
    </row>
    <row r="186" spans="1:71" ht="15.75" customHeight="1">
      <c r="A186" s="8" t="s">
        <v>239</v>
      </c>
      <c r="B186">
        <v>705</v>
      </c>
      <c r="C186" s="54">
        <v>501</v>
      </c>
      <c r="E186" s="8">
        <v>115.7</v>
      </c>
      <c r="F186" s="8" t="s">
        <v>240</v>
      </c>
      <c r="G186" s="55">
        <f t="shared" ca="1" si="58"/>
        <v>42306</v>
      </c>
      <c r="H186" s="8">
        <v>77777</v>
      </c>
      <c r="J186" t="str">
        <f t="shared" ca="1" si="72"/>
        <v>월세</v>
      </c>
      <c r="K186" s="8" t="s">
        <v>242</v>
      </c>
      <c r="L186" s="55">
        <v>45047</v>
      </c>
      <c r="M186" s="55">
        <v>45097</v>
      </c>
      <c r="N186" s="55">
        <v>45047</v>
      </c>
      <c r="O186" s="55">
        <v>45077</v>
      </c>
      <c r="P186" s="51">
        <f t="shared" ca="1" si="59"/>
        <v>596743</v>
      </c>
      <c r="Q186" s="57">
        <f t="shared" ca="1" si="60"/>
        <v>608677.86</v>
      </c>
      <c r="R186" s="51">
        <f t="shared" ca="1" si="61"/>
        <v>596743</v>
      </c>
      <c r="S186" s="57">
        <f t="shared" ca="1" si="71"/>
        <v>242224</v>
      </c>
      <c r="T186" s="57">
        <f t="shared" ca="1" si="62"/>
        <v>354519</v>
      </c>
      <c r="U186" s="57">
        <f t="shared" ca="1" si="81"/>
        <v>51288</v>
      </c>
      <c r="V186" s="57">
        <f t="shared" ca="1" si="81"/>
        <v>17973</v>
      </c>
      <c r="W186" s="57">
        <f t="shared" ca="1" si="81"/>
        <v>1071</v>
      </c>
      <c r="X186" s="57">
        <f t="shared" ca="1" si="81"/>
        <v>2076</v>
      </c>
      <c r="Y186" s="57">
        <f t="shared" ca="1" si="81"/>
        <v>3829</v>
      </c>
      <c r="Z186" s="57">
        <f t="shared" ca="1" si="81"/>
        <v>39921</v>
      </c>
      <c r="AA186" s="57">
        <f t="shared" ca="1" si="81"/>
        <v>12436</v>
      </c>
      <c r="AB186" s="57">
        <f t="shared" ca="1" si="81"/>
        <v>67795</v>
      </c>
      <c r="AC186" s="57">
        <f t="shared" ca="1" si="81"/>
        <v>1510</v>
      </c>
      <c r="AD186" s="57">
        <f t="shared" ca="1" si="81"/>
        <v>5487</v>
      </c>
      <c r="AE186" s="57">
        <f t="shared" ca="1" si="81"/>
        <v>3231</v>
      </c>
      <c r="AF186" s="57">
        <f t="shared" ca="1" si="81"/>
        <v>739</v>
      </c>
      <c r="AG186" s="57">
        <f t="shared" ca="1" si="81"/>
        <v>45827</v>
      </c>
      <c r="AH186" s="57">
        <f t="shared" ca="1" si="81"/>
        <v>867</v>
      </c>
      <c r="AI186" s="57">
        <f t="shared" ca="1" si="81"/>
        <v>0</v>
      </c>
      <c r="AJ186" s="57">
        <f t="shared" ca="1" si="81"/>
        <v>212623</v>
      </c>
      <c r="AK186" s="57">
        <f t="shared" ca="1" si="80"/>
        <v>61907</v>
      </c>
      <c r="AL186" s="57">
        <f t="shared" ca="1" si="80"/>
        <v>83353</v>
      </c>
      <c r="AM186" s="57">
        <f t="shared" ca="1" si="80"/>
        <v>3291</v>
      </c>
      <c r="AN186" s="57">
        <f t="shared" ca="1" si="80"/>
        <v>20465</v>
      </c>
      <c r="AO186" s="57">
        <f t="shared" ca="1" si="80"/>
        <v>0</v>
      </c>
      <c r="AP186" s="57">
        <f t="shared" ca="1" si="80"/>
        <v>8174</v>
      </c>
      <c r="AQ186" s="57">
        <f t="shared" ca="1" si="80"/>
        <v>1477</v>
      </c>
      <c r="AR186" s="57">
        <f t="shared" ca="1" si="80"/>
        <v>246</v>
      </c>
      <c r="AS186" s="57">
        <f t="shared" ca="1" si="80"/>
        <v>2438</v>
      </c>
      <c r="AT186" s="57">
        <f t="shared" ca="1" si="80"/>
        <v>0</v>
      </c>
      <c r="AU186" s="51">
        <v>0</v>
      </c>
      <c r="AV186" s="57">
        <v>0</v>
      </c>
      <c r="AW186" s="51">
        <f t="shared" ca="1" si="63"/>
        <v>11934.86</v>
      </c>
      <c r="AX186" s="57">
        <f t="shared" ca="1" si="76"/>
        <v>-22199</v>
      </c>
      <c r="AY186" s="57">
        <f t="shared" ca="1" si="76"/>
        <v>0</v>
      </c>
      <c r="AZ186" s="57">
        <f t="shared" ca="1" si="76"/>
        <v>0</v>
      </c>
      <c r="BA186" s="51">
        <v>0</v>
      </c>
      <c r="BB186" s="51">
        <v>0</v>
      </c>
      <c r="BC186" s="57">
        <f t="shared" ca="1" si="76"/>
        <v>-9715</v>
      </c>
      <c r="BD186" s="57">
        <f t="shared" ca="1" si="76"/>
        <v>-19367</v>
      </c>
      <c r="BE186" s="57">
        <f t="shared" ca="1" si="73"/>
        <v>1063.115</v>
      </c>
      <c r="BF186" s="51">
        <f t="shared" ca="1" si="64"/>
        <v>66.682400000000001</v>
      </c>
      <c r="BG186" s="51">
        <f t="shared" ca="1" si="65"/>
        <v>2.8823943661971829</v>
      </c>
      <c r="BH186" s="51">
        <f t="shared" ca="1" si="66"/>
        <v>80.930693069306926</v>
      </c>
      <c r="BI186" s="51">
        <v>0</v>
      </c>
      <c r="BJ186" s="51">
        <f ca="1">'4월_관리비상세내역'!BK186</f>
        <v>1147.2</v>
      </c>
      <c r="BK186" s="51">
        <f t="shared" ca="1" si="67"/>
        <v>2210.3150000000001</v>
      </c>
      <c r="BL186" s="51">
        <f ca="1">'4월_관리비상세내역'!BM186</f>
        <v>671.46802816901402</v>
      </c>
      <c r="BM186" s="57">
        <f t="shared" ca="1" si="68"/>
        <v>674.35042253521124</v>
      </c>
      <c r="BN186" s="51">
        <f ca="1">'4월_관리비상세내역'!BO186</f>
        <v>254.524</v>
      </c>
      <c r="BO186" s="57">
        <f t="shared" ca="1" si="69"/>
        <v>321.20640000000003</v>
      </c>
      <c r="BP186" s="51">
        <f ca="1">'4월_관리비상세내역'!BQ186</f>
        <v>893.13861386138615</v>
      </c>
      <c r="BQ186" s="57">
        <f t="shared" ca="1" si="70"/>
        <v>974.06930693069307</v>
      </c>
      <c r="BR186" s="51">
        <v>0</v>
      </c>
      <c r="BS186" s="51">
        <v>0</v>
      </c>
    </row>
    <row r="187" spans="1:71" ht="15.75" customHeight="1">
      <c r="A187" s="8" t="s">
        <v>239</v>
      </c>
      <c r="B187">
        <v>705</v>
      </c>
      <c r="C187" s="54">
        <v>502</v>
      </c>
      <c r="E187" s="8">
        <v>115.7</v>
      </c>
      <c r="F187" s="8" t="s">
        <v>240</v>
      </c>
      <c r="G187" s="55">
        <f t="shared" ca="1" si="58"/>
        <v>42268</v>
      </c>
      <c r="H187" s="8">
        <v>77777</v>
      </c>
      <c r="J187" t="str">
        <f t="shared" ca="1" si="72"/>
        <v>전세</v>
      </c>
      <c r="K187" s="8" t="s">
        <v>242</v>
      </c>
      <c r="L187" s="55">
        <v>45047</v>
      </c>
      <c r="M187" s="55">
        <v>45097</v>
      </c>
      <c r="N187" s="55">
        <v>45047</v>
      </c>
      <c r="O187" s="55">
        <v>45077</v>
      </c>
      <c r="P187" s="51">
        <f t="shared" ca="1" si="59"/>
        <v>508143</v>
      </c>
      <c r="Q187" s="57">
        <f t="shared" ca="1" si="60"/>
        <v>518305.86</v>
      </c>
      <c r="R187" s="51">
        <f t="shared" ca="1" si="61"/>
        <v>508143</v>
      </c>
      <c r="S187" s="57">
        <f t="shared" ca="1" si="71"/>
        <v>191383</v>
      </c>
      <c r="T187" s="57">
        <f t="shared" ca="1" si="62"/>
        <v>316760</v>
      </c>
      <c r="U187" s="57">
        <f t="shared" ca="1" si="81"/>
        <v>51341</v>
      </c>
      <c r="V187" s="57">
        <f t="shared" ca="1" si="81"/>
        <v>33492</v>
      </c>
      <c r="W187" s="57">
        <f t="shared" ca="1" si="81"/>
        <v>1125</v>
      </c>
      <c r="X187" s="57">
        <f t="shared" ca="1" si="81"/>
        <v>3649</v>
      </c>
      <c r="Y187" s="57">
        <f t="shared" ca="1" si="81"/>
        <v>3154</v>
      </c>
      <c r="Z187" s="57">
        <f t="shared" ca="1" si="81"/>
        <v>39774</v>
      </c>
      <c r="AA187" s="57">
        <f t="shared" ca="1" si="81"/>
        <v>5593</v>
      </c>
      <c r="AB187" s="57">
        <f t="shared" ca="1" si="81"/>
        <v>12919</v>
      </c>
      <c r="AC187" s="57">
        <f t="shared" ca="1" si="81"/>
        <v>192</v>
      </c>
      <c r="AD187" s="57">
        <f t="shared" ca="1" si="81"/>
        <v>6676</v>
      </c>
      <c r="AE187" s="57">
        <f t="shared" ca="1" si="81"/>
        <v>11728</v>
      </c>
      <c r="AF187" s="57">
        <f t="shared" ca="1" si="81"/>
        <v>932</v>
      </c>
      <c r="AG187" s="57">
        <f t="shared" ca="1" si="81"/>
        <v>18948</v>
      </c>
      <c r="AH187" s="57">
        <f t="shared" ca="1" si="81"/>
        <v>719</v>
      </c>
      <c r="AI187" s="57">
        <f t="shared" ca="1" si="81"/>
        <v>0</v>
      </c>
      <c r="AJ187" s="57">
        <f t="shared" ca="1" si="81"/>
        <v>236416</v>
      </c>
      <c r="AK187" s="57">
        <f t="shared" ca="1" si="80"/>
        <v>44209</v>
      </c>
      <c r="AL187" s="57">
        <f t="shared" ca="1" si="80"/>
        <v>38418</v>
      </c>
      <c r="AM187" s="57">
        <f t="shared" ca="1" si="80"/>
        <v>5401</v>
      </c>
      <c r="AN187" s="57">
        <f t="shared" ca="1" si="80"/>
        <v>20966</v>
      </c>
      <c r="AO187" s="57">
        <f t="shared" ca="1" si="80"/>
        <v>0</v>
      </c>
      <c r="AP187" s="57">
        <f t="shared" ca="1" si="80"/>
        <v>25240</v>
      </c>
      <c r="AQ187" s="57">
        <f t="shared" ca="1" si="80"/>
        <v>7453</v>
      </c>
      <c r="AR187" s="57">
        <f t="shared" ca="1" si="80"/>
        <v>1202</v>
      </c>
      <c r="AS187" s="57">
        <f t="shared" ca="1" si="80"/>
        <v>1561</v>
      </c>
      <c r="AT187" s="57">
        <f t="shared" ca="1" si="80"/>
        <v>0</v>
      </c>
      <c r="AU187" s="51">
        <v>0</v>
      </c>
      <c r="AV187" s="57">
        <v>0</v>
      </c>
      <c r="AW187" s="51">
        <f t="shared" ca="1" si="63"/>
        <v>10162.86</v>
      </c>
      <c r="AX187" s="57">
        <f t="shared" ca="1" si="76"/>
        <v>-4785</v>
      </c>
      <c r="AY187" s="57">
        <f t="shared" ca="1" si="76"/>
        <v>0</v>
      </c>
      <c r="AZ187" s="57">
        <f t="shared" ca="1" si="76"/>
        <v>0</v>
      </c>
      <c r="BA187" s="51">
        <v>0</v>
      </c>
      <c r="BB187" s="51">
        <v>0</v>
      </c>
      <c r="BC187" s="57">
        <f t="shared" ca="1" si="76"/>
        <v>-28689</v>
      </c>
      <c r="BD187" s="57">
        <f t="shared" ca="1" si="76"/>
        <v>-29491</v>
      </c>
      <c r="BE187" s="57">
        <f t="shared" ca="1" si="73"/>
        <v>1182.08</v>
      </c>
      <c r="BF187" s="51">
        <f t="shared" ca="1" si="64"/>
        <v>30.734400000000001</v>
      </c>
      <c r="BG187" s="51">
        <f t="shared" ca="1" si="65"/>
        <v>2.9529577464788734</v>
      </c>
      <c r="BH187" s="51">
        <f t="shared" ca="1" si="66"/>
        <v>249.9009900990099</v>
      </c>
      <c r="BI187" s="51">
        <v>0</v>
      </c>
      <c r="BJ187" s="51">
        <f ca="1">'4월_관리비상세내역'!BK187</f>
        <v>1884.58</v>
      </c>
      <c r="BK187" s="51">
        <f t="shared" ca="1" si="67"/>
        <v>3066.66</v>
      </c>
      <c r="BL187" s="51">
        <f ca="1">'4월_관리비상세내역'!BM187</f>
        <v>498.97253521126765</v>
      </c>
      <c r="BM187" s="57">
        <f t="shared" ca="1" si="68"/>
        <v>501.92549295774654</v>
      </c>
      <c r="BN187" s="51">
        <f ca="1">'4월_관리비상세내역'!BO187</f>
        <v>1072.1079999999999</v>
      </c>
      <c r="BO187" s="57">
        <f t="shared" ca="1" si="69"/>
        <v>1102.8424</v>
      </c>
      <c r="BP187" s="51">
        <f ca="1">'4월_관리비상세내역'!BQ187</f>
        <v>2007.8514851485147</v>
      </c>
      <c r="BQ187" s="57">
        <f t="shared" ca="1" si="70"/>
        <v>2257.7524752475247</v>
      </c>
      <c r="BR187" s="51">
        <v>0</v>
      </c>
      <c r="BS187" s="51">
        <v>0</v>
      </c>
    </row>
    <row r="188" spans="1:71" ht="15.75" customHeight="1">
      <c r="A188" s="8" t="s">
        <v>239</v>
      </c>
      <c r="B188">
        <v>705</v>
      </c>
      <c r="C188" s="54">
        <v>601</v>
      </c>
      <c r="E188" s="8">
        <v>115.7</v>
      </c>
      <c r="F188" s="8" t="s">
        <v>240</v>
      </c>
      <c r="G188" s="55">
        <f t="shared" ca="1" si="58"/>
        <v>42662</v>
      </c>
      <c r="H188" s="8">
        <v>77777</v>
      </c>
      <c r="J188" t="str">
        <f t="shared" ca="1" si="72"/>
        <v>전세</v>
      </c>
      <c r="K188" s="8" t="s">
        <v>242</v>
      </c>
      <c r="L188" s="55">
        <v>45047</v>
      </c>
      <c r="M188" s="55">
        <v>45097</v>
      </c>
      <c r="N188" s="55">
        <v>45047</v>
      </c>
      <c r="O188" s="55">
        <v>45077</v>
      </c>
      <c r="P188" s="51">
        <f t="shared" ca="1" si="59"/>
        <v>696075</v>
      </c>
      <c r="Q188" s="57">
        <f t="shared" ca="1" si="60"/>
        <v>709996.5</v>
      </c>
      <c r="R188" s="51">
        <f t="shared" ca="1" si="61"/>
        <v>696075</v>
      </c>
      <c r="S188" s="57">
        <f t="shared" ca="1" si="71"/>
        <v>241997</v>
      </c>
      <c r="T188" s="57">
        <f t="shared" ca="1" si="62"/>
        <v>454078</v>
      </c>
      <c r="U188" s="57">
        <f t="shared" ca="1" si="81"/>
        <v>53020</v>
      </c>
      <c r="V188" s="57">
        <f t="shared" ca="1" si="81"/>
        <v>23976</v>
      </c>
      <c r="W188" s="57">
        <f t="shared" ca="1" si="81"/>
        <v>729</v>
      </c>
      <c r="X188" s="57">
        <f t="shared" ca="1" si="81"/>
        <v>3152</v>
      </c>
      <c r="Y188" s="57">
        <f t="shared" ca="1" si="81"/>
        <v>3978</v>
      </c>
      <c r="Z188" s="57">
        <f t="shared" ca="1" si="81"/>
        <v>36306</v>
      </c>
      <c r="AA188" s="57">
        <f t="shared" ca="1" si="81"/>
        <v>6202</v>
      </c>
      <c r="AB188" s="57">
        <f t="shared" ca="1" si="81"/>
        <v>68014</v>
      </c>
      <c r="AC188" s="57">
        <f t="shared" ca="1" si="81"/>
        <v>2638</v>
      </c>
      <c r="AD188" s="57">
        <f t="shared" ca="1" si="81"/>
        <v>5683</v>
      </c>
      <c r="AE188" s="57">
        <f t="shared" ca="1" si="81"/>
        <v>26448</v>
      </c>
      <c r="AF188" s="57">
        <f t="shared" ca="1" si="81"/>
        <v>597</v>
      </c>
      <c r="AG188" s="57">
        <f t="shared" ca="1" si="81"/>
        <v>9616</v>
      </c>
      <c r="AH188" s="57">
        <f t="shared" ca="1" si="81"/>
        <v>796</v>
      </c>
      <c r="AI188" s="57">
        <f t="shared" ca="1" si="81"/>
        <v>0</v>
      </c>
      <c r="AJ188" s="57">
        <f t="shared" ca="1" si="81"/>
        <v>238979</v>
      </c>
      <c r="AK188" s="57">
        <f t="shared" ca="1" si="80"/>
        <v>63302</v>
      </c>
      <c r="AL188" s="57">
        <f t="shared" ca="1" si="80"/>
        <v>101265</v>
      </c>
      <c r="AM188" s="57">
        <f t="shared" ca="1" si="80"/>
        <v>4972</v>
      </c>
      <c r="AN188" s="57">
        <f t="shared" ca="1" si="80"/>
        <v>85119</v>
      </c>
      <c r="AO188" s="57">
        <f t="shared" ca="1" si="80"/>
        <v>0</v>
      </c>
      <c r="AP188" s="57">
        <f t="shared" ca="1" si="80"/>
        <v>13658</v>
      </c>
      <c r="AQ188" s="57">
        <f t="shared" ca="1" si="80"/>
        <v>7840</v>
      </c>
      <c r="AR188" s="57">
        <f t="shared" ca="1" si="80"/>
        <v>1064</v>
      </c>
      <c r="AS188" s="57">
        <f t="shared" ca="1" si="80"/>
        <v>2287</v>
      </c>
      <c r="AT188" s="57">
        <f t="shared" ca="1" si="80"/>
        <v>0</v>
      </c>
      <c r="AU188" s="51">
        <v>0</v>
      </c>
      <c r="AV188" s="57">
        <v>0</v>
      </c>
      <c r="AW188" s="51">
        <f t="shared" ca="1" si="63"/>
        <v>13921.5</v>
      </c>
      <c r="AX188" s="57">
        <f t="shared" ca="1" si="76"/>
        <v>-22037</v>
      </c>
      <c r="AY188" s="57">
        <f t="shared" ca="1" si="76"/>
        <v>0</v>
      </c>
      <c r="AZ188" s="57">
        <f t="shared" ca="1" si="76"/>
        <v>0</v>
      </c>
      <c r="BA188" s="51">
        <v>0</v>
      </c>
      <c r="BB188" s="51">
        <v>0</v>
      </c>
      <c r="BC188" s="57">
        <f t="shared" ca="1" si="76"/>
        <v>-22465</v>
      </c>
      <c r="BD188" s="57">
        <f t="shared" ca="1" si="76"/>
        <v>-19064</v>
      </c>
      <c r="BE188" s="57">
        <f t="shared" ca="1" si="73"/>
        <v>1194.895</v>
      </c>
      <c r="BF188" s="51">
        <f t="shared" ca="1" si="64"/>
        <v>81.012</v>
      </c>
      <c r="BG188" s="51">
        <f t="shared" ca="1" si="65"/>
        <v>11.988591549295775</v>
      </c>
      <c r="BH188" s="51">
        <f t="shared" ca="1" si="66"/>
        <v>135.22772277227722</v>
      </c>
      <c r="BI188" s="51">
        <v>0</v>
      </c>
      <c r="BJ188" s="51">
        <f ca="1">'4월_관리비상세내역'!BK188</f>
        <v>687.43500000000006</v>
      </c>
      <c r="BK188" s="51">
        <f t="shared" ca="1" si="67"/>
        <v>1882.33</v>
      </c>
      <c r="BL188" s="51">
        <f ca="1">'4월_관리비상세내역'!BM188</f>
        <v>87.757323943661959</v>
      </c>
      <c r="BM188" s="57">
        <f t="shared" ca="1" si="68"/>
        <v>99.745915492957735</v>
      </c>
      <c r="BN188" s="51">
        <f ca="1">'4월_관리비상세내역'!BO188</f>
        <v>532.73199999999997</v>
      </c>
      <c r="BO188" s="57">
        <f t="shared" ca="1" si="69"/>
        <v>613.74399999999991</v>
      </c>
      <c r="BP188" s="51">
        <f ca="1">'4월_관리비상세내역'!BQ188</f>
        <v>1267.3069306930695</v>
      </c>
      <c r="BQ188" s="57">
        <f t="shared" ca="1" si="70"/>
        <v>1402.5346534653468</v>
      </c>
      <c r="BR188" s="51">
        <v>0</v>
      </c>
      <c r="BS188" s="51">
        <v>0</v>
      </c>
    </row>
    <row r="189" spans="1:71" ht="15.75" customHeight="1">
      <c r="A189" s="8" t="s">
        <v>239</v>
      </c>
      <c r="B189">
        <v>705</v>
      </c>
      <c r="C189" s="54">
        <v>602</v>
      </c>
      <c r="E189" s="8">
        <v>115.7</v>
      </c>
      <c r="F189" s="8" t="s">
        <v>240</v>
      </c>
      <c r="G189" s="55">
        <f t="shared" ca="1" si="58"/>
        <v>43985</v>
      </c>
      <c r="H189" s="8">
        <v>77777</v>
      </c>
      <c r="J189" t="str">
        <f t="shared" ca="1" si="72"/>
        <v>전세</v>
      </c>
      <c r="K189" s="8" t="s">
        <v>242</v>
      </c>
      <c r="L189" s="55">
        <v>45047</v>
      </c>
      <c r="M189" s="55">
        <v>45097</v>
      </c>
      <c r="N189" s="55">
        <v>45047</v>
      </c>
      <c r="O189" s="55">
        <v>45077</v>
      </c>
      <c r="P189" s="51">
        <f t="shared" ca="1" si="59"/>
        <v>629175</v>
      </c>
      <c r="Q189" s="57">
        <f t="shared" ca="1" si="60"/>
        <v>641758.5</v>
      </c>
      <c r="R189" s="51">
        <f t="shared" ca="1" si="61"/>
        <v>629175</v>
      </c>
      <c r="S189" s="57">
        <f t="shared" ca="1" si="71"/>
        <v>210979</v>
      </c>
      <c r="T189" s="57">
        <f t="shared" ca="1" si="62"/>
        <v>418196</v>
      </c>
      <c r="U189" s="57">
        <f t="shared" ca="1" si="81"/>
        <v>58521</v>
      </c>
      <c r="V189" s="57">
        <f t="shared" ca="1" si="81"/>
        <v>15023</v>
      </c>
      <c r="W189" s="57">
        <f t="shared" ca="1" si="81"/>
        <v>1433</v>
      </c>
      <c r="X189" s="57">
        <f t="shared" ca="1" si="81"/>
        <v>2292</v>
      </c>
      <c r="Y189" s="57">
        <f t="shared" ca="1" si="81"/>
        <v>3510</v>
      </c>
      <c r="Z189" s="57">
        <f t="shared" ca="1" si="81"/>
        <v>38309</v>
      </c>
      <c r="AA189" s="57">
        <f t="shared" ca="1" si="81"/>
        <v>477</v>
      </c>
      <c r="AB189" s="57">
        <f t="shared" ca="1" si="81"/>
        <v>45628</v>
      </c>
      <c r="AC189" s="57">
        <f t="shared" ca="1" si="81"/>
        <v>1433</v>
      </c>
      <c r="AD189" s="57">
        <f t="shared" ca="1" si="81"/>
        <v>4097</v>
      </c>
      <c r="AE189" s="57">
        <f t="shared" ca="1" si="81"/>
        <v>20329</v>
      </c>
      <c r="AF189" s="57">
        <f t="shared" ca="1" si="81"/>
        <v>503</v>
      </c>
      <c r="AG189" s="57">
        <f t="shared" ca="1" si="81"/>
        <v>17983</v>
      </c>
      <c r="AH189" s="57">
        <f t="shared" ca="1" si="81"/>
        <v>20</v>
      </c>
      <c r="AI189" s="57">
        <f t="shared" ca="1" si="81"/>
        <v>0</v>
      </c>
      <c r="AJ189" s="57">
        <f t="shared" ref="AJ189:AT220" ca="1" si="82">RANDBETWEEN(AJ$2,AJ$3)</f>
        <v>228123</v>
      </c>
      <c r="AK189" s="57">
        <f t="shared" ca="1" si="82"/>
        <v>75581</v>
      </c>
      <c r="AL189" s="57">
        <f t="shared" ca="1" si="80"/>
        <v>69497</v>
      </c>
      <c r="AM189" s="57">
        <f t="shared" ca="1" si="80"/>
        <v>1011</v>
      </c>
      <c r="AN189" s="57">
        <f t="shared" ca="1" si="80"/>
        <v>79648</v>
      </c>
      <c r="AO189" s="57">
        <f t="shared" ca="1" si="80"/>
        <v>0</v>
      </c>
      <c r="AP189" s="57">
        <f t="shared" ca="1" si="80"/>
        <v>15074</v>
      </c>
      <c r="AQ189" s="57">
        <f t="shared" ca="1" si="80"/>
        <v>1918</v>
      </c>
      <c r="AR189" s="57">
        <f t="shared" ca="1" si="80"/>
        <v>9114</v>
      </c>
      <c r="AS189" s="57">
        <f t="shared" ca="1" si="80"/>
        <v>2366</v>
      </c>
      <c r="AT189" s="57">
        <f t="shared" ca="1" si="80"/>
        <v>0</v>
      </c>
      <c r="AU189" s="51">
        <v>0</v>
      </c>
      <c r="AV189" s="57">
        <v>0</v>
      </c>
      <c r="AW189" s="51">
        <f t="shared" ca="1" si="63"/>
        <v>12583.5</v>
      </c>
      <c r="AX189" s="57">
        <f t="shared" ca="1" si="76"/>
        <v>-14120</v>
      </c>
      <c r="AY189" s="57">
        <f t="shared" ca="1" si="76"/>
        <v>0</v>
      </c>
      <c r="AZ189" s="57">
        <f t="shared" ca="1" si="76"/>
        <v>0</v>
      </c>
      <c r="BA189" s="51">
        <v>0</v>
      </c>
      <c r="BB189" s="51">
        <v>0</v>
      </c>
      <c r="BC189" s="57">
        <f t="shared" ca="1" si="76"/>
        <v>-29953</v>
      </c>
      <c r="BD189" s="57">
        <f t="shared" ca="1" si="76"/>
        <v>-18642</v>
      </c>
      <c r="BE189" s="57">
        <f t="shared" ca="1" si="73"/>
        <v>1140.615</v>
      </c>
      <c r="BF189" s="51">
        <f t="shared" ca="1" si="64"/>
        <v>55.5976</v>
      </c>
      <c r="BG189" s="51">
        <f t="shared" ca="1" si="65"/>
        <v>11.218028169014085</v>
      </c>
      <c r="BH189" s="51">
        <f t="shared" ca="1" si="66"/>
        <v>149.24752475247524</v>
      </c>
      <c r="BI189" s="51">
        <v>0</v>
      </c>
      <c r="BJ189" s="51">
        <f ca="1">'4월_관리비상세내역'!BK189</f>
        <v>1163.7</v>
      </c>
      <c r="BK189" s="51">
        <f t="shared" ca="1" si="67"/>
        <v>2304.3150000000001</v>
      </c>
      <c r="BL189" s="51">
        <f ca="1">'4월_관리비상세내역'!BM189</f>
        <v>740.14943661971824</v>
      </c>
      <c r="BM189" s="57">
        <f t="shared" ca="1" si="68"/>
        <v>751.36746478873238</v>
      </c>
      <c r="BN189" s="51">
        <f ca="1">'4월_관리비상세내역'!BO189</f>
        <v>705.5</v>
      </c>
      <c r="BO189" s="57">
        <f t="shared" ca="1" si="69"/>
        <v>761.09760000000006</v>
      </c>
      <c r="BP189" s="51">
        <f ca="1">'4월_관리비상세내역'!BQ189</f>
        <v>1959.3069306930693</v>
      </c>
      <c r="BQ189" s="57">
        <f t="shared" ca="1" si="70"/>
        <v>2108.5544554455446</v>
      </c>
      <c r="BR189" s="51">
        <v>0</v>
      </c>
      <c r="BS189" s="51">
        <v>0</v>
      </c>
    </row>
    <row r="190" spans="1:71" ht="15.75" customHeight="1">
      <c r="A190" s="8" t="s">
        <v>239</v>
      </c>
      <c r="B190">
        <v>705</v>
      </c>
      <c r="C190" s="54">
        <v>701</v>
      </c>
      <c r="E190" s="8">
        <v>115.7</v>
      </c>
      <c r="F190" s="8" t="s">
        <v>240</v>
      </c>
      <c r="G190" s="55">
        <f t="shared" ca="1" si="58"/>
        <v>42797</v>
      </c>
      <c r="H190" s="8">
        <v>77777</v>
      </c>
      <c r="J190" t="str">
        <f t="shared" ca="1" si="72"/>
        <v>전세</v>
      </c>
      <c r="K190" s="8" t="s">
        <v>242</v>
      </c>
      <c r="L190" s="55">
        <v>45047</v>
      </c>
      <c r="M190" s="55">
        <v>45097</v>
      </c>
      <c r="N190" s="55">
        <v>45047</v>
      </c>
      <c r="O190" s="55">
        <v>45077</v>
      </c>
      <c r="P190" s="51">
        <f t="shared" ca="1" si="59"/>
        <v>531190</v>
      </c>
      <c r="Q190" s="57">
        <f t="shared" ca="1" si="60"/>
        <v>541813.80000000005</v>
      </c>
      <c r="R190" s="51">
        <f t="shared" ca="1" si="61"/>
        <v>531190</v>
      </c>
      <c r="S190" s="57">
        <f t="shared" ca="1" si="71"/>
        <v>210172</v>
      </c>
      <c r="T190" s="57">
        <f t="shared" ca="1" si="62"/>
        <v>321018</v>
      </c>
      <c r="U190" s="57">
        <f t="shared" ref="U190:AJ205" ca="1" si="83">RANDBETWEEN(U$2,U$3)</f>
        <v>61155</v>
      </c>
      <c r="V190" s="57">
        <f t="shared" ca="1" si="83"/>
        <v>20071</v>
      </c>
      <c r="W190" s="57">
        <f t="shared" ca="1" si="83"/>
        <v>1811</v>
      </c>
      <c r="X190" s="57">
        <f t="shared" ca="1" si="83"/>
        <v>1701</v>
      </c>
      <c r="Y190" s="57">
        <f t="shared" ca="1" si="83"/>
        <v>3726</v>
      </c>
      <c r="Z190" s="57">
        <f t="shared" ca="1" si="83"/>
        <v>47774</v>
      </c>
      <c r="AA190" s="57">
        <f t="shared" ca="1" si="83"/>
        <v>26368</v>
      </c>
      <c r="AB190" s="57">
        <f t="shared" ca="1" si="83"/>
        <v>26848</v>
      </c>
      <c r="AC190" s="57">
        <f t="shared" ca="1" si="83"/>
        <v>1582</v>
      </c>
      <c r="AD190" s="57">
        <f t="shared" ca="1" si="83"/>
        <v>2268</v>
      </c>
      <c r="AE190" s="57">
        <f t="shared" ca="1" si="83"/>
        <v>27004</v>
      </c>
      <c r="AF190" s="57">
        <f t="shared" ca="1" si="83"/>
        <v>201</v>
      </c>
      <c r="AG190" s="57">
        <f t="shared" ca="1" si="83"/>
        <v>7638</v>
      </c>
      <c r="AH190" s="57">
        <f t="shared" ca="1" si="83"/>
        <v>170</v>
      </c>
      <c r="AI190" s="57">
        <f t="shared" ca="1" si="83"/>
        <v>0</v>
      </c>
      <c r="AJ190" s="57">
        <f t="shared" ca="1" si="83"/>
        <v>184969</v>
      </c>
      <c r="AK190" s="57">
        <f t="shared" ca="1" si="82"/>
        <v>36688</v>
      </c>
      <c r="AL190" s="57">
        <f t="shared" ca="1" si="80"/>
        <v>78280</v>
      </c>
      <c r="AM190" s="57">
        <f t="shared" ca="1" si="80"/>
        <v>1394</v>
      </c>
      <c r="AN190" s="57">
        <f t="shared" ca="1" si="80"/>
        <v>7271</v>
      </c>
      <c r="AO190" s="57">
        <f t="shared" ca="1" si="80"/>
        <v>0</v>
      </c>
      <c r="AP190" s="57">
        <f t="shared" ca="1" si="80"/>
        <v>23493</v>
      </c>
      <c r="AQ190" s="57">
        <f t="shared" ca="1" si="80"/>
        <v>8393</v>
      </c>
      <c r="AR190" s="57">
        <f t="shared" ca="1" si="80"/>
        <v>8249</v>
      </c>
      <c r="AS190" s="57">
        <f t="shared" ca="1" si="80"/>
        <v>2398</v>
      </c>
      <c r="AT190" s="57">
        <f t="shared" ca="1" si="80"/>
        <v>0</v>
      </c>
      <c r="AU190" s="51">
        <v>0</v>
      </c>
      <c r="AV190" s="57">
        <v>0</v>
      </c>
      <c r="AW190" s="51">
        <f t="shared" ca="1" si="63"/>
        <v>10623.800000000001</v>
      </c>
      <c r="AX190" s="57">
        <f t="shared" ref="AX190:BD232" ca="1" si="84">RANDBETWEEN(AX$2,AX$3)</f>
        <v>-13957</v>
      </c>
      <c r="AY190" s="57">
        <f t="shared" ca="1" si="84"/>
        <v>0</v>
      </c>
      <c r="AZ190" s="57">
        <f t="shared" ca="1" si="84"/>
        <v>0</v>
      </c>
      <c r="BA190" s="51">
        <v>0</v>
      </c>
      <c r="BB190" s="51">
        <v>0</v>
      </c>
      <c r="BC190" s="57">
        <f t="shared" ca="1" si="84"/>
        <v>-25725</v>
      </c>
      <c r="BD190" s="57">
        <f t="shared" ca="1" si="84"/>
        <v>-8580</v>
      </c>
      <c r="BE190" s="57">
        <f t="shared" ca="1" si="73"/>
        <v>924.84500000000003</v>
      </c>
      <c r="BF190" s="51">
        <f t="shared" ca="1" si="64"/>
        <v>62.624000000000002</v>
      </c>
      <c r="BG190" s="51">
        <f t="shared" ca="1" si="65"/>
        <v>1.0240845070422535</v>
      </c>
      <c r="BH190" s="51">
        <f t="shared" ca="1" si="66"/>
        <v>232.60396039603961</v>
      </c>
      <c r="BI190" s="51">
        <v>0</v>
      </c>
      <c r="BJ190" s="51">
        <f ca="1">'4월_관리비상세내역'!BK190</f>
        <v>1636.1550000000002</v>
      </c>
      <c r="BK190" s="51">
        <f t="shared" ca="1" si="67"/>
        <v>2561</v>
      </c>
      <c r="BL190" s="51">
        <f ca="1">'4월_관리비상세내역'!BM190</f>
        <v>787.52943661971835</v>
      </c>
      <c r="BM190" s="57">
        <f t="shared" ca="1" si="68"/>
        <v>788.55352112676064</v>
      </c>
      <c r="BN190" s="51">
        <f ca="1">'4월_관리비상세내역'!BO190</f>
        <v>933.79280000000006</v>
      </c>
      <c r="BO190" s="57">
        <f t="shared" ca="1" si="69"/>
        <v>996.41680000000008</v>
      </c>
      <c r="BP190" s="51">
        <f ca="1">'4월_관리비상세내역'!BQ190</f>
        <v>1742.8811881188119</v>
      </c>
      <c r="BQ190" s="57">
        <f t="shared" ca="1" si="70"/>
        <v>1975.4851485148515</v>
      </c>
      <c r="BR190" s="51">
        <v>0</v>
      </c>
      <c r="BS190" s="51">
        <v>0</v>
      </c>
    </row>
    <row r="191" spans="1:71" ht="15.75" customHeight="1">
      <c r="A191" s="8" t="s">
        <v>239</v>
      </c>
      <c r="B191">
        <v>705</v>
      </c>
      <c r="C191" s="54">
        <v>702</v>
      </c>
      <c r="E191" s="8">
        <v>115.7</v>
      </c>
      <c r="F191" s="8" t="s">
        <v>240</v>
      </c>
      <c r="G191" s="55">
        <f t="shared" ca="1" si="58"/>
        <v>42787</v>
      </c>
      <c r="H191" s="8">
        <v>77777</v>
      </c>
      <c r="J191" t="str">
        <f t="shared" ca="1" si="72"/>
        <v>월세</v>
      </c>
      <c r="K191" s="8" t="s">
        <v>242</v>
      </c>
      <c r="L191" s="55">
        <v>45047</v>
      </c>
      <c r="M191" s="55">
        <v>45097</v>
      </c>
      <c r="N191" s="55">
        <v>45047</v>
      </c>
      <c r="O191" s="55">
        <v>45077</v>
      </c>
      <c r="P191" s="51">
        <f t="shared" ca="1" si="59"/>
        <v>524600</v>
      </c>
      <c r="Q191" s="57">
        <f t="shared" ca="1" si="60"/>
        <v>535092</v>
      </c>
      <c r="R191" s="51">
        <f t="shared" ca="1" si="61"/>
        <v>524600</v>
      </c>
      <c r="S191" s="57">
        <f t="shared" ca="1" si="71"/>
        <v>205275</v>
      </c>
      <c r="T191" s="57">
        <f t="shared" ca="1" si="62"/>
        <v>319325</v>
      </c>
      <c r="U191" s="57">
        <f t="shared" ca="1" si="83"/>
        <v>30019</v>
      </c>
      <c r="V191" s="57">
        <f t="shared" ca="1" si="83"/>
        <v>9923</v>
      </c>
      <c r="W191" s="57">
        <f t="shared" ca="1" si="83"/>
        <v>1183</v>
      </c>
      <c r="X191" s="57">
        <f t="shared" ca="1" si="83"/>
        <v>4818</v>
      </c>
      <c r="Y191" s="57">
        <f t="shared" ca="1" si="83"/>
        <v>3689</v>
      </c>
      <c r="Z191" s="57">
        <f t="shared" ca="1" si="83"/>
        <v>43532</v>
      </c>
      <c r="AA191" s="57">
        <f t="shared" ca="1" si="83"/>
        <v>16135</v>
      </c>
      <c r="AB191" s="57">
        <f t="shared" ca="1" si="83"/>
        <v>63469</v>
      </c>
      <c r="AC191" s="57">
        <f t="shared" ca="1" si="83"/>
        <v>1634</v>
      </c>
      <c r="AD191" s="57">
        <f t="shared" ca="1" si="83"/>
        <v>4658</v>
      </c>
      <c r="AE191" s="57">
        <f t="shared" ca="1" si="83"/>
        <v>9093</v>
      </c>
      <c r="AF191" s="57">
        <f t="shared" ca="1" si="83"/>
        <v>321</v>
      </c>
      <c r="AG191" s="57">
        <f t="shared" ca="1" si="83"/>
        <v>31808</v>
      </c>
      <c r="AH191" s="57">
        <f t="shared" ca="1" si="83"/>
        <v>637</v>
      </c>
      <c r="AI191" s="57">
        <f t="shared" ca="1" si="83"/>
        <v>0</v>
      </c>
      <c r="AJ191" s="57">
        <f t="shared" ca="1" si="83"/>
        <v>168478</v>
      </c>
      <c r="AK191" s="57">
        <f t="shared" ca="1" si="82"/>
        <v>28443</v>
      </c>
      <c r="AL191" s="57">
        <f t="shared" ca="1" si="80"/>
        <v>45019</v>
      </c>
      <c r="AM191" s="57">
        <f t="shared" ca="1" si="80"/>
        <v>2596</v>
      </c>
      <c r="AN191" s="57">
        <f t="shared" ca="1" si="80"/>
        <v>68865</v>
      </c>
      <c r="AO191" s="57">
        <f t="shared" ca="1" si="80"/>
        <v>0</v>
      </c>
      <c r="AP191" s="57">
        <f t="shared" ca="1" si="80"/>
        <v>17879</v>
      </c>
      <c r="AQ191" s="57">
        <f t="shared" ca="1" si="80"/>
        <v>1128</v>
      </c>
      <c r="AR191" s="57">
        <f t="shared" ca="1" si="80"/>
        <v>2889</v>
      </c>
      <c r="AS191" s="57">
        <f t="shared" ca="1" si="80"/>
        <v>2440</v>
      </c>
      <c r="AT191" s="57">
        <f t="shared" ca="1" si="80"/>
        <v>0</v>
      </c>
      <c r="AU191" s="51">
        <v>0</v>
      </c>
      <c r="AV191" s="57">
        <v>0</v>
      </c>
      <c r="AW191" s="51">
        <f t="shared" ca="1" si="63"/>
        <v>10492</v>
      </c>
      <c r="AX191" s="57">
        <f t="shared" ca="1" si="84"/>
        <v>-9729</v>
      </c>
      <c r="AY191" s="57">
        <f t="shared" ca="1" si="84"/>
        <v>0</v>
      </c>
      <c r="AZ191" s="57">
        <f t="shared" ca="1" si="84"/>
        <v>0</v>
      </c>
      <c r="BA191" s="51">
        <v>0</v>
      </c>
      <c r="BB191" s="51">
        <v>0</v>
      </c>
      <c r="BC191" s="57">
        <f t="shared" ca="1" si="84"/>
        <v>-6902</v>
      </c>
      <c r="BD191" s="57">
        <f t="shared" ca="1" si="84"/>
        <v>-17425</v>
      </c>
      <c r="BE191" s="57">
        <f t="shared" ca="1" si="73"/>
        <v>842.39</v>
      </c>
      <c r="BF191" s="51">
        <f t="shared" ca="1" si="64"/>
        <v>36.0152</v>
      </c>
      <c r="BG191" s="51">
        <f t="shared" ca="1" si="65"/>
        <v>9.6992957746478865</v>
      </c>
      <c r="BH191" s="51">
        <f t="shared" ca="1" si="66"/>
        <v>177.01980198019803</v>
      </c>
      <c r="BI191" s="51">
        <v>0</v>
      </c>
      <c r="BJ191" s="51">
        <f ca="1">'4월_관리비상세내역'!BK191</f>
        <v>1584.3899999999999</v>
      </c>
      <c r="BK191" s="51">
        <f t="shared" ca="1" si="67"/>
        <v>2426.7799999999997</v>
      </c>
      <c r="BL191" s="51">
        <f ca="1">'4월_관리비상세내역'!BM191</f>
        <v>841.69436619718306</v>
      </c>
      <c r="BM191" s="57">
        <f t="shared" ca="1" si="68"/>
        <v>851.39366197183097</v>
      </c>
      <c r="BN191" s="51">
        <f ca="1">'4월_관리비상세내역'!BO191</f>
        <v>1105.9736</v>
      </c>
      <c r="BO191" s="57">
        <f t="shared" ca="1" si="69"/>
        <v>1141.9888000000001</v>
      </c>
      <c r="BP191" s="51">
        <f ca="1">'4월_관리비상세내역'!BQ191</f>
        <v>1097.9603960396039</v>
      </c>
      <c r="BQ191" s="57">
        <f t="shared" ca="1" si="70"/>
        <v>1274.9801980198019</v>
      </c>
      <c r="BR191" s="51">
        <v>0</v>
      </c>
      <c r="BS191" s="51">
        <v>0</v>
      </c>
    </row>
    <row r="192" spans="1:71" ht="15.75" customHeight="1">
      <c r="A192" s="8" t="s">
        <v>239</v>
      </c>
      <c r="B192">
        <v>705</v>
      </c>
      <c r="C192" s="54">
        <v>801</v>
      </c>
      <c r="E192" s="8">
        <v>115.7</v>
      </c>
      <c r="F192" s="8" t="s">
        <v>240</v>
      </c>
      <c r="G192" s="55">
        <f t="shared" ca="1" si="58"/>
        <v>42166</v>
      </c>
      <c r="H192" s="8">
        <v>77777</v>
      </c>
      <c r="J192" t="str">
        <f t="shared" ca="1" si="72"/>
        <v>전세</v>
      </c>
      <c r="K192" s="8" t="s">
        <v>242</v>
      </c>
      <c r="L192" s="55">
        <v>45047</v>
      </c>
      <c r="M192" s="55">
        <v>45097</v>
      </c>
      <c r="N192" s="55">
        <v>45047</v>
      </c>
      <c r="O192" s="55">
        <v>45077</v>
      </c>
      <c r="P192" s="51">
        <f t="shared" ca="1" si="59"/>
        <v>663580</v>
      </c>
      <c r="Q192" s="57">
        <f t="shared" ca="1" si="60"/>
        <v>676851.6</v>
      </c>
      <c r="R192" s="51">
        <f t="shared" ca="1" si="61"/>
        <v>663580</v>
      </c>
      <c r="S192" s="57">
        <f t="shared" ca="1" si="71"/>
        <v>181656</v>
      </c>
      <c r="T192" s="57">
        <f t="shared" ca="1" si="62"/>
        <v>481924</v>
      </c>
      <c r="U192" s="57">
        <f t="shared" ca="1" si="83"/>
        <v>78444</v>
      </c>
      <c r="V192" s="57">
        <f t="shared" ca="1" si="83"/>
        <v>12017</v>
      </c>
      <c r="W192" s="57">
        <f t="shared" ca="1" si="83"/>
        <v>793</v>
      </c>
      <c r="X192" s="57">
        <f t="shared" ca="1" si="83"/>
        <v>1234</v>
      </c>
      <c r="Y192" s="57">
        <f t="shared" ca="1" si="83"/>
        <v>3832</v>
      </c>
      <c r="Z192" s="57">
        <f t="shared" ca="1" si="83"/>
        <v>16952</v>
      </c>
      <c r="AA192" s="57">
        <f t="shared" ca="1" si="83"/>
        <v>13398</v>
      </c>
      <c r="AB192" s="57">
        <f t="shared" ca="1" si="83"/>
        <v>32291</v>
      </c>
      <c r="AC192" s="57">
        <f t="shared" ca="1" si="83"/>
        <v>2439</v>
      </c>
      <c r="AD192" s="57">
        <f t="shared" ca="1" si="83"/>
        <v>4078</v>
      </c>
      <c r="AE192" s="57">
        <f t="shared" ca="1" si="83"/>
        <v>8383</v>
      </c>
      <c r="AF192" s="57">
        <f t="shared" ca="1" si="83"/>
        <v>726</v>
      </c>
      <c r="AG192" s="57">
        <f t="shared" ca="1" si="83"/>
        <v>14699</v>
      </c>
      <c r="AH192" s="57">
        <f t="shared" ca="1" si="83"/>
        <v>308</v>
      </c>
      <c r="AI192" s="57">
        <f t="shared" ca="1" si="83"/>
        <v>0</v>
      </c>
      <c r="AJ192" s="57">
        <f t="shared" ca="1" si="83"/>
        <v>232955</v>
      </c>
      <c r="AK192" s="57">
        <f t="shared" ca="1" si="82"/>
        <v>47587</v>
      </c>
      <c r="AL192" s="57">
        <f t="shared" ca="1" si="80"/>
        <v>99339</v>
      </c>
      <c r="AM192" s="57">
        <f t="shared" ca="1" si="80"/>
        <v>213</v>
      </c>
      <c r="AN192" s="57">
        <f t="shared" ca="1" si="80"/>
        <v>55204</v>
      </c>
      <c r="AO192" s="57">
        <f t="shared" ca="1" si="80"/>
        <v>0</v>
      </c>
      <c r="AP192" s="57">
        <f t="shared" ca="1" si="80"/>
        <v>31429</v>
      </c>
      <c r="AQ192" s="57">
        <f t="shared" ca="1" si="80"/>
        <v>5768</v>
      </c>
      <c r="AR192" s="57">
        <f t="shared" ca="1" si="80"/>
        <v>5189</v>
      </c>
      <c r="AS192" s="57">
        <f t="shared" ca="1" si="80"/>
        <v>2206</v>
      </c>
      <c r="AT192" s="57">
        <f t="shared" ca="1" si="80"/>
        <v>0</v>
      </c>
      <c r="AU192" s="51">
        <v>0</v>
      </c>
      <c r="AV192" s="57">
        <v>0</v>
      </c>
      <c r="AW192" s="51">
        <f t="shared" ca="1" si="63"/>
        <v>13271.6</v>
      </c>
      <c r="AX192" s="57">
        <f t="shared" ca="1" si="84"/>
        <v>-176</v>
      </c>
      <c r="AY192" s="57">
        <f t="shared" ca="1" si="84"/>
        <v>0</v>
      </c>
      <c r="AZ192" s="57">
        <f t="shared" ca="1" si="84"/>
        <v>0</v>
      </c>
      <c r="BA192" s="51">
        <v>-5000</v>
      </c>
      <c r="BB192" s="51">
        <v>0</v>
      </c>
      <c r="BC192" s="57">
        <f t="shared" ca="1" si="84"/>
        <v>-177</v>
      </c>
      <c r="BD192" s="57">
        <f t="shared" ca="1" si="84"/>
        <v>-5551</v>
      </c>
      <c r="BE192" s="57">
        <f t="shared" ca="1" si="73"/>
        <v>1164.7750000000001</v>
      </c>
      <c r="BF192" s="51">
        <f t="shared" ca="1" si="64"/>
        <v>79.471199999999996</v>
      </c>
      <c r="BG192" s="51">
        <f t="shared" ca="1" si="65"/>
        <v>7.7752112676056342</v>
      </c>
      <c r="BH192" s="51">
        <f t="shared" ca="1" si="66"/>
        <v>311.1782178217822</v>
      </c>
      <c r="BI192" s="51">
        <v>0</v>
      </c>
      <c r="BJ192" s="51">
        <f ca="1">'4월_관리비상세내역'!BK192</f>
        <v>1812.81</v>
      </c>
      <c r="BK192" s="51">
        <f t="shared" ca="1" si="67"/>
        <v>2977.585</v>
      </c>
      <c r="BL192" s="51">
        <f ca="1">'4월_관리비상세내역'!BM192</f>
        <v>441.16591549295771</v>
      </c>
      <c r="BM192" s="57">
        <f t="shared" ca="1" si="68"/>
        <v>448.94112676056335</v>
      </c>
      <c r="BN192" s="51">
        <f ca="1">'4월_관리비상세내역'!BO192</f>
        <v>784.95920000000001</v>
      </c>
      <c r="BO192" s="57">
        <f t="shared" ca="1" si="69"/>
        <v>864.43039999999996</v>
      </c>
      <c r="BP192" s="51">
        <f ca="1">'4월_관리비상세내역'!BQ192</f>
        <v>1927.2376237623762</v>
      </c>
      <c r="BQ192" s="57">
        <f t="shared" ca="1" si="70"/>
        <v>2238.4158415841584</v>
      </c>
      <c r="BR192" s="51">
        <v>0</v>
      </c>
      <c r="BS192" s="51">
        <v>0</v>
      </c>
    </row>
    <row r="193" spans="1:71" ht="15.75" customHeight="1">
      <c r="A193" s="8" t="s">
        <v>239</v>
      </c>
      <c r="B193">
        <v>705</v>
      </c>
      <c r="C193" s="54">
        <v>802</v>
      </c>
      <c r="E193" s="8">
        <v>115.7</v>
      </c>
      <c r="F193" s="8" t="s">
        <v>240</v>
      </c>
      <c r="G193" s="55">
        <f t="shared" ca="1" si="58"/>
        <v>44909</v>
      </c>
      <c r="H193" s="8">
        <v>77777</v>
      </c>
      <c r="J193" t="str">
        <f t="shared" ca="1" si="72"/>
        <v>전세</v>
      </c>
      <c r="K193" s="8" t="s">
        <v>242</v>
      </c>
      <c r="L193" s="55">
        <v>45047</v>
      </c>
      <c r="M193" s="55">
        <v>45097</v>
      </c>
      <c r="N193" s="55">
        <v>45047</v>
      </c>
      <c r="O193" s="55">
        <v>45077</v>
      </c>
      <c r="P193" s="51">
        <f t="shared" ca="1" si="59"/>
        <v>673357</v>
      </c>
      <c r="Q193" s="57">
        <f t="shared" ca="1" si="60"/>
        <v>686824.14</v>
      </c>
      <c r="R193" s="51">
        <f t="shared" ca="1" si="61"/>
        <v>673357</v>
      </c>
      <c r="S193" s="57">
        <f t="shared" ca="1" si="71"/>
        <v>232828</v>
      </c>
      <c r="T193" s="57">
        <f t="shared" ca="1" si="62"/>
        <v>440529</v>
      </c>
      <c r="U193" s="57">
        <f t="shared" ca="1" si="83"/>
        <v>56287</v>
      </c>
      <c r="V193" s="57">
        <f t="shared" ca="1" si="83"/>
        <v>20429</v>
      </c>
      <c r="W193" s="57">
        <f t="shared" ca="1" si="83"/>
        <v>688</v>
      </c>
      <c r="X193" s="57">
        <f t="shared" ca="1" si="83"/>
        <v>1489</v>
      </c>
      <c r="Y193" s="57">
        <f t="shared" ca="1" si="83"/>
        <v>3873</v>
      </c>
      <c r="Z193" s="57">
        <f t="shared" ca="1" si="83"/>
        <v>29866</v>
      </c>
      <c r="AA193" s="57">
        <f t="shared" ca="1" si="83"/>
        <v>27052</v>
      </c>
      <c r="AB193" s="57">
        <f t="shared" ca="1" si="83"/>
        <v>70787</v>
      </c>
      <c r="AC193" s="57">
        <f t="shared" ca="1" si="83"/>
        <v>1719</v>
      </c>
      <c r="AD193" s="57">
        <f t="shared" ca="1" si="83"/>
        <v>8926</v>
      </c>
      <c r="AE193" s="57">
        <f t="shared" ca="1" si="83"/>
        <v>6871</v>
      </c>
      <c r="AF193" s="57">
        <f t="shared" ca="1" si="83"/>
        <v>590</v>
      </c>
      <c r="AG193" s="57">
        <f t="shared" ca="1" si="83"/>
        <v>28222</v>
      </c>
      <c r="AH193" s="57">
        <f t="shared" ca="1" si="83"/>
        <v>949</v>
      </c>
      <c r="AI193" s="57">
        <f t="shared" ca="1" si="83"/>
        <v>0</v>
      </c>
      <c r="AJ193" s="57">
        <f t="shared" ca="1" si="83"/>
        <v>237820</v>
      </c>
      <c r="AK193" s="57">
        <f t="shared" ca="1" si="82"/>
        <v>32837</v>
      </c>
      <c r="AL193" s="57">
        <f t="shared" ca="1" si="80"/>
        <v>105799</v>
      </c>
      <c r="AM193" s="57">
        <f t="shared" ca="1" si="80"/>
        <v>7020</v>
      </c>
      <c r="AN193" s="57">
        <f t="shared" ca="1" si="80"/>
        <v>65718</v>
      </c>
      <c r="AO193" s="57">
        <f t="shared" ca="1" si="80"/>
        <v>0</v>
      </c>
      <c r="AP193" s="57">
        <f t="shared" ca="1" si="80"/>
        <v>12267</v>
      </c>
      <c r="AQ193" s="57">
        <f t="shared" ca="1" si="80"/>
        <v>3081</v>
      </c>
      <c r="AR193" s="57">
        <f t="shared" ca="1" si="80"/>
        <v>6493</v>
      </c>
      <c r="AS193" s="57">
        <f t="shared" ca="1" si="80"/>
        <v>2403</v>
      </c>
      <c r="AT193" s="57">
        <f t="shared" ca="1" si="80"/>
        <v>0</v>
      </c>
      <c r="AU193" s="51">
        <v>0</v>
      </c>
      <c r="AV193" s="57">
        <v>0</v>
      </c>
      <c r="AW193" s="51">
        <f t="shared" ca="1" si="63"/>
        <v>13467.14</v>
      </c>
      <c r="AX193" s="57">
        <f t="shared" ca="1" si="84"/>
        <v>-11624</v>
      </c>
      <c r="AY193" s="57">
        <f t="shared" ca="1" si="84"/>
        <v>0</v>
      </c>
      <c r="AZ193" s="57">
        <f t="shared" ca="1" si="84"/>
        <v>0</v>
      </c>
      <c r="BA193" s="51">
        <v>0</v>
      </c>
      <c r="BB193" s="51">
        <v>0</v>
      </c>
      <c r="BC193" s="57">
        <f t="shared" ca="1" si="84"/>
        <v>-18887</v>
      </c>
      <c r="BD193" s="57">
        <f t="shared" ca="1" si="84"/>
        <v>-27318</v>
      </c>
      <c r="BE193" s="57">
        <f t="shared" ca="1" si="73"/>
        <v>1189.0999999999999</v>
      </c>
      <c r="BF193" s="51">
        <f t="shared" ca="1" si="64"/>
        <v>84.639200000000002</v>
      </c>
      <c r="BG193" s="51">
        <f t="shared" ca="1" si="65"/>
        <v>9.2560563380281682</v>
      </c>
      <c r="BH193" s="51">
        <f t="shared" ca="1" si="66"/>
        <v>121.45544554455445</v>
      </c>
      <c r="BI193" s="51">
        <v>0</v>
      </c>
      <c r="BJ193" s="51">
        <f ca="1">'4월_관리비상세내역'!BK193</f>
        <v>1547.8400000000001</v>
      </c>
      <c r="BK193" s="51">
        <f t="shared" ca="1" si="67"/>
        <v>2736.94</v>
      </c>
      <c r="BL193" s="51">
        <f ca="1">'4월_관리비상세내역'!BM193</f>
        <v>279.44338028169017</v>
      </c>
      <c r="BM193" s="57">
        <f t="shared" ca="1" si="68"/>
        <v>288.69943661971831</v>
      </c>
      <c r="BN193" s="51">
        <f ca="1">'4월_관리비상세내역'!BO193</f>
        <v>258.29680000000002</v>
      </c>
      <c r="BO193" s="57">
        <f t="shared" ca="1" si="69"/>
        <v>342.93600000000004</v>
      </c>
      <c r="BP193" s="51">
        <f ca="1">'4월_관리비상세내역'!BQ193</f>
        <v>1435.3069306930693</v>
      </c>
      <c r="BQ193" s="57">
        <f t="shared" ca="1" si="70"/>
        <v>1556.7623762376238</v>
      </c>
      <c r="BR193" s="51">
        <v>0</v>
      </c>
      <c r="BS193" s="51">
        <v>0</v>
      </c>
    </row>
    <row r="194" spans="1:71" ht="15.75" customHeight="1">
      <c r="A194" s="8" t="s">
        <v>239</v>
      </c>
      <c r="B194">
        <v>705</v>
      </c>
      <c r="C194" s="54">
        <v>901</v>
      </c>
      <c r="E194" s="8">
        <v>115.7</v>
      </c>
      <c r="F194" s="8" t="s">
        <v>240</v>
      </c>
      <c r="G194" s="55">
        <f t="shared" ca="1" si="58"/>
        <v>42322</v>
      </c>
      <c r="H194" s="8">
        <v>77777</v>
      </c>
      <c r="J194" t="str">
        <f t="shared" ca="1" si="72"/>
        <v>전세</v>
      </c>
      <c r="K194" s="8" t="s">
        <v>242</v>
      </c>
      <c r="L194" s="55">
        <v>45047</v>
      </c>
      <c r="M194" s="55">
        <v>45097</v>
      </c>
      <c r="N194" s="55">
        <v>45047</v>
      </c>
      <c r="O194" s="55">
        <v>45077</v>
      </c>
      <c r="P194" s="51">
        <f t="shared" ca="1" si="59"/>
        <v>587301</v>
      </c>
      <c r="Q194" s="57">
        <f t="shared" ca="1" si="60"/>
        <v>599047.02</v>
      </c>
      <c r="R194" s="51">
        <f t="shared" ca="1" si="61"/>
        <v>587301</v>
      </c>
      <c r="S194" s="57">
        <f t="shared" ca="1" si="71"/>
        <v>255656</v>
      </c>
      <c r="T194" s="57">
        <f t="shared" ca="1" si="62"/>
        <v>331645</v>
      </c>
      <c r="U194" s="57">
        <f t="shared" ca="1" si="83"/>
        <v>70573</v>
      </c>
      <c r="V194" s="57">
        <f t="shared" ca="1" si="83"/>
        <v>19739</v>
      </c>
      <c r="W194" s="57">
        <f t="shared" ca="1" si="83"/>
        <v>1140</v>
      </c>
      <c r="X194" s="57">
        <f t="shared" ca="1" si="83"/>
        <v>4300</v>
      </c>
      <c r="Y194" s="57">
        <f t="shared" ca="1" si="83"/>
        <v>3716</v>
      </c>
      <c r="Z194" s="57">
        <f t="shared" ca="1" si="83"/>
        <v>45686</v>
      </c>
      <c r="AA194" s="57">
        <f t="shared" ca="1" si="83"/>
        <v>11029</v>
      </c>
      <c r="AB194" s="57">
        <f t="shared" ca="1" si="83"/>
        <v>55529</v>
      </c>
      <c r="AC194" s="57">
        <f t="shared" ca="1" si="83"/>
        <v>1997</v>
      </c>
      <c r="AD194" s="57">
        <f t="shared" ca="1" si="83"/>
        <v>5187</v>
      </c>
      <c r="AE194" s="57">
        <f t="shared" ca="1" si="83"/>
        <v>16379</v>
      </c>
      <c r="AF194" s="57">
        <f t="shared" ca="1" si="83"/>
        <v>537</v>
      </c>
      <c r="AG194" s="57">
        <f t="shared" ca="1" si="83"/>
        <v>28334</v>
      </c>
      <c r="AH194" s="57">
        <f t="shared" ca="1" si="83"/>
        <v>183</v>
      </c>
      <c r="AI194" s="57">
        <f t="shared" ca="1" si="83"/>
        <v>0</v>
      </c>
      <c r="AJ194" s="57">
        <f t="shared" ca="1" si="83"/>
        <v>161570</v>
      </c>
      <c r="AK194" s="57">
        <f t="shared" ca="1" si="82"/>
        <v>37040</v>
      </c>
      <c r="AL194" s="57">
        <f t="shared" ca="1" si="80"/>
        <v>103040</v>
      </c>
      <c r="AM194" s="57">
        <f t="shared" ca="1" si="80"/>
        <v>6761</v>
      </c>
      <c r="AN194" s="57">
        <f t="shared" ca="1" si="80"/>
        <v>29221</v>
      </c>
      <c r="AO194" s="57">
        <f t="shared" ca="1" si="80"/>
        <v>0</v>
      </c>
      <c r="AP194" s="57">
        <f t="shared" ca="1" si="80"/>
        <v>9086</v>
      </c>
      <c r="AQ194" s="57">
        <f t="shared" ca="1" si="80"/>
        <v>2539</v>
      </c>
      <c r="AR194" s="57">
        <f t="shared" ca="1" si="80"/>
        <v>9876</v>
      </c>
      <c r="AS194" s="57">
        <f t="shared" ca="1" si="80"/>
        <v>152</v>
      </c>
      <c r="AT194" s="57">
        <f t="shared" ca="1" si="80"/>
        <v>0</v>
      </c>
      <c r="AU194" s="51">
        <v>0</v>
      </c>
      <c r="AV194" s="57">
        <v>0</v>
      </c>
      <c r="AW194" s="51">
        <f t="shared" ca="1" si="63"/>
        <v>11746.02</v>
      </c>
      <c r="AX194" s="57">
        <f t="shared" ca="1" si="84"/>
        <v>-8741</v>
      </c>
      <c r="AY194" s="57">
        <f t="shared" ca="1" si="84"/>
        <v>0</v>
      </c>
      <c r="AZ194" s="57">
        <f t="shared" ca="1" si="84"/>
        <v>0</v>
      </c>
      <c r="BA194" s="51">
        <v>0</v>
      </c>
      <c r="BB194" s="51">
        <v>0</v>
      </c>
      <c r="BC194" s="57">
        <f t="shared" ca="1" si="84"/>
        <v>-5424</v>
      </c>
      <c r="BD194" s="57">
        <f t="shared" ca="1" si="84"/>
        <v>-22148</v>
      </c>
      <c r="BE194" s="57">
        <f t="shared" ca="1" si="73"/>
        <v>807.85</v>
      </c>
      <c r="BF194" s="51">
        <f t="shared" ca="1" si="64"/>
        <v>82.432000000000002</v>
      </c>
      <c r="BG194" s="51">
        <f t="shared" ca="1" si="65"/>
        <v>4.1156338028169017</v>
      </c>
      <c r="BH194" s="51">
        <f t="shared" ca="1" si="66"/>
        <v>89.960396039603964</v>
      </c>
      <c r="BI194" s="51">
        <v>0</v>
      </c>
      <c r="BJ194" s="51">
        <f ca="1">'4월_관리비상세내역'!BK194</f>
        <v>829.16499999999996</v>
      </c>
      <c r="BK194" s="51">
        <f t="shared" ca="1" si="67"/>
        <v>1637.0149999999999</v>
      </c>
      <c r="BL194" s="51">
        <f ca="1">'4월_관리비상세내역'!BM194</f>
        <v>536.76816901408461</v>
      </c>
      <c r="BM194" s="57">
        <f t="shared" ca="1" si="68"/>
        <v>540.88380281690149</v>
      </c>
      <c r="BN194" s="51">
        <f ca="1">'4월_관리비상세내역'!BO194</f>
        <v>565.43360000000007</v>
      </c>
      <c r="BO194" s="57">
        <f t="shared" ca="1" si="69"/>
        <v>647.86560000000009</v>
      </c>
      <c r="BP194" s="51">
        <f ca="1">'4월_관리비상세내역'!BQ194</f>
        <v>811.96039603960401</v>
      </c>
      <c r="BQ194" s="57">
        <f t="shared" ca="1" si="70"/>
        <v>901.92079207920801</v>
      </c>
      <c r="BR194" s="51">
        <v>0</v>
      </c>
      <c r="BS194" s="51">
        <v>0</v>
      </c>
    </row>
    <row r="195" spans="1:71" ht="15.75" customHeight="1">
      <c r="A195" s="8" t="s">
        <v>239</v>
      </c>
      <c r="B195">
        <v>705</v>
      </c>
      <c r="C195" s="54">
        <v>902</v>
      </c>
      <c r="E195" s="8">
        <v>115.7</v>
      </c>
      <c r="F195" s="8" t="s">
        <v>240</v>
      </c>
      <c r="G195" s="55">
        <f t="shared" ref="G195:G258" ca="1" si="85">RANDBETWEEN(DATE(2014,1,1), DATE(2023,1,1))</f>
        <v>42932</v>
      </c>
      <c r="H195" s="8">
        <v>77777</v>
      </c>
      <c r="J195" t="str">
        <f t="shared" ca="1" si="72"/>
        <v>자가</v>
      </c>
      <c r="K195" s="8" t="s">
        <v>242</v>
      </c>
      <c r="L195" s="55">
        <v>45047</v>
      </c>
      <c r="M195" s="55">
        <v>45097</v>
      </c>
      <c r="N195" s="55">
        <v>45047</v>
      </c>
      <c r="O195" s="55">
        <v>45077</v>
      </c>
      <c r="P195" s="51">
        <f t="shared" ref="P195:P258" ca="1" si="86">R195+AU195</f>
        <v>559255</v>
      </c>
      <c r="Q195" s="57">
        <f t="shared" ref="Q195:Q258" ca="1" si="87">P195+AW195</f>
        <v>570440.1</v>
      </c>
      <c r="R195" s="51">
        <f t="shared" ref="R195:R258" ca="1" si="88">S195+T195</f>
        <v>559255</v>
      </c>
      <c r="S195" s="57">
        <f t="shared" ca="1" si="71"/>
        <v>230817</v>
      </c>
      <c r="T195" s="57">
        <f t="shared" ref="T195:T258" ca="1" si="89">SUM(AA195,AH195,AJ195,AK195,AL195,AM195,AN195,AP195,AR195,AS195,AX195,BC195,BD195)</f>
        <v>328438</v>
      </c>
      <c r="U195" s="57">
        <f t="shared" ca="1" si="83"/>
        <v>55065</v>
      </c>
      <c r="V195" s="57">
        <f t="shared" ca="1" si="83"/>
        <v>21987</v>
      </c>
      <c r="W195" s="57">
        <f t="shared" ca="1" si="83"/>
        <v>1453</v>
      </c>
      <c r="X195" s="57">
        <f t="shared" ca="1" si="83"/>
        <v>4210</v>
      </c>
      <c r="Y195" s="57">
        <f t="shared" ca="1" si="83"/>
        <v>3944</v>
      </c>
      <c r="Z195" s="57">
        <f t="shared" ca="1" si="83"/>
        <v>19430</v>
      </c>
      <c r="AA195" s="57">
        <f t="shared" ca="1" si="83"/>
        <v>19042</v>
      </c>
      <c r="AB195" s="57">
        <f t="shared" ca="1" si="83"/>
        <v>77934</v>
      </c>
      <c r="AC195" s="57">
        <f t="shared" ca="1" si="83"/>
        <v>1325</v>
      </c>
      <c r="AD195" s="57">
        <f t="shared" ca="1" si="83"/>
        <v>6135</v>
      </c>
      <c r="AE195" s="57">
        <f t="shared" ca="1" si="83"/>
        <v>18430</v>
      </c>
      <c r="AF195" s="57">
        <f t="shared" ca="1" si="83"/>
        <v>975</v>
      </c>
      <c r="AG195" s="57">
        <f t="shared" ca="1" si="83"/>
        <v>14412</v>
      </c>
      <c r="AH195" s="57">
        <f t="shared" ca="1" si="83"/>
        <v>116</v>
      </c>
      <c r="AI195" s="57">
        <f t="shared" ca="1" si="83"/>
        <v>0</v>
      </c>
      <c r="AJ195" s="57">
        <f t="shared" ca="1" si="83"/>
        <v>236461</v>
      </c>
      <c r="AK195" s="57">
        <f t="shared" ca="1" si="82"/>
        <v>59470</v>
      </c>
      <c r="AL195" s="57">
        <f t="shared" ca="1" si="80"/>
        <v>21457</v>
      </c>
      <c r="AM195" s="57">
        <f t="shared" ca="1" si="80"/>
        <v>3398</v>
      </c>
      <c r="AN195" s="57">
        <f t="shared" ca="1" si="80"/>
        <v>10117</v>
      </c>
      <c r="AO195" s="57">
        <f t="shared" ca="1" si="80"/>
        <v>0</v>
      </c>
      <c r="AP195" s="57">
        <f t="shared" ca="1" si="80"/>
        <v>14658</v>
      </c>
      <c r="AQ195" s="57">
        <f t="shared" ca="1" si="80"/>
        <v>5517</v>
      </c>
      <c r="AR195" s="57">
        <f t="shared" ca="1" si="80"/>
        <v>2683</v>
      </c>
      <c r="AS195" s="57">
        <f t="shared" ca="1" si="80"/>
        <v>78</v>
      </c>
      <c r="AT195" s="57">
        <f t="shared" ca="1" si="80"/>
        <v>0</v>
      </c>
      <c r="AU195" s="51">
        <v>0</v>
      </c>
      <c r="AV195" s="57">
        <v>0</v>
      </c>
      <c r="AW195" s="51">
        <f t="shared" ref="AW195:AW258" ca="1" si="90">P195*0.02</f>
        <v>11185.1</v>
      </c>
      <c r="AX195" s="57">
        <f t="shared" ca="1" si="84"/>
        <v>-3231</v>
      </c>
      <c r="AY195" s="57">
        <f t="shared" ca="1" si="84"/>
        <v>0</v>
      </c>
      <c r="AZ195" s="57">
        <f t="shared" ca="1" si="84"/>
        <v>0</v>
      </c>
      <c r="BA195" s="51">
        <v>0</v>
      </c>
      <c r="BB195" s="51">
        <v>0</v>
      </c>
      <c r="BC195" s="57">
        <f t="shared" ca="1" si="84"/>
        <v>-18542</v>
      </c>
      <c r="BD195" s="57">
        <f t="shared" ca="1" si="84"/>
        <v>-17269</v>
      </c>
      <c r="BE195" s="57">
        <f t="shared" ca="1" si="73"/>
        <v>1182.3050000000001</v>
      </c>
      <c r="BF195" s="51">
        <f t="shared" ref="BF195:BF258" ca="1" si="91">AL195/1250</f>
        <v>17.165600000000001</v>
      </c>
      <c r="BG195" s="51">
        <f t="shared" ref="BG195:BG258" ca="1" si="92">AN195/7100</f>
        <v>1.4249295774647888</v>
      </c>
      <c r="BH195" s="51">
        <f t="shared" ref="BH195:BH258" ca="1" si="93">AP195/101</f>
        <v>145.12871287128712</v>
      </c>
      <c r="BI195" s="51">
        <v>0</v>
      </c>
      <c r="BJ195" s="51">
        <f ca="1">'4월_관리비상세내역'!BK195</f>
        <v>1204.05</v>
      </c>
      <c r="BK195" s="51">
        <f t="shared" ref="BK195:BK258" ca="1" si="94">BJ195+BE195</f>
        <v>2386.355</v>
      </c>
      <c r="BL195" s="51">
        <f ca="1">'4월_관리비상세내역'!BM195</f>
        <v>33.474788732394366</v>
      </c>
      <c r="BM195" s="57">
        <f t="shared" ref="BM195:BM258" ca="1" si="95">BL195+BG195</f>
        <v>34.899718309859153</v>
      </c>
      <c r="BN195" s="51">
        <f ca="1">'4월_관리비상세내역'!BO195</f>
        <v>588.79920000000004</v>
      </c>
      <c r="BO195" s="57">
        <f t="shared" ref="BO195:BO258" ca="1" si="96">BN195+BF195</f>
        <v>605.96480000000008</v>
      </c>
      <c r="BP195" s="51">
        <f ca="1">'4월_관리비상세내역'!BQ195</f>
        <v>901.88118811881191</v>
      </c>
      <c r="BQ195" s="57">
        <f t="shared" ref="BQ195:BQ258" ca="1" si="97">BP195+BH195</f>
        <v>1047.0099009900991</v>
      </c>
      <c r="BR195" s="51">
        <v>0</v>
      </c>
      <c r="BS195" s="51">
        <v>0</v>
      </c>
    </row>
    <row r="196" spans="1:71" ht="15.75" customHeight="1">
      <c r="A196" s="8" t="s">
        <v>239</v>
      </c>
      <c r="B196">
        <v>705</v>
      </c>
      <c r="C196" s="54">
        <v>1001</v>
      </c>
      <c r="E196" s="8">
        <v>115.7</v>
      </c>
      <c r="F196" s="8" t="s">
        <v>240</v>
      </c>
      <c r="G196" s="55">
        <f t="shared" ca="1" si="85"/>
        <v>42918</v>
      </c>
      <c r="H196" s="8">
        <v>77777</v>
      </c>
      <c r="J196" t="str">
        <f t="shared" ca="1" si="72"/>
        <v>전세</v>
      </c>
      <c r="K196" s="8" t="s">
        <v>242</v>
      </c>
      <c r="L196" s="55">
        <v>45047</v>
      </c>
      <c r="M196" s="55">
        <v>45097</v>
      </c>
      <c r="N196" s="55">
        <v>45047</v>
      </c>
      <c r="O196" s="55">
        <v>45077</v>
      </c>
      <c r="P196" s="51">
        <f t="shared" ca="1" si="86"/>
        <v>504017</v>
      </c>
      <c r="Q196" s="57">
        <f t="shared" ca="1" si="87"/>
        <v>514097.34</v>
      </c>
      <c r="R196" s="51">
        <f t="shared" ca="1" si="88"/>
        <v>504017</v>
      </c>
      <c r="S196" s="57">
        <f t="shared" ref="S196:S259" ca="1" si="98">SUM(U196,V196,W196,X196,Y196,Z196,AB196,AC196,AD196,AE196,AF196,AG196,AQ196)</f>
        <v>223614</v>
      </c>
      <c r="T196" s="57">
        <f t="shared" ca="1" si="89"/>
        <v>280403</v>
      </c>
      <c r="U196" s="57">
        <f t="shared" ca="1" si="83"/>
        <v>30280</v>
      </c>
      <c r="V196" s="57">
        <f t="shared" ca="1" si="83"/>
        <v>10770</v>
      </c>
      <c r="W196" s="57">
        <f t="shared" ca="1" si="83"/>
        <v>1214</v>
      </c>
      <c r="X196" s="57">
        <f t="shared" ca="1" si="83"/>
        <v>1332</v>
      </c>
      <c r="Y196" s="57">
        <f t="shared" ca="1" si="83"/>
        <v>3035</v>
      </c>
      <c r="Z196" s="57">
        <f t="shared" ca="1" si="83"/>
        <v>57113</v>
      </c>
      <c r="AA196" s="57">
        <f t="shared" ca="1" si="83"/>
        <v>15997</v>
      </c>
      <c r="AB196" s="57">
        <f t="shared" ca="1" si="83"/>
        <v>74889</v>
      </c>
      <c r="AC196" s="57">
        <f t="shared" ca="1" si="83"/>
        <v>2702</v>
      </c>
      <c r="AD196" s="57">
        <f t="shared" ca="1" si="83"/>
        <v>6902</v>
      </c>
      <c r="AE196" s="57">
        <f t="shared" ca="1" si="83"/>
        <v>25955</v>
      </c>
      <c r="AF196" s="57">
        <f t="shared" ca="1" si="83"/>
        <v>233</v>
      </c>
      <c r="AG196" s="57">
        <f t="shared" ca="1" si="83"/>
        <v>3654</v>
      </c>
      <c r="AH196" s="57">
        <f t="shared" ca="1" si="83"/>
        <v>213</v>
      </c>
      <c r="AI196" s="57">
        <f t="shared" ca="1" si="83"/>
        <v>0</v>
      </c>
      <c r="AJ196" s="57">
        <f t="shared" ca="1" si="83"/>
        <v>106698</v>
      </c>
      <c r="AK196" s="57">
        <f t="shared" ca="1" si="82"/>
        <v>55070</v>
      </c>
      <c r="AL196" s="57">
        <f t="shared" ca="1" si="80"/>
        <v>48393</v>
      </c>
      <c r="AM196" s="57">
        <f t="shared" ca="1" si="80"/>
        <v>7704</v>
      </c>
      <c r="AN196" s="57">
        <f t="shared" ca="1" si="80"/>
        <v>90425</v>
      </c>
      <c r="AO196" s="57">
        <f t="shared" ca="1" si="80"/>
        <v>0</v>
      </c>
      <c r="AP196" s="57">
        <f t="shared" ca="1" si="80"/>
        <v>9583</v>
      </c>
      <c r="AQ196" s="57">
        <f t="shared" ca="1" si="80"/>
        <v>5535</v>
      </c>
      <c r="AR196" s="57">
        <f t="shared" ca="1" si="80"/>
        <v>2525</v>
      </c>
      <c r="AS196" s="57">
        <f t="shared" ca="1" si="80"/>
        <v>2252</v>
      </c>
      <c r="AT196" s="57">
        <f t="shared" ca="1" si="80"/>
        <v>0</v>
      </c>
      <c r="AU196" s="51">
        <v>0</v>
      </c>
      <c r="AV196" s="57">
        <v>0</v>
      </c>
      <c r="AW196" s="51">
        <f t="shared" ca="1" si="90"/>
        <v>10080.34</v>
      </c>
      <c r="AX196" s="57">
        <f t="shared" ca="1" si="84"/>
        <v>-24121</v>
      </c>
      <c r="AY196" s="57">
        <f t="shared" ca="1" si="84"/>
        <v>0</v>
      </c>
      <c r="AZ196" s="57">
        <f t="shared" ca="1" si="84"/>
        <v>0</v>
      </c>
      <c r="BA196" s="51">
        <v>0</v>
      </c>
      <c r="BB196" s="51">
        <v>0</v>
      </c>
      <c r="BC196" s="57">
        <f t="shared" ca="1" si="84"/>
        <v>-7774</v>
      </c>
      <c r="BD196" s="57">
        <f t="shared" ca="1" si="84"/>
        <v>-26562</v>
      </c>
      <c r="BE196" s="57">
        <f t="shared" ca="1" si="73"/>
        <v>533.49</v>
      </c>
      <c r="BF196" s="51">
        <f t="shared" ca="1" si="91"/>
        <v>38.714399999999998</v>
      </c>
      <c r="BG196" s="51">
        <f t="shared" ca="1" si="92"/>
        <v>12.735915492957746</v>
      </c>
      <c r="BH196" s="51">
        <f t="shared" ca="1" si="93"/>
        <v>94.881188118811878</v>
      </c>
      <c r="BI196" s="51">
        <v>0</v>
      </c>
      <c r="BJ196" s="51">
        <f ca="1">'4월_관리비상세내역'!BK196</f>
        <v>1077.03</v>
      </c>
      <c r="BK196" s="51">
        <f t="shared" ca="1" si="94"/>
        <v>1610.52</v>
      </c>
      <c r="BL196" s="51">
        <f ca="1">'4월_관리비상세내역'!BM196</f>
        <v>782.30971830985914</v>
      </c>
      <c r="BM196" s="57">
        <f t="shared" ca="1" si="95"/>
        <v>795.04563380281684</v>
      </c>
      <c r="BN196" s="51">
        <f ca="1">'4월_관리비상세내역'!BO196</f>
        <v>571.9248</v>
      </c>
      <c r="BO196" s="57">
        <f t="shared" ca="1" si="96"/>
        <v>610.63919999999996</v>
      </c>
      <c r="BP196" s="51">
        <f ca="1">'4월_관리비상세내역'!BQ196</f>
        <v>380.9207920792079</v>
      </c>
      <c r="BQ196" s="57">
        <f t="shared" ca="1" si="97"/>
        <v>475.80198019801981</v>
      </c>
      <c r="BR196" s="51">
        <v>0</v>
      </c>
      <c r="BS196" s="51">
        <v>0</v>
      </c>
    </row>
    <row r="197" spans="1:71" ht="15.75" customHeight="1">
      <c r="A197" s="8" t="s">
        <v>239</v>
      </c>
      <c r="B197">
        <v>705</v>
      </c>
      <c r="C197" s="54">
        <v>1002</v>
      </c>
      <c r="E197" s="8">
        <v>115.7</v>
      </c>
      <c r="F197" s="8" t="s">
        <v>240</v>
      </c>
      <c r="G197" s="55">
        <f t="shared" ca="1" si="85"/>
        <v>44812</v>
      </c>
      <c r="H197" s="8">
        <v>77777</v>
      </c>
      <c r="J197" t="str">
        <f t="shared" ca="1" si="72"/>
        <v>자가</v>
      </c>
      <c r="K197" s="8" t="s">
        <v>242</v>
      </c>
      <c r="L197" s="55">
        <v>45047</v>
      </c>
      <c r="M197" s="55">
        <v>45097</v>
      </c>
      <c r="N197" s="55">
        <v>45047</v>
      </c>
      <c r="O197" s="55">
        <v>45077</v>
      </c>
      <c r="P197" s="51">
        <f t="shared" ca="1" si="86"/>
        <v>578351</v>
      </c>
      <c r="Q197" s="57">
        <f t="shared" ca="1" si="87"/>
        <v>589918.02</v>
      </c>
      <c r="R197" s="51">
        <f t="shared" ca="1" si="88"/>
        <v>578351</v>
      </c>
      <c r="S197" s="57">
        <f t="shared" ca="1" si="98"/>
        <v>170282</v>
      </c>
      <c r="T197" s="57">
        <f t="shared" ca="1" si="89"/>
        <v>408069</v>
      </c>
      <c r="U197" s="57">
        <f t="shared" ca="1" si="83"/>
        <v>50961</v>
      </c>
      <c r="V197" s="57">
        <f t="shared" ca="1" si="83"/>
        <v>25578</v>
      </c>
      <c r="W197" s="57">
        <f t="shared" ca="1" si="83"/>
        <v>1127</v>
      </c>
      <c r="X197" s="57">
        <f t="shared" ca="1" si="83"/>
        <v>2678</v>
      </c>
      <c r="Y197" s="57">
        <f t="shared" ca="1" si="83"/>
        <v>3736</v>
      </c>
      <c r="Z197" s="57">
        <f t="shared" ca="1" si="83"/>
        <v>15551</v>
      </c>
      <c r="AA197" s="57">
        <f t="shared" ca="1" si="83"/>
        <v>11242</v>
      </c>
      <c r="AB197" s="57">
        <f t="shared" ca="1" si="83"/>
        <v>46840</v>
      </c>
      <c r="AC197" s="57">
        <f t="shared" ca="1" si="83"/>
        <v>748</v>
      </c>
      <c r="AD197" s="57">
        <f t="shared" ca="1" si="83"/>
        <v>4522</v>
      </c>
      <c r="AE197" s="57">
        <f t="shared" ca="1" si="83"/>
        <v>2233</v>
      </c>
      <c r="AF197" s="57">
        <f t="shared" ca="1" si="83"/>
        <v>984</v>
      </c>
      <c r="AG197" s="57">
        <f t="shared" ca="1" si="83"/>
        <v>11258</v>
      </c>
      <c r="AH197" s="57">
        <f t="shared" ca="1" si="83"/>
        <v>245</v>
      </c>
      <c r="AI197" s="57">
        <f t="shared" ca="1" si="83"/>
        <v>0</v>
      </c>
      <c r="AJ197" s="57">
        <f t="shared" ca="1" si="83"/>
        <v>239748</v>
      </c>
      <c r="AK197" s="57">
        <f t="shared" ca="1" si="82"/>
        <v>64106</v>
      </c>
      <c r="AL197" s="57">
        <f t="shared" ca="1" si="82"/>
        <v>64465</v>
      </c>
      <c r="AM197" s="57">
        <f t="shared" ca="1" si="82"/>
        <v>7204</v>
      </c>
      <c r="AN197" s="57">
        <f t="shared" ca="1" si="82"/>
        <v>20118</v>
      </c>
      <c r="AO197" s="57">
        <f t="shared" ca="1" si="82"/>
        <v>0</v>
      </c>
      <c r="AP197" s="57">
        <f t="shared" ca="1" si="82"/>
        <v>27043</v>
      </c>
      <c r="AQ197" s="57">
        <f t="shared" ca="1" si="82"/>
        <v>4066</v>
      </c>
      <c r="AR197" s="57">
        <f t="shared" ca="1" si="82"/>
        <v>2740</v>
      </c>
      <c r="AS197" s="57">
        <f t="shared" ca="1" si="82"/>
        <v>2174</v>
      </c>
      <c r="AT197" s="57">
        <f t="shared" ca="1" si="82"/>
        <v>0</v>
      </c>
      <c r="AU197" s="51">
        <v>0</v>
      </c>
      <c r="AV197" s="57">
        <v>0</v>
      </c>
      <c r="AW197" s="51">
        <f t="shared" ca="1" si="90"/>
        <v>11567.02</v>
      </c>
      <c r="AX197" s="57">
        <f t="shared" ca="1" si="84"/>
        <v>-14699</v>
      </c>
      <c r="AY197" s="57">
        <f t="shared" ca="1" si="84"/>
        <v>0</v>
      </c>
      <c r="AZ197" s="57">
        <f t="shared" ca="1" si="84"/>
        <v>0</v>
      </c>
      <c r="BA197" s="51">
        <v>0</v>
      </c>
      <c r="BB197" s="51">
        <v>0</v>
      </c>
      <c r="BC197" s="57">
        <f t="shared" ca="1" si="84"/>
        <v>-4905</v>
      </c>
      <c r="BD197" s="57">
        <f t="shared" ca="1" si="84"/>
        <v>-11412</v>
      </c>
      <c r="BE197" s="57">
        <f t="shared" ca="1" si="73"/>
        <v>1198.74</v>
      </c>
      <c r="BF197" s="51">
        <f t="shared" ca="1" si="91"/>
        <v>51.572000000000003</v>
      </c>
      <c r="BG197" s="51">
        <f t="shared" ca="1" si="92"/>
        <v>2.8335211267605636</v>
      </c>
      <c r="BH197" s="51">
        <f t="shared" ca="1" si="93"/>
        <v>267.75247524752473</v>
      </c>
      <c r="BI197" s="51">
        <v>0</v>
      </c>
      <c r="BJ197" s="51">
        <f ca="1">'4월_관리비상세내역'!BK197</f>
        <v>1556.325</v>
      </c>
      <c r="BK197" s="51">
        <f t="shared" ca="1" si="94"/>
        <v>2755.0650000000001</v>
      </c>
      <c r="BL197" s="51">
        <f ca="1">'4월_관리비상세내역'!BM197</f>
        <v>946.66464788732401</v>
      </c>
      <c r="BM197" s="57">
        <f t="shared" ca="1" si="95"/>
        <v>949.49816901408462</v>
      </c>
      <c r="BN197" s="51">
        <f ca="1">'4월_관리비상세내역'!BO197</f>
        <v>310.47199999999998</v>
      </c>
      <c r="BO197" s="57">
        <f t="shared" ca="1" si="96"/>
        <v>362.04399999999998</v>
      </c>
      <c r="BP197" s="51">
        <f ca="1">'4월_관리비상세내역'!BQ197</f>
        <v>1129.5049504950496</v>
      </c>
      <c r="BQ197" s="57">
        <f t="shared" ca="1" si="97"/>
        <v>1397.2574257425742</v>
      </c>
      <c r="BR197" s="51">
        <v>0</v>
      </c>
      <c r="BS197" s="51">
        <v>0</v>
      </c>
    </row>
    <row r="198" spans="1:71" ht="15.75" customHeight="1">
      <c r="A198" s="8" t="s">
        <v>239</v>
      </c>
      <c r="B198">
        <v>705</v>
      </c>
      <c r="C198" s="54">
        <v>1101</v>
      </c>
      <c r="E198" s="8">
        <v>115.7</v>
      </c>
      <c r="F198" s="8" t="s">
        <v>240</v>
      </c>
      <c r="G198" s="55">
        <f t="shared" ca="1" si="85"/>
        <v>44183</v>
      </c>
      <c r="H198" s="8">
        <v>77777</v>
      </c>
      <c r="J198" t="str">
        <f t="shared" ref="J198:J261" ca="1" si="99">IF(RANDBETWEEN(0, 1) &lt; 0.33, "전세", IF(RANDBETWEEN(0, 1) &lt; 0.5, "월세", "자가"))</f>
        <v>전세</v>
      </c>
      <c r="K198" s="8" t="s">
        <v>242</v>
      </c>
      <c r="L198" s="55">
        <v>45047</v>
      </c>
      <c r="M198" s="55">
        <v>45097</v>
      </c>
      <c r="N198" s="55">
        <v>45047</v>
      </c>
      <c r="O198" s="55">
        <v>45077</v>
      </c>
      <c r="P198" s="51">
        <f t="shared" ca="1" si="86"/>
        <v>741937</v>
      </c>
      <c r="Q198" s="57">
        <f t="shared" ca="1" si="87"/>
        <v>756775.74</v>
      </c>
      <c r="R198" s="51">
        <f t="shared" ca="1" si="88"/>
        <v>741937</v>
      </c>
      <c r="S198" s="57">
        <f t="shared" ca="1" si="98"/>
        <v>231342</v>
      </c>
      <c r="T198" s="57">
        <f t="shared" ca="1" si="89"/>
        <v>510595</v>
      </c>
      <c r="U198" s="57">
        <f t="shared" ca="1" si="83"/>
        <v>37745</v>
      </c>
      <c r="V198" s="57">
        <f t="shared" ca="1" si="83"/>
        <v>28674</v>
      </c>
      <c r="W198" s="57">
        <f t="shared" ca="1" si="83"/>
        <v>312</v>
      </c>
      <c r="X198" s="57">
        <f t="shared" ca="1" si="83"/>
        <v>2279</v>
      </c>
      <c r="Y198" s="57">
        <f t="shared" ca="1" si="83"/>
        <v>3367</v>
      </c>
      <c r="Z198" s="57">
        <f t="shared" ca="1" si="83"/>
        <v>41360</v>
      </c>
      <c r="AA198" s="57">
        <f t="shared" ca="1" si="83"/>
        <v>21543</v>
      </c>
      <c r="AB198" s="57">
        <f t="shared" ca="1" si="83"/>
        <v>32334</v>
      </c>
      <c r="AC198" s="57">
        <f t="shared" ca="1" si="83"/>
        <v>1277</v>
      </c>
      <c r="AD198" s="57">
        <f t="shared" ca="1" si="83"/>
        <v>5495</v>
      </c>
      <c r="AE198" s="57">
        <f t="shared" ca="1" si="83"/>
        <v>24047</v>
      </c>
      <c r="AF198" s="57">
        <f t="shared" ca="1" si="83"/>
        <v>603</v>
      </c>
      <c r="AG198" s="57">
        <f t="shared" ca="1" si="83"/>
        <v>44817</v>
      </c>
      <c r="AH198" s="57">
        <f t="shared" ca="1" si="83"/>
        <v>894</v>
      </c>
      <c r="AI198" s="57">
        <f t="shared" ca="1" si="83"/>
        <v>0</v>
      </c>
      <c r="AJ198" s="57">
        <f t="shared" ca="1" si="83"/>
        <v>234879</v>
      </c>
      <c r="AK198" s="57">
        <f t="shared" ca="1" si="82"/>
        <v>73529</v>
      </c>
      <c r="AL198" s="57">
        <f t="shared" ca="1" si="82"/>
        <v>104456</v>
      </c>
      <c r="AM198" s="57">
        <f t="shared" ca="1" si="82"/>
        <v>5341</v>
      </c>
      <c r="AN198" s="57">
        <f t="shared" ca="1" si="82"/>
        <v>79429</v>
      </c>
      <c r="AO198" s="57">
        <f t="shared" ca="1" si="82"/>
        <v>0</v>
      </c>
      <c r="AP198" s="57">
        <f t="shared" ca="1" si="82"/>
        <v>15448</v>
      </c>
      <c r="AQ198" s="57">
        <f t="shared" ca="1" si="82"/>
        <v>9032</v>
      </c>
      <c r="AR198" s="57">
        <f t="shared" ca="1" si="82"/>
        <v>8591</v>
      </c>
      <c r="AS198" s="57">
        <f t="shared" ca="1" si="82"/>
        <v>1201</v>
      </c>
      <c r="AT198" s="57">
        <f t="shared" ca="1" si="82"/>
        <v>0</v>
      </c>
      <c r="AU198" s="51">
        <v>0</v>
      </c>
      <c r="AV198" s="57">
        <v>0</v>
      </c>
      <c r="AW198" s="51">
        <f t="shared" ca="1" si="90"/>
        <v>14838.74</v>
      </c>
      <c r="AX198" s="57">
        <f t="shared" ca="1" si="84"/>
        <v>-1825</v>
      </c>
      <c r="AY198" s="57">
        <f t="shared" ca="1" si="84"/>
        <v>0</v>
      </c>
      <c r="AZ198" s="57">
        <f t="shared" ca="1" si="84"/>
        <v>0</v>
      </c>
      <c r="BA198" s="51">
        <v>0</v>
      </c>
      <c r="BB198" s="51">
        <v>0</v>
      </c>
      <c r="BC198" s="57">
        <f t="shared" ca="1" si="84"/>
        <v>-14233</v>
      </c>
      <c r="BD198" s="57">
        <f t="shared" ca="1" si="84"/>
        <v>-18658</v>
      </c>
      <c r="BE198" s="57">
        <f t="shared" ref="BE198:BE261" ca="1" si="100">AJ198/200</f>
        <v>1174.395</v>
      </c>
      <c r="BF198" s="51">
        <f t="shared" ca="1" si="91"/>
        <v>83.564800000000005</v>
      </c>
      <c r="BG198" s="51">
        <f t="shared" ca="1" si="92"/>
        <v>11.18718309859155</v>
      </c>
      <c r="BH198" s="51">
        <f t="shared" ca="1" si="93"/>
        <v>152.95049504950495</v>
      </c>
      <c r="BI198" s="51">
        <v>0</v>
      </c>
      <c r="BJ198" s="51">
        <f ca="1">'4월_관리비상세내역'!BK198</f>
        <v>1506.365</v>
      </c>
      <c r="BK198" s="51">
        <f t="shared" ca="1" si="94"/>
        <v>2680.76</v>
      </c>
      <c r="BL198" s="51">
        <f ca="1">'4월_관리비상세내역'!BM198</f>
        <v>606.47098591549297</v>
      </c>
      <c r="BM198" s="57">
        <f t="shared" ca="1" si="95"/>
        <v>617.65816901408448</v>
      </c>
      <c r="BN198" s="51">
        <f ca="1">'4월_관리비상세내역'!BO198</f>
        <v>432.76159999999999</v>
      </c>
      <c r="BO198" s="57">
        <f t="shared" ca="1" si="96"/>
        <v>516.32640000000004</v>
      </c>
      <c r="BP198" s="51">
        <f ca="1">'4월_관리비상세내역'!BQ198</f>
        <v>1644.9504950495048</v>
      </c>
      <c r="BQ198" s="57">
        <f t="shared" ca="1" si="97"/>
        <v>1797.9009900990097</v>
      </c>
      <c r="BR198" s="51">
        <v>0</v>
      </c>
      <c r="BS198" s="51">
        <v>0</v>
      </c>
    </row>
    <row r="199" spans="1:71" ht="15.75" customHeight="1">
      <c r="A199" s="8" t="s">
        <v>239</v>
      </c>
      <c r="B199">
        <v>705</v>
      </c>
      <c r="C199" s="54">
        <v>1102</v>
      </c>
      <c r="E199" s="8">
        <v>115.7</v>
      </c>
      <c r="F199" s="8" t="s">
        <v>240</v>
      </c>
      <c r="G199" s="55">
        <f t="shared" ca="1" si="85"/>
        <v>44104</v>
      </c>
      <c r="H199" s="8">
        <v>77777</v>
      </c>
      <c r="J199" t="str">
        <f t="shared" ca="1" si="99"/>
        <v>전세</v>
      </c>
      <c r="K199" s="8" t="s">
        <v>242</v>
      </c>
      <c r="L199" s="55">
        <v>45047</v>
      </c>
      <c r="M199" s="55">
        <v>45097</v>
      </c>
      <c r="N199" s="55">
        <v>45047</v>
      </c>
      <c r="O199" s="55">
        <v>45077</v>
      </c>
      <c r="P199" s="51">
        <f t="shared" ca="1" si="86"/>
        <v>522896</v>
      </c>
      <c r="Q199" s="57">
        <f t="shared" ca="1" si="87"/>
        <v>533353.92000000004</v>
      </c>
      <c r="R199" s="51">
        <f t="shared" ca="1" si="88"/>
        <v>522896</v>
      </c>
      <c r="S199" s="57">
        <f t="shared" ca="1" si="98"/>
        <v>270250</v>
      </c>
      <c r="T199" s="57">
        <f t="shared" ca="1" si="89"/>
        <v>252646</v>
      </c>
      <c r="U199" s="57">
        <f t="shared" ca="1" si="83"/>
        <v>79759</v>
      </c>
      <c r="V199" s="57">
        <f t="shared" ca="1" si="83"/>
        <v>15224</v>
      </c>
      <c r="W199" s="57">
        <f t="shared" ca="1" si="83"/>
        <v>568</v>
      </c>
      <c r="X199" s="57">
        <f t="shared" ca="1" si="83"/>
        <v>4875</v>
      </c>
      <c r="Y199" s="57">
        <f t="shared" ca="1" si="83"/>
        <v>3511</v>
      </c>
      <c r="Z199" s="57">
        <f t="shared" ca="1" si="83"/>
        <v>37627</v>
      </c>
      <c r="AA199" s="57">
        <f t="shared" ca="1" si="83"/>
        <v>14977</v>
      </c>
      <c r="AB199" s="57">
        <f t="shared" ca="1" si="83"/>
        <v>70063</v>
      </c>
      <c r="AC199" s="57">
        <f t="shared" ca="1" si="83"/>
        <v>708</v>
      </c>
      <c r="AD199" s="57">
        <f t="shared" ca="1" si="83"/>
        <v>6008</v>
      </c>
      <c r="AE199" s="57">
        <f t="shared" ca="1" si="83"/>
        <v>27698</v>
      </c>
      <c r="AF199" s="57">
        <f t="shared" ca="1" si="83"/>
        <v>402</v>
      </c>
      <c r="AG199" s="57">
        <f t="shared" ca="1" si="83"/>
        <v>16353</v>
      </c>
      <c r="AH199" s="57">
        <f t="shared" ca="1" si="83"/>
        <v>428</v>
      </c>
      <c r="AI199" s="57">
        <f t="shared" ca="1" si="83"/>
        <v>0</v>
      </c>
      <c r="AJ199" s="57">
        <f t="shared" ca="1" si="83"/>
        <v>120985</v>
      </c>
      <c r="AK199" s="57">
        <f t="shared" ca="1" si="82"/>
        <v>35184</v>
      </c>
      <c r="AL199" s="57">
        <f t="shared" ca="1" si="82"/>
        <v>21790</v>
      </c>
      <c r="AM199" s="57">
        <f t="shared" ca="1" si="82"/>
        <v>7181</v>
      </c>
      <c r="AN199" s="57">
        <f t="shared" ca="1" si="82"/>
        <v>79606</v>
      </c>
      <c r="AO199" s="57">
        <f t="shared" ca="1" si="82"/>
        <v>0</v>
      </c>
      <c r="AP199" s="57">
        <f t="shared" ca="1" si="82"/>
        <v>19286</v>
      </c>
      <c r="AQ199" s="57">
        <f t="shared" ca="1" si="82"/>
        <v>7454</v>
      </c>
      <c r="AR199" s="57">
        <f t="shared" ca="1" si="82"/>
        <v>5359</v>
      </c>
      <c r="AS199" s="57">
        <f t="shared" ca="1" si="82"/>
        <v>2349</v>
      </c>
      <c r="AT199" s="57">
        <f t="shared" ca="1" si="82"/>
        <v>0</v>
      </c>
      <c r="AU199" s="51">
        <v>0</v>
      </c>
      <c r="AV199" s="57">
        <v>0</v>
      </c>
      <c r="AW199" s="51">
        <f t="shared" ca="1" si="90"/>
        <v>10457.92</v>
      </c>
      <c r="AX199" s="57">
        <f t="shared" ca="1" si="84"/>
        <v>-17092</v>
      </c>
      <c r="AY199" s="57">
        <f t="shared" ca="1" si="84"/>
        <v>0</v>
      </c>
      <c r="AZ199" s="57">
        <f t="shared" ca="1" si="84"/>
        <v>0</v>
      </c>
      <c r="BA199" s="51">
        <v>0</v>
      </c>
      <c r="BB199" s="51">
        <v>0</v>
      </c>
      <c r="BC199" s="57">
        <f t="shared" ca="1" si="84"/>
        <v>-11828</v>
      </c>
      <c r="BD199" s="57">
        <f t="shared" ca="1" si="84"/>
        <v>-25579</v>
      </c>
      <c r="BE199" s="57">
        <f t="shared" ca="1" si="100"/>
        <v>604.92499999999995</v>
      </c>
      <c r="BF199" s="51">
        <f t="shared" ca="1" si="91"/>
        <v>17.431999999999999</v>
      </c>
      <c r="BG199" s="51">
        <f t="shared" ca="1" si="92"/>
        <v>11.212112676056337</v>
      </c>
      <c r="BH199" s="51">
        <f t="shared" ca="1" si="93"/>
        <v>190.95049504950495</v>
      </c>
      <c r="BI199" s="51">
        <v>0</v>
      </c>
      <c r="BJ199" s="51">
        <f ca="1">'4월_관리비상세내역'!BK199</f>
        <v>831.56500000000005</v>
      </c>
      <c r="BK199" s="51">
        <f t="shared" ca="1" si="94"/>
        <v>1436.49</v>
      </c>
      <c r="BL199" s="51">
        <f ca="1">'4월_관리비상세내역'!BM199</f>
        <v>718.27605633802818</v>
      </c>
      <c r="BM199" s="57">
        <f t="shared" ca="1" si="95"/>
        <v>729.48816901408452</v>
      </c>
      <c r="BN199" s="51">
        <f ca="1">'4월_관리비상세내역'!BO199</f>
        <v>281.00080000000003</v>
      </c>
      <c r="BO199" s="57">
        <f t="shared" ca="1" si="96"/>
        <v>298.43280000000004</v>
      </c>
      <c r="BP199" s="51">
        <f ca="1">'4월_관리비상세내역'!BQ199</f>
        <v>1144.871287128713</v>
      </c>
      <c r="BQ199" s="57">
        <f t="shared" ca="1" si="97"/>
        <v>1335.821782178218</v>
      </c>
      <c r="BR199" s="51">
        <v>0</v>
      </c>
      <c r="BS199" s="51">
        <v>0</v>
      </c>
    </row>
    <row r="200" spans="1:71" ht="15.75" customHeight="1">
      <c r="A200" s="8" t="s">
        <v>239</v>
      </c>
      <c r="B200">
        <v>705</v>
      </c>
      <c r="C200" s="54">
        <v>1201</v>
      </c>
      <c r="E200" s="8">
        <v>115.7</v>
      </c>
      <c r="F200" s="8" t="s">
        <v>240</v>
      </c>
      <c r="G200" s="55">
        <f t="shared" ca="1" si="85"/>
        <v>42950</v>
      </c>
      <c r="H200" s="8">
        <v>77777</v>
      </c>
      <c r="J200" t="str">
        <f t="shared" ca="1" si="99"/>
        <v>전세</v>
      </c>
      <c r="K200" s="8" t="s">
        <v>242</v>
      </c>
      <c r="L200" s="55">
        <v>45047</v>
      </c>
      <c r="M200" s="55">
        <v>45097</v>
      </c>
      <c r="N200" s="55">
        <v>45047</v>
      </c>
      <c r="O200" s="55">
        <v>45077</v>
      </c>
      <c r="P200" s="51">
        <f t="shared" ca="1" si="86"/>
        <v>564954</v>
      </c>
      <c r="Q200" s="57">
        <f t="shared" ca="1" si="87"/>
        <v>576253.07999999996</v>
      </c>
      <c r="R200" s="51">
        <f t="shared" ca="1" si="88"/>
        <v>564954</v>
      </c>
      <c r="S200" s="57">
        <f t="shared" ca="1" si="98"/>
        <v>192085</v>
      </c>
      <c r="T200" s="57">
        <f t="shared" ca="1" si="89"/>
        <v>372869</v>
      </c>
      <c r="U200" s="57">
        <f t="shared" ca="1" si="83"/>
        <v>36431</v>
      </c>
      <c r="V200" s="57">
        <f t="shared" ca="1" si="83"/>
        <v>28777</v>
      </c>
      <c r="W200" s="57">
        <f t="shared" ca="1" si="83"/>
        <v>1637</v>
      </c>
      <c r="X200" s="57">
        <f t="shared" ca="1" si="83"/>
        <v>1739</v>
      </c>
      <c r="Y200" s="57">
        <f t="shared" ca="1" si="83"/>
        <v>3753</v>
      </c>
      <c r="Z200" s="57">
        <f t="shared" ca="1" si="83"/>
        <v>34439</v>
      </c>
      <c r="AA200" s="57">
        <f t="shared" ca="1" si="83"/>
        <v>18060</v>
      </c>
      <c r="AB200" s="57">
        <f t="shared" ca="1" si="83"/>
        <v>23274</v>
      </c>
      <c r="AC200" s="57">
        <f t="shared" ca="1" si="83"/>
        <v>2978</v>
      </c>
      <c r="AD200" s="57">
        <f t="shared" ca="1" si="83"/>
        <v>7285</v>
      </c>
      <c r="AE200" s="57">
        <f t="shared" ca="1" si="83"/>
        <v>21285</v>
      </c>
      <c r="AF200" s="57">
        <f t="shared" ca="1" si="83"/>
        <v>458</v>
      </c>
      <c r="AG200" s="57">
        <f t="shared" ca="1" si="83"/>
        <v>20422</v>
      </c>
      <c r="AH200" s="57">
        <f t="shared" ca="1" si="83"/>
        <v>257</v>
      </c>
      <c r="AI200" s="57">
        <f t="shared" ca="1" si="83"/>
        <v>0</v>
      </c>
      <c r="AJ200" s="57">
        <f t="shared" ca="1" si="83"/>
        <v>121210</v>
      </c>
      <c r="AK200" s="57">
        <f t="shared" ca="1" si="82"/>
        <v>69989</v>
      </c>
      <c r="AL200" s="57">
        <f t="shared" ca="1" si="82"/>
        <v>109724</v>
      </c>
      <c r="AM200" s="57">
        <f t="shared" ca="1" si="82"/>
        <v>6202</v>
      </c>
      <c r="AN200" s="57">
        <f t="shared" ca="1" si="82"/>
        <v>47003</v>
      </c>
      <c r="AO200" s="57">
        <f t="shared" ca="1" si="82"/>
        <v>0</v>
      </c>
      <c r="AP200" s="57">
        <f t="shared" ca="1" si="82"/>
        <v>30486</v>
      </c>
      <c r="AQ200" s="57">
        <f t="shared" ca="1" si="82"/>
        <v>9607</v>
      </c>
      <c r="AR200" s="57">
        <f t="shared" ca="1" si="82"/>
        <v>1504</v>
      </c>
      <c r="AS200" s="57">
        <f t="shared" ca="1" si="82"/>
        <v>1726</v>
      </c>
      <c r="AT200" s="57">
        <f t="shared" ca="1" si="82"/>
        <v>0</v>
      </c>
      <c r="AU200" s="51">
        <v>0</v>
      </c>
      <c r="AV200" s="57">
        <v>0</v>
      </c>
      <c r="AW200" s="51">
        <f t="shared" ca="1" si="90"/>
        <v>11299.08</v>
      </c>
      <c r="AX200" s="57">
        <f t="shared" ca="1" si="84"/>
        <v>-4928</v>
      </c>
      <c r="AY200" s="57">
        <f t="shared" ca="1" si="84"/>
        <v>0</v>
      </c>
      <c r="AZ200" s="57">
        <f t="shared" ca="1" si="84"/>
        <v>0</v>
      </c>
      <c r="BA200" s="51">
        <v>0</v>
      </c>
      <c r="BB200" s="51">
        <v>0</v>
      </c>
      <c r="BC200" s="57">
        <f t="shared" ca="1" si="84"/>
        <v>-20535</v>
      </c>
      <c r="BD200" s="57">
        <f t="shared" ca="1" si="84"/>
        <v>-7829</v>
      </c>
      <c r="BE200" s="57">
        <f t="shared" ca="1" si="100"/>
        <v>606.04999999999995</v>
      </c>
      <c r="BF200" s="51">
        <f t="shared" ca="1" si="91"/>
        <v>87.779200000000003</v>
      </c>
      <c r="BG200" s="51">
        <f t="shared" ca="1" si="92"/>
        <v>6.6201408450704227</v>
      </c>
      <c r="BH200" s="51">
        <f t="shared" ca="1" si="93"/>
        <v>301.84158415841586</v>
      </c>
      <c r="BI200" s="51">
        <v>0</v>
      </c>
      <c r="BJ200" s="51">
        <f ca="1">'4월_관리비상세내역'!BK200</f>
        <v>1772.3600000000001</v>
      </c>
      <c r="BK200" s="51">
        <f t="shared" ca="1" si="94"/>
        <v>2378.41</v>
      </c>
      <c r="BL200" s="51">
        <f ca="1">'4월_관리비상세내역'!BM200</f>
        <v>658.63126760563375</v>
      </c>
      <c r="BM200" s="57">
        <f t="shared" ca="1" si="95"/>
        <v>665.25140845070416</v>
      </c>
      <c r="BN200" s="51">
        <f ca="1">'4월_관리비상세내역'!BO200</f>
        <v>467.37520000000001</v>
      </c>
      <c r="BO200" s="57">
        <f t="shared" ca="1" si="96"/>
        <v>555.15440000000001</v>
      </c>
      <c r="BP200" s="51">
        <f ca="1">'4월_관리비상세내역'!BQ200</f>
        <v>729.36633663366342</v>
      </c>
      <c r="BQ200" s="57">
        <f t="shared" ca="1" si="97"/>
        <v>1031.2079207920792</v>
      </c>
      <c r="BR200" s="51">
        <v>0</v>
      </c>
      <c r="BS200" s="51">
        <v>0</v>
      </c>
    </row>
    <row r="201" spans="1:71" ht="15.75" customHeight="1">
      <c r="A201" s="8" t="s">
        <v>239</v>
      </c>
      <c r="B201">
        <v>705</v>
      </c>
      <c r="C201" s="54">
        <v>1202</v>
      </c>
      <c r="E201" s="8">
        <v>115.7</v>
      </c>
      <c r="F201" s="8" t="s">
        <v>240</v>
      </c>
      <c r="G201" s="55">
        <f t="shared" ca="1" si="85"/>
        <v>44797</v>
      </c>
      <c r="H201" s="8">
        <v>77777</v>
      </c>
      <c r="J201" t="str">
        <f t="shared" ca="1" si="99"/>
        <v>전세</v>
      </c>
      <c r="K201" s="8" t="s">
        <v>242</v>
      </c>
      <c r="L201" s="55">
        <v>45047</v>
      </c>
      <c r="M201" s="55">
        <v>45097</v>
      </c>
      <c r="N201" s="55">
        <v>45047</v>
      </c>
      <c r="O201" s="55">
        <v>45077</v>
      </c>
      <c r="P201" s="51">
        <f t="shared" ca="1" si="86"/>
        <v>496227</v>
      </c>
      <c r="Q201" s="57">
        <f t="shared" ca="1" si="87"/>
        <v>506151.54</v>
      </c>
      <c r="R201" s="51">
        <f t="shared" ca="1" si="88"/>
        <v>496227</v>
      </c>
      <c r="S201" s="57">
        <f t="shared" ca="1" si="98"/>
        <v>252329</v>
      </c>
      <c r="T201" s="57">
        <f t="shared" ca="1" si="89"/>
        <v>243898</v>
      </c>
      <c r="U201" s="57">
        <f t="shared" ca="1" si="83"/>
        <v>65128</v>
      </c>
      <c r="V201" s="57">
        <f t="shared" ca="1" si="83"/>
        <v>5204</v>
      </c>
      <c r="W201" s="57">
        <f t="shared" ca="1" si="83"/>
        <v>1062</v>
      </c>
      <c r="X201" s="57">
        <f t="shared" ca="1" si="83"/>
        <v>1082</v>
      </c>
      <c r="Y201" s="57">
        <f t="shared" ca="1" si="83"/>
        <v>3274</v>
      </c>
      <c r="Z201" s="57">
        <f t="shared" ca="1" si="83"/>
        <v>15013</v>
      </c>
      <c r="AA201" s="57">
        <f t="shared" ca="1" si="83"/>
        <v>7621</v>
      </c>
      <c r="AB201" s="57">
        <f t="shared" ca="1" si="83"/>
        <v>75832</v>
      </c>
      <c r="AC201" s="57">
        <f t="shared" ca="1" si="83"/>
        <v>602</v>
      </c>
      <c r="AD201" s="57">
        <f t="shared" ca="1" si="83"/>
        <v>2465</v>
      </c>
      <c r="AE201" s="57">
        <f t="shared" ca="1" si="83"/>
        <v>25404</v>
      </c>
      <c r="AF201" s="57">
        <f t="shared" ca="1" si="83"/>
        <v>287</v>
      </c>
      <c r="AG201" s="57">
        <f t="shared" ca="1" si="83"/>
        <v>48186</v>
      </c>
      <c r="AH201" s="57">
        <f t="shared" ca="1" si="83"/>
        <v>420</v>
      </c>
      <c r="AI201" s="57">
        <f t="shared" ca="1" si="83"/>
        <v>0</v>
      </c>
      <c r="AJ201" s="57">
        <f t="shared" ca="1" si="83"/>
        <v>182268</v>
      </c>
      <c r="AK201" s="57">
        <f t="shared" ca="1" si="82"/>
        <v>31053</v>
      </c>
      <c r="AL201" s="57">
        <f t="shared" ca="1" si="82"/>
        <v>28390</v>
      </c>
      <c r="AM201" s="57">
        <f t="shared" ca="1" si="82"/>
        <v>1027</v>
      </c>
      <c r="AN201" s="57">
        <f t="shared" ca="1" si="82"/>
        <v>49291</v>
      </c>
      <c r="AO201" s="57">
        <f t="shared" ca="1" si="82"/>
        <v>0</v>
      </c>
      <c r="AP201" s="57">
        <f t="shared" ca="1" si="82"/>
        <v>7396</v>
      </c>
      <c r="AQ201" s="57">
        <f t="shared" ca="1" si="82"/>
        <v>8790</v>
      </c>
      <c r="AR201" s="57">
        <f t="shared" ca="1" si="82"/>
        <v>3335</v>
      </c>
      <c r="AS201" s="57">
        <f t="shared" ca="1" si="82"/>
        <v>292</v>
      </c>
      <c r="AT201" s="57">
        <f t="shared" ca="1" si="82"/>
        <v>0</v>
      </c>
      <c r="AU201" s="51">
        <v>0</v>
      </c>
      <c r="AV201" s="57">
        <v>0</v>
      </c>
      <c r="AW201" s="51">
        <f t="shared" ca="1" si="90"/>
        <v>9924.5400000000009</v>
      </c>
      <c r="AX201" s="57">
        <f t="shared" ca="1" si="84"/>
        <v>-20279</v>
      </c>
      <c r="AY201" s="57">
        <f t="shared" ca="1" si="84"/>
        <v>0</v>
      </c>
      <c r="AZ201" s="57">
        <f t="shared" ca="1" si="84"/>
        <v>0</v>
      </c>
      <c r="BA201" s="51">
        <v>0</v>
      </c>
      <c r="BB201" s="51">
        <v>0</v>
      </c>
      <c r="BC201" s="57">
        <f t="shared" ca="1" si="84"/>
        <v>-20281</v>
      </c>
      <c r="BD201" s="57">
        <f t="shared" ca="1" si="84"/>
        <v>-26635</v>
      </c>
      <c r="BE201" s="57">
        <f t="shared" ca="1" si="100"/>
        <v>911.34</v>
      </c>
      <c r="BF201" s="51">
        <f t="shared" ca="1" si="91"/>
        <v>22.712</v>
      </c>
      <c r="BG201" s="51">
        <f t="shared" ca="1" si="92"/>
        <v>6.942394366197183</v>
      </c>
      <c r="BH201" s="51">
        <f t="shared" ca="1" si="93"/>
        <v>73.227722772277232</v>
      </c>
      <c r="BI201" s="51">
        <v>0</v>
      </c>
      <c r="BJ201" s="51">
        <f ca="1">'4월_관리비상세내역'!BK201</f>
        <v>1100.155</v>
      </c>
      <c r="BK201" s="51">
        <f t="shared" ca="1" si="94"/>
        <v>2011.4949999999999</v>
      </c>
      <c r="BL201" s="51">
        <f ca="1">'4월_관리비상세내역'!BM201</f>
        <v>905.40887323943662</v>
      </c>
      <c r="BM201" s="57">
        <f t="shared" ca="1" si="95"/>
        <v>912.35126760563378</v>
      </c>
      <c r="BN201" s="51">
        <f ca="1">'4월_관리비상세내역'!BO201</f>
        <v>872.18400000000008</v>
      </c>
      <c r="BO201" s="57">
        <f t="shared" ca="1" si="96"/>
        <v>894.89600000000007</v>
      </c>
      <c r="BP201" s="51">
        <f ca="1">'4월_관리비상세내역'!BQ201</f>
        <v>768.83168316831689</v>
      </c>
      <c r="BQ201" s="57">
        <f t="shared" ca="1" si="97"/>
        <v>842.05940594059416</v>
      </c>
      <c r="BR201" s="51">
        <v>0</v>
      </c>
      <c r="BS201" s="51">
        <v>0</v>
      </c>
    </row>
    <row r="202" spans="1:71" ht="15.75" customHeight="1">
      <c r="A202" s="8" t="s">
        <v>239</v>
      </c>
      <c r="B202">
        <v>705</v>
      </c>
      <c r="C202" s="54">
        <v>1301</v>
      </c>
      <c r="E202" s="8">
        <v>115.7</v>
      </c>
      <c r="F202" s="8" t="s">
        <v>240</v>
      </c>
      <c r="G202" s="55">
        <f t="shared" ca="1" si="85"/>
        <v>44106</v>
      </c>
      <c r="H202" s="8">
        <v>77777</v>
      </c>
      <c r="J202" t="str">
        <f t="shared" ca="1" si="99"/>
        <v>전세</v>
      </c>
      <c r="K202" s="8" t="s">
        <v>242</v>
      </c>
      <c r="L202" s="55">
        <v>45047</v>
      </c>
      <c r="M202" s="55">
        <v>45097</v>
      </c>
      <c r="N202" s="55">
        <v>45047</v>
      </c>
      <c r="O202" s="55">
        <v>45077</v>
      </c>
      <c r="P202" s="51">
        <f t="shared" ca="1" si="86"/>
        <v>524881</v>
      </c>
      <c r="Q202" s="57">
        <f t="shared" ca="1" si="87"/>
        <v>535378.62</v>
      </c>
      <c r="R202" s="51">
        <f t="shared" ca="1" si="88"/>
        <v>524881</v>
      </c>
      <c r="S202" s="57">
        <f t="shared" ca="1" si="98"/>
        <v>210080</v>
      </c>
      <c r="T202" s="57">
        <f t="shared" ca="1" si="89"/>
        <v>314801</v>
      </c>
      <c r="U202" s="57">
        <f t="shared" ca="1" si="83"/>
        <v>34076</v>
      </c>
      <c r="V202" s="57">
        <f t="shared" ca="1" si="83"/>
        <v>25081</v>
      </c>
      <c r="W202" s="57">
        <f t="shared" ca="1" si="83"/>
        <v>315</v>
      </c>
      <c r="X202" s="57">
        <f t="shared" ca="1" si="83"/>
        <v>4689</v>
      </c>
      <c r="Y202" s="57">
        <f t="shared" ca="1" si="83"/>
        <v>3945</v>
      </c>
      <c r="Z202" s="57">
        <f t="shared" ca="1" si="83"/>
        <v>21289</v>
      </c>
      <c r="AA202" s="57">
        <f t="shared" ca="1" si="83"/>
        <v>9333</v>
      </c>
      <c r="AB202" s="57">
        <f t="shared" ca="1" si="83"/>
        <v>65910</v>
      </c>
      <c r="AC202" s="57">
        <f t="shared" ca="1" si="83"/>
        <v>2503</v>
      </c>
      <c r="AD202" s="57">
        <f t="shared" ca="1" si="83"/>
        <v>7529</v>
      </c>
      <c r="AE202" s="57">
        <f t="shared" ca="1" si="83"/>
        <v>29624</v>
      </c>
      <c r="AF202" s="57">
        <f t="shared" ca="1" si="83"/>
        <v>270</v>
      </c>
      <c r="AG202" s="57">
        <f t="shared" ca="1" si="83"/>
        <v>10398</v>
      </c>
      <c r="AH202" s="57">
        <f t="shared" ca="1" si="83"/>
        <v>481</v>
      </c>
      <c r="AI202" s="57">
        <f t="shared" ca="1" si="83"/>
        <v>0</v>
      </c>
      <c r="AJ202" s="57">
        <f t="shared" ca="1" si="83"/>
        <v>103470</v>
      </c>
      <c r="AK202" s="57">
        <f t="shared" ca="1" si="82"/>
        <v>67450</v>
      </c>
      <c r="AL202" s="57">
        <f t="shared" ca="1" si="82"/>
        <v>52513</v>
      </c>
      <c r="AM202" s="57">
        <f t="shared" ca="1" si="82"/>
        <v>7396</v>
      </c>
      <c r="AN202" s="57">
        <f t="shared" ca="1" si="82"/>
        <v>84152</v>
      </c>
      <c r="AO202" s="57">
        <f t="shared" ca="1" si="82"/>
        <v>0</v>
      </c>
      <c r="AP202" s="57">
        <f t="shared" ca="1" si="82"/>
        <v>25142</v>
      </c>
      <c r="AQ202" s="57">
        <f t="shared" ca="1" si="82"/>
        <v>4451</v>
      </c>
      <c r="AR202" s="57">
        <f t="shared" ca="1" si="82"/>
        <v>4101</v>
      </c>
      <c r="AS202" s="57">
        <f t="shared" ca="1" si="82"/>
        <v>127</v>
      </c>
      <c r="AT202" s="57">
        <f t="shared" ca="1" si="82"/>
        <v>0</v>
      </c>
      <c r="AU202" s="51">
        <v>0</v>
      </c>
      <c r="AV202" s="57">
        <v>0</v>
      </c>
      <c r="AW202" s="51">
        <f t="shared" ca="1" si="90"/>
        <v>10497.62</v>
      </c>
      <c r="AX202" s="57">
        <f t="shared" ca="1" si="84"/>
        <v>-15538</v>
      </c>
      <c r="AY202" s="57">
        <f t="shared" ca="1" si="84"/>
        <v>0</v>
      </c>
      <c r="AZ202" s="57">
        <f t="shared" ca="1" si="84"/>
        <v>0</v>
      </c>
      <c r="BA202" s="51">
        <v>0</v>
      </c>
      <c r="BB202" s="51">
        <v>0</v>
      </c>
      <c r="BC202" s="57">
        <f t="shared" ca="1" si="84"/>
        <v>-17754</v>
      </c>
      <c r="BD202" s="57">
        <f t="shared" ca="1" si="84"/>
        <v>-6072</v>
      </c>
      <c r="BE202" s="57">
        <f t="shared" ca="1" si="100"/>
        <v>517.35</v>
      </c>
      <c r="BF202" s="51">
        <f t="shared" ca="1" si="91"/>
        <v>42.010399999999997</v>
      </c>
      <c r="BG202" s="51">
        <f t="shared" ca="1" si="92"/>
        <v>11.852394366197183</v>
      </c>
      <c r="BH202" s="51">
        <f t="shared" ca="1" si="93"/>
        <v>248.93069306930693</v>
      </c>
      <c r="BI202" s="51">
        <v>0</v>
      </c>
      <c r="BJ202" s="51">
        <f ca="1">'4월_관리비상세내역'!BK202</f>
        <v>1454.8</v>
      </c>
      <c r="BK202" s="51">
        <f t="shared" ca="1" si="94"/>
        <v>1972.15</v>
      </c>
      <c r="BL202" s="51">
        <f ca="1">'4월_관리비상세내역'!BM202</f>
        <v>62.019859154929577</v>
      </c>
      <c r="BM202" s="57">
        <f t="shared" ca="1" si="95"/>
        <v>73.872253521126765</v>
      </c>
      <c r="BN202" s="51">
        <f ca="1">'4월_관리비상세내역'!BO202</f>
        <v>791.6576</v>
      </c>
      <c r="BO202" s="57">
        <f t="shared" ca="1" si="96"/>
        <v>833.66800000000001</v>
      </c>
      <c r="BP202" s="51">
        <f ca="1">'4월_관리비상세내역'!BQ202</f>
        <v>1298.2673267326734</v>
      </c>
      <c r="BQ202" s="57">
        <f t="shared" ca="1" si="97"/>
        <v>1547.1980198019803</v>
      </c>
      <c r="BR202" s="51">
        <v>0</v>
      </c>
      <c r="BS202" s="51">
        <v>0</v>
      </c>
    </row>
    <row r="203" spans="1:71" ht="15.75" customHeight="1">
      <c r="A203" s="8" t="s">
        <v>239</v>
      </c>
      <c r="B203">
        <v>705</v>
      </c>
      <c r="C203" s="54">
        <v>1302</v>
      </c>
      <c r="E203" s="8">
        <v>115.7</v>
      </c>
      <c r="F203" s="8" t="s">
        <v>240</v>
      </c>
      <c r="G203" s="55">
        <f t="shared" ca="1" si="85"/>
        <v>43725</v>
      </c>
      <c r="H203" s="8">
        <v>77777</v>
      </c>
      <c r="J203" t="str">
        <f t="shared" ca="1" si="99"/>
        <v>전세</v>
      </c>
      <c r="K203" s="8" t="s">
        <v>242</v>
      </c>
      <c r="L203" s="55">
        <v>45047</v>
      </c>
      <c r="M203" s="55">
        <v>45097</v>
      </c>
      <c r="N203" s="55">
        <v>45047</v>
      </c>
      <c r="O203" s="55">
        <v>45077</v>
      </c>
      <c r="P203" s="51">
        <f t="shared" ca="1" si="86"/>
        <v>601592</v>
      </c>
      <c r="Q203" s="57">
        <f t="shared" ca="1" si="87"/>
        <v>613623.84</v>
      </c>
      <c r="R203" s="51">
        <f t="shared" ca="1" si="88"/>
        <v>601592</v>
      </c>
      <c r="S203" s="57">
        <f t="shared" ca="1" si="98"/>
        <v>279659</v>
      </c>
      <c r="T203" s="57">
        <f t="shared" ca="1" si="89"/>
        <v>321933</v>
      </c>
      <c r="U203" s="57">
        <f t="shared" ca="1" si="83"/>
        <v>73025</v>
      </c>
      <c r="V203" s="57">
        <f t="shared" ca="1" si="83"/>
        <v>24549</v>
      </c>
      <c r="W203" s="57">
        <f t="shared" ca="1" si="83"/>
        <v>1961</v>
      </c>
      <c r="X203" s="57">
        <f t="shared" ca="1" si="83"/>
        <v>1723</v>
      </c>
      <c r="Y203" s="57">
        <f t="shared" ca="1" si="83"/>
        <v>3813</v>
      </c>
      <c r="Z203" s="57">
        <f t="shared" ca="1" si="83"/>
        <v>33904</v>
      </c>
      <c r="AA203" s="57">
        <f t="shared" ca="1" si="83"/>
        <v>23203</v>
      </c>
      <c r="AB203" s="57">
        <f t="shared" ca="1" si="83"/>
        <v>77817</v>
      </c>
      <c r="AC203" s="57">
        <f t="shared" ca="1" si="83"/>
        <v>630</v>
      </c>
      <c r="AD203" s="57">
        <f t="shared" ca="1" si="83"/>
        <v>2384</v>
      </c>
      <c r="AE203" s="57">
        <f t="shared" ca="1" si="83"/>
        <v>19245</v>
      </c>
      <c r="AF203" s="57">
        <f t="shared" ca="1" si="83"/>
        <v>531</v>
      </c>
      <c r="AG203" s="57">
        <f t="shared" ca="1" si="83"/>
        <v>35517</v>
      </c>
      <c r="AH203" s="57">
        <f t="shared" ca="1" si="83"/>
        <v>775</v>
      </c>
      <c r="AI203" s="57">
        <f t="shared" ca="1" si="83"/>
        <v>0</v>
      </c>
      <c r="AJ203" s="57">
        <f t="shared" ca="1" si="83"/>
        <v>135753</v>
      </c>
      <c r="AK203" s="57">
        <f t="shared" ca="1" si="82"/>
        <v>39932</v>
      </c>
      <c r="AL203" s="57">
        <f t="shared" ca="1" si="82"/>
        <v>56240</v>
      </c>
      <c r="AM203" s="57">
        <f t="shared" ca="1" si="82"/>
        <v>5464</v>
      </c>
      <c r="AN203" s="57">
        <f t="shared" ca="1" si="82"/>
        <v>85496</v>
      </c>
      <c r="AO203" s="57">
        <f t="shared" ca="1" si="82"/>
        <v>0</v>
      </c>
      <c r="AP203" s="57">
        <f t="shared" ca="1" si="82"/>
        <v>31363</v>
      </c>
      <c r="AQ203" s="57">
        <f t="shared" ca="1" si="82"/>
        <v>4560</v>
      </c>
      <c r="AR203" s="57">
        <f t="shared" ca="1" si="82"/>
        <v>763</v>
      </c>
      <c r="AS203" s="57">
        <f t="shared" ca="1" si="82"/>
        <v>670</v>
      </c>
      <c r="AT203" s="57">
        <f t="shared" ca="1" si="82"/>
        <v>0</v>
      </c>
      <c r="AU203" s="51">
        <v>0</v>
      </c>
      <c r="AV203" s="57">
        <v>0</v>
      </c>
      <c r="AW203" s="51">
        <f t="shared" ca="1" si="90"/>
        <v>12031.84</v>
      </c>
      <c r="AX203" s="57">
        <f t="shared" ca="1" si="84"/>
        <v>-23788</v>
      </c>
      <c r="AY203" s="57">
        <f t="shared" ca="1" si="84"/>
        <v>0</v>
      </c>
      <c r="AZ203" s="57">
        <f t="shared" ca="1" si="84"/>
        <v>0</v>
      </c>
      <c r="BA203" s="51">
        <v>0</v>
      </c>
      <c r="BB203" s="51">
        <v>0</v>
      </c>
      <c r="BC203" s="57">
        <f t="shared" ca="1" si="84"/>
        <v>-20465</v>
      </c>
      <c r="BD203" s="57">
        <f t="shared" ca="1" si="84"/>
        <v>-13473</v>
      </c>
      <c r="BE203" s="57">
        <f t="shared" ca="1" si="100"/>
        <v>678.76499999999999</v>
      </c>
      <c r="BF203" s="51">
        <f t="shared" ca="1" si="91"/>
        <v>44.991999999999997</v>
      </c>
      <c r="BG203" s="51">
        <f t="shared" ca="1" si="92"/>
        <v>12.04169014084507</v>
      </c>
      <c r="BH203" s="51">
        <f t="shared" ca="1" si="93"/>
        <v>310.52475247524751</v>
      </c>
      <c r="BI203" s="51">
        <v>0</v>
      </c>
      <c r="BJ203" s="51">
        <f ca="1">'4월_관리비상세내역'!BK203</f>
        <v>1224.72</v>
      </c>
      <c r="BK203" s="51">
        <f t="shared" ca="1" si="94"/>
        <v>1903.4850000000001</v>
      </c>
      <c r="BL203" s="51">
        <f ca="1">'4월_관리비상세내역'!BM203</f>
        <v>586.72239436619714</v>
      </c>
      <c r="BM203" s="57">
        <f t="shared" ca="1" si="95"/>
        <v>598.76408450704218</v>
      </c>
      <c r="BN203" s="51">
        <f ca="1">'4월_관리비상세내역'!BO203</f>
        <v>524.07280000000003</v>
      </c>
      <c r="BO203" s="57">
        <f t="shared" ca="1" si="96"/>
        <v>569.06479999999999</v>
      </c>
      <c r="BP203" s="51">
        <f ca="1">'4월_관리비상세내역'!BQ203</f>
        <v>1000.9306930693069</v>
      </c>
      <c r="BQ203" s="57">
        <f t="shared" ca="1" si="97"/>
        <v>1311.4554455445545</v>
      </c>
      <c r="BR203" s="51">
        <v>0</v>
      </c>
      <c r="BS203" s="51">
        <v>0</v>
      </c>
    </row>
    <row r="204" spans="1:71" ht="15.75" customHeight="1">
      <c r="A204" s="8" t="s">
        <v>239</v>
      </c>
      <c r="B204">
        <v>705</v>
      </c>
      <c r="C204" s="54">
        <v>1401</v>
      </c>
      <c r="E204" s="8">
        <v>115.7</v>
      </c>
      <c r="F204" s="8" t="s">
        <v>240</v>
      </c>
      <c r="G204" s="55">
        <f t="shared" ca="1" si="85"/>
        <v>42674</v>
      </c>
      <c r="H204" s="8">
        <v>77777</v>
      </c>
      <c r="J204" t="str">
        <f t="shared" ca="1" si="99"/>
        <v>전세</v>
      </c>
      <c r="K204" s="8" t="s">
        <v>242</v>
      </c>
      <c r="L204" s="55">
        <v>45047</v>
      </c>
      <c r="M204" s="55">
        <v>45097</v>
      </c>
      <c r="N204" s="55">
        <v>45047</v>
      </c>
      <c r="O204" s="55">
        <v>45077</v>
      </c>
      <c r="P204" s="51">
        <f t="shared" ca="1" si="86"/>
        <v>604186</v>
      </c>
      <c r="Q204" s="57">
        <f t="shared" ca="1" si="87"/>
        <v>616269.72</v>
      </c>
      <c r="R204" s="51">
        <f t="shared" ca="1" si="88"/>
        <v>604186</v>
      </c>
      <c r="S204" s="57">
        <f t="shared" ca="1" si="98"/>
        <v>172197</v>
      </c>
      <c r="T204" s="57">
        <f t="shared" ca="1" si="89"/>
        <v>431989</v>
      </c>
      <c r="U204" s="57">
        <f t="shared" ca="1" si="83"/>
        <v>33284</v>
      </c>
      <c r="V204" s="57">
        <f t="shared" ca="1" si="83"/>
        <v>37917</v>
      </c>
      <c r="W204" s="57">
        <f t="shared" ca="1" si="83"/>
        <v>596</v>
      </c>
      <c r="X204" s="57">
        <f t="shared" ca="1" si="83"/>
        <v>4106</v>
      </c>
      <c r="Y204" s="57">
        <f t="shared" ca="1" si="83"/>
        <v>3786</v>
      </c>
      <c r="Z204" s="57">
        <f t="shared" ca="1" si="83"/>
        <v>23825</v>
      </c>
      <c r="AA204" s="57">
        <f t="shared" ca="1" si="83"/>
        <v>14973</v>
      </c>
      <c r="AB204" s="57">
        <f t="shared" ca="1" si="83"/>
        <v>13096</v>
      </c>
      <c r="AC204" s="57">
        <f t="shared" ca="1" si="83"/>
        <v>133</v>
      </c>
      <c r="AD204" s="57">
        <f t="shared" ca="1" si="83"/>
        <v>6001</v>
      </c>
      <c r="AE204" s="57">
        <f t="shared" ca="1" si="83"/>
        <v>22889</v>
      </c>
      <c r="AF204" s="57">
        <f t="shared" ca="1" si="83"/>
        <v>757</v>
      </c>
      <c r="AG204" s="57">
        <f t="shared" ca="1" si="83"/>
        <v>22844</v>
      </c>
      <c r="AH204" s="57">
        <f t="shared" ca="1" si="83"/>
        <v>914</v>
      </c>
      <c r="AI204" s="57">
        <f t="shared" ca="1" si="83"/>
        <v>0</v>
      </c>
      <c r="AJ204" s="57">
        <f t="shared" ca="1" si="83"/>
        <v>210323</v>
      </c>
      <c r="AK204" s="57">
        <f t="shared" ca="1" si="82"/>
        <v>36986</v>
      </c>
      <c r="AL204" s="57">
        <f t="shared" ca="1" si="82"/>
        <v>100387</v>
      </c>
      <c r="AM204" s="57">
        <f t="shared" ca="1" si="82"/>
        <v>732</v>
      </c>
      <c r="AN204" s="57">
        <f t="shared" ca="1" si="82"/>
        <v>75894</v>
      </c>
      <c r="AO204" s="57">
        <f t="shared" ca="1" si="82"/>
        <v>0</v>
      </c>
      <c r="AP204" s="57">
        <f t="shared" ca="1" si="82"/>
        <v>20189</v>
      </c>
      <c r="AQ204" s="57">
        <f t="shared" ca="1" si="82"/>
        <v>2963</v>
      </c>
      <c r="AR204" s="57">
        <f t="shared" ca="1" si="82"/>
        <v>4144</v>
      </c>
      <c r="AS204" s="57">
        <f t="shared" ca="1" si="82"/>
        <v>1445</v>
      </c>
      <c r="AT204" s="57">
        <f t="shared" ca="1" si="82"/>
        <v>0</v>
      </c>
      <c r="AU204" s="51">
        <v>0</v>
      </c>
      <c r="AV204" s="57">
        <v>0</v>
      </c>
      <c r="AW204" s="51">
        <f t="shared" ca="1" si="90"/>
        <v>12083.72</v>
      </c>
      <c r="AX204" s="57">
        <f t="shared" ca="1" si="84"/>
        <v>-6282</v>
      </c>
      <c r="AY204" s="57">
        <f t="shared" ca="1" si="84"/>
        <v>0</v>
      </c>
      <c r="AZ204" s="57">
        <f t="shared" ca="1" si="84"/>
        <v>0</v>
      </c>
      <c r="BA204" s="51">
        <v>0</v>
      </c>
      <c r="BB204" s="51">
        <v>0</v>
      </c>
      <c r="BC204" s="57">
        <f t="shared" ca="1" si="84"/>
        <v>-18320</v>
      </c>
      <c r="BD204" s="57">
        <f t="shared" ca="1" si="84"/>
        <v>-9396</v>
      </c>
      <c r="BE204" s="57">
        <f t="shared" ca="1" si="100"/>
        <v>1051.615</v>
      </c>
      <c r="BF204" s="51">
        <f t="shared" ca="1" si="91"/>
        <v>80.309600000000003</v>
      </c>
      <c r="BG204" s="51">
        <f t="shared" ca="1" si="92"/>
        <v>10.689295774647887</v>
      </c>
      <c r="BH204" s="51">
        <f t="shared" ca="1" si="93"/>
        <v>199.8910891089109</v>
      </c>
      <c r="BI204" s="51">
        <v>0</v>
      </c>
      <c r="BJ204" s="51">
        <f ca="1">'4월_관리비상세내역'!BK204</f>
        <v>1423.3600000000001</v>
      </c>
      <c r="BK204" s="51">
        <f t="shared" ca="1" si="94"/>
        <v>2474.9750000000004</v>
      </c>
      <c r="BL204" s="51">
        <f ca="1">'4월_관리비상세내역'!BM204</f>
        <v>708.54971830985914</v>
      </c>
      <c r="BM204" s="57">
        <f t="shared" ca="1" si="95"/>
        <v>719.23901408450706</v>
      </c>
      <c r="BN204" s="51">
        <f ca="1">'4월_관리비상세내역'!BO204</f>
        <v>914.95119999999997</v>
      </c>
      <c r="BO204" s="57">
        <f t="shared" ca="1" si="96"/>
        <v>995.26080000000002</v>
      </c>
      <c r="BP204" s="51">
        <f ca="1">'4월_관리비상세내역'!BQ204</f>
        <v>1384.7722772277227</v>
      </c>
      <c r="BQ204" s="57">
        <f t="shared" ca="1" si="97"/>
        <v>1584.6633663366335</v>
      </c>
      <c r="BR204" s="51">
        <v>0</v>
      </c>
      <c r="BS204" s="51">
        <v>0</v>
      </c>
    </row>
    <row r="205" spans="1:71" ht="15.75" customHeight="1">
      <c r="A205" s="8" t="s">
        <v>239</v>
      </c>
      <c r="B205">
        <v>705</v>
      </c>
      <c r="C205" s="54">
        <v>1402</v>
      </c>
      <c r="E205" s="8">
        <v>115.7</v>
      </c>
      <c r="F205" s="8" t="s">
        <v>240</v>
      </c>
      <c r="G205" s="55">
        <f t="shared" ca="1" si="85"/>
        <v>44499</v>
      </c>
      <c r="H205" s="8">
        <v>77777</v>
      </c>
      <c r="J205" t="str">
        <f t="shared" ca="1" si="99"/>
        <v>월세</v>
      </c>
      <c r="K205" s="8" t="s">
        <v>242</v>
      </c>
      <c r="L205" s="55">
        <v>45047</v>
      </c>
      <c r="M205" s="55">
        <v>45097</v>
      </c>
      <c r="N205" s="55">
        <v>45047</v>
      </c>
      <c r="O205" s="55">
        <v>45077</v>
      </c>
      <c r="P205" s="51">
        <f t="shared" ca="1" si="86"/>
        <v>486755</v>
      </c>
      <c r="Q205" s="57">
        <f t="shared" ca="1" si="87"/>
        <v>496490.1</v>
      </c>
      <c r="R205" s="51">
        <f t="shared" ca="1" si="88"/>
        <v>486755</v>
      </c>
      <c r="S205" s="57">
        <f t="shared" ca="1" si="98"/>
        <v>172582</v>
      </c>
      <c r="T205" s="57">
        <f t="shared" ca="1" si="89"/>
        <v>314173</v>
      </c>
      <c r="U205" s="57">
        <f t="shared" ca="1" si="83"/>
        <v>57333</v>
      </c>
      <c r="V205" s="57">
        <f t="shared" ca="1" si="83"/>
        <v>36995</v>
      </c>
      <c r="W205" s="57">
        <f t="shared" ca="1" si="83"/>
        <v>1822</v>
      </c>
      <c r="X205" s="57">
        <f t="shared" ca="1" si="83"/>
        <v>1649</v>
      </c>
      <c r="Y205" s="57">
        <f t="shared" ca="1" si="83"/>
        <v>3158</v>
      </c>
      <c r="Z205" s="57">
        <f t="shared" ca="1" si="83"/>
        <v>27548</v>
      </c>
      <c r="AA205" s="57">
        <f t="shared" ca="1" si="83"/>
        <v>7200</v>
      </c>
      <c r="AB205" s="57">
        <f t="shared" ca="1" si="83"/>
        <v>13795</v>
      </c>
      <c r="AC205" s="57">
        <f t="shared" ca="1" si="83"/>
        <v>1398</v>
      </c>
      <c r="AD205" s="57">
        <f t="shared" ca="1" si="83"/>
        <v>9820</v>
      </c>
      <c r="AE205" s="57">
        <f t="shared" ca="1" si="83"/>
        <v>3747</v>
      </c>
      <c r="AF205" s="57">
        <f t="shared" ca="1" si="83"/>
        <v>668</v>
      </c>
      <c r="AG205" s="57">
        <f t="shared" ca="1" si="83"/>
        <v>13355</v>
      </c>
      <c r="AH205" s="57">
        <f t="shared" ca="1" si="83"/>
        <v>158</v>
      </c>
      <c r="AI205" s="57">
        <f t="shared" ca="1" si="83"/>
        <v>0</v>
      </c>
      <c r="AJ205" s="57">
        <f t="shared" ref="AJ205" ca="1" si="101">RANDBETWEEN(AJ$2,AJ$3)</f>
        <v>128496</v>
      </c>
      <c r="AK205" s="57">
        <f t="shared" ca="1" si="82"/>
        <v>74776</v>
      </c>
      <c r="AL205" s="57">
        <f t="shared" ca="1" si="82"/>
        <v>79618</v>
      </c>
      <c r="AM205" s="57">
        <f t="shared" ca="1" si="82"/>
        <v>7396</v>
      </c>
      <c r="AN205" s="57">
        <f t="shared" ca="1" si="82"/>
        <v>62283</v>
      </c>
      <c r="AO205" s="57">
        <f t="shared" ca="1" si="82"/>
        <v>0</v>
      </c>
      <c r="AP205" s="57">
        <f t="shared" ca="1" si="82"/>
        <v>10526</v>
      </c>
      <c r="AQ205" s="57">
        <f t="shared" ca="1" si="82"/>
        <v>1294</v>
      </c>
      <c r="AR205" s="57">
        <f t="shared" ca="1" si="82"/>
        <v>920</v>
      </c>
      <c r="AS205" s="57">
        <f t="shared" ca="1" si="82"/>
        <v>2391</v>
      </c>
      <c r="AT205" s="57">
        <f t="shared" ca="1" si="82"/>
        <v>0</v>
      </c>
      <c r="AU205" s="51">
        <v>0</v>
      </c>
      <c r="AV205" s="57">
        <v>0</v>
      </c>
      <c r="AW205" s="51">
        <f t="shared" ca="1" si="90"/>
        <v>9735.1</v>
      </c>
      <c r="AX205" s="57">
        <f t="shared" ca="1" si="84"/>
        <v>-22505</v>
      </c>
      <c r="AY205" s="57">
        <f t="shared" ca="1" si="84"/>
        <v>0</v>
      </c>
      <c r="AZ205" s="57">
        <f t="shared" ca="1" si="84"/>
        <v>0</v>
      </c>
      <c r="BA205" s="51">
        <v>0</v>
      </c>
      <c r="BB205" s="51">
        <v>0</v>
      </c>
      <c r="BC205" s="57">
        <f t="shared" ca="1" si="84"/>
        <v>-13511</v>
      </c>
      <c r="BD205" s="57">
        <f t="shared" ca="1" si="84"/>
        <v>-23575</v>
      </c>
      <c r="BE205" s="57">
        <f t="shared" ca="1" si="100"/>
        <v>642.48</v>
      </c>
      <c r="BF205" s="51">
        <f t="shared" ca="1" si="91"/>
        <v>63.694400000000002</v>
      </c>
      <c r="BG205" s="51">
        <f t="shared" ca="1" si="92"/>
        <v>8.7722535211267605</v>
      </c>
      <c r="BH205" s="51">
        <f t="shared" ca="1" si="93"/>
        <v>104.21782178217822</v>
      </c>
      <c r="BI205" s="51">
        <v>0</v>
      </c>
      <c r="BJ205" s="51">
        <f ca="1">'4월_관리비상세내역'!BK205</f>
        <v>1678.6499999999999</v>
      </c>
      <c r="BK205" s="51">
        <f t="shared" ca="1" si="94"/>
        <v>2321.13</v>
      </c>
      <c r="BL205" s="51">
        <f ca="1">'4월_관리비상세내역'!BM205</f>
        <v>59.41</v>
      </c>
      <c r="BM205" s="57">
        <f t="shared" ca="1" si="95"/>
        <v>68.182253521126754</v>
      </c>
      <c r="BN205" s="51">
        <f ca="1">'4월_관리비상세내역'!BO205</f>
        <v>984.38400000000001</v>
      </c>
      <c r="BO205" s="57">
        <f t="shared" ca="1" si="96"/>
        <v>1048.0784000000001</v>
      </c>
      <c r="BP205" s="51">
        <f ca="1">'4월_관리비상세내역'!BQ205</f>
        <v>444.51485148514854</v>
      </c>
      <c r="BQ205" s="57">
        <f t="shared" ca="1" si="97"/>
        <v>548.73267326732673</v>
      </c>
      <c r="BR205" s="51">
        <v>0</v>
      </c>
      <c r="BS205" s="51">
        <v>0</v>
      </c>
    </row>
    <row r="206" spans="1:71" ht="15.75" customHeight="1">
      <c r="A206" s="8" t="s">
        <v>239</v>
      </c>
      <c r="B206">
        <v>705</v>
      </c>
      <c r="C206" s="54">
        <v>1501</v>
      </c>
      <c r="E206" s="8">
        <v>115.7</v>
      </c>
      <c r="F206" s="8" t="s">
        <v>240</v>
      </c>
      <c r="G206" s="55">
        <f t="shared" ca="1" si="85"/>
        <v>42230</v>
      </c>
      <c r="H206" s="8">
        <v>77777</v>
      </c>
      <c r="J206" t="str">
        <f t="shared" ca="1" si="99"/>
        <v>전세</v>
      </c>
      <c r="K206" s="8" t="s">
        <v>242</v>
      </c>
      <c r="L206" s="55">
        <v>45047</v>
      </c>
      <c r="M206" s="55">
        <v>45097</v>
      </c>
      <c r="N206" s="55">
        <v>45047</v>
      </c>
      <c r="O206" s="55">
        <v>45077</v>
      </c>
      <c r="P206" s="51">
        <f t="shared" ca="1" si="86"/>
        <v>567716</v>
      </c>
      <c r="Q206" s="57">
        <f t="shared" ca="1" si="87"/>
        <v>579070.31999999995</v>
      </c>
      <c r="R206" s="51">
        <f t="shared" ca="1" si="88"/>
        <v>567716</v>
      </c>
      <c r="S206" s="57">
        <f t="shared" ca="1" si="98"/>
        <v>223314</v>
      </c>
      <c r="T206" s="57">
        <f t="shared" ca="1" si="89"/>
        <v>344402</v>
      </c>
      <c r="U206" s="57">
        <f t="shared" ref="U206:AJ221" ca="1" si="102">RANDBETWEEN(U$2,U$3)</f>
        <v>61642</v>
      </c>
      <c r="V206" s="57">
        <f t="shared" ca="1" si="102"/>
        <v>37355</v>
      </c>
      <c r="W206" s="57">
        <f t="shared" ca="1" si="102"/>
        <v>856</v>
      </c>
      <c r="X206" s="57">
        <f t="shared" ca="1" si="102"/>
        <v>4138</v>
      </c>
      <c r="Y206" s="57">
        <f t="shared" ca="1" si="102"/>
        <v>3992</v>
      </c>
      <c r="Z206" s="57">
        <f t="shared" ca="1" si="102"/>
        <v>45602</v>
      </c>
      <c r="AA206" s="57">
        <f t="shared" ca="1" si="102"/>
        <v>25317</v>
      </c>
      <c r="AB206" s="57">
        <f t="shared" ca="1" si="102"/>
        <v>20660</v>
      </c>
      <c r="AC206" s="57">
        <f t="shared" ca="1" si="102"/>
        <v>2615</v>
      </c>
      <c r="AD206" s="57">
        <f t="shared" ca="1" si="102"/>
        <v>3962</v>
      </c>
      <c r="AE206" s="57">
        <f t="shared" ca="1" si="102"/>
        <v>11855</v>
      </c>
      <c r="AF206" s="57">
        <f t="shared" ca="1" si="102"/>
        <v>975</v>
      </c>
      <c r="AG206" s="57">
        <f t="shared" ca="1" si="102"/>
        <v>28162</v>
      </c>
      <c r="AH206" s="57">
        <f t="shared" ca="1" si="102"/>
        <v>528</v>
      </c>
      <c r="AI206" s="57">
        <f t="shared" ca="1" si="102"/>
        <v>0</v>
      </c>
      <c r="AJ206" s="57">
        <f t="shared" ca="1" si="102"/>
        <v>182276</v>
      </c>
      <c r="AK206" s="57">
        <f t="shared" ca="1" si="82"/>
        <v>63285</v>
      </c>
      <c r="AL206" s="57">
        <f t="shared" ca="1" si="82"/>
        <v>45132</v>
      </c>
      <c r="AM206" s="57">
        <f t="shared" ca="1" si="82"/>
        <v>5557</v>
      </c>
      <c r="AN206" s="57">
        <f t="shared" ca="1" si="82"/>
        <v>45165</v>
      </c>
      <c r="AO206" s="57">
        <f t="shared" ca="1" si="82"/>
        <v>0</v>
      </c>
      <c r="AP206" s="57">
        <f t="shared" ca="1" si="82"/>
        <v>19900</v>
      </c>
      <c r="AQ206" s="57">
        <f t="shared" ca="1" si="82"/>
        <v>1500</v>
      </c>
      <c r="AR206" s="57">
        <f t="shared" ca="1" si="82"/>
        <v>3892</v>
      </c>
      <c r="AS206" s="57">
        <f t="shared" ca="1" si="82"/>
        <v>221</v>
      </c>
      <c r="AT206" s="57">
        <f t="shared" ca="1" si="82"/>
        <v>0</v>
      </c>
      <c r="AU206" s="51">
        <v>0</v>
      </c>
      <c r="AV206" s="57">
        <v>0</v>
      </c>
      <c r="AW206" s="51">
        <f t="shared" ca="1" si="90"/>
        <v>11354.32</v>
      </c>
      <c r="AX206" s="57">
        <f t="shared" ca="1" si="84"/>
        <v>-13561</v>
      </c>
      <c r="AY206" s="57">
        <f t="shared" ca="1" si="84"/>
        <v>0</v>
      </c>
      <c r="AZ206" s="57">
        <f t="shared" ca="1" si="84"/>
        <v>0</v>
      </c>
      <c r="BA206" s="51">
        <v>0</v>
      </c>
      <c r="BB206" s="51">
        <v>0</v>
      </c>
      <c r="BC206" s="57">
        <f t="shared" ca="1" si="84"/>
        <v>-7665</v>
      </c>
      <c r="BD206" s="57">
        <f t="shared" ca="1" si="84"/>
        <v>-25645</v>
      </c>
      <c r="BE206" s="57">
        <f t="shared" ca="1" si="100"/>
        <v>911.38</v>
      </c>
      <c r="BF206" s="51">
        <f t="shared" ca="1" si="91"/>
        <v>36.105600000000003</v>
      </c>
      <c r="BG206" s="51">
        <f t="shared" ca="1" si="92"/>
        <v>6.3612676056338024</v>
      </c>
      <c r="BH206" s="51">
        <f t="shared" ca="1" si="93"/>
        <v>197.02970297029702</v>
      </c>
      <c r="BI206" s="51">
        <v>0</v>
      </c>
      <c r="BJ206" s="51">
        <f ca="1">'4월_관리비상세내역'!BK206</f>
        <v>1590.48</v>
      </c>
      <c r="BK206" s="51">
        <f t="shared" ca="1" si="94"/>
        <v>2501.86</v>
      </c>
      <c r="BL206" s="51">
        <f ca="1">'4월_관리비상세내역'!BM206</f>
        <v>100.70873239436619</v>
      </c>
      <c r="BM206" s="57">
        <f t="shared" ca="1" si="95"/>
        <v>107.07</v>
      </c>
      <c r="BN206" s="51">
        <f ca="1">'4월_관리비상세내역'!BO206</f>
        <v>879.10400000000004</v>
      </c>
      <c r="BO206" s="57">
        <f t="shared" ca="1" si="96"/>
        <v>915.20960000000002</v>
      </c>
      <c r="BP206" s="51">
        <f ca="1">'4월_관리비상세내역'!BQ206</f>
        <v>442.59405940594058</v>
      </c>
      <c r="BQ206" s="57">
        <f t="shared" ca="1" si="97"/>
        <v>639.62376237623766</v>
      </c>
      <c r="BR206" s="51">
        <v>0</v>
      </c>
      <c r="BS206" s="51">
        <v>0</v>
      </c>
    </row>
    <row r="207" spans="1:71" ht="15.75" customHeight="1">
      <c r="A207" s="8" t="s">
        <v>239</v>
      </c>
      <c r="B207">
        <v>705</v>
      </c>
      <c r="C207" s="54">
        <v>1502</v>
      </c>
      <c r="E207" s="8">
        <v>115.7</v>
      </c>
      <c r="F207" s="8" t="s">
        <v>240</v>
      </c>
      <c r="G207" s="55">
        <f t="shared" ca="1" si="85"/>
        <v>44479</v>
      </c>
      <c r="H207" s="8">
        <v>77777</v>
      </c>
      <c r="J207" t="str">
        <f t="shared" ca="1" si="99"/>
        <v>월세</v>
      </c>
      <c r="K207" s="8" t="s">
        <v>242</v>
      </c>
      <c r="L207" s="55">
        <v>45047</v>
      </c>
      <c r="M207" s="55">
        <v>45097</v>
      </c>
      <c r="N207" s="55">
        <v>45047</v>
      </c>
      <c r="O207" s="55">
        <v>45077</v>
      </c>
      <c r="P207" s="51">
        <f t="shared" ca="1" si="86"/>
        <v>551463</v>
      </c>
      <c r="Q207" s="57">
        <f t="shared" ca="1" si="87"/>
        <v>562492.26</v>
      </c>
      <c r="R207" s="51">
        <f t="shared" ca="1" si="88"/>
        <v>551463</v>
      </c>
      <c r="S207" s="57">
        <f t="shared" ca="1" si="98"/>
        <v>252247</v>
      </c>
      <c r="T207" s="57">
        <f t="shared" ca="1" si="89"/>
        <v>299216</v>
      </c>
      <c r="U207" s="57">
        <f t="shared" ca="1" si="102"/>
        <v>74766</v>
      </c>
      <c r="V207" s="57">
        <f t="shared" ca="1" si="102"/>
        <v>11520</v>
      </c>
      <c r="W207" s="57">
        <f t="shared" ca="1" si="102"/>
        <v>861</v>
      </c>
      <c r="X207" s="57">
        <f t="shared" ca="1" si="102"/>
        <v>2705</v>
      </c>
      <c r="Y207" s="57">
        <f t="shared" ca="1" si="102"/>
        <v>3378</v>
      </c>
      <c r="Z207" s="57">
        <f t="shared" ca="1" si="102"/>
        <v>36382</v>
      </c>
      <c r="AA207" s="57">
        <f t="shared" ca="1" si="102"/>
        <v>14991</v>
      </c>
      <c r="AB207" s="57">
        <f t="shared" ca="1" si="102"/>
        <v>75006</v>
      </c>
      <c r="AC207" s="57">
        <f t="shared" ca="1" si="102"/>
        <v>2628</v>
      </c>
      <c r="AD207" s="57">
        <f t="shared" ca="1" si="102"/>
        <v>9750</v>
      </c>
      <c r="AE207" s="57">
        <f t="shared" ca="1" si="102"/>
        <v>16922</v>
      </c>
      <c r="AF207" s="57">
        <f t="shared" ca="1" si="102"/>
        <v>769</v>
      </c>
      <c r="AG207" s="57">
        <f t="shared" ca="1" si="102"/>
        <v>8592</v>
      </c>
      <c r="AH207" s="57">
        <f t="shared" ca="1" si="102"/>
        <v>66</v>
      </c>
      <c r="AI207" s="57">
        <f t="shared" ca="1" si="102"/>
        <v>0</v>
      </c>
      <c r="AJ207" s="57">
        <f t="shared" ca="1" si="102"/>
        <v>125479</v>
      </c>
      <c r="AK207" s="57">
        <f t="shared" ca="1" si="82"/>
        <v>39582</v>
      </c>
      <c r="AL207" s="57">
        <f t="shared" ca="1" si="82"/>
        <v>96282</v>
      </c>
      <c r="AM207" s="57">
        <f t="shared" ca="1" si="82"/>
        <v>6659</v>
      </c>
      <c r="AN207" s="57">
        <f t="shared" ca="1" si="82"/>
        <v>40845</v>
      </c>
      <c r="AO207" s="57">
        <f t="shared" ca="1" si="82"/>
        <v>0</v>
      </c>
      <c r="AP207" s="57">
        <f t="shared" ca="1" si="82"/>
        <v>10985</v>
      </c>
      <c r="AQ207" s="57">
        <f t="shared" ca="1" si="82"/>
        <v>8968</v>
      </c>
      <c r="AR207" s="57">
        <f t="shared" ca="1" si="82"/>
        <v>7562</v>
      </c>
      <c r="AS207" s="57">
        <f t="shared" ca="1" si="82"/>
        <v>1844</v>
      </c>
      <c r="AT207" s="57">
        <f t="shared" ca="1" si="82"/>
        <v>0</v>
      </c>
      <c r="AU207" s="51">
        <v>0</v>
      </c>
      <c r="AV207" s="57">
        <v>0</v>
      </c>
      <c r="AW207" s="51">
        <f t="shared" ca="1" si="90"/>
        <v>11029.26</v>
      </c>
      <c r="AX207" s="57">
        <f t="shared" ca="1" si="84"/>
        <v>-19479</v>
      </c>
      <c r="AY207" s="57">
        <f t="shared" ca="1" si="84"/>
        <v>0</v>
      </c>
      <c r="AZ207" s="57">
        <f t="shared" ca="1" si="84"/>
        <v>0</v>
      </c>
      <c r="BA207" s="51">
        <v>0</v>
      </c>
      <c r="BB207" s="51">
        <v>0</v>
      </c>
      <c r="BC207" s="57">
        <f t="shared" ca="1" si="84"/>
        <v>-23445</v>
      </c>
      <c r="BD207" s="57">
        <f t="shared" ca="1" si="84"/>
        <v>-2155</v>
      </c>
      <c r="BE207" s="57">
        <f t="shared" ca="1" si="100"/>
        <v>627.39499999999998</v>
      </c>
      <c r="BF207" s="51">
        <f t="shared" ca="1" si="91"/>
        <v>77.025599999999997</v>
      </c>
      <c r="BG207" s="51">
        <f t="shared" ca="1" si="92"/>
        <v>5.7528169014084511</v>
      </c>
      <c r="BH207" s="51">
        <f t="shared" ca="1" si="93"/>
        <v>108.76237623762377</v>
      </c>
      <c r="BI207" s="51">
        <v>0</v>
      </c>
      <c r="BJ207" s="51">
        <f ca="1">'4월_관리비상세내역'!BK207</f>
        <v>1231.2950000000001</v>
      </c>
      <c r="BK207" s="51">
        <f t="shared" ca="1" si="94"/>
        <v>1858.69</v>
      </c>
      <c r="BL207" s="51">
        <f ca="1">'4월_관리비상세내역'!BM207</f>
        <v>956.4023943661972</v>
      </c>
      <c r="BM207" s="57">
        <f t="shared" ca="1" si="95"/>
        <v>962.15521126760564</v>
      </c>
      <c r="BN207" s="51">
        <f ca="1">'4월_관리비상세내역'!BO207</f>
        <v>918.32799999999997</v>
      </c>
      <c r="BO207" s="57">
        <f t="shared" ca="1" si="96"/>
        <v>995.35359999999991</v>
      </c>
      <c r="BP207" s="51">
        <f ca="1">'4월_관리비상세내역'!BQ207</f>
        <v>1028.9108910891089</v>
      </c>
      <c r="BQ207" s="57">
        <f t="shared" ca="1" si="97"/>
        <v>1137.6732673267327</v>
      </c>
      <c r="BR207" s="51">
        <v>0</v>
      </c>
      <c r="BS207" s="51">
        <v>0</v>
      </c>
    </row>
    <row r="208" spans="1:71" ht="15.75" customHeight="1">
      <c r="A208" s="8" t="s">
        <v>239</v>
      </c>
      <c r="B208">
        <v>705</v>
      </c>
      <c r="C208" s="54">
        <v>1601</v>
      </c>
      <c r="E208" s="8">
        <v>115.7</v>
      </c>
      <c r="F208" s="8" t="s">
        <v>240</v>
      </c>
      <c r="G208" s="55">
        <f t="shared" ca="1" si="85"/>
        <v>44670</v>
      </c>
      <c r="H208" s="8">
        <v>77777</v>
      </c>
      <c r="J208" t="str">
        <f t="shared" ca="1" si="99"/>
        <v>전세</v>
      </c>
      <c r="K208" s="8" t="s">
        <v>242</v>
      </c>
      <c r="L208" s="55">
        <v>45047</v>
      </c>
      <c r="M208" s="55">
        <v>45097</v>
      </c>
      <c r="N208" s="55">
        <v>45047</v>
      </c>
      <c r="O208" s="55">
        <v>45077</v>
      </c>
      <c r="P208" s="51">
        <f t="shared" ca="1" si="86"/>
        <v>720297</v>
      </c>
      <c r="Q208" s="57">
        <f t="shared" ca="1" si="87"/>
        <v>734702.94</v>
      </c>
      <c r="R208" s="51">
        <f t="shared" ca="1" si="88"/>
        <v>720297</v>
      </c>
      <c r="S208" s="57">
        <f t="shared" ca="1" si="98"/>
        <v>251342</v>
      </c>
      <c r="T208" s="57">
        <f t="shared" ca="1" si="89"/>
        <v>468955</v>
      </c>
      <c r="U208" s="57">
        <f t="shared" ca="1" si="102"/>
        <v>62274</v>
      </c>
      <c r="V208" s="57">
        <f t="shared" ca="1" si="102"/>
        <v>39230</v>
      </c>
      <c r="W208" s="57">
        <f t="shared" ca="1" si="102"/>
        <v>1591</v>
      </c>
      <c r="X208" s="57">
        <f t="shared" ca="1" si="102"/>
        <v>2315</v>
      </c>
      <c r="Y208" s="57">
        <f t="shared" ca="1" si="102"/>
        <v>3894</v>
      </c>
      <c r="Z208" s="57">
        <f t="shared" ca="1" si="102"/>
        <v>50321</v>
      </c>
      <c r="AA208" s="57">
        <f t="shared" ca="1" si="102"/>
        <v>16460</v>
      </c>
      <c r="AB208" s="57">
        <f t="shared" ca="1" si="102"/>
        <v>32579</v>
      </c>
      <c r="AC208" s="57">
        <f t="shared" ca="1" si="102"/>
        <v>395</v>
      </c>
      <c r="AD208" s="57">
        <f t="shared" ca="1" si="102"/>
        <v>4633</v>
      </c>
      <c r="AE208" s="57">
        <f t="shared" ca="1" si="102"/>
        <v>17184</v>
      </c>
      <c r="AF208" s="57">
        <f t="shared" ca="1" si="102"/>
        <v>477</v>
      </c>
      <c r="AG208" s="57">
        <f t="shared" ca="1" si="102"/>
        <v>27110</v>
      </c>
      <c r="AH208" s="57">
        <f t="shared" ca="1" si="102"/>
        <v>601</v>
      </c>
      <c r="AI208" s="57">
        <f t="shared" ca="1" si="102"/>
        <v>0</v>
      </c>
      <c r="AJ208" s="57">
        <f t="shared" ca="1" si="102"/>
        <v>233317</v>
      </c>
      <c r="AK208" s="57">
        <f t="shared" ca="1" si="82"/>
        <v>48231</v>
      </c>
      <c r="AL208" s="57">
        <f t="shared" ca="1" si="82"/>
        <v>91080</v>
      </c>
      <c r="AM208" s="57">
        <f t="shared" ca="1" si="82"/>
        <v>6920</v>
      </c>
      <c r="AN208" s="57">
        <f t="shared" ca="1" si="82"/>
        <v>88395</v>
      </c>
      <c r="AO208" s="57">
        <f t="shared" ca="1" si="82"/>
        <v>0</v>
      </c>
      <c r="AP208" s="57">
        <f t="shared" ca="1" si="82"/>
        <v>7806</v>
      </c>
      <c r="AQ208" s="57">
        <f t="shared" ca="1" si="82"/>
        <v>9339</v>
      </c>
      <c r="AR208" s="57">
        <f t="shared" ca="1" si="82"/>
        <v>3076</v>
      </c>
      <c r="AS208" s="57">
        <f t="shared" ca="1" si="82"/>
        <v>387</v>
      </c>
      <c r="AT208" s="57">
        <f t="shared" ca="1" si="82"/>
        <v>0</v>
      </c>
      <c r="AU208" s="51">
        <v>0</v>
      </c>
      <c r="AV208" s="57">
        <v>0</v>
      </c>
      <c r="AW208" s="51">
        <f t="shared" ca="1" si="90"/>
        <v>14405.94</v>
      </c>
      <c r="AX208" s="57">
        <f t="shared" ca="1" si="84"/>
        <v>-5152</v>
      </c>
      <c r="AY208" s="57">
        <f t="shared" ca="1" si="84"/>
        <v>0</v>
      </c>
      <c r="AZ208" s="57">
        <f t="shared" ca="1" si="84"/>
        <v>0</v>
      </c>
      <c r="BA208" s="51">
        <v>0</v>
      </c>
      <c r="BB208" s="51">
        <v>0</v>
      </c>
      <c r="BC208" s="57">
        <f t="shared" ca="1" si="84"/>
        <v>-3733</v>
      </c>
      <c r="BD208" s="57">
        <f t="shared" ca="1" si="84"/>
        <v>-18433</v>
      </c>
      <c r="BE208" s="57">
        <f t="shared" ca="1" si="100"/>
        <v>1166.585</v>
      </c>
      <c r="BF208" s="51">
        <f t="shared" ca="1" si="91"/>
        <v>72.864000000000004</v>
      </c>
      <c r="BG208" s="51">
        <f t="shared" ca="1" si="92"/>
        <v>12.45</v>
      </c>
      <c r="BH208" s="51">
        <f t="shared" ca="1" si="93"/>
        <v>77.287128712871294</v>
      </c>
      <c r="BI208" s="51">
        <v>0</v>
      </c>
      <c r="BJ208" s="51">
        <f ca="1">'4월_관리비상세내역'!BK208</f>
        <v>2229.04</v>
      </c>
      <c r="BK208" s="51">
        <f t="shared" ca="1" si="94"/>
        <v>3395.625</v>
      </c>
      <c r="BL208" s="51">
        <f ca="1">'4월_관리비상세내역'!BM208</f>
        <v>870.39098591549305</v>
      </c>
      <c r="BM208" s="57">
        <f t="shared" ca="1" si="95"/>
        <v>882.84098591549309</v>
      </c>
      <c r="BN208" s="51">
        <f ca="1">'4월_관리비상세내역'!BO208</f>
        <v>304.15680000000003</v>
      </c>
      <c r="BO208" s="57">
        <f t="shared" ca="1" si="96"/>
        <v>377.02080000000001</v>
      </c>
      <c r="BP208" s="51">
        <f ca="1">'4월_관리비상세내역'!BQ208</f>
        <v>1413.871287128713</v>
      </c>
      <c r="BQ208" s="57">
        <f t="shared" ca="1" si="97"/>
        <v>1491.1584158415842</v>
      </c>
      <c r="BR208" s="51">
        <v>0</v>
      </c>
      <c r="BS208" s="51">
        <v>0</v>
      </c>
    </row>
    <row r="209" spans="1:71" ht="15.75" customHeight="1">
      <c r="A209" s="8" t="s">
        <v>239</v>
      </c>
      <c r="B209">
        <v>705</v>
      </c>
      <c r="C209" s="54">
        <v>1602</v>
      </c>
      <c r="E209" s="8">
        <v>115.7</v>
      </c>
      <c r="F209" s="8" t="s">
        <v>240</v>
      </c>
      <c r="G209" s="55">
        <f t="shared" ca="1" si="85"/>
        <v>44616</v>
      </c>
      <c r="H209" s="8">
        <v>77777</v>
      </c>
      <c r="J209" t="str">
        <f t="shared" ca="1" si="99"/>
        <v>자가</v>
      </c>
      <c r="K209" s="8" t="s">
        <v>242</v>
      </c>
      <c r="L209" s="55">
        <v>45047</v>
      </c>
      <c r="M209" s="55">
        <v>45097</v>
      </c>
      <c r="N209" s="55">
        <v>45047</v>
      </c>
      <c r="O209" s="55">
        <v>45077</v>
      </c>
      <c r="P209" s="51">
        <f t="shared" ca="1" si="86"/>
        <v>632350</v>
      </c>
      <c r="Q209" s="57">
        <f t="shared" ca="1" si="87"/>
        <v>644997</v>
      </c>
      <c r="R209" s="51">
        <f t="shared" ca="1" si="88"/>
        <v>632350</v>
      </c>
      <c r="S209" s="57">
        <f t="shared" ca="1" si="98"/>
        <v>183988</v>
      </c>
      <c r="T209" s="57">
        <f t="shared" ca="1" si="89"/>
        <v>448362</v>
      </c>
      <c r="U209" s="57">
        <f t="shared" ca="1" si="102"/>
        <v>70352</v>
      </c>
      <c r="V209" s="57">
        <f t="shared" ca="1" si="102"/>
        <v>18723</v>
      </c>
      <c r="W209" s="57">
        <f t="shared" ca="1" si="102"/>
        <v>345</v>
      </c>
      <c r="X209" s="57">
        <f t="shared" ca="1" si="102"/>
        <v>1071</v>
      </c>
      <c r="Y209" s="57">
        <f t="shared" ca="1" si="102"/>
        <v>3924</v>
      </c>
      <c r="Z209" s="57">
        <f t="shared" ca="1" si="102"/>
        <v>19015</v>
      </c>
      <c r="AA209" s="57">
        <f t="shared" ca="1" si="102"/>
        <v>23654</v>
      </c>
      <c r="AB209" s="57">
        <f t="shared" ca="1" si="102"/>
        <v>48037</v>
      </c>
      <c r="AC209" s="57">
        <f t="shared" ca="1" si="102"/>
        <v>2130</v>
      </c>
      <c r="AD209" s="57">
        <f t="shared" ca="1" si="102"/>
        <v>3022</v>
      </c>
      <c r="AE209" s="57">
        <f t="shared" ca="1" si="102"/>
        <v>8426</v>
      </c>
      <c r="AF209" s="57">
        <f t="shared" ca="1" si="102"/>
        <v>344</v>
      </c>
      <c r="AG209" s="57">
        <f t="shared" ca="1" si="102"/>
        <v>4049</v>
      </c>
      <c r="AH209" s="57">
        <f t="shared" ca="1" si="102"/>
        <v>921</v>
      </c>
      <c r="AI209" s="57">
        <f t="shared" ca="1" si="102"/>
        <v>0</v>
      </c>
      <c r="AJ209" s="57">
        <f t="shared" ca="1" si="102"/>
        <v>237520</v>
      </c>
      <c r="AK209" s="57">
        <f t="shared" ca="1" si="82"/>
        <v>58957</v>
      </c>
      <c r="AL209" s="57">
        <f t="shared" ca="1" si="82"/>
        <v>97162</v>
      </c>
      <c r="AM209" s="57">
        <f t="shared" ca="1" si="82"/>
        <v>235</v>
      </c>
      <c r="AN209" s="57">
        <f t="shared" ca="1" si="82"/>
        <v>35869</v>
      </c>
      <c r="AO209" s="57">
        <f t="shared" ca="1" si="82"/>
        <v>0</v>
      </c>
      <c r="AP209" s="57">
        <f t="shared" ca="1" si="82"/>
        <v>9980</v>
      </c>
      <c r="AQ209" s="57">
        <f t="shared" ca="1" si="82"/>
        <v>4550</v>
      </c>
      <c r="AR209" s="57">
        <f t="shared" ca="1" si="82"/>
        <v>8256</v>
      </c>
      <c r="AS209" s="57">
        <f t="shared" ca="1" si="82"/>
        <v>1255</v>
      </c>
      <c r="AT209" s="57">
        <f t="shared" ca="1" si="82"/>
        <v>0</v>
      </c>
      <c r="AU209" s="51">
        <v>0</v>
      </c>
      <c r="AV209" s="57">
        <v>0</v>
      </c>
      <c r="AW209" s="51">
        <f t="shared" ca="1" si="90"/>
        <v>12647</v>
      </c>
      <c r="AX209" s="57">
        <f t="shared" ca="1" si="84"/>
        <v>-8527</v>
      </c>
      <c r="AY209" s="57">
        <f t="shared" ca="1" si="84"/>
        <v>0</v>
      </c>
      <c r="AZ209" s="57">
        <f t="shared" ca="1" si="84"/>
        <v>0</v>
      </c>
      <c r="BA209" s="51">
        <v>0</v>
      </c>
      <c r="BB209" s="51">
        <v>0</v>
      </c>
      <c r="BC209" s="57">
        <f t="shared" ca="1" si="84"/>
        <v>-13927</v>
      </c>
      <c r="BD209" s="57">
        <f t="shared" ca="1" si="84"/>
        <v>-2993</v>
      </c>
      <c r="BE209" s="57">
        <f t="shared" ca="1" si="100"/>
        <v>1187.5999999999999</v>
      </c>
      <c r="BF209" s="51">
        <f t="shared" ca="1" si="91"/>
        <v>77.729600000000005</v>
      </c>
      <c r="BG209" s="51">
        <f t="shared" ca="1" si="92"/>
        <v>5.0519718309859156</v>
      </c>
      <c r="BH209" s="51">
        <f t="shared" ca="1" si="93"/>
        <v>98.811881188118818</v>
      </c>
      <c r="BI209" s="51">
        <v>0</v>
      </c>
      <c r="BJ209" s="51">
        <f ca="1">'4월_관리비상세내역'!BK209</f>
        <v>1197.0149999999999</v>
      </c>
      <c r="BK209" s="51">
        <f t="shared" ca="1" si="94"/>
        <v>2384.6149999999998</v>
      </c>
      <c r="BL209" s="51">
        <f ca="1">'4월_관리비상세내역'!BM209</f>
        <v>143.00929577464788</v>
      </c>
      <c r="BM209" s="57">
        <f t="shared" ca="1" si="95"/>
        <v>148.06126760563379</v>
      </c>
      <c r="BN209" s="51">
        <f ca="1">'4월_관리비상세내역'!BO209</f>
        <v>593.85519999999997</v>
      </c>
      <c r="BO209" s="57">
        <f t="shared" ca="1" si="96"/>
        <v>671.58479999999997</v>
      </c>
      <c r="BP209" s="51">
        <f ca="1">'4월_관리비상세내역'!BQ209</f>
        <v>1093.7722772277227</v>
      </c>
      <c r="BQ209" s="57">
        <f t="shared" ca="1" si="97"/>
        <v>1192.5841584158416</v>
      </c>
      <c r="BR209" s="51">
        <v>0</v>
      </c>
      <c r="BS209" s="51">
        <v>0</v>
      </c>
    </row>
    <row r="210" spans="1:71" ht="15.75" customHeight="1">
      <c r="A210" s="8" t="s">
        <v>239</v>
      </c>
      <c r="B210">
        <v>705</v>
      </c>
      <c r="C210" s="54">
        <v>1701</v>
      </c>
      <c r="E210" s="8">
        <v>115.7</v>
      </c>
      <c r="F210" s="8" t="s">
        <v>240</v>
      </c>
      <c r="G210" s="55">
        <f t="shared" ca="1" si="85"/>
        <v>42208</v>
      </c>
      <c r="H210" s="8">
        <v>77777</v>
      </c>
      <c r="J210" t="str">
        <f t="shared" ca="1" si="99"/>
        <v>월세</v>
      </c>
      <c r="K210" s="8" t="s">
        <v>242</v>
      </c>
      <c r="L210" s="55">
        <v>45047</v>
      </c>
      <c r="M210" s="55">
        <v>45097</v>
      </c>
      <c r="N210" s="55">
        <v>45047</v>
      </c>
      <c r="O210" s="55">
        <v>45077</v>
      </c>
      <c r="P210" s="51">
        <f t="shared" ca="1" si="86"/>
        <v>468460</v>
      </c>
      <c r="Q210" s="57">
        <f t="shared" ca="1" si="87"/>
        <v>477829.2</v>
      </c>
      <c r="R210" s="51">
        <f t="shared" ca="1" si="88"/>
        <v>468460</v>
      </c>
      <c r="S210" s="57">
        <f t="shared" ca="1" si="98"/>
        <v>180316</v>
      </c>
      <c r="T210" s="57">
        <f t="shared" ca="1" si="89"/>
        <v>288144</v>
      </c>
      <c r="U210" s="57">
        <f t="shared" ca="1" si="102"/>
        <v>48665</v>
      </c>
      <c r="V210" s="57">
        <f t="shared" ca="1" si="102"/>
        <v>38115</v>
      </c>
      <c r="W210" s="57">
        <f t="shared" ca="1" si="102"/>
        <v>855</v>
      </c>
      <c r="X210" s="57">
        <f t="shared" ca="1" si="102"/>
        <v>3103</v>
      </c>
      <c r="Y210" s="57">
        <f t="shared" ca="1" si="102"/>
        <v>3771</v>
      </c>
      <c r="Z210" s="57">
        <f t="shared" ca="1" si="102"/>
        <v>25330</v>
      </c>
      <c r="AA210" s="57">
        <f t="shared" ca="1" si="102"/>
        <v>13765</v>
      </c>
      <c r="AB210" s="57">
        <f t="shared" ca="1" si="102"/>
        <v>21910</v>
      </c>
      <c r="AC210" s="57">
        <f t="shared" ca="1" si="102"/>
        <v>83</v>
      </c>
      <c r="AD210" s="57">
        <f t="shared" ca="1" si="102"/>
        <v>4911</v>
      </c>
      <c r="AE210" s="57">
        <f t="shared" ca="1" si="102"/>
        <v>6126</v>
      </c>
      <c r="AF210" s="57">
        <f t="shared" ca="1" si="102"/>
        <v>473</v>
      </c>
      <c r="AG210" s="57">
        <f t="shared" ca="1" si="102"/>
        <v>18484</v>
      </c>
      <c r="AH210" s="57">
        <f t="shared" ca="1" si="102"/>
        <v>332</v>
      </c>
      <c r="AI210" s="57">
        <f t="shared" ca="1" si="102"/>
        <v>0</v>
      </c>
      <c r="AJ210" s="57">
        <f t="shared" ca="1" si="102"/>
        <v>123039</v>
      </c>
      <c r="AK210" s="57">
        <f t="shared" ca="1" si="82"/>
        <v>73028</v>
      </c>
      <c r="AL210" s="57">
        <f t="shared" ca="1" si="82"/>
        <v>77295</v>
      </c>
      <c r="AM210" s="57">
        <f t="shared" ca="1" si="82"/>
        <v>6118</v>
      </c>
      <c r="AN210" s="57">
        <f t="shared" ca="1" si="82"/>
        <v>1798</v>
      </c>
      <c r="AO210" s="57">
        <f t="shared" ca="1" si="82"/>
        <v>0</v>
      </c>
      <c r="AP210" s="57">
        <f t="shared" ca="1" si="82"/>
        <v>23016</v>
      </c>
      <c r="AQ210" s="57">
        <f t="shared" ca="1" si="82"/>
        <v>8490</v>
      </c>
      <c r="AR210" s="57">
        <f t="shared" ca="1" si="82"/>
        <v>9620</v>
      </c>
      <c r="AS210" s="57">
        <f t="shared" ca="1" si="82"/>
        <v>1508</v>
      </c>
      <c r="AT210" s="57">
        <f t="shared" ca="1" si="82"/>
        <v>0</v>
      </c>
      <c r="AU210" s="51">
        <v>0</v>
      </c>
      <c r="AV210" s="57">
        <v>0</v>
      </c>
      <c r="AW210" s="51">
        <f t="shared" ca="1" si="90"/>
        <v>9369.2000000000007</v>
      </c>
      <c r="AX210" s="57">
        <f t="shared" ca="1" si="84"/>
        <v>-5890</v>
      </c>
      <c r="AY210" s="57">
        <f t="shared" ca="1" si="84"/>
        <v>0</v>
      </c>
      <c r="AZ210" s="57">
        <f t="shared" ca="1" si="84"/>
        <v>0</v>
      </c>
      <c r="BA210" s="51">
        <v>0</v>
      </c>
      <c r="BB210" s="51">
        <v>0</v>
      </c>
      <c r="BC210" s="57">
        <f t="shared" ca="1" si="84"/>
        <v>-22090</v>
      </c>
      <c r="BD210" s="57">
        <f t="shared" ca="1" si="84"/>
        <v>-13395</v>
      </c>
      <c r="BE210" s="57">
        <f t="shared" ca="1" si="100"/>
        <v>615.19500000000005</v>
      </c>
      <c r="BF210" s="51">
        <f t="shared" ca="1" si="91"/>
        <v>61.835999999999999</v>
      </c>
      <c r="BG210" s="51">
        <f t="shared" ca="1" si="92"/>
        <v>0.25323943661971832</v>
      </c>
      <c r="BH210" s="51">
        <f t="shared" ca="1" si="93"/>
        <v>227.88118811881188</v>
      </c>
      <c r="BI210" s="51">
        <v>0</v>
      </c>
      <c r="BJ210" s="51">
        <f ca="1">'4월_관리비상세내역'!BK210</f>
        <v>1425.0650000000001</v>
      </c>
      <c r="BK210" s="51">
        <f t="shared" ca="1" si="94"/>
        <v>2040.2600000000002</v>
      </c>
      <c r="BL210" s="51">
        <f ca="1">'4월_관리비상세내역'!BM210</f>
        <v>21.765352112676055</v>
      </c>
      <c r="BM210" s="57">
        <f t="shared" ca="1" si="95"/>
        <v>22.018591549295774</v>
      </c>
      <c r="BN210" s="51">
        <f ca="1">'4월_관리비상세내역'!BO210</f>
        <v>472.45840000000004</v>
      </c>
      <c r="BO210" s="57">
        <f t="shared" ca="1" si="96"/>
        <v>534.2944</v>
      </c>
      <c r="BP210" s="51">
        <f ca="1">'4월_관리비상세내역'!BQ210</f>
        <v>2004.2871287128714</v>
      </c>
      <c r="BQ210" s="57">
        <f t="shared" ca="1" si="97"/>
        <v>2232.1683168316831</v>
      </c>
      <c r="BR210" s="51">
        <v>0</v>
      </c>
      <c r="BS210" s="51">
        <v>0</v>
      </c>
    </row>
    <row r="211" spans="1:71" ht="15.75" customHeight="1">
      <c r="A211" s="8" t="s">
        <v>239</v>
      </c>
      <c r="B211">
        <v>705</v>
      </c>
      <c r="C211" s="54">
        <v>1702</v>
      </c>
      <c r="E211" s="8">
        <v>115.7</v>
      </c>
      <c r="F211" s="8" t="s">
        <v>240</v>
      </c>
      <c r="G211" s="55">
        <f t="shared" ca="1" si="85"/>
        <v>43990</v>
      </c>
      <c r="H211" s="8">
        <v>77777</v>
      </c>
      <c r="J211" t="str">
        <f t="shared" ca="1" si="99"/>
        <v>자가</v>
      </c>
      <c r="K211" s="8" t="s">
        <v>242</v>
      </c>
      <c r="L211" s="55">
        <v>45047</v>
      </c>
      <c r="M211" s="55">
        <v>45097</v>
      </c>
      <c r="N211" s="55">
        <v>45047</v>
      </c>
      <c r="O211" s="55">
        <v>45077</v>
      </c>
      <c r="P211" s="51">
        <f t="shared" ca="1" si="86"/>
        <v>611627</v>
      </c>
      <c r="Q211" s="57">
        <f t="shared" ca="1" si="87"/>
        <v>623859.54</v>
      </c>
      <c r="R211" s="51">
        <f t="shared" ca="1" si="88"/>
        <v>611627</v>
      </c>
      <c r="S211" s="57">
        <f t="shared" ca="1" si="98"/>
        <v>194272</v>
      </c>
      <c r="T211" s="57">
        <f t="shared" ca="1" si="89"/>
        <v>417355</v>
      </c>
      <c r="U211" s="57">
        <f t="shared" ca="1" si="102"/>
        <v>60924</v>
      </c>
      <c r="V211" s="57">
        <f t="shared" ca="1" si="102"/>
        <v>11503</v>
      </c>
      <c r="W211" s="57">
        <f t="shared" ca="1" si="102"/>
        <v>628</v>
      </c>
      <c r="X211" s="57">
        <f t="shared" ca="1" si="102"/>
        <v>1371</v>
      </c>
      <c r="Y211" s="57">
        <f t="shared" ca="1" si="102"/>
        <v>3840</v>
      </c>
      <c r="Z211" s="57">
        <f t="shared" ca="1" si="102"/>
        <v>47783</v>
      </c>
      <c r="AA211" s="57">
        <f t="shared" ca="1" si="102"/>
        <v>22120</v>
      </c>
      <c r="AB211" s="57">
        <f t="shared" ca="1" si="102"/>
        <v>32793</v>
      </c>
      <c r="AC211" s="57">
        <f t="shared" ca="1" si="102"/>
        <v>164</v>
      </c>
      <c r="AD211" s="57">
        <f t="shared" ca="1" si="102"/>
        <v>2017</v>
      </c>
      <c r="AE211" s="57">
        <f t="shared" ca="1" si="102"/>
        <v>17588</v>
      </c>
      <c r="AF211" s="57">
        <f t="shared" ca="1" si="102"/>
        <v>218</v>
      </c>
      <c r="AG211" s="57">
        <f t="shared" ca="1" si="102"/>
        <v>6382</v>
      </c>
      <c r="AH211" s="57">
        <f t="shared" ca="1" si="102"/>
        <v>610</v>
      </c>
      <c r="AI211" s="57">
        <f t="shared" ca="1" si="102"/>
        <v>0</v>
      </c>
      <c r="AJ211" s="57">
        <f t="shared" ca="1" si="102"/>
        <v>224882</v>
      </c>
      <c r="AK211" s="57">
        <f t="shared" ca="1" si="82"/>
        <v>67938</v>
      </c>
      <c r="AL211" s="57">
        <f t="shared" ca="1" si="82"/>
        <v>66496</v>
      </c>
      <c r="AM211" s="57">
        <f t="shared" ca="1" si="82"/>
        <v>2573</v>
      </c>
      <c r="AN211" s="57">
        <f t="shared" ca="1" si="82"/>
        <v>27188</v>
      </c>
      <c r="AO211" s="57">
        <f t="shared" ca="1" si="82"/>
        <v>0</v>
      </c>
      <c r="AP211" s="57">
        <f t="shared" ca="1" si="82"/>
        <v>29501</v>
      </c>
      <c r="AQ211" s="57">
        <f t="shared" ca="1" si="82"/>
        <v>9061</v>
      </c>
      <c r="AR211" s="57">
        <f t="shared" ca="1" si="82"/>
        <v>2791</v>
      </c>
      <c r="AS211" s="57">
        <f t="shared" ca="1" si="82"/>
        <v>1651</v>
      </c>
      <c r="AT211" s="57">
        <f t="shared" ca="1" si="82"/>
        <v>0</v>
      </c>
      <c r="AU211" s="51">
        <v>0</v>
      </c>
      <c r="AV211" s="57">
        <v>0</v>
      </c>
      <c r="AW211" s="51">
        <f t="shared" ca="1" si="90"/>
        <v>12232.54</v>
      </c>
      <c r="AX211" s="57">
        <f t="shared" ca="1" si="84"/>
        <v>-2494</v>
      </c>
      <c r="AY211" s="57">
        <f t="shared" ca="1" si="84"/>
        <v>0</v>
      </c>
      <c r="AZ211" s="57">
        <f t="shared" ca="1" si="84"/>
        <v>0</v>
      </c>
      <c r="BA211" s="51">
        <v>0</v>
      </c>
      <c r="BB211" s="51">
        <v>0</v>
      </c>
      <c r="BC211" s="57">
        <f t="shared" ca="1" si="84"/>
        <v>-3778</v>
      </c>
      <c r="BD211" s="57">
        <f t="shared" ca="1" si="84"/>
        <v>-22123</v>
      </c>
      <c r="BE211" s="57">
        <f t="shared" ca="1" si="100"/>
        <v>1124.4100000000001</v>
      </c>
      <c r="BF211" s="51">
        <f t="shared" ca="1" si="91"/>
        <v>53.196800000000003</v>
      </c>
      <c r="BG211" s="51">
        <f t="shared" ca="1" si="92"/>
        <v>3.8292957746478873</v>
      </c>
      <c r="BH211" s="51">
        <f t="shared" ca="1" si="93"/>
        <v>292.08910891089107</v>
      </c>
      <c r="BI211" s="51">
        <v>0</v>
      </c>
      <c r="BJ211" s="51">
        <f ca="1">'4월_관리비상세내역'!BK211</f>
        <v>1280.5</v>
      </c>
      <c r="BK211" s="51">
        <f t="shared" ca="1" si="94"/>
        <v>2404.91</v>
      </c>
      <c r="BL211" s="51">
        <f ca="1">'4월_관리비상세내역'!BM211</f>
        <v>175.55816901408451</v>
      </c>
      <c r="BM211" s="57">
        <f t="shared" ca="1" si="95"/>
        <v>179.38746478873239</v>
      </c>
      <c r="BN211" s="51">
        <f ca="1">'4월_관리비상세내역'!BO211</f>
        <v>510.4504</v>
      </c>
      <c r="BO211" s="57">
        <f t="shared" ca="1" si="96"/>
        <v>563.6472</v>
      </c>
      <c r="BP211" s="51">
        <f ca="1">'4월_관리비상세내역'!BQ211</f>
        <v>1083.0396039603961</v>
      </c>
      <c r="BQ211" s="57">
        <f t="shared" ca="1" si="97"/>
        <v>1375.1287128712872</v>
      </c>
      <c r="BR211" s="51">
        <v>0</v>
      </c>
      <c r="BS211" s="51">
        <v>0</v>
      </c>
    </row>
    <row r="212" spans="1:71" ht="15.75" customHeight="1">
      <c r="A212" s="8" t="s">
        <v>239</v>
      </c>
      <c r="B212">
        <v>705</v>
      </c>
      <c r="C212" s="54">
        <v>1801</v>
      </c>
      <c r="E212" s="8">
        <v>115.7</v>
      </c>
      <c r="F212" s="8" t="s">
        <v>240</v>
      </c>
      <c r="G212" s="55">
        <f t="shared" ca="1" si="85"/>
        <v>44318</v>
      </c>
      <c r="H212" s="8">
        <v>77777</v>
      </c>
      <c r="J212" t="str">
        <f t="shared" ca="1" si="99"/>
        <v>자가</v>
      </c>
      <c r="K212" s="8" t="s">
        <v>242</v>
      </c>
      <c r="L212" s="55">
        <v>45047</v>
      </c>
      <c r="M212" s="55">
        <v>45097</v>
      </c>
      <c r="N212" s="55">
        <v>45047</v>
      </c>
      <c r="O212" s="55">
        <v>45077</v>
      </c>
      <c r="P212" s="51">
        <f t="shared" ca="1" si="86"/>
        <v>587148</v>
      </c>
      <c r="Q212" s="57">
        <f t="shared" ca="1" si="87"/>
        <v>598890.96</v>
      </c>
      <c r="R212" s="51">
        <f t="shared" ca="1" si="88"/>
        <v>587148</v>
      </c>
      <c r="S212" s="57">
        <f t="shared" ca="1" si="98"/>
        <v>212406</v>
      </c>
      <c r="T212" s="57">
        <f t="shared" ca="1" si="89"/>
        <v>374742</v>
      </c>
      <c r="U212" s="57">
        <f t="shared" ca="1" si="102"/>
        <v>50492</v>
      </c>
      <c r="V212" s="57">
        <f t="shared" ca="1" si="102"/>
        <v>9775</v>
      </c>
      <c r="W212" s="57">
        <f t="shared" ca="1" si="102"/>
        <v>1215</v>
      </c>
      <c r="X212" s="57">
        <f t="shared" ca="1" si="102"/>
        <v>2775</v>
      </c>
      <c r="Y212" s="57">
        <f t="shared" ca="1" si="102"/>
        <v>3562</v>
      </c>
      <c r="Z212" s="57">
        <f t="shared" ca="1" si="102"/>
        <v>25462</v>
      </c>
      <c r="AA212" s="57">
        <f t="shared" ca="1" si="102"/>
        <v>22649</v>
      </c>
      <c r="AB212" s="57">
        <f t="shared" ca="1" si="102"/>
        <v>75236</v>
      </c>
      <c r="AC212" s="57">
        <f t="shared" ca="1" si="102"/>
        <v>1585</v>
      </c>
      <c r="AD212" s="57">
        <f t="shared" ca="1" si="102"/>
        <v>2126</v>
      </c>
      <c r="AE212" s="57">
        <f t="shared" ca="1" si="102"/>
        <v>4980</v>
      </c>
      <c r="AF212" s="57">
        <f t="shared" ca="1" si="102"/>
        <v>513</v>
      </c>
      <c r="AG212" s="57">
        <f t="shared" ca="1" si="102"/>
        <v>33082</v>
      </c>
      <c r="AH212" s="57">
        <f t="shared" ca="1" si="102"/>
        <v>976</v>
      </c>
      <c r="AI212" s="57">
        <f t="shared" ca="1" si="102"/>
        <v>0</v>
      </c>
      <c r="AJ212" s="57">
        <f t="shared" ca="1" si="102"/>
        <v>209046</v>
      </c>
      <c r="AK212" s="57">
        <f t="shared" ca="1" si="82"/>
        <v>59452</v>
      </c>
      <c r="AL212" s="57">
        <f t="shared" ca="1" si="82"/>
        <v>32107</v>
      </c>
      <c r="AM212" s="57">
        <f t="shared" ca="1" si="82"/>
        <v>7486</v>
      </c>
      <c r="AN212" s="57">
        <f t="shared" ca="1" si="82"/>
        <v>71460</v>
      </c>
      <c r="AO212" s="57">
        <f t="shared" ca="1" si="82"/>
        <v>0</v>
      </c>
      <c r="AP212" s="57">
        <f t="shared" ca="1" si="82"/>
        <v>13650</v>
      </c>
      <c r="AQ212" s="57">
        <f t="shared" ca="1" si="82"/>
        <v>1603</v>
      </c>
      <c r="AR212" s="57">
        <f t="shared" ca="1" si="82"/>
        <v>244</v>
      </c>
      <c r="AS212" s="57">
        <f t="shared" ca="1" si="82"/>
        <v>452</v>
      </c>
      <c r="AT212" s="57">
        <f t="shared" ca="1" si="82"/>
        <v>0</v>
      </c>
      <c r="AU212" s="51">
        <v>0</v>
      </c>
      <c r="AV212" s="57">
        <v>0</v>
      </c>
      <c r="AW212" s="51">
        <f t="shared" ca="1" si="90"/>
        <v>11742.960000000001</v>
      </c>
      <c r="AX212" s="57">
        <f t="shared" ca="1" si="84"/>
        <v>-6114</v>
      </c>
      <c r="AY212" s="57">
        <f t="shared" ca="1" si="84"/>
        <v>0</v>
      </c>
      <c r="AZ212" s="57">
        <f t="shared" ca="1" si="84"/>
        <v>0</v>
      </c>
      <c r="BA212" s="51">
        <v>0</v>
      </c>
      <c r="BB212" s="51">
        <v>0</v>
      </c>
      <c r="BC212" s="57">
        <f t="shared" ca="1" si="84"/>
        <v>-26173</v>
      </c>
      <c r="BD212" s="57">
        <f t="shared" ca="1" si="84"/>
        <v>-10493</v>
      </c>
      <c r="BE212" s="57">
        <f t="shared" ca="1" si="100"/>
        <v>1045.23</v>
      </c>
      <c r="BF212" s="51">
        <f t="shared" ca="1" si="91"/>
        <v>25.685600000000001</v>
      </c>
      <c r="BG212" s="51">
        <f t="shared" ca="1" si="92"/>
        <v>10.064788732394366</v>
      </c>
      <c r="BH212" s="51">
        <f t="shared" ca="1" si="93"/>
        <v>135.14851485148515</v>
      </c>
      <c r="BI212" s="51">
        <v>0</v>
      </c>
      <c r="BJ212" s="51">
        <f ca="1">'4월_관리비상세내역'!BK212</f>
        <v>1559.2249999999999</v>
      </c>
      <c r="BK212" s="51">
        <f t="shared" ca="1" si="94"/>
        <v>2604.4549999999999</v>
      </c>
      <c r="BL212" s="51">
        <f ca="1">'4월_관리비상세내역'!BM212</f>
        <v>795.55225352112677</v>
      </c>
      <c r="BM212" s="57">
        <f t="shared" ca="1" si="95"/>
        <v>805.61704225352116</v>
      </c>
      <c r="BN212" s="51">
        <f ca="1">'4월_관리비상세내역'!BO212</f>
        <v>175.2912</v>
      </c>
      <c r="BO212" s="57">
        <f t="shared" ca="1" si="96"/>
        <v>200.9768</v>
      </c>
      <c r="BP212" s="51">
        <f ca="1">'4월_관리비상세내역'!BQ212</f>
        <v>1363.821782178218</v>
      </c>
      <c r="BQ212" s="57">
        <f t="shared" ca="1" si="97"/>
        <v>1498.970297029703</v>
      </c>
      <c r="BR212" s="51">
        <v>0</v>
      </c>
      <c r="BS212" s="51">
        <v>0</v>
      </c>
    </row>
    <row r="213" spans="1:71" ht="15.75" customHeight="1">
      <c r="A213" s="8" t="s">
        <v>239</v>
      </c>
      <c r="B213">
        <v>705</v>
      </c>
      <c r="C213" s="54">
        <v>1802</v>
      </c>
      <c r="E213" s="8">
        <v>115.7</v>
      </c>
      <c r="F213" s="8" t="s">
        <v>240</v>
      </c>
      <c r="G213" s="55">
        <f t="shared" ca="1" si="85"/>
        <v>43576</v>
      </c>
      <c r="H213" s="8">
        <v>77777</v>
      </c>
      <c r="J213" t="str">
        <f t="shared" ca="1" si="99"/>
        <v>전세</v>
      </c>
      <c r="K213" s="8" t="s">
        <v>242</v>
      </c>
      <c r="L213" s="55">
        <v>45047</v>
      </c>
      <c r="M213" s="55">
        <v>45097</v>
      </c>
      <c r="N213" s="55">
        <v>45047</v>
      </c>
      <c r="O213" s="55">
        <v>45077</v>
      </c>
      <c r="P213" s="51">
        <f t="shared" ca="1" si="86"/>
        <v>475717</v>
      </c>
      <c r="Q213" s="57">
        <f t="shared" ca="1" si="87"/>
        <v>485231.34</v>
      </c>
      <c r="R213" s="51">
        <f t="shared" ca="1" si="88"/>
        <v>475717</v>
      </c>
      <c r="S213" s="57">
        <f t="shared" ca="1" si="98"/>
        <v>208498</v>
      </c>
      <c r="T213" s="57">
        <f t="shared" ca="1" si="89"/>
        <v>267219</v>
      </c>
      <c r="U213" s="57">
        <f t="shared" ca="1" si="102"/>
        <v>40921</v>
      </c>
      <c r="V213" s="57">
        <f t="shared" ca="1" si="102"/>
        <v>37574</v>
      </c>
      <c r="W213" s="57">
        <f t="shared" ca="1" si="102"/>
        <v>638</v>
      </c>
      <c r="X213" s="57">
        <f t="shared" ca="1" si="102"/>
        <v>1188</v>
      </c>
      <c r="Y213" s="57">
        <f t="shared" ca="1" si="102"/>
        <v>3578</v>
      </c>
      <c r="Z213" s="57">
        <f t="shared" ca="1" si="102"/>
        <v>23569</v>
      </c>
      <c r="AA213" s="57">
        <f t="shared" ca="1" si="102"/>
        <v>25506</v>
      </c>
      <c r="AB213" s="57">
        <f t="shared" ca="1" si="102"/>
        <v>40257</v>
      </c>
      <c r="AC213" s="57">
        <f t="shared" ca="1" si="102"/>
        <v>2620</v>
      </c>
      <c r="AD213" s="57">
        <f t="shared" ca="1" si="102"/>
        <v>9386</v>
      </c>
      <c r="AE213" s="57">
        <f t="shared" ca="1" si="102"/>
        <v>10967</v>
      </c>
      <c r="AF213" s="57">
        <f t="shared" ca="1" si="102"/>
        <v>412</v>
      </c>
      <c r="AG213" s="57">
        <f t="shared" ca="1" si="102"/>
        <v>31822</v>
      </c>
      <c r="AH213" s="57">
        <f t="shared" ca="1" si="102"/>
        <v>190</v>
      </c>
      <c r="AI213" s="57">
        <f t="shared" ca="1" si="102"/>
        <v>0</v>
      </c>
      <c r="AJ213" s="57">
        <f t="shared" ca="1" si="102"/>
        <v>121793</v>
      </c>
      <c r="AK213" s="57">
        <f t="shared" ca="1" si="82"/>
        <v>36798</v>
      </c>
      <c r="AL213" s="57">
        <f t="shared" ca="1" si="82"/>
        <v>83788</v>
      </c>
      <c r="AM213" s="57">
        <f t="shared" ca="1" si="82"/>
        <v>7516</v>
      </c>
      <c r="AN213" s="57">
        <f t="shared" ca="1" si="82"/>
        <v>3124</v>
      </c>
      <c r="AO213" s="57">
        <f t="shared" ca="1" si="82"/>
        <v>0</v>
      </c>
      <c r="AP213" s="57">
        <f t="shared" ca="1" si="82"/>
        <v>5432</v>
      </c>
      <c r="AQ213" s="57">
        <f t="shared" ca="1" si="82"/>
        <v>5566</v>
      </c>
      <c r="AR213" s="57">
        <f t="shared" ca="1" si="82"/>
        <v>7655</v>
      </c>
      <c r="AS213" s="57">
        <f t="shared" ca="1" si="82"/>
        <v>97</v>
      </c>
      <c r="AT213" s="57">
        <f t="shared" ca="1" si="82"/>
        <v>0</v>
      </c>
      <c r="AU213" s="51">
        <v>0</v>
      </c>
      <c r="AV213" s="57">
        <v>0</v>
      </c>
      <c r="AW213" s="51">
        <f t="shared" ca="1" si="90"/>
        <v>9514.34</v>
      </c>
      <c r="AX213" s="57">
        <f t="shared" ca="1" si="84"/>
        <v>-1085</v>
      </c>
      <c r="AY213" s="57">
        <f t="shared" ca="1" si="84"/>
        <v>0</v>
      </c>
      <c r="AZ213" s="57">
        <f t="shared" ca="1" si="84"/>
        <v>0</v>
      </c>
      <c r="BA213" s="51">
        <v>0</v>
      </c>
      <c r="BB213" s="51">
        <v>0</v>
      </c>
      <c r="BC213" s="57">
        <f t="shared" ca="1" si="84"/>
        <v>-16752</v>
      </c>
      <c r="BD213" s="57">
        <f t="shared" ca="1" si="84"/>
        <v>-6843</v>
      </c>
      <c r="BE213" s="57">
        <f t="shared" ca="1" si="100"/>
        <v>608.96500000000003</v>
      </c>
      <c r="BF213" s="51">
        <f t="shared" ca="1" si="91"/>
        <v>67.0304</v>
      </c>
      <c r="BG213" s="51">
        <f t="shared" ca="1" si="92"/>
        <v>0.44</v>
      </c>
      <c r="BH213" s="51">
        <f t="shared" ca="1" si="93"/>
        <v>53.78217821782178</v>
      </c>
      <c r="BI213" s="51">
        <v>0</v>
      </c>
      <c r="BJ213" s="51">
        <f ca="1">'4월_관리비상세내역'!BK213</f>
        <v>1402.1</v>
      </c>
      <c r="BK213" s="51">
        <f t="shared" ca="1" si="94"/>
        <v>2011.0650000000001</v>
      </c>
      <c r="BL213" s="51">
        <f ca="1">'4월_관리비상세내역'!BM213</f>
        <v>439.86366197183099</v>
      </c>
      <c r="BM213" s="57">
        <f t="shared" ca="1" si="95"/>
        <v>440.30366197183099</v>
      </c>
      <c r="BN213" s="51">
        <f ca="1">'4월_관리비상세내역'!BO213</f>
        <v>618.93439999999998</v>
      </c>
      <c r="BO213" s="57">
        <f t="shared" ca="1" si="96"/>
        <v>685.96479999999997</v>
      </c>
      <c r="BP213" s="51">
        <f ca="1">'4월_관리비상세내역'!BQ213</f>
        <v>460.85148514851483</v>
      </c>
      <c r="BQ213" s="57">
        <f t="shared" ca="1" si="97"/>
        <v>514.63366336633658</v>
      </c>
      <c r="BR213" s="51">
        <v>0</v>
      </c>
      <c r="BS213" s="51">
        <v>0</v>
      </c>
    </row>
    <row r="214" spans="1:71" ht="15.75" customHeight="1">
      <c r="A214" s="8" t="s">
        <v>239</v>
      </c>
      <c r="B214">
        <v>705</v>
      </c>
      <c r="C214" s="54">
        <v>1901</v>
      </c>
      <c r="E214" s="8">
        <v>115.7</v>
      </c>
      <c r="F214" s="8" t="s">
        <v>240</v>
      </c>
      <c r="G214" s="55">
        <f t="shared" ca="1" si="85"/>
        <v>44516</v>
      </c>
      <c r="H214" s="8">
        <v>77777</v>
      </c>
      <c r="J214" t="str">
        <f t="shared" ca="1" si="99"/>
        <v>전세</v>
      </c>
      <c r="K214" s="8" t="s">
        <v>242</v>
      </c>
      <c r="L214" s="55">
        <v>45047</v>
      </c>
      <c r="M214" s="55">
        <v>45097</v>
      </c>
      <c r="N214" s="55">
        <v>45047</v>
      </c>
      <c r="O214" s="55">
        <v>45077</v>
      </c>
      <c r="P214" s="51">
        <f t="shared" ca="1" si="86"/>
        <v>661977</v>
      </c>
      <c r="Q214" s="57">
        <f t="shared" ca="1" si="87"/>
        <v>675216.54</v>
      </c>
      <c r="R214" s="51">
        <f t="shared" ca="1" si="88"/>
        <v>661977</v>
      </c>
      <c r="S214" s="57">
        <f t="shared" ca="1" si="98"/>
        <v>228211</v>
      </c>
      <c r="T214" s="57">
        <f t="shared" ca="1" si="89"/>
        <v>433766</v>
      </c>
      <c r="U214" s="57">
        <f t="shared" ca="1" si="102"/>
        <v>34966</v>
      </c>
      <c r="V214" s="57">
        <f t="shared" ca="1" si="102"/>
        <v>33729</v>
      </c>
      <c r="W214" s="57">
        <f t="shared" ca="1" si="102"/>
        <v>955</v>
      </c>
      <c r="X214" s="57">
        <f t="shared" ca="1" si="102"/>
        <v>4907</v>
      </c>
      <c r="Y214" s="57">
        <f t="shared" ca="1" si="102"/>
        <v>3140</v>
      </c>
      <c r="Z214" s="57">
        <f t="shared" ca="1" si="102"/>
        <v>24561</v>
      </c>
      <c r="AA214" s="57">
        <f t="shared" ca="1" si="102"/>
        <v>11112</v>
      </c>
      <c r="AB214" s="57">
        <f t="shared" ca="1" si="102"/>
        <v>54641</v>
      </c>
      <c r="AC214" s="57">
        <f t="shared" ca="1" si="102"/>
        <v>1274</v>
      </c>
      <c r="AD214" s="57">
        <f t="shared" ca="1" si="102"/>
        <v>6757</v>
      </c>
      <c r="AE214" s="57">
        <f t="shared" ca="1" si="102"/>
        <v>10496</v>
      </c>
      <c r="AF214" s="57">
        <f t="shared" ca="1" si="102"/>
        <v>414</v>
      </c>
      <c r="AG214" s="57">
        <f t="shared" ca="1" si="102"/>
        <v>43958</v>
      </c>
      <c r="AH214" s="57">
        <f t="shared" ca="1" si="102"/>
        <v>226</v>
      </c>
      <c r="AI214" s="57">
        <f t="shared" ca="1" si="102"/>
        <v>0</v>
      </c>
      <c r="AJ214" s="57">
        <f t="shared" ca="1" si="102"/>
        <v>234339</v>
      </c>
      <c r="AK214" s="57">
        <f t="shared" ca="1" si="82"/>
        <v>37373</v>
      </c>
      <c r="AL214" s="57">
        <f t="shared" ca="1" si="82"/>
        <v>110286</v>
      </c>
      <c r="AM214" s="57">
        <f t="shared" ca="1" si="82"/>
        <v>5419</v>
      </c>
      <c r="AN214" s="57">
        <f t="shared" ca="1" si="82"/>
        <v>33709</v>
      </c>
      <c r="AO214" s="57">
        <f t="shared" ca="1" si="82"/>
        <v>0</v>
      </c>
      <c r="AP214" s="57">
        <f t="shared" ca="1" si="82"/>
        <v>29389</v>
      </c>
      <c r="AQ214" s="57">
        <f t="shared" ca="1" si="82"/>
        <v>8413</v>
      </c>
      <c r="AR214" s="57">
        <f t="shared" ca="1" si="82"/>
        <v>667</v>
      </c>
      <c r="AS214" s="57">
        <f t="shared" ca="1" si="82"/>
        <v>2435</v>
      </c>
      <c r="AT214" s="57">
        <f t="shared" ca="1" si="82"/>
        <v>0</v>
      </c>
      <c r="AU214" s="51">
        <v>0</v>
      </c>
      <c r="AV214" s="57">
        <v>0</v>
      </c>
      <c r="AW214" s="51">
        <f t="shared" ca="1" si="90"/>
        <v>13239.54</v>
      </c>
      <c r="AX214" s="57">
        <f t="shared" ca="1" si="84"/>
        <v>-14293</v>
      </c>
      <c r="AY214" s="57">
        <f t="shared" ca="1" si="84"/>
        <v>0</v>
      </c>
      <c r="AZ214" s="57">
        <f t="shared" ca="1" si="84"/>
        <v>0</v>
      </c>
      <c r="BA214" s="51">
        <v>0</v>
      </c>
      <c r="BB214" s="51">
        <v>0</v>
      </c>
      <c r="BC214" s="57">
        <f t="shared" ca="1" si="84"/>
        <v>-2166</v>
      </c>
      <c r="BD214" s="57">
        <f t="shared" ca="1" si="84"/>
        <v>-14730</v>
      </c>
      <c r="BE214" s="57">
        <f t="shared" ca="1" si="100"/>
        <v>1171.6949999999999</v>
      </c>
      <c r="BF214" s="51">
        <f t="shared" ca="1" si="91"/>
        <v>88.228800000000007</v>
      </c>
      <c r="BG214" s="51">
        <f t="shared" ca="1" si="92"/>
        <v>4.7477464788732391</v>
      </c>
      <c r="BH214" s="51">
        <f t="shared" ca="1" si="93"/>
        <v>290.980198019802</v>
      </c>
      <c r="BI214" s="51">
        <v>0</v>
      </c>
      <c r="BJ214" s="51">
        <f ca="1">'4월_관리비상세내역'!BK214</f>
        <v>1149.2550000000001</v>
      </c>
      <c r="BK214" s="51">
        <f t="shared" ca="1" si="94"/>
        <v>2320.9499999999998</v>
      </c>
      <c r="BL214" s="51">
        <f ca="1">'4월_관리비상세내역'!BM214</f>
        <v>512.60014084507043</v>
      </c>
      <c r="BM214" s="57">
        <f t="shared" ca="1" si="95"/>
        <v>517.34788732394372</v>
      </c>
      <c r="BN214" s="51">
        <f ca="1">'4월_관리비상세내역'!BO214</f>
        <v>483.44</v>
      </c>
      <c r="BO214" s="57">
        <f t="shared" ca="1" si="96"/>
        <v>571.66880000000003</v>
      </c>
      <c r="BP214" s="51">
        <f ca="1">'4월_관리비상세내역'!BQ214</f>
        <v>1319.3366336633662</v>
      </c>
      <c r="BQ214" s="57">
        <f t="shared" ca="1" si="97"/>
        <v>1610.3168316831682</v>
      </c>
      <c r="BR214" s="51">
        <v>0</v>
      </c>
      <c r="BS214" s="51">
        <v>0</v>
      </c>
    </row>
    <row r="215" spans="1:71" ht="15.75" customHeight="1">
      <c r="A215" s="8" t="s">
        <v>239</v>
      </c>
      <c r="B215">
        <v>705</v>
      </c>
      <c r="C215" s="54">
        <v>1902</v>
      </c>
      <c r="E215" s="8">
        <v>115.7</v>
      </c>
      <c r="F215" s="8" t="s">
        <v>240</v>
      </c>
      <c r="G215" s="55">
        <f t="shared" ca="1" si="85"/>
        <v>42577</v>
      </c>
      <c r="H215" s="8">
        <v>77777</v>
      </c>
      <c r="J215" t="str">
        <f t="shared" ca="1" si="99"/>
        <v>월세</v>
      </c>
      <c r="K215" s="8" t="s">
        <v>242</v>
      </c>
      <c r="L215" s="55">
        <v>45047</v>
      </c>
      <c r="M215" s="55">
        <v>45097</v>
      </c>
      <c r="N215" s="55">
        <v>45047</v>
      </c>
      <c r="O215" s="55">
        <v>45077</v>
      </c>
      <c r="P215" s="51">
        <f t="shared" ca="1" si="86"/>
        <v>600709</v>
      </c>
      <c r="Q215" s="57">
        <f t="shared" ca="1" si="87"/>
        <v>612723.18000000005</v>
      </c>
      <c r="R215" s="51">
        <f t="shared" ca="1" si="88"/>
        <v>600709</v>
      </c>
      <c r="S215" s="57">
        <f t="shared" ca="1" si="98"/>
        <v>255147</v>
      </c>
      <c r="T215" s="57">
        <f t="shared" ca="1" si="89"/>
        <v>345562</v>
      </c>
      <c r="U215" s="57">
        <f t="shared" ca="1" si="102"/>
        <v>64300</v>
      </c>
      <c r="V215" s="57">
        <f t="shared" ca="1" si="102"/>
        <v>25676</v>
      </c>
      <c r="W215" s="57">
        <f t="shared" ca="1" si="102"/>
        <v>409</v>
      </c>
      <c r="X215" s="57">
        <f t="shared" ca="1" si="102"/>
        <v>3953</v>
      </c>
      <c r="Y215" s="57">
        <f t="shared" ca="1" si="102"/>
        <v>3171</v>
      </c>
      <c r="Z215" s="57">
        <f t="shared" ca="1" si="102"/>
        <v>33764</v>
      </c>
      <c r="AA215" s="57">
        <f t="shared" ca="1" si="102"/>
        <v>18021</v>
      </c>
      <c r="AB215" s="57">
        <f t="shared" ca="1" si="102"/>
        <v>57297</v>
      </c>
      <c r="AC215" s="57">
        <f t="shared" ca="1" si="102"/>
        <v>576</v>
      </c>
      <c r="AD215" s="57">
        <f t="shared" ca="1" si="102"/>
        <v>5570</v>
      </c>
      <c r="AE215" s="57">
        <f t="shared" ca="1" si="102"/>
        <v>24929</v>
      </c>
      <c r="AF215" s="57">
        <f t="shared" ca="1" si="102"/>
        <v>500</v>
      </c>
      <c r="AG215" s="57">
        <f t="shared" ca="1" si="102"/>
        <v>29553</v>
      </c>
      <c r="AH215" s="57">
        <f t="shared" ca="1" si="102"/>
        <v>997</v>
      </c>
      <c r="AI215" s="57">
        <f t="shared" ca="1" si="102"/>
        <v>0</v>
      </c>
      <c r="AJ215" s="57">
        <f t="shared" ca="1" si="102"/>
        <v>100931</v>
      </c>
      <c r="AK215" s="57">
        <f t="shared" ca="1" si="82"/>
        <v>71615</v>
      </c>
      <c r="AL215" s="57">
        <f t="shared" ca="1" si="82"/>
        <v>75257</v>
      </c>
      <c r="AM215" s="57">
        <f t="shared" ca="1" si="82"/>
        <v>6488</v>
      </c>
      <c r="AN215" s="57">
        <f t="shared" ca="1" si="82"/>
        <v>90567</v>
      </c>
      <c r="AO215" s="57">
        <f t="shared" ca="1" si="82"/>
        <v>0</v>
      </c>
      <c r="AP215" s="57">
        <f t="shared" ca="1" si="82"/>
        <v>23668</v>
      </c>
      <c r="AQ215" s="57">
        <f t="shared" ca="1" si="82"/>
        <v>5449</v>
      </c>
      <c r="AR215" s="57">
        <f t="shared" ca="1" si="82"/>
        <v>3308</v>
      </c>
      <c r="AS215" s="57">
        <f t="shared" ca="1" si="82"/>
        <v>1010</v>
      </c>
      <c r="AT215" s="57">
        <f t="shared" ca="1" si="82"/>
        <v>0</v>
      </c>
      <c r="AU215" s="51">
        <v>0</v>
      </c>
      <c r="AV215" s="57">
        <v>0</v>
      </c>
      <c r="AW215" s="51">
        <f t="shared" ca="1" si="90"/>
        <v>12014.18</v>
      </c>
      <c r="AX215" s="57">
        <f t="shared" ca="1" si="84"/>
        <v>-12057</v>
      </c>
      <c r="AY215" s="57">
        <f t="shared" ca="1" si="84"/>
        <v>0</v>
      </c>
      <c r="AZ215" s="57">
        <f t="shared" ca="1" si="84"/>
        <v>0</v>
      </c>
      <c r="BA215" s="51">
        <v>0</v>
      </c>
      <c r="BB215" s="51">
        <v>0</v>
      </c>
      <c r="BC215" s="57">
        <f t="shared" ca="1" si="84"/>
        <v>-8002</v>
      </c>
      <c r="BD215" s="57">
        <f t="shared" ca="1" si="84"/>
        <v>-26241</v>
      </c>
      <c r="BE215" s="57">
        <f t="shared" ca="1" si="100"/>
        <v>504.65499999999997</v>
      </c>
      <c r="BF215" s="51">
        <f t="shared" ca="1" si="91"/>
        <v>60.205599999999997</v>
      </c>
      <c r="BG215" s="51">
        <f t="shared" ca="1" si="92"/>
        <v>12.755915492957746</v>
      </c>
      <c r="BH215" s="51">
        <f t="shared" ca="1" si="93"/>
        <v>234.33663366336634</v>
      </c>
      <c r="BI215" s="51">
        <v>0</v>
      </c>
      <c r="BJ215" s="51">
        <f ca="1">'4월_관리비상세내역'!BK215</f>
        <v>1126.895</v>
      </c>
      <c r="BK215" s="51">
        <f t="shared" ca="1" si="94"/>
        <v>1631.55</v>
      </c>
      <c r="BL215" s="51">
        <f ca="1">'4월_관리비상세내역'!BM215</f>
        <v>101.09211267605633</v>
      </c>
      <c r="BM215" s="57">
        <f t="shared" ca="1" si="95"/>
        <v>113.84802816901407</v>
      </c>
      <c r="BN215" s="51">
        <f ca="1">'4월_관리비상세내역'!BO215</f>
        <v>233.76079999999999</v>
      </c>
      <c r="BO215" s="57">
        <f t="shared" ca="1" si="96"/>
        <v>293.96639999999996</v>
      </c>
      <c r="BP215" s="51">
        <f ca="1">'4월_관리비상세내역'!BQ215</f>
        <v>1697.5841584158416</v>
      </c>
      <c r="BQ215" s="57">
        <f t="shared" ca="1" si="97"/>
        <v>1931.9207920792078</v>
      </c>
      <c r="BR215" s="51">
        <v>0</v>
      </c>
      <c r="BS215" s="51">
        <v>0</v>
      </c>
    </row>
    <row r="216" spans="1:71" ht="15.75" customHeight="1">
      <c r="A216" s="8" t="s">
        <v>239</v>
      </c>
      <c r="B216">
        <v>705</v>
      </c>
      <c r="C216" s="54">
        <v>2001</v>
      </c>
      <c r="E216" s="8">
        <v>115.7</v>
      </c>
      <c r="F216" s="8" t="s">
        <v>240</v>
      </c>
      <c r="G216" s="55">
        <f t="shared" ca="1" si="85"/>
        <v>44325</v>
      </c>
      <c r="H216" s="8">
        <v>77777</v>
      </c>
      <c r="J216" t="str">
        <f t="shared" ca="1" si="99"/>
        <v>자가</v>
      </c>
      <c r="K216" s="8" t="s">
        <v>242</v>
      </c>
      <c r="L216" s="55">
        <v>45047</v>
      </c>
      <c r="M216" s="55">
        <v>45097</v>
      </c>
      <c r="N216" s="55">
        <v>45047</v>
      </c>
      <c r="O216" s="55">
        <v>45077</v>
      </c>
      <c r="P216" s="51">
        <f t="shared" ca="1" si="86"/>
        <v>641782</v>
      </c>
      <c r="Q216" s="57">
        <f t="shared" ca="1" si="87"/>
        <v>654617.64</v>
      </c>
      <c r="R216" s="51">
        <f t="shared" ca="1" si="88"/>
        <v>641782</v>
      </c>
      <c r="S216" s="57">
        <f t="shared" ca="1" si="98"/>
        <v>225842</v>
      </c>
      <c r="T216" s="57">
        <f t="shared" ca="1" si="89"/>
        <v>415940</v>
      </c>
      <c r="U216" s="57">
        <f t="shared" ca="1" si="102"/>
        <v>63562</v>
      </c>
      <c r="V216" s="57">
        <f t="shared" ca="1" si="102"/>
        <v>9192</v>
      </c>
      <c r="W216" s="57">
        <f t="shared" ca="1" si="102"/>
        <v>1907</v>
      </c>
      <c r="X216" s="57">
        <f t="shared" ca="1" si="102"/>
        <v>2122</v>
      </c>
      <c r="Y216" s="57">
        <f t="shared" ca="1" si="102"/>
        <v>3853</v>
      </c>
      <c r="Z216" s="57">
        <f t="shared" ca="1" si="102"/>
        <v>54348</v>
      </c>
      <c r="AA216" s="57">
        <f t="shared" ca="1" si="102"/>
        <v>25274</v>
      </c>
      <c r="AB216" s="57">
        <f t="shared" ca="1" si="102"/>
        <v>38378</v>
      </c>
      <c r="AC216" s="57">
        <f t="shared" ca="1" si="102"/>
        <v>1295</v>
      </c>
      <c r="AD216" s="57">
        <f t="shared" ca="1" si="102"/>
        <v>9556</v>
      </c>
      <c r="AE216" s="57">
        <f t="shared" ca="1" si="102"/>
        <v>28134</v>
      </c>
      <c r="AF216" s="57">
        <f t="shared" ca="1" si="102"/>
        <v>282</v>
      </c>
      <c r="AG216" s="57">
        <f t="shared" ca="1" si="102"/>
        <v>9324</v>
      </c>
      <c r="AH216" s="57">
        <f t="shared" ca="1" si="102"/>
        <v>151</v>
      </c>
      <c r="AI216" s="57">
        <f t="shared" ca="1" si="102"/>
        <v>0</v>
      </c>
      <c r="AJ216" s="57">
        <f t="shared" ca="1" si="102"/>
        <v>219464</v>
      </c>
      <c r="AK216" s="57">
        <f t="shared" ca="1" si="82"/>
        <v>73799</v>
      </c>
      <c r="AL216" s="57">
        <f t="shared" ca="1" si="82"/>
        <v>78533</v>
      </c>
      <c r="AM216" s="57">
        <f t="shared" ca="1" si="82"/>
        <v>6317</v>
      </c>
      <c r="AN216" s="57">
        <f t="shared" ca="1" si="82"/>
        <v>24086</v>
      </c>
      <c r="AO216" s="57">
        <f t="shared" ca="1" si="82"/>
        <v>0</v>
      </c>
      <c r="AP216" s="57">
        <f t="shared" ca="1" si="82"/>
        <v>11666</v>
      </c>
      <c r="AQ216" s="57">
        <f t="shared" ca="1" si="82"/>
        <v>3889</v>
      </c>
      <c r="AR216" s="57">
        <f t="shared" ca="1" si="82"/>
        <v>7811</v>
      </c>
      <c r="AS216" s="57">
        <f t="shared" ca="1" si="82"/>
        <v>253</v>
      </c>
      <c r="AT216" s="57">
        <f t="shared" ca="1" si="82"/>
        <v>0</v>
      </c>
      <c r="AU216" s="51">
        <v>0</v>
      </c>
      <c r="AV216" s="57">
        <v>0</v>
      </c>
      <c r="AW216" s="51">
        <f t="shared" ca="1" si="90"/>
        <v>12835.64</v>
      </c>
      <c r="AX216" s="57">
        <f t="shared" ca="1" si="84"/>
        <v>-11138</v>
      </c>
      <c r="AY216" s="57">
        <f t="shared" ca="1" si="84"/>
        <v>0</v>
      </c>
      <c r="AZ216" s="57">
        <f t="shared" ca="1" si="84"/>
        <v>0</v>
      </c>
      <c r="BA216" s="51">
        <v>0</v>
      </c>
      <c r="BB216" s="51">
        <v>0</v>
      </c>
      <c r="BC216" s="57">
        <f t="shared" ca="1" si="84"/>
        <v>-1253</v>
      </c>
      <c r="BD216" s="57">
        <f t="shared" ca="1" si="84"/>
        <v>-19023</v>
      </c>
      <c r="BE216" s="57">
        <f t="shared" ca="1" si="100"/>
        <v>1097.32</v>
      </c>
      <c r="BF216" s="51">
        <f t="shared" ca="1" si="91"/>
        <v>62.8264</v>
      </c>
      <c r="BG216" s="51">
        <f t="shared" ca="1" si="92"/>
        <v>3.3923943661971832</v>
      </c>
      <c r="BH216" s="51">
        <f t="shared" ca="1" si="93"/>
        <v>115.5049504950495</v>
      </c>
      <c r="BI216" s="51">
        <v>0</v>
      </c>
      <c r="BJ216" s="51">
        <f ca="1">'4월_관리비상세내역'!BK216</f>
        <v>1890.7</v>
      </c>
      <c r="BK216" s="51">
        <f t="shared" ca="1" si="94"/>
        <v>2988.02</v>
      </c>
      <c r="BL216" s="51">
        <f ca="1">'4월_관리비상세내역'!BM216</f>
        <v>853.5812676056338</v>
      </c>
      <c r="BM216" s="57">
        <f t="shared" ca="1" si="95"/>
        <v>856.97366197183101</v>
      </c>
      <c r="BN216" s="51">
        <f ca="1">'4월_관리비상세내역'!BO216</f>
        <v>450.33839999999998</v>
      </c>
      <c r="BO216" s="57">
        <f t="shared" ca="1" si="96"/>
        <v>513.16480000000001</v>
      </c>
      <c r="BP216" s="51">
        <f ca="1">'4월_관리비상세내역'!BQ216</f>
        <v>976.59405940594058</v>
      </c>
      <c r="BQ216" s="57">
        <f t="shared" ca="1" si="97"/>
        <v>1092.09900990099</v>
      </c>
      <c r="BR216" s="51">
        <v>0</v>
      </c>
      <c r="BS216" s="51">
        <v>0</v>
      </c>
    </row>
    <row r="217" spans="1:71" ht="15.75" customHeight="1">
      <c r="A217" s="8" t="s">
        <v>239</v>
      </c>
      <c r="B217">
        <v>705</v>
      </c>
      <c r="C217" s="54">
        <v>2002</v>
      </c>
      <c r="E217" s="8">
        <v>115.7</v>
      </c>
      <c r="F217" s="8" t="s">
        <v>240</v>
      </c>
      <c r="G217" s="55">
        <f t="shared" ca="1" si="85"/>
        <v>41795</v>
      </c>
      <c r="H217" s="8">
        <v>77777</v>
      </c>
      <c r="J217" t="str">
        <f t="shared" ca="1" si="99"/>
        <v>전세</v>
      </c>
      <c r="K217" s="8" t="s">
        <v>242</v>
      </c>
      <c r="L217" s="55">
        <v>45047</v>
      </c>
      <c r="M217" s="55">
        <v>45097</v>
      </c>
      <c r="N217" s="55">
        <v>45047</v>
      </c>
      <c r="O217" s="55">
        <v>45077</v>
      </c>
      <c r="P217" s="51">
        <f t="shared" ca="1" si="86"/>
        <v>587083</v>
      </c>
      <c r="Q217" s="57">
        <f t="shared" ca="1" si="87"/>
        <v>598824.66</v>
      </c>
      <c r="R217" s="51">
        <f t="shared" ca="1" si="88"/>
        <v>587083</v>
      </c>
      <c r="S217" s="57">
        <f t="shared" ca="1" si="98"/>
        <v>232163</v>
      </c>
      <c r="T217" s="57">
        <f t="shared" ca="1" si="89"/>
        <v>354920</v>
      </c>
      <c r="U217" s="57">
        <f t="shared" ca="1" si="102"/>
        <v>77421</v>
      </c>
      <c r="V217" s="57">
        <f t="shared" ca="1" si="102"/>
        <v>25838</v>
      </c>
      <c r="W217" s="57">
        <f t="shared" ca="1" si="102"/>
        <v>473</v>
      </c>
      <c r="X217" s="57">
        <f t="shared" ca="1" si="102"/>
        <v>3373</v>
      </c>
      <c r="Y217" s="57">
        <f t="shared" ca="1" si="102"/>
        <v>3703</v>
      </c>
      <c r="Z217" s="57">
        <f t="shared" ca="1" si="102"/>
        <v>21400</v>
      </c>
      <c r="AA217" s="57">
        <f t="shared" ca="1" si="102"/>
        <v>18610</v>
      </c>
      <c r="AB217" s="57">
        <f t="shared" ca="1" si="102"/>
        <v>24290</v>
      </c>
      <c r="AC217" s="57">
        <f t="shared" ca="1" si="102"/>
        <v>2929</v>
      </c>
      <c r="AD217" s="57">
        <f t="shared" ca="1" si="102"/>
        <v>3016</v>
      </c>
      <c r="AE217" s="57">
        <f t="shared" ca="1" si="102"/>
        <v>24073</v>
      </c>
      <c r="AF217" s="57">
        <f t="shared" ca="1" si="102"/>
        <v>645</v>
      </c>
      <c r="AG217" s="57">
        <f t="shared" ca="1" si="102"/>
        <v>37188</v>
      </c>
      <c r="AH217" s="57">
        <f t="shared" ca="1" si="102"/>
        <v>903</v>
      </c>
      <c r="AI217" s="57">
        <f t="shared" ca="1" si="102"/>
        <v>0</v>
      </c>
      <c r="AJ217" s="57">
        <f t="shared" ca="1" si="102"/>
        <v>180843</v>
      </c>
      <c r="AK217" s="57">
        <f t="shared" ca="1" si="82"/>
        <v>78900</v>
      </c>
      <c r="AL217" s="57">
        <f t="shared" ca="1" si="82"/>
        <v>95591</v>
      </c>
      <c r="AM217" s="57">
        <f t="shared" ca="1" si="82"/>
        <v>7736</v>
      </c>
      <c r="AN217" s="57">
        <f t="shared" ca="1" si="82"/>
        <v>4779</v>
      </c>
      <c r="AO217" s="57">
        <f t="shared" ca="1" si="82"/>
        <v>0</v>
      </c>
      <c r="AP217" s="57">
        <f t="shared" ca="1" si="82"/>
        <v>6232</v>
      </c>
      <c r="AQ217" s="57">
        <f t="shared" ca="1" si="82"/>
        <v>7814</v>
      </c>
      <c r="AR217" s="57">
        <f t="shared" ca="1" si="82"/>
        <v>9232</v>
      </c>
      <c r="AS217" s="57">
        <f t="shared" ca="1" si="82"/>
        <v>768</v>
      </c>
      <c r="AT217" s="57">
        <f t="shared" ca="1" si="82"/>
        <v>0</v>
      </c>
      <c r="AU217" s="51">
        <v>0</v>
      </c>
      <c r="AV217" s="57">
        <v>0</v>
      </c>
      <c r="AW217" s="51">
        <f t="shared" ca="1" si="90"/>
        <v>11741.66</v>
      </c>
      <c r="AX217" s="57">
        <f t="shared" ca="1" si="84"/>
        <v>-11102</v>
      </c>
      <c r="AY217" s="57">
        <f t="shared" ca="1" si="84"/>
        <v>0</v>
      </c>
      <c r="AZ217" s="57">
        <f t="shared" ca="1" si="84"/>
        <v>0</v>
      </c>
      <c r="BA217" s="51">
        <v>0</v>
      </c>
      <c r="BB217" s="51">
        <v>0</v>
      </c>
      <c r="BC217" s="57">
        <f t="shared" ca="1" si="84"/>
        <v>-24481</v>
      </c>
      <c r="BD217" s="57">
        <f t="shared" ca="1" si="84"/>
        <v>-13091</v>
      </c>
      <c r="BE217" s="57">
        <f t="shared" ca="1" si="100"/>
        <v>904.21500000000003</v>
      </c>
      <c r="BF217" s="51">
        <f t="shared" ca="1" si="91"/>
        <v>76.472800000000007</v>
      </c>
      <c r="BG217" s="51">
        <f t="shared" ca="1" si="92"/>
        <v>0.67309859154929574</v>
      </c>
      <c r="BH217" s="51">
        <f t="shared" ca="1" si="93"/>
        <v>61.702970297029701</v>
      </c>
      <c r="BI217" s="51">
        <v>0</v>
      </c>
      <c r="BJ217" s="51">
        <f ca="1">'4월_관리비상세내역'!BK217</f>
        <v>1206.69</v>
      </c>
      <c r="BK217" s="51">
        <f t="shared" ca="1" si="94"/>
        <v>2110.9050000000002</v>
      </c>
      <c r="BL217" s="51">
        <f ca="1">'4월_관리비상세내역'!BM217</f>
        <v>120.68253521126761</v>
      </c>
      <c r="BM217" s="57">
        <f t="shared" ca="1" si="95"/>
        <v>121.3556338028169</v>
      </c>
      <c r="BN217" s="51">
        <f ca="1">'4월_관리비상세내역'!BO217</f>
        <v>703.83440000000007</v>
      </c>
      <c r="BO217" s="57">
        <f t="shared" ca="1" si="96"/>
        <v>780.30720000000008</v>
      </c>
      <c r="BP217" s="51">
        <f ca="1">'4월_관리비상세내역'!BQ217</f>
        <v>1927.5643564356437</v>
      </c>
      <c r="BQ217" s="57">
        <f t="shared" ca="1" si="97"/>
        <v>1989.2673267326734</v>
      </c>
      <c r="BR217" s="51">
        <v>0</v>
      </c>
      <c r="BS217" s="51">
        <v>0</v>
      </c>
    </row>
    <row r="218" spans="1:71" ht="15.75" customHeight="1">
      <c r="A218" s="8" t="s">
        <v>239</v>
      </c>
      <c r="B218">
        <v>705</v>
      </c>
      <c r="C218" s="54">
        <v>2101</v>
      </c>
      <c r="E218" s="8">
        <v>115.7</v>
      </c>
      <c r="F218" s="8" t="s">
        <v>240</v>
      </c>
      <c r="G218" s="55">
        <f t="shared" ca="1" si="85"/>
        <v>42503</v>
      </c>
      <c r="H218" s="8">
        <v>77777</v>
      </c>
      <c r="J218" t="str">
        <f t="shared" ca="1" si="99"/>
        <v>자가</v>
      </c>
      <c r="K218" s="8" t="s">
        <v>242</v>
      </c>
      <c r="L218" s="55">
        <v>45047</v>
      </c>
      <c r="M218" s="55">
        <v>45097</v>
      </c>
      <c r="N218" s="55">
        <v>45047</v>
      </c>
      <c r="O218" s="55">
        <v>45077</v>
      </c>
      <c r="P218" s="51">
        <f t="shared" ca="1" si="86"/>
        <v>561924</v>
      </c>
      <c r="Q218" s="57">
        <f t="shared" ca="1" si="87"/>
        <v>573162.48</v>
      </c>
      <c r="R218" s="51">
        <f t="shared" ca="1" si="88"/>
        <v>561924</v>
      </c>
      <c r="S218" s="57">
        <f t="shared" ca="1" si="98"/>
        <v>210751</v>
      </c>
      <c r="T218" s="57">
        <f t="shared" ca="1" si="89"/>
        <v>351173</v>
      </c>
      <c r="U218" s="57">
        <f t="shared" ca="1" si="102"/>
        <v>71522</v>
      </c>
      <c r="V218" s="57">
        <f t="shared" ca="1" si="102"/>
        <v>16303</v>
      </c>
      <c r="W218" s="57">
        <f t="shared" ca="1" si="102"/>
        <v>1556</v>
      </c>
      <c r="X218" s="57">
        <f t="shared" ca="1" si="102"/>
        <v>4201</v>
      </c>
      <c r="Y218" s="57">
        <f t="shared" ca="1" si="102"/>
        <v>3079</v>
      </c>
      <c r="Z218" s="57">
        <f t="shared" ca="1" si="102"/>
        <v>27213</v>
      </c>
      <c r="AA218" s="57">
        <f t="shared" ca="1" si="102"/>
        <v>27151</v>
      </c>
      <c r="AB218" s="57">
        <f t="shared" ca="1" si="102"/>
        <v>38356</v>
      </c>
      <c r="AC218" s="57">
        <f t="shared" ca="1" si="102"/>
        <v>2552</v>
      </c>
      <c r="AD218" s="57">
        <f t="shared" ca="1" si="102"/>
        <v>5348</v>
      </c>
      <c r="AE218" s="57">
        <f t="shared" ca="1" si="102"/>
        <v>19000</v>
      </c>
      <c r="AF218" s="57">
        <f t="shared" ca="1" si="102"/>
        <v>544</v>
      </c>
      <c r="AG218" s="57">
        <f t="shared" ca="1" si="102"/>
        <v>15826</v>
      </c>
      <c r="AH218" s="57">
        <f t="shared" ca="1" si="102"/>
        <v>930</v>
      </c>
      <c r="AI218" s="57">
        <f t="shared" ca="1" si="102"/>
        <v>0</v>
      </c>
      <c r="AJ218" s="57">
        <f t="shared" ca="1" si="102"/>
        <v>226829</v>
      </c>
      <c r="AK218" s="57">
        <f t="shared" ca="1" si="82"/>
        <v>38332</v>
      </c>
      <c r="AL218" s="57">
        <f t="shared" ca="1" si="82"/>
        <v>17779</v>
      </c>
      <c r="AM218" s="57">
        <f t="shared" ca="1" si="82"/>
        <v>7457</v>
      </c>
      <c r="AN218" s="57">
        <f t="shared" ca="1" si="82"/>
        <v>49250</v>
      </c>
      <c r="AO218" s="57">
        <f t="shared" ca="1" si="82"/>
        <v>0</v>
      </c>
      <c r="AP218" s="57">
        <f t="shared" ca="1" si="82"/>
        <v>13031</v>
      </c>
      <c r="AQ218" s="57">
        <f t="shared" ca="1" si="82"/>
        <v>5251</v>
      </c>
      <c r="AR218" s="57">
        <f t="shared" ca="1" si="82"/>
        <v>2664</v>
      </c>
      <c r="AS218" s="57">
        <f t="shared" ca="1" si="82"/>
        <v>125</v>
      </c>
      <c r="AT218" s="57">
        <f t="shared" ca="1" si="82"/>
        <v>0</v>
      </c>
      <c r="AU218" s="51">
        <v>0</v>
      </c>
      <c r="AV218" s="57">
        <v>0</v>
      </c>
      <c r="AW218" s="51">
        <f t="shared" ca="1" si="90"/>
        <v>11238.48</v>
      </c>
      <c r="AX218" s="57">
        <f t="shared" ca="1" si="84"/>
        <v>-80</v>
      </c>
      <c r="AY218" s="57">
        <f t="shared" ca="1" si="84"/>
        <v>0</v>
      </c>
      <c r="AZ218" s="57">
        <f t="shared" ca="1" si="84"/>
        <v>0</v>
      </c>
      <c r="BA218" s="51">
        <v>0</v>
      </c>
      <c r="BB218" s="51">
        <v>0</v>
      </c>
      <c r="BC218" s="57">
        <f t="shared" ca="1" si="84"/>
        <v>-25344</v>
      </c>
      <c r="BD218" s="57">
        <f t="shared" ca="1" si="84"/>
        <v>-6951</v>
      </c>
      <c r="BE218" s="57">
        <f t="shared" ca="1" si="100"/>
        <v>1134.145</v>
      </c>
      <c r="BF218" s="51">
        <f t="shared" ca="1" si="91"/>
        <v>14.2232</v>
      </c>
      <c r="BG218" s="51">
        <f t="shared" ca="1" si="92"/>
        <v>6.936619718309859</v>
      </c>
      <c r="BH218" s="51">
        <f t="shared" ca="1" si="93"/>
        <v>129.01980198019803</v>
      </c>
      <c r="BI218" s="51">
        <v>0</v>
      </c>
      <c r="BJ218" s="51">
        <f ca="1">'4월_관리비상세내역'!BK218</f>
        <v>1715.76</v>
      </c>
      <c r="BK218" s="51">
        <f t="shared" ca="1" si="94"/>
        <v>2849.9049999999997</v>
      </c>
      <c r="BL218" s="51">
        <f ca="1">'4월_관리비상세내역'!BM218</f>
        <v>975.15154929577466</v>
      </c>
      <c r="BM218" s="57">
        <f t="shared" ca="1" si="95"/>
        <v>982.08816901408454</v>
      </c>
      <c r="BN218" s="51">
        <f ca="1">'4월_관리비상세내역'!BO218</f>
        <v>131.60400000000001</v>
      </c>
      <c r="BO218" s="57">
        <f t="shared" ca="1" si="96"/>
        <v>145.8272</v>
      </c>
      <c r="BP218" s="51">
        <f ca="1">'4월_관리비상세내역'!BQ218</f>
        <v>2001.0495049504952</v>
      </c>
      <c r="BQ218" s="57">
        <f t="shared" ca="1" si="97"/>
        <v>2130.0693069306931</v>
      </c>
      <c r="BR218" s="51">
        <v>0</v>
      </c>
      <c r="BS218" s="51">
        <v>0</v>
      </c>
    </row>
    <row r="219" spans="1:71" ht="15.75" customHeight="1">
      <c r="A219" s="8" t="s">
        <v>239</v>
      </c>
      <c r="B219">
        <v>705</v>
      </c>
      <c r="C219" s="54">
        <v>2102</v>
      </c>
      <c r="E219" s="8">
        <v>115.7</v>
      </c>
      <c r="F219" s="8" t="s">
        <v>240</v>
      </c>
      <c r="G219" s="55">
        <f t="shared" ca="1" si="85"/>
        <v>43100</v>
      </c>
      <c r="H219" s="8">
        <v>77777</v>
      </c>
      <c r="J219" t="str">
        <f t="shared" ca="1" si="99"/>
        <v>자가</v>
      </c>
      <c r="K219" s="8" t="s">
        <v>242</v>
      </c>
      <c r="L219" s="55">
        <v>45047</v>
      </c>
      <c r="M219" s="55">
        <v>45097</v>
      </c>
      <c r="N219" s="55">
        <v>45047</v>
      </c>
      <c r="O219" s="55">
        <v>45077</v>
      </c>
      <c r="P219" s="51">
        <f t="shared" ca="1" si="86"/>
        <v>591062</v>
      </c>
      <c r="Q219" s="57">
        <f t="shared" ca="1" si="87"/>
        <v>602883.24</v>
      </c>
      <c r="R219" s="51">
        <f t="shared" ca="1" si="88"/>
        <v>591062</v>
      </c>
      <c r="S219" s="57">
        <f t="shared" ca="1" si="98"/>
        <v>264826</v>
      </c>
      <c r="T219" s="57">
        <f t="shared" ca="1" si="89"/>
        <v>326236</v>
      </c>
      <c r="U219" s="57">
        <f t="shared" ca="1" si="102"/>
        <v>68672</v>
      </c>
      <c r="V219" s="57">
        <f t="shared" ca="1" si="102"/>
        <v>31648</v>
      </c>
      <c r="W219" s="57">
        <f t="shared" ca="1" si="102"/>
        <v>555</v>
      </c>
      <c r="X219" s="57">
        <f t="shared" ca="1" si="102"/>
        <v>2490</v>
      </c>
      <c r="Y219" s="57">
        <f t="shared" ca="1" si="102"/>
        <v>3409</v>
      </c>
      <c r="Z219" s="57">
        <f t="shared" ca="1" si="102"/>
        <v>48409</v>
      </c>
      <c r="AA219" s="57">
        <f t="shared" ca="1" si="102"/>
        <v>9791</v>
      </c>
      <c r="AB219" s="57">
        <f t="shared" ca="1" si="102"/>
        <v>24922</v>
      </c>
      <c r="AC219" s="57">
        <f t="shared" ca="1" si="102"/>
        <v>1492</v>
      </c>
      <c r="AD219" s="57">
        <f t="shared" ca="1" si="102"/>
        <v>2350</v>
      </c>
      <c r="AE219" s="57">
        <f t="shared" ca="1" si="102"/>
        <v>28658</v>
      </c>
      <c r="AF219" s="57">
        <f t="shared" ca="1" si="102"/>
        <v>754</v>
      </c>
      <c r="AG219" s="57">
        <f t="shared" ca="1" si="102"/>
        <v>44751</v>
      </c>
      <c r="AH219" s="57">
        <f t="shared" ca="1" si="102"/>
        <v>649</v>
      </c>
      <c r="AI219" s="57">
        <f t="shared" ca="1" si="102"/>
        <v>0</v>
      </c>
      <c r="AJ219" s="57">
        <f t="shared" ca="1" si="102"/>
        <v>202508</v>
      </c>
      <c r="AK219" s="57">
        <f t="shared" ca="1" si="82"/>
        <v>62458</v>
      </c>
      <c r="AL219" s="57">
        <f t="shared" ca="1" si="82"/>
        <v>41474</v>
      </c>
      <c r="AM219" s="57">
        <f t="shared" ca="1" si="82"/>
        <v>2165</v>
      </c>
      <c r="AN219" s="57">
        <f t="shared" ca="1" si="82"/>
        <v>35469</v>
      </c>
      <c r="AO219" s="57">
        <f t="shared" ca="1" si="82"/>
        <v>0</v>
      </c>
      <c r="AP219" s="57">
        <f t="shared" ca="1" si="82"/>
        <v>14258</v>
      </c>
      <c r="AQ219" s="57">
        <f t="shared" ca="1" si="82"/>
        <v>6716</v>
      </c>
      <c r="AR219" s="57">
        <f t="shared" ca="1" si="82"/>
        <v>3267</v>
      </c>
      <c r="AS219" s="57">
        <f t="shared" ca="1" si="82"/>
        <v>55</v>
      </c>
      <c r="AT219" s="57">
        <f t="shared" ca="1" si="82"/>
        <v>0</v>
      </c>
      <c r="AU219" s="51">
        <v>0</v>
      </c>
      <c r="AV219" s="57">
        <v>0</v>
      </c>
      <c r="AW219" s="51">
        <f t="shared" ca="1" si="90"/>
        <v>11821.24</v>
      </c>
      <c r="AX219" s="57">
        <f t="shared" ca="1" si="84"/>
        <v>-22697</v>
      </c>
      <c r="AY219" s="57">
        <f t="shared" ca="1" si="84"/>
        <v>0</v>
      </c>
      <c r="AZ219" s="57">
        <f t="shared" ca="1" si="84"/>
        <v>0</v>
      </c>
      <c r="BA219" s="51">
        <v>-5000</v>
      </c>
      <c r="BB219" s="51">
        <v>0</v>
      </c>
      <c r="BC219" s="57">
        <f t="shared" ca="1" si="84"/>
        <v>-17960</v>
      </c>
      <c r="BD219" s="57">
        <f t="shared" ca="1" si="84"/>
        <v>-5201</v>
      </c>
      <c r="BE219" s="57">
        <f t="shared" ca="1" si="100"/>
        <v>1012.54</v>
      </c>
      <c r="BF219" s="51">
        <f t="shared" ca="1" si="91"/>
        <v>33.179200000000002</v>
      </c>
      <c r="BG219" s="51">
        <f t="shared" ca="1" si="92"/>
        <v>4.9956338028169016</v>
      </c>
      <c r="BH219" s="51">
        <f t="shared" ca="1" si="93"/>
        <v>141.16831683168317</v>
      </c>
      <c r="BI219" s="51">
        <v>0</v>
      </c>
      <c r="BJ219" s="51">
        <f ca="1">'4월_관리비상세내역'!BK219</f>
        <v>1945.35</v>
      </c>
      <c r="BK219" s="51">
        <f t="shared" ca="1" si="94"/>
        <v>2957.89</v>
      </c>
      <c r="BL219" s="51">
        <f ca="1">'4월_관리비상세내역'!BM219</f>
        <v>366.84042253521125</v>
      </c>
      <c r="BM219" s="57">
        <f t="shared" ca="1" si="95"/>
        <v>371.83605633802813</v>
      </c>
      <c r="BN219" s="51">
        <f ca="1">'4월_관리비상세내역'!BO219</f>
        <v>958.40800000000002</v>
      </c>
      <c r="BO219" s="57">
        <f t="shared" ca="1" si="96"/>
        <v>991.58720000000005</v>
      </c>
      <c r="BP219" s="51">
        <f ca="1">'4월_관리비상세내역'!BQ219</f>
        <v>1862.6831683168316</v>
      </c>
      <c r="BQ219" s="57">
        <f t="shared" ca="1" si="97"/>
        <v>2003.8514851485147</v>
      </c>
      <c r="BR219" s="51">
        <v>0</v>
      </c>
      <c r="BS219" s="51">
        <v>0</v>
      </c>
    </row>
    <row r="220" spans="1:71" ht="15.75" customHeight="1">
      <c r="A220" s="8" t="s">
        <v>239</v>
      </c>
      <c r="B220">
        <v>705</v>
      </c>
      <c r="C220" s="54">
        <v>2201</v>
      </c>
      <c r="E220" s="8">
        <v>115.7</v>
      </c>
      <c r="F220" s="8" t="s">
        <v>240</v>
      </c>
      <c r="G220" s="55">
        <f t="shared" ca="1" si="85"/>
        <v>42053</v>
      </c>
      <c r="H220" s="8">
        <v>77777</v>
      </c>
      <c r="J220" t="str">
        <f t="shared" ca="1" si="99"/>
        <v>전세</v>
      </c>
      <c r="K220" s="8" t="s">
        <v>242</v>
      </c>
      <c r="L220" s="55">
        <v>45047</v>
      </c>
      <c r="M220" s="55">
        <v>45097</v>
      </c>
      <c r="N220" s="55">
        <v>45047</v>
      </c>
      <c r="O220" s="55">
        <v>45077</v>
      </c>
      <c r="P220" s="51">
        <f t="shared" ca="1" si="86"/>
        <v>644584</v>
      </c>
      <c r="Q220" s="57">
        <f t="shared" ca="1" si="87"/>
        <v>657475.68000000005</v>
      </c>
      <c r="R220" s="51">
        <f t="shared" ca="1" si="88"/>
        <v>644584</v>
      </c>
      <c r="S220" s="57">
        <f t="shared" ca="1" si="98"/>
        <v>233800</v>
      </c>
      <c r="T220" s="57">
        <f t="shared" ca="1" si="89"/>
        <v>410784</v>
      </c>
      <c r="U220" s="57">
        <f t="shared" ca="1" si="102"/>
        <v>47038</v>
      </c>
      <c r="V220" s="57">
        <f t="shared" ca="1" si="102"/>
        <v>36235</v>
      </c>
      <c r="W220" s="57">
        <f t="shared" ca="1" si="102"/>
        <v>638</v>
      </c>
      <c r="X220" s="57">
        <f t="shared" ca="1" si="102"/>
        <v>4109</v>
      </c>
      <c r="Y220" s="57">
        <f t="shared" ca="1" si="102"/>
        <v>3866</v>
      </c>
      <c r="Z220" s="57">
        <f t="shared" ca="1" si="102"/>
        <v>49668</v>
      </c>
      <c r="AA220" s="57">
        <f t="shared" ca="1" si="102"/>
        <v>12893</v>
      </c>
      <c r="AB220" s="57">
        <f t="shared" ca="1" si="102"/>
        <v>26329</v>
      </c>
      <c r="AC220" s="57">
        <f t="shared" ca="1" si="102"/>
        <v>1553</v>
      </c>
      <c r="AD220" s="57">
        <f t="shared" ca="1" si="102"/>
        <v>5368</v>
      </c>
      <c r="AE220" s="57">
        <f t="shared" ca="1" si="102"/>
        <v>19406</v>
      </c>
      <c r="AF220" s="57">
        <f t="shared" ca="1" si="102"/>
        <v>905</v>
      </c>
      <c r="AG220" s="57">
        <f t="shared" ca="1" si="102"/>
        <v>35678</v>
      </c>
      <c r="AH220" s="57">
        <f t="shared" ca="1" si="102"/>
        <v>796</v>
      </c>
      <c r="AI220" s="57">
        <f t="shared" ca="1" si="102"/>
        <v>0</v>
      </c>
      <c r="AJ220" s="57">
        <f t="shared" ca="1" si="102"/>
        <v>223874</v>
      </c>
      <c r="AK220" s="57">
        <f t="shared" ca="1" si="82"/>
        <v>71696</v>
      </c>
      <c r="AL220" s="57">
        <f t="shared" ca="1" si="82"/>
        <v>38968</v>
      </c>
      <c r="AM220" s="57">
        <f t="shared" ca="1" si="82"/>
        <v>6572</v>
      </c>
      <c r="AN220" s="57">
        <f t="shared" ca="1" si="82"/>
        <v>68414</v>
      </c>
      <c r="AO220" s="57">
        <f t="shared" ca="1" si="82"/>
        <v>0</v>
      </c>
      <c r="AP220" s="57">
        <f t="shared" ca="1" si="82"/>
        <v>30372</v>
      </c>
      <c r="AQ220" s="57">
        <f t="shared" ca="1" si="82"/>
        <v>3007</v>
      </c>
      <c r="AR220" s="57">
        <f t="shared" ca="1" si="82"/>
        <v>7330</v>
      </c>
      <c r="AS220" s="57">
        <f t="shared" ca="1" si="82"/>
        <v>1515</v>
      </c>
      <c r="AT220" s="57">
        <f t="shared" ca="1" si="82"/>
        <v>0</v>
      </c>
      <c r="AU220" s="51">
        <v>0</v>
      </c>
      <c r="AV220" s="57">
        <v>0</v>
      </c>
      <c r="AW220" s="51">
        <f t="shared" ca="1" si="90"/>
        <v>12891.68</v>
      </c>
      <c r="AX220" s="57">
        <f t="shared" ca="1" si="84"/>
        <v>-1542</v>
      </c>
      <c r="AY220" s="57">
        <f t="shared" ca="1" si="84"/>
        <v>0</v>
      </c>
      <c r="AZ220" s="57">
        <f t="shared" ca="1" si="84"/>
        <v>0</v>
      </c>
      <c r="BA220" s="51">
        <v>0</v>
      </c>
      <c r="BB220" s="51">
        <v>0</v>
      </c>
      <c r="BC220" s="57">
        <f t="shared" ca="1" si="84"/>
        <v>-20736</v>
      </c>
      <c r="BD220" s="57">
        <f t="shared" ca="1" si="84"/>
        <v>-29368</v>
      </c>
      <c r="BE220" s="57">
        <f t="shared" ca="1" si="100"/>
        <v>1119.3699999999999</v>
      </c>
      <c r="BF220" s="51">
        <f t="shared" ca="1" si="91"/>
        <v>31.174399999999999</v>
      </c>
      <c r="BG220" s="51">
        <f t="shared" ca="1" si="92"/>
        <v>9.6357746478873239</v>
      </c>
      <c r="BH220" s="51">
        <f t="shared" ca="1" si="93"/>
        <v>300.71287128712873</v>
      </c>
      <c r="BI220" s="51">
        <v>0</v>
      </c>
      <c r="BJ220" s="51">
        <f ca="1">'4월_관리비상세내역'!BK220</f>
        <v>1613.115</v>
      </c>
      <c r="BK220" s="51">
        <f t="shared" ca="1" si="94"/>
        <v>2732.4849999999997</v>
      </c>
      <c r="BL220" s="51">
        <f ca="1">'4월_관리비상세내역'!BM220</f>
        <v>920.5281690140846</v>
      </c>
      <c r="BM220" s="57">
        <f t="shared" ca="1" si="95"/>
        <v>930.16394366197187</v>
      </c>
      <c r="BN220" s="51">
        <f ca="1">'4월_관리비상세내역'!BO220</f>
        <v>459.11440000000005</v>
      </c>
      <c r="BO220" s="57">
        <f t="shared" ca="1" si="96"/>
        <v>490.28880000000004</v>
      </c>
      <c r="BP220" s="51">
        <f ca="1">'4월_관리비상세내역'!BQ220</f>
        <v>1464.5841584158416</v>
      </c>
      <c r="BQ220" s="57">
        <f t="shared" ca="1" si="97"/>
        <v>1765.2970297029703</v>
      </c>
      <c r="BR220" s="51">
        <v>0</v>
      </c>
      <c r="BS220" s="51">
        <v>0</v>
      </c>
    </row>
    <row r="221" spans="1:71" ht="15.75" customHeight="1">
      <c r="A221" s="8" t="s">
        <v>239</v>
      </c>
      <c r="B221">
        <v>705</v>
      </c>
      <c r="C221" s="54">
        <v>2202</v>
      </c>
      <c r="E221" s="8">
        <v>115.7</v>
      </c>
      <c r="F221" s="8" t="s">
        <v>240</v>
      </c>
      <c r="G221" s="55">
        <f t="shared" ca="1" si="85"/>
        <v>43783</v>
      </c>
      <c r="H221" s="8">
        <v>77777</v>
      </c>
      <c r="J221" t="str">
        <f t="shared" ca="1" si="99"/>
        <v>전세</v>
      </c>
      <c r="K221" s="8" t="s">
        <v>242</v>
      </c>
      <c r="L221" s="55">
        <v>45047</v>
      </c>
      <c r="M221" s="55">
        <v>45097</v>
      </c>
      <c r="N221" s="55">
        <v>45047</v>
      </c>
      <c r="O221" s="55">
        <v>45077</v>
      </c>
      <c r="P221" s="51">
        <f t="shared" ca="1" si="86"/>
        <v>587906</v>
      </c>
      <c r="Q221" s="57">
        <f t="shared" ca="1" si="87"/>
        <v>599664.12</v>
      </c>
      <c r="R221" s="51">
        <f t="shared" ca="1" si="88"/>
        <v>587906</v>
      </c>
      <c r="S221" s="57">
        <f t="shared" ca="1" si="98"/>
        <v>173533</v>
      </c>
      <c r="T221" s="57">
        <f t="shared" ca="1" si="89"/>
        <v>414373</v>
      </c>
      <c r="U221" s="57">
        <f t="shared" ca="1" si="102"/>
        <v>37268</v>
      </c>
      <c r="V221" s="57">
        <f t="shared" ca="1" si="102"/>
        <v>8227</v>
      </c>
      <c r="W221" s="57">
        <f t="shared" ca="1" si="102"/>
        <v>1751</v>
      </c>
      <c r="X221" s="57">
        <f t="shared" ca="1" si="102"/>
        <v>4941</v>
      </c>
      <c r="Y221" s="57">
        <f t="shared" ca="1" si="102"/>
        <v>3686</v>
      </c>
      <c r="Z221" s="57">
        <f t="shared" ca="1" si="102"/>
        <v>54776</v>
      </c>
      <c r="AA221" s="57">
        <f t="shared" ca="1" si="102"/>
        <v>25468</v>
      </c>
      <c r="AB221" s="57">
        <f t="shared" ca="1" si="102"/>
        <v>19633</v>
      </c>
      <c r="AC221" s="57">
        <f t="shared" ca="1" si="102"/>
        <v>2238</v>
      </c>
      <c r="AD221" s="57">
        <f t="shared" ca="1" si="102"/>
        <v>2112</v>
      </c>
      <c r="AE221" s="57">
        <f t="shared" ca="1" si="102"/>
        <v>21814</v>
      </c>
      <c r="AF221" s="57">
        <f t="shared" ca="1" si="102"/>
        <v>649</v>
      </c>
      <c r="AG221" s="57">
        <f t="shared" ca="1" si="102"/>
        <v>8008</v>
      </c>
      <c r="AH221" s="57">
        <f t="shared" ca="1" si="102"/>
        <v>812</v>
      </c>
      <c r="AI221" s="57">
        <f t="shared" ca="1" si="102"/>
        <v>0</v>
      </c>
      <c r="AJ221" s="57">
        <f t="shared" ref="AJ221:AT241" ca="1" si="103">RANDBETWEEN(AJ$2,AJ$3)</f>
        <v>210370</v>
      </c>
      <c r="AK221" s="57">
        <f t="shared" ca="1" si="103"/>
        <v>36259</v>
      </c>
      <c r="AL221" s="57">
        <f t="shared" ca="1" si="103"/>
        <v>61549</v>
      </c>
      <c r="AM221" s="57">
        <f t="shared" ca="1" si="103"/>
        <v>6777</v>
      </c>
      <c r="AN221" s="57">
        <f t="shared" ca="1" si="103"/>
        <v>71800</v>
      </c>
      <c r="AO221" s="57">
        <f t="shared" ca="1" si="103"/>
        <v>0</v>
      </c>
      <c r="AP221" s="57">
        <f t="shared" ca="1" si="103"/>
        <v>24562</v>
      </c>
      <c r="AQ221" s="57">
        <f t="shared" ca="1" si="103"/>
        <v>8430</v>
      </c>
      <c r="AR221" s="57">
        <f t="shared" ca="1" si="103"/>
        <v>9760</v>
      </c>
      <c r="AS221" s="57">
        <f t="shared" ca="1" si="103"/>
        <v>245</v>
      </c>
      <c r="AT221" s="57">
        <f t="shared" ca="1" si="103"/>
        <v>0</v>
      </c>
      <c r="AU221" s="51">
        <v>0</v>
      </c>
      <c r="AV221" s="57">
        <v>0</v>
      </c>
      <c r="AW221" s="51">
        <f t="shared" ca="1" si="90"/>
        <v>11758.12</v>
      </c>
      <c r="AX221" s="57">
        <f t="shared" ca="1" si="84"/>
        <v>-7624</v>
      </c>
      <c r="AY221" s="57">
        <f t="shared" ca="1" si="84"/>
        <v>0</v>
      </c>
      <c r="AZ221" s="57">
        <f t="shared" ca="1" si="84"/>
        <v>0</v>
      </c>
      <c r="BA221" s="51">
        <v>0</v>
      </c>
      <c r="BB221" s="51">
        <v>0</v>
      </c>
      <c r="BC221" s="57">
        <f t="shared" ca="1" si="84"/>
        <v>-15014</v>
      </c>
      <c r="BD221" s="57">
        <f t="shared" ca="1" si="84"/>
        <v>-10591</v>
      </c>
      <c r="BE221" s="57">
        <f t="shared" ca="1" si="100"/>
        <v>1051.8499999999999</v>
      </c>
      <c r="BF221" s="51">
        <f t="shared" ca="1" si="91"/>
        <v>49.239199999999997</v>
      </c>
      <c r="BG221" s="51">
        <f t="shared" ca="1" si="92"/>
        <v>10.112676056338028</v>
      </c>
      <c r="BH221" s="51">
        <f t="shared" ca="1" si="93"/>
        <v>243.1881188118812</v>
      </c>
      <c r="BI221" s="51">
        <v>0</v>
      </c>
      <c r="BJ221" s="51">
        <f ca="1">'4월_관리비상세내역'!BK221</f>
        <v>1511.865</v>
      </c>
      <c r="BK221" s="51">
        <f t="shared" ca="1" si="94"/>
        <v>2563.7150000000001</v>
      </c>
      <c r="BL221" s="51">
        <f ca="1">'4월_관리비상세내역'!BM221</f>
        <v>140.30788732394365</v>
      </c>
      <c r="BM221" s="57">
        <f t="shared" ca="1" si="95"/>
        <v>150.42056338028166</v>
      </c>
      <c r="BN221" s="51">
        <f ca="1">'4월_관리비상세내역'!BO221</f>
        <v>450.83840000000004</v>
      </c>
      <c r="BO221" s="57">
        <f t="shared" ca="1" si="96"/>
        <v>500.07760000000002</v>
      </c>
      <c r="BP221" s="51">
        <f ca="1">'4월_관리비상세내역'!BQ221</f>
        <v>1439.4851485148515</v>
      </c>
      <c r="BQ221" s="57">
        <f t="shared" ca="1" si="97"/>
        <v>1682.6732673267327</v>
      </c>
      <c r="BR221" s="51">
        <v>0</v>
      </c>
      <c r="BS221" s="51">
        <v>0</v>
      </c>
    </row>
    <row r="222" spans="1:71" ht="15.75" customHeight="1">
      <c r="A222" s="8" t="s">
        <v>239</v>
      </c>
      <c r="B222">
        <v>706</v>
      </c>
      <c r="C222" s="54">
        <v>101</v>
      </c>
      <c r="E222" s="8">
        <v>158.66999999999999</v>
      </c>
      <c r="F222" s="8" t="s">
        <v>240</v>
      </c>
      <c r="G222" s="55">
        <f t="shared" ca="1" si="85"/>
        <v>42606</v>
      </c>
      <c r="H222" s="8">
        <v>77777</v>
      </c>
      <c r="J222" t="str">
        <f t="shared" ca="1" si="99"/>
        <v>전세</v>
      </c>
      <c r="K222" s="8" t="s">
        <v>242</v>
      </c>
      <c r="L222" s="55">
        <v>45047</v>
      </c>
      <c r="M222" s="55">
        <v>45097</v>
      </c>
      <c r="N222" s="55">
        <v>45047</v>
      </c>
      <c r="O222" s="55">
        <v>45077</v>
      </c>
      <c r="P222" s="51">
        <f t="shared" ca="1" si="86"/>
        <v>540131</v>
      </c>
      <c r="Q222" s="57">
        <f t="shared" ca="1" si="87"/>
        <v>550933.62</v>
      </c>
      <c r="R222" s="51">
        <f t="shared" ca="1" si="88"/>
        <v>540131</v>
      </c>
      <c r="S222" s="57">
        <f t="shared" ca="1" si="98"/>
        <v>254785</v>
      </c>
      <c r="T222" s="57">
        <f t="shared" ca="1" si="89"/>
        <v>285346</v>
      </c>
      <c r="U222" s="57">
        <f t="shared" ref="U222:AJ237" ca="1" si="104">RANDBETWEEN(U$2,U$3)</f>
        <v>71844</v>
      </c>
      <c r="V222" s="57">
        <f t="shared" ca="1" si="104"/>
        <v>16149</v>
      </c>
      <c r="W222" s="57">
        <f t="shared" ca="1" si="104"/>
        <v>1264</v>
      </c>
      <c r="X222" s="57">
        <f t="shared" ca="1" si="104"/>
        <v>4482</v>
      </c>
      <c r="Y222" s="57">
        <f t="shared" ca="1" si="104"/>
        <v>3955</v>
      </c>
      <c r="Z222" s="57">
        <f t="shared" ca="1" si="104"/>
        <v>35623</v>
      </c>
      <c r="AA222" s="57">
        <f t="shared" ca="1" si="104"/>
        <v>10406</v>
      </c>
      <c r="AB222" s="57">
        <f t="shared" ca="1" si="104"/>
        <v>71137</v>
      </c>
      <c r="AC222" s="57">
        <f t="shared" ca="1" si="104"/>
        <v>124</v>
      </c>
      <c r="AD222" s="57">
        <f t="shared" ca="1" si="104"/>
        <v>8731</v>
      </c>
      <c r="AE222" s="57">
        <f t="shared" ca="1" si="104"/>
        <v>29652</v>
      </c>
      <c r="AF222" s="57">
        <f t="shared" ca="1" si="104"/>
        <v>863</v>
      </c>
      <c r="AG222" s="57">
        <f t="shared" ca="1" si="104"/>
        <v>1883</v>
      </c>
      <c r="AH222" s="57">
        <f t="shared" ca="1" si="104"/>
        <v>2</v>
      </c>
      <c r="AI222" s="57">
        <f t="shared" ca="1" si="104"/>
        <v>0</v>
      </c>
      <c r="AJ222" s="57">
        <f t="shared" ca="1" si="104"/>
        <v>107760</v>
      </c>
      <c r="AK222" s="57">
        <f t="shared" ca="1" si="103"/>
        <v>32457</v>
      </c>
      <c r="AL222" s="57">
        <f t="shared" ca="1" si="103"/>
        <v>92273</v>
      </c>
      <c r="AM222" s="57">
        <f t="shared" ca="1" si="103"/>
        <v>7438</v>
      </c>
      <c r="AN222" s="57">
        <f t="shared" ca="1" si="103"/>
        <v>74583</v>
      </c>
      <c r="AO222" s="57">
        <f t="shared" ca="1" si="103"/>
        <v>0</v>
      </c>
      <c r="AP222" s="57">
        <f t="shared" ca="1" si="103"/>
        <v>17633</v>
      </c>
      <c r="AQ222" s="57">
        <f t="shared" ca="1" si="103"/>
        <v>9078</v>
      </c>
      <c r="AR222" s="57">
        <f t="shared" ca="1" si="103"/>
        <v>208</v>
      </c>
      <c r="AS222" s="57">
        <f t="shared" ca="1" si="103"/>
        <v>1320</v>
      </c>
      <c r="AT222" s="57">
        <f t="shared" ca="1" si="103"/>
        <v>0</v>
      </c>
      <c r="AU222" s="51">
        <v>0</v>
      </c>
      <c r="AV222" s="57">
        <v>0</v>
      </c>
      <c r="AW222" s="51">
        <f t="shared" ca="1" si="90"/>
        <v>10802.62</v>
      </c>
      <c r="AX222" s="57">
        <f t="shared" ca="1" si="84"/>
        <v>-3847</v>
      </c>
      <c r="AY222" s="57">
        <f t="shared" ca="1" si="84"/>
        <v>0</v>
      </c>
      <c r="AZ222" s="57">
        <f t="shared" ca="1" si="84"/>
        <v>0</v>
      </c>
      <c r="BA222" s="51">
        <v>0</v>
      </c>
      <c r="BB222" s="51">
        <v>0</v>
      </c>
      <c r="BC222" s="57">
        <f t="shared" ca="1" si="84"/>
        <v>-28936</v>
      </c>
      <c r="BD222" s="57">
        <f t="shared" ca="1" si="84"/>
        <v>-25951</v>
      </c>
      <c r="BE222" s="57">
        <f t="shared" ca="1" si="100"/>
        <v>538.79999999999995</v>
      </c>
      <c r="BF222" s="51">
        <f t="shared" ca="1" si="91"/>
        <v>73.818399999999997</v>
      </c>
      <c r="BG222" s="51">
        <f t="shared" ca="1" si="92"/>
        <v>10.504647887323944</v>
      </c>
      <c r="BH222" s="51">
        <f t="shared" ca="1" si="93"/>
        <v>174.58415841584159</v>
      </c>
      <c r="BI222" s="51">
        <v>0</v>
      </c>
      <c r="BJ222" s="51">
        <f ca="1">'4월_관리비상세내역'!BK222</f>
        <v>1428.29</v>
      </c>
      <c r="BK222" s="51">
        <f t="shared" ca="1" si="94"/>
        <v>1967.09</v>
      </c>
      <c r="BL222" s="51">
        <f ca="1">'4월_관리비상세내역'!BM222</f>
        <v>203.69746478873242</v>
      </c>
      <c r="BM222" s="57">
        <f t="shared" ca="1" si="95"/>
        <v>214.20211267605637</v>
      </c>
      <c r="BN222" s="51">
        <f ca="1">'4월_관리비상세내역'!BO222</f>
        <v>334.32799999999997</v>
      </c>
      <c r="BO222" s="57">
        <f t="shared" ca="1" si="96"/>
        <v>408.14639999999997</v>
      </c>
      <c r="BP222" s="51">
        <f ca="1">'4월_관리비상세내역'!BQ222</f>
        <v>1085.2574257425742</v>
      </c>
      <c r="BQ222" s="57">
        <f t="shared" ca="1" si="97"/>
        <v>1259.8415841584158</v>
      </c>
      <c r="BR222" s="51">
        <v>0</v>
      </c>
      <c r="BS222" s="51">
        <v>0</v>
      </c>
    </row>
    <row r="223" spans="1:71" ht="15.75" customHeight="1">
      <c r="A223" s="8" t="s">
        <v>239</v>
      </c>
      <c r="B223">
        <v>706</v>
      </c>
      <c r="C223" s="54">
        <v>102</v>
      </c>
      <c r="E223" s="8">
        <v>158.66999999999999</v>
      </c>
      <c r="F223" s="8" t="s">
        <v>240</v>
      </c>
      <c r="G223" s="55">
        <f t="shared" ca="1" si="85"/>
        <v>43608</v>
      </c>
      <c r="H223" s="8">
        <v>77777</v>
      </c>
      <c r="J223" t="str">
        <f t="shared" ca="1" si="99"/>
        <v>월세</v>
      </c>
      <c r="K223" s="8" t="s">
        <v>242</v>
      </c>
      <c r="L223" s="55">
        <v>45047</v>
      </c>
      <c r="M223" s="55">
        <v>45097</v>
      </c>
      <c r="N223" s="55">
        <v>45047</v>
      </c>
      <c r="O223" s="55">
        <v>45077</v>
      </c>
      <c r="P223" s="51">
        <f t="shared" ca="1" si="86"/>
        <v>549267</v>
      </c>
      <c r="Q223" s="57">
        <f t="shared" ca="1" si="87"/>
        <v>560252.34</v>
      </c>
      <c r="R223" s="51">
        <f t="shared" ca="1" si="88"/>
        <v>549267</v>
      </c>
      <c r="S223" s="57">
        <f t="shared" ca="1" si="98"/>
        <v>205891</v>
      </c>
      <c r="T223" s="57">
        <f t="shared" ca="1" si="89"/>
        <v>343376</v>
      </c>
      <c r="U223" s="57">
        <f t="shared" ca="1" si="104"/>
        <v>59029</v>
      </c>
      <c r="V223" s="57">
        <f t="shared" ca="1" si="104"/>
        <v>29889</v>
      </c>
      <c r="W223" s="57">
        <f t="shared" ca="1" si="104"/>
        <v>1528</v>
      </c>
      <c r="X223" s="57">
        <f t="shared" ca="1" si="104"/>
        <v>2750</v>
      </c>
      <c r="Y223" s="57">
        <f t="shared" ca="1" si="104"/>
        <v>3491</v>
      </c>
      <c r="Z223" s="57">
        <f t="shared" ca="1" si="104"/>
        <v>19062</v>
      </c>
      <c r="AA223" s="57">
        <f t="shared" ca="1" si="104"/>
        <v>12694</v>
      </c>
      <c r="AB223" s="57">
        <f t="shared" ca="1" si="104"/>
        <v>29088</v>
      </c>
      <c r="AC223" s="57">
        <f t="shared" ca="1" si="104"/>
        <v>109</v>
      </c>
      <c r="AD223" s="57">
        <f t="shared" ca="1" si="104"/>
        <v>8520</v>
      </c>
      <c r="AE223" s="57">
        <f t="shared" ca="1" si="104"/>
        <v>20666</v>
      </c>
      <c r="AF223" s="57">
        <f t="shared" ca="1" si="104"/>
        <v>694</v>
      </c>
      <c r="AG223" s="57">
        <f t="shared" ca="1" si="104"/>
        <v>22847</v>
      </c>
      <c r="AH223" s="57">
        <f t="shared" ca="1" si="104"/>
        <v>879</v>
      </c>
      <c r="AI223" s="57">
        <f t="shared" ca="1" si="104"/>
        <v>0</v>
      </c>
      <c r="AJ223" s="57">
        <f t="shared" ca="1" si="104"/>
        <v>121057</v>
      </c>
      <c r="AK223" s="57">
        <f t="shared" ca="1" si="103"/>
        <v>62577</v>
      </c>
      <c r="AL223" s="57">
        <f t="shared" ca="1" si="103"/>
        <v>111142</v>
      </c>
      <c r="AM223" s="57">
        <f t="shared" ca="1" si="103"/>
        <v>5174</v>
      </c>
      <c r="AN223" s="57">
        <f t="shared" ca="1" si="103"/>
        <v>61642</v>
      </c>
      <c r="AO223" s="57">
        <f t="shared" ca="1" si="103"/>
        <v>0</v>
      </c>
      <c r="AP223" s="57">
        <f t="shared" ca="1" si="103"/>
        <v>22542</v>
      </c>
      <c r="AQ223" s="57">
        <f t="shared" ca="1" si="103"/>
        <v>8218</v>
      </c>
      <c r="AR223" s="57">
        <f t="shared" ca="1" si="103"/>
        <v>5409</v>
      </c>
      <c r="AS223" s="57">
        <f t="shared" ca="1" si="103"/>
        <v>632</v>
      </c>
      <c r="AT223" s="57">
        <f t="shared" ca="1" si="103"/>
        <v>0</v>
      </c>
      <c r="AU223" s="51">
        <v>0</v>
      </c>
      <c r="AV223" s="57">
        <v>0</v>
      </c>
      <c r="AW223" s="51">
        <f t="shared" ca="1" si="90"/>
        <v>10985.34</v>
      </c>
      <c r="AX223" s="57">
        <f t="shared" ca="1" si="84"/>
        <v>-19965</v>
      </c>
      <c r="AY223" s="57">
        <f t="shared" ca="1" si="84"/>
        <v>0</v>
      </c>
      <c r="AZ223" s="57">
        <f t="shared" ca="1" si="84"/>
        <v>0</v>
      </c>
      <c r="BA223" s="51">
        <v>0</v>
      </c>
      <c r="BB223" s="51">
        <v>0</v>
      </c>
      <c r="BC223" s="57">
        <f t="shared" ca="1" si="84"/>
        <v>-27194</v>
      </c>
      <c r="BD223" s="57">
        <f t="shared" ca="1" si="84"/>
        <v>-13213</v>
      </c>
      <c r="BE223" s="57">
        <f t="shared" ca="1" si="100"/>
        <v>605.28499999999997</v>
      </c>
      <c r="BF223" s="51">
        <f t="shared" ca="1" si="91"/>
        <v>88.913600000000002</v>
      </c>
      <c r="BG223" s="51">
        <f t="shared" ca="1" si="92"/>
        <v>8.6819718309859155</v>
      </c>
      <c r="BH223" s="51">
        <f t="shared" ca="1" si="93"/>
        <v>223.1881188118812</v>
      </c>
      <c r="BI223" s="51">
        <v>0</v>
      </c>
      <c r="BJ223" s="51">
        <f ca="1">'4월_관리비상세내역'!BK223</f>
        <v>1572.135</v>
      </c>
      <c r="BK223" s="51">
        <f t="shared" ca="1" si="94"/>
        <v>2177.42</v>
      </c>
      <c r="BL223" s="51">
        <f ca="1">'4월_관리비상세내역'!BM223</f>
        <v>291.94605633802814</v>
      </c>
      <c r="BM223" s="57">
        <f t="shared" ca="1" si="95"/>
        <v>300.62802816901404</v>
      </c>
      <c r="BN223" s="51">
        <f ca="1">'4월_관리비상세내역'!BO223</f>
        <v>674.73519999999996</v>
      </c>
      <c r="BO223" s="57">
        <f t="shared" ca="1" si="96"/>
        <v>763.64879999999994</v>
      </c>
      <c r="BP223" s="51">
        <f ca="1">'4월_관리비상세내역'!BQ223</f>
        <v>1153.5544554455446</v>
      </c>
      <c r="BQ223" s="57">
        <f t="shared" ca="1" si="97"/>
        <v>1376.7425742574258</v>
      </c>
      <c r="BR223" s="51">
        <v>0</v>
      </c>
      <c r="BS223" s="51">
        <v>0</v>
      </c>
    </row>
    <row r="224" spans="1:71" ht="15.75" customHeight="1">
      <c r="A224" s="8" t="s">
        <v>239</v>
      </c>
      <c r="B224">
        <v>706</v>
      </c>
      <c r="C224" s="54">
        <v>201</v>
      </c>
      <c r="E224" s="8">
        <v>158.66999999999999</v>
      </c>
      <c r="F224" s="8" t="s">
        <v>240</v>
      </c>
      <c r="G224" s="55">
        <f t="shared" ca="1" si="85"/>
        <v>42321</v>
      </c>
      <c r="H224" s="8">
        <v>77777</v>
      </c>
      <c r="J224" t="str">
        <f t="shared" ca="1" si="99"/>
        <v>자가</v>
      </c>
      <c r="K224" s="8" t="s">
        <v>242</v>
      </c>
      <c r="L224" s="55">
        <v>45047</v>
      </c>
      <c r="M224" s="55">
        <v>45097</v>
      </c>
      <c r="N224" s="55">
        <v>45047</v>
      </c>
      <c r="O224" s="55">
        <v>45077</v>
      </c>
      <c r="P224" s="51">
        <f t="shared" ca="1" si="86"/>
        <v>606320</v>
      </c>
      <c r="Q224" s="57">
        <f t="shared" ca="1" si="87"/>
        <v>618446.4</v>
      </c>
      <c r="R224" s="51">
        <f t="shared" ca="1" si="88"/>
        <v>606320</v>
      </c>
      <c r="S224" s="57">
        <f t="shared" ca="1" si="98"/>
        <v>252024</v>
      </c>
      <c r="T224" s="57">
        <f t="shared" ca="1" si="89"/>
        <v>354296</v>
      </c>
      <c r="U224" s="57">
        <f t="shared" ca="1" si="104"/>
        <v>63535</v>
      </c>
      <c r="V224" s="57">
        <f t="shared" ca="1" si="104"/>
        <v>29613</v>
      </c>
      <c r="W224" s="57">
        <f t="shared" ca="1" si="104"/>
        <v>375</v>
      </c>
      <c r="X224" s="57">
        <f t="shared" ca="1" si="104"/>
        <v>3727</v>
      </c>
      <c r="Y224" s="57">
        <f t="shared" ca="1" si="104"/>
        <v>3272</v>
      </c>
      <c r="Z224" s="57">
        <f t="shared" ca="1" si="104"/>
        <v>51811</v>
      </c>
      <c r="AA224" s="57">
        <f t="shared" ca="1" si="104"/>
        <v>14919</v>
      </c>
      <c r="AB224" s="57">
        <f t="shared" ca="1" si="104"/>
        <v>20442</v>
      </c>
      <c r="AC224" s="57">
        <f t="shared" ca="1" si="104"/>
        <v>757</v>
      </c>
      <c r="AD224" s="57">
        <f t="shared" ca="1" si="104"/>
        <v>8108</v>
      </c>
      <c r="AE224" s="57">
        <f t="shared" ca="1" si="104"/>
        <v>21479</v>
      </c>
      <c r="AF224" s="57">
        <f t="shared" ca="1" si="104"/>
        <v>552</v>
      </c>
      <c r="AG224" s="57">
        <f t="shared" ca="1" si="104"/>
        <v>41817</v>
      </c>
      <c r="AH224" s="57">
        <f t="shared" ca="1" si="104"/>
        <v>522</v>
      </c>
      <c r="AI224" s="57">
        <f t="shared" ca="1" si="104"/>
        <v>0</v>
      </c>
      <c r="AJ224" s="57">
        <f t="shared" ca="1" si="104"/>
        <v>159668</v>
      </c>
      <c r="AK224" s="57">
        <f t="shared" ca="1" si="103"/>
        <v>45440</v>
      </c>
      <c r="AL224" s="57">
        <f t="shared" ca="1" si="103"/>
        <v>74071</v>
      </c>
      <c r="AM224" s="57">
        <f t="shared" ca="1" si="103"/>
        <v>4811</v>
      </c>
      <c r="AN224" s="57">
        <f t="shared" ca="1" si="103"/>
        <v>69134</v>
      </c>
      <c r="AO224" s="57">
        <f t="shared" ca="1" si="103"/>
        <v>0</v>
      </c>
      <c r="AP224" s="57">
        <f t="shared" ca="1" si="103"/>
        <v>14757</v>
      </c>
      <c r="AQ224" s="57">
        <f t="shared" ca="1" si="103"/>
        <v>6536</v>
      </c>
      <c r="AR224" s="57">
        <f t="shared" ca="1" si="103"/>
        <v>6428</v>
      </c>
      <c r="AS224" s="57">
        <f t="shared" ca="1" si="103"/>
        <v>1126</v>
      </c>
      <c r="AT224" s="57">
        <f t="shared" ca="1" si="103"/>
        <v>0</v>
      </c>
      <c r="AU224" s="51">
        <v>0</v>
      </c>
      <c r="AV224" s="57">
        <v>0</v>
      </c>
      <c r="AW224" s="51">
        <f t="shared" ca="1" si="90"/>
        <v>12126.4</v>
      </c>
      <c r="AX224" s="57">
        <f t="shared" ca="1" si="84"/>
        <v>-7216</v>
      </c>
      <c r="AY224" s="57">
        <f t="shared" ca="1" si="84"/>
        <v>0</v>
      </c>
      <c r="AZ224" s="57">
        <f t="shared" ca="1" si="84"/>
        <v>0</v>
      </c>
      <c r="BA224" s="51">
        <v>0</v>
      </c>
      <c r="BB224" s="51">
        <v>0</v>
      </c>
      <c r="BC224" s="57">
        <f t="shared" ca="1" si="84"/>
        <v>-20949</v>
      </c>
      <c r="BD224" s="57">
        <f t="shared" ca="1" si="84"/>
        <v>-8415</v>
      </c>
      <c r="BE224" s="57">
        <f t="shared" ca="1" si="100"/>
        <v>798.34</v>
      </c>
      <c r="BF224" s="51">
        <f t="shared" ca="1" si="91"/>
        <v>59.256799999999998</v>
      </c>
      <c r="BG224" s="51">
        <f t="shared" ca="1" si="92"/>
        <v>9.7371830985915491</v>
      </c>
      <c r="BH224" s="51">
        <f t="shared" ca="1" si="93"/>
        <v>146.1089108910891</v>
      </c>
      <c r="BI224" s="51">
        <v>0</v>
      </c>
      <c r="BJ224" s="51">
        <f ca="1">'4월_관리비상세내역'!BK224</f>
        <v>1732.7750000000001</v>
      </c>
      <c r="BK224" s="51">
        <f t="shared" ca="1" si="94"/>
        <v>2531.1150000000002</v>
      </c>
      <c r="BL224" s="51">
        <f ca="1">'4월_관리비상세내역'!BM224</f>
        <v>903.15535211267604</v>
      </c>
      <c r="BM224" s="57">
        <f t="shared" ca="1" si="95"/>
        <v>912.89253521126761</v>
      </c>
      <c r="BN224" s="51">
        <f ca="1">'4월_관리비상세내역'!BO224</f>
        <v>644.93279999999993</v>
      </c>
      <c r="BO224" s="57">
        <f t="shared" ca="1" si="96"/>
        <v>704.18959999999993</v>
      </c>
      <c r="BP224" s="51">
        <f ca="1">'4월_관리비상세내역'!BQ224</f>
        <v>1638.7524752475247</v>
      </c>
      <c r="BQ224" s="57">
        <f t="shared" ca="1" si="97"/>
        <v>1784.8613861386139</v>
      </c>
      <c r="BR224" s="51">
        <v>0</v>
      </c>
      <c r="BS224" s="51">
        <v>0</v>
      </c>
    </row>
    <row r="225" spans="1:71" ht="15.75" customHeight="1">
      <c r="A225" s="8" t="s">
        <v>239</v>
      </c>
      <c r="B225">
        <v>706</v>
      </c>
      <c r="C225" s="54">
        <v>202</v>
      </c>
      <c r="E225" s="8">
        <v>158.66999999999999</v>
      </c>
      <c r="F225" s="8" t="s">
        <v>240</v>
      </c>
      <c r="G225" s="55">
        <f t="shared" ca="1" si="85"/>
        <v>41868</v>
      </c>
      <c r="H225" s="8">
        <v>77777</v>
      </c>
      <c r="J225" t="str">
        <f t="shared" ca="1" si="99"/>
        <v>전세</v>
      </c>
      <c r="K225" s="8" t="s">
        <v>242</v>
      </c>
      <c r="L225" s="55">
        <v>45047</v>
      </c>
      <c r="M225" s="55">
        <v>45097</v>
      </c>
      <c r="N225" s="55">
        <v>45047</v>
      </c>
      <c r="O225" s="55">
        <v>45077</v>
      </c>
      <c r="P225" s="51">
        <f t="shared" ca="1" si="86"/>
        <v>473374</v>
      </c>
      <c r="Q225" s="57">
        <f t="shared" ca="1" si="87"/>
        <v>482841.48</v>
      </c>
      <c r="R225" s="51">
        <f t="shared" ca="1" si="88"/>
        <v>473374</v>
      </c>
      <c r="S225" s="57">
        <f t="shared" ca="1" si="98"/>
        <v>216352</v>
      </c>
      <c r="T225" s="57">
        <f t="shared" ca="1" si="89"/>
        <v>257022</v>
      </c>
      <c r="U225" s="57">
        <f t="shared" ca="1" si="104"/>
        <v>79564</v>
      </c>
      <c r="V225" s="57">
        <f t="shared" ca="1" si="104"/>
        <v>19426</v>
      </c>
      <c r="W225" s="57">
        <f t="shared" ca="1" si="104"/>
        <v>1159</v>
      </c>
      <c r="X225" s="57">
        <f t="shared" ca="1" si="104"/>
        <v>2251</v>
      </c>
      <c r="Y225" s="57">
        <f t="shared" ca="1" si="104"/>
        <v>3379</v>
      </c>
      <c r="Z225" s="57">
        <f t="shared" ca="1" si="104"/>
        <v>35289</v>
      </c>
      <c r="AA225" s="57">
        <f t="shared" ca="1" si="104"/>
        <v>6033</v>
      </c>
      <c r="AB225" s="57">
        <f t="shared" ca="1" si="104"/>
        <v>15830</v>
      </c>
      <c r="AC225" s="57">
        <f t="shared" ca="1" si="104"/>
        <v>273</v>
      </c>
      <c r="AD225" s="57">
        <f t="shared" ca="1" si="104"/>
        <v>9693</v>
      </c>
      <c r="AE225" s="57">
        <f t="shared" ca="1" si="104"/>
        <v>10369</v>
      </c>
      <c r="AF225" s="57">
        <f t="shared" ca="1" si="104"/>
        <v>896</v>
      </c>
      <c r="AG225" s="57">
        <f t="shared" ca="1" si="104"/>
        <v>30686</v>
      </c>
      <c r="AH225" s="57">
        <f t="shared" ca="1" si="104"/>
        <v>530</v>
      </c>
      <c r="AI225" s="57">
        <f t="shared" ca="1" si="104"/>
        <v>0</v>
      </c>
      <c r="AJ225" s="57">
        <f t="shared" ca="1" si="104"/>
        <v>151737</v>
      </c>
      <c r="AK225" s="57">
        <f t="shared" ca="1" si="103"/>
        <v>27076</v>
      </c>
      <c r="AL225" s="57">
        <f t="shared" ca="1" si="103"/>
        <v>59333</v>
      </c>
      <c r="AM225" s="57">
        <f t="shared" ca="1" si="103"/>
        <v>4529</v>
      </c>
      <c r="AN225" s="57">
        <f t="shared" ca="1" si="103"/>
        <v>39376</v>
      </c>
      <c r="AO225" s="57">
        <f t="shared" ca="1" si="103"/>
        <v>0</v>
      </c>
      <c r="AP225" s="57">
        <f t="shared" ca="1" si="103"/>
        <v>9301</v>
      </c>
      <c r="AQ225" s="57">
        <f t="shared" ca="1" si="103"/>
        <v>7537</v>
      </c>
      <c r="AR225" s="57">
        <f t="shared" ca="1" si="103"/>
        <v>5206</v>
      </c>
      <c r="AS225" s="57">
        <f t="shared" ca="1" si="103"/>
        <v>2159</v>
      </c>
      <c r="AT225" s="57">
        <f t="shared" ca="1" si="103"/>
        <v>0</v>
      </c>
      <c r="AU225" s="51">
        <v>0</v>
      </c>
      <c r="AV225" s="57">
        <v>0</v>
      </c>
      <c r="AW225" s="51">
        <f t="shared" ca="1" si="90"/>
        <v>9467.48</v>
      </c>
      <c r="AX225" s="57">
        <f t="shared" ca="1" si="84"/>
        <v>-3481</v>
      </c>
      <c r="AY225" s="57">
        <f t="shared" ca="1" si="84"/>
        <v>0</v>
      </c>
      <c r="AZ225" s="57">
        <f t="shared" ca="1" si="84"/>
        <v>0</v>
      </c>
      <c r="BA225" s="51">
        <v>0</v>
      </c>
      <c r="BB225" s="51">
        <v>0</v>
      </c>
      <c r="BC225" s="57">
        <f t="shared" ca="1" si="84"/>
        <v>-22132</v>
      </c>
      <c r="BD225" s="57">
        <f t="shared" ca="1" si="84"/>
        <v>-22645</v>
      </c>
      <c r="BE225" s="57">
        <f t="shared" ca="1" si="100"/>
        <v>758.68499999999995</v>
      </c>
      <c r="BF225" s="51">
        <f t="shared" ca="1" si="91"/>
        <v>47.4664</v>
      </c>
      <c r="BG225" s="51">
        <f t="shared" ca="1" si="92"/>
        <v>5.5459154929577466</v>
      </c>
      <c r="BH225" s="51">
        <f t="shared" ca="1" si="93"/>
        <v>92.089108910891085</v>
      </c>
      <c r="BI225" s="51">
        <v>0</v>
      </c>
      <c r="BJ225" s="51">
        <f ca="1">'4월_관리비상세내역'!BK225</f>
        <v>1368</v>
      </c>
      <c r="BK225" s="51">
        <f t="shared" ca="1" si="94"/>
        <v>2126.6849999999999</v>
      </c>
      <c r="BL225" s="51">
        <f ca="1">'4월_관리비상세내역'!BM225</f>
        <v>76.017323943661978</v>
      </c>
      <c r="BM225" s="57">
        <f t="shared" ca="1" si="95"/>
        <v>81.563239436619725</v>
      </c>
      <c r="BN225" s="51">
        <f ca="1">'4월_관리비상세내역'!BO225</f>
        <v>629.77679999999998</v>
      </c>
      <c r="BO225" s="57">
        <f t="shared" ca="1" si="96"/>
        <v>677.2432</v>
      </c>
      <c r="BP225" s="51">
        <f ca="1">'4월_관리비상세내역'!BQ225</f>
        <v>1219.6237623762377</v>
      </c>
      <c r="BQ225" s="57">
        <f t="shared" ca="1" si="97"/>
        <v>1311.7128712871288</v>
      </c>
      <c r="BR225" s="51">
        <v>0</v>
      </c>
      <c r="BS225" s="51">
        <v>0</v>
      </c>
    </row>
    <row r="226" spans="1:71" ht="15.75" customHeight="1">
      <c r="A226" s="8" t="s">
        <v>239</v>
      </c>
      <c r="B226">
        <v>706</v>
      </c>
      <c r="C226" s="54">
        <v>301</v>
      </c>
      <c r="E226" s="8">
        <v>158.66999999999999</v>
      </c>
      <c r="F226" s="8" t="s">
        <v>240</v>
      </c>
      <c r="G226" s="55">
        <f t="shared" ca="1" si="85"/>
        <v>43599</v>
      </c>
      <c r="H226" s="8">
        <v>77777</v>
      </c>
      <c r="J226" t="str">
        <f t="shared" ca="1" si="99"/>
        <v>전세</v>
      </c>
      <c r="K226" s="8" t="s">
        <v>242</v>
      </c>
      <c r="L226" s="55">
        <v>45047</v>
      </c>
      <c r="M226" s="55">
        <v>45097</v>
      </c>
      <c r="N226" s="55">
        <v>45047</v>
      </c>
      <c r="O226" s="55">
        <v>45077</v>
      </c>
      <c r="P226" s="51">
        <f t="shared" ca="1" si="86"/>
        <v>584995</v>
      </c>
      <c r="Q226" s="57">
        <f t="shared" ca="1" si="87"/>
        <v>596694.9</v>
      </c>
      <c r="R226" s="51">
        <f t="shared" ca="1" si="88"/>
        <v>584995</v>
      </c>
      <c r="S226" s="57">
        <f t="shared" ca="1" si="98"/>
        <v>278479</v>
      </c>
      <c r="T226" s="57">
        <f t="shared" ca="1" si="89"/>
        <v>306516</v>
      </c>
      <c r="U226" s="57">
        <f t="shared" ca="1" si="104"/>
        <v>62275</v>
      </c>
      <c r="V226" s="57">
        <f t="shared" ca="1" si="104"/>
        <v>14228</v>
      </c>
      <c r="W226" s="57">
        <f t="shared" ca="1" si="104"/>
        <v>1945</v>
      </c>
      <c r="X226" s="57">
        <f t="shared" ca="1" si="104"/>
        <v>4620</v>
      </c>
      <c r="Y226" s="57">
        <f t="shared" ca="1" si="104"/>
        <v>3720</v>
      </c>
      <c r="Z226" s="57">
        <f t="shared" ca="1" si="104"/>
        <v>56429</v>
      </c>
      <c r="AA226" s="57">
        <f t="shared" ca="1" si="104"/>
        <v>6325</v>
      </c>
      <c r="AB226" s="57">
        <f t="shared" ca="1" si="104"/>
        <v>63983</v>
      </c>
      <c r="AC226" s="57">
        <f t="shared" ca="1" si="104"/>
        <v>2155</v>
      </c>
      <c r="AD226" s="57">
        <f t="shared" ca="1" si="104"/>
        <v>4092</v>
      </c>
      <c r="AE226" s="57">
        <f t="shared" ca="1" si="104"/>
        <v>27256</v>
      </c>
      <c r="AF226" s="57">
        <f t="shared" ca="1" si="104"/>
        <v>380</v>
      </c>
      <c r="AG226" s="57">
        <f t="shared" ca="1" si="104"/>
        <v>29589</v>
      </c>
      <c r="AH226" s="57">
        <f t="shared" ca="1" si="104"/>
        <v>978</v>
      </c>
      <c r="AI226" s="57">
        <f t="shared" ca="1" si="104"/>
        <v>0</v>
      </c>
      <c r="AJ226" s="57">
        <f t="shared" ca="1" si="104"/>
        <v>233443</v>
      </c>
      <c r="AK226" s="57">
        <f t="shared" ca="1" si="103"/>
        <v>45104</v>
      </c>
      <c r="AL226" s="57">
        <f t="shared" ca="1" si="103"/>
        <v>35422</v>
      </c>
      <c r="AM226" s="57">
        <f t="shared" ca="1" si="103"/>
        <v>2609</v>
      </c>
      <c r="AN226" s="57">
        <f t="shared" ca="1" si="103"/>
        <v>31787</v>
      </c>
      <c r="AO226" s="57">
        <f t="shared" ca="1" si="103"/>
        <v>0</v>
      </c>
      <c r="AP226" s="57">
        <f t="shared" ca="1" si="103"/>
        <v>13781</v>
      </c>
      <c r="AQ226" s="57">
        <f t="shared" ca="1" si="103"/>
        <v>7807</v>
      </c>
      <c r="AR226" s="57">
        <f t="shared" ca="1" si="103"/>
        <v>3148</v>
      </c>
      <c r="AS226" s="57">
        <f t="shared" ca="1" si="103"/>
        <v>588</v>
      </c>
      <c r="AT226" s="57">
        <f t="shared" ca="1" si="103"/>
        <v>0</v>
      </c>
      <c r="AU226" s="51">
        <v>0</v>
      </c>
      <c r="AV226" s="57">
        <v>0</v>
      </c>
      <c r="AW226" s="51">
        <f t="shared" ca="1" si="90"/>
        <v>11699.9</v>
      </c>
      <c r="AX226" s="57">
        <f t="shared" ca="1" si="84"/>
        <v>-22360</v>
      </c>
      <c r="AY226" s="57">
        <f t="shared" ca="1" si="84"/>
        <v>0</v>
      </c>
      <c r="AZ226" s="57">
        <f t="shared" ca="1" si="84"/>
        <v>0</v>
      </c>
      <c r="BA226" s="51">
        <v>0</v>
      </c>
      <c r="BB226" s="51">
        <v>0</v>
      </c>
      <c r="BC226" s="57">
        <f t="shared" ca="1" si="84"/>
        <v>-28583</v>
      </c>
      <c r="BD226" s="57">
        <f t="shared" ca="1" si="84"/>
        <v>-15726</v>
      </c>
      <c r="BE226" s="57">
        <f t="shared" ca="1" si="100"/>
        <v>1167.2149999999999</v>
      </c>
      <c r="BF226" s="51">
        <f t="shared" ca="1" si="91"/>
        <v>28.337599999999998</v>
      </c>
      <c r="BG226" s="51">
        <f t="shared" ca="1" si="92"/>
        <v>4.4770422535211267</v>
      </c>
      <c r="BH226" s="51">
        <f t="shared" ca="1" si="93"/>
        <v>136.44554455445544</v>
      </c>
      <c r="BI226" s="51">
        <v>0</v>
      </c>
      <c r="BJ226" s="51">
        <f ca="1">'4월_관리비상세내역'!BK226</f>
        <v>1183.6849999999999</v>
      </c>
      <c r="BK226" s="51">
        <f t="shared" ca="1" si="94"/>
        <v>2350.8999999999996</v>
      </c>
      <c r="BL226" s="51">
        <f ca="1">'4월_관리비상세내역'!BM226</f>
        <v>447.26169014084508</v>
      </c>
      <c r="BM226" s="57">
        <f t="shared" ca="1" si="95"/>
        <v>451.7387323943662</v>
      </c>
      <c r="BN226" s="51">
        <f ca="1">'4월_관리비상세내역'!BO226</f>
        <v>143.89760000000001</v>
      </c>
      <c r="BO226" s="57">
        <f t="shared" ca="1" si="96"/>
        <v>172.23520000000002</v>
      </c>
      <c r="BP226" s="51">
        <f ca="1">'4월_관리비상세내역'!BQ226</f>
        <v>1436.5544554455444</v>
      </c>
      <c r="BQ226" s="57">
        <f t="shared" ca="1" si="97"/>
        <v>1572.9999999999998</v>
      </c>
      <c r="BR226" s="51">
        <v>0</v>
      </c>
      <c r="BS226" s="51">
        <v>0</v>
      </c>
    </row>
    <row r="227" spans="1:71" ht="15.75" customHeight="1">
      <c r="A227" s="8" t="s">
        <v>239</v>
      </c>
      <c r="B227">
        <v>706</v>
      </c>
      <c r="C227" s="54">
        <v>302</v>
      </c>
      <c r="E227" s="8">
        <v>158.66999999999999</v>
      </c>
      <c r="F227" s="8" t="s">
        <v>240</v>
      </c>
      <c r="G227" s="55">
        <f t="shared" ca="1" si="85"/>
        <v>43705</v>
      </c>
      <c r="H227" s="8">
        <v>77777</v>
      </c>
      <c r="J227" t="str">
        <f t="shared" ca="1" si="99"/>
        <v>자가</v>
      </c>
      <c r="K227" s="8" t="s">
        <v>242</v>
      </c>
      <c r="L227" s="55">
        <v>45047</v>
      </c>
      <c r="M227" s="55">
        <v>45097</v>
      </c>
      <c r="N227" s="55">
        <v>45047</v>
      </c>
      <c r="O227" s="55">
        <v>45077</v>
      </c>
      <c r="P227" s="51">
        <f t="shared" ca="1" si="86"/>
        <v>702612</v>
      </c>
      <c r="Q227" s="57">
        <f t="shared" ca="1" si="87"/>
        <v>716664.24</v>
      </c>
      <c r="R227" s="51">
        <f t="shared" ca="1" si="88"/>
        <v>702612</v>
      </c>
      <c r="S227" s="57">
        <f t="shared" ca="1" si="98"/>
        <v>225607</v>
      </c>
      <c r="T227" s="57">
        <f t="shared" ca="1" si="89"/>
        <v>477005</v>
      </c>
      <c r="U227" s="57">
        <f t="shared" ca="1" si="104"/>
        <v>36710</v>
      </c>
      <c r="V227" s="57">
        <f t="shared" ca="1" si="104"/>
        <v>25574</v>
      </c>
      <c r="W227" s="57">
        <f t="shared" ca="1" si="104"/>
        <v>815</v>
      </c>
      <c r="X227" s="57">
        <f t="shared" ca="1" si="104"/>
        <v>1603</v>
      </c>
      <c r="Y227" s="57">
        <f t="shared" ca="1" si="104"/>
        <v>3903</v>
      </c>
      <c r="Z227" s="57">
        <f t="shared" ca="1" si="104"/>
        <v>54682</v>
      </c>
      <c r="AA227" s="57">
        <f t="shared" ca="1" si="104"/>
        <v>20196</v>
      </c>
      <c r="AB227" s="57">
        <f t="shared" ca="1" si="104"/>
        <v>52799</v>
      </c>
      <c r="AC227" s="57">
        <f t="shared" ca="1" si="104"/>
        <v>2340</v>
      </c>
      <c r="AD227" s="57">
        <f t="shared" ca="1" si="104"/>
        <v>5498</v>
      </c>
      <c r="AE227" s="57">
        <f t="shared" ca="1" si="104"/>
        <v>19806</v>
      </c>
      <c r="AF227" s="57">
        <f t="shared" ca="1" si="104"/>
        <v>743</v>
      </c>
      <c r="AG227" s="57">
        <f t="shared" ca="1" si="104"/>
        <v>12632</v>
      </c>
      <c r="AH227" s="57">
        <f t="shared" ca="1" si="104"/>
        <v>124</v>
      </c>
      <c r="AI227" s="57">
        <f t="shared" ca="1" si="104"/>
        <v>0</v>
      </c>
      <c r="AJ227" s="57">
        <f t="shared" ca="1" si="104"/>
        <v>238994</v>
      </c>
      <c r="AK227" s="57">
        <f t="shared" ca="1" si="103"/>
        <v>66855</v>
      </c>
      <c r="AL227" s="57">
        <f t="shared" ca="1" si="103"/>
        <v>94731</v>
      </c>
      <c r="AM227" s="57">
        <f t="shared" ca="1" si="103"/>
        <v>671</v>
      </c>
      <c r="AN227" s="57">
        <f t="shared" ca="1" si="103"/>
        <v>78221</v>
      </c>
      <c r="AO227" s="57">
        <f t="shared" ca="1" si="103"/>
        <v>0</v>
      </c>
      <c r="AP227" s="57">
        <f t="shared" ca="1" si="103"/>
        <v>11027</v>
      </c>
      <c r="AQ227" s="57">
        <f t="shared" ca="1" si="103"/>
        <v>8502</v>
      </c>
      <c r="AR227" s="57">
        <f t="shared" ca="1" si="103"/>
        <v>4995</v>
      </c>
      <c r="AS227" s="57">
        <f t="shared" ca="1" si="103"/>
        <v>1312</v>
      </c>
      <c r="AT227" s="57">
        <f t="shared" ca="1" si="103"/>
        <v>0</v>
      </c>
      <c r="AU227" s="51">
        <v>0</v>
      </c>
      <c r="AV227" s="57">
        <v>0</v>
      </c>
      <c r="AW227" s="51">
        <f t="shared" ca="1" si="90"/>
        <v>14052.24</v>
      </c>
      <c r="AX227" s="57">
        <f t="shared" ca="1" si="84"/>
        <v>-9433</v>
      </c>
      <c r="AY227" s="57">
        <f t="shared" ca="1" si="84"/>
        <v>0</v>
      </c>
      <c r="AZ227" s="57">
        <f t="shared" ca="1" si="84"/>
        <v>0</v>
      </c>
      <c r="BA227" s="51">
        <v>0</v>
      </c>
      <c r="BB227" s="51">
        <v>0</v>
      </c>
      <c r="BC227" s="57">
        <f t="shared" ca="1" si="84"/>
        <v>-2666</v>
      </c>
      <c r="BD227" s="57">
        <f t="shared" ca="1" si="84"/>
        <v>-28022</v>
      </c>
      <c r="BE227" s="57">
        <f t="shared" ca="1" si="100"/>
        <v>1194.97</v>
      </c>
      <c r="BF227" s="51">
        <f t="shared" ca="1" si="91"/>
        <v>75.784800000000004</v>
      </c>
      <c r="BG227" s="51">
        <f t="shared" ca="1" si="92"/>
        <v>11.017042253521128</v>
      </c>
      <c r="BH227" s="51">
        <f t="shared" ca="1" si="93"/>
        <v>109.17821782178218</v>
      </c>
      <c r="BI227" s="51">
        <v>0</v>
      </c>
      <c r="BJ227" s="51">
        <f ca="1">'4월_관리비상세내역'!BK227</f>
        <v>1217.3800000000001</v>
      </c>
      <c r="BK227" s="51">
        <f t="shared" ca="1" si="94"/>
        <v>2412.3500000000004</v>
      </c>
      <c r="BL227" s="51">
        <f ca="1">'4월_관리비상세내역'!BM227</f>
        <v>89.250281690140838</v>
      </c>
      <c r="BM227" s="57">
        <f t="shared" ca="1" si="95"/>
        <v>100.26732394366196</v>
      </c>
      <c r="BN227" s="51">
        <f ca="1">'4월_관리비상세내역'!BO227</f>
        <v>1067.2496000000001</v>
      </c>
      <c r="BO227" s="57">
        <f t="shared" ca="1" si="96"/>
        <v>1143.0344</v>
      </c>
      <c r="BP227" s="51">
        <f ca="1">'4월_관리비상세내역'!BQ227</f>
        <v>767.73267326732673</v>
      </c>
      <c r="BQ227" s="57">
        <f t="shared" ca="1" si="97"/>
        <v>876.91089108910887</v>
      </c>
      <c r="BR227" s="51">
        <v>0</v>
      </c>
      <c r="BS227" s="51">
        <v>0</v>
      </c>
    </row>
    <row r="228" spans="1:71" ht="15.75" customHeight="1">
      <c r="A228" s="8" t="s">
        <v>239</v>
      </c>
      <c r="B228">
        <v>706</v>
      </c>
      <c r="C228" s="54">
        <v>401</v>
      </c>
      <c r="E228" s="8">
        <v>158.66999999999999</v>
      </c>
      <c r="F228" s="8" t="s">
        <v>240</v>
      </c>
      <c r="G228" s="55">
        <f t="shared" ca="1" si="85"/>
        <v>42889</v>
      </c>
      <c r="H228" s="8">
        <v>77777</v>
      </c>
      <c r="J228" t="str">
        <f t="shared" ca="1" si="99"/>
        <v>전세</v>
      </c>
      <c r="K228" s="8" t="s">
        <v>242</v>
      </c>
      <c r="L228" s="55">
        <v>45047</v>
      </c>
      <c r="M228" s="55">
        <v>45097</v>
      </c>
      <c r="N228" s="55">
        <v>45047</v>
      </c>
      <c r="O228" s="55">
        <v>45077</v>
      </c>
      <c r="P228" s="51">
        <f t="shared" ca="1" si="86"/>
        <v>632729</v>
      </c>
      <c r="Q228" s="57">
        <f t="shared" ca="1" si="87"/>
        <v>645383.57999999996</v>
      </c>
      <c r="R228" s="51">
        <f t="shared" ca="1" si="88"/>
        <v>632729</v>
      </c>
      <c r="S228" s="57">
        <f t="shared" ca="1" si="98"/>
        <v>243621</v>
      </c>
      <c r="T228" s="57">
        <f t="shared" ca="1" si="89"/>
        <v>389108</v>
      </c>
      <c r="U228" s="57">
        <f t="shared" ca="1" si="104"/>
        <v>45995</v>
      </c>
      <c r="V228" s="57">
        <f t="shared" ca="1" si="104"/>
        <v>32619</v>
      </c>
      <c r="W228" s="57">
        <f t="shared" ca="1" si="104"/>
        <v>1070</v>
      </c>
      <c r="X228" s="57">
        <f t="shared" ca="1" si="104"/>
        <v>4742</v>
      </c>
      <c r="Y228" s="57">
        <f t="shared" ca="1" si="104"/>
        <v>3697</v>
      </c>
      <c r="Z228" s="57">
        <f t="shared" ca="1" si="104"/>
        <v>52730</v>
      </c>
      <c r="AA228" s="57">
        <f t="shared" ca="1" si="104"/>
        <v>3823</v>
      </c>
      <c r="AB228" s="57">
        <f t="shared" ca="1" si="104"/>
        <v>57143</v>
      </c>
      <c r="AC228" s="57">
        <f t="shared" ca="1" si="104"/>
        <v>1201</v>
      </c>
      <c r="AD228" s="57">
        <f t="shared" ca="1" si="104"/>
        <v>4911</v>
      </c>
      <c r="AE228" s="57">
        <f t="shared" ca="1" si="104"/>
        <v>5028</v>
      </c>
      <c r="AF228" s="57">
        <f t="shared" ca="1" si="104"/>
        <v>468</v>
      </c>
      <c r="AG228" s="57">
        <f t="shared" ca="1" si="104"/>
        <v>31738</v>
      </c>
      <c r="AH228" s="57">
        <f t="shared" ca="1" si="104"/>
        <v>943</v>
      </c>
      <c r="AI228" s="57">
        <f t="shared" ca="1" si="104"/>
        <v>0</v>
      </c>
      <c r="AJ228" s="57">
        <f t="shared" ca="1" si="104"/>
        <v>213496</v>
      </c>
      <c r="AK228" s="57">
        <f t="shared" ca="1" si="103"/>
        <v>71074</v>
      </c>
      <c r="AL228" s="57">
        <f t="shared" ca="1" si="103"/>
        <v>59806</v>
      </c>
      <c r="AM228" s="57">
        <f t="shared" ca="1" si="103"/>
        <v>2642</v>
      </c>
      <c r="AN228" s="57">
        <f t="shared" ca="1" si="103"/>
        <v>21448</v>
      </c>
      <c r="AO228" s="57">
        <f t="shared" ca="1" si="103"/>
        <v>0</v>
      </c>
      <c r="AP228" s="57">
        <f t="shared" ca="1" si="103"/>
        <v>21082</v>
      </c>
      <c r="AQ228" s="57">
        <f t="shared" ca="1" si="103"/>
        <v>2279</v>
      </c>
      <c r="AR228" s="57">
        <f t="shared" ca="1" si="103"/>
        <v>3143</v>
      </c>
      <c r="AS228" s="57">
        <f t="shared" ca="1" si="103"/>
        <v>209</v>
      </c>
      <c r="AT228" s="57">
        <f t="shared" ca="1" si="103"/>
        <v>0</v>
      </c>
      <c r="AU228" s="51">
        <v>0</v>
      </c>
      <c r="AV228" s="57">
        <v>0</v>
      </c>
      <c r="AW228" s="51">
        <f t="shared" ca="1" si="90"/>
        <v>12654.58</v>
      </c>
      <c r="AX228" s="57">
        <f t="shared" ca="1" si="84"/>
        <v>-3178</v>
      </c>
      <c r="AY228" s="57">
        <f t="shared" ca="1" si="84"/>
        <v>0</v>
      </c>
      <c r="AZ228" s="57">
        <f t="shared" ca="1" si="84"/>
        <v>0</v>
      </c>
      <c r="BA228" s="51">
        <v>0</v>
      </c>
      <c r="BB228" s="51">
        <v>0</v>
      </c>
      <c r="BC228" s="57">
        <f t="shared" ca="1" si="84"/>
        <v>-113</v>
      </c>
      <c r="BD228" s="57">
        <f t="shared" ca="1" si="84"/>
        <v>-5267</v>
      </c>
      <c r="BE228" s="57">
        <f t="shared" ca="1" si="100"/>
        <v>1067.48</v>
      </c>
      <c r="BF228" s="51">
        <f t="shared" ca="1" si="91"/>
        <v>47.844799999999999</v>
      </c>
      <c r="BG228" s="51">
        <f t="shared" ca="1" si="92"/>
        <v>3.0208450704225354</v>
      </c>
      <c r="BH228" s="51">
        <f t="shared" ca="1" si="93"/>
        <v>208.73267326732673</v>
      </c>
      <c r="BI228" s="51">
        <v>0</v>
      </c>
      <c r="BJ228" s="51">
        <f ca="1">'4월_관리비상세내역'!BK228</f>
        <v>1157.1199999999999</v>
      </c>
      <c r="BK228" s="51">
        <f t="shared" ca="1" si="94"/>
        <v>2224.6</v>
      </c>
      <c r="BL228" s="51">
        <f ca="1">'4월_관리비상세내역'!BM228</f>
        <v>133.26352112676057</v>
      </c>
      <c r="BM228" s="57">
        <f t="shared" ca="1" si="95"/>
        <v>136.28436619718309</v>
      </c>
      <c r="BN228" s="51">
        <f ca="1">'4월_관리비상세내역'!BO228</f>
        <v>362.89120000000003</v>
      </c>
      <c r="BO228" s="57">
        <f t="shared" ca="1" si="96"/>
        <v>410.73600000000005</v>
      </c>
      <c r="BP228" s="51">
        <f ca="1">'4월_관리비상세내역'!BQ228</f>
        <v>1311.1980198019801</v>
      </c>
      <c r="BQ228" s="57">
        <f t="shared" ca="1" si="97"/>
        <v>1519.9306930693069</v>
      </c>
      <c r="BR228" s="51">
        <v>0</v>
      </c>
      <c r="BS228" s="51">
        <v>0</v>
      </c>
    </row>
    <row r="229" spans="1:71" ht="15.75" customHeight="1">
      <c r="A229" s="8" t="s">
        <v>239</v>
      </c>
      <c r="B229">
        <v>706</v>
      </c>
      <c r="C229" s="54">
        <v>402</v>
      </c>
      <c r="E229" s="8">
        <v>158.66999999999999</v>
      </c>
      <c r="F229" s="8" t="s">
        <v>240</v>
      </c>
      <c r="G229" s="55">
        <f t="shared" ca="1" si="85"/>
        <v>42272</v>
      </c>
      <c r="H229" s="8">
        <v>77777</v>
      </c>
      <c r="J229" t="str">
        <f t="shared" ca="1" si="99"/>
        <v>전세</v>
      </c>
      <c r="K229" s="8" t="s">
        <v>242</v>
      </c>
      <c r="L229" s="55">
        <v>45047</v>
      </c>
      <c r="M229" s="55">
        <v>45097</v>
      </c>
      <c r="N229" s="55">
        <v>45047</v>
      </c>
      <c r="O229" s="55">
        <v>45077</v>
      </c>
      <c r="P229" s="51">
        <f t="shared" ca="1" si="86"/>
        <v>468611</v>
      </c>
      <c r="Q229" s="57">
        <f t="shared" ca="1" si="87"/>
        <v>477983.22</v>
      </c>
      <c r="R229" s="51">
        <f t="shared" ca="1" si="88"/>
        <v>468611</v>
      </c>
      <c r="S229" s="57">
        <f t="shared" ca="1" si="98"/>
        <v>158010</v>
      </c>
      <c r="T229" s="57">
        <f t="shared" ca="1" si="89"/>
        <v>310601</v>
      </c>
      <c r="U229" s="57">
        <f t="shared" ca="1" si="104"/>
        <v>70545</v>
      </c>
      <c r="V229" s="57">
        <f t="shared" ca="1" si="104"/>
        <v>9346</v>
      </c>
      <c r="W229" s="57">
        <f t="shared" ca="1" si="104"/>
        <v>914</v>
      </c>
      <c r="X229" s="57">
        <f t="shared" ca="1" si="104"/>
        <v>2530</v>
      </c>
      <c r="Y229" s="57">
        <f t="shared" ca="1" si="104"/>
        <v>3689</v>
      </c>
      <c r="Z229" s="57">
        <f t="shared" ca="1" si="104"/>
        <v>15591</v>
      </c>
      <c r="AA229" s="57">
        <f t="shared" ca="1" si="104"/>
        <v>9617</v>
      </c>
      <c r="AB229" s="57">
        <f t="shared" ca="1" si="104"/>
        <v>34517</v>
      </c>
      <c r="AC229" s="57">
        <f t="shared" ca="1" si="104"/>
        <v>1627</v>
      </c>
      <c r="AD229" s="57">
        <f t="shared" ca="1" si="104"/>
        <v>4001</v>
      </c>
      <c r="AE229" s="57">
        <f t="shared" ca="1" si="104"/>
        <v>3344</v>
      </c>
      <c r="AF229" s="57">
        <f t="shared" ca="1" si="104"/>
        <v>624</v>
      </c>
      <c r="AG229" s="57">
        <f t="shared" ca="1" si="104"/>
        <v>3579</v>
      </c>
      <c r="AH229" s="57">
        <f t="shared" ca="1" si="104"/>
        <v>359</v>
      </c>
      <c r="AI229" s="57">
        <f t="shared" ca="1" si="104"/>
        <v>0</v>
      </c>
      <c r="AJ229" s="57">
        <f t="shared" ca="1" si="104"/>
        <v>108517</v>
      </c>
      <c r="AK229" s="57">
        <f t="shared" ca="1" si="103"/>
        <v>71040</v>
      </c>
      <c r="AL229" s="57">
        <f t="shared" ca="1" si="103"/>
        <v>40957</v>
      </c>
      <c r="AM229" s="57">
        <f t="shared" ca="1" si="103"/>
        <v>6764</v>
      </c>
      <c r="AN229" s="57">
        <f t="shared" ca="1" si="103"/>
        <v>66720</v>
      </c>
      <c r="AO229" s="57">
        <f t="shared" ca="1" si="103"/>
        <v>0</v>
      </c>
      <c r="AP229" s="57">
        <f t="shared" ca="1" si="103"/>
        <v>29974</v>
      </c>
      <c r="AQ229" s="57">
        <f t="shared" ca="1" si="103"/>
        <v>7703</v>
      </c>
      <c r="AR229" s="57">
        <f t="shared" ca="1" si="103"/>
        <v>8540</v>
      </c>
      <c r="AS229" s="57">
        <f t="shared" ca="1" si="103"/>
        <v>1793</v>
      </c>
      <c r="AT229" s="57">
        <f t="shared" ca="1" si="103"/>
        <v>0</v>
      </c>
      <c r="AU229" s="51">
        <v>0</v>
      </c>
      <c r="AV229" s="57">
        <v>0</v>
      </c>
      <c r="AW229" s="51">
        <f t="shared" ca="1" si="90"/>
        <v>9372.2199999999993</v>
      </c>
      <c r="AX229" s="57">
        <f t="shared" ca="1" si="84"/>
        <v>-16053</v>
      </c>
      <c r="AY229" s="57">
        <f t="shared" ca="1" si="84"/>
        <v>0</v>
      </c>
      <c r="AZ229" s="57">
        <f t="shared" ca="1" si="84"/>
        <v>0</v>
      </c>
      <c r="BA229" s="51">
        <v>0</v>
      </c>
      <c r="BB229" s="51">
        <v>0</v>
      </c>
      <c r="BC229" s="57">
        <f t="shared" ca="1" si="84"/>
        <v>-7803</v>
      </c>
      <c r="BD229" s="57">
        <f t="shared" ca="1" si="84"/>
        <v>-9824</v>
      </c>
      <c r="BE229" s="57">
        <f t="shared" ca="1" si="100"/>
        <v>542.58500000000004</v>
      </c>
      <c r="BF229" s="51">
        <f t="shared" ca="1" si="91"/>
        <v>32.765599999999999</v>
      </c>
      <c r="BG229" s="51">
        <f t="shared" ca="1" si="92"/>
        <v>9.3971830985915492</v>
      </c>
      <c r="BH229" s="51">
        <f t="shared" ca="1" si="93"/>
        <v>296.77227722772278</v>
      </c>
      <c r="BI229" s="51">
        <v>0</v>
      </c>
      <c r="BJ229" s="51">
        <f ca="1">'4월_관리비상세내역'!BK229</f>
        <v>2044.4850000000001</v>
      </c>
      <c r="BK229" s="51">
        <f t="shared" ca="1" si="94"/>
        <v>2587.0700000000002</v>
      </c>
      <c r="BL229" s="51">
        <f ca="1">'4월_관리비상세내역'!BM229</f>
        <v>975.41352112676054</v>
      </c>
      <c r="BM229" s="57">
        <f t="shared" ca="1" si="95"/>
        <v>984.81070422535208</v>
      </c>
      <c r="BN229" s="51">
        <f ca="1">'4월_관리비상세내역'!BO229</f>
        <v>867.71679999999992</v>
      </c>
      <c r="BO229" s="57">
        <f t="shared" ca="1" si="96"/>
        <v>900.48239999999987</v>
      </c>
      <c r="BP229" s="51">
        <f ca="1">'4월_관리비상세내역'!BQ229</f>
        <v>1217.2871287128712</v>
      </c>
      <c r="BQ229" s="57">
        <f t="shared" ca="1" si="97"/>
        <v>1514.0594059405939</v>
      </c>
      <c r="BR229" s="51">
        <v>0</v>
      </c>
      <c r="BS229" s="51">
        <v>0</v>
      </c>
    </row>
    <row r="230" spans="1:71" ht="15.75" customHeight="1">
      <c r="A230" s="8" t="s">
        <v>239</v>
      </c>
      <c r="B230">
        <v>706</v>
      </c>
      <c r="C230" s="54">
        <v>501</v>
      </c>
      <c r="E230" s="8">
        <v>158.66999999999999</v>
      </c>
      <c r="F230" s="8" t="s">
        <v>240</v>
      </c>
      <c r="G230" s="55">
        <f t="shared" ca="1" si="85"/>
        <v>42586</v>
      </c>
      <c r="H230" s="8">
        <v>77777</v>
      </c>
      <c r="J230" t="str">
        <f t="shared" ca="1" si="99"/>
        <v>자가</v>
      </c>
      <c r="K230" s="8" t="s">
        <v>242</v>
      </c>
      <c r="L230" s="55">
        <v>45047</v>
      </c>
      <c r="M230" s="55">
        <v>45097</v>
      </c>
      <c r="N230" s="55">
        <v>45047</v>
      </c>
      <c r="O230" s="55">
        <v>45077</v>
      </c>
      <c r="P230" s="51">
        <f t="shared" ca="1" si="86"/>
        <v>565550</v>
      </c>
      <c r="Q230" s="57">
        <f t="shared" ca="1" si="87"/>
        <v>576861</v>
      </c>
      <c r="R230" s="51">
        <f t="shared" ca="1" si="88"/>
        <v>565550</v>
      </c>
      <c r="S230" s="57">
        <f t="shared" ca="1" si="98"/>
        <v>186640</v>
      </c>
      <c r="T230" s="57">
        <f t="shared" ca="1" si="89"/>
        <v>378910</v>
      </c>
      <c r="U230" s="57">
        <f t="shared" ca="1" si="104"/>
        <v>62395</v>
      </c>
      <c r="V230" s="57">
        <f t="shared" ca="1" si="104"/>
        <v>10988</v>
      </c>
      <c r="W230" s="57">
        <f t="shared" ca="1" si="104"/>
        <v>1436</v>
      </c>
      <c r="X230" s="57">
        <f t="shared" ca="1" si="104"/>
        <v>1712</v>
      </c>
      <c r="Y230" s="57">
        <f t="shared" ca="1" si="104"/>
        <v>3614</v>
      </c>
      <c r="Z230" s="57">
        <f t="shared" ca="1" si="104"/>
        <v>26870</v>
      </c>
      <c r="AA230" s="57">
        <f t="shared" ca="1" si="104"/>
        <v>29421</v>
      </c>
      <c r="AB230" s="57">
        <f t="shared" ca="1" si="104"/>
        <v>22124</v>
      </c>
      <c r="AC230" s="57">
        <f t="shared" ca="1" si="104"/>
        <v>2149</v>
      </c>
      <c r="AD230" s="57">
        <f t="shared" ca="1" si="104"/>
        <v>9858</v>
      </c>
      <c r="AE230" s="57">
        <f t="shared" ca="1" si="104"/>
        <v>16830</v>
      </c>
      <c r="AF230" s="57">
        <f t="shared" ca="1" si="104"/>
        <v>769</v>
      </c>
      <c r="AG230" s="57">
        <f t="shared" ca="1" si="104"/>
        <v>19049</v>
      </c>
      <c r="AH230" s="57">
        <f t="shared" ca="1" si="104"/>
        <v>131</v>
      </c>
      <c r="AI230" s="57">
        <f t="shared" ca="1" si="104"/>
        <v>0</v>
      </c>
      <c r="AJ230" s="57">
        <f t="shared" ca="1" si="104"/>
        <v>212882</v>
      </c>
      <c r="AK230" s="57">
        <f t="shared" ca="1" si="103"/>
        <v>63670</v>
      </c>
      <c r="AL230" s="57">
        <f t="shared" ca="1" si="103"/>
        <v>52118</v>
      </c>
      <c r="AM230" s="57">
        <f t="shared" ca="1" si="103"/>
        <v>186</v>
      </c>
      <c r="AN230" s="57">
        <f t="shared" ca="1" si="103"/>
        <v>62509</v>
      </c>
      <c r="AO230" s="57">
        <f t="shared" ca="1" si="103"/>
        <v>0</v>
      </c>
      <c r="AP230" s="57">
        <f t="shared" ca="1" si="103"/>
        <v>7116</v>
      </c>
      <c r="AQ230" s="57">
        <f t="shared" ca="1" si="103"/>
        <v>8846</v>
      </c>
      <c r="AR230" s="57">
        <f t="shared" ca="1" si="103"/>
        <v>2966</v>
      </c>
      <c r="AS230" s="57">
        <f t="shared" ca="1" si="103"/>
        <v>2438</v>
      </c>
      <c r="AT230" s="57">
        <f t="shared" ca="1" si="103"/>
        <v>0</v>
      </c>
      <c r="AU230" s="51">
        <v>0</v>
      </c>
      <c r="AV230" s="57">
        <v>0</v>
      </c>
      <c r="AW230" s="51">
        <f t="shared" ca="1" si="90"/>
        <v>11311</v>
      </c>
      <c r="AX230" s="57">
        <f t="shared" ca="1" si="84"/>
        <v>-11757</v>
      </c>
      <c r="AY230" s="57">
        <f t="shared" ca="1" si="84"/>
        <v>0</v>
      </c>
      <c r="AZ230" s="57">
        <f t="shared" ca="1" si="84"/>
        <v>0</v>
      </c>
      <c r="BA230" s="51">
        <v>0</v>
      </c>
      <c r="BB230" s="51">
        <v>0</v>
      </c>
      <c r="BC230" s="57">
        <f t="shared" ca="1" si="84"/>
        <v>-21341</v>
      </c>
      <c r="BD230" s="57">
        <f t="shared" ca="1" si="84"/>
        <v>-21429</v>
      </c>
      <c r="BE230" s="57">
        <f t="shared" ca="1" si="100"/>
        <v>1064.4100000000001</v>
      </c>
      <c r="BF230" s="51">
        <f t="shared" ca="1" si="91"/>
        <v>41.694400000000002</v>
      </c>
      <c r="BG230" s="51">
        <f t="shared" ca="1" si="92"/>
        <v>8.8040845070422531</v>
      </c>
      <c r="BH230" s="51">
        <f t="shared" ca="1" si="93"/>
        <v>70.455445544554451</v>
      </c>
      <c r="BI230" s="51">
        <v>0</v>
      </c>
      <c r="BJ230" s="51">
        <f ca="1">'4월_관리비상세내역'!BK230</f>
        <v>1117.4000000000001</v>
      </c>
      <c r="BK230" s="51">
        <f t="shared" ca="1" si="94"/>
        <v>2181.8100000000004</v>
      </c>
      <c r="BL230" s="51">
        <f ca="1">'4월_관리비상세내역'!BM230</f>
        <v>1010.3181690140844</v>
      </c>
      <c r="BM230" s="57">
        <f t="shared" ca="1" si="95"/>
        <v>1019.1222535211267</v>
      </c>
      <c r="BN230" s="51">
        <f ca="1">'4월_관리비상세내역'!BO230</f>
        <v>537.53200000000004</v>
      </c>
      <c r="BO230" s="57">
        <f t="shared" ca="1" si="96"/>
        <v>579.22640000000001</v>
      </c>
      <c r="BP230" s="51">
        <f ca="1">'4월_관리비상세내역'!BQ230</f>
        <v>1165.9108910891089</v>
      </c>
      <c r="BQ230" s="57">
        <f t="shared" ca="1" si="97"/>
        <v>1236.3663366336634</v>
      </c>
      <c r="BR230" s="51">
        <v>0</v>
      </c>
      <c r="BS230" s="51">
        <v>0</v>
      </c>
    </row>
    <row r="231" spans="1:71" ht="15.75" customHeight="1">
      <c r="A231" s="8" t="s">
        <v>239</v>
      </c>
      <c r="B231">
        <v>706</v>
      </c>
      <c r="C231" s="54">
        <v>502</v>
      </c>
      <c r="E231" s="8">
        <v>158.66999999999999</v>
      </c>
      <c r="F231" s="8" t="s">
        <v>240</v>
      </c>
      <c r="G231" s="55">
        <f t="shared" ca="1" si="85"/>
        <v>43663</v>
      </c>
      <c r="H231" s="8">
        <v>77777</v>
      </c>
      <c r="J231" t="str">
        <f t="shared" ca="1" si="99"/>
        <v>월세</v>
      </c>
      <c r="K231" s="8" t="s">
        <v>242</v>
      </c>
      <c r="L231" s="55">
        <v>45047</v>
      </c>
      <c r="M231" s="55">
        <v>45097</v>
      </c>
      <c r="N231" s="55">
        <v>45047</v>
      </c>
      <c r="O231" s="55">
        <v>45077</v>
      </c>
      <c r="P231" s="51">
        <f t="shared" ca="1" si="86"/>
        <v>455956</v>
      </c>
      <c r="Q231" s="57">
        <f t="shared" ca="1" si="87"/>
        <v>465075.12</v>
      </c>
      <c r="R231" s="51">
        <f t="shared" ca="1" si="88"/>
        <v>455956</v>
      </c>
      <c r="S231" s="57">
        <f t="shared" ca="1" si="98"/>
        <v>154556</v>
      </c>
      <c r="T231" s="57">
        <f t="shared" ca="1" si="89"/>
        <v>301400</v>
      </c>
      <c r="U231" s="57">
        <f t="shared" ca="1" si="104"/>
        <v>35211</v>
      </c>
      <c r="V231" s="57">
        <f t="shared" ca="1" si="104"/>
        <v>18672</v>
      </c>
      <c r="W231" s="57">
        <f t="shared" ca="1" si="104"/>
        <v>760</v>
      </c>
      <c r="X231" s="57">
        <f t="shared" ca="1" si="104"/>
        <v>1934</v>
      </c>
      <c r="Y231" s="57">
        <f t="shared" ca="1" si="104"/>
        <v>3709</v>
      </c>
      <c r="Z231" s="57">
        <f t="shared" ca="1" si="104"/>
        <v>27610</v>
      </c>
      <c r="AA231" s="57">
        <f t="shared" ca="1" si="104"/>
        <v>12606</v>
      </c>
      <c r="AB231" s="57">
        <f t="shared" ca="1" si="104"/>
        <v>37771</v>
      </c>
      <c r="AC231" s="57">
        <f t="shared" ca="1" si="104"/>
        <v>1943</v>
      </c>
      <c r="AD231" s="57">
        <f t="shared" ca="1" si="104"/>
        <v>3904</v>
      </c>
      <c r="AE231" s="57">
        <f t="shared" ca="1" si="104"/>
        <v>13080</v>
      </c>
      <c r="AF231" s="57">
        <f t="shared" ca="1" si="104"/>
        <v>672</v>
      </c>
      <c r="AG231" s="57">
        <f t="shared" ca="1" si="104"/>
        <v>2270</v>
      </c>
      <c r="AH231" s="57">
        <f t="shared" ca="1" si="104"/>
        <v>390</v>
      </c>
      <c r="AI231" s="57">
        <f t="shared" ca="1" si="104"/>
        <v>0</v>
      </c>
      <c r="AJ231" s="57">
        <f t="shared" ca="1" si="104"/>
        <v>187529</v>
      </c>
      <c r="AK231" s="57">
        <f t="shared" ca="1" si="103"/>
        <v>65779</v>
      </c>
      <c r="AL231" s="57">
        <f t="shared" ca="1" si="103"/>
        <v>31194</v>
      </c>
      <c r="AM231" s="57">
        <f t="shared" ca="1" si="103"/>
        <v>5704</v>
      </c>
      <c r="AN231" s="57">
        <f t="shared" ca="1" si="103"/>
        <v>11142</v>
      </c>
      <c r="AO231" s="57">
        <f t="shared" ca="1" si="103"/>
        <v>0</v>
      </c>
      <c r="AP231" s="57">
        <f t="shared" ca="1" si="103"/>
        <v>19403</v>
      </c>
      <c r="AQ231" s="57">
        <f t="shared" ca="1" si="103"/>
        <v>7020</v>
      </c>
      <c r="AR231" s="57">
        <f t="shared" ca="1" si="103"/>
        <v>7811</v>
      </c>
      <c r="AS231" s="57">
        <f t="shared" ca="1" si="103"/>
        <v>1401</v>
      </c>
      <c r="AT231" s="57">
        <f t="shared" ca="1" si="103"/>
        <v>0</v>
      </c>
      <c r="AU231" s="51">
        <v>0</v>
      </c>
      <c r="AV231" s="57">
        <v>0</v>
      </c>
      <c r="AW231" s="51">
        <f t="shared" ca="1" si="90"/>
        <v>9119.1200000000008</v>
      </c>
      <c r="AX231" s="57">
        <f t="shared" ca="1" si="84"/>
        <v>-10433</v>
      </c>
      <c r="AY231" s="57">
        <f t="shared" ca="1" si="84"/>
        <v>0</v>
      </c>
      <c r="AZ231" s="57">
        <f t="shared" ca="1" si="84"/>
        <v>0</v>
      </c>
      <c r="BA231" s="51">
        <v>0</v>
      </c>
      <c r="BB231" s="51">
        <v>0</v>
      </c>
      <c r="BC231" s="57">
        <f t="shared" ca="1" si="84"/>
        <v>-13134</v>
      </c>
      <c r="BD231" s="57">
        <f t="shared" ca="1" si="84"/>
        <v>-17992</v>
      </c>
      <c r="BE231" s="57">
        <f t="shared" ca="1" si="100"/>
        <v>937.64499999999998</v>
      </c>
      <c r="BF231" s="51">
        <f t="shared" ca="1" si="91"/>
        <v>24.955200000000001</v>
      </c>
      <c r="BG231" s="51">
        <f t="shared" ca="1" si="92"/>
        <v>1.5692957746478873</v>
      </c>
      <c r="BH231" s="51">
        <f t="shared" ca="1" si="93"/>
        <v>192.1089108910891</v>
      </c>
      <c r="BI231" s="51">
        <v>0</v>
      </c>
      <c r="BJ231" s="51">
        <f ca="1">'4월_관리비상세내역'!BK231</f>
        <v>1623.19</v>
      </c>
      <c r="BK231" s="51">
        <f t="shared" ca="1" si="94"/>
        <v>2560.835</v>
      </c>
      <c r="BL231" s="51">
        <f ca="1">'4월_관리비상세내역'!BM231</f>
        <v>869.52478873239431</v>
      </c>
      <c r="BM231" s="57">
        <f t="shared" ca="1" si="95"/>
        <v>871.09408450704223</v>
      </c>
      <c r="BN231" s="51">
        <f ca="1">'4월_관리비상세내역'!BO231</f>
        <v>692.7704</v>
      </c>
      <c r="BO231" s="57">
        <f t="shared" ca="1" si="96"/>
        <v>717.72559999999999</v>
      </c>
      <c r="BP231" s="51">
        <f ca="1">'4월_관리비상세내역'!BQ231</f>
        <v>1215.079207920792</v>
      </c>
      <c r="BQ231" s="57">
        <f t="shared" ca="1" si="97"/>
        <v>1407.1881188118812</v>
      </c>
      <c r="BR231" s="51">
        <v>0</v>
      </c>
      <c r="BS231" s="51">
        <v>0</v>
      </c>
    </row>
    <row r="232" spans="1:71" ht="15.75" customHeight="1">
      <c r="A232" s="8" t="s">
        <v>239</v>
      </c>
      <c r="B232">
        <v>706</v>
      </c>
      <c r="C232" s="54">
        <v>601</v>
      </c>
      <c r="E232" s="8">
        <v>158.66999999999999</v>
      </c>
      <c r="F232" s="8" t="s">
        <v>240</v>
      </c>
      <c r="G232" s="55">
        <f t="shared" ca="1" si="85"/>
        <v>42136</v>
      </c>
      <c r="H232" s="8">
        <v>77777</v>
      </c>
      <c r="J232" t="str">
        <f t="shared" ca="1" si="99"/>
        <v>전세</v>
      </c>
      <c r="K232" s="8" t="s">
        <v>242</v>
      </c>
      <c r="L232" s="55">
        <v>45047</v>
      </c>
      <c r="M232" s="55">
        <v>45097</v>
      </c>
      <c r="N232" s="55">
        <v>45047</v>
      </c>
      <c r="O232" s="55">
        <v>45077</v>
      </c>
      <c r="P232" s="51">
        <f t="shared" ca="1" si="86"/>
        <v>461732</v>
      </c>
      <c r="Q232" s="57">
        <f t="shared" ca="1" si="87"/>
        <v>470966.64</v>
      </c>
      <c r="R232" s="51">
        <f t="shared" ca="1" si="88"/>
        <v>461732</v>
      </c>
      <c r="S232" s="57">
        <f t="shared" ca="1" si="98"/>
        <v>207486</v>
      </c>
      <c r="T232" s="57">
        <f t="shared" ca="1" si="89"/>
        <v>254246</v>
      </c>
      <c r="U232" s="57">
        <f t="shared" ca="1" si="104"/>
        <v>41810</v>
      </c>
      <c r="V232" s="57">
        <f t="shared" ca="1" si="104"/>
        <v>20530</v>
      </c>
      <c r="W232" s="57">
        <f t="shared" ca="1" si="104"/>
        <v>1654</v>
      </c>
      <c r="X232" s="57">
        <f t="shared" ca="1" si="104"/>
        <v>4557</v>
      </c>
      <c r="Y232" s="57">
        <f t="shared" ca="1" si="104"/>
        <v>3439</v>
      </c>
      <c r="Z232" s="57">
        <f t="shared" ca="1" si="104"/>
        <v>59653</v>
      </c>
      <c r="AA232" s="57">
        <f t="shared" ca="1" si="104"/>
        <v>12870</v>
      </c>
      <c r="AB232" s="57">
        <f t="shared" ca="1" si="104"/>
        <v>23311</v>
      </c>
      <c r="AC232" s="57">
        <f t="shared" ca="1" si="104"/>
        <v>294</v>
      </c>
      <c r="AD232" s="57">
        <f t="shared" ca="1" si="104"/>
        <v>3482</v>
      </c>
      <c r="AE232" s="57">
        <f t="shared" ca="1" si="104"/>
        <v>28931</v>
      </c>
      <c r="AF232" s="57">
        <f t="shared" ca="1" si="104"/>
        <v>695</v>
      </c>
      <c r="AG232" s="57">
        <f t="shared" ca="1" si="104"/>
        <v>14231</v>
      </c>
      <c r="AH232" s="57">
        <f t="shared" ca="1" si="104"/>
        <v>792</v>
      </c>
      <c r="AI232" s="57">
        <f t="shared" ca="1" si="104"/>
        <v>0</v>
      </c>
      <c r="AJ232" s="57">
        <f t="shared" ca="1" si="104"/>
        <v>96510</v>
      </c>
      <c r="AK232" s="57">
        <f t="shared" ca="1" si="103"/>
        <v>51858</v>
      </c>
      <c r="AL232" s="57">
        <f t="shared" ca="1" si="103"/>
        <v>22273</v>
      </c>
      <c r="AM232" s="57">
        <f t="shared" ca="1" si="103"/>
        <v>3732</v>
      </c>
      <c r="AN232" s="57">
        <f t="shared" ca="1" si="103"/>
        <v>83317</v>
      </c>
      <c r="AO232" s="57">
        <f t="shared" ca="1" si="103"/>
        <v>0</v>
      </c>
      <c r="AP232" s="57">
        <f t="shared" ca="1" si="103"/>
        <v>27132</v>
      </c>
      <c r="AQ232" s="57">
        <f t="shared" ca="1" si="103"/>
        <v>4899</v>
      </c>
      <c r="AR232" s="57">
        <f t="shared" ca="1" si="103"/>
        <v>3198</v>
      </c>
      <c r="AS232" s="57">
        <f t="shared" ca="1" si="103"/>
        <v>527</v>
      </c>
      <c r="AT232" s="57">
        <f t="shared" ca="1" si="103"/>
        <v>0</v>
      </c>
      <c r="AU232" s="51">
        <v>0</v>
      </c>
      <c r="AV232" s="57">
        <v>0</v>
      </c>
      <c r="AW232" s="51">
        <f t="shared" ca="1" si="90"/>
        <v>9234.64</v>
      </c>
      <c r="AX232" s="57">
        <f t="shared" ca="1" si="84"/>
        <v>-13500</v>
      </c>
      <c r="AY232" s="57">
        <f t="shared" ca="1" si="84"/>
        <v>0</v>
      </c>
      <c r="AZ232" s="57">
        <f t="shared" ca="1" si="84"/>
        <v>0</v>
      </c>
      <c r="BA232" s="51">
        <v>0</v>
      </c>
      <c r="BB232" s="51">
        <v>0</v>
      </c>
      <c r="BC232" s="57">
        <f t="shared" ref="AX232:BD261" ca="1" si="105">RANDBETWEEN(BC$2,BC$3)</f>
        <v>-22988</v>
      </c>
      <c r="BD232" s="57">
        <f t="shared" ca="1" si="105"/>
        <v>-11475</v>
      </c>
      <c r="BE232" s="57">
        <f t="shared" ca="1" si="100"/>
        <v>482.55</v>
      </c>
      <c r="BF232" s="51">
        <f t="shared" ca="1" si="91"/>
        <v>17.8184</v>
      </c>
      <c r="BG232" s="51">
        <f t="shared" ca="1" si="92"/>
        <v>11.734788732394366</v>
      </c>
      <c r="BH232" s="51">
        <f t="shared" ca="1" si="93"/>
        <v>268.63366336633663</v>
      </c>
      <c r="BI232" s="51">
        <v>0</v>
      </c>
      <c r="BJ232" s="51">
        <f ca="1">'4월_관리비상세내역'!BK232</f>
        <v>1325.58</v>
      </c>
      <c r="BK232" s="51">
        <f t="shared" ca="1" si="94"/>
        <v>1808.1299999999999</v>
      </c>
      <c r="BL232" s="51">
        <f ca="1">'4월_관리비상세내역'!BM232</f>
        <v>928.10704225352106</v>
      </c>
      <c r="BM232" s="57">
        <f t="shared" ca="1" si="95"/>
        <v>939.84183098591541</v>
      </c>
      <c r="BN232" s="51">
        <f ca="1">'4월_관리비상세내역'!BO232</f>
        <v>561.52880000000005</v>
      </c>
      <c r="BO232" s="57">
        <f t="shared" ca="1" si="96"/>
        <v>579.34720000000004</v>
      </c>
      <c r="BP232" s="51">
        <f ca="1">'4월_관리비상세내역'!BQ232</f>
        <v>972.32673267326732</v>
      </c>
      <c r="BQ232" s="57">
        <f t="shared" ca="1" si="97"/>
        <v>1240.9603960396039</v>
      </c>
      <c r="BR232" s="51">
        <v>0</v>
      </c>
      <c r="BS232" s="51">
        <v>0</v>
      </c>
    </row>
    <row r="233" spans="1:71" ht="15.75" customHeight="1">
      <c r="A233" s="8" t="s">
        <v>239</v>
      </c>
      <c r="B233">
        <v>706</v>
      </c>
      <c r="C233" s="54">
        <v>602</v>
      </c>
      <c r="E233" s="8">
        <v>158.66999999999999</v>
      </c>
      <c r="F233" s="8" t="s">
        <v>240</v>
      </c>
      <c r="G233" s="55">
        <f t="shared" ca="1" si="85"/>
        <v>42926</v>
      </c>
      <c r="H233" s="8">
        <v>77777</v>
      </c>
      <c r="J233" t="str">
        <f t="shared" ca="1" si="99"/>
        <v>전세</v>
      </c>
      <c r="K233" s="8" t="s">
        <v>242</v>
      </c>
      <c r="L233" s="55">
        <v>45047</v>
      </c>
      <c r="M233" s="55">
        <v>45097</v>
      </c>
      <c r="N233" s="55">
        <v>45047</v>
      </c>
      <c r="O233" s="55">
        <v>45077</v>
      </c>
      <c r="P233" s="51">
        <f t="shared" ca="1" si="86"/>
        <v>634970</v>
      </c>
      <c r="Q233" s="57">
        <f t="shared" ca="1" si="87"/>
        <v>647669.4</v>
      </c>
      <c r="R233" s="51">
        <f t="shared" ca="1" si="88"/>
        <v>634970</v>
      </c>
      <c r="S233" s="57">
        <f t="shared" ca="1" si="98"/>
        <v>202182</v>
      </c>
      <c r="T233" s="57">
        <f t="shared" ca="1" si="89"/>
        <v>432788</v>
      </c>
      <c r="U233" s="57">
        <f t="shared" ca="1" si="104"/>
        <v>54954</v>
      </c>
      <c r="V233" s="57">
        <f t="shared" ca="1" si="104"/>
        <v>17759</v>
      </c>
      <c r="W233" s="57">
        <f t="shared" ca="1" si="104"/>
        <v>347</v>
      </c>
      <c r="X233" s="57">
        <f t="shared" ca="1" si="104"/>
        <v>1768</v>
      </c>
      <c r="Y233" s="57">
        <f t="shared" ca="1" si="104"/>
        <v>3237</v>
      </c>
      <c r="Z233" s="57">
        <f t="shared" ca="1" si="104"/>
        <v>41129</v>
      </c>
      <c r="AA233" s="57">
        <f t="shared" ca="1" si="104"/>
        <v>12922</v>
      </c>
      <c r="AB233" s="57">
        <f t="shared" ca="1" si="104"/>
        <v>54798</v>
      </c>
      <c r="AC233" s="57">
        <f t="shared" ca="1" si="104"/>
        <v>2317</v>
      </c>
      <c r="AD233" s="57">
        <f t="shared" ca="1" si="104"/>
        <v>2362</v>
      </c>
      <c r="AE233" s="57">
        <f t="shared" ca="1" si="104"/>
        <v>11849</v>
      </c>
      <c r="AF233" s="57">
        <f t="shared" ca="1" si="104"/>
        <v>443</v>
      </c>
      <c r="AG233" s="57">
        <f t="shared" ca="1" si="104"/>
        <v>2926</v>
      </c>
      <c r="AH233" s="57">
        <f t="shared" ca="1" si="104"/>
        <v>294</v>
      </c>
      <c r="AI233" s="57">
        <f t="shared" ca="1" si="104"/>
        <v>0</v>
      </c>
      <c r="AJ233" s="57">
        <f t="shared" ca="1" si="104"/>
        <v>236061</v>
      </c>
      <c r="AK233" s="57">
        <f t="shared" ca="1" si="103"/>
        <v>65453</v>
      </c>
      <c r="AL233" s="57">
        <f t="shared" ca="1" si="103"/>
        <v>99742</v>
      </c>
      <c r="AM233" s="57">
        <f t="shared" ca="1" si="103"/>
        <v>846</v>
      </c>
      <c r="AN233" s="57">
        <f t="shared" ca="1" si="103"/>
        <v>8189</v>
      </c>
      <c r="AO233" s="57">
        <f t="shared" ca="1" si="103"/>
        <v>0</v>
      </c>
      <c r="AP233" s="57">
        <f t="shared" ca="1" si="103"/>
        <v>28954</v>
      </c>
      <c r="AQ233" s="57">
        <f t="shared" ca="1" si="103"/>
        <v>8293</v>
      </c>
      <c r="AR233" s="57">
        <f t="shared" ca="1" si="103"/>
        <v>8784</v>
      </c>
      <c r="AS233" s="57">
        <f t="shared" ca="1" si="103"/>
        <v>1603</v>
      </c>
      <c r="AT233" s="57">
        <f t="shared" ca="1" si="103"/>
        <v>0</v>
      </c>
      <c r="AU233" s="51">
        <v>0</v>
      </c>
      <c r="AV233" s="57">
        <v>0</v>
      </c>
      <c r="AW233" s="51">
        <f t="shared" ca="1" si="90"/>
        <v>12699.4</v>
      </c>
      <c r="AX233" s="57">
        <f t="shared" ca="1" si="105"/>
        <v>-11635</v>
      </c>
      <c r="AY233" s="57">
        <f t="shared" ca="1" si="105"/>
        <v>0</v>
      </c>
      <c r="AZ233" s="57">
        <f t="shared" ca="1" si="105"/>
        <v>0</v>
      </c>
      <c r="BA233" s="51">
        <v>0</v>
      </c>
      <c r="BB233" s="51">
        <v>0</v>
      </c>
      <c r="BC233" s="57">
        <f t="shared" ca="1" si="105"/>
        <v>-9309</v>
      </c>
      <c r="BD233" s="57">
        <f t="shared" ca="1" si="105"/>
        <v>-9116</v>
      </c>
      <c r="BE233" s="57">
        <f t="shared" ca="1" si="100"/>
        <v>1180.3050000000001</v>
      </c>
      <c r="BF233" s="51">
        <f t="shared" ca="1" si="91"/>
        <v>79.793599999999998</v>
      </c>
      <c r="BG233" s="51">
        <f t="shared" ca="1" si="92"/>
        <v>1.1533802816901408</v>
      </c>
      <c r="BH233" s="51">
        <f t="shared" ca="1" si="93"/>
        <v>286.67326732673268</v>
      </c>
      <c r="BI233" s="51">
        <v>0</v>
      </c>
      <c r="BJ233" s="51">
        <f ca="1">'4월_관리비상세내역'!BK233</f>
        <v>1995.7949999999998</v>
      </c>
      <c r="BK233" s="51">
        <f t="shared" ca="1" si="94"/>
        <v>3176.1</v>
      </c>
      <c r="BL233" s="51">
        <f ca="1">'4월_관리비상세내역'!BM233</f>
        <v>523.67845070422527</v>
      </c>
      <c r="BM233" s="57">
        <f t="shared" ca="1" si="95"/>
        <v>524.83183098591542</v>
      </c>
      <c r="BN233" s="51">
        <f ca="1">'4월_관리비상세내역'!BO233</f>
        <v>155.90960000000001</v>
      </c>
      <c r="BO233" s="57">
        <f t="shared" ca="1" si="96"/>
        <v>235.70320000000001</v>
      </c>
      <c r="BP233" s="51">
        <f ca="1">'4월_관리비상세내역'!BQ233</f>
        <v>1457.9603960396039</v>
      </c>
      <c r="BQ233" s="57">
        <f t="shared" ca="1" si="97"/>
        <v>1744.6336633663366</v>
      </c>
      <c r="BR233" s="51">
        <v>0</v>
      </c>
      <c r="BS233" s="51">
        <v>0</v>
      </c>
    </row>
    <row r="234" spans="1:71" ht="15.75" customHeight="1">
      <c r="A234" s="8" t="s">
        <v>239</v>
      </c>
      <c r="B234">
        <v>706</v>
      </c>
      <c r="C234" s="54">
        <v>701</v>
      </c>
      <c r="E234" s="8">
        <v>158.66999999999999</v>
      </c>
      <c r="F234" s="8" t="s">
        <v>240</v>
      </c>
      <c r="G234" s="55">
        <f t="shared" ca="1" si="85"/>
        <v>44214</v>
      </c>
      <c r="H234" s="8">
        <v>77777</v>
      </c>
      <c r="J234" t="str">
        <f t="shared" ca="1" si="99"/>
        <v>전세</v>
      </c>
      <c r="K234" s="8" t="s">
        <v>242</v>
      </c>
      <c r="L234" s="55">
        <v>45047</v>
      </c>
      <c r="M234" s="55">
        <v>45097</v>
      </c>
      <c r="N234" s="55">
        <v>45047</v>
      </c>
      <c r="O234" s="55">
        <v>45077</v>
      </c>
      <c r="P234" s="51">
        <f t="shared" ca="1" si="86"/>
        <v>541669</v>
      </c>
      <c r="Q234" s="57">
        <f t="shared" ca="1" si="87"/>
        <v>552502.38</v>
      </c>
      <c r="R234" s="51">
        <f t="shared" ca="1" si="88"/>
        <v>541669</v>
      </c>
      <c r="S234" s="57">
        <f t="shared" ca="1" si="98"/>
        <v>207530</v>
      </c>
      <c r="T234" s="57">
        <f t="shared" ca="1" si="89"/>
        <v>334139</v>
      </c>
      <c r="U234" s="57">
        <f t="shared" ca="1" si="104"/>
        <v>37966</v>
      </c>
      <c r="V234" s="57">
        <f t="shared" ca="1" si="104"/>
        <v>15512</v>
      </c>
      <c r="W234" s="57">
        <f t="shared" ca="1" si="104"/>
        <v>1824</v>
      </c>
      <c r="X234" s="57">
        <f t="shared" ca="1" si="104"/>
        <v>4657</v>
      </c>
      <c r="Y234" s="57">
        <f t="shared" ca="1" si="104"/>
        <v>3003</v>
      </c>
      <c r="Z234" s="57">
        <f t="shared" ca="1" si="104"/>
        <v>52988</v>
      </c>
      <c r="AA234" s="57">
        <f t="shared" ca="1" si="104"/>
        <v>29372</v>
      </c>
      <c r="AB234" s="57">
        <f t="shared" ca="1" si="104"/>
        <v>10353</v>
      </c>
      <c r="AC234" s="57">
        <f t="shared" ca="1" si="104"/>
        <v>1701</v>
      </c>
      <c r="AD234" s="57">
        <f t="shared" ca="1" si="104"/>
        <v>2885</v>
      </c>
      <c r="AE234" s="57">
        <f t="shared" ca="1" si="104"/>
        <v>26681</v>
      </c>
      <c r="AF234" s="57">
        <f t="shared" ca="1" si="104"/>
        <v>844</v>
      </c>
      <c r="AG234" s="57">
        <f t="shared" ca="1" si="104"/>
        <v>47768</v>
      </c>
      <c r="AH234" s="57">
        <f t="shared" ca="1" si="104"/>
        <v>276</v>
      </c>
      <c r="AI234" s="57">
        <f t="shared" ca="1" si="104"/>
        <v>0</v>
      </c>
      <c r="AJ234" s="57">
        <f t="shared" ca="1" si="104"/>
        <v>150341</v>
      </c>
      <c r="AK234" s="57">
        <f t="shared" ca="1" si="103"/>
        <v>70229</v>
      </c>
      <c r="AL234" s="57">
        <f t="shared" ca="1" si="103"/>
        <v>96381</v>
      </c>
      <c r="AM234" s="57">
        <f t="shared" ca="1" si="103"/>
        <v>2549</v>
      </c>
      <c r="AN234" s="57">
        <f t="shared" ca="1" si="103"/>
        <v>27756</v>
      </c>
      <c r="AO234" s="57">
        <f t="shared" ca="1" si="103"/>
        <v>0</v>
      </c>
      <c r="AP234" s="57">
        <f t="shared" ca="1" si="103"/>
        <v>19945</v>
      </c>
      <c r="AQ234" s="57">
        <f t="shared" ca="1" si="103"/>
        <v>1348</v>
      </c>
      <c r="AR234" s="57">
        <f t="shared" ca="1" si="103"/>
        <v>2334</v>
      </c>
      <c r="AS234" s="57">
        <f t="shared" ca="1" si="103"/>
        <v>977</v>
      </c>
      <c r="AT234" s="57">
        <f t="shared" ca="1" si="103"/>
        <v>0</v>
      </c>
      <c r="AU234" s="51">
        <v>0</v>
      </c>
      <c r="AV234" s="57">
        <v>0</v>
      </c>
      <c r="AW234" s="51">
        <f t="shared" ca="1" si="90"/>
        <v>10833.380000000001</v>
      </c>
      <c r="AX234" s="57">
        <f t="shared" ca="1" si="105"/>
        <v>-19155</v>
      </c>
      <c r="AY234" s="57">
        <f t="shared" ca="1" si="105"/>
        <v>0</v>
      </c>
      <c r="AZ234" s="57">
        <f t="shared" ca="1" si="105"/>
        <v>0</v>
      </c>
      <c r="BA234" s="51">
        <v>0</v>
      </c>
      <c r="BB234" s="51">
        <v>0</v>
      </c>
      <c r="BC234" s="57">
        <f t="shared" ca="1" si="105"/>
        <v>-23312</v>
      </c>
      <c r="BD234" s="57">
        <f t="shared" ca="1" si="105"/>
        <v>-23554</v>
      </c>
      <c r="BE234" s="57">
        <f t="shared" ca="1" si="100"/>
        <v>751.70500000000004</v>
      </c>
      <c r="BF234" s="51">
        <f t="shared" ca="1" si="91"/>
        <v>77.104799999999997</v>
      </c>
      <c r="BG234" s="51">
        <f t="shared" ca="1" si="92"/>
        <v>3.9092957746478874</v>
      </c>
      <c r="BH234" s="51">
        <f t="shared" ca="1" si="93"/>
        <v>197.47524752475246</v>
      </c>
      <c r="BI234" s="51">
        <v>0</v>
      </c>
      <c r="BJ234" s="51">
        <f ca="1">'4월_관리비상세내역'!BK234</f>
        <v>1520.6999999999998</v>
      </c>
      <c r="BK234" s="51">
        <f t="shared" ca="1" si="94"/>
        <v>2272.4049999999997</v>
      </c>
      <c r="BL234" s="51">
        <f ca="1">'4월_관리비상세내역'!BM234</f>
        <v>672.52732394366194</v>
      </c>
      <c r="BM234" s="57">
        <f t="shared" ca="1" si="95"/>
        <v>676.43661971830988</v>
      </c>
      <c r="BN234" s="51">
        <f ca="1">'4월_관리비상세내역'!BO234</f>
        <v>963.26080000000002</v>
      </c>
      <c r="BO234" s="57">
        <f t="shared" ca="1" si="96"/>
        <v>1040.3656000000001</v>
      </c>
      <c r="BP234" s="51">
        <f ca="1">'4월_관리비상세내역'!BQ234</f>
        <v>1513.0594059405942</v>
      </c>
      <c r="BQ234" s="57">
        <f t="shared" ca="1" si="97"/>
        <v>1710.5346534653465</v>
      </c>
      <c r="BR234" s="51">
        <v>0</v>
      </c>
      <c r="BS234" s="51">
        <v>0</v>
      </c>
    </row>
    <row r="235" spans="1:71" ht="15.75" customHeight="1">
      <c r="A235" s="8" t="s">
        <v>239</v>
      </c>
      <c r="B235">
        <v>706</v>
      </c>
      <c r="C235" s="54">
        <v>702</v>
      </c>
      <c r="E235" s="8">
        <v>158.66999999999999</v>
      </c>
      <c r="F235" s="8" t="s">
        <v>240</v>
      </c>
      <c r="G235" s="55">
        <f t="shared" ca="1" si="85"/>
        <v>43057</v>
      </c>
      <c r="H235" s="8">
        <v>77777</v>
      </c>
      <c r="J235" t="str">
        <f t="shared" ca="1" si="99"/>
        <v>전세</v>
      </c>
      <c r="K235" s="8" t="s">
        <v>242</v>
      </c>
      <c r="L235" s="55">
        <v>45047</v>
      </c>
      <c r="M235" s="55">
        <v>45097</v>
      </c>
      <c r="N235" s="55">
        <v>45047</v>
      </c>
      <c r="O235" s="55">
        <v>45077</v>
      </c>
      <c r="P235" s="51">
        <f t="shared" ca="1" si="86"/>
        <v>560767</v>
      </c>
      <c r="Q235" s="57">
        <f t="shared" ca="1" si="87"/>
        <v>571982.34</v>
      </c>
      <c r="R235" s="51">
        <f t="shared" ca="1" si="88"/>
        <v>560767</v>
      </c>
      <c r="S235" s="57">
        <f t="shared" ca="1" si="98"/>
        <v>194026</v>
      </c>
      <c r="T235" s="57">
        <f t="shared" ca="1" si="89"/>
        <v>366741</v>
      </c>
      <c r="U235" s="57">
        <f t="shared" ca="1" si="104"/>
        <v>61143</v>
      </c>
      <c r="V235" s="57">
        <f t="shared" ca="1" si="104"/>
        <v>32713</v>
      </c>
      <c r="W235" s="57">
        <f t="shared" ca="1" si="104"/>
        <v>302</v>
      </c>
      <c r="X235" s="57">
        <f t="shared" ca="1" si="104"/>
        <v>1451</v>
      </c>
      <c r="Y235" s="57">
        <f t="shared" ca="1" si="104"/>
        <v>3906</v>
      </c>
      <c r="Z235" s="57">
        <f t="shared" ca="1" si="104"/>
        <v>38238</v>
      </c>
      <c r="AA235" s="57">
        <f t="shared" ca="1" si="104"/>
        <v>7629</v>
      </c>
      <c r="AB235" s="57">
        <f t="shared" ca="1" si="104"/>
        <v>19538</v>
      </c>
      <c r="AC235" s="57">
        <f t="shared" ca="1" si="104"/>
        <v>2005</v>
      </c>
      <c r="AD235" s="57">
        <f t="shared" ca="1" si="104"/>
        <v>4770</v>
      </c>
      <c r="AE235" s="57">
        <f t="shared" ca="1" si="104"/>
        <v>3177</v>
      </c>
      <c r="AF235" s="57">
        <f t="shared" ca="1" si="104"/>
        <v>729</v>
      </c>
      <c r="AG235" s="57">
        <f t="shared" ca="1" si="104"/>
        <v>18268</v>
      </c>
      <c r="AH235" s="57">
        <f t="shared" ca="1" si="104"/>
        <v>495</v>
      </c>
      <c r="AI235" s="57">
        <f t="shared" ca="1" si="104"/>
        <v>0</v>
      </c>
      <c r="AJ235" s="57">
        <f t="shared" ca="1" si="104"/>
        <v>163356</v>
      </c>
      <c r="AK235" s="57">
        <f t="shared" ca="1" si="103"/>
        <v>75691</v>
      </c>
      <c r="AL235" s="57">
        <f t="shared" ca="1" si="103"/>
        <v>97392</v>
      </c>
      <c r="AM235" s="57">
        <f t="shared" ca="1" si="103"/>
        <v>3603</v>
      </c>
      <c r="AN235" s="57">
        <f t="shared" ca="1" si="103"/>
        <v>41145</v>
      </c>
      <c r="AO235" s="57">
        <f t="shared" ca="1" si="103"/>
        <v>0</v>
      </c>
      <c r="AP235" s="57">
        <f t="shared" ca="1" si="103"/>
        <v>16528</v>
      </c>
      <c r="AQ235" s="57">
        <f t="shared" ca="1" si="103"/>
        <v>7786</v>
      </c>
      <c r="AR235" s="57">
        <f t="shared" ca="1" si="103"/>
        <v>3045</v>
      </c>
      <c r="AS235" s="57">
        <f t="shared" ca="1" si="103"/>
        <v>1479</v>
      </c>
      <c r="AT235" s="57">
        <f t="shared" ca="1" si="103"/>
        <v>0</v>
      </c>
      <c r="AU235" s="51">
        <v>0</v>
      </c>
      <c r="AV235" s="57">
        <v>0</v>
      </c>
      <c r="AW235" s="51">
        <f t="shared" ca="1" si="90"/>
        <v>11215.34</v>
      </c>
      <c r="AX235" s="57">
        <f t="shared" ca="1" si="105"/>
        <v>-9133</v>
      </c>
      <c r="AY235" s="57">
        <f t="shared" ca="1" si="105"/>
        <v>0</v>
      </c>
      <c r="AZ235" s="57">
        <f t="shared" ca="1" si="105"/>
        <v>0</v>
      </c>
      <c r="BA235" s="51">
        <v>0</v>
      </c>
      <c r="BB235" s="51">
        <v>0</v>
      </c>
      <c r="BC235" s="57">
        <f t="shared" ca="1" si="105"/>
        <v>-5205</v>
      </c>
      <c r="BD235" s="57">
        <f t="shared" ca="1" si="105"/>
        <v>-29284</v>
      </c>
      <c r="BE235" s="57">
        <f t="shared" ca="1" si="100"/>
        <v>816.78</v>
      </c>
      <c r="BF235" s="51">
        <f t="shared" ca="1" si="91"/>
        <v>77.913600000000002</v>
      </c>
      <c r="BG235" s="51">
        <f t="shared" ca="1" si="92"/>
        <v>5.7950704225352112</v>
      </c>
      <c r="BH235" s="51">
        <f t="shared" ca="1" si="93"/>
        <v>163.64356435643563</v>
      </c>
      <c r="BI235" s="51">
        <v>0</v>
      </c>
      <c r="BJ235" s="51">
        <f ca="1">'4월_관리비상세내역'!BK235</f>
        <v>962.67</v>
      </c>
      <c r="BK235" s="51">
        <f t="shared" ca="1" si="94"/>
        <v>1779.4499999999998</v>
      </c>
      <c r="BL235" s="51">
        <f ca="1">'4월_관리비상세내역'!BM235</f>
        <v>436.1412676056338</v>
      </c>
      <c r="BM235" s="57">
        <f t="shared" ca="1" si="95"/>
        <v>441.93633802816902</v>
      </c>
      <c r="BN235" s="51">
        <f ca="1">'4월_관리비상세내역'!BO235</f>
        <v>849.37279999999998</v>
      </c>
      <c r="BO235" s="57">
        <f t="shared" ca="1" si="96"/>
        <v>927.28639999999996</v>
      </c>
      <c r="BP235" s="51">
        <f ca="1">'4월_관리비상세내역'!BQ235</f>
        <v>1511.7524752475247</v>
      </c>
      <c r="BQ235" s="57">
        <f t="shared" ca="1" si="97"/>
        <v>1675.3960396039604</v>
      </c>
      <c r="BR235" s="51">
        <v>0</v>
      </c>
      <c r="BS235" s="51">
        <v>0</v>
      </c>
    </row>
    <row r="236" spans="1:71" ht="15.75" customHeight="1">
      <c r="A236" s="8" t="s">
        <v>239</v>
      </c>
      <c r="B236">
        <v>706</v>
      </c>
      <c r="C236" s="54">
        <v>801</v>
      </c>
      <c r="E236" s="8">
        <v>158.66999999999999</v>
      </c>
      <c r="F236" s="8" t="s">
        <v>240</v>
      </c>
      <c r="G236" s="55">
        <f t="shared" ca="1" si="85"/>
        <v>44239</v>
      </c>
      <c r="H236" s="8">
        <v>77777</v>
      </c>
      <c r="J236" t="str">
        <f t="shared" ca="1" si="99"/>
        <v>전세</v>
      </c>
      <c r="K236" s="8" t="s">
        <v>242</v>
      </c>
      <c r="L236" s="55">
        <v>45047</v>
      </c>
      <c r="M236" s="55">
        <v>45097</v>
      </c>
      <c r="N236" s="55">
        <v>45047</v>
      </c>
      <c r="O236" s="55">
        <v>45077</v>
      </c>
      <c r="P236" s="51">
        <f t="shared" ca="1" si="86"/>
        <v>533045</v>
      </c>
      <c r="Q236" s="57">
        <f t="shared" ca="1" si="87"/>
        <v>543705.9</v>
      </c>
      <c r="R236" s="51">
        <f t="shared" ca="1" si="88"/>
        <v>533045</v>
      </c>
      <c r="S236" s="57">
        <f t="shared" ca="1" si="98"/>
        <v>227517</v>
      </c>
      <c r="T236" s="57">
        <f t="shared" ca="1" si="89"/>
        <v>305528</v>
      </c>
      <c r="U236" s="57">
        <f t="shared" ca="1" si="104"/>
        <v>40744</v>
      </c>
      <c r="V236" s="57">
        <f t="shared" ca="1" si="104"/>
        <v>28614</v>
      </c>
      <c r="W236" s="57">
        <f t="shared" ca="1" si="104"/>
        <v>1101</v>
      </c>
      <c r="X236" s="57">
        <f t="shared" ca="1" si="104"/>
        <v>3563</v>
      </c>
      <c r="Y236" s="57">
        <f t="shared" ca="1" si="104"/>
        <v>3079</v>
      </c>
      <c r="Z236" s="57">
        <f t="shared" ca="1" si="104"/>
        <v>31429</v>
      </c>
      <c r="AA236" s="57">
        <f t="shared" ca="1" si="104"/>
        <v>3574</v>
      </c>
      <c r="AB236" s="57">
        <f t="shared" ca="1" si="104"/>
        <v>78678</v>
      </c>
      <c r="AC236" s="57">
        <f t="shared" ca="1" si="104"/>
        <v>1981</v>
      </c>
      <c r="AD236" s="57">
        <f t="shared" ca="1" si="104"/>
        <v>3982</v>
      </c>
      <c r="AE236" s="57">
        <f t="shared" ca="1" si="104"/>
        <v>16487</v>
      </c>
      <c r="AF236" s="57">
        <f t="shared" ca="1" si="104"/>
        <v>501</v>
      </c>
      <c r="AG236" s="57">
        <f t="shared" ca="1" si="104"/>
        <v>10774</v>
      </c>
      <c r="AH236" s="57">
        <f t="shared" ca="1" si="104"/>
        <v>722</v>
      </c>
      <c r="AI236" s="57">
        <f t="shared" ca="1" si="104"/>
        <v>0</v>
      </c>
      <c r="AJ236" s="57">
        <f t="shared" ca="1" si="104"/>
        <v>116249</v>
      </c>
      <c r="AK236" s="57">
        <f t="shared" ca="1" si="103"/>
        <v>76955</v>
      </c>
      <c r="AL236" s="57">
        <f t="shared" ca="1" si="103"/>
        <v>26722</v>
      </c>
      <c r="AM236" s="57">
        <f t="shared" ca="1" si="103"/>
        <v>1799</v>
      </c>
      <c r="AN236" s="57">
        <f t="shared" ca="1" si="103"/>
        <v>89004</v>
      </c>
      <c r="AO236" s="57">
        <f t="shared" ca="1" si="103"/>
        <v>0</v>
      </c>
      <c r="AP236" s="57">
        <f t="shared" ca="1" si="103"/>
        <v>16297</v>
      </c>
      <c r="AQ236" s="57">
        <f t="shared" ca="1" si="103"/>
        <v>6584</v>
      </c>
      <c r="AR236" s="57">
        <f t="shared" ca="1" si="103"/>
        <v>2350</v>
      </c>
      <c r="AS236" s="57">
        <f t="shared" ca="1" si="103"/>
        <v>492</v>
      </c>
      <c r="AT236" s="57">
        <f t="shared" ca="1" si="103"/>
        <v>0</v>
      </c>
      <c r="AU236" s="51">
        <v>0</v>
      </c>
      <c r="AV236" s="57">
        <v>0</v>
      </c>
      <c r="AW236" s="51">
        <f t="shared" ca="1" si="90"/>
        <v>10660.9</v>
      </c>
      <c r="AX236" s="57">
        <f t="shared" ca="1" si="105"/>
        <v>-5296</v>
      </c>
      <c r="AY236" s="57">
        <f t="shared" ca="1" si="105"/>
        <v>0</v>
      </c>
      <c r="AZ236" s="57">
        <f t="shared" ca="1" si="105"/>
        <v>0</v>
      </c>
      <c r="BA236" s="51">
        <v>0</v>
      </c>
      <c r="BB236" s="51">
        <v>0</v>
      </c>
      <c r="BC236" s="57">
        <f t="shared" ca="1" si="105"/>
        <v>-2262</v>
      </c>
      <c r="BD236" s="57">
        <f t="shared" ca="1" si="105"/>
        <v>-21078</v>
      </c>
      <c r="BE236" s="57">
        <f t="shared" ca="1" si="100"/>
        <v>581.245</v>
      </c>
      <c r="BF236" s="51">
        <f t="shared" ca="1" si="91"/>
        <v>21.377600000000001</v>
      </c>
      <c r="BG236" s="51">
        <f t="shared" ca="1" si="92"/>
        <v>12.535774647887324</v>
      </c>
      <c r="BH236" s="51">
        <f t="shared" ca="1" si="93"/>
        <v>161.35643564356437</v>
      </c>
      <c r="BI236" s="51">
        <v>0</v>
      </c>
      <c r="BJ236" s="51">
        <f ca="1">'4월_관리비상세내역'!BK236</f>
        <v>1766.0749999999998</v>
      </c>
      <c r="BK236" s="51">
        <f t="shared" ca="1" si="94"/>
        <v>2347.3199999999997</v>
      </c>
      <c r="BL236" s="51">
        <f ca="1">'4월_관리비상세내역'!BM236</f>
        <v>61.124929577464783</v>
      </c>
      <c r="BM236" s="57">
        <f t="shared" ca="1" si="95"/>
        <v>73.660704225352106</v>
      </c>
      <c r="BN236" s="51">
        <f ca="1">'4월_관리비상세내역'!BO236</f>
        <v>383.09439999999995</v>
      </c>
      <c r="BO236" s="57">
        <f t="shared" ca="1" si="96"/>
        <v>404.47199999999998</v>
      </c>
      <c r="BP236" s="51">
        <f ca="1">'4월_관리비상세내역'!BQ236</f>
        <v>1041.3762376237623</v>
      </c>
      <c r="BQ236" s="57">
        <f t="shared" ca="1" si="97"/>
        <v>1202.7326732673266</v>
      </c>
      <c r="BR236" s="51">
        <v>0</v>
      </c>
      <c r="BS236" s="51">
        <v>0</v>
      </c>
    </row>
    <row r="237" spans="1:71" ht="15.75" customHeight="1">
      <c r="A237" s="8" t="s">
        <v>239</v>
      </c>
      <c r="B237">
        <v>706</v>
      </c>
      <c r="C237" s="54">
        <v>802</v>
      </c>
      <c r="E237" s="8">
        <v>158.66999999999999</v>
      </c>
      <c r="F237" s="8" t="s">
        <v>240</v>
      </c>
      <c r="G237" s="55">
        <f t="shared" ca="1" si="85"/>
        <v>44491</v>
      </c>
      <c r="H237" s="8">
        <v>77777</v>
      </c>
      <c r="J237" t="str">
        <f t="shared" ca="1" si="99"/>
        <v>전세</v>
      </c>
      <c r="K237" s="8" t="s">
        <v>242</v>
      </c>
      <c r="L237" s="55">
        <v>45047</v>
      </c>
      <c r="M237" s="55">
        <v>45097</v>
      </c>
      <c r="N237" s="55">
        <v>45047</v>
      </c>
      <c r="O237" s="55">
        <v>45077</v>
      </c>
      <c r="P237" s="51">
        <f t="shared" ca="1" si="86"/>
        <v>328629</v>
      </c>
      <c r="Q237" s="57">
        <f t="shared" ca="1" si="87"/>
        <v>335201.58</v>
      </c>
      <c r="R237" s="51">
        <f t="shared" ca="1" si="88"/>
        <v>328629</v>
      </c>
      <c r="S237" s="57">
        <f t="shared" ca="1" si="98"/>
        <v>177980</v>
      </c>
      <c r="T237" s="57">
        <f t="shared" ca="1" si="89"/>
        <v>150649</v>
      </c>
      <c r="U237" s="57">
        <f t="shared" ca="1" si="104"/>
        <v>62039</v>
      </c>
      <c r="V237" s="57">
        <f t="shared" ca="1" si="104"/>
        <v>5677</v>
      </c>
      <c r="W237" s="57">
        <f t="shared" ca="1" si="104"/>
        <v>1449</v>
      </c>
      <c r="X237" s="57">
        <f t="shared" ca="1" si="104"/>
        <v>3290</v>
      </c>
      <c r="Y237" s="57">
        <f t="shared" ca="1" si="104"/>
        <v>3260</v>
      </c>
      <c r="Z237" s="57">
        <f t="shared" ca="1" si="104"/>
        <v>51023</v>
      </c>
      <c r="AA237" s="57">
        <f t="shared" ca="1" si="104"/>
        <v>991</v>
      </c>
      <c r="AB237" s="57">
        <f t="shared" ca="1" si="104"/>
        <v>18852</v>
      </c>
      <c r="AC237" s="57">
        <f t="shared" ca="1" si="104"/>
        <v>1508</v>
      </c>
      <c r="AD237" s="57">
        <f t="shared" ca="1" si="104"/>
        <v>2293</v>
      </c>
      <c r="AE237" s="57">
        <f t="shared" ca="1" si="104"/>
        <v>24903</v>
      </c>
      <c r="AF237" s="57">
        <f t="shared" ca="1" si="104"/>
        <v>670</v>
      </c>
      <c r="AG237" s="57">
        <f t="shared" ca="1" si="104"/>
        <v>1473</v>
      </c>
      <c r="AH237" s="57">
        <f t="shared" ca="1" si="104"/>
        <v>219</v>
      </c>
      <c r="AI237" s="57">
        <f t="shared" ca="1" si="104"/>
        <v>0</v>
      </c>
      <c r="AJ237" s="57">
        <f t="shared" ref="AJ237:AT257" ca="1" si="106">RANDBETWEEN(AJ$2,AJ$3)</f>
        <v>101987</v>
      </c>
      <c r="AK237" s="57">
        <f t="shared" ca="1" si="106"/>
        <v>50125</v>
      </c>
      <c r="AL237" s="57">
        <f t="shared" ca="1" si="103"/>
        <v>34984</v>
      </c>
      <c r="AM237" s="57">
        <f t="shared" ca="1" si="103"/>
        <v>5309</v>
      </c>
      <c r="AN237" s="57">
        <f t="shared" ca="1" si="103"/>
        <v>3272</v>
      </c>
      <c r="AO237" s="57">
        <f t="shared" ca="1" si="103"/>
        <v>0</v>
      </c>
      <c r="AP237" s="57">
        <f t="shared" ca="1" si="103"/>
        <v>6137</v>
      </c>
      <c r="AQ237" s="57">
        <f t="shared" ca="1" si="103"/>
        <v>1543</v>
      </c>
      <c r="AR237" s="57">
        <f t="shared" ca="1" si="103"/>
        <v>9808</v>
      </c>
      <c r="AS237" s="57">
        <f t="shared" ca="1" si="103"/>
        <v>150</v>
      </c>
      <c r="AT237" s="57">
        <f t="shared" ca="1" si="103"/>
        <v>0</v>
      </c>
      <c r="AU237" s="51">
        <v>0</v>
      </c>
      <c r="AV237" s="57">
        <v>0</v>
      </c>
      <c r="AW237" s="51">
        <f t="shared" ca="1" si="90"/>
        <v>6572.58</v>
      </c>
      <c r="AX237" s="57">
        <f t="shared" ca="1" si="105"/>
        <v>-16552</v>
      </c>
      <c r="AY237" s="57">
        <f t="shared" ca="1" si="105"/>
        <v>0</v>
      </c>
      <c r="AZ237" s="57">
        <f t="shared" ca="1" si="105"/>
        <v>0</v>
      </c>
      <c r="BA237" s="51">
        <v>0</v>
      </c>
      <c r="BB237" s="51">
        <v>0</v>
      </c>
      <c r="BC237" s="57">
        <f t="shared" ca="1" si="105"/>
        <v>-28248</v>
      </c>
      <c r="BD237" s="57">
        <f t="shared" ca="1" si="105"/>
        <v>-17533</v>
      </c>
      <c r="BE237" s="57">
        <f t="shared" ca="1" si="100"/>
        <v>509.935</v>
      </c>
      <c r="BF237" s="51">
        <f t="shared" ca="1" si="91"/>
        <v>27.987200000000001</v>
      </c>
      <c r="BG237" s="51">
        <f t="shared" ca="1" si="92"/>
        <v>0.4608450704225352</v>
      </c>
      <c r="BH237" s="51">
        <f t="shared" ca="1" si="93"/>
        <v>60.762376237623762</v>
      </c>
      <c r="BI237" s="51">
        <v>0</v>
      </c>
      <c r="BJ237" s="51">
        <f ca="1">'4월_관리비상세내역'!BK237</f>
        <v>1474.17</v>
      </c>
      <c r="BK237" s="51">
        <f t="shared" ca="1" si="94"/>
        <v>1984.105</v>
      </c>
      <c r="BL237" s="51">
        <f ca="1">'4월_관리비상세내역'!BM237</f>
        <v>624.79450704225349</v>
      </c>
      <c r="BM237" s="57">
        <f t="shared" ca="1" si="95"/>
        <v>625.25535211267606</v>
      </c>
      <c r="BN237" s="51">
        <f ca="1">'4월_관리비상세내역'!BO237</f>
        <v>942.8968000000001</v>
      </c>
      <c r="BO237" s="57">
        <f t="shared" ca="1" si="96"/>
        <v>970.88400000000013</v>
      </c>
      <c r="BP237" s="51">
        <f ca="1">'4월_관리비상세내역'!BQ237</f>
        <v>929.23762376237619</v>
      </c>
      <c r="BQ237" s="57">
        <f t="shared" ca="1" si="97"/>
        <v>990</v>
      </c>
      <c r="BR237" s="51">
        <v>0</v>
      </c>
      <c r="BS237" s="51">
        <v>0</v>
      </c>
    </row>
    <row r="238" spans="1:71" ht="15.75" customHeight="1">
      <c r="A238" s="8" t="s">
        <v>239</v>
      </c>
      <c r="B238">
        <v>706</v>
      </c>
      <c r="C238" s="54">
        <v>901</v>
      </c>
      <c r="E238" s="8">
        <v>158.66999999999999</v>
      </c>
      <c r="F238" s="8" t="s">
        <v>240</v>
      </c>
      <c r="G238" s="55">
        <f t="shared" ca="1" si="85"/>
        <v>42117</v>
      </c>
      <c r="H238" s="8">
        <v>77777</v>
      </c>
      <c r="J238" t="str">
        <f t="shared" ca="1" si="99"/>
        <v>전세</v>
      </c>
      <c r="K238" s="8" t="s">
        <v>242</v>
      </c>
      <c r="L238" s="55">
        <v>45047</v>
      </c>
      <c r="M238" s="55">
        <v>45097</v>
      </c>
      <c r="N238" s="55">
        <v>45047</v>
      </c>
      <c r="O238" s="55">
        <v>45077</v>
      </c>
      <c r="P238" s="51">
        <f t="shared" ca="1" si="86"/>
        <v>567833</v>
      </c>
      <c r="Q238" s="57">
        <f t="shared" ca="1" si="87"/>
        <v>579189.66</v>
      </c>
      <c r="R238" s="51">
        <f t="shared" ca="1" si="88"/>
        <v>567833</v>
      </c>
      <c r="S238" s="57">
        <f t="shared" ca="1" si="98"/>
        <v>203005</v>
      </c>
      <c r="T238" s="57">
        <f t="shared" ca="1" si="89"/>
        <v>364828</v>
      </c>
      <c r="U238" s="57">
        <f t="shared" ref="U238:AJ253" ca="1" si="107">RANDBETWEEN(U$2,U$3)</f>
        <v>36060</v>
      </c>
      <c r="V238" s="57">
        <f t="shared" ca="1" si="107"/>
        <v>30027</v>
      </c>
      <c r="W238" s="57">
        <f t="shared" ca="1" si="107"/>
        <v>553</v>
      </c>
      <c r="X238" s="57">
        <f t="shared" ca="1" si="107"/>
        <v>2475</v>
      </c>
      <c r="Y238" s="57">
        <f t="shared" ca="1" si="107"/>
        <v>3199</v>
      </c>
      <c r="Z238" s="57">
        <f t="shared" ca="1" si="107"/>
        <v>37466</v>
      </c>
      <c r="AA238" s="57">
        <f t="shared" ca="1" si="107"/>
        <v>14481</v>
      </c>
      <c r="AB238" s="57">
        <f t="shared" ca="1" si="107"/>
        <v>48965</v>
      </c>
      <c r="AC238" s="57">
        <f t="shared" ca="1" si="107"/>
        <v>2387</v>
      </c>
      <c r="AD238" s="57">
        <f t="shared" ca="1" si="107"/>
        <v>9292</v>
      </c>
      <c r="AE238" s="57">
        <f t="shared" ca="1" si="107"/>
        <v>19159</v>
      </c>
      <c r="AF238" s="57">
        <f t="shared" ca="1" si="107"/>
        <v>693</v>
      </c>
      <c r="AG238" s="57">
        <f t="shared" ca="1" si="107"/>
        <v>6592</v>
      </c>
      <c r="AH238" s="57">
        <f t="shared" ca="1" si="107"/>
        <v>638</v>
      </c>
      <c r="AI238" s="57">
        <f t="shared" ca="1" si="107"/>
        <v>0</v>
      </c>
      <c r="AJ238" s="57">
        <f t="shared" ca="1" si="107"/>
        <v>159386</v>
      </c>
      <c r="AK238" s="57">
        <f t="shared" ca="1" si="106"/>
        <v>63040</v>
      </c>
      <c r="AL238" s="57">
        <f t="shared" ca="1" si="103"/>
        <v>97399</v>
      </c>
      <c r="AM238" s="57">
        <f t="shared" ca="1" si="103"/>
        <v>577</v>
      </c>
      <c r="AN238" s="57">
        <f t="shared" ca="1" si="103"/>
        <v>41013</v>
      </c>
      <c r="AO238" s="57">
        <f t="shared" ca="1" si="103"/>
        <v>0</v>
      </c>
      <c r="AP238" s="57">
        <f t="shared" ca="1" si="103"/>
        <v>15151</v>
      </c>
      <c r="AQ238" s="57">
        <f t="shared" ca="1" si="103"/>
        <v>6137</v>
      </c>
      <c r="AR238" s="57">
        <f t="shared" ca="1" si="103"/>
        <v>1173</v>
      </c>
      <c r="AS238" s="57">
        <f t="shared" ca="1" si="103"/>
        <v>2066</v>
      </c>
      <c r="AT238" s="57">
        <f t="shared" ca="1" si="103"/>
        <v>0</v>
      </c>
      <c r="AU238" s="51">
        <v>0</v>
      </c>
      <c r="AV238" s="57">
        <v>0</v>
      </c>
      <c r="AW238" s="51">
        <f t="shared" ca="1" si="90"/>
        <v>11356.66</v>
      </c>
      <c r="AX238" s="57">
        <f t="shared" ca="1" si="105"/>
        <v>-5343</v>
      </c>
      <c r="AY238" s="57">
        <f t="shared" ca="1" si="105"/>
        <v>0</v>
      </c>
      <c r="AZ238" s="57">
        <f t="shared" ca="1" si="105"/>
        <v>0</v>
      </c>
      <c r="BA238" s="51">
        <v>0</v>
      </c>
      <c r="BB238" s="51">
        <v>0</v>
      </c>
      <c r="BC238" s="57">
        <f t="shared" ca="1" si="105"/>
        <v>-333</v>
      </c>
      <c r="BD238" s="57">
        <f t="shared" ca="1" si="105"/>
        <v>-24420</v>
      </c>
      <c r="BE238" s="57">
        <f t="shared" ca="1" si="100"/>
        <v>796.93</v>
      </c>
      <c r="BF238" s="51">
        <f t="shared" ca="1" si="91"/>
        <v>77.919200000000004</v>
      </c>
      <c r="BG238" s="51">
        <f t="shared" ca="1" si="92"/>
        <v>5.7764788732394363</v>
      </c>
      <c r="BH238" s="51">
        <f t="shared" ca="1" si="93"/>
        <v>150.009900990099</v>
      </c>
      <c r="BI238" s="51">
        <v>0</v>
      </c>
      <c r="BJ238" s="51">
        <f ca="1">'4월_관리비상세내역'!BK238</f>
        <v>1404.71</v>
      </c>
      <c r="BK238" s="51">
        <f t="shared" ca="1" si="94"/>
        <v>2201.64</v>
      </c>
      <c r="BL238" s="51">
        <f ca="1">'4월_관리비상세내역'!BM238</f>
        <v>461.09563380281691</v>
      </c>
      <c r="BM238" s="57">
        <f t="shared" ca="1" si="95"/>
        <v>466.87211267605636</v>
      </c>
      <c r="BN238" s="51">
        <f ca="1">'4월_관리비상세내역'!BO238</f>
        <v>764.72079999999994</v>
      </c>
      <c r="BO238" s="57">
        <f t="shared" ca="1" si="96"/>
        <v>842.64</v>
      </c>
      <c r="BP238" s="51">
        <f ca="1">'4월_관리비상세내역'!BQ238</f>
        <v>426.37623762376234</v>
      </c>
      <c r="BQ238" s="57">
        <f t="shared" ca="1" si="97"/>
        <v>576.38613861386136</v>
      </c>
      <c r="BR238" s="51">
        <v>0</v>
      </c>
      <c r="BS238" s="51">
        <v>0</v>
      </c>
    </row>
    <row r="239" spans="1:71" ht="15.75" customHeight="1">
      <c r="A239" s="8" t="s">
        <v>239</v>
      </c>
      <c r="B239">
        <v>706</v>
      </c>
      <c r="C239" s="54">
        <v>902</v>
      </c>
      <c r="E239" s="8">
        <v>158.66999999999999</v>
      </c>
      <c r="F239" s="8" t="s">
        <v>240</v>
      </c>
      <c r="G239" s="55">
        <f t="shared" ca="1" si="85"/>
        <v>42013</v>
      </c>
      <c r="H239" s="8">
        <v>77777</v>
      </c>
      <c r="J239" t="str">
        <f t="shared" ca="1" si="99"/>
        <v>자가</v>
      </c>
      <c r="K239" s="8" t="s">
        <v>242</v>
      </c>
      <c r="L239" s="55">
        <v>45047</v>
      </c>
      <c r="M239" s="55">
        <v>45097</v>
      </c>
      <c r="N239" s="55">
        <v>45047</v>
      </c>
      <c r="O239" s="55">
        <v>45077</v>
      </c>
      <c r="P239" s="51">
        <f t="shared" ca="1" si="86"/>
        <v>542531</v>
      </c>
      <c r="Q239" s="57">
        <f t="shared" ca="1" si="87"/>
        <v>553381.62</v>
      </c>
      <c r="R239" s="51">
        <f t="shared" ca="1" si="88"/>
        <v>542531</v>
      </c>
      <c r="S239" s="57">
        <f t="shared" ca="1" si="98"/>
        <v>216720</v>
      </c>
      <c r="T239" s="57">
        <f t="shared" ca="1" si="89"/>
        <v>325811</v>
      </c>
      <c r="U239" s="57">
        <f t="shared" ca="1" si="107"/>
        <v>56465</v>
      </c>
      <c r="V239" s="57">
        <f t="shared" ca="1" si="107"/>
        <v>37204</v>
      </c>
      <c r="W239" s="57">
        <f t="shared" ca="1" si="107"/>
        <v>511</v>
      </c>
      <c r="X239" s="57">
        <f t="shared" ca="1" si="107"/>
        <v>3650</v>
      </c>
      <c r="Y239" s="57">
        <f t="shared" ca="1" si="107"/>
        <v>3750</v>
      </c>
      <c r="Z239" s="57">
        <f t="shared" ca="1" si="107"/>
        <v>21021</v>
      </c>
      <c r="AA239" s="57">
        <f t="shared" ca="1" si="107"/>
        <v>11796</v>
      </c>
      <c r="AB239" s="57">
        <f t="shared" ca="1" si="107"/>
        <v>55394</v>
      </c>
      <c r="AC239" s="57">
        <f t="shared" ca="1" si="107"/>
        <v>2027</v>
      </c>
      <c r="AD239" s="57">
        <f t="shared" ca="1" si="107"/>
        <v>9651</v>
      </c>
      <c r="AE239" s="57">
        <f t="shared" ca="1" si="107"/>
        <v>15323</v>
      </c>
      <c r="AF239" s="57">
        <f t="shared" ca="1" si="107"/>
        <v>490</v>
      </c>
      <c r="AG239" s="57">
        <f t="shared" ca="1" si="107"/>
        <v>8306</v>
      </c>
      <c r="AH239" s="57">
        <f t="shared" ca="1" si="107"/>
        <v>960</v>
      </c>
      <c r="AI239" s="57">
        <f t="shared" ca="1" si="107"/>
        <v>0</v>
      </c>
      <c r="AJ239" s="57">
        <f t="shared" ca="1" si="107"/>
        <v>112283</v>
      </c>
      <c r="AK239" s="57">
        <f t="shared" ca="1" si="106"/>
        <v>38865</v>
      </c>
      <c r="AL239" s="57">
        <f t="shared" ca="1" si="103"/>
        <v>106390</v>
      </c>
      <c r="AM239" s="57">
        <f t="shared" ca="1" si="103"/>
        <v>6050</v>
      </c>
      <c r="AN239" s="57">
        <f t="shared" ca="1" si="103"/>
        <v>80005</v>
      </c>
      <c r="AO239" s="57">
        <f t="shared" ca="1" si="103"/>
        <v>0</v>
      </c>
      <c r="AP239" s="57">
        <f t="shared" ca="1" si="103"/>
        <v>5961</v>
      </c>
      <c r="AQ239" s="57">
        <f t="shared" ca="1" si="103"/>
        <v>2928</v>
      </c>
      <c r="AR239" s="57">
        <f t="shared" ca="1" si="103"/>
        <v>4314</v>
      </c>
      <c r="AS239" s="57">
        <f t="shared" ca="1" si="103"/>
        <v>2084</v>
      </c>
      <c r="AT239" s="57">
        <f t="shared" ca="1" si="103"/>
        <v>0</v>
      </c>
      <c r="AU239" s="51">
        <v>0</v>
      </c>
      <c r="AV239" s="57">
        <v>0</v>
      </c>
      <c r="AW239" s="51">
        <f t="shared" ca="1" si="90"/>
        <v>10850.62</v>
      </c>
      <c r="AX239" s="57">
        <f t="shared" ca="1" si="105"/>
        <v>-6012</v>
      </c>
      <c r="AY239" s="57">
        <f t="shared" ca="1" si="105"/>
        <v>0</v>
      </c>
      <c r="AZ239" s="57">
        <f t="shared" ca="1" si="105"/>
        <v>0</v>
      </c>
      <c r="BA239" s="51">
        <v>0</v>
      </c>
      <c r="BB239" s="51">
        <v>0</v>
      </c>
      <c r="BC239" s="57">
        <f t="shared" ca="1" si="105"/>
        <v>-18512</v>
      </c>
      <c r="BD239" s="57">
        <f t="shared" ca="1" si="105"/>
        <v>-18373</v>
      </c>
      <c r="BE239" s="57">
        <f t="shared" ca="1" si="100"/>
        <v>561.41499999999996</v>
      </c>
      <c r="BF239" s="51">
        <f t="shared" ca="1" si="91"/>
        <v>85.111999999999995</v>
      </c>
      <c r="BG239" s="51">
        <f t="shared" ca="1" si="92"/>
        <v>11.268309859154929</v>
      </c>
      <c r="BH239" s="51">
        <f t="shared" ca="1" si="93"/>
        <v>59.019801980198018</v>
      </c>
      <c r="BI239" s="51">
        <v>0</v>
      </c>
      <c r="BJ239" s="51">
        <f ca="1">'4월_관리비상세내역'!BK239</f>
        <v>1077.5899999999999</v>
      </c>
      <c r="BK239" s="51">
        <f t="shared" ca="1" si="94"/>
        <v>1639.0049999999999</v>
      </c>
      <c r="BL239" s="51">
        <f ca="1">'4월_관리비상세내역'!BM239</f>
        <v>553.37971830985907</v>
      </c>
      <c r="BM239" s="57">
        <f t="shared" ca="1" si="95"/>
        <v>564.64802816901397</v>
      </c>
      <c r="BN239" s="51">
        <f ca="1">'4월_관리비상세내역'!BO239</f>
        <v>875.34799999999996</v>
      </c>
      <c r="BO239" s="57">
        <f t="shared" ca="1" si="96"/>
        <v>960.45999999999992</v>
      </c>
      <c r="BP239" s="51">
        <f ca="1">'4월_관리비상세내역'!BQ239</f>
        <v>708.19801980198019</v>
      </c>
      <c r="BQ239" s="57">
        <f t="shared" ca="1" si="97"/>
        <v>767.21782178217825</v>
      </c>
      <c r="BR239" s="51">
        <v>0</v>
      </c>
      <c r="BS239" s="51">
        <v>0</v>
      </c>
    </row>
    <row r="240" spans="1:71" ht="15.75" customHeight="1">
      <c r="A240" s="8" t="s">
        <v>239</v>
      </c>
      <c r="B240">
        <v>706</v>
      </c>
      <c r="C240" s="54">
        <v>1001</v>
      </c>
      <c r="E240" s="8">
        <v>158.66999999999999</v>
      </c>
      <c r="F240" s="8" t="s">
        <v>240</v>
      </c>
      <c r="G240" s="55">
        <f t="shared" ca="1" si="85"/>
        <v>43265</v>
      </c>
      <c r="H240" s="8">
        <v>77777</v>
      </c>
      <c r="J240" t="str">
        <f t="shared" ca="1" si="99"/>
        <v>전세</v>
      </c>
      <c r="K240" s="8" t="s">
        <v>242</v>
      </c>
      <c r="L240" s="55">
        <v>45047</v>
      </c>
      <c r="M240" s="55">
        <v>45097</v>
      </c>
      <c r="N240" s="55">
        <v>45047</v>
      </c>
      <c r="O240" s="55">
        <v>45077</v>
      </c>
      <c r="P240" s="51">
        <f t="shared" ca="1" si="86"/>
        <v>471431</v>
      </c>
      <c r="Q240" s="57">
        <f t="shared" ca="1" si="87"/>
        <v>480859.62</v>
      </c>
      <c r="R240" s="51">
        <f t="shared" ca="1" si="88"/>
        <v>471431</v>
      </c>
      <c r="S240" s="57">
        <f t="shared" ca="1" si="98"/>
        <v>214917</v>
      </c>
      <c r="T240" s="57">
        <f t="shared" ca="1" si="89"/>
        <v>256514</v>
      </c>
      <c r="U240" s="57">
        <f t="shared" ca="1" si="107"/>
        <v>54623</v>
      </c>
      <c r="V240" s="57">
        <f t="shared" ca="1" si="107"/>
        <v>39190</v>
      </c>
      <c r="W240" s="57">
        <f t="shared" ca="1" si="107"/>
        <v>771</v>
      </c>
      <c r="X240" s="57">
        <f t="shared" ca="1" si="107"/>
        <v>3115</v>
      </c>
      <c r="Y240" s="57">
        <f t="shared" ca="1" si="107"/>
        <v>3203</v>
      </c>
      <c r="Z240" s="57">
        <f t="shared" ca="1" si="107"/>
        <v>57208</v>
      </c>
      <c r="AA240" s="57">
        <f t="shared" ca="1" si="107"/>
        <v>14161</v>
      </c>
      <c r="AB240" s="57">
        <f t="shared" ca="1" si="107"/>
        <v>18532</v>
      </c>
      <c r="AC240" s="57">
        <f t="shared" ca="1" si="107"/>
        <v>2907</v>
      </c>
      <c r="AD240" s="57">
        <f t="shared" ca="1" si="107"/>
        <v>8053</v>
      </c>
      <c r="AE240" s="57">
        <f t="shared" ca="1" si="107"/>
        <v>15294</v>
      </c>
      <c r="AF240" s="57">
        <f t="shared" ca="1" si="107"/>
        <v>318</v>
      </c>
      <c r="AG240" s="57">
        <f t="shared" ca="1" si="107"/>
        <v>5654</v>
      </c>
      <c r="AH240" s="57">
        <f t="shared" ca="1" si="107"/>
        <v>195</v>
      </c>
      <c r="AI240" s="57">
        <f t="shared" ca="1" si="107"/>
        <v>0</v>
      </c>
      <c r="AJ240" s="57">
        <f t="shared" ca="1" si="107"/>
        <v>114853</v>
      </c>
      <c r="AK240" s="57">
        <f t="shared" ca="1" si="106"/>
        <v>33595</v>
      </c>
      <c r="AL240" s="57">
        <f t="shared" ca="1" si="103"/>
        <v>26505</v>
      </c>
      <c r="AM240" s="57">
        <f t="shared" ca="1" si="103"/>
        <v>471</v>
      </c>
      <c r="AN240" s="57">
        <f t="shared" ca="1" si="103"/>
        <v>81757</v>
      </c>
      <c r="AO240" s="57">
        <f t="shared" ca="1" si="103"/>
        <v>0</v>
      </c>
      <c r="AP240" s="57">
        <f t="shared" ca="1" si="103"/>
        <v>25019</v>
      </c>
      <c r="AQ240" s="57">
        <f t="shared" ca="1" si="103"/>
        <v>6049</v>
      </c>
      <c r="AR240" s="57">
        <f t="shared" ca="1" si="103"/>
        <v>1308</v>
      </c>
      <c r="AS240" s="57">
        <f t="shared" ca="1" si="103"/>
        <v>2407</v>
      </c>
      <c r="AT240" s="57">
        <f t="shared" ca="1" si="103"/>
        <v>0</v>
      </c>
      <c r="AU240" s="51">
        <v>0</v>
      </c>
      <c r="AV240" s="57">
        <v>0</v>
      </c>
      <c r="AW240" s="51">
        <f t="shared" ca="1" si="90"/>
        <v>9428.6200000000008</v>
      </c>
      <c r="AX240" s="57">
        <f t="shared" ca="1" si="105"/>
        <v>-11367</v>
      </c>
      <c r="AY240" s="57">
        <f t="shared" ca="1" si="105"/>
        <v>0</v>
      </c>
      <c r="AZ240" s="57">
        <f t="shared" ca="1" si="105"/>
        <v>0</v>
      </c>
      <c r="BA240" s="51">
        <v>0</v>
      </c>
      <c r="BB240" s="51">
        <v>0</v>
      </c>
      <c r="BC240" s="57">
        <f t="shared" ca="1" si="105"/>
        <v>-18611</v>
      </c>
      <c r="BD240" s="57">
        <f t="shared" ca="1" si="105"/>
        <v>-13779</v>
      </c>
      <c r="BE240" s="57">
        <f t="shared" ca="1" si="100"/>
        <v>574.26499999999999</v>
      </c>
      <c r="BF240" s="51">
        <f t="shared" ca="1" si="91"/>
        <v>21.204000000000001</v>
      </c>
      <c r="BG240" s="51">
        <f t="shared" ca="1" si="92"/>
        <v>11.515070422535212</v>
      </c>
      <c r="BH240" s="51">
        <f t="shared" ca="1" si="93"/>
        <v>247.71287128712871</v>
      </c>
      <c r="BI240" s="51">
        <v>0</v>
      </c>
      <c r="BJ240" s="51">
        <f ca="1">'4월_관리비상세내역'!BK240</f>
        <v>967.63</v>
      </c>
      <c r="BK240" s="51">
        <f t="shared" ca="1" si="94"/>
        <v>1541.895</v>
      </c>
      <c r="BL240" s="51">
        <f ca="1">'4월_관리비상세내역'!BM240</f>
        <v>979.52802816901408</v>
      </c>
      <c r="BM240" s="57">
        <f t="shared" ca="1" si="95"/>
        <v>991.04309859154932</v>
      </c>
      <c r="BN240" s="51">
        <f ca="1">'4월_관리비상세내역'!BO240</f>
        <v>723.8048</v>
      </c>
      <c r="BO240" s="57">
        <f t="shared" ca="1" si="96"/>
        <v>745.00879999999995</v>
      </c>
      <c r="BP240" s="51">
        <f ca="1">'4월_관리비상세내역'!BQ240</f>
        <v>1097.950495049505</v>
      </c>
      <c r="BQ240" s="57">
        <f t="shared" ca="1" si="97"/>
        <v>1345.6633663366338</v>
      </c>
      <c r="BR240" s="51">
        <v>0</v>
      </c>
      <c r="BS240" s="51">
        <v>0</v>
      </c>
    </row>
    <row r="241" spans="1:71" ht="15.75" customHeight="1">
      <c r="A241" s="8" t="s">
        <v>239</v>
      </c>
      <c r="B241">
        <v>706</v>
      </c>
      <c r="C241" s="54">
        <v>1002</v>
      </c>
      <c r="E241" s="8">
        <v>158.66999999999999</v>
      </c>
      <c r="F241" s="8" t="s">
        <v>240</v>
      </c>
      <c r="G241" s="55">
        <f t="shared" ca="1" si="85"/>
        <v>42652</v>
      </c>
      <c r="H241" s="8">
        <v>77777</v>
      </c>
      <c r="J241" t="str">
        <f t="shared" ca="1" si="99"/>
        <v>전세</v>
      </c>
      <c r="K241" s="8" t="s">
        <v>242</v>
      </c>
      <c r="L241" s="55">
        <v>45047</v>
      </c>
      <c r="M241" s="55">
        <v>45097</v>
      </c>
      <c r="N241" s="55">
        <v>45047</v>
      </c>
      <c r="O241" s="55">
        <v>45077</v>
      </c>
      <c r="P241" s="51">
        <f t="shared" ca="1" si="86"/>
        <v>539663</v>
      </c>
      <c r="Q241" s="57">
        <f t="shared" ca="1" si="87"/>
        <v>550456.26</v>
      </c>
      <c r="R241" s="51">
        <f t="shared" ca="1" si="88"/>
        <v>539663</v>
      </c>
      <c r="S241" s="57">
        <f t="shared" ca="1" si="98"/>
        <v>179346</v>
      </c>
      <c r="T241" s="57">
        <f t="shared" ca="1" si="89"/>
        <v>360317</v>
      </c>
      <c r="U241" s="57">
        <f t="shared" ca="1" si="107"/>
        <v>56559</v>
      </c>
      <c r="V241" s="57">
        <f t="shared" ca="1" si="107"/>
        <v>14293</v>
      </c>
      <c r="W241" s="57">
        <f t="shared" ca="1" si="107"/>
        <v>981</v>
      </c>
      <c r="X241" s="57">
        <f t="shared" ca="1" si="107"/>
        <v>1186</v>
      </c>
      <c r="Y241" s="57">
        <f t="shared" ca="1" si="107"/>
        <v>3609</v>
      </c>
      <c r="Z241" s="57">
        <f t="shared" ca="1" si="107"/>
        <v>15351</v>
      </c>
      <c r="AA241" s="57">
        <f t="shared" ca="1" si="107"/>
        <v>3127</v>
      </c>
      <c r="AB241" s="57">
        <f t="shared" ca="1" si="107"/>
        <v>21629</v>
      </c>
      <c r="AC241" s="57">
        <f t="shared" ca="1" si="107"/>
        <v>610</v>
      </c>
      <c r="AD241" s="57">
        <f t="shared" ca="1" si="107"/>
        <v>8333</v>
      </c>
      <c r="AE241" s="57">
        <f t="shared" ca="1" si="107"/>
        <v>20360</v>
      </c>
      <c r="AF241" s="57">
        <f t="shared" ca="1" si="107"/>
        <v>229</v>
      </c>
      <c r="AG241" s="57">
        <f t="shared" ca="1" si="107"/>
        <v>29626</v>
      </c>
      <c r="AH241" s="57">
        <f t="shared" ca="1" si="107"/>
        <v>885</v>
      </c>
      <c r="AI241" s="57">
        <f t="shared" ca="1" si="107"/>
        <v>0</v>
      </c>
      <c r="AJ241" s="57">
        <f t="shared" ca="1" si="107"/>
        <v>219816</v>
      </c>
      <c r="AK241" s="57">
        <f t="shared" ca="1" si="106"/>
        <v>50471</v>
      </c>
      <c r="AL241" s="57">
        <f t="shared" ca="1" si="103"/>
        <v>26929</v>
      </c>
      <c r="AM241" s="57">
        <f t="shared" ca="1" si="103"/>
        <v>6546</v>
      </c>
      <c r="AN241" s="57">
        <f t="shared" ca="1" si="103"/>
        <v>65407</v>
      </c>
      <c r="AO241" s="57">
        <f t="shared" ca="1" si="103"/>
        <v>0</v>
      </c>
      <c r="AP241" s="57">
        <f t="shared" ca="1" si="103"/>
        <v>8362</v>
      </c>
      <c r="AQ241" s="57">
        <f t="shared" ca="1" si="103"/>
        <v>6580</v>
      </c>
      <c r="AR241" s="57">
        <f t="shared" ca="1" si="103"/>
        <v>8917</v>
      </c>
      <c r="AS241" s="57">
        <f t="shared" ca="1" si="103"/>
        <v>1948</v>
      </c>
      <c r="AT241" s="57">
        <f t="shared" ca="1" si="103"/>
        <v>0</v>
      </c>
      <c r="AU241" s="51">
        <v>0</v>
      </c>
      <c r="AV241" s="57">
        <v>0</v>
      </c>
      <c r="AW241" s="51">
        <f t="shared" ca="1" si="90"/>
        <v>10793.26</v>
      </c>
      <c r="AX241" s="57">
        <f t="shared" ca="1" si="105"/>
        <v>-17364</v>
      </c>
      <c r="AY241" s="57">
        <f t="shared" ca="1" si="105"/>
        <v>0</v>
      </c>
      <c r="AZ241" s="57">
        <f t="shared" ca="1" si="105"/>
        <v>0</v>
      </c>
      <c r="BA241" s="51">
        <v>0</v>
      </c>
      <c r="BB241" s="51">
        <v>0</v>
      </c>
      <c r="BC241" s="57">
        <f t="shared" ca="1" si="105"/>
        <v>-12346</v>
      </c>
      <c r="BD241" s="57">
        <f t="shared" ca="1" si="105"/>
        <v>-2381</v>
      </c>
      <c r="BE241" s="57">
        <f t="shared" ca="1" si="100"/>
        <v>1099.08</v>
      </c>
      <c r="BF241" s="51">
        <f t="shared" ca="1" si="91"/>
        <v>21.543199999999999</v>
      </c>
      <c r="BG241" s="51">
        <f t="shared" ca="1" si="92"/>
        <v>9.21225352112676</v>
      </c>
      <c r="BH241" s="51">
        <f t="shared" ca="1" si="93"/>
        <v>82.792079207920793</v>
      </c>
      <c r="BI241" s="51">
        <v>0</v>
      </c>
      <c r="BJ241" s="51">
        <f ca="1">'4월_관리비상세내역'!BK241</f>
        <v>1004.3900000000001</v>
      </c>
      <c r="BK241" s="51">
        <f t="shared" ca="1" si="94"/>
        <v>2103.4700000000003</v>
      </c>
      <c r="BL241" s="51">
        <f ca="1">'4월_관리비상세내역'!BM241</f>
        <v>620.5140845070423</v>
      </c>
      <c r="BM241" s="57">
        <f t="shared" ca="1" si="95"/>
        <v>629.72633802816904</v>
      </c>
      <c r="BN241" s="51">
        <f ca="1">'4월_관리비상세내역'!BO241</f>
        <v>681.20799999999997</v>
      </c>
      <c r="BO241" s="57">
        <f t="shared" ca="1" si="96"/>
        <v>702.75119999999993</v>
      </c>
      <c r="BP241" s="51">
        <f ca="1">'4월_관리비상세내역'!BQ241</f>
        <v>1184.4356435643565</v>
      </c>
      <c r="BQ241" s="57">
        <f t="shared" ca="1" si="97"/>
        <v>1267.2277227722773</v>
      </c>
      <c r="BR241" s="51">
        <v>0</v>
      </c>
      <c r="BS241" s="51">
        <v>0</v>
      </c>
    </row>
    <row r="242" spans="1:71" ht="15.75" customHeight="1">
      <c r="A242" s="8" t="s">
        <v>239</v>
      </c>
      <c r="B242">
        <v>706</v>
      </c>
      <c r="C242" s="54">
        <v>1101</v>
      </c>
      <c r="E242" s="8">
        <v>158.66999999999999</v>
      </c>
      <c r="F242" s="8" t="s">
        <v>240</v>
      </c>
      <c r="G242" s="55">
        <f t="shared" ca="1" si="85"/>
        <v>41932</v>
      </c>
      <c r="H242" s="8">
        <v>77777</v>
      </c>
      <c r="J242" t="str">
        <f t="shared" ca="1" si="99"/>
        <v>자가</v>
      </c>
      <c r="K242" s="8" t="s">
        <v>242</v>
      </c>
      <c r="L242" s="55">
        <v>45047</v>
      </c>
      <c r="M242" s="55">
        <v>45097</v>
      </c>
      <c r="N242" s="55">
        <v>45047</v>
      </c>
      <c r="O242" s="55">
        <v>45077</v>
      </c>
      <c r="P242" s="51">
        <f t="shared" ca="1" si="86"/>
        <v>467604</v>
      </c>
      <c r="Q242" s="57">
        <f t="shared" ca="1" si="87"/>
        <v>476956.08</v>
      </c>
      <c r="R242" s="51">
        <f t="shared" ca="1" si="88"/>
        <v>467604</v>
      </c>
      <c r="S242" s="57">
        <f t="shared" ca="1" si="98"/>
        <v>203457</v>
      </c>
      <c r="T242" s="57">
        <f t="shared" ca="1" si="89"/>
        <v>264147</v>
      </c>
      <c r="U242" s="57">
        <f t="shared" ca="1" si="107"/>
        <v>51956</v>
      </c>
      <c r="V242" s="57">
        <f t="shared" ca="1" si="107"/>
        <v>31416</v>
      </c>
      <c r="W242" s="57">
        <f t="shared" ca="1" si="107"/>
        <v>526</v>
      </c>
      <c r="X242" s="57">
        <f t="shared" ca="1" si="107"/>
        <v>2340</v>
      </c>
      <c r="Y242" s="57">
        <f t="shared" ca="1" si="107"/>
        <v>3909</v>
      </c>
      <c r="Z242" s="57">
        <f t="shared" ca="1" si="107"/>
        <v>18215</v>
      </c>
      <c r="AA242" s="57">
        <f t="shared" ca="1" si="107"/>
        <v>3814</v>
      </c>
      <c r="AB242" s="57">
        <f t="shared" ca="1" si="107"/>
        <v>40649</v>
      </c>
      <c r="AC242" s="57">
        <f t="shared" ca="1" si="107"/>
        <v>410</v>
      </c>
      <c r="AD242" s="57">
        <f t="shared" ca="1" si="107"/>
        <v>8486</v>
      </c>
      <c r="AE242" s="57">
        <f t="shared" ca="1" si="107"/>
        <v>28825</v>
      </c>
      <c r="AF242" s="57">
        <f t="shared" ca="1" si="107"/>
        <v>363</v>
      </c>
      <c r="AG242" s="57">
        <f t="shared" ca="1" si="107"/>
        <v>8446</v>
      </c>
      <c r="AH242" s="57">
        <f t="shared" ca="1" si="107"/>
        <v>554</v>
      </c>
      <c r="AI242" s="57">
        <f t="shared" ca="1" si="107"/>
        <v>0</v>
      </c>
      <c r="AJ242" s="57">
        <f t="shared" ca="1" si="107"/>
        <v>159299</v>
      </c>
      <c r="AK242" s="57">
        <f t="shared" ca="1" si="106"/>
        <v>48182</v>
      </c>
      <c r="AL242" s="57">
        <f t="shared" ca="1" si="106"/>
        <v>32515</v>
      </c>
      <c r="AM242" s="57">
        <f t="shared" ca="1" si="106"/>
        <v>6315</v>
      </c>
      <c r="AN242" s="57">
        <f t="shared" ca="1" si="106"/>
        <v>23862</v>
      </c>
      <c r="AO242" s="57">
        <f t="shared" ca="1" si="106"/>
        <v>0</v>
      </c>
      <c r="AP242" s="57">
        <f t="shared" ca="1" si="106"/>
        <v>22075</v>
      </c>
      <c r="AQ242" s="57">
        <f t="shared" ca="1" si="106"/>
        <v>7916</v>
      </c>
      <c r="AR242" s="57">
        <f t="shared" ca="1" si="106"/>
        <v>6592</v>
      </c>
      <c r="AS242" s="57">
        <f t="shared" ca="1" si="106"/>
        <v>483</v>
      </c>
      <c r="AT242" s="57">
        <f t="shared" ca="1" si="106"/>
        <v>0</v>
      </c>
      <c r="AU242" s="51">
        <v>0</v>
      </c>
      <c r="AV242" s="57">
        <v>0</v>
      </c>
      <c r="AW242" s="51">
        <f t="shared" ca="1" si="90"/>
        <v>9352.08</v>
      </c>
      <c r="AX242" s="57">
        <f t="shared" ca="1" si="105"/>
        <v>-902</v>
      </c>
      <c r="AY242" s="57">
        <f t="shared" ca="1" si="105"/>
        <v>0</v>
      </c>
      <c r="AZ242" s="57">
        <f t="shared" ca="1" si="105"/>
        <v>0</v>
      </c>
      <c r="BA242" s="51">
        <v>0</v>
      </c>
      <c r="BB242" s="51">
        <v>0</v>
      </c>
      <c r="BC242" s="57">
        <f t="shared" ca="1" si="105"/>
        <v>-8797</v>
      </c>
      <c r="BD242" s="57">
        <f t="shared" ca="1" si="105"/>
        <v>-29845</v>
      </c>
      <c r="BE242" s="57">
        <f t="shared" ca="1" si="100"/>
        <v>796.495</v>
      </c>
      <c r="BF242" s="51">
        <f t="shared" ca="1" si="91"/>
        <v>26.012</v>
      </c>
      <c r="BG242" s="51">
        <f t="shared" ca="1" si="92"/>
        <v>3.3608450704225352</v>
      </c>
      <c r="BH242" s="51">
        <f t="shared" ca="1" si="93"/>
        <v>218.56435643564356</v>
      </c>
      <c r="BI242" s="51">
        <v>0</v>
      </c>
      <c r="BJ242" s="51">
        <f ca="1">'4월_관리비상세내역'!BK242</f>
        <v>2045.6599999999999</v>
      </c>
      <c r="BK242" s="51">
        <f t="shared" ca="1" si="94"/>
        <v>2842.1549999999997</v>
      </c>
      <c r="BL242" s="51">
        <f ca="1">'4월_관리비상세내역'!BM242</f>
        <v>967.04591549295765</v>
      </c>
      <c r="BM242" s="57">
        <f t="shared" ca="1" si="95"/>
        <v>970.4067605633802</v>
      </c>
      <c r="BN242" s="51">
        <f ca="1">'4월_관리비상세내역'!BO242</f>
        <v>1012.9928</v>
      </c>
      <c r="BO242" s="57">
        <f t="shared" ca="1" si="96"/>
        <v>1039.0047999999999</v>
      </c>
      <c r="BP242" s="51">
        <f ca="1">'4월_관리비상세내역'!BQ242</f>
        <v>495.12871287128712</v>
      </c>
      <c r="BQ242" s="57">
        <f t="shared" ca="1" si="97"/>
        <v>713.69306930693074</v>
      </c>
      <c r="BR242" s="51">
        <v>0</v>
      </c>
      <c r="BS242" s="51">
        <v>0</v>
      </c>
    </row>
    <row r="243" spans="1:71" ht="15.75" customHeight="1">
      <c r="A243" s="8" t="s">
        <v>239</v>
      </c>
      <c r="B243">
        <v>706</v>
      </c>
      <c r="C243" s="54">
        <v>1102</v>
      </c>
      <c r="E243" s="8">
        <v>158.66999999999999</v>
      </c>
      <c r="F243" s="8" t="s">
        <v>240</v>
      </c>
      <c r="G243" s="55">
        <f t="shared" ca="1" si="85"/>
        <v>44201</v>
      </c>
      <c r="H243" s="8">
        <v>77777</v>
      </c>
      <c r="J243" t="str">
        <f t="shared" ca="1" si="99"/>
        <v>전세</v>
      </c>
      <c r="K243" s="8" t="s">
        <v>242</v>
      </c>
      <c r="L243" s="55">
        <v>45047</v>
      </c>
      <c r="M243" s="55">
        <v>45097</v>
      </c>
      <c r="N243" s="55">
        <v>45047</v>
      </c>
      <c r="O243" s="55">
        <v>45077</v>
      </c>
      <c r="P243" s="51">
        <f t="shared" ca="1" si="86"/>
        <v>569892</v>
      </c>
      <c r="Q243" s="57">
        <f t="shared" ca="1" si="87"/>
        <v>581289.84</v>
      </c>
      <c r="R243" s="51">
        <f t="shared" ca="1" si="88"/>
        <v>569892</v>
      </c>
      <c r="S243" s="57">
        <f t="shared" ca="1" si="98"/>
        <v>220139</v>
      </c>
      <c r="T243" s="57">
        <f t="shared" ca="1" si="89"/>
        <v>349753</v>
      </c>
      <c r="U243" s="57">
        <f t="shared" ca="1" si="107"/>
        <v>78229</v>
      </c>
      <c r="V243" s="57">
        <f t="shared" ca="1" si="107"/>
        <v>7894</v>
      </c>
      <c r="W243" s="57">
        <f t="shared" ca="1" si="107"/>
        <v>1267</v>
      </c>
      <c r="X243" s="57">
        <f t="shared" ca="1" si="107"/>
        <v>4323</v>
      </c>
      <c r="Y243" s="57">
        <f t="shared" ca="1" si="107"/>
        <v>3622</v>
      </c>
      <c r="Z243" s="57">
        <f t="shared" ca="1" si="107"/>
        <v>25780</v>
      </c>
      <c r="AA243" s="57">
        <f t="shared" ca="1" si="107"/>
        <v>17145</v>
      </c>
      <c r="AB243" s="57">
        <f t="shared" ca="1" si="107"/>
        <v>40472</v>
      </c>
      <c r="AC243" s="57">
        <f t="shared" ca="1" si="107"/>
        <v>2619</v>
      </c>
      <c r="AD243" s="57">
        <f t="shared" ca="1" si="107"/>
        <v>7029</v>
      </c>
      <c r="AE243" s="57">
        <f t="shared" ca="1" si="107"/>
        <v>11452</v>
      </c>
      <c r="AF243" s="57">
        <f t="shared" ca="1" si="107"/>
        <v>265</v>
      </c>
      <c r="AG243" s="57">
        <f t="shared" ca="1" si="107"/>
        <v>34774</v>
      </c>
      <c r="AH243" s="57">
        <f t="shared" ca="1" si="107"/>
        <v>970</v>
      </c>
      <c r="AI243" s="57">
        <f t="shared" ca="1" si="107"/>
        <v>0</v>
      </c>
      <c r="AJ243" s="57">
        <f t="shared" ca="1" si="107"/>
        <v>217543</v>
      </c>
      <c r="AK243" s="57">
        <f t="shared" ca="1" si="106"/>
        <v>71509</v>
      </c>
      <c r="AL243" s="57">
        <f t="shared" ca="1" si="106"/>
        <v>44051</v>
      </c>
      <c r="AM243" s="57">
        <f t="shared" ca="1" si="106"/>
        <v>2533</v>
      </c>
      <c r="AN243" s="57">
        <f t="shared" ca="1" si="106"/>
        <v>24368</v>
      </c>
      <c r="AO243" s="57">
        <f t="shared" ca="1" si="106"/>
        <v>0</v>
      </c>
      <c r="AP243" s="57">
        <f t="shared" ca="1" si="106"/>
        <v>7606</v>
      </c>
      <c r="AQ243" s="57">
        <f t="shared" ca="1" si="106"/>
        <v>2413</v>
      </c>
      <c r="AR243" s="57">
        <f t="shared" ca="1" si="106"/>
        <v>7172</v>
      </c>
      <c r="AS243" s="57">
        <f t="shared" ca="1" si="106"/>
        <v>592</v>
      </c>
      <c r="AT243" s="57">
        <f t="shared" ca="1" si="106"/>
        <v>0</v>
      </c>
      <c r="AU243" s="51">
        <v>0</v>
      </c>
      <c r="AV243" s="57">
        <v>0</v>
      </c>
      <c r="AW243" s="51">
        <f t="shared" ca="1" si="90"/>
        <v>11397.84</v>
      </c>
      <c r="AX243" s="57">
        <f t="shared" ca="1" si="105"/>
        <v>-2779</v>
      </c>
      <c r="AY243" s="57">
        <f t="shared" ca="1" si="105"/>
        <v>0</v>
      </c>
      <c r="AZ243" s="57">
        <f t="shared" ca="1" si="105"/>
        <v>0</v>
      </c>
      <c r="BA243" s="51">
        <v>0</v>
      </c>
      <c r="BB243" s="51">
        <v>0</v>
      </c>
      <c r="BC243" s="57">
        <f t="shared" ca="1" si="105"/>
        <v>-15473</v>
      </c>
      <c r="BD243" s="57">
        <f t="shared" ca="1" si="105"/>
        <v>-25484</v>
      </c>
      <c r="BE243" s="57">
        <f t="shared" ca="1" si="100"/>
        <v>1087.7149999999999</v>
      </c>
      <c r="BF243" s="51">
        <f t="shared" ca="1" si="91"/>
        <v>35.2408</v>
      </c>
      <c r="BG243" s="51">
        <f t="shared" ca="1" si="92"/>
        <v>3.4321126760563381</v>
      </c>
      <c r="BH243" s="51">
        <f t="shared" ca="1" si="93"/>
        <v>75.306930693069305</v>
      </c>
      <c r="BI243" s="51">
        <v>0</v>
      </c>
      <c r="BJ243" s="51">
        <f ca="1">'4월_관리비상세내역'!BK243</f>
        <v>1555.335</v>
      </c>
      <c r="BK243" s="51">
        <f t="shared" ca="1" si="94"/>
        <v>2643.05</v>
      </c>
      <c r="BL243" s="51">
        <f ca="1">'4월_관리비상세내역'!BM243</f>
        <v>252.38957746478874</v>
      </c>
      <c r="BM243" s="57">
        <f t="shared" ca="1" si="95"/>
        <v>255.82169014084508</v>
      </c>
      <c r="BN243" s="51">
        <f ca="1">'4월_관리비상세내역'!BO243</f>
        <v>939.61599999999999</v>
      </c>
      <c r="BO243" s="57">
        <f t="shared" ca="1" si="96"/>
        <v>974.85680000000002</v>
      </c>
      <c r="BP243" s="51">
        <f ca="1">'4월_관리비상세내역'!BQ243</f>
        <v>1220.5742574257426</v>
      </c>
      <c r="BQ243" s="57">
        <f t="shared" ca="1" si="97"/>
        <v>1295.8811881188119</v>
      </c>
      <c r="BR243" s="51">
        <v>0</v>
      </c>
      <c r="BS243" s="51">
        <v>0</v>
      </c>
    </row>
    <row r="244" spans="1:71" ht="15.75" customHeight="1">
      <c r="A244" s="8" t="s">
        <v>239</v>
      </c>
      <c r="B244">
        <v>706</v>
      </c>
      <c r="C244" s="54">
        <v>1201</v>
      </c>
      <c r="E244" s="8">
        <v>158.66999999999999</v>
      </c>
      <c r="F244" s="8" t="s">
        <v>240</v>
      </c>
      <c r="G244" s="55">
        <f t="shared" ca="1" si="85"/>
        <v>44540</v>
      </c>
      <c r="H244" s="8">
        <v>77777</v>
      </c>
      <c r="J244" t="str">
        <f t="shared" ca="1" si="99"/>
        <v>자가</v>
      </c>
      <c r="K244" s="8" t="s">
        <v>242</v>
      </c>
      <c r="L244" s="55">
        <v>45047</v>
      </c>
      <c r="M244" s="55">
        <v>45097</v>
      </c>
      <c r="N244" s="55">
        <v>45047</v>
      </c>
      <c r="O244" s="55">
        <v>45077</v>
      </c>
      <c r="P244" s="51">
        <f t="shared" ca="1" si="86"/>
        <v>593951</v>
      </c>
      <c r="Q244" s="57">
        <f t="shared" ca="1" si="87"/>
        <v>605830.02</v>
      </c>
      <c r="R244" s="51">
        <f t="shared" ca="1" si="88"/>
        <v>593951</v>
      </c>
      <c r="S244" s="57">
        <f t="shared" ca="1" si="98"/>
        <v>207834</v>
      </c>
      <c r="T244" s="57">
        <f t="shared" ca="1" si="89"/>
        <v>386117</v>
      </c>
      <c r="U244" s="57">
        <f t="shared" ca="1" si="107"/>
        <v>39467</v>
      </c>
      <c r="V244" s="57">
        <f t="shared" ca="1" si="107"/>
        <v>35834</v>
      </c>
      <c r="W244" s="57">
        <f t="shared" ca="1" si="107"/>
        <v>1602</v>
      </c>
      <c r="X244" s="57">
        <f t="shared" ca="1" si="107"/>
        <v>2235</v>
      </c>
      <c r="Y244" s="57">
        <f t="shared" ca="1" si="107"/>
        <v>3921</v>
      </c>
      <c r="Z244" s="57">
        <f t="shared" ca="1" si="107"/>
        <v>43337</v>
      </c>
      <c r="AA244" s="57">
        <f t="shared" ca="1" si="107"/>
        <v>16533</v>
      </c>
      <c r="AB244" s="57">
        <f t="shared" ca="1" si="107"/>
        <v>45119</v>
      </c>
      <c r="AC244" s="57">
        <f t="shared" ca="1" si="107"/>
        <v>2141</v>
      </c>
      <c r="AD244" s="57">
        <f t="shared" ca="1" si="107"/>
        <v>6895</v>
      </c>
      <c r="AE244" s="57">
        <f t="shared" ca="1" si="107"/>
        <v>21061</v>
      </c>
      <c r="AF244" s="57">
        <f t="shared" ca="1" si="107"/>
        <v>862</v>
      </c>
      <c r="AG244" s="57">
        <f t="shared" ca="1" si="107"/>
        <v>2944</v>
      </c>
      <c r="AH244" s="57">
        <f t="shared" ca="1" si="107"/>
        <v>854</v>
      </c>
      <c r="AI244" s="57">
        <f t="shared" ca="1" si="107"/>
        <v>0</v>
      </c>
      <c r="AJ244" s="57">
        <f t="shared" ca="1" si="107"/>
        <v>187320</v>
      </c>
      <c r="AK244" s="57">
        <f t="shared" ca="1" si="106"/>
        <v>38724</v>
      </c>
      <c r="AL244" s="57">
        <f t="shared" ca="1" si="106"/>
        <v>81672</v>
      </c>
      <c r="AM244" s="57">
        <f t="shared" ca="1" si="106"/>
        <v>3879</v>
      </c>
      <c r="AN244" s="57">
        <f t="shared" ca="1" si="106"/>
        <v>65330</v>
      </c>
      <c r="AO244" s="57">
        <f t="shared" ca="1" si="106"/>
        <v>0</v>
      </c>
      <c r="AP244" s="57">
        <f t="shared" ca="1" si="106"/>
        <v>20161</v>
      </c>
      <c r="AQ244" s="57">
        <f t="shared" ca="1" si="106"/>
        <v>2416</v>
      </c>
      <c r="AR244" s="57">
        <f t="shared" ca="1" si="106"/>
        <v>6435</v>
      </c>
      <c r="AS244" s="57">
        <f t="shared" ca="1" si="106"/>
        <v>103</v>
      </c>
      <c r="AT244" s="57">
        <f t="shared" ca="1" si="106"/>
        <v>0</v>
      </c>
      <c r="AU244" s="51">
        <v>0</v>
      </c>
      <c r="AV244" s="57">
        <v>0</v>
      </c>
      <c r="AW244" s="51">
        <f t="shared" ca="1" si="90"/>
        <v>11879.02</v>
      </c>
      <c r="AX244" s="57">
        <f t="shared" ca="1" si="105"/>
        <v>-2244</v>
      </c>
      <c r="AY244" s="57">
        <f t="shared" ca="1" si="105"/>
        <v>0</v>
      </c>
      <c r="AZ244" s="57">
        <f t="shared" ca="1" si="105"/>
        <v>0</v>
      </c>
      <c r="BA244" s="51">
        <v>0</v>
      </c>
      <c r="BB244" s="51">
        <v>0</v>
      </c>
      <c r="BC244" s="57">
        <f t="shared" ca="1" si="105"/>
        <v>-9683</v>
      </c>
      <c r="BD244" s="57">
        <f t="shared" ca="1" si="105"/>
        <v>-22967</v>
      </c>
      <c r="BE244" s="57">
        <f t="shared" ca="1" si="100"/>
        <v>936.6</v>
      </c>
      <c r="BF244" s="51">
        <f t="shared" ca="1" si="91"/>
        <v>65.337599999999995</v>
      </c>
      <c r="BG244" s="51">
        <f t="shared" ca="1" si="92"/>
        <v>9.2014084507042249</v>
      </c>
      <c r="BH244" s="51">
        <f t="shared" ca="1" si="93"/>
        <v>199.61386138613861</v>
      </c>
      <c r="BI244" s="51">
        <v>0</v>
      </c>
      <c r="BJ244" s="51">
        <f ca="1">'4월_관리비상세내역'!BK244</f>
        <v>1736.5</v>
      </c>
      <c r="BK244" s="51">
        <f t="shared" ca="1" si="94"/>
        <v>2673.1</v>
      </c>
      <c r="BL244" s="51">
        <f ca="1">'4월_관리비상세내역'!BM244</f>
        <v>139.1525352112676</v>
      </c>
      <c r="BM244" s="57">
        <f t="shared" ca="1" si="95"/>
        <v>148.35394366197184</v>
      </c>
      <c r="BN244" s="51">
        <f ca="1">'4월_관리비상세내역'!BO244</f>
        <v>1056.6792</v>
      </c>
      <c r="BO244" s="57">
        <f t="shared" ca="1" si="96"/>
        <v>1122.0168000000001</v>
      </c>
      <c r="BP244" s="51">
        <f ca="1">'4월_관리비상세내역'!BQ244</f>
        <v>1327.079207920792</v>
      </c>
      <c r="BQ244" s="57">
        <f t="shared" ca="1" si="97"/>
        <v>1526.6930693069305</v>
      </c>
      <c r="BR244" s="51">
        <v>0</v>
      </c>
      <c r="BS244" s="51">
        <v>0</v>
      </c>
    </row>
    <row r="245" spans="1:71" ht="15.75" customHeight="1">
      <c r="A245" s="8" t="s">
        <v>239</v>
      </c>
      <c r="B245">
        <v>706</v>
      </c>
      <c r="C245" s="54">
        <v>1202</v>
      </c>
      <c r="E245" s="8">
        <v>158.66999999999999</v>
      </c>
      <c r="F245" s="8" t="s">
        <v>240</v>
      </c>
      <c r="G245" s="55">
        <f t="shared" ca="1" si="85"/>
        <v>44161</v>
      </c>
      <c r="H245" s="8">
        <v>77777</v>
      </c>
      <c r="J245" t="str">
        <f t="shared" ca="1" si="99"/>
        <v>월세</v>
      </c>
      <c r="K245" s="8" t="s">
        <v>242</v>
      </c>
      <c r="L245" s="55">
        <v>45047</v>
      </c>
      <c r="M245" s="55">
        <v>45097</v>
      </c>
      <c r="N245" s="55">
        <v>45047</v>
      </c>
      <c r="O245" s="55">
        <v>45077</v>
      </c>
      <c r="P245" s="51">
        <f t="shared" ca="1" si="86"/>
        <v>467212</v>
      </c>
      <c r="Q245" s="57">
        <f t="shared" ca="1" si="87"/>
        <v>476556.24</v>
      </c>
      <c r="R245" s="51">
        <f t="shared" ca="1" si="88"/>
        <v>467212</v>
      </c>
      <c r="S245" s="57">
        <f t="shared" ca="1" si="98"/>
        <v>182411</v>
      </c>
      <c r="T245" s="57">
        <f t="shared" ca="1" si="89"/>
        <v>284801</v>
      </c>
      <c r="U245" s="57">
        <f t="shared" ca="1" si="107"/>
        <v>42867</v>
      </c>
      <c r="V245" s="57">
        <f t="shared" ca="1" si="107"/>
        <v>24487</v>
      </c>
      <c r="W245" s="57">
        <f t="shared" ca="1" si="107"/>
        <v>948</v>
      </c>
      <c r="X245" s="57">
        <f t="shared" ca="1" si="107"/>
        <v>4263</v>
      </c>
      <c r="Y245" s="57">
        <f t="shared" ca="1" si="107"/>
        <v>3223</v>
      </c>
      <c r="Z245" s="57">
        <f t="shared" ca="1" si="107"/>
        <v>32282</v>
      </c>
      <c r="AA245" s="57">
        <f t="shared" ca="1" si="107"/>
        <v>27231</v>
      </c>
      <c r="AB245" s="57">
        <f t="shared" ca="1" si="107"/>
        <v>52406</v>
      </c>
      <c r="AC245" s="57">
        <f t="shared" ca="1" si="107"/>
        <v>688</v>
      </c>
      <c r="AD245" s="57">
        <f t="shared" ca="1" si="107"/>
        <v>8973</v>
      </c>
      <c r="AE245" s="57">
        <f t="shared" ca="1" si="107"/>
        <v>1453</v>
      </c>
      <c r="AF245" s="57">
        <f t="shared" ca="1" si="107"/>
        <v>819</v>
      </c>
      <c r="AG245" s="57">
        <f t="shared" ca="1" si="107"/>
        <v>3762</v>
      </c>
      <c r="AH245" s="57">
        <f t="shared" ca="1" si="107"/>
        <v>410</v>
      </c>
      <c r="AI245" s="57">
        <f t="shared" ca="1" si="107"/>
        <v>0</v>
      </c>
      <c r="AJ245" s="57">
        <f t="shared" ca="1" si="107"/>
        <v>129410</v>
      </c>
      <c r="AK245" s="57">
        <f t="shared" ca="1" si="106"/>
        <v>28122</v>
      </c>
      <c r="AL245" s="57">
        <f t="shared" ca="1" si="106"/>
        <v>108539</v>
      </c>
      <c r="AM245" s="57">
        <f t="shared" ca="1" si="106"/>
        <v>6966</v>
      </c>
      <c r="AN245" s="57">
        <f t="shared" ca="1" si="106"/>
        <v>28983</v>
      </c>
      <c r="AO245" s="57">
        <f t="shared" ca="1" si="106"/>
        <v>0</v>
      </c>
      <c r="AP245" s="57">
        <f t="shared" ca="1" si="106"/>
        <v>18726</v>
      </c>
      <c r="AQ245" s="57">
        <f t="shared" ca="1" si="106"/>
        <v>6240</v>
      </c>
      <c r="AR245" s="57">
        <f t="shared" ca="1" si="106"/>
        <v>2885</v>
      </c>
      <c r="AS245" s="57">
        <f t="shared" ca="1" si="106"/>
        <v>92</v>
      </c>
      <c r="AT245" s="57">
        <f t="shared" ca="1" si="106"/>
        <v>0</v>
      </c>
      <c r="AU245" s="51">
        <v>0</v>
      </c>
      <c r="AV245" s="57">
        <v>0</v>
      </c>
      <c r="AW245" s="51">
        <f t="shared" ca="1" si="90"/>
        <v>9344.24</v>
      </c>
      <c r="AX245" s="57">
        <f t="shared" ca="1" si="105"/>
        <v>-19711</v>
      </c>
      <c r="AY245" s="57">
        <f t="shared" ca="1" si="105"/>
        <v>0</v>
      </c>
      <c r="AZ245" s="57">
        <f t="shared" ca="1" si="105"/>
        <v>0</v>
      </c>
      <c r="BA245" s="51">
        <v>0</v>
      </c>
      <c r="BB245" s="51">
        <v>0</v>
      </c>
      <c r="BC245" s="57">
        <f t="shared" ca="1" si="105"/>
        <v>-24908</v>
      </c>
      <c r="BD245" s="57">
        <f t="shared" ca="1" si="105"/>
        <v>-21944</v>
      </c>
      <c r="BE245" s="57">
        <f t="shared" ca="1" si="100"/>
        <v>647.04999999999995</v>
      </c>
      <c r="BF245" s="51">
        <f t="shared" ca="1" si="91"/>
        <v>86.831199999999995</v>
      </c>
      <c r="BG245" s="51">
        <f t="shared" ca="1" si="92"/>
        <v>4.0821126760563384</v>
      </c>
      <c r="BH245" s="51">
        <f t="shared" ca="1" si="93"/>
        <v>185.40594059405942</v>
      </c>
      <c r="BI245" s="51">
        <v>0</v>
      </c>
      <c r="BJ245" s="51">
        <f ca="1">'4월_관리비상세내역'!BK245</f>
        <v>1721.0250000000001</v>
      </c>
      <c r="BK245" s="51">
        <f t="shared" ca="1" si="94"/>
        <v>2368.0749999999998</v>
      </c>
      <c r="BL245" s="51">
        <f ca="1">'4월_관리비상세내역'!BM245</f>
        <v>998.78901408450702</v>
      </c>
      <c r="BM245" s="57">
        <f t="shared" ca="1" si="95"/>
        <v>1002.8711267605634</v>
      </c>
      <c r="BN245" s="51">
        <f ca="1">'4월_관리비상세내역'!BO245</f>
        <v>90.255199999999988</v>
      </c>
      <c r="BO245" s="57">
        <f t="shared" ca="1" si="96"/>
        <v>177.08639999999997</v>
      </c>
      <c r="BP245" s="51">
        <f ca="1">'4월_관리비상세내역'!BQ245</f>
        <v>564.69306930693062</v>
      </c>
      <c r="BQ245" s="57">
        <f t="shared" ca="1" si="97"/>
        <v>750.09900990099004</v>
      </c>
      <c r="BR245" s="51">
        <v>0</v>
      </c>
      <c r="BS245" s="51">
        <v>0</v>
      </c>
    </row>
    <row r="246" spans="1:71" ht="15.75" customHeight="1">
      <c r="A246" s="8" t="s">
        <v>239</v>
      </c>
      <c r="B246">
        <v>706</v>
      </c>
      <c r="C246" s="54">
        <v>1301</v>
      </c>
      <c r="E246" s="8">
        <v>158.66999999999999</v>
      </c>
      <c r="F246" s="8" t="s">
        <v>240</v>
      </c>
      <c r="G246" s="55">
        <f t="shared" ca="1" si="85"/>
        <v>44539</v>
      </c>
      <c r="H246" s="8">
        <v>77777</v>
      </c>
      <c r="J246" t="str">
        <f t="shared" ca="1" si="99"/>
        <v>전세</v>
      </c>
      <c r="K246" s="8" t="s">
        <v>242</v>
      </c>
      <c r="L246" s="55">
        <v>45047</v>
      </c>
      <c r="M246" s="55">
        <v>45097</v>
      </c>
      <c r="N246" s="55">
        <v>45047</v>
      </c>
      <c r="O246" s="55">
        <v>45077</v>
      </c>
      <c r="P246" s="51">
        <f t="shared" ca="1" si="86"/>
        <v>550606</v>
      </c>
      <c r="Q246" s="57">
        <f t="shared" ca="1" si="87"/>
        <v>561618.12</v>
      </c>
      <c r="R246" s="51">
        <f t="shared" ca="1" si="88"/>
        <v>550606</v>
      </c>
      <c r="S246" s="57">
        <f t="shared" ca="1" si="98"/>
        <v>237639</v>
      </c>
      <c r="T246" s="57">
        <f t="shared" ca="1" si="89"/>
        <v>312967</v>
      </c>
      <c r="U246" s="57">
        <f t="shared" ca="1" si="107"/>
        <v>68255</v>
      </c>
      <c r="V246" s="57">
        <f t="shared" ca="1" si="107"/>
        <v>7795</v>
      </c>
      <c r="W246" s="57">
        <f t="shared" ca="1" si="107"/>
        <v>1305</v>
      </c>
      <c r="X246" s="57">
        <f t="shared" ca="1" si="107"/>
        <v>2860</v>
      </c>
      <c r="Y246" s="57">
        <f t="shared" ca="1" si="107"/>
        <v>3809</v>
      </c>
      <c r="Z246" s="57">
        <f t="shared" ca="1" si="107"/>
        <v>39104</v>
      </c>
      <c r="AA246" s="57">
        <f t="shared" ca="1" si="107"/>
        <v>1735</v>
      </c>
      <c r="AB246" s="57">
        <f t="shared" ca="1" si="107"/>
        <v>78233</v>
      </c>
      <c r="AC246" s="57">
        <f t="shared" ca="1" si="107"/>
        <v>1342</v>
      </c>
      <c r="AD246" s="57">
        <f t="shared" ca="1" si="107"/>
        <v>9887</v>
      </c>
      <c r="AE246" s="57">
        <f t="shared" ca="1" si="107"/>
        <v>13407</v>
      </c>
      <c r="AF246" s="57">
        <f t="shared" ca="1" si="107"/>
        <v>516</v>
      </c>
      <c r="AG246" s="57">
        <f t="shared" ca="1" si="107"/>
        <v>4979</v>
      </c>
      <c r="AH246" s="57">
        <f t="shared" ca="1" si="107"/>
        <v>824</v>
      </c>
      <c r="AI246" s="57">
        <f t="shared" ca="1" si="107"/>
        <v>0</v>
      </c>
      <c r="AJ246" s="57">
        <f t="shared" ca="1" si="107"/>
        <v>206840</v>
      </c>
      <c r="AK246" s="57">
        <f t="shared" ca="1" si="106"/>
        <v>34298</v>
      </c>
      <c r="AL246" s="57">
        <f t="shared" ca="1" si="106"/>
        <v>23103</v>
      </c>
      <c r="AM246" s="57">
        <f t="shared" ca="1" si="106"/>
        <v>2116</v>
      </c>
      <c r="AN246" s="57">
        <f t="shared" ca="1" si="106"/>
        <v>64624</v>
      </c>
      <c r="AO246" s="57">
        <f t="shared" ca="1" si="106"/>
        <v>0</v>
      </c>
      <c r="AP246" s="57">
        <f t="shared" ca="1" si="106"/>
        <v>31515</v>
      </c>
      <c r="AQ246" s="57">
        <f t="shared" ca="1" si="106"/>
        <v>6147</v>
      </c>
      <c r="AR246" s="57">
        <f t="shared" ca="1" si="106"/>
        <v>5809</v>
      </c>
      <c r="AS246" s="57">
        <f t="shared" ca="1" si="106"/>
        <v>978</v>
      </c>
      <c r="AT246" s="57">
        <f t="shared" ca="1" si="106"/>
        <v>0</v>
      </c>
      <c r="AU246" s="51">
        <v>0</v>
      </c>
      <c r="AV246" s="57">
        <v>0</v>
      </c>
      <c r="AW246" s="51">
        <f t="shared" ca="1" si="90"/>
        <v>11012.12</v>
      </c>
      <c r="AX246" s="57">
        <f t="shared" ca="1" si="105"/>
        <v>-23477</v>
      </c>
      <c r="AY246" s="57">
        <f t="shared" ca="1" si="105"/>
        <v>0</v>
      </c>
      <c r="AZ246" s="57">
        <f t="shared" ca="1" si="105"/>
        <v>0</v>
      </c>
      <c r="BA246" s="51">
        <v>0</v>
      </c>
      <c r="BB246" s="51">
        <v>0</v>
      </c>
      <c r="BC246" s="57">
        <f t="shared" ca="1" si="105"/>
        <v>-9916</v>
      </c>
      <c r="BD246" s="57">
        <f t="shared" ca="1" si="105"/>
        <v>-25482</v>
      </c>
      <c r="BE246" s="57">
        <f t="shared" ca="1" si="100"/>
        <v>1034.2</v>
      </c>
      <c r="BF246" s="51">
        <f t="shared" ca="1" si="91"/>
        <v>18.482399999999998</v>
      </c>
      <c r="BG246" s="51">
        <f t="shared" ca="1" si="92"/>
        <v>9.1019718309859154</v>
      </c>
      <c r="BH246" s="51">
        <f t="shared" ca="1" si="93"/>
        <v>312.02970297029702</v>
      </c>
      <c r="BI246" s="51">
        <v>0</v>
      </c>
      <c r="BJ246" s="51">
        <f ca="1">'4월_관리비상세내역'!BK246</f>
        <v>909.245</v>
      </c>
      <c r="BK246" s="51">
        <f t="shared" ca="1" si="94"/>
        <v>1943.4450000000002</v>
      </c>
      <c r="BL246" s="51">
        <f ca="1">'4월_관리비상세내역'!BM246</f>
        <v>915.9816901408451</v>
      </c>
      <c r="BM246" s="57">
        <f t="shared" ca="1" si="95"/>
        <v>925.08366197183102</v>
      </c>
      <c r="BN246" s="51">
        <f ca="1">'4월_관리비상세내역'!BO246</f>
        <v>930.5104</v>
      </c>
      <c r="BO246" s="57">
        <f t="shared" ca="1" si="96"/>
        <v>948.99279999999999</v>
      </c>
      <c r="BP246" s="51">
        <f ca="1">'4월_관리비상세내역'!BQ246</f>
        <v>1238.3168316831682</v>
      </c>
      <c r="BQ246" s="57">
        <f t="shared" ca="1" si="97"/>
        <v>1550.3465346534651</v>
      </c>
      <c r="BR246" s="51">
        <v>0</v>
      </c>
      <c r="BS246" s="51">
        <v>0</v>
      </c>
    </row>
    <row r="247" spans="1:71" ht="15.75" customHeight="1">
      <c r="A247" s="8" t="s">
        <v>239</v>
      </c>
      <c r="B247">
        <v>706</v>
      </c>
      <c r="C247" s="54">
        <v>1302</v>
      </c>
      <c r="E247" s="8">
        <v>158.66999999999999</v>
      </c>
      <c r="F247" s="8" t="s">
        <v>240</v>
      </c>
      <c r="G247" s="55">
        <f t="shared" ca="1" si="85"/>
        <v>41672</v>
      </c>
      <c r="H247" s="8">
        <v>77777</v>
      </c>
      <c r="J247" t="str">
        <f t="shared" ca="1" si="99"/>
        <v>월세</v>
      </c>
      <c r="K247" s="8" t="s">
        <v>242</v>
      </c>
      <c r="L247" s="55">
        <v>45047</v>
      </c>
      <c r="M247" s="55">
        <v>45097</v>
      </c>
      <c r="N247" s="55">
        <v>45047</v>
      </c>
      <c r="O247" s="55">
        <v>45077</v>
      </c>
      <c r="P247" s="51">
        <f t="shared" ca="1" si="86"/>
        <v>530853</v>
      </c>
      <c r="Q247" s="57">
        <f t="shared" ca="1" si="87"/>
        <v>541470.06000000006</v>
      </c>
      <c r="R247" s="51">
        <f t="shared" ca="1" si="88"/>
        <v>530853</v>
      </c>
      <c r="S247" s="57">
        <f t="shared" ca="1" si="98"/>
        <v>224534</v>
      </c>
      <c r="T247" s="57">
        <f t="shared" ca="1" si="89"/>
        <v>306319</v>
      </c>
      <c r="U247" s="57">
        <f t="shared" ca="1" si="107"/>
        <v>54647</v>
      </c>
      <c r="V247" s="57">
        <f t="shared" ca="1" si="107"/>
        <v>15298</v>
      </c>
      <c r="W247" s="57">
        <f t="shared" ca="1" si="107"/>
        <v>892</v>
      </c>
      <c r="X247" s="57">
        <f t="shared" ca="1" si="107"/>
        <v>3978</v>
      </c>
      <c r="Y247" s="57">
        <f t="shared" ca="1" si="107"/>
        <v>3331</v>
      </c>
      <c r="Z247" s="57">
        <f t="shared" ca="1" si="107"/>
        <v>18497</v>
      </c>
      <c r="AA247" s="57">
        <f t="shared" ca="1" si="107"/>
        <v>27147</v>
      </c>
      <c r="AB247" s="57">
        <f t="shared" ca="1" si="107"/>
        <v>74846</v>
      </c>
      <c r="AC247" s="57">
        <f t="shared" ca="1" si="107"/>
        <v>409</v>
      </c>
      <c r="AD247" s="57">
        <f t="shared" ca="1" si="107"/>
        <v>7126</v>
      </c>
      <c r="AE247" s="57">
        <f t="shared" ca="1" si="107"/>
        <v>15869</v>
      </c>
      <c r="AF247" s="57">
        <f t="shared" ca="1" si="107"/>
        <v>682</v>
      </c>
      <c r="AG247" s="57">
        <f t="shared" ca="1" si="107"/>
        <v>24078</v>
      </c>
      <c r="AH247" s="57">
        <f t="shared" ca="1" si="107"/>
        <v>759</v>
      </c>
      <c r="AI247" s="57">
        <f t="shared" ca="1" si="107"/>
        <v>0</v>
      </c>
      <c r="AJ247" s="57">
        <f t="shared" ca="1" si="107"/>
        <v>187965</v>
      </c>
      <c r="AK247" s="57">
        <f t="shared" ca="1" si="106"/>
        <v>33540</v>
      </c>
      <c r="AL247" s="57">
        <f t="shared" ca="1" si="106"/>
        <v>16263</v>
      </c>
      <c r="AM247" s="57">
        <f t="shared" ca="1" si="106"/>
        <v>6005</v>
      </c>
      <c r="AN247" s="57">
        <f t="shared" ca="1" si="106"/>
        <v>64397</v>
      </c>
      <c r="AO247" s="57">
        <f t="shared" ca="1" si="106"/>
        <v>0</v>
      </c>
      <c r="AP247" s="57">
        <f t="shared" ca="1" si="106"/>
        <v>8452</v>
      </c>
      <c r="AQ247" s="57">
        <f t="shared" ca="1" si="106"/>
        <v>4881</v>
      </c>
      <c r="AR247" s="57">
        <f t="shared" ca="1" si="106"/>
        <v>3124</v>
      </c>
      <c r="AS247" s="57">
        <f t="shared" ca="1" si="106"/>
        <v>1391</v>
      </c>
      <c r="AT247" s="57">
        <f t="shared" ca="1" si="106"/>
        <v>0</v>
      </c>
      <c r="AU247" s="51">
        <v>0</v>
      </c>
      <c r="AV247" s="57">
        <v>0</v>
      </c>
      <c r="AW247" s="51">
        <f t="shared" ca="1" si="90"/>
        <v>10617.06</v>
      </c>
      <c r="AX247" s="57">
        <f t="shared" ca="1" si="105"/>
        <v>-8254</v>
      </c>
      <c r="AY247" s="57">
        <f t="shared" ca="1" si="105"/>
        <v>0</v>
      </c>
      <c r="AZ247" s="57">
        <f t="shared" ca="1" si="105"/>
        <v>0</v>
      </c>
      <c r="BA247" s="51">
        <v>0</v>
      </c>
      <c r="BB247" s="51">
        <v>0</v>
      </c>
      <c r="BC247" s="57">
        <f t="shared" ca="1" si="105"/>
        <v>-27317</v>
      </c>
      <c r="BD247" s="57">
        <f t="shared" ca="1" si="105"/>
        <v>-7153</v>
      </c>
      <c r="BE247" s="57">
        <f t="shared" ca="1" si="100"/>
        <v>939.82500000000005</v>
      </c>
      <c r="BF247" s="51">
        <f t="shared" ca="1" si="91"/>
        <v>13.010400000000001</v>
      </c>
      <c r="BG247" s="51">
        <f t="shared" ca="1" si="92"/>
        <v>9.07</v>
      </c>
      <c r="BH247" s="51">
        <f t="shared" ca="1" si="93"/>
        <v>83.683168316831683</v>
      </c>
      <c r="BI247" s="51">
        <v>0</v>
      </c>
      <c r="BJ247" s="51">
        <f ca="1">'4월_관리비상세내역'!BK247</f>
        <v>1766.3799999999999</v>
      </c>
      <c r="BK247" s="51">
        <f t="shared" ca="1" si="94"/>
        <v>2706.2049999999999</v>
      </c>
      <c r="BL247" s="51">
        <f ca="1">'4월_관리비상세내역'!BM247</f>
        <v>528.93746478873243</v>
      </c>
      <c r="BM247" s="57">
        <f t="shared" ca="1" si="95"/>
        <v>538.00746478873248</v>
      </c>
      <c r="BN247" s="51">
        <f ca="1">'4월_관리비상세내역'!BO247</f>
        <v>637.56080000000009</v>
      </c>
      <c r="BO247" s="57">
        <f t="shared" ca="1" si="96"/>
        <v>650.57120000000009</v>
      </c>
      <c r="BP247" s="51">
        <f ca="1">'4월_관리비상세내역'!BQ247</f>
        <v>1271.8019801980197</v>
      </c>
      <c r="BQ247" s="57">
        <f t="shared" ca="1" si="97"/>
        <v>1355.4851485148513</v>
      </c>
      <c r="BR247" s="51">
        <v>0</v>
      </c>
      <c r="BS247" s="51">
        <v>0</v>
      </c>
    </row>
    <row r="248" spans="1:71" ht="15.75" customHeight="1">
      <c r="A248" s="8" t="s">
        <v>239</v>
      </c>
      <c r="B248">
        <v>706</v>
      </c>
      <c r="C248" s="54">
        <v>1401</v>
      </c>
      <c r="E248" s="8">
        <v>158.66999999999999</v>
      </c>
      <c r="F248" s="8" t="s">
        <v>240</v>
      </c>
      <c r="G248" s="55">
        <f t="shared" ca="1" si="85"/>
        <v>42567</v>
      </c>
      <c r="H248" s="8">
        <v>77777</v>
      </c>
      <c r="J248" t="str">
        <f t="shared" ca="1" si="99"/>
        <v>전세</v>
      </c>
      <c r="K248" s="8" t="s">
        <v>242</v>
      </c>
      <c r="L248" s="55">
        <v>45047</v>
      </c>
      <c r="M248" s="55">
        <v>45097</v>
      </c>
      <c r="N248" s="55">
        <v>45047</v>
      </c>
      <c r="O248" s="55">
        <v>45077</v>
      </c>
      <c r="P248" s="51">
        <f t="shared" ca="1" si="86"/>
        <v>481933</v>
      </c>
      <c r="Q248" s="57">
        <f t="shared" ca="1" si="87"/>
        <v>491571.66</v>
      </c>
      <c r="R248" s="51">
        <f t="shared" ca="1" si="88"/>
        <v>481933</v>
      </c>
      <c r="S248" s="57">
        <f t="shared" ca="1" si="98"/>
        <v>247890</v>
      </c>
      <c r="T248" s="57">
        <f t="shared" ca="1" si="89"/>
        <v>234043</v>
      </c>
      <c r="U248" s="57">
        <f t="shared" ca="1" si="107"/>
        <v>46615</v>
      </c>
      <c r="V248" s="57">
        <f t="shared" ca="1" si="107"/>
        <v>18892</v>
      </c>
      <c r="W248" s="57">
        <f t="shared" ca="1" si="107"/>
        <v>1784</v>
      </c>
      <c r="X248" s="57">
        <f t="shared" ca="1" si="107"/>
        <v>2313</v>
      </c>
      <c r="Y248" s="57">
        <f t="shared" ca="1" si="107"/>
        <v>3695</v>
      </c>
      <c r="Z248" s="57">
        <f t="shared" ca="1" si="107"/>
        <v>33009</v>
      </c>
      <c r="AA248" s="57">
        <f t="shared" ca="1" si="107"/>
        <v>29301</v>
      </c>
      <c r="AB248" s="57">
        <f t="shared" ca="1" si="107"/>
        <v>69872</v>
      </c>
      <c r="AC248" s="57">
        <f t="shared" ca="1" si="107"/>
        <v>2364</v>
      </c>
      <c r="AD248" s="57">
        <f t="shared" ca="1" si="107"/>
        <v>5419</v>
      </c>
      <c r="AE248" s="57">
        <f t="shared" ca="1" si="107"/>
        <v>9293</v>
      </c>
      <c r="AF248" s="57">
        <f t="shared" ca="1" si="107"/>
        <v>456</v>
      </c>
      <c r="AG248" s="57">
        <f t="shared" ca="1" si="107"/>
        <v>47723</v>
      </c>
      <c r="AH248" s="57">
        <f t="shared" ca="1" si="107"/>
        <v>569</v>
      </c>
      <c r="AI248" s="57">
        <f t="shared" ca="1" si="107"/>
        <v>0</v>
      </c>
      <c r="AJ248" s="57">
        <f t="shared" ca="1" si="107"/>
        <v>92709</v>
      </c>
      <c r="AK248" s="57">
        <f t="shared" ca="1" si="106"/>
        <v>44505</v>
      </c>
      <c r="AL248" s="57">
        <f t="shared" ca="1" si="106"/>
        <v>69586</v>
      </c>
      <c r="AM248" s="57">
        <f t="shared" ca="1" si="106"/>
        <v>3590</v>
      </c>
      <c r="AN248" s="57">
        <f t="shared" ca="1" si="106"/>
        <v>7286</v>
      </c>
      <c r="AO248" s="57">
        <f t="shared" ca="1" si="106"/>
        <v>0</v>
      </c>
      <c r="AP248" s="57">
        <f t="shared" ca="1" si="106"/>
        <v>19993</v>
      </c>
      <c r="AQ248" s="57">
        <f t="shared" ca="1" si="106"/>
        <v>6455</v>
      </c>
      <c r="AR248" s="57">
        <f t="shared" ca="1" si="106"/>
        <v>5422</v>
      </c>
      <c r="AS248" s="57">
        <f t="shared" ca="1" si="106"/>
        <v>898</v>
      </c>
      <c r="AT248" s="57">
        <f t="shared" ca="1" si="106"/>
        <v>0</v>
      </c>
      <c r="AU248" s="51">
        <v>0</v>
      </c>
      <c r="AV248" s="57">
        <v>0</v>
      </c>
      <c r="AW248" s="51">
        <f t="shared" ca="1" si="90"/>
        <v>9638.66</v>
      </c>
      <c r="AX248" s="57">
        <f t="shared" ca="1" si="105"/>
        <v>-5959</v>
      </c>
      <c r="AY248" s="57">
        <f t="shared" ca="1" si="105"/>
        <v>0</v>
      </c>
      <c r="AZ248" s="57">
        <f t="shared" ca="1" si="105"/>
        <v>0</v>
      </c>
      <c r="BA248" s="51">
        <v>0</v>
      </c>
      <c r="BB248" s="51">
        <v>0</v>
      </c>
      <c r="BC248" s="57">
        <f t="shared" ca="1" si="105"/>
        <v>-8324</v>
      </c>
      <c r="BD248" s="57">
        <f t="shared" ca="1" si="105"/>
        <v>-25533</v>
      </c>
      <c r="BE248" s="57">
        <f t="shared" ca="1" si="100"/>
        <v>463.54500000000002</v>
      </c>
      <c r="BF248" s="51">
        <f t="shared" ca="1" si="91"/>
        <v>55.668799999999997</v>
      </c>
      <c r="BG248" s="51">
        <f t="shared" ca="1" si="92"/>
        <v>1.0261971830985916</v>
      </c>
      <c r="BH248" s="51">
        <f t="shared" ca="1" si="93"/>
        <v>197.95049504950495</v>
      </c>
      <c r="BI248" s="51">
        <v>0</v>
      </c>
      <c r="BJ248" s="51">
        <f ca="1">'4월_관리비상세내역'!BK248</f>
        <v>1315.1</v>
      </c>
      <c r="BK248" s="51">
        <f t="shared" ca="1" si="94"/>
        <v>1778.645</v>
      </c>
      <c r="BL248" s="51">
        <f ca="1">'4월_관리비상세내역'!BM248</f>
        <v>732.70169014084513</v>
      </c>
      <c r="BM248" s="57">
        <f t="shared" ca="1" si="95"/>
        <v>733.72788732394372</v>
      </c>
      <c r="BN248" s="51">
        <f ca="1">'4월_관리비상세내역'!BO248</f>
        <v>1118.432</v>
      </c>
      <c r="BO248" s="57">
        <f t="shared" ca="1" si="96"/>
        <v>1174.1007999999999</v>
      </c>
      <c r="BP248" s="51">
        <f ca="1">'4월_관리비상세내역'!BQ248</f>
        <v>1297.8514851485147</v>
      </c>
      <c r="BQ248" s="57">
        <f t="shared" ca="1" si="97"/>
        <v>1495.8019801980197</v>
      </c>
      <c r="BR248" s="51">
        <v>0</v>
      </c>
      <c r="BS248" s="51">
        <v>0</v>
      </c>
    </row>
    <row r="249" spans="1:71" ht="15.75" customHeight="1">
      <c r="A249" s="8" t="s">
        <v>239</v>
      </c>
      <c r="B249">
        <v>706</v>
      </c>
      <c r="C249" s="54">
        <v>1402</v>
      </c>
      <c r="E249" s="8">
        <v>158.66999999999999</v>
      </c>
      <c r="F249" s="8" t="s">
        <v>240</v>
      </c>
      <c r="G249" s="55">
        <f t="shared" ca="1" si="85"/>
        <v>42864</v>
      </c>
      <c r="H249" s="8">
        <v>77777</v>
      </c>
      <c r="J249" t="str">
        <f t="shared" ca="1" si="99"/>
        <v>월세</v>
      </c>
      <c r="K249" s="8" t="s">
        <v>242</v>
      </c>
      <c r="L249" s="55">
        <v>45047</v>
      </c>
      <c r="M249" s="55">
        <v>45097</v>
      </c>
      <c r="N249" s="55">
        <v>45047</v>
      </c>
      <c r="O249" s="55">
        <v>45077</v>
      </c>
      <c r="P249" s="51">
        <f t="shared" ca="1" si="86"/>
        <v>672553</v>
      </c>
      <c r="Q249" s="57">
        <f t="shared" ca="1" si="87"/>
        <v>686004.06</v>
      </c>
      <c r="R249" s="51">
        <f t="shared" ca="1" si="88"/>
        <v>672553</v>
      </c>
      <c r="S249" s="57">
        <f t="shared" ca="1" si="98"/>
        <v>252666</v>
      </c>
      <c r="T249" s="57">
        <f t="shared" ca="1" si="89"/>
        <v>419887</v>
      </c>
      <c r="U249" s="57">
        <f t="shared" ca="1" si="107"/>
        <v>56634</v>
      </c>
      <c r="V249" s="57">
        <f t="shared" ca="1" si="107"/>
        <v>26902</v>
      </c>
      <c r="W249" s="57">
        <f t="shared" ca="1" si="107"/>
        <v>1490</v>
      </c>
      <c r="X249" s="57">
        <f t="shared" ca="1" si="107"/>
        <v>4176</v>
      </c>
      <c r="Y249" s="57">
        <f t="shared" ca="1" si="107"/>
        <v>3695</v>
      </c>
      <c r="Z249" s="57">
        <f t="shared" ca="1" si="107"/>
        <v>43415</v>
      </c>
      <c r="AA249" s="57">
        <f t="shared" ca="1" si="107"/>
        <v>21070</v>
      </c>
      <c r="AB249" s="57">
        <f t="shared" ca="1" si="107"/>
        <v>56832</v>
      </c>
      <c r="AC249" s="57">
        <f t="shared" ca="1" si="107"/>
        <v>578</v>
      </c>
      <c r="AD249" s="57">
        <f t="shared" ca="1" si="107"/>
        <v>4448</v>
      </c>
      <c r="AE249" s="57">
        <f t="shared" ca="1" si="107"/>
        <v>19196</v>
      </c>
      <c r="AF249" s="57">
        <f t="shared" ca="1" si="107"/>
        <v>815</v>
      </c>
      <c r="AG249" s="57">
        <f t="shared" ca="1" si="107"/>
        <v>26541</v>
      </c>
      <c r="AH249" s="57">
        <f t="shared" ca="1" si="107"/>
        <v>541</v>
      </c>
      <c r="AI249" s="57">
        <f t="shared" ca="1" si="107"/>
        <v>0</v>
      </c>
      <c r="AJ249" s="57">
        <f t="shared" ca="1" si="107"/>
        <v>238413</v>
      </c>
      <c r="AK249" s="57">
        <f t="shared" ca="1" si="106"/>
        <v>61532</v>
      </c>
      <c r="AL249" s="57">
        <f t="shared" ca="1" si="106"/>
        <v>73100</v>
      </c>
      <c r="AM249" s="57">
        <f t="shared" ca="1" si="106"/>
        <v>6445</v>
      </c>
      <c r="AN249" s="57">
        <f t="shared" ca="1" si="106"/>
        <v>51806</v>
      </c>
      <c r="AO249" s="57">
        <f t="shared" ca="1" si="106"/>
        <v>0</v>
      </c>
      <c r="AP249" s="57">
        <f t="shared" ca="1" si="106"/>
        <v>24669</v>
      </c>
      <c r="AQ249" s="57">
        <f t="shared" ca="1" si="106"/>
        <v>7944</v>
      </c>
      <c r="AR249" s="57">
        <f t="shared" ca="1" si="106"/>
        <v>1256</v>
      </c>
      <c r="AS249" s="57">
        <f t="shared" ca="1" si="106"/>
        <v>158</v>
      </c>
      <c r="AT249" s="57">
        <f t="shared" ca="1" si="106"/>
        <v>0</v>
      </c>
      <c r="AU249" s="51">
        <v>0</v>
      </c>
      <c r="AV249" s="57">
        <v>0</v>
      </c>
      <c r="AW249" s="51">
        <f t="shared" ca="1" si="90"/>
        <v>13451.06</v>
      </c>
      <c r="AX249" s="57">
        <f t="shared" ca="1" si="105"/>
        <v>-10512</v>
      </c>
      <c r="AY249" s="57">
        <f t="shared" ca="1" si="105"/>
        <v>0</v>
      </c>
      <c r="AZ249" s="57">
        <f t="shared" ca="1" si="105"/>
        <v>0</v>
      </c>
      <c r="BA249" s="51">
        <v>-5000</v>
      </c>
      <c r="BB249" s="51">
        <v>0</v>
      </c>
      <c r="BC249" s="57">
        <f t="shared" ca="1" si="105"/>
        <v>-26733</v>
      </c>
      <c r="BD249" s="57">
        <f t="shared" ca="1" si="105"/>
        <v>-21858</v>
      </c>
      <c r="BE249" s="57">
        <f t="shared" ca="1" si="100"/>
        <v>1192.0650000000001</v>
      </c>
      <c r="BF249" s="51">
        <f t="shared" ca="1" si="91"/>
        <v>58.48</v>
      </c>
      <c r="BG249" s="51">
        <f t="shared" ca="1" si="92"/>
        <v>7.2966197183098593</v>
      </c>
      <c r="BH249" s="51">
        <f t="shared" ca="1" si="93"/>
        <v>244.24752475247524</v>
      </c>
      <c r="BI249" s="51">
        <v>0</v>
      </c>
      <c r="BJ249" s="51">
        <f ca="1">'4월_관리비상세내역'!BK249</f>
        <v>1002.33</v>
      </c>
      <c r="BK249" s="51">
        <f t="shared" ca="1" si="94"/>
        <v>2194.395</v>
      </c>
      <c r="BL249" s="51">
        <f ca="1">'4월_관리비상세내역'!BM249</f>
        <v>418.2367605633803</v>
      </c>
      <c r="BM249" s="57">
        <f t="shared" ca="1" si="95"/>
        <v>425.53338028169014</v>
      </c>
      <c r="BN249" s="51">
        <f ca="1">'4월_관리비상세내역'!BO249</f>
        <v>475.42880000000002</v>
      </c>
      <c r="BO249" s="57">
        <f t="shared" ca="1" si="96"/>
        <v>533.90880000000004</v>
      </c>
      <c r="BP249" s="51">
        <f ca="1">'4월_관리비상세내역'!BQ249</f>
        <v>1123.8019801980199</v>
      </c>
      <c r="BQ249" s="57">
        <f t="shared" ca="1" si="97"/>
        <v>1368.0495049504952</v>
      </c>
      <c r="BR249" s="51">
        <v>0</v>
      </c>
      <c r="BS249" s="51">
        <v>0</v>
      </c>
    </row>
    <row r="250" spans="1:71" ht="15.75" customHeight="1">
      <c r="A250" s="8" t="s">
        <v>239</v>
      </c>
      <c r="B250">
        <v>706</v>
      </c>
      <c r="C250" s="54">
        <v>1501</v>
      </c>
      <c r="E250" s="8">
        <v>158.66999999999999</v>
      </c>
      <c r="F250" s="8" t="s">
        <v>240</v>
      </c>
      <c r="G250" s="55">
        <f t="shared" ca="1" si="85"/>
        <v>44525</v>
      </c>
      <c r="H250" s="8">
        <v>77777</v>
      </c>
      <c r="J250" t="str">
        <f t="shared" ca="1" si="99"/>
        <v>자가</v>
      </c>
      <c r="K250" s="8" t="s">
        <v>242</v>
      </c>
      <c r="L250" s="55">
        <v>45047</v>
      </c>
      <c r="M250" s="55">
        <v>45097</v>
      </c>
      <c r="N250" s="55">
        <v>45047</v>
      </c>
      <c r="O250" s="55">
        <v>45077</v>
      </c>
      <c r="P250" s="51">
        <f t="shared" ca="1" si="86"/>
        <v>606423</v>
      </c>
      <c r="Q250" s="57">
        <f t="shared" ca="1" si="87"/>
        <v>618551.46</v>
      </c>
      <c r="R250" s="51">
        <f t="shared" ca="1" si="88"/>
        <v>606423</v>
      </c>
      <c r="S250" s="57">
        <f t="shared" ca="1" si="98"/>
        <v>270132</v>
      </c>
      <c r="T250" s="57">
        <f t="shared" ca="1" si="89"/>
        <v>336291</v>
      </c>
      <c r="U250" s="57">
        <f t="shared" ca="1" si="107"/>
        <v>62861</v>
      </c>
      <c r="V250" s="57">
        <f t="shared" ca="1" si="107"/>
        <v>20025</v>
      </c>
      <c r="W250" s="57">
        <f t="shared" ca="1" si="107"/>
        <v>1847</v>
      </c>
      <c r="X250" s="57">
        <f t="shared" ca="1" si="107"/>
        <v>1164</v>
      </c>
      <c r="Y250" s="57">
        <f t="shared" ca="1" si="107"/>
        <v>3644</v>
      </c>
      <c r="Z250" s="57">
        <f t="shared" ca="1" si="107"/>
        <v>47973</v>
      </c>
      <c r="AA250" s="57">
        <f t="shared" ca="1" si="107"/>
        <v>18113</v>
      </c>
      <c r="AB250" s="57">
        <f t="shared" ca="1" si="107"/>
        <v>66376</v>
      </c>
      <c r="AC250" s="57">
        <f t="shared" ca="1" si="107"/>
        <v>1436</v>
      </c>
      <c r="AD250" s="57">
        <f t="shared" ca="1" si="107"/>
        <v>5410</v>
      </c>
      <c r="AE250" s="57">
        <f t="shared" ca="1" si="107"/>
        <v>12653</v>
      </c>
      <c r="AF250" s="57">
        <f t="shared" ca="1" si="107"/>
        <v>876</v>
      </c>
      <c r="AG250" s="57">
        <f t="shared" ca="1" si="107"/>
        <v>36836</v>
      </c>
      <c r="AH250" s="57">
        <f t="shared" ca="1" si="107"/>
        <v>86</v>
      </c>
      <c r="AI250" s="57">
        <f t="shared" ca="1" si="107"/>
        <v>0</v>
      </c>
      <c r="AJ250" s="57">
        <f t="shared" ca="1" si="107"/>
        <v>121960</v>
      </c>
      <c r="AK250" s="57">
        <f t="shared" ca="1" si="106"/>
        <v>52480</v>
      </c>
      <c r="AL250" s="57">
        <f t="shared" ca="1" si="106"/>
        <v>84231</v>
      </c>
      <c r="AM250" s="57">
        <f t="shared" ca="1" si="106"/>
        <v>1561</v>
      </c>
      <c r="AN250" s="57">
        <f t="shared" ca="1" si="106"/>
        <v>83514</v>
      </c>
      <c r="AO250" s="57">
        <f t="shared" ca="1" si="106"/>
        <v>0</v>
      </c>
      <c r="AP250" s="57">
        <f t="shared" ca="1" si="106"/>
        <v>16583</v>
      </c>
      <c r="AQ250" s="57">
        <f t="shared" ca="1" si="106"/>
        <v>9031</v>
      </c>
      <c r="AR250" s="57">
        <f t="shared" ca="1" si="106"/>
        <v>8440</v>
      </c>
      <c r="AS250" s="57">
        <f t="shared" ca="1" si="106"/>
        <v>1619</v>
      </c>
      <c r="AT250" s="57">
        <f t="shared" ca="1" si="106"/>
        <v>0</v>
      </c>
      <c r="AU250" s="51">
        <v>0</v>
      </c>
      <c r="AV250" s="57">
        <v>0</v>
      </c>
      <c r="AW250" s="51">
        <f t="shared" ca="1" si="90"/>
        <v>12128.460000000001</v>
      </c>
      <c r="AX250" s="57">
        <f t="shared" ca="1" si="105"/>
        <v>-14761</v>
      </c>
      <c r="AY250" s="57">
        <f t="shared" ca="1" si="105"/>
        <v>0</v>
      </c>
      <c r="AZ250" s="57">
        <f t="shared" ca="1" si="105"/>
        <v>0</v>
      </c>
      <c r="BA250" s="51">
        <v>0</v>
      </c>
      <c r="BB250" s="51">
        <v>0</v>
      </c>
      <c r="BC250" s="57">
        <f t="shared" ca="1" si="105"/>
        <v>-13209</v>
      </c>
      <c r="BD250" s="57">
        <f t="shared" ca="1" si="105"/>
        <v>-24326</v>
      </c>
      <c r="BE250" s="57">
        <f t="shared" ca="1" si="100"/>
        <v>609.79999999999995</v>
      </c>
      <c r="BF250" s="51">
        <f t="shared" ca="1" si="91"/>
        <v>67.384799999999998</v>
      </c>
      <c r="BG250" s="51">
        <f t="shared" ca="1" si="92"/>
        <v>11.762535211267606</v>
      </c>
      <c r="BH250" s="51">
        <f t="shared" ca="1" si="93"/>
        <v>164.1881188118812</v>
      </c>
      <c r="BI250" s="51">
        <v>0</v>
      </c>
      <c r="BJ250" s="51">
        <f ca="1">'4월_관리비상세내역'!BK250</f>
        <v>1748.05</v>
      </c>
      <c r="BK250" s="51">
        <f t="shared" ca="1" si="94"/>
        <v>2357.85</v>
      </c>
      <c r="BL250" s="51">
        <f ca="1">'4월_관리비상세내역'!BM250</f>
        <v>1007.2328169014085</v>
      </c>
      <c r="BM250" s="57">
        <f t="shared" ca="1" si="95"/>
        <v>1018.9953521126761</v>
      </c>
      <c r="BN250" s="51">
        <f ca="1">'4월_관리비상세내역'!BO250</f>
        <v>672.8768</v>
      </c>
      <c r="BO250" s="57">
        <f t="shared" ca="1" si="96"/>
        <v>740.26160000000004</v>
      </c>
      <c r="BP250" s="51">
        <f ca="1">'4월_관리비상세내역'!BQ250</f>
        <v>393.10891089108912</v>
      </c>
      <c r="BQ250" s="57">
        <f t="shared" ca="1" si="97"/>
        <v>557.29702970297035</v>
      </c>
      <c r="BR250" s="51">
        <v>0</v>
      </c>
      <c r="BS250" s="51">
        <v>0</v>
      </c>
    </row>
    <row r="251" spans="1:71" ht="15.75" customHeight="1">
      <c r="A251" s="8" t="s">
        <v>239</v>
      </c>
      <c r="B251">
        <v>706</v>
      </c>
      <c r="C251" s="54">
        <v>1502</v>
      </c>
      <c r="E251" s="8">
        <v>158.66999999999999</v>
      </c>
      <c r="F251" s="8" t="s">
        <v>240</v>
      </c>
      <c r="G251" s="55">
        <f t="shared" ca="1" si="85"/>
        <v>42106</v>
      </c>
      <c r="H251" s="8">
        <v>77777</v>
      </c>
      <c r="J251" t="str">
        <f t="shared" ca="1" si="99"/>
        <v>월세</v>
      </c>
      <c r="K251" s="8" t="s">
        <v>242</v>
      </c>
      <c r="L251" s="55">
        <v>45047</v>
      </c>
      <c r="M251" s="55">
        <v>45097</v>
      </c>
      <c r="N251" s="55">
        <v>45047</v>
      </c>
      <c r="O251" s="55">
        <v>45077</v>
      </c>
      <c r="P251" s="51">
        <f t="shared" ca="1" si="86"/>
        <v>604286</v>
      </c>
      <c r="Q251" s="57">
        <f t="shared" ca="1" si="87"/>
        <v>616371.72</v>
      </c>
      <c r="R251" s="51">
        <f t="shared" ca="1" si="88"/>
        <v>604286</v>
      </c>
      <c r="S251" s="57">
        <f t="shared" ca="1" si="98"/>
        <v>247697</v>
      </c>
      <c r="T251" s="57">
        <f t="shared" ca="1" si="89"/>
        <v>356589</v>
      </c>
      <c r="U251" s="57">
        <f t="shared" ca="1" si="107"/>
        <v>38317</v>
      </c>
      <c r="V251" s="57">
        <f t="shared" ca="1" si="107"/>
        <v>37675</v>
      </c>
      <c r="W251" s="57">
        <f t="shared" ca="1" si="107"/>
        <v>1196</v>
      </c>
      <c r="X251" s="57">
        <f t="shared" ca="1" si="107"/>
        <v>1713</v>
      </c>
      <c r="Y251" s="57">
        <f t="shared" ca="1" si="107"/>
        <v>3682</v>
      </c>
      <c r="Z251" s="57">
        <f t="shared" ca="1" si="107"/>
        <v>38686</v>
      </c>
      <c r="AA251" s="57">
        <f t="shared" ca="1" si="107"/>
        <v>29428</v>
      </c>
      <c r="AB251" s="57">
        <f t="shared" ca="1" si="107"/>
        <v>57012</v>
      </c>
      <c r="AC251" s="57">
        <f t="shared" ca="1" si="107"/>
        <v>81</v>
      </c>
      <c r="AD251" s="57">
        <f t="shared" ca="1" si="107"/>
        <v>9908</v>
      </c>
      <c r="AE251" s="57">
        <f t="shared" ca="1" si="107"/>
        <v>15957</v>
      </c>
      <c r="AF251" s="57">
        <f t="shared" ca="1" si="107"/>
        <v>854</v>
      </c>
      <c r="AG251" s="57">
        <f t="shared" ca="1" si="107"/>
        <v>38381</v>
      </c>
      <c r="AH251" s="57">
        <f t="shared" ca="1" si="107"/>
        <v>490</v>
      </c>
      <c r="AI251" s="57">
        <f t="shared" ca="1" si="107"/>
        <v>0</v>
      </c>
      <c r="AJ251" s="57">
        <f t="shared" ca="1" si="107"/>
        <v>189778</v>
      </c>
      <c r="AK251" s="57">
        <f t="shared" ca="1" si="106"/>
        <v>42089</v>
      </c>
      <c r="AL251" s="57">
        <f t="shared" ca="1" si="106"/>
        <v>28039</v>
      </c>
      <c r="AM251" s="57">
        <f t="shared" ca="1" si="106"/>
        <v>5737</v>
      </c>
      <c r="AN251" s="57">
        <f t="shared" ca="1" si="106"/>
        <v>67564</v>
      </c>
      <c r="AO251" s="57">
        <f t="shared" ca="1" si="106"/>
        <v>0</v>
      </c>
      <c r="AP251" s="57">
        <f t="shared" ca="1" si="106"/>
        <v>6735</v>
      </c>
      <c r="AQ251" s="57">
        <f t="shared" ca="1" si="106"/>
        <v>4235</v>
      </c>
      <c r="AR251" s="57">
        <f t="shared" ca="1" si="106"/>
        <v>5162</v>
      </c>
      <c r="AS251" s="57">
        <f t="shared" ca="1" si="106"/>
        <v>808</v>
      </c>
      <c r="AT251" s="57">
        <f t="shared" ca="1" si="106"/>
        <v>0</v>
      </c>
      <c r="AU251" s="51">
        <v>0</v>
      </c>
      <c r="AV251" s="57">
        <v>0</v>
      </c>
      <c r="AW251" s="51">
        <f t="shared" ca="1" si="90"/>
        <v>12085.72</v>
      </c>
      <c r="AX251" s="57">
        <f t="shared" ca="1" si="105"/>
        <v>-9994</v>
      </c>
      <c r="AY251" s="57">
        <f t="shared" ca="1" si="105"/>
        <v>0</v>
      </c>
      <c r="AZ251" s="57">
        <f t="shared" ca="1" si="105"/>
        <v>0</v>
      </c>
      <c r="BA251" s="51">
        <v>0</v>
      </c>
      <c r="BB251" s="51">
        <v>0</v>
      </c>
      <c r="BC251" s="57">
        <f t="shared" ca="1" si="105"/>
        <v>-9232</v>
      </c>
      <c r="BD251" s="57">
        <f t="shared" ca="1" si="105"/>
        <v>-15</v>
      </c>
      <c r="BE251" s="57">
        <f t="shared" ca="1" si="100"/>
        <v>948.89</v>
      </c>
      <c r="BF251" s="51">
        <f t="shared" ca="1" si="91"/>
        <v>22.4312</v>
      </c>
      <c r="BG251" s="51">
        <f t="shared" ca="1" si="92"/>
        <v>9.5160563380281697</v>
      </c>
      <c r="BH251" s="51">
        <f t="shared" ca="1" si="93"/>
        <v>66.683168316831683</v>
      </c>
      <c r="BI251" s="51">
        <v>0</v>
      </c>
      <c r="BJ251" s="51">
        <f ca="1">'4월_관리비상세내역'!BK251</f>
        <v>1077.78</v>
      </c>
      <c r="BK251" s="51">
        <f t="shared" ca="1" si="94"/>
        <v>2026.67</v>
      </c>
      <c r="BL251" s="51">
        <f ca="1">'4월_관리비상세내역'!BM251</f>
        <v>375.43788732394364</v>
      </c>
      <c r="BM251" s="57">
        <f t="shared" ca="1" si="95"/>
        <v>384.95394366197183</v>
      </c>
      <c r="BN251" s="51">
        <f ca="1">'4월_관리비상세내역'!BO251</f>
        <v>251.70400000000001</v>
      </c>
      <c r="BO251" s="57">
        <f t="shared" ca="1" si="96"/>
        <v>274.1352</v>
      </c>
      <c r="BP251" s="51">
        <f ca="1">'4월_관리비상세내역'!BQ251</f>
        <v>1631.1188118811881</v>
      </c>
      <c r="BQ251" s="57">
        <f t="shared" ca="1" si="97"/>
        <v>1697.8019801980197</v>
      </c>
      <c r="BR251" s="51">
        <v>0</v>
      </c>
      <c r="BS251" s="51">
        <v>0</v>
      </c>
    </row>
    <row r="252" spans="1:71" ht="15.75" customHeight="1">
      <c r="A252" s="8" t="s">
        <v>239</v>
      </c>
      <c r="B252">
        <v>706</v>
      </c>
      <c r="C252" s="54">
        <v>1601</v>
      </c>
      <c r="E252" s="8">
        <v>158.66999999999999</v>
      </c>
      <c r="F252" s="8" t="s">
        <v>240</v>
      </c>
      <c r="G252" s="55">
        <f t="shared" ca="1" si="85"/>
        <v>44413</v>
      </c>
      <c r="H252" s="8">
        <v>77777</v>
      </c>
      <c r="J252" t="str">
        <f t="shared" ca="1" si="99"/>
        <v>전세</v>
      </c>
      <c r="K252" s="8" t="s">
        <v>242</v>
      </c>
      <c r="L252" s="55">
        <v>45047</v>
      </c>
      <c r="M252" s="55">
        <v>45097</v>
      </c>
      <c r="N252" s="55">
        <v>45047</v>
      </c>
      <c r="O252" s="55">
        <v>45077</v>
      </c>
      <c r="P252" s="51">
        <f t="shared" ca="1" si="86"/>
        <v>401662</v>
      </c>
      <c r="Q252" s="57">
        <f t="shared" ca="1" si="87"/>
        <v>409695.24</v>
      </c>
      <c r="R252" s="51">
        <f t="shared" ca="1" si="88"/>
        <v>401662</v>
      </c>
      <c r="S252" s="57">
        <f t="shared" ca="1" si="98"/>
        <v>164769</v>
      </c>
      <c r="T252" s="57">
        <f t="shared" ca="1" si="89"/>
        <v>236893</v>
      </c>
      <c r="U252" s="57">
        <f t="shared" ca="1" si="107"/>
        <v>35985</v>
      </c>
      <c r="V252" s="57">
        <f t="shared" ca="1" si="107"/>
        <v>17127</v>
      </c>
      <c r="W252" s="57">
        <f t="shared" ca="1" si="107"/>
        <v>1737</v>
      </c>
      <c r="X252" s="57">
        <f t="shared" ca="1" si="107"/>
        <v>4564</v>
      </c>
      <c r="Y252" s="57">
        <f t="shared" ca="1" si="107"/>
        <v>3759</v>
      </c>
      <c r="Z252" s="57">
        <f t="shared" ca="1" si="107"/>
        <v>43680</v>
      </c>
      <c r="AA252" s="57">
        <f t="shared" ca="1" si="107"/>
        <v>2997</v>
      </c>
      <c r="AB252" s="57">
        <f t="shared" ca="1" si="107"/>
        <v>16610</v>
      </c>
      <c r="AC252" s="57">
        <f t="shared" ca="1" si="107"/>
        <v>236</v>
      </c>
      <c r="AD252" s="57">
        <f t="shared" ca="1" si="107"/>
        <v>3817</v>
      </c>
      <c r="AE252" s="57">
        <f t="shared" ca="1" si="107"/>
        <v>18828</v>
      </c>
      <c r="AF252" s="57">
        <f t="shared" ca="1" si="107"/>
        <v>529</v>
      </c>
      <c r="AG252" s="57">
        <f t="shared" ca="1" si="107"/>
        <v>10932</v>
      </c>
      <c r="AH252" s="57">
        <f t="shared" ca="1" si="107"/>
        <v>835</v>
      </c>
      <c r="AI252" s="57">
        <f t="shared" ca="1" si="107"/>
        <v>0</v>
      </c>
      <c r="AJ252" s="57">
        <f t="shared" ca="1" si="107"/>
        <v>141316</v>
      </c>
      <c r="AK252" s="57">
        <f t="shared" ca="1" si="106"/>
        <v>28663</v>
      </c>
      <c r="AL252" s="57">
        <f t="shared" ca="1" si="106"/>
        <v>16697</v>
      </c>
      <c r="AM252" s="57">
        <f t="shared" ca="1" si="106"/>
        <v>2680</v>
      </c>
      <c r="AN252" s="57">
        <f t="shared" ca="1" si="106"/>
        <v>32849</v>
      </c>
      <c r="AO252" s="57">
        <f t="shared" ca="1" si="106"/>
        <v>0</v>
      </c>
      <c r="AP252" s="57">
        <f t="shared" ca="1" si="106"/>
        <v>28872</v>
      </c>
      <c r="AQ252" s="57">
        <f t="shared" ca="1" si="106"/>
        <v>6965</v>
      </c>
      <c r="AR252" s="57">
        <f t="shared" ca="1" si="106"/>
        <v>3903</v>
      </c>
      <c r="AS252" s="57">
        <f t="shared" ca="1" si="106"/>
        <v>490</v>
      </c>
      <c r="AT252" s="57">
        <f t="shared" ca="1" si="106"/>
        <v>0</v>
      </c>
      <c r="AU252" s="51">
        <v>0</v>
      </c>
      <c r="AV252" s="57">
        <v>0</v>
      </c>
      <c r="AW252" s="51">
        <f t="shared" ca="1" si="90"/>
        <v>8033.24</v>
      </c>
      <c r="AX252" s="57">
        <f t="shared" ca="1" si="105"/>
        <v>-10849</v>
      </c>
      <c r="AY252" s="57">
        <f t="shared" ca="1" si="105"/>
        <v>0</v>
      </c>
      <c r="AZ252" s="57">
        <f t="shared" ca="1" si="105"/>
        <v>0</v>
      </c>
      <c r="BA252" s="51">
        <v>0</v>
      </c>
      <c r="BB252" s="51">
        <v>0</v>
      </c>
      <c r="BC252" s="57">
        <f t="shared" ca="1" si="105"/>
        <v>-6053</v>
      </c>
      <c r="BD252" s="57">
        <f t="shared" ca="1" si="105"/>
        <v>-5507</v>
      </c>
      <c r="BE252" s="57">
        <f t="shared" ca="1" si="100"/>
        <v>706.58</v>
      </c>
      <c r="BF252" s="51">
        <f t="shared" ca="1" si="91"/>
        <v>13.3576</v>
      </c>
      <c r="BG252" s="51">
        <f t="shared" ca="1" si="92"/>
        <v>4.6266197183098594</v>
      </c>
      <c r="BH252" s="51">
        <f t="shared" ca="1" si="93"/>
        <v>285.86138613861385</v>
      </c>
      <c r="BI252" s="51">
        <v>0</v>
      </c>
      <c r="BJ252" s="51">
        <f ca="1">'4월_관리비상세내역'!BK252</f>
        <v>2073.7849999999999</v>
      </c>
      <c r="BK252" s="51">
        <f t="shared" ca="1" si="94"/>
        <v>2780.3649999999998</v>
      </c>
      <c r="BL252" s="51">
        <f ca="1">'4월_관리비상세내역'!BM252</f>
        <v>869.81394366197173</v>
      </c>
      <c r="BM252" s="57">
        <f t="shared" ca="1" si="95"/>
        <v>874.44056338028156</v>
      </c>
      <c r="BN252" s="51">
        <f ca="1">'4월_관리비상세내역'!BO252</f>
        <v>1069.6384</v>
      </c>
      <c r="BO252" s="57">
        <f t="shared" ca="1" si="96"/>
        <v>1082.9960000000001</v>
      </c>
      <c r="BP252" s="51">
        <f ca="1">'4월_관리비상세내역'!BQ252</f>
        <v>1263.0693069306928</v>
      </c>
      <c r="BQ252" s="57">
        <f t="shared" ca="1" si="97"/>
        <v>1548.9306930693067</v>
      </c>
      <c r="BR252" s="51">
        <v>0</v>
      </c>
      <c r="BS252" s="51">
        <v>0</v>
      </c>
    </row>
    <row r="253" spans="1:71" ht="15.75" customHeight="1">
      <c r="A253" s="8" t="s">
        <v>239</v>
      </c>
      <c r="B253">
        <v>706</v>
      </c>
      <c r="C253" s="54">
        <v>1602</v>
      </c>
      <c r="E253" s="8">
        <v>158.66999999999999</v>
      </c>
      <c r="F253" s="8" t="s">
        <v>240</v>
      </c>
      <c r="G253" s="55">
        <f t="shared" ca="1" si="85"/>
        <v>44750</v>
      </c>
      <c r="H253" s="8">
        <v>77777</v>
      </c>
      <c r="J253" t="str">
        <f t="shared" ca="1" si="99"/>
        <v>전세</v>
      </c>
      <c r="K253" s="8" t="s">
        <v>242</v>
      </c>
      <c r="L253" s="55">
        <v>45047</v>
      </c>
      <c r="M253" s="55">
        <v>45097</v>
      </c>
      <c r="N253" s="55">
        <v>45047</v>
      </c>
      <c r="O253" s="55">
        <v>45077</v>
      </c>
      <c r="P253" s="51">
        <f t="shared" ca="1" si="86"/>
        <v>656907</v>
      </c>
      <c r="Q253" s="57">
        <f t="shared" ca="1" si="87"/>
        <v>670045.14</v>
      </c>
      <c r="R253" s="51">
        <f t="shared" ca="1" si="88"/>
        <v>656907</v>
      </c>
      <c r="S253" s="57">
        <f t="shared" ca="1" si="98"/>
        <v>241315</v>
      </c>
      <c r="T253" s="57">
        <f t="shared" ca="1" si="89"/>
        <v>415592</v>
      </c>
      <c r="U253" s="57">
        <f t="shared" ca="1" si="107"/>
        <v>77356</v>
      </c>
      <c r="V253" s="57">
        <f t="shared" ca="1" si="107"/>
        <v>8191</v>
      </c>
      <c r="W253" s="57">
        <f t="shared" ca="1" si="107"/>
        <v>428</v>
      </c>
      <c r="X253" s="57">
        <f t="shared" ca="1" si="107"/>
        <v>3868</v>
      </c>
      <c r="Y253" s="57">
        <f t="shared" ca="1" si="107"/>
        <v>3024</v>
      </c>
      <c r="Z253" s="57">
        <f t="shared" ca="1" si="107"/>
        <v>57311</v>
      </c>
      <c r="AA253" s="57">
        <f t="shared" ca="1" si="107"/>
        <v>6752</v>
      </c>
      <c r="AB253" s="57">
        <f t="shared" ca="1" si="107"/>
        <v>13951</v>
      </c>
      <c r="AC253" s="57">
        <f t="shared" ca="1" si="107"/>
        <v>1820</v>
      </c>
      <c r="AD253" s="57">
        <f t="shared" ca="1" si="107"/>
        <v>6124</v>
      </c>
      <c r="AE253" s="57">
        <f t="shared" ca="1" si="107"/>
        <v>27291</v>
      </c>
      <c r="AF253" s="57">
        <f t="shared" ca="1" si="107"/>
        <v>541</v>
      </c>
      <c r="AG253" s="57">
        <f t="shared" ca="1" si="107"/>
        <v>40139</v>
      </c>
      <c r="AH253" s="57">
        <f t="shared" ca="1" si="107"/>
        <v>300</v>
      </c>
      <c r="AI253" s="57">
        <f t="shared" ca="1" si="107"/>
        <v>0</v>
      </c>
      <c r="AJ253" s="57">
        <f t="shared" ref="AJ253:AT265" ca="1" si="108">RANDBETWEEN(AJ$2,AJ$3)</f>
        <v>213243</v>
      </c>
      <c r="AK253" s="57">
        <f t="shared" ca="1" si="108"/>
        <v>74878</v>
      </c>
      <c r="AL253" s="57">
        <f t="shared" ca="1" si="106"/>
        <v>80051</v>
      </c>
      <c r="AM253" s="57">
        <f t="shared" ca="1" si="106"/>
        <v>7082</v>
      </c>
      <c r="AN253" s="57">
        <f t="shared" ca="1" si="106"/>
        <v>48587</v>
      </c>
      <c r="AO253" s="57">
        <f t="shared" ca="1" si="106"/>
        <v>0</v>
      </c>
      <c r="AP253" s="57">
        <f t="shared" ca="1" si="106"/>
        <v>17055</v>
      </c>
      <c r="AQ253" s="57">
        <f t="shared" ca="1" si="106"/>
        <v>1271</v>
      </c>
      <c r="AR253" s="57">
        <f t="shared" ca="1" si="106"/>
        <v>3718</v>
      </c>
      <c r="AS253" s="57">
        <f t="shared" ca="1" si="106"/>
        <v>568</v>
      </c>
      <c r="AT253" s="57">
        <f t="shared" ca="1" si="106"/>
        <v>0</v>
      </c>
      <c r="AU253" s="51">
        <v>0</v>
      </c>
      <c r="AV253" s="57">
        <v>0</v>
      </c>
      <c r="AW253" s="51">
        <f t="shared" ca="1" si="90"/>
        <v>13138.14</v>
      </c>
      <c r="AX253" s="57">
        <f t="shared" ca="1" si="105"/>
        <v>-1831</v>
      </c>
      <c r="AY253" s="57">
        <f t="shared" ca="1" si="105"/>
        <v>0</v>
      </c>
      <c r="AZ253" s="57">
        <f t="shared" ca="1" si="105"/>
        <v>0</v>
      </c>
      <c r="BA253" s="51">
        <v>0</v>
      </c>
      <c r="BB253" s="51">
        <v>0</v>
      </c>
      <c r="BC253" s="57">
        <f t="shared" ca="1" si="105"/>
        <v>-17087</v>
      </c>
      <c r="BD253" s="57">
        <f t="shared" ca="1" si="105"/>
        <v>-17724</v>
      </c>
      <c r="BE253" s="57">
        <f t="shared" ca="1" si="100"/>
        <v>1066.2149999999999</v>
      </c>
      <c r="BF253" s="51">
        <f t="shared" ca="1" si="91"/>
        <v>64.040800000000004</v>
      </c>
      <c r="BG253" s="51">
        <f t="shared" ca="1" si="92"/>
        <v>6.8432394366197187</v>
      </c>
      <c r="BH253" s="51">
        <f t="shared" ca="1" si="93"/>
        <v>168.86138613861385</v>
      </c>
      <c r="BI253" s="51">
        <v>0</v>
      </c>
      <c r="BJ253" s="51">
        <f ca="1">'4월_관리비상세내역'!BK253</f>
        <v>1702.06</v>
      </c>
      <c r="BK253" s="51">
        <f t="shared" ca="1" si="94"/>
        <v>2768.2749999999996</v>
      </c>
      <c r="BL253" s="51">
        <f ca="1">'4월_관리비상세내역'!BM253</f>
        <v>133.1356338028169</v>
      </c>
      <c r="BM253" s="57">
        <f t="shared" ca="1" si="95"/>
        <v>139.97887323943661</v>
      </c>
      <c r="BN253" s="51">
        <f ca="1">'4월_관리비상세내역'!BO253</f>
        <v>950.70720000000006</v>
      </c>
      <c r="BO253" s="57">
        <f t="shared" ca="1" si="96"/>
        <v>1014.748</v>
      </c>
      <c r="BP253" s="51">
        <f ca="1">'4월_관리비상세내역'!BQ253</f>
        <v>1136.6930693069307</v>
      </c>
      <c r="BQ253" s="57">
        <f t="shared" ca="1" si="97"/>
        <v>1305.5544554455446</v>
      </c>
      <c r="BR253" s="51">
        <v>0</v>
      </c>
      <c r="BS253" s="51">
        <v>0</v>
      </c>
    </row>
    <row r="254" spans="1:71" ht="15.75" customHeight="1">
      <c r="A254" s="8" t="s">
        <v>239</v>
      </c>
      <c r="B254">
        <v>706</v>
      </c>
      <c r="C254" s="54">
        <v>1701</v>
      </c>
      <c r="E254" s="8">
        <v>158.66999999999999</v>
      </c>
      <c r="F254" s="8" t="s">
        <v>240</v>
      </c>
      <c r="G254" s="55">
        <f t="shared" ca="1" si="85"/>
        <v>43573</v>
      </c>
      <c r="H254" s="8">
        <v>77777</v>
      </c>
      <c r="J254" t="str">
        <f t="shared" ca="1" si="99"/>
        <v>전세</v>
      </c>
      <c r="K254" s="8" t="s">
        <v>242</v>
      </c>
      <c r="L254" s="55">
        <v>45047</v>
      </c>
      <c r="M254" s="55">
        <v>45097</v>
      </c>
      <c r="N254" s="55">
        <v>45047</v>
      </c>
      <c r="O254" s="55">
        <v>45077</v>
      </c>
      <c r="P254" s="51">
        <f t="shared" ca="1" si="86"/>
        <v>481200</v>
      </c>
      <c r="Q254" s="57">
        <f t="shared" ca="1" si="87"/>
        <v>490824</v>
      </c>
      <c r="R254" s="51">
        <f t="shared" ca="1" si="88"/>
        <v>481200</v>
      </c>
      <c r="S254" s="57">
        <f t="shared" ca="1" si="98"/>
        <v>207151</v>
      </c>
      <c r="T254" s="57">
        <f t="shared" ca="1" si="89"/>
        <v>274049</v>
      </c>
      <c r="U254" s="57">
        <f t="shared" ref="U254:AJ265" ca="1" si="109">RANDBETWEEN(U$2,U$3)</f>
        <v>70742</v>
      </c>
      <c r="V254" s="57">
        <f t="shared" ca="1" si="109"/>
        <v>16981</v>
      </c>
      <c r="W254" s="57">
        <f t="shared" ca="1" si="109"/>
        <v>661</v>
      </c>
      <c r="X254" s="57">
        <f t="shared" ca="1" si="109"/>
        <v>2486</v>
      </c>
      <c r="Y254" s="57">
        <f t="shared" ca="1" si="109"/>
        <v>3609</v>
      </c>
      <c r="Z254" s="57">
        <f t="shared" ca="1" si="109"/>
        <v>15361</v>
      </c>
      <c r="AA254" s="57">
        <f t="shared" ca="1" si="109"/>
        <v>10097</v>
      </c>
      <c r="AB254" s="57">
        <f t="shared" ca="1" si="109"/>
        <v>37311</v>
      </c>
      <c r="AC254" s="57">
        <f t="shared" ca="1" si="109"/>
        <v>152</v>
      </c>
      <c r="AD254" s="57">
        <f t="shared" ca="1" si="109"/>
        <v>4443</v>
      </c>
      <c r="AE254" s="57">
        <f t="shared" ca="1" si="109"/>
        <v>23105</v>
      </c>
      <c r="AF254" s="57">
        <f t="shared" ca="1" si="109"/>
        <v>264</v>
      </c>
      <c r="AG254" s="57">
        <f t="shared" ca="1" si="109"/>
        <v>28324</v>
      </c>
      <c r="AH254" s="57">
        <f t="shared" ca="1" si="109"/>
        <v>679</v>
      </c>
      <c r="AI254" s="57">
        <f t="shared" ca="1" si="109"/>
        <v>0</v>
      </c>
      <c r="AJ254" s="57">
        <f t="shared" ca="1" si="109"/>
        <v>100126</v>
      </c>
      <c r="AK254" s="57">
        <f t="shared" ca="1" si="108"/>
        <v>30171</v>
      </c>
      <c r="AL254" s="57">
        <f t="shared" ca="1" si="106"/>
        <v>89740</v>
      </c>
      <c r="AM254" s="57">
        <f t="shared" ca="1" si="106"/>
        <v>6513</v>
      </c>
      <c r="AN254" s="57">
        <f t="shared" ca="1" si="106"/>
        <v>35987</v>
      </c>
      <c r="AO254" s="57">
        <f t="shared" ca="1" si="106"/>
        <v>0</v>
      </c>
      <c r="AP254" s="57">
        <f t="shared" ca="1" si="106"/>
        <v>24096</v>
      </c>
      <c r="AQ254" s="57">
        <f t="shared" ca="1" si="106"/>
        <v>3712</v>
      </c>
      <c r="AR254" s="57">
        <f t="shared" ca="1" si="106"/>
        <v>3742</v>
      </c>
      <c r="AS254" s="57">
        <f t="shared" ca="1" si="106"/>
        <v>937</v>
      </c>
      <c r="AT254" s="57">
        <f t="shared" ca="1" si="106"/>
        <v>0</v>
      </c>
      <c r="AU254" s="51">
        <v>0</v>
      </c>
      <c r="AV254" s="57">
        <v>0</v>
      </c>
      <c r="AW254" s="51">
        <f t="shared" ca="1" si="90"/>
        <v>9624</v>
      </c>
      <c r="AX254" s="57">
        <f t="shared" ca="1" si="105"/>
        <v>-18055</v>
      </c>
      <c r="AY254" s="57">
        <f t="shared" ca="1" si="105"/>
        <v>0</v>
      </c>
      <c r="AZ254" s="57">
        <f t="shared" ca="1" si="105"/>
        <v>0</v>
      </c>
      <c r="BA254" s="51">
        <v>0</v>
      </c>
      <c r="BB254" s="51">
        <v>0</v>
      </c>
      <c r="BC254" s="57">
        <f t="shared" ca="1" si="105"/>
        <v>-9410</v>
      </c>
      <c r="BD254" s="57">
        <f t="shared" ca="1" si="105"/>
        <v>-574</v>
      </c>
      <c r="BE254" s="57">
        <f t="shared" ca="1" si="100"/>
        <v>500.63</v>
      </c>
      <c r="BF254" s="51">
        <f t="shared" ca="1" si="91"/>
        <v>71.792000000000002</v>
      </c>
      <c r="BG254" s="51">
        <f t="shared" ca="1" si="92"/>
        <v>5.0685915492957747</v>
      </c>
      <c r="BH254" s="51">
        <f t="shared" ca="1" si="93"/>
        <v>238.57425742574259</v>
      </c>
      <c r="BI254" s="51">
        <v>0</v>
      </c>
      <c r="BJ254" s="51">
        <f ca="1">'4월_관리비상세내역'!BK254</f>
        <v>1465.29</v>
      </c>
      <c r="BK254" s="51">
        <f t="shared" ca="1" si="94"/>
        <v>1965.92</v>
      </c>
      <c r="BL254" s="51">
        <f ca="1">'4월_관리비상세내역'!BM254</f>
        <v>325.67830985915492</v>
      </c>
      <c r="BM254" s="57">
        <f t="shared" ca="1" si="95"/>
        <v>330.7469014084507</v>
      </c>
      <c r="BN254" s="51">
        <f ca="1">'4월_관리비상세내역'!BO254</f>
        <v>1002.2927999999999</v>
      </c>
      <c r="BO254" s="57">
        <f t="shared" ca="1" si="96"/>
        <v>1074.0847999999999</v>
      </c>
      <c r="BP254" s="51">
        <f ca="1">'4월_관리비상세내역'!BQ254</f>
        <v>1902.1386138613861</v>
      </c>
      <c r="BQ254" s="57">
        <f t="shared" ca="1" si="97"/>
        <v>2140.7128712871286</v>
      </c>
      <c r="BR254" s="51">
        <v>0</v>
      </c>
      <c r="BS254" s="51">
        <v>0</v>
      </c>
    </row>
    <row r="255" spans="1:71" ht="15.75" customHeight="1">
      <c r="A255" s="8" t="s">
        <v>239</v>
      </c>
      <c r="B255">
        <v>706</v>
      </c>
      <c r="C255" s="54">
        <v>1702</v>
      </c>
      <c r="E255" s="8">
        <v>158.66999999999999</v>
      </c>
      <c r="F255" s="8" t="s">
        <v>240</v>
      </c>
      <c r="G255" s="55">
        <f t="shared" ca="1" si="85"/>
        <v>44794</v>
      </c>
      <c r="H255" s="8">
        <v>77777</v>
      </c>
      <c r="J255" t="str">
        <f t="shared" ca="1" si="99"/>
        <v>자가</v>
      </c>
      <c r="K255" s="8" t="s">
        <v>242</v>
      </c>
      <c r="L255" s="55">
        <v>45047</v>
      </c>
      <c r="M255" s="55">
        <v>45097</v>
      </c>
      <c r="N255" s="55">
        <v>45047</v>
      </c>
      <c r="O255" s="55">
        <v>45077</v>
      </c>
      <c r="P255" s="51">
        <f t="shared" ca="1" si="86"/>
        <v>507206</v>
      </c>
      <c r="Q255" s="57">
        <f t="shared" ca="1" si="87"/>
        <v>517350.12</v>
      </c>
      <c r="R255" s="51">
        <f t="shared" ca="1" si="88"/>
        <v>507206</v>
      </c>
      <c r="S255" s="57">
        <f t="shared" ca="1" si="98"/>
        <v>163668</v>
      </c>
      <c r="T255" s="57">
        <f t="shared" ca="1" si="89"/>
        <v>343538</v>
      </c>
      <c r="U255" s="57">
        <f t="shared" ca="1" si="109"/>
        <v>50968</v>
      </c>
      <c r="V255" s="57">
        <f t="shared" ca="1" si="109"/>
        <v>16778</v>
      </c>
      <c r="W255" s="57">
        <f t="shared" ca="1" si="109"/>
        <v>888</v>
      </c>
      <c r="X255" s="57">
        <f t="shared" ca="1" si="109"/>
        <v>4459</v>
      </c>
      <c r="Y255" s="57">
        <f t="shared" ca="1" si="109"/>
        <v>3326</v>
      </c>
      <c r="Z255" s="57">
        <f t="shared" ca="1" si="109"/>
        <v>30380</v>
      </c>
      <c r="AA255" s="57">
        <f t="shared" ca="1" si="109"/>
        <v>1657</v>
      </c>
      <c r="AB255" s="57">
        <f t="shared" ca="1" si="109"/>
        <v>15804</v>
      </c>
      <c r="AC255" s="57">
        <f t="shared" ca="1" si="109"/>
        <v>445</v>
      </c>
      <c r="AD255" s="57">
        <f t="shared" ca="1" si="109"/>
        <v>4382</v>
      </c>
      <c r="AE255" s="57">
        <f t="shared" ca="1" si="109"/>
        <v>24992</v>
      </c>
      <c r="AF255" s="57">
        <f t="shared" ca="1" si="109"/>
        <v>761</v>
      </c>
      <c r="AG255" s="57">
        <f t="shared" ca="1" si="109"/>
        <v>1948</v>
      </c>
      <c r="AH255" s="57">
        <f t="shared" ca="1" si="109"/>
        <v>918</v>
      </c>
      <c r="AI255" s="57">
        <f t="shared" ca="1" si="109"/>
        <v>0</v>
      </c>
      <c r="AJ255" s="57">
        <f t="shared" ca="1" si="109"/>
        <v>145098</v>
      </c>
      <c r="AK255" s="57">
        <f t="shared" ca="1" si="108"/>
        <v>47885</v>
      </c>
      <c r="AL255" s="57">
        <f t="shared" ca="1" si="106"/>
        <v>96925</v>
      </c>
      <c r="AM255" s="57">
        <f t="shared" ca="1" si="106"/>
        <v>4601</v>
      </c>
      <c r="AN255" s="57">
        <f t="shared" ca="1" si="106"/>
        <v>51404</v>
      </c>
      <c r="AO255" s="57">
        <f t="shared" ca="1" si="106"/>
        <v>0</v>
      </c>
      <c r="AP255" s="57">
        <f t="shared" ca="1" si="106"/>
        <v>31470</v>
      </c>
      <c r="AQ255" s="57">
        <f t="shared" ca="1" si="106"/>
        <v>8537</v>
      </c>
      <c r="AR255" s="57">
        <f t="shared" ca="1" si="106"/>
        <v>8461</v>
      </c>
      <c r="AS255" s="57">
        <f t="shared" ca="1" si="106"/>
        <v>2057</v>
      </c>
      <c r="AT255" s="57">
        <f t="shared" ca="1" si="106"/>
        <v>0</v>
      </c>
      <c r="AU255" s="51">
        <v>0</v>
      </c>
      <c r="AV255" s="57">
        <v>0</v>
      </c>
      <c r="AW255" s="51">
        <f t="shared" ca="1" si="90"/>
        <v>10144.120000000001</v>
      </c>
      <c r="AX255" s="57">
        <f t="shared" ca="1" si="105"/>
        <v>-15802</v>
      </c>
      <c r="AY255" s="57">
        <f t="shared" ca="1" si="105"/>
        <v>0</v>
      </c>
      <c r="AZ255" s="57">
        <f t="shared" ca="1" si="105"/>
        <v>0</v>
      </c>
      <c r="BA255" s="51">
        <v>0</v>
      </c>
      <c r="BB255" s="51">
        <v>0</v>
      </c>
      <c r="BC255" s="57">
        <f t="shared" ca="1" si="105"/>
        <v>-29370</v>
      </c>
      <c r="BD255" s="57">
        <f t="shared" ca="1" si="105"/>
        <v>-1766</v>
      </c>
      <c r="BE255" s="57">
        <f t="shared" ca="1" si="100"/>
        <v>725.49</v>
      </c>
      <c r="BF255" s="51">
        <f t="shared" ca="1" si="91"/>
        <v>77.540000000000006</v>
      </c>
      <c r="BG255" s="51">
        <f t="shared" ca="1" si="92"/>
        <v>7.24</v>
      </c>
      <c r="BH255" s="51">
        <f t="shared" ca="1" si="93"/>
        <v>311.58415841584156</v>
      </c>
      <c r="BI255" s="51">
        <v>0</v>
      </c>
      <c r="BJ255" s="51">
        <f ca="1">'4월_관리비상세내역'!BK255</f>
        <v>1557.82</v>
      </c>
      <c r="BK255" s="51">
        <f t="shared" ca="1" si="94"/>
        <v>2283.31</v>
      </c>
      <c r="BL255" s="51">
        <f ca="1">'4월_관리비상세내역'!BM255</f>
        <v>546.07802816901415</v>
      </c>
      <c r="BM255" s="57">
        <f t="shared" ca="1" si="95"/>
        <v>553.31802816901416</v>
      </c>
      <c r="BN255" s="51">
        <f ca="1">'4월_관리비상세내역'!BO255</f>
        <v>183.21839999999997</v>
      </c>
      <c r="BO255" s="57">
        <f t="shared" ca="1" si="96"/>
        <v>260.75839999999999</v>
      </c>
      <c r="BP255" s="51">
        <f ca="1">'4월_관리비상세내역'!BQ255</f>
        <v>1622.6831683168316</v>
      </c>
      <c r="BQ255" s="57">
        <f t="shared" ca="1" si="97"/>
        <v>1934.2673267326732</v>
      </c>
      <c r="BR255" s="51">
        <v>0</v>
      </c>
      <c r="BS255" s="51">
        <v>0</v>
      </c>
    </row>
    <row r="256" spans="1:71" ht="15.75" customHeight="1">
      <c r="A256" s="8" t="s">
        <v>239</v>
      </c>
      <c r="B256">
        <v>706</v>
      </c>
      <c r="C256" s="54">
        <v>1801</v>
      </c>
      <c r="E256" s="8">
        <v>158.66999999999999</v>
      </c>
      <c r="F256" s="8" t="s">
        <v>240</v>
      </c>
      <c r="G256" s="55">
        <f t="shared" ca="1" si="85"/>
        <v>43700</v>
      </c>
      <c r="H256" s="8">
        <v>77777</v>
      </c>
      <c r="J256" t="str">
        <f t="shared" ca="1" si="99"/>
        <v>전세</v>
      </c>
      <c r="K256" s="8" t="s">
        <v>242</v>
      </c>
      <c r="L256" s="55">
        <v>45047</v>
      </c>
      <c r="M256" s="55">
        <v>45097</v>
      </c>
      <c r="N256" s="55">
        <v>45047</v>
      </c>
      <c r="O256" s="55">
        <v>45077</v>
      </c>
      <c r="P256" s="51">
        <f t="shared" ca="1" si="86"/>
        <v>703384</v>
      </c>
      <c r="Q256" s="57">
        <f t="shared" ca="1" si="87"/>
        <v>717451.68</v>
      </c>
      <c r="R256" s="51">
        <f t="shared" ca="1" si="88"/>
        <v>703384</v>
      </c>
      <c r="S256" s="57">
        <f t="shared" ca="1" si="98"/>
        <v>252180</v>
      </c>
      <c r="T256" s="57">
        <f t="shared" ca="1" si="89"/>
        <v>451204</v>
      </c>
      <c r="U256" s="57">
        <f t="shared" ca="1" si="109"/>
        <v>47492</v>
      </c>
      <c r="V256" s="57">
        <f t="shared" ca="1" si="109"/>
        <v>33483</v>
      </c>
      <c r="W256" s="57">
        <f t="shared" ca="1" si="109"/>
        <v>672</v>
      </c>
      <c r="X256" s="57">
        <f t="shared" ca="1" si="109"/>
        <v>4226</v>
      </c>
      <c r="Y256" s="57">
        <f t="shared" ca="1" si="109"/>
        <v>3977</v>
      </c>
      <c r="Z256" s="57">
        <f t="shared" ca="1" si="109"/>
        <v>23987</v>
      </c>
      <c r="AA256" s="57">
        <f t="shared" ca="1" si="109"/>
        <v>3395</v>
      </c>
      <c r="AB256" s="57">
        <f t="shared" ca="1" si="109"/>
        <v>60503</v>
      </c>
      <c r="AC256" s="57">
        <f t="shared" ca="1" si="109"/>
        <v>2854</v>
      </c>
      <c r="AD256" s="57">
        <f t="shared" ca="1" si="109"/>
        <v>2478</v>
      </c>
      <c r="AE256" s="57">
        <f t="shared" ca="1" si="109"/>
        <v>25267</v>
      </c>
      <c r="AF256" s="57">
        <f t="shared" ca="1" si="109"/>
        <v>297</v>
      </c>
      <c r="AG256" s="57">
        <f t="shared" ca="1" si="109"/>
        <v>37001</v>
      </c>
      <c r="AH256" s="57">
        <f t="shared" ca="1" si="109"/>
        <v>943</v>
      </c>
      <c r="AI256" s="57">
        <f t="shared" ca="1" si="109"/>
        <v>0</v>
      </c>
      <c r="AJ256" s="57">
        <f t="shared" ca="1" si="109"/>
        <v>214022</v>
      </c>
      <c r="AK256" s="57">
        <f t="shared" ca="1" si="108"/>
        <v>78969</v>
      </c>
      <c r="AL256" s="57">
        <f t="shared" ca="1" si="106"/>
        <v>88605</v>
      </c>
      <c r="AM256" s="57">
        <f t="shared" ca="1" si="106"/>
        <v>2815</v>
      </c>
      <c r="AN256" s="57">
        <f t="shared" ca="1" si="106"/>
        <v>81990</v>
      </c>
      <c r="AO256" s="57">
        <f t="shared" ca="1" si="106"/>
        <v>0</v>
      </c>
      <c r="AP256" s="57">
        <f t="shared" ca="1" si="106"/>
        <v>19839</v>
      </c>
      <c r="AQ256" s="57">
        <f t="shared" ca="1" si="106"/>
        <v>9943</v>
      </c>
      <c r="AR256" s="57">
        <f t="shared" ca="1" si="106"/>
        <v>8303</v>
      </c>
      <c r="AS256" s="57">
        <f t="shared" ca="1" si="106"/>
        <v>199</v>
      </c>
      <c r="AT256" s="57">
        <f t="shared" ca="1" si="106"/>
        <v>0</v>
      </c>
      <c r="AU256" s="51">
        <v>0</v>
      </c>
      <c r="AV256" s="57">
        <v>0</v>
      </c>
      <c r="AW256" s="51">
        <f t="shared" ca="1" si="90"/>
        <v>14067.68</v>
      </c>
      <c r="AX256" s="57">
        <f t="shared" ca="1" si="105"/>
        <v>-10040</v>
      </c>
      <c r="AY256" s="57">
        <f t="shared" ca="1" si="105"/>
        <v>0</v>
      </c>
      <c r="AZ256" s="57">
        <f t="shared" ca="1" si="105"/>
        <v>0</v>
      </c>
      <c r="BA256" s="51">
        <v>0</v>
      </c>
      <c r="BB256" s="51">
        <v>0</v>
      </c>
      <c r="BC256" s="57">
        <f t="shared" ca="1" si="105"/>
        <v>-19549</v>
      </c>
      <c r="BD256" s="57">
        <f t="shared" ca="1" si="105"/>
        <v>-18287</v>
      </c>
      <c r="BE256" s="57">
        <f t="shared" ca="1" si="100"/>
        <v>1070.1099999999999</v>
      </c>
      <c r="BF256" s="51">
        <f t="shared" ca="1" si="91"/>
        <v>70.884</v>
      </c>
      <c r="BG256" s="51">
        <f t="shared" ca="1" si="92"/>
        <v>11.547887323943662</v>
      </c>
      <c r="BH256" s="51">
        <f t="shared" ca="1" si="93"/>
        <v>196.42574257425741</v>
      </c>
      <c r="BI256" s="51">
        <v>0</v>
      </c>
      <c r="BJ256" s="51">
        <f ca="1">'4월_관리비상세내역'!BK256</f>
        <v>1555.4450000000002</v>
      </c>
      <c r="BK256" s="51">
        <f t="shared" ca="1" si="94"/>
        <v>2625.5550000000003</v>
      </c>
      <c r="BL256" s="51">
        <f ca="1">'4월_관리비상세내역'!BM256</f>
        <v>94.003661971830994</v>
      </c>
      <c r="BM256" s="57">
        <f t="shared" ca="1" si="95"/>
        <v>105.55154929577466</v>
      </c>
      <c r="BN256" s="51">
        <f ca="1">'4월_관리비상세내역'!BO256</f>
        <v>559.78160000000003</v>
      </c>
      <c r="BO256" s="57">
        <f t="shared" ca="1" si="96"/>
        <v>630.66560000000004</v>
      </c>
      <c r="BP256" s="51">
        <f ca="1">'4월_관리비상세내역'!BQ256</f>
        <v>1589.5841584158416</v>
      </c>
      <c r="BQ256" s="57">
        <f t="shared" ca="1" si="97"/>
        <v>1786.0099009900989</v>
      </c>
      <c r="BR256" s="51">
        <v>0</v>
      </c>
      <c r="BS256" s="51">
        <v>0</v>
      </c>
    </row>
    <row r="257" spans="1:71" ht="15.75" customHeight="1">
      <c r="A257" s="8" t="s">
        <v>239</v>
      </c>
      <c r="B257">
        <v>706</v>
      </c>
      <c r="C257" s="54">
        <v>1802</v>
      </c>
      <c r="E257" s="8">
        <v>158.66999999999999</v>
      </c>
      <c r="F257" s="8" t="s">
        <v>240</v>
      </c>
      <c r="G257" s="55">
        <f t="shared" ca="1" si="85"/>
        <v>42687</v>
      </c>
      <c r="H257" s="8">
        <v>77777</v>
      </c>
      <c r="J257" t="str">
        <f t="shared" ca="1" si="99"/>
        <v>자가</v>
      </c>
      <c r="K257" s="8" t="s">
        <v>242</v>
      </c>
      <c r="L257" s="55">
        <v>45047</v>
      </c>
      <c r="M257" s="55">
        <v>45097</v>
      </c>
      <c r="N257" s="55">
        <v>45047</v>
      </c>
      <c r="O257" s="55">
        <v>45077</v>
      </c>
      <c r="P257" s="51">
        <f t="shared" ca="1" si="86"/>
        <v>647680</v>
      </c>
      <c r="Q257" s="57">
        <f t="shared" ca="1" si="87"/>
        <v>660633.59999999998</v>
      </c>
      <c r="R257" s="51">
        <f t="shared" ca="1" si="88"/>
        <v>647680</v>
      </c>
      <c r="S257" s="57">
        <f t="shared" ca="1" si="98"/>
        <v>274392</v>
      </c>
      <c r="T257" s="57">
        <f t="shared" ca="1" si="89"/>
        <v>373288</v>
      </c>
      <c r="U257" s="57">
        <f t="shared" ca="1" si="109"/>
        <v>72729</v>
      </c>
      <c r="V257" s="57">
        <f t="shared" ca="1" si="109"/>
        <v>17279</v>
      </c>
      <c r="W257" s="57">
        <f t="shared" ca="1" si="109"/>
        <v>1571</v>
      </c>
      <c r="X257" s="57">
        <f t="shared" ca="1" si="109"/>
        <v>1953</v>
      </c>
      <c r="Y257" s="57">
        <f t="shared" ca="1" si="109"/>
        <v>3514</v>
      </c>
      <c r="Z257" s="57">
        <f t="shared" ca="1" si="109"/>
        <v>33491</v>
      </c>
      <c r="AA257" s="57">
        <f t="shared" ca="1" si="109"/>
        <v>14414</v>
      </c>
      <c r="AB257" s="57">
        <f t="shared" ca="1" si="109"/>
        <v>77005</v>
      </c>
      <c r="AC257" s="57">
        <f t="shared" ca="1" si="109"/>
        <v>352</v>
      </c>
      <c r="AD257" s="57">
        <f t="shared" ca="1" si="109"/>
        <v>6685</v>
      </c>
      <c r="AE257" s="57">
        <f t="shared" ca="1" si="109"/>
        <v>18043</v>
      </c>
      <c r="AF257" s="57">
        <f t="shared" ca="1" si="109"/>
        <v>734</v>
      </c>
      <c r="AG257" s="57">
        <f t="shared" ca="1" si="109"/>
        <v>38454</v>
      </c>
      <c r="AH257" s="57">
        <f t="shared" ca="1" si="109"/>
        <v>684</v>
      </c>
      <c r="AI257" s="57">
        <f t="shared" ca="1" si="109"/>
        <v>0</v>
      </c>
      <c r="AJ257" s="57">
        <f t="shared" ca="1" si="109"/>
        <v>172660</v>
      </c>
      <c r="AK257" s="57">
        <f t="shared" ca="1" si="108"/>
        <v>66947</v>
      </c>
      <c r="AL257" s="57">
        <f t="shared" ca="1" si="106"/>
        <v>93768</v>
      </c>
      <c r="AM257" s="57">
        <f t="shared" ca="1" si="106"/>
        <v>4905</v>
      </c>
      <c r="AN257" s="57">
        <f t="shared" ca="1" si="106"/>
        <v>45686</v>
      </c>
      <c r="AO257" s="57">
        <f t="shared" ca="1" si="106"/>
        <v>0</v>
      </c>
      <c r="AP257" s="57">
        <f t="shared" ca="1" si="106"/>
        <v>16151</v>
      </c>
      <c r="AQ257" s="57">
        <f t="shared" ca="1" si="106"/>
        <v>2582</v>
      </c>
      <c r="AR257" s="57">
        <f t="shared" ca="1" si="106"/>
        <v>1346</v>
      </c>
      <c r="AS257" s="57">
        <f t="shared" ca="1" si="106"/>
        <v>173</v>
      </c>
      <c r="AT257" s="57">
        <f t="shared" ca="1" si="106"/>
        <v>0</v>
      </c>
      <c r="AU257" s="51">
        <v>0</v>
      </c>
      <c r="AV257" s="57">
        <v>0</v>
      </c>
      <c r="AW257" s="51">
        <f t="shared" ca="1" si="90"/>
        <v>12953.6</v>
      </c>
      <c r="AX257" s="57">
        <f t="shared" ca="1" si="105"/>
        <v>-2623</v>
      </c>
      <c r="AY257" s="57">
        <f t="shared" ca="1" si="105"/>
        <v>0</v>
      </c>
      <c r="AZ257" s="57">
        <f t="shared" ca="1" si="105"/>
        <v>0</v>
      </c>
      <c r="BA257" s="51">
        <v>0</v>
      </c>
      <c r="BB257" s="51">
        <v>0</v>
      </c>
      <c r="BC257" s="57">
        <f t="shared" ca="1" si="105"/>
        <v>-18420</v>
      </c>
      <c r="BD257" s="57">
        <f t="shared" ca="1" si="105"/>
        <v>-22403</v>
      </c>
      <c r="BE257" s="57">
        <f t="shared" ca="1" si="100"/>
        <v>863.3</v>
      </c>
      <c r="BF257" s="51">
        <f t="shared" ca="1" si="91"/>
        <v>75.014399999999995</v>
      </c>
      <c r="BG257" s="51">
        <f t="shared" ca="1" si="92"/>
        <v>6.4346478873239441</v>
      </c>
      <c r="BH257" s="51">
        <f t="shared" ca="1" si="93"/>
        <v>159.9108910891089</v>
      </c>
      <c r="BI257" s="51">
        <v>0</v>
      </c>
      <c r="BJ257" s="51">
        <f ca="1">'4월_관리비상세내역'!BK257</f>
        <v>2042.4050000000002</v>
      </c>
      <c r="BK257" s="51">
        <f t="shared" ca="1" si="94"/>
        <v>2905.7049999999999</v>
      </c>
      <c r="BL257" s="51">
        <f ca="1">'4월_관리비상세내역'!BM257</f>
        <v>415.46873239436621</v>
      </c>
      <c r="BM257" s="57">
        <f t="shared" ca="1" si="95"/>
        <v>421.90338028169015</v>
      </c>
      <c r="BN257" s="51">
        <f ca="1">'4월_관리비상세내역'!BO257</f>
        <v>1094.5896</v>
      </c>
      <c r="BO257" s="57">
        <f t="shared" ca="1" si="96"/>
        <v>1169.604</v>
      </c>
      <c r="BP257" s="51">
        <f ca="1">'4월_관리비상세내역'!BQ257</f>
        <v>1417.0099009900991</v>
      </c>
      <c r="BQ257" s="57">
        <f t="shared" ca="1" si="97"/>
        <v>1576.920792079208</v>
      </c>
      <c r="BR257" s="51">
        <v>0</v>
      </c>
      <c r="BS257" s="51">
        <v>0</v>
      </c>
    </row>
    <row r="258" spans="1:71" ht="15.75" customHeight="1">
      <c r="A258" s="8" t="s">
        <v>239</v>
      </c>
      <c r="B258">
        <v>706</v>
      </c>
      <c r="C258" s="54">
        <v>1901</v>
      </c>
      <c r="E258" s="8">
        <v>158.66999999999999</v>
      </c>
      <c r="F258" s="8" t="s">
        <v>240</v>
      </c>
      <c r="G258" s="55">
        <f t="shared" ca="1" si="85"/>
        <v>44352</v>
      </c>
      <c r="H258" s="8">
        <v>77777</v>
      </c>
      <c r="J258" t="str">
        <f t="shared" ca="1" si="99"/>
        <v>전세</v>
      </c>
      <c r="K258" s="8" t="s">
        <v>242</v>
      </c>
      <c r="L258" s="55">
        <v>45047</v>
      </c>
      <c r="M258" s="55">
        <v>45097</v>
      </c>
      <c r="N258" s="55">
        <v>45047</v>
      </c>
      <c r="O258" s="55">
        <v>45077</v>
      </c>
      <c r="P258" s="51">
        <f t="shared" ca="1" si="86"/>
        <v>620004</v>
      </c>
      <c r="Q258" s="57">
        <f t="shared" ca="1" si="87"/>
        <v>632404.07999999996</v>
      </c>
      <c r="R258" s="51">
        <f t="shared" ca="1" si="88"/>
        <v>620004</v>
      </c>
      <c r="S258" s="57">
        <f t="shared" ca="1" si="98"/>
        <v>267206</v>
      </c>
      <c r="T258" s="57">
        <f t="shared" ca="1" si="89"/>
        <v>352798</v>
      </c>
      <c r="U258" s="57">
        <f t="shared" ca="1" si="109"/>
        <v>70063</v>
      </c>
      <c r="V258" s="57">
        <f t="shared" ca="1" si="109"/>
        <v>34173</v>
      </c>
      <c r="W258" s="57">
        <f t="shared" ca="1" si="109"/>
        <v>1677</v>
      </c>
      <c r="X258" s="57">
        <f t="shared" ca="1" si="109"/>
        <v>4027</v>
      </c>
      <c r="Y258" s="57">
        <f t="shared" ca="1" si="109"/>
        <v>3756</v>
      </c>
      <c r="Z258" s="57">
        <f t="shared" ca="1" si="109"/>
        <v>15801</v>
      </c>
      <c r="AA258" s="57">
        <f t="shared" ca="1" si="109"/>
        <v>19670</v>
      </c>
      <c r="AB258" s="57">
        <f t="shared" ca="1" si="109"/>
        <v>69330</v>
      </c>
      <c r="AC258" s="57">
        <f t="shared" ca="1" si="109"/>
        <v>2208</v>
      </c>
      <c r="AD258" s="57">
        <f t="shared" ca="1" si="109"/>
        <v>9396</v>
      </c>
      <c r="AE258" s="57">
        <f t="shared" ca="1" si="109"/>
        <v>5920</v>
      </c>
      <c r="AF258" s="57">
        <f t="shared" ca="1" si="109"/>
        <v>458</v>
      </c>
      <c r="AG258" s="57">
        <f t="shared" ca="1" si="109"/>
        <v>40850</v>
      </c>
      <c r="AH258" s="57">
        <f t="shared" ca="1" si="109"/>
        <v>27</v>
      </c>
      <c r="AI258" s="57">
        <f t="shared" ca="1" si="109"/>
        <v>0</v>
      </c>
      <c r="AJ258" s="57">
        <f t="shared" ca="1" si="109"/>
        <v>160928</v>
      </c>
      <c r="AK258" s="57">
        <f t="shared" ca="1" si="108"/>
        <v>67621</v>
      </c>
      <c r="AL258" s="57">
        <f t="shared" ca="1" si="108"/>
        <v>39459</v>
      </c>
      <c r="AM258" s="57">
        <f t="shared" ca="1" si="108"/>
        <v>1562</v>
      </c>
      <c r="AN258" s="57">
        <f t="shared" ca="1" si="108"/>
        <v>85646</v>
      </c>
      <c r="AO258" s="57">
        <f t="shared" ca="1" si="108"/>
        <v>0</v>
      </c>
      <c r="AP258" s="57">
        <f t="shared" ca="1" si="108"/>
        <v>6723</v>
      </c>
      <c r="AQ258" s="57">
        <f t="shared" ca="1" si="108"/>
        <v>9547</v>
      </c>
      <c r="AR258" s="57">
        <f t="shared" ca="1" si="108"/>
        <v>845</v>
      </c>
      <c r="AS258" s="57">
        <f t="shared" ca="1" si="108"/>
        <v>1773</v>
      </c>
      <c r="AT258" s="57">
        <f t="shared" ca="1" si="108"/>
        <v>0</v>
      </c>
      <c r="AU258" s="51">
        <v>0</v>
      </c>
      <c r="AV258" s="57">
        <v>0</v>
      </c>
      <c r="AW258" s="51">
        <f t="shared" ca="1" si="90"/>
        <v>12400.08</v>
      </c>
      <c r="AX258" s="57">
        <f t="shared" ca="1" si="105"/>
        <v>-19974</v>
      </c>
      <c r="AY258" s="57">
        <f t="shared" ca="1" si="105"/>
        <v>0</v>
      </c>
      <c r="AZ258" s="57">
        <f t="shared" ca="1" si="105"/>
        <v>0</v>
      </c>
      <c r="BA258" s="51">
        <v>0</v>
      </c>
      <c r="BB258" s="51">
        <v>0</v>
      </c>
      <c r="BC258" s="57">
        <f t="shared" ca="1" si="105"/>
        <v>-6086</v>
      </c>
      <c r="BD258" s="57">
        <f t="shared" ca="1" si="105"/>
        <v>-5396</v>
      </c>
      <c r="BE258" s="57">
        <f t="shared" ca="1" si="100"/>
        <v>804.64</v>
      </c>
      <c r="BF258" s="51">
        <f t="shared" ca="1" si="91"/>
        <v>31.5672</v>
      </c>
      <c r="BG258" s="51">
        <f t="shared" ca="1" si="92"/>
        <v>12.06281690140845</v>
      </c>
      <c r="BH258" s="51">
        <f t="shared" ca="1" si="93"/>
        <v>66.56435643564356</v>
      </c>
      <c r="BI258" s="51">
        <v>0</v>
      </c>
      <c r="BJ258" s="51">
        <f ca="1">'4월_관리비상세내역'!BK258</f>
        <v>1275.125</v>
      </c>
      <c r="BK258" s="51">
        <f t="shared" ca="1" si="94"/>
        <v>2079.7649999999999</v>
      </c>
      <c r="BL258" s="51">
        <f ca="1">'4월_관리비상세내역'!BM258</f>
        <v>498.36690140845076</v>
      </c>
      <c r="BM258" s="57">
        <f t="shared" ca="1" si="95"/>
        <v>510.4297183098592</v>
      </c>
      <c r="BN258" s="51">
        <f ca="1">'4월_관리비상세내역'!BO258</f>
        <v>341.66639999999995</v>
      </c>
      <c r="BO258" s="57">
        <f t="shared" ca="1" si="96"/>
        <v>373.23359999999997</v>
      </c>
      <c r="BP258" s="51">
        <f ca="1">'4월_관리비상세내역'!BQ258</f>
        <v>613.39603960396039</v>
      </c>
      <c r="BQ258" s="57">
        <f t="shared" ca="1" si="97"/>
        <v>679.96039603960389</v>
      </c>
      <c r="BR258" s="51">
        <v>0</v>
      </c>
      <c r="BS258" s="51">
        <v>0</v>
      </c>
    </row>
    <row r="259" spans="1:71" ht="15.75" customHeight="1">
      <c r="A259" s="8" t="s">
        <v>239</v>
      </c>
      <c r="B259">
        <v>706</v>
      </c>
      <c r="C259" s="54">
        <v>1902</v>
      </c>
      <c r="E259" s="8">
        <v>158.66999999999999</v>
      </c>
      <c r="F259" s="8" t="s">
        <v>240</v>
      </c>
      <c r="G259" s="55">
        <f t="shared" ref="G259:G265" ca="1" si="110">RANDBETWEEN(DATE(2014,1,1), DATE(2023,1,1))</f>
        <v>43297</v>
      </c>
      <c r="H259" s="8">
        <v>77777</v>
      </c>
      <c r="J259" t="str">
        <f t="shared" ca="1" si="99"/>
        <v>전세</v>
      </c>
      <c r="K259" s="8" t="s">
        <v>242</v>
      </c>
      <c r="L259" s="55">
        <v>45047</v>
      </c>
      <c r="M259" s="55">
        <v>45097</v>
      </c>
      <c r="N259" s="55">
        <v>45047</v>
      </c>
      <c r="O259" s="55">
        <v>45077</v>
      </c>
      <c r="P259" s="51">
        <f t="shared" ref="P259:P265" ca="1" si="111">R259+AU259</f>
        <v>474826</v>
      </c>
      <c r="Q259" s="57">
        <f t="shared" ref="Q259:Q265" ca="1" si="112">P259+AW259</f>
        <v>484322.52</v>
      </c>
      <c r="R259" s="51">
        <f t="shared" ref="R259:R265" ca="1" si="113">S259+T259</f>
        <v>474826</v>
      </c>
      <c r="S259" s="57">
        <f t="shared" ca="1" si="98"/>
        <v>215723</v>
      </c>
      <c r="T259" s="57">
        <f t="shared" ref="T259:T265" ca="1" si="114">SUM(AA259,AH259,AJ259,AK259,AL259,AM259,AN259,AP259,AR259,AS259,AX259,BC259,BD259)</f>
        <v>259103</v>
      </c>
      <c r="U259" s="57">
        <f t="shared" ca="1" si="109"/>
        <v>77981</v>
      </c>
      <c r="V259" s="57">
        <f t="shared" ca="1" si="109"/>
        <v>35198</v>
      </c>
      <c r="W259" s="57">
        <f t="shared" ca="1" si="109"/>
        <v>1350</v>
      </c>
      <c r="X259" s="57">
        <f t="shared" ca="1" si="109"/>
        <v>3762</v>
      </c>
      <c r="Y259" s="57">
        <f t="shared" ca="1" si="109"/>
        <v>3646</v>
      </c>
      <c r="Z259" s="57">
        <f t="shared" ca="1" si="109"/>
        <v>29609</v>
      </c>
      <c r="AA259" s="57">
        <f t="shared" ca="1" si="109"/>
        <v>28575</v>
      </c>
      <c r="AB259" s="57">
        <f t="shared" ca="1" si="109"/>
        <v>10409</v>
      </c>
      <c r="AC259" s="57">
        <f t="shared" ca="1" si="109"/>
        <v>206</v>
      </c>
      <c r="AD259" s="57">
        <f t="shared" ca="1" si="109"/>
        <v>4422</v>
      </c>
      <c r="AE259" s="57">
        <f t="shared" ca="1" si="109"/>
        <v>8890</v>
      </c>
      <c r="AF259" s="57">
        <f t="shared" ca="1" si="109"/>
        <v>742</v>
      </c>
      <c r="AG259" s="57">
        <f t="shared" ca="1" si="109"/>
        <v>35549</v>
      </c>
      <c r="AH259" s="57">
        <f t="shared" ca="1" si="109"/>
        <v>459</v>
      </c>
      <c r="AI259" s="57">
        <f t="shared" ca="1" si="109"/>
        <v>0</v>
      </c>
      <c r="AJ259" s="57">
        <f t="shared" ca="1" si="109"/>
        <v>100100</v>
      </c>
      <c r="AK259" s="57">
        <f t="shared" ca="1" si="108"/>
        <v>56236</v>
      </c>
      <c r="AL259" s="57">
        <f t="shared" ca="1" si="108"/>
        <v>34803</v>
      </c>
      <c r="AM259" s="57">
        <f t="shared" ca="1" si="108"/>
        <v>291</v>
      </c>
      <c r="AN259" s="57">
        <f t="shared" ca="1" si="108"/>
        <v>56199</v>
      </c>
      <c r="AO259" s="57">
        <f t="shared" ca="1" si="108"/>
        <v>0</v>
      </c>
      <c r="AP259" s="57">
        <f t="shared" ca="1" si="108"/>
        <v>5952</v>
      </c>
      <c r="AQ259" s="57">
        <f t="shared" ca="1" si="108"/>
        <v>3959</v>
      </c>
      <c r="AR259" s="57">
        <f t="shared" ca="1" si="108"/>
        <v>4470</v>
      </c>
      <c r="AS259" s="57">
        <f t="shared" ca="1" si="108"/>
        <v>2467</v>
      </c>
      <c r="AT259" s="57">
        <f t="shared" ca="1" si="108"/>
        <v>0</v>
      </c>
      <c r="AU259" s="51">
        <v>0</v>
      </c>
      <c r="AV259" s="57">
        <v>0</v>
      </c>
      <c r="AW259" s="51">
        <f t="shared" ref="AW259:AW265" ca="1" si="115">P259*0.02</f>
        <v>9496.52</v>
      </c>
      <c r="AX259" s="57">
        <f t="shared" ca="1" si="105"/>
        <v>-7156</v>
      </c>
      <c r="AY259" s="57">
        <f t="shared" ca="1" si="105"/>
        <v>0</v>
      </c>
      <c r="AZ259" s="57">
        <f t="shared" ca="1" si="105"/>
        <v>0</v>
      </c>
      <c r="BA259" s="51">
        <v>0</v>
      </c>
      <c r="BB259" s="51">
        <v>0</v>
      </c>
      <c r="BC259" s="57">
        <f t="shared" ca="1" si="105"/>
        <v>-21901</v>
      </c>
      <c r="BD259" s="57">
        <f t="shared" ca="1" si="105"/>
        <v>-1392</v>
      </c>
      <c r="BE259" s="57">
        <f t="shared" ca="1" si="100"/>
        <v>500.5</v>
      </c>
      <c r="BF259" s="51">
        <f t="shared" ref="BF259:BF265" ca="1" si="116">AL259/1250</f>
        <v>27.842400000000001</v>
      </c>
      <c r="BG259" s="51">
        <f t="shared" ref="BG259:BG265" ca="1" si="117">AN259/7100</f>
        <v>7.9153521126760564</v>
      </c>
      <c r="BH259" s="51">
        <f t="shared" ref="BH259:BH265" ca="1" si="118">AP259/101</f>
        <v>58.930693069306933</v>
      </c>
      <c r="BI259" s="51">
        <v>0</v>
      </c>
      <c r="BJ259" s="51">
        <f ca="1">'4월_관리비상세내역'!BK259</f>
        <v>1702.415</v>
      </c>
      <c r="BK259" s="51">
        <f t="shared" ref="BK259:BK265" ca="1" si="119">BJ259+BE259</f>
        <v>2202.915</v>
      </c>
      <c r="BL259" s="51">
        <f ca="1">'4월_관리비상세내역'!BM259</f>
        <v>1018.2615492957747</v>
      </c>
      <c r="BM259" s="57">
        <f t="shared" ref="BM259:BM265" ca="1" si="120">BL259+BG259</f>
        <v>1026.1769014084507</v>
      </c>
      <c r="BN259" s="51">
        <f ca="1">'4월_관리비상세내역'!BO259</f>
        <v>1136.9496000000001</v>
      </c>
      <c r="BO259" s="57">
        <f t="shared" ref="BO259:BO265" ca="1" si="121">BN259+BF259</f>
        <v>1164.7920000000001</v>
      </c>
      <c r="BP259" s="51">
        <f ca="1">'4월_관리비상세내역'!BQ259</f>
        <v>1204.9108910891089</v>
      </c>
      <c r="BQ259" s="57">
        <f t="shared" ref="BQ259:BQ265" ca="1" si="122">BP259+BH259</f>
        <v>1263.8415841584158</v>
      </c>
      <c r="BR259" s="51">
        <v>0</v>
      </c>
      <c r="BS259" s="51">
        <v>0</v>
      </c>
    </row>
    <row r="260" spans="1:71" ht="15.75" customHeight="1">
      <c r="A260" s="8" t="s">
        <v>239</v>
      </c>
      <c r="B260">
        <v>706</v>
      </c>
      <c r="C260" s="54">
        <v>2001</v>
      </c>
      <c r="E260" s="8">
        <v>158.66999999999999</v>
      </c>
      <c r="F260" s="8" t="s">
        <v>240</v>
      </c>
      <c r="G260" s="55">
        <f t="shared" ca="1" si="110"/>
        <v>44465</v>
      </c>
      <c r="H260" s="8">
        <v>77777</v>
      </c>
      <c r="J260" t="str">
        <f t="shared" ca="1" si="99"/>
        <v>전세</v>
      </c>
      <c r="K260" s="8" t="s">
        <v>242</v>
      </c>
      <c r="L260" s="55">
        <v>45047</v>
      </c>
      <c r="M260" s="55">
        <v>45097</v>
      </c>
      <c r="N260" s="55">
        <v>45047</v>
      </c>
      <c r="O260" s="55">
        <v>45077</v>
      </c>
      <c r="P260" s="51">
        <f t="shared" ca="1" si="111"/>
        <v>533555</v>
      </c>
      <c r="Q260" s="57">
        <f t="shared" ca="1" si="112"/>
        <v>544226.1</v>
      </c>
      <c r="R260" s="51">
        <f t="shared" ca="1" si="113"/>
        <v>533555</v>
      </c>
      <c r="S260" s="57">
        <f t="shared" ref="S260:S265" ca="1" si="123">SUM(U260,V260,W260,X260,Y260,Z260,AB260,AC260,AD260,AE260,AF260,AG260,AQ260)</f>
        <v>210676</v>
      </c>
      <c r="T260" s="57">
        <f t="shared" ca="1" si="114"/>
        <v>322879</v>
      </c>
      <c r="U260" s="57">
        <f t="shared" ca="1" si="109"/>
        <v>37419</v>
      </c>
      <c r="V260" s="57">
        <f t="shared" ca="1" si="109"/>
        <v>22586</v>
      </c>
      <c r="W260" s="57">
        <f t="shared" ca="1" si="109"/>
        <v>751</v>
      </c>
      <c r="X260" s="57">
        <f t="shared" ca="1" si="109"/>
        <v>4368</v>
      </c>
      <c r="Y260" s="57">
        <f t="shared" ca="1" si="109"/>
        <v>3003</v>
      </c>
      <c r="Z260" s="57">
        <f t="shared" ca="1" si="109"/>
        <v>50943</v>
      </c>
      <c r="AA260" s="57">
        <f t="shared" ca="1" si="109"/>
        <v>11707</v>
      </c>
      <c r="AB260" s="57">
        <f t="shared" ca="1" si="109"/>
        <v>72275</v>
      </c>
      <c r="AC260" s="57">
        <f t="shared" ca="1" si="109"/>
        <v>1465</v>
      </c>
      <c r="AD260" s="57">
        <f t="shared" ca="1" si="109"/>
        <v>6175</v>
      </c>
      <c r="AE260" s="57">
        <f t="shared" ca="1" si="109"/>
        <v>3719</v>
      </c>
      <c r="AF260" s="57">
        <f t="shared" ca="1" si="109"/>
        <v>356</v>
      </c>
      <c r="AG260" s="57">
        <f t="shared" ca="1" si="109"/>
        <v>1885</v>
      </c>
      <c r="AH260" s="57">
        <f t="shared" ca="1" si="109"/>
        <v>732</v>
      </c>
      <c r="AI260" s="57">
        <f t="shared" ca="1" si="109"/>
        <v>0</v>
      </c>
      <c r="AJ260" s="57">
        <f t="shared" ca="1" si="109"/>
        <v>101936</v>
      </c>
      <c r="AK260" s="57">
        <f t="shared" ca="1" si="108"/>
        <v>41067</v>
      </c>
      <c r="AL260" s="57">
        <f t="shared" ca="1" si="108"/>
        <v>90657</v>
      </c>
      <c r="AM260" s="57">
        <f t="shared" ca="1" si="108"/>
        <v>3521</v>
      </c>
      <c r="AN260" s="57">
        <f t="shared" ca="1" si="108"/>
        <v>78443</v>
      </c>
      <c r="AO260" s="57">
        <f t="shared" ca="1" si="108"/>
        <v>0</v>
      </c>
      <c r="AP260" s="57">
        <f t="shared" ca="1" si="108"/>
        <v>25331</v>
      </c>
      <c r="AQ260" s="57">
        <f t="shared" ca="1" si="108"/>
        <v>5731</v>
      </c>
      <c r="AR260" s="57">
        <f t="shared" ca="1" si="108"/>
        <v>5631</v>
      </c>
      <c r="AS260" s="57">
        <f t="shared" ca="1" si="108"/>
        <v>1926</v>
      </c>
      <c r="AT260" s="57">
        <f t="shared" ca="1" si="108"/>
        <v>0</v>
      </c>
      <c r="AU260" s="51">
        <v>0</v>
      </c>
      <c r="AV260" s="57">
        <v>0</v>
      </c>
      <c r="AW260" s="51">
        <f t="shared" ca="1" si="115"/>
        <v>10671.1</v>
      </c>
      <c r="AX260" s="57">
        <f t="shared" ca="1" si="105"/>
        <v>-3752</v>
      </c>
      <c r="AY260" s="57">
        <f t="shared" ca="1" si="105"/>
        <v>0</v>
      </c>
      <c r="AZ260" s="57">
        <f t="shared" ca="1" si="105"/>
        <v>0</v>
      </c>
      <c r="BA260" s="51">
        <v>0</v>
      </c>
      <c r="BB260" s="51">
        <v>0</v>
      </c>
      <c r="BC260" s="57">
        <f t="shared" ca="1" si="105"/>
        <v>-10941</v>
      </c>
      <c r="BD260" s="57">
        <f t="shared" ca="1" si="105"/>
        <v>-23379</v>
      </c>
      <c r="BE260" s="57">
        <f t="shared" ca="1" si="100"/>
        <v>509.68</v>
      </c>
      <c r="BF260" s="51">
        <f t="shared" ca="1" si="116"/>
        <v>72.525599999999997</v>
      </c>
      <c r="BG260" s="51">
        <f t="shared" ca="1" si="117"/>
        <v>11.04830985915493</v>
      </c>
      <c r="BH260" s="51">
        <f t="shared" ca="1" si="118"/>
        <v>250.80198019801981</v>
      </c>
      <c r="BI260" s="51">
        <v>0</v>
      </c>
      <c r="BJ260" s="51">
        <f ca="1">'4월_관리비상세내역'!BK260</f>
        <v>1600.8050000000001</v>
      </c>
      <c r="BK260" s="51">
        <f t="shared" ca="1" si="119"/>
        <v>2110.4850000000001</v>
      </c>
      <c r="BL260" s="51">
        <f ca="1">'4월_관리비상세내역'!BM260</f>
        <v>831.75380281690138</v>
      </c>
      <c r="BM260" s="57">
        <f t="shared" ca="1" si="120"/>
        <v>842.80211267605637</v>
      </c>
      <c r="BN260" s="51">
        <f ca="1">'4월_관리비상세내역'!BO260</f>
        <v>725.39919999999995</v>
      </c>
      <c r="BO260" s="57">
        <f t="shared" ca="1" si="121"/>
        <v>797.9248</v>
      </c>
      <c r="BP260" s="51">
        <f ca="1">'4월_관리비상세내역'!BQ260</f>
        <v>1130.9306930693069</v>
      </c>
      <c r="BQ260" s="57">
        <f t="shared" ca="1" si="122"/>
        <v>1381.7326732673268</v>
      </c>
      <c r="BR260" s="51">
        <v>0</v>
      </c>
      <c r="BS260" s="51">
        <v>0</v>
      </c>
    </row>
    <row r="261" spans="1:71" ht="15.75" customHeight="1">
      <c r="A261" s="8" t="s">
        <v>239</v>
      </c>
      <c r="B261">
        <v>706</v>
      </c>
      <c r="C261" s="54">
        <v>2002</v>
      </c>
      <c r="E261" s="8">
        <v>158.66999999999999</v>
      </c>
      <c r="F261" s="8" t="s">
        <v>240</v>
      </c>
      <c r="G261" s="55">
        <f t="shared" ca="1" si="110"/>
        <v>42397</v>
      </c>
      <c r="H261" s="8">
        <v>77777</v>
      </c>
      <c r="J261" t="str">
        <f t="shared" ca="1" si="99"/>
        <v>월세</v>
      </c>
      <c r="K261" s="8" t="s">
        <v>242</v>
      </c>
      <c r="L261" s="55">
        <v>45047</v>
      </c>
      <c r="M261" s="55">
        <v>45097</v>
      </c>
      <c r="N261" s="55">
        <v>45047</v>
      </c>
      <c r="O261" s="55">
        <v>45077</v>
      </c>
      <c r="P261" s="51">
        <f t="shared" ca="1" si="111"/>
        <v>474764</v>
      </c>
      <c r="Q261" s="57">
        <f t="shared" ca="1" si="112"/>
        <v>484259.28</v>
      </c>
      <c r="R261" s="51">
        <f t="shared" ca="1" si="113"/>
        <v>474764</v>
      </c>
      <c r="S261" s="57">
        <f t="shared" ca="1" si="123"/>
        <v>185751</v>
      </c>
      <c r="T261" s="57">
        <f t="shared" ca="1" si="114"/>
        <v>289013</v>
      </c>
      <c r="U261" s="57">
        <f t="shared" ca="1" si="109"/>
        <v>78124</v>
      </c>
      <c r="V261" s="57">
        <f t="shared" ca="1" si="109"/>
        <v>7173</v>
      </c>
      <c r="W261" s="57">
        <f t="shared" ca="1" si="109"/>
        <v>1655</v>
      </c>
      <c r="X261" s="57">
        <f t="shared" ca="1" si="109"/>
        <v>1281</v>
      </c>
      <c r="Y261" s="57">
        <f t="shared" ca="1" si="109"/>
        <v>3759</v>
      </c>
      <c r="Z261" s="57">
        <f t="shared" ca="1" si="109"/>
        <v>44219</v>
      </c>
      <c r="AA261" s="57">
        <f t="shared" ca="1" si="109"/>
        <v>16666</v>
      </c>
      <c r="AB261" s="57">
        <f t="shared" ca="1" si="109"/>
        <v>26824</v>
      </c>
      <c r="AC261" s="57">
        <f t="shared" ca="1" si="109"/>
        <v>543</v>
      </c>
      <c r="AD261" s="57">
        <f t="shared" ca="1" si="109"/>
        <v>8468</v>
      </c>
      <c r="AE261" s="57">
        <f t="shared" ca="1" si="109"/>
        <v>3462</v>
      </c>
      <c r="AF261" s="57">
        <f t="shared" ca="1" si="109"/>
        <v>777</v>
      </c>
      <c r="AG261" s="57">
        <f t="shared" ca="1" si="109"/>
        <v>1450</v>
      </c>
      <c r="AH261" s="57">
        <f t="shared" ca="1" si="109"/>
        <v>956</v>
      </c>
      <c r="AI261" s="57">
        <f t="shared" ca="1" si="109"/>
        <v>0</v>
      </c>
      <c r="AJ261" s="57">
        <f t="shared" ca="1" si="109"/>
        <v>159217</v>
      </c>
      <c r="AK261" s="57">
        <f t="shared" ca="1" si="108"/>
        <v>32410</v>
      </c>
      <c r="AL261" s="57">
        <f t="shared" ca="1" si="108"/>
        <v>98435</v>
      </c>
      <c r="AM261" s="57">
        <f t="shared" ca="1" si="108"/>
        <v>4952</v>
      </c>
      <c r="AN261" s="57">
        <f t="shared" ca="1" si="108"/>
        <v>4191</v>
      </c>
      <c r="AO261" s="57">
        <f t="shared" ca="1" si="108"/>
        <v>0</v>
      </c>
      <c r="AP261" s="57">
        <f t="shared" ca="1" si="108"/>
        <v>16605</v>
      </c>
      <c r="AQ261" s="57">
        <f t="shared" ca="1" si="108"/>
        <v>8016</v>
      </c>
      <c r="AR261" s="57">
        <f t="shared" ca="1" si="108"/>
        <v>5083</v>
      </c>
      <c r="AS261" s="57">
        <f t="shared" ca="1" si="108"/>
        <v>2082</v>
      </c>
      <c r="AT261" s="57">
        <f t="shared" ca="1" si="108"/>
        <v>0</v>
      </c>
      <c r="AU261" s="51">
        <v>0</v>
      </c>
      <c r="AV261" s="57">
        <v>0</v>
      </c>
      <c r="AW261" s="51">
        <f t="shared" ca="1" si="115"/>
        <v>9495.2800000000007</v>
      </c>
      <c r="AX261" s="57">
        <f t="shared" ca="1" si="105"/>
        <v>-1370</v>
      </c>
      <c r="AY261" s="57">
        <f t="shared" ca="1" si="105"/>
        <v>0</v>
      </c>
      <c r="AZ261" s="57">
        <f t="shared" ca="1" si="105"/>
        <v>0</v>
      </c>
      <c r="BA261" s="51">
        <v>0</v>
      </c>
      <c r="BB261" s="51">
        <v>0</v>
      </c>
      <c r="BC261" s="57">
        <f t="shared" ca="1" si="105"/>
        <v>-21440</v>
      </c>
      <c r="BD261" s="57">
        <f t="shared" ca="1" si="105"/>
        <v>-28774</v>
      </c>
      <c r="BE261" s="57">
        <f t="shared" ca="1" si="100"/>
        <v>796.08500000000004</v>
      </c>
      <c r="BF261" s="51">
        <f t="shared" ca="1" si="116"/>
        <v>78.748000000000005</v>
      </c>
      <c r="BG261" s="51">
        <f t="shared" ca="1" si="117"/>
        <v>0.59028169014084508</v>
      </c>
      <c r="BH261" s="51">
        <f t="shared" ca="1" si="118"/>
        <v>164.40594059405942</v>
      </c>
      <c r="BI261" s="51">
        <v>0</v>
      </c>
      <c r="BJ261" s="51">
        <f ca="1">'4월_관리비상세내역'!BK261</f>
        <v>1393.55</v>
      </c>
      <c r="BK261" s="51">
        <f t="shared" ca="1" si="119"/>
        <v>2189.6350000000002</v>
      </c>
      <c r="BL261" s="51">
        <f ca="1">'4월_관리비상세내역'!BM261</f>
        <v>30.069014084507042</v>
      </c>
      <c r="BM261" s="57">
        <f t="shared" ca="1" si="120"/>
        <v>30.659295774647887</v>
      </c>
      <c r="BN261" s="51">
        <f ca="1">'4월_관리비상세내역'!BO261</f>
        <v>447.08319999999998</v>
      </c>
      <c r="BO261" s="57">
        <f t="shared" ca="1" si="121"/>
        <v>525.83119999999997</v>
      </c>
      <c r="BP261" s="51">
        <f ca="1">'4월_관리비상세내역'!BQ261</f>
        <v>1961.3663366336632</v>
      </c>
      <c r="BQ261" s="57">
        <f t="shared" ca="1" si="122"/>
        <v>2125.7722772277225</v>
      </c>
      <c r="BR261" s="51">
        <v>0</v>
      </c>
      <c r="BS261" s="51">
        <v>0</v>
      </c>
    </row>
    <row r="262" spans="1:71" ht="15.75" customHeight="1">
      <c r="A262" s="8" t="s">
        <v>239</v>
      </c>
      <c r="B262">
        <v>706</v>
      </c>
      <c r="C262" s="54">
        <v>2101</v>
      </c>
      <c r="E262" s="8">
        <v>158.66999999999999</v>
      </c>
      <c r="F262" s="8" t="s">
        <v>240</v>
      </c>
      <c r="G262" s="55">
        <f t="shared" ca="1" si="110"/>
        <v>44501</v>
      </c>
      <c r="H262" s="8">
        <v>77777</v>
      </c>
      <c r="J262" t="str">
        <f t="shared" ref="J262:J265" ca="1" si="124">IF(RANDBETWEEN(0, 1) &lt; 0.33, "전세", IF(RANDBETWEEN(0, 1) &lt; 0.5, "월세", "자가"))</f>
        <v>자가</v>
      </c>
      <c r="K262" s="8" t="s">
        <v>242</v>
      </c>
      <c r="L262" s="55">
        <v>45047</v>
      </c>
      <c r="M262" s="55">
        <v>45097</v>
      </c>
      <c r="N262" s="55">
        <v>45047</v>
      </c>
      <c r="O262" s="55">
        <v>45077</v>
      </c>
      <c r="P262" s="51">
        <f t="shared" ca="1" si="111"/>
        <v>548440</v>
      </c>
      <c r="Q262" s="57">
        <f t="shared" ca="1" si="112"/>
        <v>559408.80000000005</v>
      </c>
      <c r="R262" s="51">
        <f t="shared" ca="1" si="113"/>
        <v>548440</v>
      </c>
      <c r="S262" s="57">
        <f t="shared" ca="1" si="123"/>
        <v>271654</v>
      </c>
      <c r="T262" s="57">
        <f t="shared" ca="1" si="114"/>
        <v>276786</v>
      </c>
      <c r="U262" s="57">
        <f t="shared" ca="1" si="109"/>
        <v>38924</v>
      </c>
      <c r="V262" s="57">
        <f ca="1">RANDBETWEEN(V$2,V$3)</f>
        <v>39360</v>
      </c>
      <c r="W262" s="57">
        <f t="shared" ca="1" si="109"/>
        <v>735</v>
      </c>
      <c r="X262" s="57">
        <f t="shared" ca="1" si="109"/>
        <v>3627</v>
      </c>
      <c r="Y262" s="57">
        <f t="shared" ca="1" si="109"/>
        <v>3882</v>
      </c>
      <c r="Z262" s="57">
        <f t="shared" ca="1" si="109"/>
        <v>57836</v>
      </c>
      <c r="AA262" s="57">
        <f t="shared" ca="1" si="109"/>
        <v>26781</v>
      </c>
      <c r="AB262" s="57">
        <f t="shared" ca="1" si="109"/>
        <v>58724</v>
      </c>
      <c r="AC262" s="57">
        <f t="shared" ca="1" si="109"/>
        <v>285</v>
      </c>
      <c r="AD262" s="57">
        <f t="shared" ca="1" si="109"/>
        <v>4150</v>
      </c>
      <c r="AE262" s="57">
        <f t="shared" ca="1" si="109"/>
        <v>10479</v>
      </c>
      <c r="AF262" s="57">
        <f t="shared" ca="1" si="109"/>
        <v>691</v>
      </c>
      <c r="AG262" s="57">
        <f t="shared" ca="1" si="109"/>
        <v>44005</v>
      </c>
      <c r="AH262" s="57">
        <f t="shared" ca="1" si="109"/>
        <v>947</v>
      </c>
      <c r="AI262" s="57">
        <f t="shared" ca="1" si="109"/>
        <v>0</v>
      </c>
      <c r="AJ262" s="57">
        <f t="shared" ca="1" si="109"/>
        <v>94010</v>
      </c>
      <c r="AK262" s="57">
        <f t="shared" ca="1" si="108"/>
        <v>69452</v>
      </c>
      <c r="AL262" s="57">
        <f t="shared" ca="1" si="108"/>
        <v>34054</v>
      </c>
      <c r="AM262" s="57">
        <f t="shared" ca="1" si="108"/>
        <v>4920</v>
      </c>
      <c r="AN262" s="57">
        <f t="shared" ca="1" si="108"/>
        <v>30949</v>
      </c>
      <c r="AO262" s="57">
        <f t="shared" ca="1" si="108"/>
        <v>0</v>
      </c>
      <c r="AP262" s="57">
        <f t="shared" ca="1" si="108"/>
        <v>17319</v>
      </c>
      <c r="AQ262" s="57">
        <f t="shared" ca="1" si="108"/>
        <v>8956</v>
      </c>
      <c r="AR262" s="57">
        <f t="shared" ca="1" si="108"/>
        <v>9385</v>
      </c>
      <c r="AS262" s="57">
        <f t="shared" ca="1" si="108"/>
        <v>1455</v>
      </c>
      <c r="AT262" s="57">
        <f t="shared" ca="1" si="108"/>
        <v>0</v>
      </c>
      <c r="AU262" s="51">
        <v>0</v>
      </c>
      <c r="AV262" s="57">
        <v>0</v>
      </c>
      <c r="AW262" s="51">
        <f t="shared" ca="1" si="115"/>
        <v>10968.800000000001</v>
      </c>
      <c r="AX262" s="57">
        <f t="shared" ref="AX262:BD265" ca="1" si="125">RANDBETWEEN(AX$2,AX$3)</f>
        <v>-6048</v>
      </c>
      <c r="AY262" s="57">
        <f t="shared" ca="1" si="125"/>
        <v>0</v>
      </c>
      <c r="AZ262" s="57">
        <f t="shared" ca="1" si="125"/>
        <v>0</v>
      </c>
      <c r="BA262" s="51">
        <v>0</v>
      </c>
      <c r="BB262" s="51">
        <v>0</v>
      </c>
      <c r="BC262" s="57">
        <f t="shared" ca="1" si="125"/>
        <v>-4927</v>
      </c>
      <c r="BD262" s="57">
        <f t="shared" ca="1" si="125"/>
        <v>-1511</v>
      </c>
      <c r="BE262" s="57">
        <f t="shared" ref="BE262:BE265" ca="1" si="126">AJ262/200</f>
        <v>470.05</v>
      </c>
      <c r="BF262" s="51">
        <f t="shared" ca="1" si="116"/>
        <v>27.243200000000002</v>
      </c>
      <c r="BG262" s="51">
        <f t="shared" ca="1" si="117"/>
        <v>4.3590140845070424</v>
      </c>
      <c r="BH262" s="51">
        <f t="shared" ca="1" si="118"/>
        <v>171.47524752475246</v>
      </c>
      <c r="BI262" s="51">
        <v>0</v>
      </c>
      <c r="BJ262" s="51">
        <f ca="1">'4월_관리비상세내역'!BK262</f>
        <v>1965.48</v>
      </c>
      <c r="BK262" s="51">
        <f t="shared" ca="1" si="119"/>
        <v>2435.5300000000002</v>
      </c>
      <c r="BL262" s="51">
        <f ca="1">'4월_관리비상세내역'!BM262</f>
        <v>301.35478873239435</v>
      </c>
      <c r="BM262" s="57">
        <f t="shared" ca="1" si="120"/>
        <v>305.71380281690142</v>
      </c>
      <c r="BN262" s="51">
        <f ca="1">'4월_관리비상세내역'!BO262</f>
        <v>948.82399999999996</v>
      </c>
      <c r="BO262" s="57">
        <f t="shared" ca="1" si="121"/>
        <v>976.06719999999996</v>
      </c>
      <c r="BP262" s="51">
        <f ca="1">'4월_관리비상세내역'!BQ262</f>
        <v>1214.4158415841584</v>
      </c>
      <c r="BQ262" s="57">
        <f t="shared" ca="1" si="122"/>
        <v>1385.8910891089108</v>
      </c>
      <c r="BR262" s="51">
        <v>0</v>
      </c>
      <c r="BS262" s="51">
        <v>0</v>
      </c>
    </row>
    <row r="263" spans="1:71" ht="15.75" customHeight="1">
      <c r="A263" s="8" t="s">
        <v>239</v>
      </c>
      <c r="B263">
        <v>706</v>
      </c>
      <c r="C263" s="54">
        <v>2102</v>
      </c>
      <c r="E263" s="8">
        <v>158.66999999999999</v>
      </c>
      <c r="F263" s="8" t="s">
        <v>240</v>
      </c>
      <c r="G263" s="55">
        <f t="shared" ca="1" si="110"/>
        <v>43465</v>
      </c>
      <c r="H263" s="8">
        <v>77777</v>
      </c>
      <c r="J263" t="str">
        <f t="shared" ca="1" si="124"/>
        <v>전세</v>
      </c>
      <c r="K263" s="8" t="s">
        <v>242</v>
      </c>
      <c r="L263" s="55">
        <v>45047</v>
      </c>
      <c r="M263" s="55">
        <v>45097</v>
      </c>
      <c r="N263" s="55">
        <v>45047</v>
      </c>
      <c r="O263" s="55">
        <v>45077</v>
      </c>
      <c r="P263" s="51">
        <f t="shared" ca="1" si="111"/>
        <v>598632</v>
      </c>
      <c r="Q263" s="57">
        <f t="shared" ca="1" si="112"/>
        <v>610604.64</v>
      </c>
      <c r="R263" s="51">
        <f t="shared" ca="1" si="113"/>
        <v>598632</v>
      </c>
      <c r="S263" s="57">
        <f t="shared" ca="1" si="123"/>
        <v>239693</v>
      </c>
      <c r="T263" s="57">
        <f t="shared" ca="1" si="114"/>
        <v>358939</v>
      </c>
      <c r="U263" s="57">
        <f t="shared" ca="1" si="109"/>
        <v>70782</v>
      </c>
      <c r="V263" s="57">
        <f t="shared" ca="1" si="109"/>
        <v>16950</v>
      </c>
      <c r="W263" s="57">
        <f t="shared" ca="1" si="109"/>
        <v>1298</v>
      </c>
      <c r="X263" s="57">
        <f t="shared" ca="1" si="109"/>
        <v>1481</v>
      </c>
      <c r="Y263" s="57">
        <f t="shared" ca="1" si="109"/>
        <v>3643</v>
      </c>
      <c r="Z263" s="57">
        <f t="shared" ca="1" si="109"/>
        <v>29627</v>
      </c>
      <c r="AA263" s="57">
        <f t="shared" ca="1" si="109"/>
        <v>5052</v>
      </c>
      <c r="AB263" s="57">
        <f t="shared" ca="1" si="109"/>
        <v>69509</v>
      </c>
      <c r="AC263" s="57">
        <f t="shared" ca="1" si="109"/>
        <v>200</v>
      </c>
      <c r="AD263" s="57">
        <f t="shared" ca="1" si="109"/>
        <v>7974</v>
      </c>
      <c r="AE263" s="57">
        <f t="shared" ca="1" si="109"/>
        <v>848</v>
      </c>
      <c r="AF263" s="57">
        <f t="shared" ca="1" si="109"/>
        <v>962</v>
      </c>
      <c r="AG263" s="57">
        <f t="shared" ca="1" si="109"/>
        <v>32318</v>
      </c>
      <c r="AH263" s="57">
        <f t="shared" ca="1" si="109"/>
        <v>290</v>
      </c>
      <c r="AI263" s="57">
        <f t="shared" ca="1" si="109"/>
        <v>0</v>
      </c>
      <c r="AJ263" s="57">
        <f t="shared" ca="1" si="109"/>
        <v>183459</v>
      </c>
      <c r="AK263" s="57">
        <f t="shared" ca="1" si="108"/>
        <v>28440</v>
      </c>
      <c r="AL263" s="57">
        <f t="shared" ca="1" si="108"/>
        <v>109752</v>
      </c>
      <c r="AM263" s="57">
        <f t="shared" ca="1" si="108"/>
        <v>4004</v>
      </c>
      <c r="AN263" s="57">
        <f t="shared" ca="1" si="108"/>
        <v>64398</v>
      </c>
      <c r="AO263" s="57">
        <f t="shared" ca="1" si="108"/>
        <v>0</v>
      </c>
      <c r="AP263" s="57">
        <f t="shared" ca="1" si="108"/>
        <v>24316</v>
      </c>
      <c r="AQ263" s="57">
        <f t="shared" ca="1" si="108"/>
        <v>4101</v>
      </c>
      <c r="AR263" s="57">
        <f t="shared" ca="1" si="108"/>
        <v>4807</v>
      </c>
      <c r="AS263" s="57">
        <f t="shared" ca="1" si="108"/>
        <v>1660</v>
      </c>
      <c r="AT263" s="57">
        <f t="shared" ca="1" si="108"/>
        <v>0</v>
      </c>
      <c r="AU263" s="51">
        <v>0</v>
      </c>
      <c r="AV263" s="57">
        <v>0</v>
      </c>
      <c r="AW263" s="51">
        <f t="shared" ca="1" si="115"/>
        <v>11972.64</v>
      </c>
      <c r="AX263" s="57">
        <f t="shared" ca="1" si="125"/>
        <v>-22302</v>
      </c>
      <c r="AY263" s="57">
        <f t="shared" ca="1" si="125"/>
        <v>0</v>
      </c>
      <c r="AZ263" s="57">
        <f t="shared" ca="1" si="125"/>
        <v>0</v>
      </c>
      <c r="BA263" s="51">
        <v>0</v>
      </c>
      <c r="BB263" s="51">
        <v>0</v>
      </c>
      <c r="BC263" s="57">
        <f t="shared" ca="1" si="125"/>
        <v>-15558</v>
      </c>
      <c r="BD263" s="57">
        <f t="shared" ca="1" si="125"/>
        <v>-29379</v>
      </c>
      <c r="BE263" s="57">
        <f t="shared" ca="1" si="126"/>
        <v>917.29499999999996</v>
      </c>
      <c r="BF263" s="51">
        <f t="shared" ca="1" si="116"/>
        <v>87.801599999999993</v>
      </c>
      <c r="BG263" s="51">
        <f t="shared" ca="1" si="117"/>
        <v>9.0701408450704228</v>
      </c>
      <c r="BH263" s="51">
        <f t="shared" ca="1" si="118"/>
        <v>240.75247524752476</v>
      </c>
      <c r="BI263" s="51">
        <v>0</v>
      </c>
      <c r="BJ263" s="51">
        <f ca="1">'4월_관리비상세내역'!BK263</f>
        <v>1165.5350000000001</v>
      </c>
      <c r="BK263" s="51">
        <f t="shared" ca="1" si="119"/>
        <v>2082.83</v>
      </c>
      <c r="BL263" s="51">
        <f ca="1">'4월_관리비상세내역'!BM263</f>
        <v>305.92253521126764</v>
      </c>
      <c r="BM263" s="57">
        <f t="shared" ca="1" si="120"/>
        <v>314.99267605633804</v>
      </c>
      <c r="BN263" s="51">
        <f ca="1">'4월_관리비상세내역'!BO263</f>
        <v>711.59199999999998</v>
      </c>
      <c r="BO263" s="57">
        <f t="shared" ca="1" si="121"/>
        <v>799.39359999999999</v>
      </c>
      <c r="BP263" s="51">
        <f ca="1">'4월_관리비상세내역'!BQ263</f>
        <v>1497.1980198019803</v>
      </c>
      <c r="BQ263" s="57">
        <f t="shared" ca="1" si="122"/>
        <v>1737.950495049505</v>
      </c>
      <c r="BR263" s="51">
        <v>0</v>
      </c>
      <c r="BS263" s="51">
        <v>0</v>
      </c>
    </row>
    <row r="264" spans="1:71" ht="15.75" customHeight="1">
      <c r="A264" s="8" t="s">
        <v>239</v>
      </c>
      <c r="B264">
        <v>706</v>
      </c>
      <c r="C264" s="54">
        <v>2201</v>
      </c>
      <c r="E264" s="8">
        <v>158.66999999999999</v>
      </c>
      <c r="F264" s="8" t="s">
        <v>240</v>
      </c>
      <c r="G264" s="55">
        <f t="shared" ca="1" si="110"/>
        <v>42654</v>
      </c>
      <c r="H264" s="8">
        <v>77777</v>
      </c>
      <c r="J264" t="str">
        <f t="shared" ca="1" si="124"/>
        <v>자가</v>
      </c>
      <c r="K264" s="8" t="s">
        <v>242</v>
      </c>
      <c r="L264" s="55">
        <v>45047</v>
      </c>
      <c r="M264" s="55">
        <v>45097</v>
      </c>
      <c r="N264" s="55">
        <v>45047</v>
      </c>
      <c r="O264" s="55">
        <v>45077</v>
      </c>
      <c r="P264" s="51">
        <f t="shared" ca="1" si="111"/>
        <v>352685</v>
      </c>
      <c r="Q264" s="57">
        <f t="shared" ca="1" si="112"/>
        <v>359738.7</v>
      </c>
      <c r="R264" s="51">
        <f t="shared" ca="1" si="113"/>
        <v>352685</v>
      </c>
      <c r="S264" s="57">
        <f t="shared" ca="1" si="123"/>
        <v>171706</v>
      </c>
      <c r="T264" s="57">
        <f t="shared" ca="1" si="114"/>
        <v>180979</v>
      </c>
      <c r="U264" s="57">
        <f t="shared" ca="1" si="109"/>
        <v>38502</v>
      </c>
      <c r="V264" s="57">
        <f t="shared" ca="1" si="109"/>
        <v>7426</v>
      </c>
      <c r="W264" s="57">
        <f t="shared" ca="1" si="109"/>
        <v>1806</v>
      </c>
      <c r="X264" s="57">
        <f t="shared" ca="1" si="109"/>
        <v>3771</v>
      </c>
      <c r="Y264" s="57">
        <f t="shared" ca="1" si="109"/>
        <v>3619</v>
      </c>
      <c r="Z264" s="57">
        <f t="shared" ca="1" si="109"/>
        <v>37205</v>
      </c>
      <c r="AA264" s="57">
        <f t="shared" ca="1" si="109"/>
        <v>5297</v>
      </c>
      <c r="AB264" s="57">
        <f t="shared" ca="1" si="109"/>
        <v>18200</v>
      </c>
      <c r="AC264" s="57">
        <f t="shared" ca="1" si="109"/>
        <v>2723</v>
      </c>
      <c r="AD264" s="57">
        <f t="shared" ca="1" si="109"/>
        <v>4559</v>
      </c>
      <c r="AE264" s="57">
        <f t="shared" ca="1" si="109"/>
        <v>23449</v>
      </c>
      <c r="AF264" s="57">
        <f t="shared" ca="1" si="109"/>
        <v>684</v>
      </c>
      <c r="AG264" s="57">
        <f t="shared" ca="1" si="109"/>
        <v>23521</v>
      </c>
      <c r="AH264" s="57">
        <f t="shared" ca="1" si="109"/>
        <v>894</v>
      </c>
      <c r="AI264" s="57">
        <f t="shared" ca="1" si="109"/>
        <v>0</v>
      </c>
      <c r="AJ264" s="57">
        <f t="shared" ca="1" si="109"/>
        <v>93486</v>
      </c>
      <c r="AK264" s="57">
        <f t="shared" ca="1" si="108"/>
        <v>72018</v>
      </c>
      <c r="AL264" s="57">
        <f t="shared" ca="1" si="108"/>
        <v>18036</v>
      </c>
      <c r="AM264" s="57">
        <f t="shared" ca="1" si="108"/>
        <v>7691</v>
      </c>
      <c r="AN264" s="57">
        <f t="shared" ca="1" si="108"/>
        <v>26439</v>
      </c>
      <c r="AO264" s="57">
        <f t="shared" ca="1" si="108"/>
        <v>0</v>
      </c>
      <c r="AP264" s="57">
        <f t="shared" ca="1" si="108"/>
        <v>17867</v>
      </c>
      <c r="AQ264" s="57">
        <f t="shared" ca="1" si="108"/>
        <v>6241</v>
      </c>
      <c r="AR264" s="57">
        <f t="shared" ca="1" si="108"/>
        <v>3867</v>
      </c>
      <c r="AS264" s="57">
        <f t="shared" ca="1" si="108"/>
        <v>965</v>
      </c>
      <c r="AT264" s="57">
        <f t="shared" ca="1" si="108"/>
        <v>0</v>
      </c>
      <c r="AU264" s="51">
        <v>0</v>
      </c>
      <c r="AV264" s="57">
        <v>0</v>
      </c>
      <c r="AW264" s="51">
        <f t="shared" ca="1" si="115"/>
        <v>7053.7</v>
      </c>
      <c r="AX264" s="57">
        <f t="shared" ca="1" si="125"/>
        <v>-13144</v>
      </c>
      <c r="AY264" s="57">
        <f t="shared" ca="1" si="125"/>
        <v>0</v>
      </c>
      <c r="AZ264" s="57">
        <f t="shared" ca="1" si="125"/>
        <v>0</v>
      </c>
      <c r="BA264" s="51">
        <v>0</v>
      </c>
      <c r="BB264" s="51">
        <v>0</v>
      </c>
      <c r="BC264" s="57">
        <f t="shared" ca="1" si="125"/>
        <v>-28597</v>
      </c>
      <c r="BD264" s="57">
        <f t="shared" ca="1" si="125"/>
        <v>-23840</v>
      </c>
      <c r="BE264" s="57">
        <f t="shared" ca="1" si="126"/>
        <v>467.43</v>
      </c>
      <c r="BF264" s="51">
        <f t="shared" ca="1" si="116"/>
        <v>14.428800000000001</v>
      </c>
      <c r="BG264" s="51">
        <f t="shared" ca="1" si="117"/>
        <v>3.7238028169014084</v>
      </c>
      <c r="BH264" s="51">
        <f t="shared" ca="1" si="118"/>
        <v>176.9009900990099</v>
      </c>
      <c r="BI264" s="51">
        <v>0</v>
      </c>
      <c r="BJ264" s="51">
        <f ca="1">'4월_관리비상세내역'!BK264</f>
        <v>1022.8999999999999</v>
      </c>
      <c r="BK264" s="51">
        <f t="shared" ca="1" si="119"/>
        <v>1490.33</v>
      </c>
      <c r="BL264" s="51">
        <f ca="1">'4월_관리비상세내역'!BM264</f>
        <v>972.61901408450706</v>
      </c>
      <c r="BM264" s="57">
        <f t="shared" ca="1" si="120"/>
        <v>976.34281690140847</v>
      </c>
      <c r="BN264" s="51">
        <f ca="1">'4월_관리비상세내역'!BO264</f>
        <v>712.54639999999995</v>
      </c>
      <c r="BO264" s="57">
        <f t="shared" ca="1" si="121"/>
        <v>726.97519999999997</v>
      </c>
      <c r="BP264" s="51">
        <f ca="1">'4월_관리비상세내역'!BQ264</f>
        <v>956.2772277227723</v>
      </c>
      <c r="BQ264" s="57">
        <f t="shared" ca="1" si="122"/>
        <v>1133.1782178217823</v>
      </c>
      <c r="BR264" s="51">
        <v>0</v>
      </c>
      <c r="BS264" s="51">
        <v>0</v>
      </c>
    </row>
    <row r="265" spans="1:71" ht="15.75" customHeight="1">
      <c r="A265" s="8" t="s">
        <v>239</v>
      </c>
      <c r="B265">
        <v>706</v>
      </c>
      <c r="C265" s="54">
        <v>2202</v>
      </c>
      <c r="E265" s="8">
        <v>158.66999999999999</v>
      </c>
      <c r="F265" s="8" t="s">
        <v>240</v>
      </c>
      <c r="G265" s="55">
        <f t="shared" ca="1" si="110"/>
        <v>43556</v>
      </c>
      <c r="H265" s="8">
        <v>77777</v>
      </c>
      <c r="J265" t="str">
        <f t="shared" ca="1" si="124"/>
        <v>자가</v>
      </c>
      <c r="K265" s="8" t="s">
        <v>242</v>
      </c>
      <c r="L265" s="55">
        <v>45047</v>
      </c>
      <c r="M265" s="55">
        <v>45097</v>
      </c>
      <c r="N265" s="55">
        <v>45047</v>
      </c>
      <c r="O265" s="55">
        <v>45077</v>
      </c>
      <c r="P265" s="51">
        <f t="shared" ca="1" si="111"/>
        <v>593947</v>
      </c>
      <c r="Q265" s="57">
        <f t="shared" ca="1" si="112"/>
        <v>605825.93999999994</v>
      </c>
      <c r="R265" s="51">
        <f t="shared" ca="1" si="113"/>
        <v>593947</v>
      </c>
      <c r="S265" s="57">
        <f t="shared" ca="1" si="123"/>
        <v>204961</v>
      </c>
      <c r="T265" s="57">
        <f t="shared" ca="1" si="114"/>
        <v>388986</v>
      </c>
      <c r="U265" s="57">
        <f t="shared" ca="1" si="109"/>
        <v>37003</v>
      </c>
      <c r="V265" s="57">
        <f t="shared" ca="1" si="109"/>
        <v>35843</v>
      </c>
      <c r="W265" s="57">
        <f t="shared" ca="1" si="109"/>
        <v>1365</v>
      </c>
      <c r="X265" s="57">
        <f t="shared" ca="1" si="109"/>
        <v>3657</v>
      </c>
      <c r="Y265" s="57">
        <f t="shared" ca="1" si="109"/>
        <v>3937</v>
      </c>
      <c r="Z265" s="57">
        <f t="shared" ca="1" si="109"/>
        <v>21720</v>
      </c>
      <c r="AA265" s="57">
        <f t="shared" ca="1" si="109"/>
        <v>6199</v>
      </c>
      <c r="AB265" s="57">
        <f t="shared" ca="1" si="109"/>
        <v>53716</v>
      </c>
      <c r="AC265" s="57">
        <f t="shared" ca="1" si="109"/>
        <v>389</v>
      </c>
      <c r="AD265" s="57">
        <f t="shared" ca="1" si="109"/>
        <v>9136</v>
      </c>
      <c r="AE265" s="57">
        <f t="shared" ca="1" si="109"/>
        <v>19566</v>
      </c>
      <c r="AF265" s="57">
        <f t="shared" ca="1" si="109"/>
        <v>973</v>
      </c>
      <c r="AG265" s="57">
        <f t="shared" ca="1" si="109"/>
        <v>9011</v>
      </c>
      <c r="AH265" s="57">
        <f t="shared" ca="1" si="109"/>
        <v>223</v>
      </c>
      <c r="AI265" s="57">
        <f t="shared" ca="1" si="109"/>
        <v>0</v>
      </c>
      <c r="AJ265" s="57">
        <f t="shared" ca="1" si="109"/>
        <v>225509</v>
      </c>
      <c r="AK265" s="57">
        <f t="shared" ca="1" si="108"/>
        <v>66449</v>
      </c>
      <c r="AL265" s="57">
        <f t="shared" ca="1" si="108"/>
        <v>30618</v>
      </c>
      <c r="AM265" s="57">
        <f t="shared" ca="1" si="108"/>
        <v>7047</v>
      </c>
      <c r="AN265" s="57">
        <f t="shared" ca="1" si="108"/>
        <v>70114</v>
      </c>
      <c r="AO265" s="57">
        <f t="shared" ca="1" si="108"/>
        <v>0</v>
      </c>
      <c r="AP265" s="57">
        <f t="shared" ca="1" si="108"/>
        <v>15939</v>
      </c>
      <c r="AQ265" s="57">
        <f t="shared" ca="1" si="108"/>
        <v>8645</v>
      </c>
      <c r="AR265" s="57">
        <f t="shared" ca="1" si="108"/>
        <v>544</v>
      </c>
      <c r="AS265" s="57">
        <f t="shared" ca="1" si="108"/>
        <v>1375</v>
      </c>
      <c r="AT265" s="57">
        <f t="shared" ca="1" si="108"/>
        <v>0</v>
      </c>
      <c r="AU265" s="51">
        <v>0</v>
      </c>
      <c r="AV265" s="57">
        <v>0</v>
      </c>
      <c r="AW265" s="51">
        <f t="shared" ca="1" si="115"/>
        <v>11878.94</v>
      </c>
      <c r="AX265" s="57">
        <f t="shared" ca="1" si="125"/>
        <v>-9331</v>
      </c>
      <c r="AY265" s="57">
        <f t="shared" ca="1" si="125"/>
        <v>0</v>
      </c>
      <c r="AZ265" s="57">
        <f t="shared" ca="1" si="125"/>
        <v>0</v>
      </c>
      <c r="BA265" s="51">
        <v>0</v>
      </c>
      <c r="BB265" s="51">
        <v>0</v>
      </c>
      <c r="BC265" s="57">
        <f t="shared" ca="1" si="125"/>
        <v>-3062</v>
      </c>
      <c r="BD265" s="57">
        <f t="shared" ca="1" si="125"/>
        <v>-22638</v>
      </c>
      <c r="BE265" s="57">
        <f t="shared" ca="1" si="126"/>
        <v>1127.5450000000001</v>
      </c>
      <c r="BF265" s="51">
        <f t="shared" ca="1" si="116"/>
        <v>24.494399999999999</v>
      </c>
      <c r="BG265" s="51">
        <f t="shared" ca="1" si="117"/>
        <v>9.8752112676056338</v>
      </c>
      <c r="BH265" s="51">
        <f t="shared" ca="1" si="118"/>
        <v>157.8118811881188</v>
      </c>
      <c r="BI265" s="51">
        <v>0</v>
      </c>
      <c r="BJ265" s="51">
        <f ca="1">'4월_관리비상세내역'!BK265</f>
        <v>1476.6</v>
      </c>
      <c r="BK265" s="51">
        <f t="shared" ca="1" si="119"/>
        <v>2604.145</v>
      </c>
      <c r="BL265" s="51">
        <f ca="1">'4월_관리비상세내역'!BM265</f>
        <v>777.30014084507047</v>
      </c>
      <c r="BM265" s="57">
        <f t="shared" ca="1" si="120"/>
        <v>787.17535211267614</v>
      </c>
      <c r="BN265" s="51">
        <f ca="1">'4월_관리비상세내역'!BO265</f>
        <v>424.71999999999997</v>
      </c>
      <c r="BO265" s="57">
        <f t="shared" ca="1" si="121"/>
        <v>449.21439999999996</v>
      </c>
      <c r="BP265" s="51">
        <f ca="1">'4월_관리비상세내역'!BQ265</f>
        <v>1003.1980198019802</v>
      </c>
      <c r="BQ265" s="57">
        <f t="shared" ca="1" si="122"/>
        <v>1161.0099009900989</v>
      </c>
      <c r="BR265" s="51">
        <v>0</v>
      </c>
      <c r="BS265" s="51">
        <v>0</v>
      </c>
    </row>
  </sheetData>
  <phoneticPr fontId="1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D8EC4-1C9C-4009-A27A-92A821162449}">
  <dimension ref="A1:BS265"/>
  <sheetViews>
    <sheetView topLeftCell="BH203" workbookViewId="0">
      <selection activeCell="BM2" sqref="BM2:BM265"/>
    </sheetView>
  </sheetViews>
  <sheetFormatPr defaultRowHeight="12.75"/>
  <cols>
    <col min="1" max="1" width="16.7109375" bestFit="1" customWidth="1"/>
    <col min="2" max="2" width="10.42578125" bestFit="1" customWidth="1"/>
    <col min="3" max="3" width="8.42578125" bestFit="1" customWidth="1"/>
    <col min="4" max="4" width="15.85546875" bestFit="1" customWidth="1"/>
    <col min="5" max="5" width="12.5703125" bestFit="1" customWidth="1"/>
    <col min="6" max="6" width="12.140625" bestFit="1" customWidth="1"/>
    <col min="7" max="7" width="15.140625" bestFit="1" customWidth="1"/>
    <col min="8" max="8" width="10.42578125" bestFit="1" customWidth="1"/>
    <col min="9" max="9" width="10.85546875" bestFit="1" customWidth="1"/>
    <col min="10" max="10" width="14.5703125" bestFit="1" customWidth="1"/>
    <col min="11" max="11" width="14.42578125" bestFit="1" customWidth="1"/>
    <col min="12" max="12" width="21.140625" style="56" bestFit="1" customWidth="1"/>
    <col min="13" max="15" width="16.7109375" style="56" bestFit="1" customWidth="1"/>
    <col min="16" max="16" width="14.7109375" bestFit="1" customWidth="1"/>
    <col min="17" max="17" width="13.140625" bestFit="1" customWidth="1"/>
    <col min="18" max="18" width="15.85546875" bestFit="1" customWidth="1"/>
    <col min="19" max="19" width="18" bestFit="1" customWidth="1"/>
    <col min="20" max="20" width="13.85546875" bestFit="1" customWidth="1"/>
    <col min="21" max="21" width="17.28515625" bestFit="1" customWidth="1"/>
    <col min="22" max="22" width="11.7109375" bestFit="1" customWidth="1"/>
    <col min="23" max="24" width="14.42578125" bestFit="1" customWidth="1"/>
    <col min="25" max="25" width="12.140625" bestFit="1" customWidth="1"/>
    <col min="26" max="26" width="20" bestFit="1" customWidth="1"/>
    <col min="27" max="27" width="19.140625" bestFit="1" customWidth="1"/>
    <col min="28" max="28" width="11.28515625" bestFit="1" customWidth="1"/>
    <col min="29" max="29" width="13.42578125" bestFit="1" customWidth="1"/>
    <col min="30" max="30" width="12.85546875" bestFit="1" customWidth="1"/>
    <col min="31" max="31" width="16.7109375" bestFit="1" customWidth="1"/>
    <col min="32" max="32" width="12.140625" bestFit="1" customWidth="1"/>
    <col min="33" max="33" width="10.7109375" bestFit="1" customWidth="1"/>
    <col min="34" max="34" width="12.140625" bestFit="1" customWidth="1"/>
    <col min="35" max="35" width="16.140625" bestFit="1" customWidth="1"/>
    <col min="36" max="36" width="22.85546875" bestFit="1" customWidth="1"/>
    <col min="37" max="37" width="21.5703125" bestFit="1" customWidth="1"/>
    <col min="38" max="38" width="19.140625" bestFit="1" customWidth="1"/>
    <col min="39" max="39" width="17.5703125" bestFit="1" customWidth="1"/>
    <col min="40" max="40" width="21.85546875" bestFit="1" customWidth="1"/>
    <col min="41" max="41" width="20.42578125" bestFit="1" customWidth="1"/>
    <col min="42" max="42" width="20.7109375" bestFit="1" customWidth="1"/>
    <col min="43" max="43" width="19.42578125" bestFit="1" customWidth="1"/>
    <col min="44" max="44" width="12.28515625" bestFit="1" customWidth="1"/>
    <col min="45" max="45" width="9.85546875" bestFit="1" customWidth="1"/>
    <col min="46" max="46" width="11.140625" bestFit="1" customWidth="1"/>
    <col min="47" max="48" width="9.85546875" bestFit="1" customWidth="1"/>
    <col min="49" max="49" width="14.42578125" bestFit="1" customWidth="1"/>
    <col min="50" max="50" width="12.140625" bestFit="1" customWidth="1"/>
    <col min="51" max="51" width="16.7109375" bestFit="1" customWidth="1"/>
    <col min="52" max="52" width="26" bestFit="1" customWidth="1"/>
    <col min="53" max="53" width="19.42578125" bestFit="1" customWidth="1"/>
    <col min="54" max="54" width="15.85546875" bestFit="1" customWidth="1"/>
    <col min="55" max="55" width="17.85546875" bestFit="1" customWidth="1"/>
    <col min="56" max="56" width="14.42578125" bestFit="1" customWidth="1"/>
    <col min="57" max="57" width="15.5703125" bestFit="1" customWidth="1"/>
    <col min="58" max="58" width="12.140625" bestFit="1" customWidth="1"/>
    <col min="59" max="59" width="14.5703125" bestFit="1" customWidth="1"/>
    <col min="60" max="60" width="13.42578125" bestFit="1" customWidth="1"/>
    <col min="61" max="61" width="12.140625" bestFit="1" customWidth="1"/>
    <col min="62" max="62" width="25.42578125" bestFit="1" customWidth="1"/>
    <col min="63" max="63" width="28.42578125" bestFit="1" customWidth="1"/>
    <col min="64" max="64" width="24.42578125" bestFit="1" customWidth="1"/>
    <col min="65" max="65" width="27.28515625" bestFit="1" customWidth="1"/>
    <col min="66" max="66" width="21.5703125" bestFit="1" customWidth="1"/>
    <col min="67" max="67" width="24.5703125" bestFit="1" customWidth="1"/>
    <col min="68" max="68" width="23.28515625" bestFit="1" customWidth="1"/>
    <col min="69" max="69" width="26.140625" bestFit="1" customWidth="1"/>
    <col min="70" max="70" width="20" bestFit="1" customWidth="1"/>
    <col min="71" max="71" width="23" bestFit="1" customWidth="1"/>
  </cols>
  <sheetData>
    <row r="1" spans="1:71">
      <c r="A1" s="8" t="s">
        <v>169</v>
      </c>
      <c r="B1" s="8" t="s">
        <v>170</v>
      </c>
      <c r="C1" s="8" t="s">
        <v>171</v>
      </c>
      <c r="D1" s="8" t="s">
        <v>172</v>
      </c>
      <c r="E1" s="8" t="s">
        <v>173</v>
      </c>
      <c r="F1" s="8" t="s">
        <v>174</v>
      </c>
      <c r="G1" s="55" t="s">
        <v>175</v>
      </c>
      <c r="H1" s="8" t="s">
        <v>176</v>
      </c>
      <c r="I1" s="20" t="s">
        <v>177</v>
      </c>
      <c r="J1" s="8" t="s">
        <v>178</v>
      </c>
      <c r="K1" s="8" t="s">
        <v>179</v>
      </c>
      <c r="L1" s="55" t="s">
        <v>180</v>
      </c>
      <c r="M1" s="55" t="s">
        <v>181</v>
      </c>
      <c r="N1" s="55" t="s">
        <v>182</v>
      </c>
      <c r="O1" s="55" t="s">
        <v>183</v>
      </c>
      <c r="P1" s="8" t="s">
        <v>184</v>
      </c>
      <c r="Q1" s="8" t="s">
        <v>185</v>
      </c>
      <c r="R1" s="8" t="s">
        <v>186</v>
      </c>
      <c r="S1" s="8" t="s">
        <v>187</v>
      </c>
      <c r="T1" s="8" t="s">
        <v>188</v>
      </c>
      <c r="U1" s="51" t="s">
        <v>189</v>
      </c>
      <c r="V1" s="51" t="s">
        <v>190</v>
      </c>
      <c r="W1" s="51" t="s">
        <v>191</v>
      </c>
      <c r="X1" s="51" t="s">
        <v>192</v>
      </c>
      <c r="Y1" s="51" t="s">
        <v>193</v>
      </c>
      <c r="Z1" s="51" t="s">
        <v>163</v>
      </c>
      <c r="AA1" s="51" t="s">
        <v>194</v>
      </c>
      <c r="AB1" s="51" t="s">
        <v>195</v>
      </c>
      <c r="AC1" s="51" t="s">
        <v>196</v>
      </c>
      <c r="AD1" s="51" t="s">
        <v>197</v>
      </c>
      <c r="AE1" s="51" t="s">
        <v>198</v>
      </c>
      <c r="AF1" s="51" t="s">
        <v>199</v>
      </c>
      <c r="AG1" s="51" t="s">
        <v>200</v>
      </c>
      <c r="AH1" s="51" t="s">
        <v>201</v>
      </c>
      <c r="AI1" s="51" t="s">
        <v>202</v>
      </c>
      <c r="AJ1" s="51" t="s">
        <v>203</v>
      </c>
      <c r="AK1" s="51" t="s">
        <v>204</v>
      </c>
      <c r="AL1" s="51" t="s">
        <v>205</v>
      </c>
      <c r="AM1" s="51" t="s">
        <v>206</v>
      </c>
      <c r="AN1" s="51" t="s">
        <v>207</v>
      </c>
      <c r="AO1" s="51" t="s">
        <v>208</v>
      </c>
      <c r="AP1" s="51" t="s">
        <v>209</v>
      </c>
      <c r="AQ1" s="51" t="s">
        <v>210</v>
      </c>
      <c r="AR1" s="51" t="s">
        <v>211</v>
      </c>
      <c r="AS1" s="51" t="s">
        <v>212</v>
      </c>
      <c r="AT1" s="51" t="s">
        <v>213</v>
      </c>
      <c r="AU1" s="51" t="s">
        <v>214</v>
      </c>
      <c r="AV1" s="51" t="s">
        <v>215</v>
      </c>
      <c r="AW1" s="51" t="s">
        <v>216</v>
      </c>
      <c r="AX1" s="51" t="s">
        <v>217</v>
      </c>
      <c r="AY1" s="51" t="s">
        <v>218</v>
      </c>
      <c r="AZ1" s="51" t="s">
        <v>219</v>
      </c>
      <c r="BA1" s="51" t="s">
        <v>220</v>
      </c>
      <c r="BB1" s="51" t="s">
        <v>221</v>
      </c>
      <c r="BC1" s="51" t="s">
        <v>222</v>
      </c>
      <c r="BD1" s="51" t="s">
        <v>223</v>
      </c>
      <c r="BE1" s="51" t="s">
        <v>224</v>
      </c>
      <c r="BF1" s="51" t="s">
        <v>225</v>
      </c>
      <c r="BG1" s="51" t="s">
        <v>226</v>
      </c>
      <c r="BH1" s="51" t="s">
        <v>227</v>
      </c>
      <c r="BI1" s="51" t="s">
        <v>228</v>
      </c>
      <c r="BJ1" s="51" t="s">
        <v>229</v>
      </c>
      <c r="BK1" s="51" t="s">
        <v>230</v>
      </c>
      <c r="BL1" s="51" t="s">
        <v>231</v>
      </c>
      <c r="BM1" s="51" t="s">
        <v>232</v>
      </c>
      <c r="BN1" s="51" t="s">
        <v>233</v>
      </c>
      <c r="BO1" s="51" t="s">
        <v>234</v>
      </c>
      <c r="BP1" s="51" t="s">
        <v>235</v>
      </c>
      <c r="BQ1" s="51" t="s">
        <v>236</v>
      </c>
      <c r="BR1" s="51" t="s">
        <v>237</v>
      </c>
      <c r="BS1" s="51" t="s">
        <v>238</v>
      </c>
    </row>
    <row r="2" spans="1:71">
      <c r="A2" s="8" t="s">
        <v>239</v>
      </c>
      <c r="B2" s="8">
        <v>701</v>
      </c>
      <c r="C2" s="8">
        <v>101</v>
      </c>
      <c r="E2" s="8">
        <v>115.7</v>
      </c>
      <c r="F2" s="8" t="s">
        <v>240</v>
      </c>
      <c r="G2" s="55">
        <f ca="1">RANDBETWEEN(DATE(2014,1,1), DATE(2024,1,1))</f>
        <v>43643</v>
      </c>
      <c r="H2" s="8">
        <v>77777</v>
      </c>
      <c r="I2" s="50"/>
      <c r="J2" s="8" t="s">
        <v>241</v>
      </c>
      <c r="K2" s="8" t="s">
        <v>242</v>
      </c>
      <c r="L2" s="63">
        <v>45352</v>
      </c>
      <c r="M2" s="63">
        <v>45402</v>
      </c>
      <c r="N2" s="63">
        <v>45352</v>
      </c>
      <c r="O2" s="63">
        <v>45382</v>
      </c>
      <c r="P2" s="51">
        <f>R2+AU2</f>
        <v>80200</v>
      </c>
      <c r="Q2" s="57">
        <f>P2+AW2</f>
        <v>81804</v>
      </c>
      <c r="R2" s="51">
        <f>S2+T2</f>
        <v>80200</v>
      </c>
      <c r="S2" s="57">
        <f>SUM(U2,V2,W2,X2,Y2,Z2,AB2,AC2,AD2,AE2,AF2,AG2,AQ2)</f>
        <v>68000</v>
      </c>
      <c r="T2" s="57">
        <f>SUM(AA2,AH2,AJ2,AK2,AL2,AM2,AN2,AP2,AR2,AS2,AX2,BC2,BD2)</f>
        <v>12200</v>
      </c>
      <c r="U2" s="51">
        <v>30000</v>
      </c>
      <c r="V2" s="51">
        <v>5000</v>
      </c>
      <c r="W2" s="51">
        <v>300</v>
      </c>
      <c r="X2" s="51">
        <v>1000</v>
      </c>
      <c r="Y2" s="51">
        <v>3000</v>
      </c>
      <c r="Z2" s="51">
        <v>15000</v>
      </c>
      <c r="AA2" s="51">
        <v>0</v>
      </c>
      <c r="AB2" s="51">
        <v>10000</v>
      </c>
      <c r="AC2" s="51">
        <v>0</v>
      </c>
      <c r="AD2" s="51">
        <v>2000</v>
      </c>
      <c r="AE2" s="51">
        <v>500</v>
      </c>
      <c r="AF2" s="51">
        <v>200</v>
      </c>
      <c r="AG2" s="51">
        <v>0</v>
      </c>
      <c r="AH2" s="51">
        <v>0</v>
      </c>
      <c r="AI2" s="51">
        <v>0</v>
      </c>
      <c r="AJ2" s="51">
        <v>55000</v>
      </c>
      <c r="AK2" s="51">
        <v>12000</v>
      </c>
      <c r="AL2" s="51">
        <v>25000</v>
      </c>
      <c r="AM2" s="51">
        <v>0</v>
      </c>
      <c r="AN2" s="51">
        <v>0</v>
      </c>
      <c r="AO2" s="51">
        <v>0</v>
      </c>
      <c r="AP2" s="51">
        <v>5000</v>
      </c>
      <c r="AQ2" s="51">
        <v>1000</v>
      </c>
      <c r="AR2" s="51">
        <v>200</v>
      </c>
      <c r="AS2" s="51">
        <v>0</v>
      </c>
      <c r="AT2" s="51">
        <v>0</v>
      </c>
      <c r="AU2" s="51">
        <v>0</v>
      </c>
      <c r="AV2" s="57">
        <v>0</v>
      </c>
      <c r="AW2" s="51">
        <f>P2*0.02</f>
        <v>1604</v>
      </c>
      <c r="AX2" s="51">
        <v>-25000</v>
      </c>
      <c r="AY2" s="51">
        <v>0</v>
      </c>
      <c r="AZ2" s="51">
        <v>0</v>
      </c>
      <c r="BA2" s="51">
        <v>-5000</v>
      </c>
      <c r="BB2" s="51">
        <v>0</v>
      </c>
      <c r="BC2" s="51">
        <v>-30000</v>
      </c>
      <c r="BD2" s="51">
        <v>-30000</v>
      </c>
      <c r="BE2" s="57">
        <f>AJ2/200</f>
        <v>275</v>
      </c>
      <c r="BF2" s="51">
        <f>AL2/1250</f>
        <v>20</v>
      </c>
      <c r="BG2" s="51">
        <f>AN2/7100</f>
        <v>0</v>
      </c>
      <c r="BH2" s="51">
        <f>AP2/101</f>
        <v>49.504950495049506</v>
      </c>
      <c r="BI2" s="51">
        <v>0</v>
      </c>
      <c r="BJ2" s="51">
        <v>0</v>
      </c>
      <c r="BK2" s="51">
        <f>BJ2+BE2</f>
        <v>275</v>
      </c>
      <c r="BL2" s="51">
        <v>0</v>
      </c>
      <c r="BM2" s="57">
        <f>BL2+BG2</f>
        <v>0</v>
      </c>
      <c r="BN2" s="51">
        <v>0</v>
      </c>
      <c r="BO2" s="57">
        <f>BN2+BF2</f>
        <v>20</v>
      </c>
      <c r="BP2" s="51">
        <v>0</v>
      </c>
      <c r="BQ2" s="57">
        <f>BP2+BH2</f>
        <v>49.504950495049506</v>
      </c>
      <c r="BR2" s="51">
        <v>0</v>
      </c>
      <c r="BS2" s="51">
        <v>0</v>
      </c>
    </row>
    <row r="3" spans="1:71">
      <c r="A3" s="8" t="s">
        <v>239</v>
      </c>
      <c r="B3" s="8">
        <v>701</v>
      </c>
      <c r="C3" s="8">
        <v>102</v>
      </c>
      <c r="E3" s="8">
        <v>115.7</v>
      </c>
      <c r="F3" s="8" t="s">
        <v>240</v>
      </c>
      <c r="G3" s="55">
        <f t="shared" ref="G3:G66" ca="1" si="0">RANDBETWEEN(DATE(2014,1,1), DATE(2024,1,1))</f>
        <v>42760</v>
      </c>
      <c r="H3" s="8">
        <v>77777</v>
      </c>
      <c r="I3" s="50"/>
      <c r="J3" s="8" t="s">
        <v>243</v>
      </c>
      <c r="K3" s="8" t="s">
        <v>242</v>
      </c>
      <c r="L3" s="63">
        <v>45352</v>
      </c>
      <c r="M3" s="63">
        <v>45402</v>
      </c>
      <c r="N3" s="63">
        <v>45352</v>
      </c>
      <c r="O3" s="63">
        <v>45382</v>
      </c>
      <c r="P3" s="51">
        <f t="shared" ref="P3:P66" si="1">R3+AU3</f>
        <v>903500</v>
      </c>
      <c r="Q3" s="57">
        <f t="shared" ref="Q3:Q66" si="2">P3+AW3</f>
        <v>921570</v>
      </c>
      <c r="R3" s="51">
        <f t="shared" ref="R3:R66" si="3">S3+T3</f>
        <v>903500</v>
      </c>
      <c r="S3" s="57">
        <f>SUM(U3,V3,W3,X3,Y3,Z3,AB3,AC3,AD3,AE3,AF3,AG3,AQ3)</f>
        <v>375000</v>
      </c>
      <c r="T3" s="57">
        <f t="shared" ref="T3:T66" si="4">SUM(AA3,AH3,AJ3,AK3,AL3,AM3,AN3,AP3,AR3,AS3,AX3,BC3,BD3)</f>
        <v>528500</v>
      </c>
      <c r="U3" s="51">
        <v>80000</v>
      </c>
      <c r="V3" s="51">
        <v>40000</v>
      </c>
      <c r="W3" s="51">
        <v>2000</v>
      </c>
      <c r="X3" s="51">
        <v>5000</v>
      </c>
      <c r="Y3" s="51">
        <v>4000</v>
      </c>
      <c r="Z3" s="51">
        <v>60000</v>
      </c>
      <c r="AA3" s="51">
        <v>30000</v>
      </c>
      <c r="AB3" s="51">
        <v>80000</v>
      </c>
      <c r="AC3" s="51">
        <v>3000</v>
      </c>
      <c r="AD3" s="51">
        <v>10000</v>
      </c>
      <c r="AE3" s="51">
        <v>30000</v>
      </c>
      <c r="AF3" s="51">
        <v>1000</v>
      </c>
      <c r="AG3" s="51">
        <v>50000</v>
      </c>
      <c r="AH3" s="51">
        <v>1000</v>
      </c>
      <c r="AI3" s="51">
        <v>0</v>
      </c>
      <c r="AJ3" s="51">
        <v>80000</v>
      </c>
      <c r="AK3" s="51">
        <v>25000</v>
      </c>
      <c r="AL3" s="51">
        <v>150000</v>
      </c>
      <c r="AM3" s="51">
        <v>10000</v>
      </c>
      <c r="AN3" s="51">
        <v>120000</v>
      </c>
      <c r="AO3" s="51">
        <v>0</v>
      </c>
      <c r="AP3" s="51">
        <v>100000</v>
      </c>
      <c r="AQ3" s="51">
        <v>10000</v>
      </c>
      <c r="AR3" s="51">
        <v>10000</v>
      </c>
      <c r="AS3" s="51">
        <v>2500</v>
      </c>
      <c r="AT3" s="51">
        <v>0</v>
      </c>
      <c r="AU3" s="51">
        <v>0</v>
      </c>
      <c r="AV3" s="57">
        <v>0</v>
      </c>
      <c r="AW3" s="51">
        <f t="shared" ref="AW3:AW66" si="5">P3*0.02</f>
        <v>18070</v>
      </c>
      <c r="AX3" s="57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7">
        <f>AJ3/200</f>
        <v>400</v>
      </c>
      <c r="BF3" s="51">
        <f t="shared" ref="BF3:BF66" si="6">AL3/1250</f>
        <v>120</v>
      </c>
      <c r="BG3" s="51">
        <f t="shared" ref="BG3:BG66" si="7">AN3/7100</f>
        <v>16.901408450704224</v>
      </c>
      <c r="BH3" s="51">
        <f t="shared" ref="BH3:BH66" si="8">AP3/101</f>
        <v>990.09900990099015</v>
      </c>
      <c r="BI3" s="51">
        <v>0</v>
      </c>
      <c r="BJ3" s="51">
        <v>1000</v>
      </c>
      <c r="BK3" s="51">
        <f t="shared" ref="BK3:BK66" si="9">BJ3+BE3</f>
        <v>1400</v>
      </c>
      <c r="BL3" s="51">
        <v>1000</v>
      </c>
      <c r="BM3" s="57">
        <f t="shared" ref="BM3:BM66" si="10">BL3+BG3</f>
        <v>1016.9014084507043</v>
      </c>
      <c r="BN3" s="51">
        <v>1000</v>
      </c>
      <c r="BO3" s="57">
        <f t="shared" ref="BO3:BO66" si="11">BN3+BF3</f>
        <v>1120</v>
      </c>
      <c r="BP3" s="51">
        <v>1000</v>
      </c>
      <c r="BQ3" s="57">
        <f t="shared" ref="BQ3:BQ66" si="12">BP3+BH3</f>
        <v>1990.09900990099</v>
      </c>
      <c r="BR3" s="51">
        <v>0</v>
      </c>
      <c r="BS3" s="51">
        <v>0</v>
      </c>
    </row>
    <row r="4" spans="1:71">
      <c r="A4" s="8" t="s">
        <v>239</v>
      </c>
      <c r="B4" s="8">
        <v>701</v>
      </c>
      <c r="C4" s="8">
        <v>201</v>
      </c>
      <c r="E4" s="8">
        <v>115.7</v>
      </c>
      <c r="F4" s="8" t="s">
        <v>240</v>
      </c>
      <c r="G4" s="55">
        <f t="shared" ca="1" si="0"/>
        <v>44027</v>
      </c>
      <c r="H4" s="8">
        <v>77777</v>
      </c>
      <c r="I4" s="50"/>
      <c r="J4" s="8" t="s">
        <v>244</v>
      </c>
      <c r="K4" s="8" t="s">
        <v>242</v>
      </c>
      <c r="L4" s="63">
        <v>45352</v>
      </c>
      <c r="M4" s="63">
        <v>45402</v>
      </c>
      <c r="N4" s="63">
        <v>45352</v>
      </c>
      <c r="O4" s="63">
        <v>45382</v>
      </c>
      <c r="P4" s="51">
        <f t="shared" ca="1" si="1"/>
        <v>449217</v>
      </c>
      <c r="Q4" s="57">
        <f t="shared" ca="1" si="2"/>
        <v>458201.34</v>
      </c>
      <c r="R4" s="51">
        <f t="shared" ca="1" si="3"/>
        <v>449217</v>
      </c>
      <c r="S4" s="57">
        <f t="shared" ref="S4:S67" ca="1" si="13">SUM(U4,V4,W4,X4,Y4,Z4,AB4,AC4,AD4,AE4,AF4,AG4,AQ4)</f>
        <v>163883</v>
      </c>
      <c r="T4" s="57">
        <f t="shared" ca="1" si="4"/>
        <v>285334</v>
      </c>
      <c r="U4" s="57">
        <f ca="1">RANDBETWEEN(U$2,U$3)</f>
        <v>40941</v>
      </c>
      <c r="V4" s="57">
        <f ca="1">RANDBETWEEN(V$2,V$3)</f>
        <v>20868</v>
      </c>
      <c r="W4" s="57">
        <f t="shared" ref="W4:AT14" ca="1" si="14">RANDBETWEEN(W$2,W$3)</f>
        <v>654</v>
      </c>
      <c r="X4" s="57">
        <f t="shared" ca="1" si="14"/>
        <v>1778</v>
      </c>
      <c r="Y4" s="57">
        <f t="shared" ca="1" si="14"/>
        <v>3589</v>
      </c>
      <c r="Z4" s="57">
        <f t="shared" ca="1" si="14"/>
        <v>31571</v>
      </c>
      <c r="AA4" s="57">
        <f t="shared" ca="1" si="14"/>
        <v>19882</v>
      </c>
      <c r="AB4" s="57">
        <f t="shared" ca="1" si="14"/>
        <v>13786</v>
      </c>
      <c r="AC4" s="57">
        <f t="shared" ca="1" si="14"/>
        <v>1858</v>
      </c>
      <c r="AD4" s="57">
        <f t="shared" ca="1" si="14"/>
        <v>3181</v>
      </c>
      <c r="AE4" s="57">
        <f t="shared" ca="1" si="14"/>
        <v>5740</v>
      </c>
      <c r="AF4" s="57">
        <f t="shared" ca="1" si="14"/>
        <v>948</v>
      </c>
      <c r="AG4" s="57">
        <f t="shared" ca="1" si="14"/>
        <v>35203</v>
      </c>
      <c r="AH4" s="57">
        <f t="shared" ca="1" si="14"/>
        <v>29</v>
      </c>
      <c r="AI4" s="57">
        <f t="shared" ca="1" si="14"/>
        <v>0</v>
      </c>
      <c r="AJ4" s="57">
        <f t="shared" ca="1" si="14"/>
        <v>63399</v>
      </c>
      <c r="AK4" s="57">
        <f t="shared" ca="1" si="14"/>
        <v>17581</v>
      </c>
      <c r="AL4" s="57">
        <f t="shared" ca="1" si="14"/>
        <v>134596</v>
      </c>
      <c r="AM4" s="57">
        <f t="shared" ca="1" si="14"/>
        <v>1185</v>
      </c>
      <c r="AN4" s="57">
        <f t="shared" ca="1" si="14"/>
        <v>100277</v>
      </c>
      <c r="AO4" s="57">
        <f t="shared" ca="1" si="14"/>
        <v>0</v>
      </c>
      <c r="AP4" s="57">
        <f t="shared" ca="1" si="14"/>
        <v>6418</v>
      </c>
      <c r="AQ4" s="57">
        <f t="shared" ca="1" si="14"/>
        <v>3766</v>
      </c>
      <c r="AR4" s="57">
        <f t="shared" ca="1" si="14"/>
        <v>9474</v>
      </c>
      <c r="AS4" s="51">
        <v>2500</v>
      </c>
      <c r="AT4" s="57">
        <f t="shared" ca="1" si="14"/>
        <v>0</v>
      </c>
      <c r="AU4" s="51">
        <v>0</v>
      </c>
      <c r="AV4" s="57">
        <v>0</v>
      </c>
      <c r="AW4" s="51">
        <f t="shared" ca="1" si="5"/>
        <v>8984.34</v>
      </c>
      <c r="AX4" s="57">
        <f t="shared" ref="AX4:BD19" ca="1" si="15">RANDBETWEEN(AX$2,AX$3)</f>
        <v>-20644</v>
      </c>
      <c r="AY4" s="57">
        <f t="shared" ca="1" si="15"/>
        <v>0</v>
      </c>
      <c r="AZ4" s="57">
        <f t="shared" ca="1" si="15"/>
        <v>0</v>
      </c>
      <c r="BA4" s="51">
        <v>0</v>
      </c>
      <c r="BB4" s="51">
        <v>0</v>
      </c>
      <c r="BC4" s="57">
        <f t="shared" ca="1" si="15"/>
        <v>-23421</v>
      </c>
      <c r="BD4" s="57">
        <f t="shared" ca="1" si="15"/>
        <v>-25942</v>
      </c>
      <c r="BE4" s="57">
        <f ca="1">AJ4/200</f>
        <v>316.995</v>
      </c>
      <c r="BF4" s="51">
        <f t="shared" ca="1" si="6"/>
        <v>107.6768</v>
      </c>
      <c r="BG4" s="51">
        <f t="shared" ca="1" si="7"/>
        <v>14.123521126760563</v>
      </c>
      <c r="BH4" s="51">
        <f t="shared" ca="1" si="8"/>
        <v>63.544554455445542</v>
      </c>
      <c r="BI4" s="51">
        <v>0</v>
      </c>
      <c r="BJ4" s="57">
        <f ca="1">RANDBETWEEN(BJ$2,BJ$3)</f>
        <v>960</v>
      </c>
      <c r="BK4" s="51">
        <f t="shared" ca="1" si="9"/>
        <v>1276.9949999999999</v>
      </c>
      <c r="BL4" s="57">
        <f ca="1">RANDBETWEEN(BL$2,BL$3)</f>
        <v>870</v>
      </c>
      <c r="BM4" s="57">
        <f t="shared" ca="1" si="10"/>
        <v>884.12352112676058</v>
      </c>
      <c r="BN4" s="57">
        <f ca="1">RANDBETWEEN(BN$2,BN$3)</f>
        <v>400</v>
      </c>
      <c r="BO4" s="57">
        <f t="shared" ca="1" si="11"/>
        <v>507.67680000000001</v>
      </c>
      <c r="BP4" s="57">
        <f ca="1">RANDBETWEEN(BP$2, BP$3)</f>
        <v>795</v>
      </c>
      <c r="BQ4" s="57">
        <f t="shared" ca="1" si="12"/>
        <v>858.54455445544556</v>
      </c>
      <c r="BR4" s="51">
        <v>0</v>
      </c>
      <c r="BS4" s="51">
        <v>0</v>
      </c>
    </row>
    <row r="5" spans="1:71">
      <c r="A5" s="8" t="s">
        <v>239</v>
      </c>
      <c r="B5" s="8">
        <v>701</v>
      </c>
      <c r="C5" s="8">
        <v>202</v>
      </c>
      <c r="E5" s="8">
        <v>115.7</v>
      </c>
      <c r="F5" s="8" t="s">
        <v>240</v>
      </c>
      <c r="G5" s="55">
        <f t="shared" ca="1" si="0"/>
        <v>43312</v>
      </c>
      <c r="H5" s="8">
        <v>77777</v>
      </c>
      <c r="I5" s="50"/>
      <c r="J5" t="str">
        <f ca="1">IF(RANDBETWEEN(0, 1) &lt; 0.33, "전세", IF(RANDBETWEEN(0, 1) &lt; 0.5, "월세", "자가"))</f>
        <v>월세</v>
      </c>
      <c r="K5" s="8" t="s">
        <v>242</v>
      </c>
      <c r="L5" s="63">
        <v>45352</v>
      </c>
      <c r="M5" s="63">
        <v>45402</v>
      </c>
      <c r="N5" s="63">
        <v>45352</v>
      </c>
      <c r="O5" s="63">
        <v>45382</v>
      </c>
      <c r="P5" s="51">
        <f t="shared" ca="1" si="1"/>
        <v>527212</v>
      </c>
      <c r="Q5" s="57">
        <f t="shared" ca="1" si="2"/>
        <v>537756.24</v>
      </c>
      <c r="R5" s="51">
        <f t="shared" ca="1" si="3"/>
        <v>527212</v>
      </c>
      <c r="S5" s="57">
        <f t="shared" ca="1" si="13"/>
        <v>191638</v>
      </c>
      <c r="T5" s="57">
        <f t="shared" ca="1" si="4"/>
        <v>335574</v>
      </c>
      <c r="U5" s="57">
        <f ca="1">RANDBETWEEN(U$2,U$3)</f>
        <v>47499</v>
      </c>
      <c r="V5" s="57">
        <f t="shared" ref="V5:AK30" ca="1" si="16">RANDBETWEEN(V$2,V$3)</f>
        <v>8924</v>
      </c>
      <c r="W5" s="57">
        <f t="shared" ca="1" si="14"/>
        <v>1007</v>
      </c>
      <c r="X5" s="57">
        <f t="shared" ca="1" si="14"/>
        <v>2810</v>
      </c>
      <c r="Y5" s="57">
        <f t="shared" ca="1" si="14"/>
        <v>3635</v>
      </c>
      <c r="Z5" s="57">
        <f t="shared" ca="1" si="14"/>
        <v>36008</v>
      </c>
      <c r="AA5" s="57">
        <f t="shared" ca="1" si="14"/>
        <v>23571</v>
      </c>
      <c r="AB5" s="57">
        <f t="shared" ca="1" si="14"/>
        <v>31396</v>
      </c>
      <c r="AC5" s="57">
        <f t="shared" ca="1" si="14"/>
        <v>2820</v>
      </c>
      <c r="AD5" s="57">
        <f t="shared" ca="1" si="14"/>
        <v>9181</v>
      </c>
      <c r="AE5" s="57">
        <f t="shared" ca="1" si="14"/>
        <v>21272</v>
      </c>
      <c r="AF5" s="57">
        <f t="shared" ca="1" si="14"/>
        <v>369</v>
      </c>
      <c r="AG5" s="57">
        <f t="shared" ca="1" si="14"/>
        <v>22692</v>
      </c>
      <c r="AH5" s="57">
        <f t="shared" ca="1" si="14"/>
        <v>606</v>
      </c>
      <c r="AI5" s="57">
        <f t="shared" ca="1" si="14"/>
        <v>0</v>
      </c>
      <c r="AJ5" s="57">
        <f t="shared" ca="1" si="14"/>
        <v>64862</v>
      </c>
      <c r="AK5" s="57">
        <f t="shared" ca="1" si="14"/>
        <v>19672</v>
      </c>
      <c r="AL5" s="57">
        <f t="shared" ca="1" si="14"/>
        <v>81945</v>
      </c>
      <c r="AM5" s="57">
        <f t="shared" ca="1" si="14"/>
        <v>9977</v>
      </c>
      <c r="AN5" s="57">
        <f t="shared" ca="1" si="14"/>
        <v>109864</v>
      </c>
      <c r="AO5" s="57">
        <f t="shared" ca="1" si="14"/>
        <v>0</v>
      </c>
      <c r="AP5" s="57">
        <f t="shared" ca="1" si="14"/>
        <v>80914</v>
      </c>
      <c r="AQ5" s="57">
        <f t="shared" ca="1" si="14"/>
        <v>4025</v>
      </c>
      <c r="AR5" s="57">
        <f t="shared" ca="1" si="14"/>
        <v>3387</v>
      </c>
      <c r="AS5" s="51">
        <v>2500</v>
      </c>
      <c r="AT5" s="57">
        <f t="shared" ca="1" si="14"/>
        <v>0</v>
      </c>
      <c r="AU5" s="51">
        <v>0</v>
      </c>
      <c r="AV5" s="57">
        <v>0</v>
      </c>
      <c r="AW5" s="51">
        <f t="shared" ca="1" si="5"/>
        <v>10544.24</v>
      </c>
      <c r="AX5" s="57">
        <f t="shared" ca="1" si="15"/>
        <v>-22813</v>
      </c>
      <c r="AY5" s="57">
        <f t="shared" ca="1" si="15"/>
        <v>0</v>
      </c>
      <c r="AZ5" s="57">
        <f t="shared" ca="1" si="15"/>
        <v>0</v>
      </c>
      <c r="BA5" s="51">
        <v>0</v>
      </c>
      <c r="BB5" s="51">
        <v>0</v>
      </c>
      <c r="BC5" s="57">
        <f t="shared" ca="1" si="15"/>
        <v>-15114</v>
      </c>
      <c r="BD5" s="57">
        <f t="shared" ca="1" si="15"/>
        <v>-23797</v>
      </c>
      <c r="BE5" s="57">
        <f ca="1">AJ5/200</f>
        <v>324.31</v>
      </c>
      <c r="BF5" s="51">
        <f t="shared" ca="1" si="6"/>
        <v>65.555999999999997</v>
      </c>
      <c r="BG5" s="51">
        <f t="shared" ca="1" si="7"/>
        <v>15.473802816901408</v>
      </c>
      <c r="BH5" s="51">
        <f t="shared" ca="1" si="8"/>
        <v>801.12871287128712</v>
      </c>
      <c r="BI5" s="51">
        <v>0</v>
      </c>
      <c r="BJ5" s="57">
        <f t="shared" ref="BJ5:BJ68" ca="1" si="17">RANDBETWEEN(BJ$2,BJ$3)</f>
        <v>564</v>
      </c>
      <c r="BK5" s="51">
        <f t="shared" ca="1" si="9"/>
        <v>888.31</v>
      </c>
      <c r="BL5" s="57">
        <f t="shared" ref="BL5:BL68" ca="1" si="18">RANDBETWEEN(BL$2,BL$3)</f>
        <v>479</v>
      </c>
      <c r="BM5" s="57">
        <f t="shared" ca="1" si="10"/>
        <v>494.47380281690141</v>
      </c>
      <c r="BN5" s="57">
        <f t="shared" ref="BN5:BN68" ca="1" si="19">RANDBETWEEN(BN$2,BN$3)</f>
        <v>805</v>
      </c>
      <c r="BO5" s="57">
        <f t="shared" ca="1" si="11"/>
        <v>870.55600000000004</v>
      </c>
      <c r="BP5" s="57">
        <f t="shared" ref="BP5:BP68" ca="1" si="20">RANDBETWEEN(BP$2, BP$3)</f>
        <v>360</v>
      </c>
      <c r="BQ5" s="57">
        <f t="shared" ca="1" si="12"/>
        <v>1161.128712871287</v>
      </c>
      <c r="BR5" s="51">
        <v>0</v>
      </c>
      <c r="BS5" s="51">
        <v>0</v>
      </c>
    </row>
    <row r="6" spans="1:71">
      <c r="A6" s="8" t="s">
        <v>239</v>
      </c>
      <c r="B6" s="8">
        <v>701</v>
      </c>
      <c r="C6" s="8">
        <v>301</v>
      </c>
      <c r="E6" s="8">
        <v>115.7</v>
      </c>
      <c r="F6" s="8" t="s">
        <v>240</v>
      </c>
      <c r="G6" s="55">
        <f t="shared" ca="1" si="0"/>
        <v>43681</v>
      </c>
      <c r="H6" s="8">
        <v>77777</v>
      </c>
      <c r="I6" s="50"/>
      <c r="J6" t="str">
        <f t="shared" ref="J6:J69" ca="1" si="21">IF(RANDBETWEEN(0, 1) &lt; 0.33, "전세", IF(RANDBETWEEN(0, 1) &lt; 0.5, "월세", "자가"))</f>
        <v>자가</v>
      </c>
      <c r="K6" s="8" t="s">
        <v>242</v>
      </c>
      <c r="L6" s="63">
        <v>45352</v>
      </c>
      <c r="M6" s="63">
        <v>45402</v>
      </c>
      <c r="N6" s="63">
        <v>45352</v>
      </c>
      <c r="O6" s="63">
        <v>45382</v>
      </c>
      <c r="P6" s="51">
        <f t="shared" ca="1" si="1"/>
        <v>557126</v>
      </c>
      <c r="Q6" s="57">
        <f t="shared" ca="1" si="2"/>
        <v>568268.52</v>
      </c>
      <c r="R6" s="51">
        <f t="shared" ca="1" si="3"/>
        <v>557126</v>
      </c>
      <c r="S6" s="57">
        <f t="shared" ca="1" si="13"/>
        <v>284258</v>
      </c>
      <c r="T6" s="57">
        <f t="shared" ca="1" si="4"/>
        <v>272868</v>
      </c>
      <c r="U6" s="57">
        <f t="shared" ref="U6:AJ45" ca="1" si="22">RANDBETWEEN(U$2,U$3)</f>
        <v>76046</v>
      </c>
      <c r="V6" s="57">
        <f t="shared" ca="1" si="16"/>
        <v>33813</v>
      </c>
      <c r="W6" s="57">
        <f t="shared" ca="1" si="14"/>
        <v>1278</v>
      </c>
      <c r="X6" s="57">
        <f t="shared" ca="1" si="14"/>
        <v>4456</v>
      </c>
      <c r="Y6" s="57">
        <f t="shared" ca="1" si="14"/>
        <v>3824</v>
      </c>
      <c r="Z6" s="57">
        <f t="shared" ca="1" si="14"/>
        <v>57418</v>
      </c>
      <c r="AA6" s="57">
        <f t="shared" ca="1" si="14"/>
        <v>7958</v>
      </c>
      <c r="AB6" s="57">
        <f t="shared" ca="1" si="14"/>
        <v>36156</v>
      </c>
      <c r="AC6" s="57">
        <f t="shared" ca="1" si="14"/>
        <v>2309</v>
      </c>
      <c r="AD6" s="57">
        <f t="shared" ca="1" si="14"/>
        <v>9570</v>
      </c>
      <c r="AE6" s="57">
        <f t="shared" ca="1" si="14"/>
        <v>29300</v>
      </c>
      <c r="AF6" s="57">
        <f t="shared" ca="1" si="14"/>
        <v>702</v>
      </c>
      <c r="AG6" s="57">
        <f t="shared" ca="1" si="14"/>
        <v>19608</v>
      </c>
      <c r="AH6" s="57">
        <f t="shared" ca="1" si="14"/>
        <v>635</v>
      </c>
      <c r="AI6" s="57">
        <f t="shared" ca="1" si="14"/>
        <v>0</v>
      </c>
      <c r="AJ6" s="57">
        <f t="shared" ca="1" si="14"/>
        <v>70812</v>
      </c>
      <c r="AK6" s="57">
        <f t="shared" ca="1" si="14"/>
        <v>15919</v>
      </c>
      <c r="AL6" s="57">
        <f t="shared" ca="1" si="14"/>
        <v>37064</v>
      </c>
      <c r="AM6" s="57">
        <f t="shared" ca="1" si="14"/>
        <v>3801</v>
      </c>
      <c r="AN6" s="57">
        <f t="shared" ca="1" si="14"/>
        <v>84920</v>
      </c>
      <c r="AO6" s="57">
        <f t="shared" ca="1" si="14"/>
        <v>0</v>
      </c>
      <c r="AP6" s="57">
        <f t="shared" ca="1" si="14"/>
        <v>87082</v>
      </c>
      <c r="AQ6" s="57">
        <f t="shared" ca="1" si="14"/>
        <v>9778</v>
      </c>
      <c r="AR6" s="57">
        <f t="shared" ca="1" si="14"/>
        <v>4257</v>
      </c>
      <c r="AS6" s="51">
        <v>2500</v>
      </c>
      <c r="AT6" s="57">
        <f t="shared" ca="1" si="14"/>
        <v>0</v>
      </c>
      <c r="AU6" s="51">
        <v>0</v>
      </c>
      <c r="AV6" s="57">
        <v>0</v>
      </c>
      <c r="AW6" s="51">
        <f t="shared" ca="1" si="5"/>
        <v>11142.52</v>
      </c>
      <c r="AX6" s="57">
        <f t="shared" ca="1" si="15"/>
        <v>-13224</v>
      </c>
      <c r="AY6" s="57">
        <f t="shared" ca="1" si="15"/>
        <v>0</v>
      </c>
      <c r="AZ6" s="57">
        <f t="shared" ca="1" si="15"/>
        <v>0</v>
      </c>
      <c r="BA6" s="51">
        <v>0</v>
      </c>
      <c r="BB6" s="51">
        <v>0</v>
      </c>
      <c r="BC6" s="57">
        <f t="shared" ca="1" si="15"/>
        <v>-15076</v>
      </c>
      <c r="BD6" s="57">
        <f t="shared" ca="1" si="15"/>
        <v>-13780</v>
      </c>
      <c r="BE6" s="57">
        <f t="shared" ref="BE6:BE69" ca="1" si="23">AJ6/200</f>
        <v>354.06</v>
      </c>
      <c r="BF6" s="51">
        <f t="shared" ca="1" si="6"/>
        <v>29.651199999999999</v>
      </c>
      <c r="BG6" s="51">
        <f t="shared" ca="1" si="7"/>
        <v>11.960563380281689</v>
      </c>
      <c r="BH6" s="51">
        <f t="shared" ca="1" si="8"/>
        <v>862.19801980198019</v>
      </c>
      <c r="BI6" s="51">
        <v>0</v>
      </c>
      <c r="BJ6" s="57">
        <f t="shared" ca="1" si="17"/>
        <v>345</v>
      </c>
      <c r="BK6" s="51">
        <f t="shared" ca="1" si="9"/>
        <v>699.06</v>
      </c>
      <c r="BL6" s="57">
        <f t="shared" ca="1" si="18"/>
        <v>877</v>
      </c>
      <c r="BM6" s="57">
        <f t="shared" ca="1" si="10"/>
        <v>888.96056338028166</v>
      </c>
      <c r="BN6" s="57">
        <f t="shared" ca="1" si="19"/>
        <v>65</v>
      </c>
      <c r="BO6" s="57">
        <f t="shared" ca="1" si="11"/>
        <v>94.651200000000003</v>
      </c>
      <c r="BP6" s="57">
        <f t="shared" ca="1" si="20"/>
        <v>699</v>
      </c>
      <c r="BQ6" s="57">
        <f t="shared" ca="1" si="12"/>
        <v>1561.1980198019801</v>
      </c>
      <c r="BR6" s="51">
        <v>0</v>
      </c>
      <c r="BS6" s="51">
        <v>0</v>
      </c>
    </row>
    <row r="7" spans="1:71">
      <c r="A7" s="8" t="s">
        <v>239</v>
      </c>
      <c r="B7" s="8">
        <v>701</v>
      </c>
      <c r="C7" s="8">
        <v>302</v>
      </c>
      <c r="E7" s="8">
        <v>115.7</v>
      </c>
      <c r="F7" s="8" t="s">
        <v>240</v>
      </c>
      <c r="G7" s="55">
        <f t="shared" ca="1" si="0"/>
        <v>41682</v>
      </c>
      <c r="H7" s="8">
        <v>77777</v>
      </c>
      <c r="J7" t="str">
        <f t="shared" ca="1" si="21"/>
        <v>자가</v>
      </c>
      <c r="K7" s="8" t="s">
        <v>242</v>
      </c>
      <c r="L7" s="63">
        <v>45352</v>
      </c>
      <c r="M7" s="63">
        <v>45402</v>
      </c>
      <c r="N7" s="63">
        <v>45352</v>
      </c>
      <c r="O7" s="63">
        <v>45382</v>
      </c>
      <c r="P7" s="51">
        <f t="shared" ca="1" si="1"/>
        <v>461379</v>
      </c>
      <c r="Q7" s="57">
        <f t="shared" ca="1" si="2"/>
        <v>470606.58</v>
      </c>
      <c r="R7" s="51">
        <f t="shared" ca="1" si="3"/>
        <v>461379</v>
      </c>
      <c r="S7" s="57">
        <f t="shared" ca="1" si="13"/>
        <v>290105</v>
      </c>
      <c r="T7" s="57">
        <f t="shared" ca="1" si="4"/>
        <v>171274</v>
      </c>
      <c r="U7" s="57">
        <f t="shared" ca="1" si="22"/>
        <v>77940</v>
      </c>
      <c r="V7" s="57">
        <f t="shared" ca="1" si="16"/>
        <v>15116</v>
      </c>
      <c r="W7" s="57">
        <f t="shared" ca="1" si="14"/>
        <v>1891</v>
      </c>
      <c r="X7" s="57">
        <f t="shared" ca="1" si="14"/>
        <v>3026</v>
      </c>
      <c r="Y7" s="57">
        <f t="shared" ca="1" si="14"/>
        <v>3101</v>
      </c>
      <c r="Z7" s="57">
        <f t="shared" ca="1" si="14"/>
        <v>34155</v>
      </c>
      <c r="AA7" s="57">
        <f t="shared" ca="1" si="14"/>
        <v>587</v>
      </c>
      <c r="AB7" s="57">
        <f t="shared" ca="1" si="14"/>
        <v>77497</v>
      </c>
      <c r="AC7" s="57">
        <f t="shared" ca="1" si="14"/>
        <v>1815</v>
      </c>
      <c r="AD7" s="57">
        <f t="shared" ca="1" si="14"/>
        <v>4039</v>
      </c>
      <c r="AE7" s="57">
        <f t="shared" ca="1" si="14"/>
        <v>24848</v>
      </c>
      <c r="AF7" s="57">
        <f t="shared" ca="1" si="14"/>
        <v>387</v>
      </c>
      <c r="AG7" s="57">
        <f t="shared" ca="1" si="14"/>
        <v>36925</v>
      </c>
      <c r="AH7" s="57">
        <f t="shared" ca="1" si="14"/>
        <v>46</v>
      </c>
      <c r="AI7" s="57">
        <f t="shared" ca="1" si="14"/>
        <v>0</v>
      </c>
      <c r="AJ7" s="57">
        <f t="shared" ca="1" si="14"/>
        <v>69172</v>
      </c>
      <c r="AK7" s="57">
        <f t="shared" ca="1" si="14"/>
        <v>12831</v>
      </c>
      <c r="AL7" s="57">
        <f t="shared" ca="1" si="14"/>
        <v>56986</v>
      </c>
      <c r="AM7" s="57">
        <f t="shared" ca="1" si="14"/>
        <v>8453</v>
      </c>
      <c r="AN7" s="57">
        <f t="shared" ca="1" si="14"/>
        <v>28297</v>
      </c>
      <c r="AO7" s="57">
        <f t="shared" ca="1" si="14"/>
        <v>0</v>
      </c>
      <c r="AP7" s="57">
        <f t="shared" ca="1" si="14"/>
        <v>16584</v>
      </c>
      <c r="AQ7" s="57">
        <f t="shared" ca="1" si="14"/>
        <v>9365</v>
      </c>
      <c r="AR7" s="57">
        <f t="shared" ca="1" si="14"/>
        <v>7054</v>
      </c>
      <c r="AS7" s="51">
        <v>2500</v>
      </c>
      <c r="AT7" s="57">
        <f t="shared" ca="1" si="14"/>
        <v>0</v>
      </c>
      <c r="AU7" s="51">
        <v>0</v>
      </c>
      <c r="AV7" s="57">
        <v>0</v>
      </c>
      <c r="AW7" s="51">
        <f t="shared" ca="1" si="5"/>
        <v>9227.58</v>
      </c>
      <c r="AX7" s="57">
        <f t="shared" ca="1" si="15"/>
        <v>-10964</v>
      </c>
      <c r="AY7" s="57">
        <f t="shared" ca="1" si="15"/>
        <v>0</v>
      </c>
      <c r="AZ7" s="57">
        <f t="shared" ca="1" si="15"/>
        <v>0</v>
      </c>
      <c r="BA7" s="51">
        <v>0</v>
      </c>
      <c r="BB7" s="51">
        <v>0</v>
      </c>
      <c r="BC7" s="57">
        <f t="shared" ca="1" si="15"/>
        <v>-18373</v>
      </c>
      <c r="BD7" s="57">
        <f t="shared" ca="1" si="15"/>
        <v>-1899</v>
      </c>
      <c r="BE7" s="57">
        <f t="shared" ca="1" si="23"/>
        <v>345.86</v>
      </c>
      <c r="BF7" s="51">
        <f t="shared" ca="1" si="6"/>
        <v>45.588799999999999</v>
      </c>
      <c r="BG7" s="51">
        <f t="shared" ca="1" si="7"/>
        <v>3.9854929577464788</v>
      </c>
      <c r="BH7" s="51">
        <f t="shared" ca="1" si="8"/>
        <v>164.19801980198019</v>
      </c>
      <c r="BI7" s="51">
        <v>0</v>
      </c>
      <c r="BJ7" s="57">
        <f t="shared" ca="1" si="17"/>
        <v>892</v>
      </c>
      <c r="BK7" s="51">
        <f t="shared" ca="1" si="9"/>
        <v>1237.8600000000001</v>
      </c>
      <c r="BL7" s="57">
        <f t="shared" ca="1" si="18"/>
        <v>14</v>
      </c>
      <c r="BM7" s="57">
        <f t="shared" ca="1" si="10"/>
        <v>17.98549295774648</v>
      </c>
      <c r="BN7" s="57">
        <f t="shared" ca="1" si="19"/>
        <v>293</v>
      </c>
      <c r="BO7" s="57">
        <f t="shared" ca="1" si="11"/>
        <v>338.58879999999999</v>
      </c>
      <c r="BP7" s="57">
        <f t="shared" ca="1" si="20"/>
        <v>573</v>
      </c>
      <c r="BQ7" s="57">
        <f t="shared" ca="1" si="12"/>
        <v>737.19801980198019</v>
      </c>
      <c r="BR7" s="51">
        <v>0</v>
      </c>
      <c r="BS7" s="51">
        <v>0</v>
      </c>
    </row>
    <row r="8" spans="1:71">
      <c r="A8" s="8" t="s">
        <v>239</v>
      </c>
      <c r="B8" s="8">
        <v>701</v>
      </c>
      <c r="C8" s="8">
        <v>401</v>
      </c>
      <c r="E8" s="8">
        <v>115.7</v>
      </c>
      <c r="F8" s="8" t="s">
        <v>240</v>
      </c>
      <c r="G8" s="55">
        <f t="shared" ca="1" si="0"/>
        <v>42664</v>
      </c>
      <c r="H8" s="8">
        <v>77777</v>
      </c>
      <c r="I8" s="52"/>
      <c r="J8" t="str">
        <f t="shared" ca="1" si="21"/>
        <v>자가</v>
      </c>
      <c r="K8" s="8" t="s">
        <v>242</v>
      </c>
      <c r="L8" s="63">
        <v>45352</v>
      </c>
      <c r="M8" s="63">
        <v>45402</v>
      </c>
      <c r="N8" s="63">
        <v>45352</v>
      </c>
      <c r="O8" s="63">
        <v>45382</v>
      </c>
      <c r="P8" s="51">
        <f t="shared" ca="1" si="1"/>
        <v>526599</v>
      </c>
      <c r="Q8" s="57">
        <f t="shared" ca="1" si="2"/>
        <v>537130.98</v>
      </c>
      <c r="R8" s="51">
        <f t="shared" ca="1" si="3"/>
        <v>526599</v>
      </c>
      <c r="S8" s="57">
        <f t="shared" ca="1" si="13"/>
        <v>226712</v>
      </c>
      <c r="T8" s="57">
        <f t="shared" ca="1" si="4"/>
        <v>299887</v>
      </c>
      <c r="U8" s="57">
        <f t="shared" ca="1" si="22"/>
        <v>67892</v>
      </c>
      <c r="V8" s="57">
        <f t="shared" ca="1" si="16"/>
        <v>37289</v>
      </c>
      <c r="W8" s="57">
        <f t="shared" ca="1" si="14"/>
        <v>900</v>
      </c>
      <c r="X8" s="57">
        <f t="shared" ca="1" si="14"/>
        <v>2028</v>
      </c>
      <c r="Y8" s="57">
        <f t="shared" ca="1" si="14"/>
        <v>3508</v>
      </c>
      <c r="Z8" s="57">
        <f t="shared" ca="1" si="14"/>
        <v>21336</v>
      </c>
      <c r="AA8" s="57">
        <f t="shared" ca="1" si="14"/>
        <v>2478</v>
      </c>
      <c r="AB8" s="57">
        <f t="shared" ca="1" si="14"/>
        <v>54000</v>
      </c>
      <c r="AC8" s="57">
        <f t="shared" ca="1" si="14"/>
        <v>1856</v>
      </c>
      <c r="AD8" s="57">
        <f t="shared" ca="1" si="14"/>
        <v>8678</v>
      </c>
      <c r="AE8" s="57">
        <f t="shared" ca="1" si="14"/>
        <v>14457</v>
      </c>
      <c r="AF8" s="57">
        <f t="shared" ca="1" si="14"/>
        <v>361</v>
      </c>
      <c r="AG8" s="57">
        <f t="shared" ca="1" si="14"/>
        <v>8634</v>
      </c>
      <c r="AH8" s="57">
        <f t="shared" ca="1" si="14"/>
        <v>476</v>
      </c>
      <c r="AI8" s="57">
        <f t="shared" ca="1" si="14"/>
        <v>0</v>
      </c>
      <c r="AJ8" s="57">
        <f t="shared" ca="1" si="14"/>
        <v>77382</v>
      </c>
      <c r="AK8" s="57">
        <f t="shared" ca="1" si="14"/>
        <v>17980</v>
      </c>
      <c r="AL8" s="57">
        <f t="shared" ca="1" si="14"/>
        <v>109297</v>
      </c>
      <c r="AM8" s="57">
        <f t="shared" ca="1" si="14"/>
        <v>2063</v>
      </c>
      <c r="AN8" s="57">
        <f t="shared" ca="1" si="14"/>
        <v>26443</v>
      </c>
      <c r="AO8" s="57">
        <f t="shared" ca="1" si="14"/>
        <v>0</v>
      </c>
      <c r="AP8" s="57">
        <f t="shared" ca="1" si="14"/>
        <v>84994</v>
      </c>
      <c r="AQ8" s="57">
        <f t="shared" ca="1" si="14"/>
        <v>5773</v>
      </c>
      <c r="AR8" s="57">
        <f t="shared" ca="1" si="14"/>
        <v>254</v>
      </c>
      <c r="AS8" s="51">
        <v>2500</v>
      </c>
      <c r="AT8" s="57">
        <f t="shared" ca="1" si="14"/>
        <v>0</v>
      </c>
      <c r="AU8" s="51">
        <v>0</v>
      </c>
      <c r="AV8" s="57">
        <v>0</v>
      </c>
      <c r="AW8" s="51">
        <f t="shared" ca="1" si="5"/>
        <v>10531.98</v>
      </c>
      <c r="AX8" s="57">
        <f t="shared" ca="1" si="15"/>
        <v>-1636</v>
      </c>
      <c r="AY8" s="57">
        <f t="shared" ca="1" si="15"/>
        <v>0</v>
      </c>
      <c r="AZ8" s="57">
        <f t="shared" ca="1" si="15"/>
        <v>0</v>
      </c>
      <c r="BA8" s="51">
        <v>0</v>
      </c>
      <c r="BB8" s="51">
        <v>0</v>
      </c>
      <c r="BC8" s="57">
        <f t="shared" ca="1" si="15"/>
        <v>-18383</v>
      </c>
      <c r="BD8" s="57">
        <f t="shared" ca="1" si="15"/>
        <v>-3961</v>
      </c>
      <c r="BE8" s="57">
        <f t="shared" ca="1" si="23"/>
        <v>386.91</v>
      </c>
      <c r="BF8" s="51">
        <f t="shared" ca="1" si="6"/>
        <v>87.437600000000003</v>
      </c>
      <c r="BG8" s="51">
        <f t="shared" ca="1" si="7"/>
        <v>3.7243661971830986</v>
      </c>
      <c r="BH8" s="51">
        <f t="shared" ca="1" si="8"/>
        <v>841.52475247524751</v>
      </c>
      <c r="BI8" s="51">
        <v>0</v>
      </c>
      <c r="BJ8" s="57">
        <f t="shared" ca="1" si="17"/>
        <v>189</v>
      </c>
      <c r="BK8" s="51">
        <f t="shared" ca="1" si="9"/>
        <v>575.91000000000008</v>
      </c>
      <c r="BL8" s="57">
        <f t="shared" ca="1" si="18"/>
        <v>39</v>
      </c>
      <c r="BM8" s="57">
        <f t="shared" ca="1" si="10"/>
        <v>42.724366197183102</v>
      </c>
      <c r="BN8" s="57">
        <f t="shared" ca="1" si="19"/>
        <v>564</v>
      </c>
      <c r="BO8" s="57">
        <f t="shared" ca="1" si="11"/>
        <v>651.43759999999997</v>
      </c>
      <c r="BP8" s="57">
        <f t="shared" ca="1" si="20"/>
        <v>845</v>
      </c>
      <c r="BQ8" s="57">
        <f t="shared" ca="1" si="12"/>
        <v>1686.5247524752476</v>
      </c>
      <c r="BR8" s="51">
        <v>0</v>
      </c>
      <c r="BS8" s="51">
        <v>0</v>
      </c>
    </row>
    <row r="9" spans="1:71">
      <c r="A9" s="8" t="s">
        <v>239</v>
      </c>
      <c r="B9" s="8">
        <v>701</v>
      </c>
      <c r="C9" s="8">
        <v>402</v>
      </c>
      <c r="E9" s="8">
        <v>115.7</v>
      </c>
      <c r="F9" s="8" t="s">
        <v>240</v>
      </c>
      <c r="G9" s="55">
        <f t="shared" ca="1" si="0"/>
        <v>44259</v>
      </c>
      <c r="H9" s="8">
        <v>77777</v>
      </c>
      <c r="J9" t="str">
        <f t="shared" ca="1" si="21"/>
        <v>자가</v>
      </c>
      <c r="K9" s="8" t="s">
        <v>242</v>
      </c>
      <c r="L9" s="63">
        <v>45352</v>
      </c>
      <c r="M9" s="63">
        <v>45402</v>
      </c>
      <c r="N9" s="63">
        <v>45352</v>
      </c>
      <c r="O9" s="63">
        <v>45382</v>
      </c>
      <c r="P9" s="51">
        <f t="shared" ca="1" si="1"/>
        <v>412471</v>
      </c>
      <c r="Q9" s="57">
        <f t="shared" ca="1" si="2"/>
        <v>420720.42</v>
      </c>
      <c r="R9" s="51">
        <f t="shared" ca="1" si="3"/>
        <v>412471</v>
      </c>
      <c r="S9" s="57">
        <f t="shared" ca="1" si="13"/>
        <v>238579</v>
      </c>
      <c r="T9" s="57">
        <f t="shared" ca="1" si="4"/>
        <v>173892</v>
      </c>
      <c r="U9" s="57">
        <f t="shared" ca="1" si="22"/>
        <v>64365</v>
      </c>
      <c r="V9" s="57">
        <f t="shared" ca="1" si="16"/>
        <v>35694</v>
      </c>
      <c r="W9" s="57">
        <f t="shared" ca="1" si="14"/>
        <v>1374</v>
      </c>
      <c r="X9" s="57">
        <f t="shared" ca="1" si="14"/>
        <v>2435</v>
      </c>
      <c r="Y9" s="57">
        <f t="shared" ca="1" si="14"/>
        <v>3624</v>
      </c>
      <c r="Z9" s="57">
        <f t="shared" ca="1" si="14"/>
        <v>55119</v>
      </c>
      <c r="AA9" s="57">
        <f t="shared" ca="1" si="14"/>
        <v>26939</v>
      </c>
      <c r="AB9" s="57">
        <f t="shared" ca="1" si="14"/>
        <v>28885</v>
      </c>
      <c r="AC9" s="57">
        <f t="shared" ca="1" si="14"/>
        <v>1396</v>
      </c>
      <c r="AD9" s="57">
        <f t="shared" ca="1" si="14"/>
        <v>3723</v>
      </c>
      <c r="AE9" s="57">
        <f t="shared" ca="1" si="14"/>
        <v>26085</v>
      </c>
      <c r="AF9" s="57">
        <f t="shared" ca="1" si="14"/>
        <v>337</v>
      </c>
      <c r="AG9" s="57">
        <f t="shared" ca="1" si="14"/>
        <v>13305</v>
      </c>
      <c r="AH9" s="57">
        <f t="shared" ca="1" si="14"/>
        <v>446</v>
      </c>
      <c r="AI9" s="57">
        <f t="shared" ca="1" si="14"/>
        <v>0</v>
      </c>
      <c r="AJ9" s="57">
        <f t="shared" ca="1" si="14"/>
        <v>76522</v>
      </c>
      <c r="AK9" s="57">
        <f t="shared" ca="1" si="14"/>
        <v>20337</v>
      </c>
      <c r="AL9" s="57">
        <f t="shared" ca="1" si="14"/>
        <v>32184</v>
      </c>
      <c r="AM9" s="57">
        <f t="shared" ca="1" si="14"/>
        <v>7002</v>
      </c>
      <c r="AN9" s="57">
        <f t="shared" ca="1" si="14"/>
        <v>749</v>
      </c>
      <c r="AO9" s="57">
        <f t="shared" ca="1" si="14"/>
        <v>0</v>
      </c>
      <c r="AP9" s="57">
        <f t="shared" ca="1" si="14"/>
        <v>50866</v>
      </c>
      <c r="AQ9" s="57">
        <f t="shared" ca="1" si="14"/>
        <v>2237</v>
      </c>
      <c r="AR9" s="57">
        <f t="shared" ca="1" si="14"/>
        <v>6601</v>
      </c>
      <c r="AS9" s="51">
        <v>2500</v>
      </c>
      <c r="AT9" s="57">
        <f t="shared" ca="1" si="14"/>
        <v>0</v>
      </c>
      <c r="AU9" s="51">
        <v>0</v>
      </c>
      <c r="AV9" s="57">
        <v>0</v>
      </c>
      <c r="AW9" s="51">
        <f t="shared" ca="1" si="5"/>
        <v>8249.42</v>
      </c>
      <c r="AX9" s="57">
        <f t="shared" ca="1" si="15"/>
        <v>-14326</v>
      </c>
      <c r="AY9" s="57">
        <f t="shared" ca="1" si="15"/>
        <v>0</v>
      </c>
      <c r="AZ9" s="57">
        <f t="shared" ca="1" si="15"/>
        <v>0</v>
      </c>
      <c r="BA9" s="51">
        <v>0</v>
      </c>
      <c r="BB9" s="51">
        <v>0</v>
      </c>
      <c r="BC9" s="57">
        <f t="shared" ca="1" si="15"/>
        <v>-15779</v>
      </c>
      <c r="BD9" s="57">
        <f t="shared" ca="1" si="15"/>
        <v>-20149</v>
      </c>
      <c r="BE9" s="57">
        <f t="shared" ca="1" si="23"/>
        <v>382.61</v>
      </c>
      <c r="BF9" s="51">
        <f t="shared" ca="1" si="6"/>
        <v>25.747199999999999</v>
      </c>
      <c r="BG9" s="51">
        <f t="shared" ca="1" si="7"/>
        <v>0.10549295774647888</v>
      </c>
      <c r="BH9" s="51">
        <f t="shared" ca="1" si="8"/>
        <v>503.62376237623761</v>
      </c>
      <c r="BI9" s="51">
        <v>0</v>
      </c>
      <c r="BJ9" s="57">
        <f t="shared" ca="1" si="17"/>
        <v>183</v>
      </c>
      <c r="BK9" s="51">
        <f t="shared" ca="1" si="9"/>
        <v>565.61</v>
      </c>
      <c r="BL9" s="57">
        <f t="shared" ca="1" si="18"/>
        <v>909</v>
      </c>
      <c r="BM9" s="57">
        <f t="shared" ca="1" si="10"/>
        <v>909.10549295774649</v>
      </c>
      <c r="BN9" s="57">
        <f t="shared" ca="1" si="19"/>
        <v>419</v>
      </c>
      <c r="BO9" s="57">
        <f t="shared" ca="1" si="11"/>
        <v>444.74720000000002</v>
      </c>
      <c r="BP9" s="57">
        <f t="shared" ca="1" si="20"/>
        <v>602</v>
      </c>
      <c r="BQ9" s="57">
        <f t="shared" ca="1" si="12"/>
        <v>1105.6237623762377</v>
      </c>
      <c r="BR9" s="51">
        <v>0</v>
      </c>
      <c r="BS9" s="51">
        <v>0</v>
      </c>
    </row>
    <row r="10" spans="1:71">
      <c r="A10" s="8" t="s">
        <v>239</v>
      </c>
      <c r="B10" s="8">
        <v>701</v>
      </c>
      <c r="C10" s="8">
        <v>501</v>
      </c>
      <c r="E10" s="8">
        <v>115.7</v>
      </c>
      <c r="F10" s="8" t="s">
        <v>240</v>
      </c>
      <c r="G10" s="55">
        <f t="shared" ca="1" si="0"/>
        <v>44547</v>
      </c>
      <c r="H10" s="8">
        <v>77777</v>
      </c>
      <c r="J10" t="str">
        <f t="shared" ca="1" si="21"/>
        <v>전세</v>
      </c>
      <c r="K10" s="8" t="s">
        <v>242</v>
      </c>
      <c r="L10" s="63">
        <v>45352</v>
      </c>
      <c r="M10" s="63">
        <v>45402</v>
      </c>
      <c r="N10" s="63">
        <v>45352</v>
      </c>
      <c r="O10" s="63">
        <v>45382</v>
      </c>
      <c r="P10" s="51">
        <f t="shared" ca="1" si="1"/>
        <v>574647</v>
      </c>
      <c r="Q10" s="57">
        <f t="shared" ca="1" si="2"/>
        <v>586139.93999999994</v>
      </c>
      <c r="R10" s="51">
        <f t="shared" ca="1" si="3"/>
        <v>574647</v>
      </c>
      <c r="S10" s="57">
        <f t="shared" ca="1" si="13"/>
        <v>252881</v>
      </c>
      <c r="T10" s="57">
        <f t="shared" ca="1" si="4"/>
        <v>321766</v>
      </c>
      <c r="U10" s="57">
        <f t="shared" ca="1" si="22"/>
        <v>74000</v>
      </c>
      <c r="V10" s="57">
        <f t="shared" ca="1" si="16"/>
        <v>11040</v>
      </c>
      <c r="W10" s="57">
        <f t="shared" ca="1" si="14"/>
        <v>1054</v>
      </c>
      <c r="X10" s="57">
        <f t="shared" ca="1" si="14"/>
        <v>4486</v>
      </c>
      <c r="Y10" s="57">
        <f t="shared" ca="1" si="14"/>
        <v>3537</v>
      </c>
      <c r="Z10" s="57">
        <f t="shared" ca="1" si="14"/>
        <v>25960</v>
      </c>
      <c r="AA10" s="57">
        <f t="shared" ca="1" si="14"/>
        <v>3808</v>
      </c>
      <c r="AB10" s="57">
        <f t="shared" ca="1" si="14"/>
        <v>71171</v>
      </c>
      <c r="AC10" s="57">
        <f t="shared" ca="1" si="14"/>
        <v>2042</v>
      </c>
      <c r="AD10" s="57">
        <f t="shared" ca="1" si="14"/>
        <v>8371</v>
      </c>
      <c r="AE10" s="57">
        <f t="shared" ca="1" si="14"/>
        <v>23043</v>
      </c>
      <c r="AF10" s="57">
        <f t="shared" ca="1" si="14"/>
        <v>203</v>
      </c>
      <c r="AG10" s="57">
        <f t="shared" ca="1" si="14"/>
        <v>25491</v>
      </c>
      <c r="AH10" s="57">
        <f t="shared" ca="1" si="14"/>
        <v>821</v>
      </c>
      <c r="AI10" s="57">
        <f t="shared" ca="1" si="14"/>
        <v>0</v>
      </c>
      <c r="AJ10" s="57">
        <f t="shared" ca="1" si="14"/>
        <v>79329</v>
      </c>
      <c r="AK10" s="57">
        <f t="shared" ca="1" si="14"/>
        <v>17414</v>
      </c>
      <c r="AL10" s="57">
        <f t="shared" ca="1" si="14"/>
        <v>125383</v>
      </c>
      <c r="AM10" s="57">
        <f t="shared" ca="1" si="14"/>
        <v>496</v>
      </c>
      <c r="AN10" s="57">
        <f t="shared" ca="1" si="14"/>
        <v>33732</v>
      </c>
      <c r="AO10" s="57">
        <f t="shared" ca="1" si="14"/>
        <v>0</v>
      </c>
      <c r="AP10" s="57">
        <f t="shared" ca="1" si="14"/>
        <v>70438</v>
      </c>
      <c r="AQ10" s="57">
        <f t="shared" ca="1" si="14"/>
        <v>2483</v>
      </c>
      <c r="AR10" s="57">
        <f t="shared" ca="1" si="14"/>
        <v>6675</v>
      </c>
      <c r="AS10" s="51">
        <v>2500</v>
      </c>
      <c r="AT10" s="57">
        <f t="shared" ca="1" si="14"/>
        <v>0</v>
      </c>
      <c r="AU10" s="51">
        <v>0</v>
      </c>
      <c r="AV10" s="57">
        <v>0</v>
      </c>
      <c r="AW10" s="51">
        <f t="shared" ca="1" si="5"/>
        <v>11492.94</v>
      </c>
      <c r="AX10" s="57">
        <f t="shared" ca="1" si="15"/>
        <v>-16737</v>
      </c>
      <c r="AY10" s="57">
        <f t="shared" ca="1" si="15"/>
        <v>0</v>
      </c>
      <c r="AZ10" s="57">
        <f t="shared" ca="1" si="15"/>
        <v>0</v>
      </c>
      <c r="BA10" s="51">
        <v>0</v>
      </c>
      <c r="BB10" s="51">
        <v>0</v>
      </c>
      <c r="BC10" s="57">
        <f t="shared" ca="1" si="15"/>
        <v>-443</v>
      </c>
      <c r="BD10" s="57">
        <f t="shared" ca="1" si="15"/>
        <v>-1650</v>
      </c>
      <c r="BE10" s="57">
        <f t="shared" ca="1" si="23"/>
        <v>396.64499999999998</v>
      </c>
      <c r="BF10" s="51">
        <f t="shared" ca="1" si="6"/>
        <v>100.3064</v>
      </c>
      <c r="BG10" s="51">
        <f t="shared" ca="1" si="7"/>
        <v>4.7509859154929579</v>
      </c>
      <c r="BH10" s="51">
        <f t="shared" ca="1" si="8"/>
        <v>697.40594059405942</v>
      </c>
      <c r="BI10" s="51">
        <v>0</v>
      </c>
      <c r="BJ10" s="57">
        <f t="shared" ca="1" si="17"/>
        <v>416</v>
      </c>
      <c r="BK10" s="51">
        <f t="shared" ca="1" si="9"/>
        <v>812.64499999999998</v>
      </c>
      <c r="BL10" s="57">
        <f t="shared" ca="1" si="18"/>
        <v>697</v>
      </c>
      <c r="BM10" s="57">
        <f t="shared" ca="1" si="10"/>
        <v>701.75098591549295</v>
      </c>
      <c r="BN10" s="57">
        <f t="shared" ca="1" si="19"/>
        <v>449</v>
      </c>
      <c r="BO10" s="57">
        <f t="shared" ca="1" si="11"/>
        <v>549.30639999999994</v>
      </c>
      <c r="BP10" s="57">
        <f t="shared" ca="1" si="20"/>
        <v>156</v>
      </c>
      <c r="BQ10" s="57">
        <f t="shared" ca="1" si="12"/>
        <v>853.40594059405942</v>
      </c>
      <c r="BR10" s="51">
        <v>0</v>
      </c>
      <c r="BS10" s="51">
        <v>0</v>
      </c>
    </row>
    <row r="11" spans="1:71">
      <c r="A11" s="8" t="s">
        <v>239</v>
      </c>
      <c r="B11" s="8">
        <v>701</v>
      </c>
      <c r="C11" s="8">
        <v>502</v>
      </c>
      <c r="E11" s="8">
        <v>115.7</v>
      </c>
      <c r="F11" s="8" t="s">
        <v>240</v>
      </c>
      <c r="G11" s="55">
        <f t="shared" ca="1" si="0"/>
        <v>42933</v>
      </c>
      <c r="H11" s="8">
        <v>77777</v>
      </c>
      <c r="J11" t="str">
        <f t="shared" ca="1" si="21"/>
        <v>전세</v>
      </c>
      <c r="K11" s="8" t="s">
        <v>242</v>
      </c>
      <c r="L11" s="63">
        <v>45352</v>
      </c>
      <c r="M11" s="63">
        <v>45402</v>
      </c>
      <c r="N11" s="63">
        <v>45352</v>
      </c>
      <c r="O11" s="63">
        <v>45382</v>
      </c>
      <c r="P11" s="51">
        <f t="shared" ca="1" si="1"/>
        <v>501220</v>
      </c>
      <c r="Q11" s="57">
        <f t="shared" ca="1" si="2"/>
        <v>511244.4</v>
      </c>
      <c r="R11" s="51">
        <f t="shared" ca="1" si="3"/>
        <v>501220</v>
      </c>
      <c r="S11" s="57">
        <f t="shared" ca="1" si="13"/>
        <v>253727</v>
      </c>
      <c r="T11" s="57">
        <f t="shared" ca="1" si="4"/>
        <v>247493</v>
      </c>
      <c r="U11" s="57">
        <f t="shared" ca="1" si="22"/>
        <v>63280</v>
      </c>
      <c r="V11" s="57">
        <f t="shared" ca="1" si="16"/>
        <v>19436</v>
      </c>
      <c r="W11" s="57">
        <f t="shared" ca="1" si="14"/>
        <v>998</v>
      </c>
      <c r="X11" s="57">
        <f t="shared" ca="1" si="14"/>
        <v>4423</v>
      </c>
      <c r="Y11" s="57">
        <f t="shared" ca="1" si="14"/>
        <v>3345</v>
      </c>
      <c r="Z11" s="57">
        <f t="shared" ca="1" si="14"/>
        <v>50224</v>
      </c>
      <c r="AA11" s="57">
        <f t="shared" ca="1" si="14"/>
        <v>23613</v>
      </c>
      <c r="AB11" s="57">
        <f t="shared" ca="1" si="14"/>
        <v>49559</v>
      </c>
      <c r="AC11" s="57">
        <f t="shared" ca="1" si="14"/>
        <v>1007</v>
      </c>
      <c r="AD11" s="57">
        <f t="shared" ca="1" si="14"/>
        <v>3294</v>
      </c>
      <c r="AE11" s="57">
        <f t="shared" ca="1" si="14"/>
        <v>5429</v>
      </c>
      <c r="AF11" s="57">
        <f t="shared" ca="1" si="14"/>
        <v>231</v>
      </c>
      <c r="AG11" s="57">
        <f t="shared" ca="1" si="14"/>
        <v>49039</v>
      </c>
      <c r="AH11" s="57">
        <f t="shared" ca="1" si="14"/>
        <v>310</v>
      </c>
      <c r="AI11" s="57">
        <f t="shared" ca="1" si="14"/>
        <v>0</v>
      </c>
      <c r="AJ11" s="57">
        <f t="shared" ca="1" si="14"/>
        <v>67453</v>
      </c>
      <c r="AK11" s="57">
        <f t="shared" ca="1" si="14"/>
        <v>14769</v>
      </c>
      <c r="AL11" s="57">
        <f t="shared" ca="1" si="14"/>
        <v>72594</v>
      </c>
      <c r="AM11" s="57">
        <f t="shared" ca="1" si="14"/>
        <v>2761</v>
      </c>
      <c r="AN11" s="57">
        <f t="shared" ca="1" si="14"/>
        <v>13307</v>
      </c>
      <c r="AO11" s="57">
        <f t="shared" ca="1" si="14"/>
        <v>0</v>
      </c>
      <c r="AP11" s="57">
        <f t="shared" ca="1" si="14"/>
        <v>72371</v>
      </c>
      <c r="AQ11" s="57">
        <f t="shared" ca="1" si="14"/>
        <v>3462</v>
      </c>
      <c r="AR11" s="57">
        <f t="shared" ca="1" si="14"/>
        <v>9647</v>
      </c>
      <c r="AS11" s="51">
        <v>2500</v>
      </c>
      <c r="AT11" s="57">
        <f t="shared" ca="1" si="14"/>
        <v>0</v>
      </c>
      <c r="AU11" s="51">
        <v>0</v>
      </c>
      <c r="AV11" s="57">
        <v>0</v>
      </c>
      <c r="AW11" s="51">
        <f t="shared" ca="1" si="5"/>
        <v>10024.4</v>
      </c>
      <c r="AX11" s="57">
        <f t="shared" ca="1" si="15"/>
        <v>-6116</v>
      </c>
      <c r="AY11" s="57">
        <f t="shared" ca="1" si="15"/>
        <v>0</v>
      </c>
      <c r="AZ11" s="57">
        <f t="shared" ca="1" si="15"/>
        <v>0</v>
      </c>
      <c r="BA11" s="51">
        <v>0</v>
      </c>
      <c r="BB11" s="51">
        <v>0</v>
      </c>
      <c r="BC11" s="57">
        <f t="shared" ca="1" si="15"/>
        <v>-13934</v>
      </c>
      <c r="BD11" s="57">
        <f t="shared" ca="1" si="15"/>
        <v>-11782</v>
      </c>
      <c r="BE11" s="57">
        <f t="shared" ca="1" si="23"/>
        <v>337.26499999999999</v>
      </c>
      <c r="BF11" s="51">
        <f t="shared" ca="1" si="6"/>
        <v>58.075200000000002</v>
      </c>
      <c r="BG11" s="51">
        <f t="shared" ca="1" si="7"/>
        <v>1.8742253521126762</v>
      </c>
      <c r="BH11" s="51">
        <f t="shared" ca="1" si="8"/>
        <v>716.54455445544556</v>
      </c>
      <c r="BI11" s="51">
        <v>0</v>
      </c>
      <c r="BJ11" s="57">
        <f t="shared" ca="1" si="17"/>
        <v>721</v>
      </c>
      <c r="BK11" s="51">
        <f t="shared" ca="1" si="9"/>
        <v>1058.2649999999999</v>
      </c>
      <c r="BL11" s="57">
        <f t="shared" ca="1" si="18"/>
        <v>612</v>
      </c>
      <c r="BM11" s="57">
        <f t="shared" ca="1" si="10"/>
        <v>613.87422535211272</v>
      </c>
      <c r="BN11" s="57">
        <f t="shared" ca="1" si="19"/>
        <v>728</v>
      </c>
      <c r="BO11" s="57">
        <f t="shared" ca="1" si="11"/>
        <v>786.0752</v>
      </c>
      <c r="BP11" s="57">
        <f t="shared" ca="1" si="20"/>
        <v>934</v>
      </c>
      <c r="BQ11" s="57">
        <f t="shared" ca="1" si="12"/>
        <v>1650.5445544554455</v>
      </c>
      <c r="BR11" s="51">
        <v>0</v>
      </c>
      <c r="BS11" s="51">
        <v>0</v>
      </c>
    </row>
    <row r="12" spans="1:71">
      <c r="A12" s="8" t="s">
        <v>239</v>
      </c>
      <c r="B12" s="8">
        <v>701</v>
      </c>
      <c r="C12" s="53">
        <v>601</v>
      </c>
      <c r="E12" s="8">
        <v>115.7</v>
      </c>
      <c r="F12" s="8" t="s">
        <v>240</v>
      </c>
      <c r="G12" s="55">
        <f t="shared" ca="1" si="0"/>
        <v>42485</v>
      </c>
      <c r="H12" s="8">
        <v>77777</v>
      </c>
      <c r="J12" t="str">
        <f t="shared" ca="1" si="21"/>
        <v>월세</v>
      </c>
      <c r="K12" s="8" t="s">
        <v>242</v>
      </c>
      <c r="L12" s="63">
        <v>45352</v>
      </c>
      <c r="M12" s="63">
        <v>45402</v>
      </c>
      <c r="N12" s="63">
        <v>45352</v>
      </c>
      <c r="O12" s="63">
        <v>45382</v>
      </c>
      <c r="P12" s="51">
        <f t="shared" ca="1" si="1"/>
        <v>527794</v>
      </c>
      <c r="Q12" s="57">
        <f t="shared" ca="1" si="2"/>
        <v>538349.88</v>
      </c>
      <c r="R12" s="51">
        <f t="shared" ca="1" si="3"/>
        <v>527794</v>
      </c>
      <c r="S12" s="57">
        <f t="shared" ca="1" si="13"/>
        <v>151614</v>
      </c>
      <c r="T12" s="57">
        <f t="shared" ca="1" si="4"/>
        <v>376180</v>
      </c>
      <c r="U12" s="57">
        <f t="shared" ca="1" si="22"/>
        <v>44084</v>
      </c>
      <c r="V12" s="57">
        <f t="shared" ca="1" si="16"/>
        <v>12880</v>
      </c>
      <c r="W12" s="57">
        <f t="shared" ca="1" si="14"/>
        <v>396</v>
      </c>
      <c r="X12" s="57">
        <f t="shared" ca="1" si="14"/>
        <v>3658</v>
      </c>
      <c r="Y12" s="57">
        <f t="shared" ca="1" si="14"/>
        <v>3419</v>
      </c>
      <c r="Z12" s="57">
        <f t="shared" ca="1" si="14"/>
        <v>31576</v>
      </c>
      <c r="AA12" s="57">
        <f t="shared" ca="1" si="14"/>
        <v>28403</v>
      </c>
      <c r="AB12" s="57">
        <f t="shared" ca="1" si="14"/>
        <v>43352</v>
      </c>
      <c r="AC12" s="57">
        <f t="shared" ca="1" si="14"/>
        <v>2012</v>
      </c>
      <c r="AD12" s="57">
        <f t="shared" ca="1" si="14"/>
        <v>2638</v>
      </c>
      <c r="AE12" s="57">
        <f t="shared" ca="1" si="14"/>
        <v>3660</v>
      </c>
      <c r="AF12" s="57">
        <f t="shared" ca="1" si="14"/>
        <v>759</v>
      </c>
      <c r="AG12" s="57">
        <f t="shared" ca="1" si="14"/>
        <v>1065</v>
      </c>
      <c r="AH12" s="57">
        <f t="shared" ca="1" si="14"/>
        <v>207</v>
      </c>
      <c r="AI12" s="57">
        <f t="shared" ca="1" si="14"/>
        <v>0</v>
      </c>
      <c r="AJ12" s="57">
        <f t="shared" ca="1" si="14"/>
        <v>67444</v>
      </c>
      <c r="AK12" s="57">
        <f t="shared" ca="1" si="14"/>
        <v>16090</v>
      </c>
      <c r="AL12" s="57">
        <f t="shared" ca="1" si="14"/>
        <v>117520</v>
      </c>
      <c r="AM12" s="57">
        <f t="shared" ca="1" si="14"/>
        <v>4619</v>
      </c>
      <c r="AN12" s="57">
        <f t="shared" ca="1" si="14"/>
        <v>115611</v>
      </c>
      <c r="AO12" s="57">
        <f t="shared" ca="1" si="14"/>
        <v>0</v>
      </c>
      <c r="AP12" s="57">
        <f t="shared" ca="1" si="14"/>
        <v>30667</v>
      </c>
      <c r="AQ12" s="57">
        <f t="shared" ca="1" si="14"/>
        <v>2115</v>
      </c>
      <c r="AR12" s="57">
        <f t="shared" ca="1" si="14"/>
        <v>7803</v>
      </c>
      <c r="AS12" s="51">
        <v>2500</v>
      </c>
      <c r="AT12" s="57">
        <f t="shared" ca="1" si="14"/>
        <v>0</v>
      </c>
      <c r="AU12" s="51">
        <v>0</v>
      </c>
      <c r="AV12" s="57">
        <v>0</v>
      </c>
      <c r="AW12" s="51">
        <f t="shared" ca="1" si="5"/>
        <v>10555.880000000001</v>
      </c>
      <c r="AX12" s="57">
        <f t="shared" ca="1" si="15"/>
        <v>-1232</v>
      </c>
      <c r="AY12" s="57">
        <f t="shared" ca="1" si="15"/>
        <v>0</v>
      </c>
      <c r="AZ12" s="57">
        <f t="shared" ca="1" si="15"/>
        <v>0</v>
      </c>
      <c r="BA12" s="51">
        <v>0</v>
      </c>
      <c r="BB12" s="51">
        <v>0</v>
      </c>
      <c r="BC12" s="57">
        <f t="shared" ca="1" si="15"/>
        <v>-3785</v>
      </c>
      <c r="BD12" s="57">
        <f t="shared" ca="1" si="15"/>
        <v>-9667</v>
      </c>
      <c r="BE12" s="57">
        <f t="shared" ca="1" si="23"/>
        <v>337.22</v>
      </c>
      <c r="BF12" s="51">
        <f t="shared" ca="1" si="6"/>
        <v>94.016000000000005</v>
      </c>
      <c r="BG12" s="51">
        <f t="shared" ca="1" si="7"/>
        <v>16.28323943661972</v>
      </c>
      <c r="BH12" s="51">
        <f t="shared" ca="1" si="8"/>
        <v>303.63366336633663</v>
      </c>
      <c r="BI12" s="51">
        <v>0</v>
      </c>
      <c r="BJ12" s="57">
        <f t="shared" ca="1" si="17"/>
        <v>539</v>
      </c>
      <c r="BK12" s="51">
        <f t="shared" ca="1" si="9"/>
        <v>876.22</v>
      </c>
      <c r="BL12" s="57">
        <f t="shared" ca="1" si="18"/>
        <v>361</v>
      </c>
      <c r="BM12" s="57">
        <f t="shared" ca="1" si="10"/>
        <v>377.28323943661974</v>
      </c>
      <c r="BN12" s="57">
        <f t="shared" ca="1" si="19"/>
        <v>760</v>
      </c>
      <c r="BO12" s="57">
        <f t="shared" ca="1" si="11"/>
        <v>854.01599999999996</v>
      </c>
      <c r="BP12" s="57">
        <f t="shared" ca="1" si="20"/>
        <v>768</v>
      </c>
      <c r="BQ12" s="57">
        <f t="shared" ca="1" si="12"/>
        <v>1071.6336633663366</v>
      </c>
      <c r="BR12" s="51">
        <v>0</v>
      </c>
      <c r="BS12" s="51">
        <v>0</v>
      </c>
    </row>
    <row r="13" spans="1:71">
      <c r="A13" s="8" t="s">
        <v>239</v>
      </c>
      <c r="B13" s="8">
        <v>701</v>
      </c>
      <c r="C13" s="53">
        <v>602</v>
      </c>
      <c r="E13" s="8">
        <v>115.7</v>
      </c>
      <c r="F13" s="8" t="s">
        <v>240</v>
      </c>
      <c r="G13" s="55">
        <f t="shared" ca="1" si="0"/>
        <v>43489</v>
      </c>
      <c r="H13" s="8">
        <v>77777</v>
      </c>
      <c r="J13" t="str">
        <f t="shared" ca="1" si="21"/>
        <v>전세</v>
      </c>
      <c r="K13" s="8" t="s">
        <v>242</v>
      </c>
      <c r="L13" s="63">
        <v>45352</v>
      </c>
      <c r="M13" s="63">
        <v>45402</v>
      </c>
      <c r="N13" s="63">
        <v>45352</v>
      </c>
      <c r="O13" s="63">
        <v>45382</v>
      </c>
      <c r="P13" s="51">
        <f t="shared" ca="1" si="1"/>
        <v>362800</v>
      </c>
      <c r="Q13" s="57">
        <f t="shared" ca="1" si="2"/>
        <v>370056</v>
      </c>
      <c r="R13" s="51">
        <f t="shared" ca="1" si="3"/>
        <v>362800</v>
      </c>
      <c r="S13" s="57">
        <f t="shared" ca="1" si="13"/>
        <v>197318</v>
      </c>
      <c r="T13" s="57">
        <f t="shared" ca="1" si="4"/>
        <v>165482</v>
      </c>
      <c r="U13" s="57">
        <f t="shared" ca="1" si="22"/>
        <v>44317</v>
      </c>
      <c r="V13" s="57">
        <f t="shared" ca="1" si="16"/>
        <v>17411</v>
      </c>
      <c r="W13" s="57">
        <f t="shared" ca="1" si="14"/>
        <v>1589</v>
      </c>
      <c r="X13" s="57">
        <f t="shared" ca="1" si="14"/>
        <v>1024</v>
      </c>
      <c r="Y13" s="57">
        <f t="shared" ca="1" si="14"/>
        <v>3054</v>
      </c>
      <c r="Z13" s="57">
        <f t="shared" ca="1" si="14"/>
        <v>26028</v>
      </c>
      <c r="AA13" s="57">
        <f t="shared" ca="1" si="14"/>
        <v>10288</v>
      </c>
      <c r="AB13" s="57">
        <f t="shared" ca="1" si="14"/>
        <v>73542</v>
      </c>
      <c r="AC13" s="57">
        <f t="shared" ca="1" si="14"/>
        <v>2818</v>
      </c>
      <c r="AD13" s="57">
        <f t="shared" ca="1" si="14"/>
        <v>2086</v>
      </c>
      <c r="AE13" s="57">
        <f t="shared" ca="1" si="14"/>
        <v>8918</v>
      </c>
      <c r="AF13" s="57">
        <f t="shared" ca="1" si="14"/>
        <v>571</v>
      </c>
      <c r="AG13" s="57">
        <f t="shared" ca="1" si="14"/>
        <v>14610</v>
      </c>
      <c r="AH13" s="57">
        <f t="shared" ca="1" si="14"/>
        <v>212</v>
      </c>
      <c r="AI13" s="57">
        <f t="shared" ca="1" si="14"/>
        <v>0</v>
      </c>
      <c r="AJ13" s="57">
        <f t="shared" ca="1" si="14"/>
        <v>77622</v>
      </c>
      <c r="AK13" s="57">
        <f t="shared" ca="1" si="14"/>
        <v>19120</v>
      </c>
      <c r="AL13" s="57">
        <f t="shared" ca="1" si="14"/>
        <v>29685</v>
      </c>
      <c r="AM13" s="57">
        <f t="shared" ca="1" si="14"/>
        <v>4955</v>
      </c>
      <c r="AN13" s="57">
        <f t="shared" ca="1" si="14"/>
        <v>38951</v>
      </c>
      <c r="AO13" s="57">
        <f t="shared" ca="1" si="14"/>
        <v>0</v>
      </c>
      <c r="AP13" s="57">
        <f t="shared" ca="1" si="14"/>
        <v>24789</v>
      </c>
      <c r="AQ13" s="57">
        <f t="shared" ca="1" si="14"/>
        <v>1350</v>
      </c>
      <c r="AR13" s="57">
        <f t="shared" ca="1" si="14"/>
        <v>1124</v>
      </c>
      <c r="AS13" s="51">
        <v>2500</v>
      </c>
      <c r="AT13" s="57">
        <f t="shared" ca="1" si="14"/>
        <v>0</v>
      </c>
      <c r="AU13" s="51">
        <v>0</v>
      </c>
      <c r="AV13" s="57">
        <v>0</v>
      </c>
      <c r="AW13" s="51">
        <f t="shared" ca="1" si="5"/>
        <v>7256</v>
      </c>
      <c r="AX13" s="57">
        <f t="shared" ca="1" si="15"/>
        <v>-10509</v>
      </c>
      <c r="AY13" s="57">
        <f t="shared" ca="1" si="15"/>
        <v>0</v>
      </c>
      <c r="AZ13" s="57">
        <f t="shared" ca="1" si="15"/>
        <v>0</v>
      </c>
      <c r="BA13" s="51">
        <v>0</v>
      </c>
      <c r="BB13" s="51">
        <v>0</v>
      </c>
      <c r="BC13" s="57">
        <f t="shared" ca="1" si="15"/>
        <v>-9170</v>
      </c>
      <c r="BD13" s="57">
        <f t="shared" ca="1" si="15"/>
        <v>-24085</v>
      </c>
      <c r="BE13" s="57">
        <f t="shared" ca="1" si="23"/>
        <v>388.11</v>
      </c>
      <c r="BF13" s="51">
        <f t="shared" ca="1" si="6"/>
        <v>23.748000000000001</v>
      </c>
      <c r="BG13" s="51">
        <f t="shared" ca="1" si="7"/>
        <v>5.4860563380281686</v>
      </c>
      <c r="BH13" s="51">
        <f t="shared" ca="1" si="8"/>
        <v>245.43564356435644</v>
      </c>
      <c r="BI13" s="51">
        <v>0</v>
      </c>
      <c r="BJ13" s="57">
        <f t="shared" ca="1" si="17"/>
        <v>289</v>
      </c>
      <c r="BK13" s="51">
        <f t="shared" ca="1" si="9"/>
        <v>677.11</v>
      </c>
      <c r="BL13" s="57">
        <f t="shared" ca="1" si="18"/>
        <v>296</v>
      </c>
      <c r="BM13" s="57">
        <f t="shared" ca="1" si="10"/>
        <v>301.48605633802816</v>
      </c>
      <c r="BN13" s="57">
        <f t="shared" ca="1" si="19"/>
        <v>631</v>
      </c>
      <c r="BO13" s="57">
        <f t="shared" ca="1" si="11"/>
        <v>654.74800000000005</v>
      </c>
      <c r="BP13" s="57">
        <f t="shared" ca="1" si="20"/>
        <v>609</v>
      </c>
      <c r="BQ13" s="57">
        <f t="shared" ca="1" si="12"/>
        <v>854.4356435643565</v>
      </c>
      <c r="BR13" s="51">
        <v>0</v>
      </c>
      <c r="BS13" s="51">
        <v>0</v>
      </c>
    </row>
    <row r="14" spans="1:71">
      <c r="A14" s="8" t="s">
        <v>239</v>
      </c>
      <c r="B14" s="8">
        <v>701</v>
      </c>
      <c r="C14" s="53">
        <v>701</v>
      </c>
      <c r="E14" s="8">
        <v>115.7</v>
      </c>
      <c r="F14" s="8" t="s">
        <v>240</v>
      </c>
      <c r="G14" s="55">
        <f t="shared" ca="1" si="0"/>
        <v>44647</v>
      </c>
      <c r="H14" s="8">
        <v>77777</v>
      </c>
      <c r="J14" t="str">
        <f t="shared" ca="1" si="21"/>
        <v>전세</v>
      </c>
      <c r="K14" s="8" t="s">
        <v>242</v>
      </c>
      <c r="L14" s="63">
        <v>45352</v>
      </c>
      <c r="M14" s="63">
        <v>45402</v>
      </c>
      <c r="N14" s="63">
        <v>45352</v>
      </c>
      <c r="O14" s="63">
        <v>45382</v>
      </c>
      <c r="P14" s="51">
        <f t="shared" ca="1" si="1"/>
        <v>601164</v>
      </c>
      <c r="Q14" s="57">
        <f t="shared" ca="1" si="2"/>
        <v>613187.28</v>
      </c>
      <c r="R14" s="51">
        <f t="shared" ca="1" si="3"/>
        <v>601164</v>
      </c>
      <c r="S14" s="57">
        <f t="shared" ca="1" si="13"/>
        <v>233433</v>
      </c>
      <c r="T14" s="57">
        <f t="shared" ca="1" si="4"/>
        <v>367731</v>
      </c>
      <c r="U14" s="57">
        <f t="shared" ca="1" si="22"/>
        <v>66265</v>
      </c>
      <c r="V14" s="57">
        <f t="shared" ca="1" si="16"/>
        <v>17694</v>
      </c>
      <c r="W14" s="57">
        <f t="shared" ca="1" si="14"/>
        <v>900</v>
      </c>
      <c r="X14" s="57">
        <f t="shared" ca="1" si="14"/>
        <v>4792</v>
      </c>
      <c r="Y14" s="57">
        <f t="shared" ca="1" si="14"/>
        <v>3876</v>
      </c>
      <c r="Z14" s="57">
        <f t="shared" ca="1" si="14"/>
        <v>20176</v>
      </c>
      <c r="AA14" s="57">
        <f t="shared" ca="1" si="14"/>
        <v>26430</v>
      </c>
      <c r="AB14" s="57">
        <f t="shared" ca="1" si="14"/>
        <v>78598</v>
      </c>
      <c r="AC14" s="57">
        <f t="shared" ca="1" si="14"/>
        <v>375</v>
      </c>
      <c r="AD14" s="57">
        <f t="shared" ca="1" si="14"/>
        <v>3110</v>
      </c>
      <c r="AE14" s="57">
        <f t="shared" ca="1" si="14"/>
        <v>1394</v>
      </c>
      <c r="AF14" s="57">
        <f t="shared" ca="1" si="14"/>
        <v>952</v>
      </c>
      <c r="AG14" s="57">
        <f t="shared" ca="1" si="14"/>
        <v>27451</v>
      </c>
      <c r="AH14" s="57">
        <f t="shared" ca="1" si="14"/>
        <v>594</v>
      </c>
      <c r="AI14" s="57">
        <f t="shared" ca="1" si="14"/>
        <v>0</v>
      </c>
      <c r="AJ14" s="57">
        <f t="shared" ca="1" si="14"/>
        <v>62621</v>
      </c>
      <c r="AK14" s="57">
        <f t="shared" ca="1" si="14"/>
        <v>16767</v>
      </c>
      <c r="AL14" s="57">
        <f t="shared" ref="AL14:AT50" ca="1" si="24">RANDBETWEEN(AL$2,AL$3)</f>
        <v>116165</v>
      </c>
      <c r="AM14" s="57">
        <f t="shared" ca="1" si="24"/>
        <v>9361</v>
      </c>
      <c r="AN14" s="57">
        <f t="shared" ca="1" si="24"/>
        <v>85189</v>
      </c>
      <c r="AO14" s="57">
        <f t="shared" ca="1" si="24"/>
        <v>0</v>
      </c>
      <c r="AP14" s="57">
        <f t="shared" ca="1" si="24"/>
        <v>68422</v>
      </c>
      <c r="AQ14" s="57">
        <f t="shared" ca="1" si="24"/>
        <v>7850</v>
      </c>
      <c r="AR14" s="57">
        <f t="shared" ca="1" si="24"/>
        <v>5551</v>
      </c>
      <c r="AS14" s="51">
        <v>2500</v>
      </c>
      <c r="AT14" s="57">
        <f t="shared" ca="1" si="24"/>
        <v>0</v>
      </c>
      <c r="AU14" s="51">
        <v>0</v>
      </c>
      <c r="AV14" s="57">
        <v>0</v>
      </c>
      <c r="AW14" s="51">
        <f t="shared" ca="1" si="5"/>
        <v>12023.28</v>
      </c>
      <c r="AX14" s="57">
        <f t="shared" ca="1" si="15"/>
        <v>-5406</v>
      </c>
      <c r="AY14" s="57">
        <f t="shared" ca="1" si="15"/>
        <v>0</v>
      </c>
      <c r="AZ14" s="57">
        <f t="shared" ca="1" si="15"/>
        <v>0</v>
      </c>
      <c r="BA14" s="51">
        <v>-5000</v>
      </c>
      <c r="BB14" s="51">
        <v>0</v>
      </c>
      <c r="BC14" s="57">
        <f t="shared" ca="1" si="15"/>
        <v>-18042</v>
      </c>
      <c r="BD14" s="57">
        <f t="shared" ca="1" si="15"/>
        <v>-2421</v>
      </c>
      <c r="BE14" s="57">
        <f t="shared" ca="1" si="23"/>
        <v>313.10500000000002</v>
      </c>
      <c r="BF14" s="51">
        <f t="shared" ca="1" si="6"/>
        <v>92.932000000000002</v>
      </c>
      <c r="BG14" s="51">
        <f t="shared" ca="1" si="7"/>
        <v>11.998450704225352</v>
      </c>
      <c r="BH14" s="51">
        <f t="shared" ca="1" si="8"/>
        <v>677.44554455445541</v>
      </c>
      <c r="BI14" s="51">
        <v>0</v>
      </c>
      <c r="BJ14" s="57">
        <f t="shared" ca="1" si="17"/>
        <v>899</v>
      </c>
      <c r="BK14" s="51">
        <f t="shared" ca="1" si="9"/>
        <v>1212.105</v>
      </c>
      <c r="BL14" s="57">
        <f t="shared" ca="1" si="18"/>
        <v>391</v>
      </c>
      <c r="BM14" s="57">
        <f t="shared" ca="1" si="10"/>
        <v>402.99845070422538</v>
      </c>
      <c r="BN14" s="57">
        <f t="shared" ca="1" si="19"/>
        <v>684</v>
      </c>
      <c r="BO14" s="57">
        <f t="shared" ca="1" si="11"/>
        <v>776.93200000000002</v>
      </c>
      <c r="BP14" s="57">
        <f t="shared" ca="1" si="20"/>
        <v>106</v>
      </c>
      <c r="BQ14" s="57">
        <f t="shared" ca="1" si="12"/>
        <v>783.44554455445541</v>
      </c>
      <c r="BR14" s="51">
        <v>0</v>
      </c>
      <c r="BS14" s="51">
        <v>0</v>
      </c>
    </row>
    <row r="15" spans="1:71">
      <c r="A15" s="8" t="s">
        <v>239</v>
      </c>
      <c r="B15" s="8">
        <v>701</v>
      </c>
      <c r="C15" s="53">
        <v>702</v>
      </c>
      <c r="E15" s="8">
        <v>115.7</v>
      </c>
      <c r="F15" s="8" t="s">
        <v>240</v>
      </c>
      <c r="G15" s="55">
        <f t="shared" ca="1" si="0"/>
        <v>44085</v>
      </c>
      <c r="H15" s="8">
        <v>77777</v>
      </c>
      <c r="J15" t="str">
        <f t="shared" ca="1" si="21"/>
        <v>월세</v>
      </c>
      <c r="K15" s="8" t="s">
        <v>242</v>
      </c>
      <c r="L15" s="63">
        <v>45352</v>
      </c>
      <c r="M15" s="63">
        <v>45402</v>
      </c>
      <c r="N15" s="63">
        <v>45352</v>
      </c>
      <c r="O15" s="63">
        <v>45382</v>
      </c>
      <c r="P15" s="51">
        <f t="shared" ca="1" si="1"/>
        <v>480193</v>
      </c>
      <c r="Q15" s="57">
        <f t="shared" ca="1" si="2"/>
        <v>489796.86</v>
      </c>
      <c r="R15" s="51">
        <f t="shared" ca="1" si="3"/>
        <v>480193</v>
      </c>
      <c r="S15" s="57">
        <f t="shared" ca="1" si="13"/>
        <v>219146</v>
      </c>
      <c r="T15" s="57">
        <f t="shared" ca="1" si="4"/>
        <v>261047</v>
      </c>
      <c r="U15" s="57">
        <f t="shared" ca="1" si="22"/>
        <v>54868</v>
      </c>
      <c r="V15" s="57">
        <f t="shared" ca="1" si="16"/>
        <v>6672</v>
      </c>
      <c r="W15" s="57">
        <f t="shared" ca="1" si="16"/>
        <v>1477</v>
      </c>
      <c r="X15" s="57">
        <f t="shared" ca="1" si="16"/>
        <v>1923</v>
      </c>
      <c r="Y15" s="57">
        <f t="shared" ca="1" si="16"/>
        <v>3139</v>
      </c>
      <c r="Z15" s="57">
        <f t="shared" ca="1" si="16"/>
        <v>23094</v>
      </c>
      <c r="AA15" s="57">
        <f t="shared" ca="1" si="16"/>
        <v>24239</v>
      </c>
      <c r="AB15" s="57">
        <f t="shared" ca="1" si="16"/>
        <v>72854</v>
      </c>
      <c r="AC15" s="57">
        <f t="shared" ca="1" si="16"/>
        <v>2556</v>
      </c>
      <c r="AD15" s="57">
        <f t="shared" ca="1" si="16"/>
        <v>7849</v>
      </c>
      <c r="AE15" s="57">
        <f t="shared" ca="1" si="16"/>
        <v>16866</v>
      </c>
      <c r="AF15" s="57">
        <f t="shared" ca="1" si="16"/>
        <v>280</v>
      </c>
      <c r="AG15" s="57">
        <f t="shared" ca="1" si="16"/>
        <v>24280</v>
      </c>
      <c r="AH15" s="57">
        <f t="shared" ca="1" si="16"/>
        <v>131</v>
      </c>
      <c r="AI15" s="57">
        <f t="shared" ca="1" si="16"/>
        <v>0</v>
      </c>
      <c r="AJ15" s="57">
        <f t="shared" ca="1" si="16"/>
        <v>74012</v>
      </c>
      <c r="AK15" s="57">
        <f t="shared" ca="1" si="16"/>
        <v>23600</v>
      </c>
      <c r="AL15" s="57">
        <f t="shared" ca="1" si="24"/>
        <v>90213</v>
      </c>
      <c r="AM15" s="57">
        <f t="shared" ca="1" si="24"/>
        <v>4837</v>
      </c>
      <c r="AN15" s="57">
        <f t="shared" ca="1" si="24"/>
        <v>67127</v>
      </c>
      <c r="AO15" s="57">
        <f t="shared" ca="1" si="24"/>
        <v>0</v>
      </c>
      <c r="AP15" s="57">
        <f t="shared" ca="1" si="24"/>
        <v>8724</v>
      </c>
      <c r="AQ15" s="57">
        <f t="shared" ca="1" si="24"/>
        <v>3288</v>
      </c>
      <c r="AR15" s="57">
        <f t="shared" ca="1" si="24"/>
        <v>9359</v>
      </c>
      <c r="AS15" s="51">
        <v>2500</v>
      </c>
      <c r="AT15" s="57">
        <f t="shared" ca="1" si="24"/>
        <v>0</v>
      </c>
      <c r="AU15" s="51">
        <v>0</v>
      </c>
      <c r="AV15" s="57">
        <v>0</v>
      </c>
      <c r="AW15" s="51">
        <f t="shared" ca="1" si="5"/>
        <v>9603.86</v>
      </c>
      <c r="AX15" s="57">
        <f t="shared" ca="1" si="15"/>
        <v>-19134</v>
      </c>
      <c r="AY15" s="57">
        <f t="shared" ca="1" si="15"/>
        <v>0</v>
      </c>
      <c r="AZ15" s="57">
        <f t="shared" ca="1" si="15"/>
        <v>0</v>
      </c>
      <c r="BA15" s="51">
        <v>0</v>
      </c>
      <c r="BB15" s="51">
        <v>0</v>
      </c>
      <c r="BC15" s="57">
        <f t="shared" ca="1" si="15"/>
        <v>-8382</v>
      </c>
      <c r="BD15" s="57">
        <f t="shared" ca="1" si="15"/>
        <v>-16179</v>
      </c>
      <c r="BE15" s="57">
        <f t="shared" ca="1" si="23"/>
        <v>370.06</v>
      </c>
      <c r="BF15" s="51">
        <f t="shared" ca="1" si="6"/>
        <v>72.170400000000001</v>
      </c>
      <c r="BG15" s="51">
        <f t="shared" ca="1" si="7"/>
        <v>9.4545070422535211</v>
      </c>
      <c r="BH15" s="51">
        <f t="shared" ca="1" si="8"/>
        <v>86.376237623762378</v>
      </c>
      <c r="BI15" s="51">
        <v>0</v>
      </c>
      <c r="BJ15" s="57">
        <f t="shared" ca="1" si="17"/>
        <v>779</v>
      </c>
      <c r="BK15" s="51">
        <f t="shared" ca="1" si="9"/>
        <v>1149.06</v>
      </c>
      <c r="BL15" s="57">
        <f t="shared" ca="1" si="18"/>
        <v>943</v>
      </c>
      <c r="BM15" s="57">
        <f t="shared" ca="1" si="10"/>
        <v>952.45450704225357</v>
      </c>
      <c r="BN15" s="57">
        <f t="shared" ca="1" si="19"/>
        <v>977</v>
      </c>
      <c r="BO15" s="57">
        <f t="shared" ca="1" si="11"/>
        <v>1049.1704</v>
      </c>
      <c r="BP15" s="57">
        <f t="shared" ca="1" si="20"/>
        <v>136</v>
      </c>
      <c r="BQ15" s="57">
        <f t="shared" ca="1" si="12"/>
        <v>222.37623762376239</v>
      </c>
      <c r="BR15" s="51">
        <v>0</v>
      </c>
      <c r="BS15" s="51">
        <v>0</v>
      </c>
    </row>
    <row r="16" spans="1:71">
      <c r="A16" s="8" t="s">
        <v>239</v>
      </c>
      <c r="B16" s="8">
        <v>701</v>
      </c>
      <c r="C16" s="53">
        <v>801</v>
      </c>
      <c r="E16" s="8">
        <v>115.7</v>
      </c>
      <c r="F16" s="8" t="s">
        <v>240</v>
      </c>
      <c r="G16" s="55">
        <f t="shared" ca="1" si="0"/>
        <v>42488</v>
      </c>
      <c r="H16" s="8">
        <v>77777</v>
      </c>
      <c r="J16" t="str">
        <f t="shared" ca="1" si="21"/>
        <v>전세</v>
      </c>
      <c r="K16" s="8" t="s">
        <v>242</v>
      </c>
      <c r="L16" s="63">
        <v>45352</v>
      </c>
      <c r="M16" s="63">
        <v>45402</v>
      </c>
      <c r="N16" s="63">
        <v>45352</v>
      </c>
      <c r="O16" s="63">
        <v>45382</v>
      </c>
      <c r="P16" s="51">
        <f t="shared" ca="1" si="1"/>
        <v>489965</v>
      </c>
      <c r="Q16" s="57">
        <f t="shared" ca="1" si="2"/>
        <v>499764.3</v>
      </c>
      <c r="R16" s="51">
        <f t="shared" ca="1" si="3"/>
        <v>489965</v>
      </c>
      <c r="S16" s="57">
        <f t="shared" ca="1" si="13"/>
        <v>227204</v>
      </c>
      <c r="T16" s="57">
        <f t="shared" ca="1" si="4"/>
        <v>262761</v>
      </c>
      <c r="U16" s="57">
        <f t="shared" ca="1" si="22"/>
        <v>31500</v>
      </c>
      <c r="V16" s="57">
        <f t="shared" ca="1" si="16"/>
        <v>22279</v>
      </c>
      <c r="W16" s="57">
        <f t="shared" ca="1" si="16"/>
        <v>822</v>
      </c>
      <c r="X16" s="57">
        <f t="shared" ca="1" si="16"/>
        <v>1427</v>
      </c>
      <c r="Y16" s="57">
        <f t="shared" ca="1" si="16"/>
        <v>3386</v>
      </c>
      <c r="Z16" s="57">
        <f t="shared" ca="1" si="16"/>
        <v>53452</v>
      </c>
      <c r="AA16" s="57">
        <f t="shared" ca="1" si="16"/>
        <v>10158</v>
      </c>
      <c r="AB16" s="57">
        <f t="shared" ca="1" si="16"/>
        <v>55076</v>
      </c>
      <c r="AC16" s="57">
        <f t="shared" ca="1" si="16"/>
        <v>1358</v>
      </c>
      <c r="AD16" s="57">
        <f t="shared" ca="1" si="16"/>
        <v>9432</v>
      </c>
      <c r="AE16" s="57">
        <f t="shared" ca="1" si="16"/>
        <v>1777</v>
      </c>
      <c r="AF16" s="57">
        <f t="shared" ca="1" si="16"/>
        <v>503</v>
      </c>
      <c r="AG16" s="57">
        <f t="shared" ca="1" si="16"/>
        <v>44394</v>
      </c>
      <c r="AH16" s="57">
        <f t="shared" ca="1" si="16"/>
        <v>351</v>
      </c>
      <c r="AI16" s="57">
        <f t="shared" ca="1" si="16"/>
        <v>0</v>
      </c>
      <c r="AJ16" s="57">
        <f t="shared" ca="1" si="16"/>
        <v>71653</v>
      </c>
      <c r="AK16" s="57">
        <f t="shared" ca="1" si="16"/>
        <v>12877</v>
      </c>
      <c r="AL16" s="57">
        <f t="shared" ca="1" si="24"/>
        <v>130443</v>
      </c>
      <c r="AM16" s="57">
        <f t="shared" ca="1" si="24"/>
        <v>6781</v>
      </c>
      <c r="AN16" s="57">
        <f t="shared" ca="1" si="24"/>
        <v>57163</v>
      </c>
      <c r="AO16" s="57">
        <f t="shared" ca="1" si="24"/>
        <v>0</v>
      </c>
      <c r="AP16" s="57">
        <f t="shared" ca="1" si="24"/>
        <v>6735</v>
      </c>
      <c r="AQ16" s="57">
        <f t="shared" ca="1" si="24"/>
        <v>1798</v>
      </c>
      <c r="AR16" s="57">
        <f t="shared" ca="1" si="24"/>
        <v>3450</v>
      </c>
      <c r="AS16" s="51">
        <v>0</v>
      </c>
      <c r="AT16" s="57">
        <f t="shared" ca="1" si="24"/>
        <v>0</v>
      </c>
      <c r="AU16" s="51">
        <v>0</v>
      </c>
      <c r="AV16" s="57">
        <v>0</v>
      </c>
      <c r="AW16" s="51">
        <f t="shared" ca="1" si="5"/>
        <v>9799.3000000000011</v>
      </c>
      <c r="AX16" s="57">
        <f t="shared" ca="1" si="15"/>
        <v>-1308</v>
      </c>
      <c r="AY16" s="57">
        <f t="shared" ca="1" si="15"/>
        <v>0</v>
      </c>
      <c r="AZ16" s="57">
        <f t="shared" ca="1" si="15"/>
        <v>0</v>
      </c>
      <c r="BA16" s="51">
        <v>0</v>
      </c>
      <c r="BB16" s="51">
        <v>0</v>
      </c>
      <c r="BC16" s="57">
        <f t="shared" ca="1" si="15"/>
        <v>-18464</v>
      </c>
      <c r="BD16" s="57">
        <f t="shared" ca="1" si="15"/>
        <v>-17078</v>
      </c>
      <c r="BE16" s="57">
        <f t="shared" ca="1" si="23"/>
        <v>358.26499999999999</v>
      </c>
      <c r="BF16" s="51">
        <f t="shared" ca="1" si="6"/>
        <v>104.3544</v>
      </c>
      <c r="BG16" s="51">
        <f t="shared" ca="1" si="7"/>
        <v>8.0511267605633812</v>
      </c>
      <c r="BH16" s="51">
        <f t="shared" ca="1" si="8"/>
        <v>66.683168316831683</v>
      </c>
      <c r="BI16" s="51">
        <v>0</v>
      </c>
      <c r="BJ16" s="57">
        <f t="shared" ca="1" si="17"/>
        <v>381</v>
      </c>
      <c r="BK16" s="51">
        <f t="shared" ca="1" si="9"/>
        <v>739.26499999999999</v>
      </c>
      <c r="BL16" s="57">
        <f t="shared" ca="1" si="18"/>
        <v>776</v>
      </c>
      <c r="BM16" s="57">
        <f t="shared" ca="1" si="10"/>
        <v>784.05112676056342</v>
      </c>
      <c r="BN16" s="57">
        <f t="shared" ca="1" si="19"/>
        <v>414</v>
      </c>
      <c r="BO16" s="57">
        <f t="shared" ca="1" si="11"/>
        <v>518.35439999999994</v>
      </c>
      <c r="BP16" s="57">
        <f t="shared" ca="1" si="20"/>
        <v>719</v>
      </c>
      <c r="BQ16" s="57">
        <f t="shared" ca="1" si="12"/>
        <v>785.68316831683171</v>
      </c>
      <c r="BR16" s="51">
        <v>0</v>
      </c>
      <c r="BS16" s="51">
        <v>0</v>
      </c>
    </row>
    <row r="17" spans="1:71">
      <c r="A17" s="8" t="s">
        <v>239</v>
      </c>
      <c r="B17" s="8">
        <v>701</v>
      </c>
      <c r="C17" s="53">
        <v>802</v>
      </c>
      <c r="E17" s="8">
        <v>115.7</v>
      </c>
      <c r="F17" s="8" t="s">
        <v>240</v>
      </c>
      <c r="G17" s="55">
        <f t="shared" ca="1" si="0"/>
        <v>42679</v>
      </c>
      <c r="H17" s="8">
        <v>77777</v>
      </c>
      <c r="J17" t="str">
        <f t="shared" ca="1" si="21"/>
        <v>자가</v>
      </c>
      <c r="K17" s="8" t="s">
        <v>242</v>
      </c>
      <c r="L17" s="63">
        <v>45352</v>
      </c>
      <c r="M17" s="63">
        <v>45402</v>
      </c>
      <c r="N17" s="63">
        <v>45352</v>
      </c>
      <c r="O17" s="63">
        <v>45382</v>
      </c>
      <c r="P17" s="51">
        <f t="shared" ca="1" si="1"/>
        <v>550035</v>
      </c>
      <c r="Q17" s="57">
        <f t="shared" ca="1" si="2"/>
        <v>561035.69999999995</v>
      </c>
      <c r="R17" s="51">
        <f t="shared" ca="1" si="3"/>
        <v>550035</v>
      </c>
      <c r="S17" s="57">
        <f t="shared" ca="1" si="13"/>
        <v>281851</v>
      </c>
      <c r="T17" s="57">
        <f t="shared" ca="1" si="4"/>
        <v>268184</v>
      </c>
      <c r="U17" s="57">
        <f t="shared" ca="1" si="22"/>
        <v>77725</v>
      </c>
      <c r="V17" s="57">
        <f t="shared" ca="1" si="16"/>
        <v>28291</v>
      </c>
      <c r="W17" s="57">
        <f t="shared" ca="1" si="16"/>
        <v>1335</v>
      </c>
      <c r="X17" s="57">
        <f t="shared" ca="1" si="16"/>
        <v>2844</v>
      </c>
      <c r="Y17" s="57">
        <f t="shared" ca="1" si="16"/>
        <v>3635</v>
      </c>
      <c r="Z17" s="57">
        <f t="shared" ca="1" si="16"/>
        <v>29644</v>
      </c>
      <c r="AA17" s="57">
        <f t="shared" ca="1" si="16"/>
        <v>12490</v>
      </c>
      <c r="AB17" s="57">
        <f t="shared" ca="1" si="16"/>
        <v>54593</v>
      </c>
      <c r="AC17" s="57">
        <f t="shared" ca="1" si="16"/>
        <v>324</v>
      </c>
      <c r="AD17" s="57">
        <f t="shared" ca="1" si="16"/>
        <v>3329</v>
      </c>
      <c r="AE17" s="57">
        <f t="shared" ca="1" si="16"/>
        <v>25102</v>
      </c>
      <c r="AF17" s="57">
        <f t="shared" ca="1" si="16"/>
        <v>442</v>
      </c>
      <c r="AG17" s="57">
        <f t="shared" ca="1" si="16"/>
        <v>49282</v>
      </c>
      <c r="AH17" s="57">
        <f t="shared" ca="1" si="16"/>
        <v>700</v>
      </c>
      <c r="AI17" s="57">
        <f t="shared" ca="1" si="16"/>
        <v>0</v>
      </c>
      <c r="AJ17" s="57">
        <f t="shared" ca="1" si="16"/>
        <v>59460</v>
      </c>
      <c r="AK17" s="57">
        <f t="shared" ca="1" si="16"/>
        <v>14201</v>
      </c>
      <c r="AL17" s="57">
        <f t="shared" ca="1" si="24"/>
        <v>139385</v>
      </c>
      <c r="AM17" s="57">
        <f t="shared" ca="1" si="24"/>
        <v>4438</v>
      </c>
      <c r="AN17" s="57">
        <f t="shared" ca="1" si="24"/>
        <v>76731</v>
      </c>
      <c r="AO17" s="57">
        <f t="shared" ca="1" si="24"/>
        <v>0</v>
      </c>
      <c r="AP17" s="57">
        <f t="shared" ca="1" si="24"/>
        <v>20411</v>
      </c>
      <c r="AQ17" s="57">
        <f t="shared" ca="1" si="24"/>
        <v>5305</v>
      </c>
      <c r="AR17" s="57">
        <f t="shared" ca="1" si="24"/>
        <v>4704</v>
      </c>
      <c r="AS17" s="51">
        <v>2500</v>
      </c>
      <c r="AT17" s="57">
        <f t="shared" ca="1" si="24"/>
        <v>0</v>
      </c>
      <c r="AU17" s="51">
        <v>0</v>
      </c>
      <c r="AV17" s="57">
        <v>0</v>
      </c>
      <c r="AW17" s="51">
        <f t="shared" ca="1" si="5"/>
        <v>11000.7</v>
      </c>
      <c r="AX17" s="57">
        <f t="shared" ca="1" si="15"/>
        <v>-14344</v>
      </c>
      <c r="AY17" s="57">
        <f t="shared" ca="1" si="15"/>
        <v>0</v>
      </c>
      <c r="AZ17" s="57">
        <f t="shared" ca="1" si="15"/>
        <v>0</v>
      </c>
      <c r="BA17" s="51">
        <v>0</v>
      </c>
      <c r="BB17" s="51">
        <v>0</v>
      </c>
      <c r="BC17" s="57">
        <f t="shared" ca="1" si="15"/>
        <v>-23101</v>
      </c>
      <c r="BD17" s="57">
        <f t="shared" ca="1" si="15"/>
        <v>-29391</v>
      </c>
      <c r="BE17" s="57">
        <f t="shared" ca="1" si="23"/>
        <v>297.3</v>
      </c>
      <c r="BF17" s="51">
        <f t="shared" ca="1" si="6"/>
        <v>111.508</v>
      </c>
      <c r="BG17" s="51">
        <f t="shared" ca="1" si="7"/>
        <v>10.807183098591549</v>
      </c>
      <c r="BH17" s="51">
        <f t="shared" ca="1" si="8"/>
        <v>202.0891089108911</v>
      </c>
      <c r="BI17" s="51">
        <v>0</v>
      </c>
      <c r="BJ17" s="57">
        <f t="shared" ca="1" si="17"/>
        <v>677</v>
      </c>
      <c r="BK17" s="51">
        <f t="shared" ca="1" si="9"/>
        <v>974.3</v>
      </c>
      <c r="BL17" s="57">
        <f t="shared" ca="1" si="18"/>
        <v>269</v>
      </c>
      <c r="BM17" s="57">
        <f t="shared" ca="1" si="10"/>
        <v>279.80718309859157</v>
      </c>
      <c r="BN17" s="57">
        <f t="shared" ca="1" si="19"/>
        <v>800</v>
      </c>
      <c r="BO17" s="57">
        <f t="shared" ca="1" si="11"/>
        <v>911.50800000000004</v>
      </c>
      <c r="BP17" s="57">
        <f t="shared" ca="1" si="20"/>
        <v>972</v>
      </c>
      <c r="BQ17" s="57">
        <f t="shared" ca="1" si="12"/>
        <v>1174.0891089108911</v>
      </c>
      <c r="BR17" s="51">
        <v>0</v>
      </c>
      <c r="BS17" s="51">
        <v>0</v>
      </c>
    </row>
    <row r="18" spans="1:71">
      <c r="A18" s="8" t="s">
        <v>239</v>
      </c>
      <c r="B18" s="8">
        <v>701</v>
      </c>
      <c r="C18" s="53">
        <v>901</v>
      </c>
      <c r="E18" s="8">
        <v>115.7</v>
      </c>
      <c r="F18" s="8" t="s">
        <v>240</v>
      </c>
      <c r="G18" s="55">
        <f t="shared" ca="1" si="0"/>
        <v>43819</v>
      </c>
      <c r="H18" s="8">
        <v>77777</v>
      </c>
      <c r="J18" t="str">
        <f t="shared" ca="1" si="21"/>
        <v>전세</v>
      </c>
      <c r="K18" s="8" t="s">
        <v>242</v>
      </c>
      <c r="L18" s="63">
        <v>45352</v>
      </c>
      <c r="M18" s="63">
        <v>45402</v>
      </c>
      <c r="N18" s="63">
        <v>45352</v>
      </c>
      <c r="O18" s="63">
        <v>45382</v>
      </c>
      <c r="P18" s="51">
        <f t="shared" ca="1" si="1"/>
        <v>349220</v>
      </c>
      <c r="Q18" s="57">
        <f t="shared" ca="1" si="2"/>
        <v>356204.4</v>
      </c>
      <c r="R18" s="51">
        <f t="shared" ca="1" si="3"/>
        <v>349220</v>
      </c>
      <c r="S18" s="57">
        <f t="shared" ca="1" si="13"/>
        <v>180997</v>
      </c>
      <c r="T18" s="57">
        <f t="shared" ca="1" si="4"/>
        <v>168223</v>
      </c>
      <c r="U18" s="57">
        <f t="shared" ca="1" si="22"/>
        <v>39238</v>
      </c>
      <c r="V18" s="57">
        <f t="shared" ca="1" si="16"/>
        <v>14092</v>
      </c>
      <c r="W18" s="57">
        <f t="shared" ca="1" si="16"/>
        <v>434</v>
      </c>
      <c r="X18" s="57">
        <f t="shared" ca="1" si="16"/>
        <v>2800</v>
      </c>
      <c r="Y18" s="57">
        <f t="shared" ca="1" si="16"/>
        <v>3871</v>
      </c>
      <c r="Z18" s="57">
        <f t="shared" ca="1" si="16"/>
        <v>32242</v>
      </c>
      <c r="AA18" s="57">
        <f t="shared" ca="1" si="16"/>
        <v>21152</v>
      </c>
      <c r="AB18" s="57">
        <f t="shared" ca="1" si="16"/>
        <v>56852</v>
      </c>
      <c r="AC18" s="57">
        <f t="shared" ca="1" si="16"/>
        <v>2624</v>
      </c>
      <c r="AD18" s="57">
        <f t="shared" ca="1" si="16"/>
        <v>6620</v>
      </c>
      <c r="AE18" s="57">
        <f t="shared" ca="1" si="16"/>
        <v>606</v>
      </c>
      <c r="AF18" s="57">
        <f t="shared" ca="1" si="16"/>
        <v>592</v>
      </c>
      <c r="AG18" s="57">
        <f t="shared" ca="1" si="16"/>
        <v>15688</v>
      </c>
      <c r="AH18" s="57">
        <f t="shared" ca="1" si="16"/>
        <v>335</v>
      </c>
      <c r="AI18" s="57">
        <f t="shared" ca="1" si="16"/>
        <v>0</v>
      </c>
      <c r="AJ18" s="57">
        <f t="shared" ca="1" si="16"/>
        <v>65723</v>
      </c>
      <c r="AK18" s="57">
        <f t="shared" ca="1" si="16"/>
        <v>17419</v>
      </c>
      <c r="AL18" s="57">
        <f t="shared" ca="1" si="24"/>
        <v>27643</v>
      </c>
      <c r="AM18" s="57">
        <f t="shared" ca="1" si="24"/>
        <v>1585</v>
      </c>
      <c r="AN18" s="57">
        <f t="shared" ca="1" si="24"/>
        <v>15072</v>
      </c>
      <c r="AO18" s="57">
        <f t="shared" ca="1" si="24"/>
        <v>0</v>
      </c>
      <c r="AP18" s="57">
        <f t="shared" ca="1" si="24"/>
        <v>69831</v>
      </c>
      <c r="AQ18" s="57">
        <f t="shared" ca="1" si="24"/>
        <v>5338</v>
      </c>
      <c r="AR18" s="57">
        <f t="shared" ca="1" si="24"/>
        <v>1159</v>
      </c>
      <c r="AS18" s="51">
        <v>2500</v>
      </c>
      <c r="AT18" s="57">
        <f t="shared" ca="1" si="24"/>
        <v>0</v>
      </c>
      <c r="AU18" s="51">
        <v>0</v>
      </c>
      <c r="AV18" s="57">
        <v>0</v>
      </c>
      <c r="AW18" s="51">
        <f t="shared" ca="1" si="5"/>
        <v>6984.4000000000005</v>
      </c>
      <c r="AX18" s="57">
        <f t="shared" ca="1" si="15"/>
        <v>-1359</v>
      </c>
      <c r="AY18" s="57">
        <f t="shared" ca="1" si="15"/>
        <v>0</v>
      </c>
      <c r="AZ18" s="57">
        <f t="shared" ca="1" si="15"/>
        <v>0</v>
      </c>
      <c r="BA18" s="51">
        <v>0</v>
      </c>
      <c r="BB18" s="51">
        <v>0</v>
      </c>
      <c r="BC18" s="57">
        <f t="shared" ca="1" si="15"/>
        <v>-27782</v>
      </c>
      <c r="BD18" s="57">
        <f t="shared" ca="1" si="15"/>
        <v>-25055</v>
      </c>
      <c r="BE18" s="57">
        <f t="shared" ca="1" si="23"/>
        <v>328.61500000000001</v>
      </c>
      <c r="BF18" s="51">
        <f t="shared" ca="1" si="6"/>
        <v>22.1144</v>
      </c>
      <c r="BG18" s="51">
        <f t="shared" ca="1" si="7"/>
        <v>2.1228169014084508</v>
      </c>
      <c r="BH18" s="51">
        <f t="shared" ca="1" si="8"/>
        <v>691.39603960396039</v>
      </c>
      <c r="BI18" s="51">
        <v>0</v>
      </c>
      <c r="BJ18" s="57">
        <f t="shared" ca="1" si="17"/>
        <v>704</v>
      </c>
      <c r="BK18" s="51">
        <f t="shared" ca="1" si="9"/>
        <v>1032.615</v>
      </c>
      <c r="BL18" s="57">
        <f t="shared" ca="1" si="18"/>
        <v>794</v>
      </c>
      <c r="BM18" s="57">
        <f t="shared" ca="1" si="10"/>
        <v>796.12281690140844</v>
      </c>
      <c r="BN18" s="57">
        <f t="shared" ca="1" si="19"/>
        <v>486</v>
      </c>
      <c r="BO18" s="57">
        <f t="shared" ca="1" si="11"/>
        <v>508.11439999999999</v>
      </c>
      <c r="BP18" s="57">
        <f t="shared" ca="1" si="20"/>
        <v>788</v>
      </c>
      <c r="BQ18" s="57">
        <f t="shared" ca="1" si="12"/>
        <v>1479.3960396039604</v>
      </c>
      <c r="BR18" s="51">
        <v>0</v>
      </c>
      <c r="BS18" s="51">
        <v>0</v>
      </c>
    </row>
    <row r="19" spans="1:71">
      <c r="A19" s="8" t="s">
        <v>239</v>
      </c>
      <c r="B19" s="8">
        <v>701</v>
      </c>
      <c r="C19" s="53">
        <v>902</v>
      </c>
      <c r="E19" s="8">
        <v>115.7</v>
      </c>
      <c r="F19" s="8" t="s">
        <v>240</v>
      </c>
      <c r="G19" s="55">
        <f t="shared" ca="1" si="0"/>
        <v>44070</v>
      </c>
      <c r="H19" s="8">
        <v>77777</v>
      </c>
      <c r="J19" t="str">
        <f t="shared" ca="1" si="21"/>
        <v>전세</v>
      </c>
      <c r="K19" s="8" t="s">
        <v>242</v>
      </c>
      <c r="L19" s="63">
        <v>45352</v>
      </c>
      <c r="M19" s="63">
        <v>45402</v>
      </c>
      <c r="N19" s="63">
        <v>45352</v>
      </c>
      <c r="O19" s="63">
        <v>45382</v>
      </c>
      <c r="P19" s="51">
        <f t="shared" ca="1" si="1"/>
        <v>478463</v>
      </c>
      <c r="Q19" s="57">
        <f t="shared" ca="1" si="2"/>
        <v>488032.26</v>
      </c>
      <c r="R19" s="51">
        <f t="shared" ca="1" si="3"/>
        <v>478463</v>
      </c>
      <c r="S19" s="57">
        <f t="shared" ca="1" si="13"/>
        <v>232014</v>
      </c>
      <c r="T19" s="57">
        <f t="shared" ca="1" si="4"/>
        <v>246449</v>
      </c>
      <c r="U19" s="57">
        <f t="shared" ca="1" si="22"/>
        <v>34714</v>
      </c>
      <c r="V19" s="57">
        <f t="shared" ca="1" si="16"/>
        <v>19391</v>
      </c>
      <c r="W19" s="57">
        <f t="shared" ca="1" si="16"/>
        <v>759</v>
      </c>
      <c r="X19" s="57">
        <f t="shared" ca="1" si="16"/>
        <v>1318</v>
      </c>
      <c r="Y19" s="57">
        <f t="shared" ca="1" si="16"/>
        <v>3847</v>
      </c>
      <c r="Z19" s="57">
        <f t="shared" ca="1" si="16"/>
        <v>40624</v>
      </c>
      <c r="AA19" s="57">
        <f t="shared" ca="1" si="16"/>
        <v>14896</v>
      </c>
      <c r="AB19" s="57">
        <f t="shared" ca="1" si="16"/>
        <v>76951</v>
      </c>
      <c r="AC19" s="57">
        <f t="shared" ca="1" si="16"/>
        <v>902</v>
      </c>
      <c r="AD19" s="57">
        <f t="shared" ca="1" si="16"/>
        <v>8303</v>
      </c>
      <c r="AE19" s="57">
        <f t="shared" ca="1" si="16"/>
        <v>14019</v>
      </c>
      <c r="AF19" s="57">
        <f t="shared" ca="1" si="16"/>
        <v>887</v>
      </c>
      <c r="AG19" s="57">
        <f t="shared" ca="1" si="16"/>
        <v>28680</v>
      </c>
      <c r="AH19" s="57">
        <f t="shared" ca="1" si="16"/>
        <v>518</v>
      </c>
      <c r="AI19" s="57">
        <f t="shared" ca="1" si="16"/>
        <v>0</v>
      </c>
      <c r="AJ19" s="57">
        <f t="shared" ca="1" si="16"/>
        <v>68588</v>
      </c>
      <c r="AK19" s="57">
        <f t="shared" ca="1" si="16"/>
        <v>20788</v>
      </c>
      <c r="AL19" s="57">
        <f t="shared" ca="1" si="24"/>
        <v>62256</v>
      </c>
      <c r="AM19" s="57">
        <f t="shared" ca="1" si="24"/>
        <v>8112</v>
      </c>
      <c r="AN19" s="57">
        <f t="shared" ca="1" si="24"/>
        <v>65027</v>
      </c>
      <c r="AO19" s="57">
        <f t="shared" ca="1" si="24"/>
        <v>0</v>
      </c>
      <c r="AP19" s="57">
        <f t="shared" ca="1" si="24"/>
        <v>61889</v>
      </c>
      <c r="AQ19" s="57">
        <f t="shared" ca="1" si="24"/>
        <v>1619</v>
      </c>
      <c r="AR19" s="57">
        <f t="shared" ca="1" si="24"/>
        <v>4926</v>
      </c>
      <c r="AS19" s="51">
        <v>2500</v>
      </c>
      <c r="AT19" s="57">
        <f t="shared" ca="1" si="24"/>
        <v>0</v>
      </c>
      <c r="AU19" s="51">
        <v>0</v>
      </c>
      <c r="AV19" s="57">
        <v>0</v>
      </c>
      <c r="AW19" s="51">
        <f t="shared" ca="1" si="5"/>
        <v>9569.26</v>
      </c>
      <c r="AX19" s="57">
        <f t="shared" ca="1" si="15"/>
        <v>-20176</v>
      </c>
      <c r="AY19" s="57">
        <f t="shared" ca="1" si="15"/>
        <v>0</v>
      </c>
      <c r="AZ19" s="57">
        <f t="shared" ca="1" si="15"/>
        <v>0</v>
      </c>
      <c r="BA19" s="51">
        <v>0</v>
      </c>
      <c r="BB19" s="51">
        <v>0</v>
      </c>
      <c r="BC19" s="57">
        <f t="shared" ca="1" si="15"/>
        <v>-15734</v>
      </c>
      <c r="BD19" s="57">
        <f t="shared" ca="1" si="15"/>
        <v>-27141</v>
      </c>
      <c r="BE19" s="57">
        <f t="shared" ca="1" si="23"/>
        <v>342.94</v>
      </c>
      <c r="BF19" s="51">
        <f t="shared" ca="1" si="6"/>
        <v>49.8048</v>
      </c>
      <c r="BG19" s="51">
        <f t="shared" ca="1" si="7"/>
        <v>9.1587323943661971</v>
      </c>
      <c r="BH19" s="51">
        <f t="shared" ca="1" si="8"/>
        <v>612.76237623762381</v>
      </c>
      <c r="BI19" s="51">
        <v>0</v>
      </c>
      <c r="BJ19" s="57">
        <f t="shared" ca="1" si="17"/>
        <v>729</v>
      </c>
      <c r="BK19" s="51">
        <f t="shared" ca="1" si="9"/>
        <v>1071.94</v>
      </c>
      <c r="BL19" s="57">
        <f t="shared" ca="1" si="18"/>
        <v>304</v>
      </c>
      <c r="BM19" s="57">
        <f t="shared" ca="1" si="10"/>
        <v>313.15873239436621</v>
      </c>
      <c r="BN19" s="57">
        <f t="shared" ca="1" si="19"/>
        <v>552</v>
      </c>
      <c r="BO19" s="57">
        <f t="shared" ca="1" si="11"/>
        <v>601.8048</v>
      </c>
      <c r="BP19" s="57">
        <f t="shared" ca="1" si="20"/>
        <v>526</v>
      </c>
      <c r="BQ19" s="57">
        <f t="shared" ca="1" si="12"/>
        <v>1138.7623762376238</v>
      </c>
      <c r="BR19" s="51">
        <v>0</v>
      </c>
      <c r="BS19" s="51">
        <v>0</v>
      </c>
    </row>
    <row r="20" spans="1:71">
      <c r="A20" s="8" t="s">
        <v>239</v>
      </c>
      <c r="B20" s="8">
        <v>701</v>
      </c>
      <c r="C20">
        <f t="shared" ref="C20:C45" si="25">C18+100</f>
        <v>1001</v>
      </c>
      <c r="D20" s="8"/>
      <c r="E20" s="8">
        <v>115.7</v>
      </c>
      <c r="F20" s="8" t="s">
        <v>240</v>
      </c>
      <c r="G20" s="55">
        <f t="shared" ca="1" si="0"/>
        <v>43450</v>
      </c>
      <c r="H20" s="8">
        <v>77777</v>
      </c>
      <c r="J20" t="str">
        <f t="shared" ca="1" si="21"/>
        <v>전세</v>
      </c>
      <c r="K20" s="8" t="s">
        <v>242</v>
      </c>
      <c r="L20" s="63">
        <v>45352</v>
      </c>
      <c r="M20" s="63">
        <v>45402</v>
      </c>
      <c r="N20" s="63">
        <v>45352</v>
      </c>
      <c r="O20" s="63">
        <v>45382</v>
      </c>
      <c r="P20" s="51">
        <f t="shared" ca="1" si="1"/>
        <v>495453</v>
      </c>
      <c r="Q20" s="57">
        <f t="shared" ca="1" si="2"/>
        <v>505362.06</v>
      </c>
      <c r="R20" s="51">
        <f t="shared" ca="1" si="3"/>
        <v>495453</v>
      </c>
      <c r="S20" s="57">
        <f t="shared" ca="1" si="13"/>
        <v>250857</v>
      </c>
      <c r="T20" s="57">
        <f t="shared" ca="1" si="4"/>
        <v>244596</v>
      </c>
      <c r="U20" s="57">
        <f t="shared" ca="1" si="22"/>
        <v>72966</v>
      </c>
      <c r="V20" s="57">
        <f t="shared" ca="1" si="16"/>
        <v>33889</v>
      </c>
      <c r="W20" s="57">
        <f t="shared" ca="1" si="16"/>
        <v>537</v>
      </c>
      <c r="X20" s="57">
        <f t="shared" ca="1" si="16"/>
        <v>2331</v>
      </c>
      <c r="Y20" s="57">
        <f t="shared" ca="1" si="16"/>
        <v>3278</v>
      </c>
      <c r="Z20" s="57">
        <f t="shared" ca="1" si="16"/>
        <v>36832</v>
      </c>
      <c r="AA20" s="57">
        <f t="shared" ca="1" si="16"/>
        <v>27659</v>
      </c>
      <c r="AB20" s="57">
        <f t="shared" ca="1" si="16"/>
        <v>14397</v>
      </c>
      <c r="AC20" s="57">
        <f t="shared" ca="1" si="16"/>
        <v>616</v>
      </c>
      <c r="AD20" s="57">
        <f t="shared" ca="1" si="16"/>
        <v>8767</v>
      </c>
      <c r="AE20" s="57">
        <f t="shared" ca="1" si="16"/>
        <v>24784</v>
      </c>
      <c r="AF20" s="57">
        <f t="shared" ca="1" si="16"/>
        <v>871</v>
      </c>
      <c r="AG20" s="57">
        <f t="shared" ca="1" si="16"/>
        <v>46141</v>
      </c>
      <c r="AH20" s="57">
        <f t="shared" ca="1" si="16"/>
        <v>766</v>
      </c>
      <c r="AI20" s="57">
        <f t="shared" ca="1" si="16"/>
        <v>0</v>
      </c>
      <c r="AJ20" s="57">
        <f t="shared" ca="1" si="16"/>
        <v>70548</v>
      </c>
      <c r="AK20" s="57">
        <f t="shared" ca="1" si="16"/>
        <v>15513</v>
      </c>
      <c r="AL20" s="57">
        <f t="shared" ca="1" si="24"/>
        <v>35014</v>
      </c>
      <c r="AM20" s="57">
        <f t="shared" ca="1" si="24"/>
        <v>3099</v>
      </c>
      <c r="AN20" s="57">
        <f t="shared" ca="1" si="24"/>
        <v>70726</v>
      </c>
      <c r="AO20" s="57">
        <f t="shared" ca="1" si="24"/>
        <v>0</v>
      </c>
      <c r="AP20" s="57">
        <f t="shared" ca="1" si="24"/>
        <v>54673</v>
      </c>
      <c r="AQ20" s="57">
        <f t="shared" ca="1" si="24"/>
        <v>5448</v>
      </c>
      <c r="AR20" s="57">
        <f t="shared" ca="1" si="24"/>
        <v>443</v>
      </c>
      <c r="AS20" s="51">
        <v>2500</v>
      </c>
      <c r="AT20" s="57">
        <f t="shared" ca="1" si="24"/>
        <v>0</v>
      </c>
      <c r="AU20" s="51">
        <v>0</v>
      </c>
      <c r="AV20" s="57">
        <v>0</v>
      </c>
      <c r="AW20" s="51">
        <f t="shared" ca="1" si="5"/>
        <v>9909.06</v>
      </c>
      <c r="AX20" s="57">
        <f t="shared" ref="AX20:BD62" ca="1" si="26">RANDBETWEEN(AX$2,AX$3)</f>
        <v>-6198</v>
      </c>
      <c r="AY20" s="57">
        <f t="shared" ca="1" si="26"/>
        <v>0</v>
      </c>
      <c r="AZ20" s="57">
        <f t="shared" ca="1" si="26"/>
        <v>0</v>
      </c>
      <c r="BA20" s="51">
        <v>0</v>
      </c>
      <c r="BB20" s="51">
        <v>0</v>
      </c>
      <c r="BC20" s="57">
        <f t="shared" ca="1" si="26"/>
        <v>-11317</v>
      </c>
      <c r="BD20" s="57">
        <f t="shared" ca="1" si="26"/>
        <v>-18830</v>
      </c>
      <c r="BE20" s="57">
        <f t="shared" ca="1" si="23"/>
        <v>352.74</v>
      </c>
      <c r="BF20" s="51">
        <f t="shared" ca="1" si="6"/>
        <v>28.011199999999999</v>
      </c>
      <c r="BG20" s="51">
        <f t="shared" ca="1" si="7"/>
        <v>9.9614084507042246</v>
      </c>
      <c r="BH20" s="51">
        <f t="shared" ca="1" si="8"/>
        <v>541.31683168316829</v>
      </c>
      <c r="BI20" s="51">
        <v>0</v>
      </c>
      <c r="BJ20" s="57">
        <f t="shared" ca="1" si="17"/>
        <v>580</v>
      </c>
      <c r="BK20" s="51">
        <f t="shared" ca="1" si="9"/>
        <v>932.74</v>
      </c>
      <c r="BL20" s="57">
        <f t="shared" ca="1" si="18"/>
        <v>94</v>
      </c>
      <c r="BM20" s="57">
        <f t="shared" ca="1" si="10"/>
        <v>103.96140845070423</v>
      </c>
      <c r="BN20" s="57">
        <f t="shared" ca="1" si="19"/>
        <v>506</v>
      </c>
      <c r="BO20" s="57">
        <f t="shared" ca="1" si="11"/>
        <v>534.01120000000003</v>
      </c>
      <c r="BP20" s="57">
        <f t="shared" ca="1" si="20"/>
        <v>327</v>
      </c>
      <c r="BQ20" s="57">
        <f t="shared" ca="1" si="12"/>
        <v>868.31683168316829</v>
      </c>
      <c r="BR20" s="51">
        <v>0</v>
      </c>
      <c r="BS20" s="51">
        <v>0</v>
      </c>
    </row>
    <row r="21" spans="1:71">
      <c r="A21" s="8" t="s">
        <v>239</v>
      </c>
      <c r="B21" s="8">
        <v>701</v>
      </c>
      <c r="C21">
        <f t="shared" si="25"/>
        <v>1002</v>
      </c>
      <c r="D21" s="8"/>
      <c r="E21" s="8">
        <v>115.7</v>
      </c>
      <c r="F21" s="8" t="s">
        <v>240</v>
      </c>
      <c r="G21" s="55">
        <f t="shared" ca="1" si="0"/>
        <v>44098</v>
      </c>
      <c r="H21" s="8">
        <v>77777</v>
      </c>
      <c r="J21" t="str">
        <f t="shared" ca="1" si="21"/>
        <v>전세</v>
      </c>
      <c r="K21" s="8" t="s">
        <v>242</v>
      </c>
      <c r="L21" s="63">
        <v>45352</v>
      </c>
      <c r="M21" s="63">
        <v>45402</v>
      </c>
      <c r="N21" s="63">
        <v>45352</v>
      </c>
      <c r="O21" s="63">
        <v>45382</v>
      </c>
      <c r="P21" s="51">
        <f t="shared" ca="1" si="1"/>
        <v>516959</v>
      </c>
      <c r="Q21" s="57">
        <f t="shared" ca="1" si="2"/>
        <v>527298.18000000005</v>
      </c>
      <c r="R21" s="51">
        <f t="shared" ca="1" si="3"/>
        <v>516959</v>
      </c>
      <c r="S21" s="57">
        <f t="shared" ca="1" si="13"/>
        <v>233338</v>
      </c>
      <c r="T21" s="57">
        <f t="shared" ca="1" si="4"/>
        <v>283621</v>
      </c>
      <c r="U21" s="57">
        <f t="shared" ca="1" si="22"/>
        <v>58019</v>
      </c>
      <c r="V21" s="57">
        <f t="shared" ca="1" si="16"/>
        <v>35749</v>
      </c>
      <c r="W21" s="57">
        <f t="shared" ca="1" si="16"/>
        <v>796</v>
      </c>
      <c r="X21" s="57">
        <f t="shared" ca="1" si="16"/>
        <v>4961</v>
      </c>
      <c r="Y21" s="57">
        <f t="shared" ca="1" si="16"/>
        <v>3928</v>
      </c>
      <c r="Z21" s="57">
        <f t="shared" ca="1" si="16"/>
        <v>30702</v>
      </c>
      <c r="AA21" s="57">
        <f t="shared" ca="1" si="16"/>
        <v>21207</v>
      </c>
      <c r="AB21" s="57">
        <f t="shared" ca="1" si="16"/>
        <v>49777</v>
      </c>
      <c r="AC21" s="57">
        <f t="shared" ca="1" si="16"/>
        <v>479</v>
      </c>
      <c r="AD21" s="57">
        <f t="shared" ca="1" si="16"/>
        <v>5291</v>
      </c>
      <c r="AE21" s="57">
        <f t="shared" ca="1" si="16"/>
        <v>15827</v>
      </c>
      <c r="AF21" s="57">
        <f t="shared" ca="1" si="16"/>
        <v>598</v>
      </c>
      <c r="AG21" s="57">
        <f t="shared" ca="1" si="16"/>
        <v>20136</v>
      </c>
      <c r="AH21" s="57">
        <f t="shared" ca="1" si="16"/>
        <v>199</v>
      </c>
      <c r="AI21" s="57">
        <f t="shared" ca="1" si="16"/>
        <v>0</v>
      </c>
      <c r="AJ21" s="57">
        <f t="shared" ca="1" si="16"/>
        <v>69928</v>
      </c>
      <c r="AK21" s="57">
        <f t="shared" ca="1" si="16"/>
        <v>12318</v>
      </c>
      <c r="AL21" s="57">
        <f t="shared" ca="1" si="24"/>
        <v>75961</v>
      </c>
      <c r="AM21" s="57">
        <f t="shared" ca="1" si="24"/>
        <v>6674</v>
      </c>
      <c r="AN21" s="57">
        <f t="shared" ca="1" si="24"/>
        <v>97689</v>
      </c>
      <c r="AO21" s="57">
        <f t="shared" ca="1" si="24"/>
        <v>0</v>
      </c>
      <c r="AP21" s="57">
        <f t="shared" ca="1" si="24"/>
        <v>32241</v>
      </c>
      <c r="AQ21" s="57">
        <f t="shared" ca="1" si="24"/>
        <v>7075</v>
      </c>
      <c r="AR21" s="57">
        <f t="shared" ca="1" si="24"/>
        <v>1512</v>
      </c>
      <c r="AS21" s="51">
        <v>2500</v>
      </c>
      <c r="AT21" s="57">
        <f t="shared" ca="1" si="24"/>
        <v>0</v>
      </c>
      <c r="AU21" s="51">
        <v>0</v>
      </c>
      <c r="AV21" s="57">
        <v>0</v>
      </c>
      <c r="AW21" s="51">
        <f t="shared" ca="1" si="5"/>
        <v>10339.18</v>
      </c>
      <c r="AX21" s="57">
        <f t="shared" ca="1" si="26"/>
        <v>-6177</v>
      </c>
      <c r="AY21" s="57">
        <f t="shared" ca="1" si="26"/>
        <v>0</v>
      </c>
      <c r="AZ21" s="57">
        <f t="shared" ca="1" si="26"/>
        <v>0</v>
      </c>
      <c r="BA21" s="51">
        <v>0</v>
      </c>
      <c r="BB21" s="51">
        <v>0</v>
      </c>
      <c r="BC21" s="57">
        <f t="shared" ca="1" si="26"/>
        <v>-17380</v>
      </c>
      <c r="BD21" s="57">
        <f t="shared" ca="1" si="26"/>
        <v>-13051</v>
      </c>
      <c r="BE21" s="57">
        <f t="shared" ca="1" si="23"/>
        <v>349.64</v>
      </c>
      <c r="BF21" s="51">
        <f t="shared" ca="1" si="6"/>
        <v>60.768799999999999</v>
      </c>
      <c r="BG21" s="51">
        <f t="shared" ca="1" si="7"/>
        <v>13.759014084507042</v>
      </c>
      <c r="BH21" s="51">
        <f t="shared" ca="1" si="8"/>
        <v>319.21782178217819</v>
      </c>
      <c r="BI21" s="51">
        <v>0</v>
      </c>
      <c r="BJ21" s="57">
        <f t="shared" ca="1" si="17"/>
        <v>880</v>
      </c>
      <c r="BK21" s="51">
        <f t="shared" ca="1" si="9"/>
        <v>1229.6399999999999</v>
      </c>
      <c r="BL21" s="57">
        <f t="shared" ca="1" si="18"/>
        <v>183</v>
      </c>
      <c r="BM21" s="57">
        <f t="shared" ca="1" si="10"/>
        <v>196.75901408450704</v>
      </c>
      <c r="BN21" s="57">
        <f t="shared" ca="1" si="19"/>
        <v>320</v>
      </c>
      <c r="BO21" s="57">
        <f t="shared" ca="1" si="11"/>
        <v>380.7688</v>
      </c>
      <c r="BP21" s="57">
        <f t="shared" ca="1" si="20"/>
        <v>673</v>
      </c>
      <c r="BQ21" s="57">
        <f t="shared" ca="1" si="12"/>
        <v>992.21782178217813</v>
      </c>
      <c r="BR21" s="51">
        <v>0</v>
      </c>
      <c r="BS21" s="51">
        <v>0</v>
      </c>
    </row>
    <row r="22" spans="1:71">
      <c r="A22" s="8" t="s">
        <v>239</v>
      </c>
      <c r="B22" s="8">
        <v>701</v>
      </c>
      <c r="C22">
        <f t="shared" si="25"/>
        <v>1101</v>
      </c>
      <c r="E22" s="8">
        <v>115.7</v>
      </c>
      <c r="F22" s="8" t="s">
        <v>240</v>
      </c>
      <c r="G22" s="55">
        <f t="shared" ca="1" si="0"/>
        <v>43311</v>
      </c>
      <c r="H22" s="8">
        <v>77777</v>
      </c>
      <c r="J22" t="str">
        <f t="shared" ca="1" si="21"/>
        <v>자가</v>
      </c>
      <c r="K22" s="8" t="s">
        <v>242</v>
      </c>
      <c r="L22" s="63">
        <v>45352</v>
      </c>
      <c r="M22" s="63">
        <v>45402</v>
      </c>
      <c r="N22" s="63">
        <v>45352</v>
      </c>
      <c r="O22" s="63">
        <v>45382</v>
      </c>
      <c r="P22" s="51">
        <f t="shared" ca="1" si="1"/>
        <v>633713</v>
      </c>
      <c r="Q22" s="57">
        <f t="shared" ca="1" si="2"/>
        <v>646387.26</v>
      </c>
      <c r="R22" s="51">
        <f t="shared" ca="1" si="3"/>
        <v>633713</v>
      </c>
      <c r="S22" s="57">
        <f t="shared" ca="1" si="13"/>
        <v>287463</v>
      </c>
      <c r="T22" s="57">
        <f t="shared" ca="1" si="4"/>
        <v>346250</v>
      </c>
      <c r="U22" s="57">
        <f t="shared" ca="1" si="22"/>
        <v>69750</v>
      </c>
      <c r="V22" s="57">
        <f t="shared" ca="1" si="16"/>
        <v>27561</v>
      </c>
      <c r="W22" s="57">
        <f t="shared" ca="1" si="16"/>
        <v>1377</v>
      </c>
      <c r="X22" s="57">
        <f t="shared" ca="1" si="16"/>
        <v>4959</v>
      </c>
      <c r="Y22" s="57">
        <f t="shared" ca="1" si="16"/>
        <v>3076</v>
      </c>
      <c r="Z22" s="57">
        <f t="shared" ca="1" si="16"/>
        <v>33803</v>
      </c>
      <c r="AA22" s="57">
        <f t="shared" ca="1" si="16"/>
        <v>16406</v>
      </c>
      <c r="AB22" s="57">
        <f t="shared" ca="1" si="16"/>
        <v>75520</v>
      </c>
      <c r="AC22" s="57">
        <f t="shared" ca="1" si="16"/>
        <v>2184</v>
      </c>
      <c r="AD22" s="57">
        <f t="shared" ca="1" si="16"/>
        <v>4115</v>
      </c>
      <c r="AE22" s="57">
        <f t="shared" ca="1" si="16"/>
        <v>28537</v>
      </c>
      <c r="AF22" s="57">
        <f t="shared" ca="1" si="16"/>
        <v>850</v>
      </c>
      <c r="AG22" s="57">
        <f t="shared" ca="1" si="16"/>
        <v>26311</v>
      </c>
      <c r="AH22" s="57">
        <f t="shared" ca="1" si="16"/>
        <v>487</v>
      </c>
      <c r="AI22" s="57">
        <f t="shared" ca="1" si="16"/>
        <v>0</v>
      </c>
      <c r="AJ22" s="57">
        <f t="shared" ca="1" si="16"/>
        <v>63059</v>
      </c>
      <c r="AK22" s="57">
        <f t="shared" ca="1" si="16"/>
        <v>14915</v>
      </c>
      <c r="AL22" s="57">
        <f t="shared" ca="1" si="24"/>
        <v>138817</v>
      </c>
      <c r="AM22" s="57">
        <f t="shared" ca="1" si="24"/>
        <v>2542</v>
      </c>
      <c r="AN22" s="57">
        <f t="shared" ca="1" si="24"/>
        <v>106187</v>
      </c>
      <c r="AO22" s="57">
        <f t="shared" ca="1" si="24"/>
        <v>0</v>
      </c>
      <c r="AP22" s="57">
        <f t="shared" ca="1" si="24"/>
        <v>33696</v>
      </c>
      <c r="AQ22" s="57">
        <f t="shared" ca="1" si="24"/>
        <v>9420</v>
      </c>
      <c r="AR22" s="57">
        <f t="shared" ca="1" si="24"/>
        <v>476</v>
      </c>
      <c r="AS22" s="51">
        <v>2500</v>
      </c>
      <c r="AT22" s="57">
        <f t="shared" ca="1" si="24"/>
        <v>0</v>
      </c>
      <c r="AU22" s="51">
        <v>0</v>
      </c>
      <c r="AV22" s="57">
        <v>0</v>
      </c>
      <c r="AW22" s="51">
        <f t="shared" ca="1" si="5"/>
        <v>12674.26</v>
      </c>
      <c r="AX22" s="57">
        <f t="shared" ca="1" si="26"/>
        <v>-11945</v>
      </c>
      <c r="AY22" s="57">
        <f t="shared" ca="1" si="26"/>
        <v>0</v>
      </c>
      <c r="AZ22" s="57">
        <f t="shared" ca="1" si="26"/>
        <v>0</v>
      </c>
      <c r="BA22" s="51">
        <v>0</v>
      </c>
      <c r="BB22" s="51">
        <v>0</v>
      </c>
      <c r="BC22" s="57">
        <f t="shared" ca="1" si="26"/>
        <v>-6685</v>
      </c>
      <c r="BD22" s="57">
        <f t="shared" ca="1" si="26"/>
        <v>-14205</v>
      </c>
      <c r="BE22" s="57">
        <f t="shared" ca="1" si="23"/>
        <v>315.29500000000002</v>
      </c>
      <c r="BF22" s="51">
        <f t="shared" ca="1" si="6"/>
        <v>111.0536</v>
      </c>
      <c r="BG22" s="51">
        <f t="shared" ca="1" si="7"/>
        <v>14.955915492957747</v>
      </c>
      <c r="BH22" s="51">
        <f t="shared" ca="1" si="8"/>
        <v>333.62376237623761</v>
      </c>
      <c r="BI22" s="51">
        <v>0</v>
      </c>
      <c r="BJ22" s="57">
        <f t="shared" ca="1" si="17"/>
        <v>481</v>
      </c>
      <c r="BK22" s="51">
        <f t="shared" ca="1" si="9"/>
        <v>796.29500000000007</v>
      </c>
      <c r="BL22" s="57">
        <f t="shared" ca="1" si="18"/>
        <v>553</v>
      </c>
      <c r="BM22" s="57">
        <f t="shared" ca="1" si="10"/>
        <v>567.95591549295773</v>
      </c>
      <c r="BN22" s="57">
        <f t="shared" ca="1" si="19"/>
        <v>114</v>
      </c>
      <c r="BO22" s="57">
        <f t="shared" ca="1" si="11"/>
        <v>225.05360000000002</v>
      </c>
      <c r="BP22" s="57">
        <f t="shared" ca="1" si="20"/>
        <v>859</v>
      </c>
      <c r="BQ22" s="57">
        <f t="shared" ca="1" si="12"/>
        <v>1192.6237623762377</v>
      </c>
      <c r="BR22" s="51">
        <v>0</v>
      </c>
      <c r="BS22" s="51">
        <v>0</v>
      </c>
    </row>
    <row r="23" spans="1:71">
      <c r="A23" s="8" t="s">
        <v>239</v>
      </c>
      <c r="B23" s="8">
        <v>701</v>
      </c>
      <c r="C23">
        <f t="shared" si="25"/>
        <v>1102</v>
      </c>
      <c r="E23" s="8">
        <v>115.7</v>
      </c>
      <c r="F23" s="8" t="s">
        <v>240</v>
      </c>
      <c r="G23" s="55">
        <f t="shared" ca="1" si="0"/>
        <v>44339</v>
      </c>
      <c r="H23" s="8">
        <v>77777</v>
      </c>
      <c r="J23" t="str">
        <f t="shared" ca="1" si="21"/>
        <v>월세</v>
      </c>
      <c r="K23" s="8" t="s">
        <v>242</v>
      </c>
      <c r="L23" s="63">
        <v>45352</v>
      </c>
      <c r="M23" s="63">
        <v>45402</v>
      </c>
      <c r="N23" s="63">
        <v>45352</v>
      </c>
      <c r="O23" s="63">
        <v>45382</v>
      </c>
      <c r="P23" s="51">
        <f t="shared" ca="1" si="1"/>
        <v>536426</v>
      </c>
      <c r="Q23" s="57">
        <f t="shared" ca="1" si="2"/>
        <v>547154.52</v>
      </c>
      <c r="R23" s="51">
        <f t="shared" ca="1" si="3"/>
        <v>536426</v>
      </c>
      <c r="S23" s="57">
        <f t="shared" ca="1" si="13"/>
        <v>229601</v>
      </c>
      <c r="T23" s="57">
        <f t="shared" ca="1" si="4"/>
        <v>306825</v>
      </c>
      <c r="U23" s="57">
        <f t="shared" ca="1" si="22"/>
        <v>75380</v>
      </c>
      <c r="V23" s="57">
        <f t="shared" ca="1" si="16"/>
        <v>26330</v>
      </c>
      <c r="W23" s="57">
        <f t="shared" ca="1" si="16"/>
        <v>1100</v>
      </c>
      <c r="X23" s="57">
        <f t="shared" ca="1" si="16"/>
        <v>1473</v>
      </c>
      <c r="Y23" s="57">
        <f t="shared" ca="1" si="16"/>
        <v>3237</v>
      </c>
      <c r="Z23" s="57">
        <f t="shared" ca="1" si="16"/>
        <v>34328</v>
      </c>
      <c r="AA23" s="57">
        <f t="shared" ca="1" si="16"/>
        <v>736</v>
      </c>
      <c r="AB23" s="57">
        <f t="shared" ca="1" si="16"/>
        <v>18205</v>
      </c>
      <c r="AC23" s="57">
        <f t="shared" ca="1" si="16"/>
        <v>1932</v>
      </c>
      <c r="AD23" s="57">
        <f t="shared" ca="1" si="16"/>
        <v>2480</v>
      </c>
      <c r="AE23" s="57">
        <f t="shared" ca="1" si="16"/>
        <v>19259</v>
      </c>
      <c r="AF23" s="57">
        <f t="shared" ca="1" si="16"/>
        <v>786</v>
      </c>
      <c r="AG23" s="57">
        <f t="shared" ca="1" si="16"/>
        <v>37532</v>
      </c>
      <c r="AH23" s="57">
        <f t="shared" ca="1" si="16"/>
        <v>115</v>
      </c>
      <c r="AI23" s="57">
        <f t="shared" ca="1" si="16"/>
        <v>0</v>
      </c>
      <c r="AJ23" s="57">
        <f t="shared" ca="1" si="16"/>
        <v>57608</v>
      </c>
      <c r="AK23" s="57">
        <f t="shared" ca="1" si="16"/>
        <v>19091</v>
      </c>
      <c r="AL23" s="57">
        <f t="shared" ca="1" si="24"/>
        <v>71030</v>
      </c>
      <c r="AM23" s="57">
        <f t="shared" ca="1" si="24"/>
        <v>8640</v>
      </c>
      <c r="AN23" s="57">
        <f t="shared" ca="1" si="24"/>
        <v>109136</v>
      </c>
      <c r="AO23" s="57">
        <f t="shared" ca="1" si="24"/>
        <v>0</v>
      </c>
      <c r="AP23" s="57">
        <f t="shared" ca="1" si="24"/>
        <v>63607</v>
      </c>
      <c r="AQ23" s="57">
        <f t="shared" ca="1" si="24"/>
        <v>7559</v>
      </c>
      <c r="AR23" s="57">
        <f t="shared" ca="1" si="24"/>
        <v>3335</v>
      </c>
      <c r="AS23" s="51">
        <v>2500</v>
      </c>
      <c r="AT23" s="57">
        <f t="shared" ca="1" si="24"/>
        <v>0</v>
      </c>
      <c r="AU23" s="51">
        <v>0</v>
      </c>
      <c r="AV23" s="57">
        <v>0</v>
      </c>
      <c r="AW23" s="51">
        <f t="shared" ca="1" si="5"/>
        <v>10728.52</v>
      </c>
      <c r="AX23" s="57">
        <f t="shared" ca="1" si="26"/>
        <v>-17463</v>
      </c>
      <c r="AY23" s="57">
        <f t="shared" ca="1" si="26"/>
        <v>0</v>
      </c>
      <c r="AZ23" s="57">
        <f t="shared" ca="1" si="26"/>
        <v>0</v>
      </c>
      <c r="BA23" s="51">
        <v>0</v>
      </c>
      <c r="BB23" s="51">
        <v>0</v>
      </c>
      <c r="BC23" s="57">
        <f t="shared" ca="1" si="26"/>
        <v>-7004</v>
      </c>
      <c r="BD23" s="57">
        <f t="shared" ca="1" si="26"/>
        <v>-4506</v>
      </c>
      <c r="BE23" s="57">
        <f t="shared" ca="1" si="23"/>
        <v>288.04000000000002</v>
      </c>
      <c r="BF23" s="51">
        <f t="shared" ca="1" si="6"/>
        <v>56.823999999999998</v>
      </c>
      <c r="BG23" s="51">
        <f t="shared" ca="1" si="7"/>
        <v>15.371267605633802</v>
      </c>
      <c r="BH23" s="51">
        <f t="shared" ca="1" si="8"/>
        <v>629.77227722772273</v>
      </c>
      <c r="BI23" s="51">
        <v>0</v>
      </c>
      <c r="BJ23" s="57">
        <f t="shared" ca="1" si="17"/>
        <v>229</v>
      </c>
      <c r="BK23" s="51">
        <f t="shared" ca="1" si="9"/>
        <v>517.04</v>
      </c>
      <c r="BL23" s="57">
        <f t="shared" ca="1" si="18"/>
        <v>489</v>
      </c>
      <c r="BM23" s="57">
        <f t="shared" ca="1" si="10"/>
        <v>504.37126760563382</v>
      </c>
      <c r="BN23" s="57">
        <f t="shared" ca="1" si="19"/>
        <v>428</v>
      </c>
      <c r="BO23" s="57">
        <f t="shared" ca="1" si="11"/>
        <v>484.82400000000001</v>
      </c>
      <c r="BP23" s="57">
        <f t="shared" ca="1" si="20"/>
        <v>120</v>
      </c>
      <c r="BQ23" s="57">
        <f t="shared" ca="1" si="12"/>
        <v>749.77227722772273</v>
      </c>
      <c r="BR23" s="51">
        <v>0</v>
      </c>
      <c r="BS23" s="51">
        <v>0</v>
      </c>
    </row>
    <row r="24" spans="1:71">
      <c r="A24" s="8" t="s">
        <v>239</v>
      </c>
      <c r="B24" s="8">
        <v>701</v>
      </c>
      <c r="C24">
        <f t="shared" si="25"/>
        <v>1201</v>
      </c>
      <c r="E24" s="8">
        <v>115.7</v>
      </c>
      <c r="F24" s="8" t="s">
        <v>240</v>
      </c>
      <c r="G24" s="55">
        <f t="shared" ca="1" si="0"/>
        <v>43288</v>
      </c>
      <c r="H24" s="8">
        <v>77777</v>
      </c>
      <c r="J24" t="str">
        <f t="shared" ca="1" si="21"/>
        <v>전세</v>
      </c>
      <c r="K24" s="8" t="s">
        <v>242</v>
      </c>
      <c r="L24" s="63">
        <v>45352</v>
      </c>
      <c r="M24" s="63">
        <v>45402</v>
      </c>
      <c r="N24" s="63">
        <v>45352</v>
      </c>
      <c r="O24" s="63">
        <v>45382</v>
      </c>
      <c r="P24" s="51">
        <f t="shared" ca="1" si="1"/>
        <v>472701</v>
      </c>
      <c r="Q24" s="57">
        <f t="shared" ca="1" si="2"/>
        <v>482155.02</v>
      </c>
      <c r="R24" s="51">
        <f t="shared" ca="1" si="3"/>
        <v>472701</v>
      </c>
      <c r="S24" s="57">
        <f t="shared" ca="1" si="13"/>
        <v>256670</v>
      </c>
      <c r="T24" s="57">
        <f t="shared" ca="1" si="4"/>
        <v>216031</v>
      </c>
      <c r="U24" s="57">
        <f t="shared" ca="1" si="22"/>
        <v>74703</v>
      </c>
      <c r="V24" s="57">
        <f t="shared" ca="1" si="16"/>
        <v>31229</v>
      </c>
      <c r="W24" s="57">
        <f t="shared" ca="1" si="16"/>
        <v>875</v>
      </c>
      <c r="X24" s="57">
        <f t="shared" ca="1" si="16"/>
        <v>3376</v>
      </c>
      <c r="Y24" s="57">
        <f t="shared" ca="1" si="16"/>
        <v>3643</v>
      </c>
      <c r="Z24" s="57">
        <f t="shared" ca="1" si="16"/>
        <v>15741</v>
      </c>
      <c r="AA24" s="57">
        <f t="shared" ca="1" si="16"/>
        <v>24358</v>
      </c>
      <c r="AB24" s="57">
        <f t="shared" ca="1" si="16"/>
        <v>77019</v>
      </c>
      <c r="AC24" s="57">
        <f t="shared" ca="1" si="16"/>
        <v>2118</v>
      </c>
      <c r="AD24" s="57">
        <f t="shared" ca="1" si="16"/>
        <v>5794</v>
      </c>
      <c r="AE24" s="57">
        <f t="shared" ca="1" si="16"/>
        <v>3253</v>
      </c>
      <c r="AF24" s="57">
        <f t="shared" ca="1" si="16"/>
        <v>533</v>
      </c>
      <c r="AG24" s="57">
        <f t="shared" ca="1" si="16"/>
        <v>32878</v>
      </c>
      <c r="AH24" s="57">
        <f t="shared" ca="1" si="16"/>
        <v>588</v>
      </c>
      <c r="AI24" s="57">
        <f t="shared" ca="1" si="16"/>
        <v>0</v>
      </c>
      <c r="AJ24" s="57">
        <f t="shared" ca="1" si="16"/>
        <v>75942</v>
      </c>
      <c r="AK24" s="57">
        <f t="shared" ca="1" si="16"/>
        <v>13845</v>
      </c>
      <c r="AL24" s="57">
        <f t="shared" ca="1" si="24"/>
        <v>104667</v>
      </c>
      <c r="AM24" s="57">
        <f t="shared" ca="1" si="24"/>
        <v>3148</v>
      </c>
      <c r="AN24" s="57">
        <f t="shared" ca="1" si="24"/>
        <v>31780</v>
      </c>
      <c r="AO24" s="57">
        <f t="shared" ca="1" si="24"/>
        <v>0</v>
      </c>
      <c r="AP24" s="57">
        <f t="shared" ca="1" si="24"/>
        <v>21287</v>
      </c>
      <c r="AQ24" s="57">
        <f t="shared" ca="1" si="24"/>
        <v>5508</v>
      </c>
      <c r="AR24" s="57">
        <f t="shared" ca="1" si="24"/>
        <v>5685</v>
      </c>
      <c r="AS24" s="51">
        <v>2500</v>
      </c>
      <c r="AT24" s="57">
        <f t="shared" ca="1" si="24"/>
        <v>0</v>
      </c>
      <c r="AU24" s="51">
        <v>0</v>
      </c>
      <c r="AV24" s="57">
        <v>0</v>
      </c>
      <c r="AW24" s="51">
        <f t="shared" ca="1" si="5"/>
        <v>9454.02</v>
      </c>
      <c r="AX24" s="57">
        <f t="shared" ca="1" si="26"/>
        <v>-15980</v>
      </c>
      <c r="AY24" s="57">
        <f t="shared" ca="1" si="26"/>
        <v>0</v>
      </c>
      <c r="AZ24" s="57">
        <f t="shared" ca="1" si="26"/>
        <v>0</v>
      </c>
      <c r="BA24" s="51">
        <v>0</v>
      </c>
      <c r="BB24" s="51">
        <v>0</v>
      </c>
      <c r="BC24" s="57">
        <f t="shared" ca="1" si="26"/>
        <v>-27814</v>
      </c>
      <c r="BD24" s="57">
        <f t="shared" ca="1" si="26"/>
        <v>-23975</v>
      </c>
      <c r="BE24" s="57">
        <f t="shared" ca="1" si="23"/>
        <v>379.71</v>
      </c>
      <c r="BF24" s="51">
        <f t="shared" ca="1" si="6"/>
        <v>83.733599999999996</v>
      </c>
      <c r="BG24" s="51">
        <f t="shared" ca="1" si="7"/>
        <v>4.4760563380281688</v>
      </c>
      <c r="BH24" s="51">
        <f t="shared" ca="1" si="8"/>
        <v>210.76237623762376</v>
      </c>
      <c r="BI24" s="51">
        <v>0</v>
      </c>
      <c r="BJ24" s="57">
        <f t="shared" ca="1" si="17"/>
        <v>735</v>
      </c>
      <c r="BK24" s="51">
        <f t="shared" ca="1" si="9"/>
        <v>1114.71</v>
      </c>
      <c r="BL24" s="57">
        <f t="shared" ca="1" si="18"/>
        <v>545</v>
      </c>
      <c r="BM24" s="57">
        <f t="shared" ca="1" si="10"/>
        <v>549.47605633802812</v>
      </c>
      <c r="BN24" s="57">
        <f t="shared" ca="1" si="19"/>
        <v>682</v>
      </c>
      <c r="BO24" s="57">
        <f t="shared" ca="1" si="11"/>
        <v>765.73360000000002</v>
      </c>
      <c r="BP24" s="57">
        <f t="shared" ca="1" si="20"/>
        <v>83</v>
      </c>
      <c r="BQ24" s="57">
        <f t="shared" ca="1" si="12"/>
        <v>293.76237623762376</v>
      </c>
      <c r="BR24" s="51">
        <v>0</v>
      </c>
      <c r="BS24" s="51">
        <v>0</v>
      </c>
    </row>
    <row r="25" spans="1:71">
      <c r="A25" s="8" t="s">
        <v>239</v>
      </c>
      <c r="B25" s="8">
        <v>701</v>
      </c>
      <c r="C25">
        <f t="shared" si="25"/>
        <v>1202</v>
      </c>
      <c r="E25" s="8">
        <v>115.7</v>
      </c>
      <c r="F25" s="8" t="s">
        <v>240</v>
      </c>
      <c r="G25" s="55">
        <f t="shared" ca="1" si="0"/>
        <v>43778</v>
      </c>
      <c r="H25" s="8">
        <v>77777</v>
      </c>
      <c r="J25" t="str">
        <f t="shared" ca="1" si="21"/>
        <v>자가</v>
      </c>
      <c r="K25" s="8" t="s">
        <v>242</v>
      </c>
      <c r="L25" s="63">
        <v>45352</v>
      </c>
      <c r="M25" s="63">
        <v>45402</v>
      </c>
      <c r="N25" s="63">
        <v>45352</v>
      </c>
      <c r="O25" s="63">
        <v>45382</v>
      </c>
      <c r="P25" s="51">
        <f t="shared" ca="1" si="1"/>
        <v>438540</v>
      </c>
      <c r="Q25" s="57">
        <f t="shared" ca="1" si="2"/>
        <v>447310.8</v>
      </c>
      <c r="R25" s="51">
        <f t="shared" ca="1" si="3"/>
        <v>438540</v>
      </c>
      <c r="S25" s="57">
        <f t="shared" ca="1" si="13"/>
        <v>215368</v>
      </c>
      <c r="T25" s="57">
        <f t="shared" ca="1" si="4"/>
        <v>223172</v>
      </c>
      <c r="U25" s="57">
        <f t="shared" ca="1" si="22"/>
        <v>70329</v>
      </c>
      <c r="V25" s="57">
        <f t="shared" ca="1" si="16"/>
        <v>22395</v>
      </c>
      <c r="W25" s="57">
        <f t="shared" ca="1" si="16"/>
        <v>1396</v>
      </c>
      <c r="X25" s="57">
        <f t="shared" ca="1" si="16"/>
        <v>1319</v>
      </c>
      <c r="Y25" s="57">
        <f t="shared" ca="1" si="16"/>
        <v>3576</v>
      </c>
      <c r="Z25" s="57">
        <f t="shared" ca="1" si="16"/>
        <v>22324</v>
      </c>
      <c r="AA25" s="57">
        <f t="shared" ca="1" si="16"/>
        <v>9208</v>
      </c>
      <c r="AB25" s="57">
        <f t="shared" ca="1" si="16"/>
        <v>46797</v>
      </c>
      <c r="AC25" s="57">
        <f t="shared" ca="1" si="16"/>
        <v>926</v>
      </c>
      <c r="AD25" s="57">
        <f t="shared" ca="1" si="16"/>
        <v>3038</v>
      </c>
      <c r="AE25" s="57">
        <f t="shared" ca="1" si="16"/>
        <v>1882</v>
      </c>
      <c r="AF25" s="57">
        <f t="shared" ca="1" si="16"/>
        <v>296</v>
      </c>
      <c r="AG25" s="57">
        <f t="shared" ca="1" si="16"/>
        <v>35206</v>
      </c>
      <c r="AH25" s="57">
        <f t="shared" ca="1" si="16"/>
        <v>618</v>
      </c>
      <c r="AI25" s="57">
        <f t="shared" ca="1" si="16"/>
        <v>0</v>
      </c>
      <c r="AJ25" s="57">
        <f t="shared" ca="1" si="16"/>
        <v>59831</v>
      </c>
      <c r="AK25" s="57">
        <f t="shared" ca="1" si="16"/>
        <v>17626</v>
      </c>
      <c r="AL25" s="57">
        <f t="shared" ca="1" si="24"/>
        <v>41507</v>
      </c>
      <c r="AM25" s="57">
        <f t="shared" ca="1" si="24"/>
        <v>2737</v>
      </c>
      <c r="AN25" s="57">
        <f t="shared" ca="1" si="24"/>
        <v>89357</v>
      </c>
      <c r="AO25" s="57">
        <f t="shared" ca="1" si="24"/>
        <v>0</v>
      </c>
      <c r="AP25" s="57">
        <f t="shared" ca="1" si="24"/>
        <v>18391</v>
      </c>
      <c r="AQ25" s="57">
        <f t="shared" ca="1" si="24"/>
        <v>5884</v>
      </c>
      <c r="AR25" s="57">
        <f t="shared" ca="1" si="24"/>
        <v>6420</v>
      </c>
      <c r="AS25" s="51">
        <v>2500</v>
      </c>
      <c r="AT25" s="57">
        <f t="shared" ca="1" si="24"/>
        <v>0</v>
      </c>
      <c r="AU25" s="51">
        <v>0</v>
      </c>
      <c r="AV25" s="57">
        <v>0</v>
      </c>
      <c r="AW25" s="51">
        <f t="shared" ca="1" si="5"/>
        <v>8770.8000000000011</v>
      </c>
      <c r="AX25" s="57">
        <f t="shared" ca="1" si="26"/>
        <v>-3016</v>
      </c>
      <c r="AY25" s="57">
        <f t="shared" ca="1" si="26"/>
        <v>0</v>
      </c>
      <c r="AZ25" s="57">
        <f t="shared" ca="1" si="26"/>
        <v>0</v>
      </c>
      <c r="BA25" s="51">
        <v>0</v>
      </c>
      <c r="BB25" s="51">
        <v>0</v>
      </c>
      <c r="BC25" s="57">
        <f t="shared" ca="1" si="26"/>
        <v>-9900</v>
      </c>
      <c r="BD25" s="57">
        <f t="shared" ca="1" si="26"/>
        <v>-12107</v>
      </c>
      <c r="BE25" s="57">
        <f t="shared" ca="1" si="23"/>
        <v>299.15499999999997</v>
      </c>
      <c r="BF25" s="51">
        <f t="shared" ca="1" si="6"/>
        <v>33.205599999999997</v>
      </c>
      <c r="BG25" s="51">
        <f t="shared" ca="1" si="7"/>
        <v>12.585492957746478</v>
      </c>
      <c r="BH25" s="51">
        <f t="shared" ca="1" si="8"/>
        <v>182.0891089108911</v>
      </c>
      <c r="BI25" s="51">
        <v>0</v>
      </c>
      <c r="BJ25" s="57">
        <f t="shared" ca="1" si="17"/>
        <v>319</v>
      </c>
      <c r="BK25" s="51">
        <f t="shared" ca="1" si="9"/>
        <v>618.15499999999997</v>
      </c>
      <c r="BL25" s="57">
        <f t="shared" ca="1" si="18"/>
        <v>216</v>
      </c>
      <c r="BM25" s="57">
        <f t="shared" ca="1" si="10"/>
        <v>228.58549295774648</v>
      </c>
      <c r="BN25" s="57">
        <f t="shared" ca="1" si="19"/>
        <v>815</v>
      </c>
      <c r="BO25" s="57">
        <f t="shared" ca="1" si="11"/>
        <v>848.2056</v>
      </c>
      <c r="BP25" s="57">
        <f t="shared" ca="1" si="20"/>
        <v>438</v>
      </c>
      <c r="BQ25" s="57">
        <f t="shared" ca="1" si="12"/>
        <v>620.08910891089113</v>
      </c>
      <c r="BR25" s="51">
        <v>0</v>
      </c>
      <c r="BS25" s="51">
        <v>0</v>
      </c>
    </row>
    <row r="26" spans="1:71">
      <c r="A26" s="8" t="s">
        <v>239</v>
      </c>
      <c r="B26" s="8">
        <v>701</v>
      </c>
      <c r="C26">
        <f t="shared" si="25"/>
        <v>1301</v>
      </c>
      <c r="E26" s="8">
        <v>115.7</v>
      </c>
      <c r="F26" s="8" t="s">
        <v>240</v>
      </c>
      <c r="G26" s="55">
        <f t="shared" ca="1" si="0"/>
        <v>43919</v>
      </c>
      <c r="H26" s="8">
        <v>77777</v>
      </c>
      <c r="J26" t="str">
        <f t="shared" ca="1" si="21"/>
        <v>월세</v>
      </c>
      <c r="K26" s="8" t="s">
        <v>242</v>
      </c>
      <c r="L26" s="63">
        <v>45352</v>
      </c>
      <c r="M26" s="63">
        <v>45402</v>
      </c>
      <c r="N26" s="63">
        <v>45352</v>
      </c>
      <c r="O26" s="63">
        <v>45382</v>
      </c>
      <c r="P26" s="51">
        <f t="shared" ca="1" si="1"/>
        <v>569722</v>
      </c>
      <c r="Q26" s="57">
        <f t="shared" ca="1" si="2"/>
        <v>581116.43999999994</v>
      </c>
      <c r="R26" s="51">
        <f t="shared" ca="1" si="3"/>
        <v>569722</v>
      </c>
      <c r="S26" s="57">
        <f t="shared" ca="1" si="13"/>
        <v>251463</v>
      </c>
      <c r="T26" s="57">
        <f t="shared" ca="1" si="4"/>
        <v>318259</v>
      </c>
      <c r="U26" s="57">
        <f t="shared" ca="1" si="22"/>
        <v>79440</v>
      </c>
      <c r="V26" s="57">
        <f t="shared" ca="1" si="16"/>
        <v>8161</v>
      </c>
      <c r="W26" s="57">
        <f t="shared" ca="1" si="16"/>
        <v>1130</v>
      </c>
      <c r="X26" s="57">
        <f t="shared" ca="1" si="16"/>
        <v>1290</v>
      </c>
      <c r="Y26" s="57">
        <f t="shared" ca="1" si="16"/>
        <v>3717</v>
      </c>
      <c r="Z26" s="57">
        <f t="shared" ca="1" si="16"/>
        <v>57171</v>
      </c>
      <c r="AA26" s="57">
        <f t="shared" ca="1" si="16"/>
        <v>20888</v>
      </c>
      <c r="AB26" s="57">
        <f t="shared" ca="1" si="16"/>
        <v>66507</v>
      </c>
      <c r="AC26" s="57">
        <f t="shared" ca="1" si="16"/>
        <v>2967</v>
      </c>
      <c r="AD26" s="57">
        <f t="shared" ca="1" si="16"/>
        <v>5564</v>
      </c>
      <c r="AE26" s="57">
        <f t="shared" ca="1" si="16"/>
        <v>2483</v>
      </c>
      <c r="AF26" s="57">
        <f t="shared" ca="1" si="16"/>
        <v>617</v>
      </c>
      <c r="AG26" s="57">
        <f t="shared" ca="1" si="16"/>
        <v>20895</v>
      </c>
      <c r="AH26" s="57">
        <f t="shared" ca="1" si="16"/>
        <v>342</v>
      </c>
      <c r="AI26" s="57">
        <f t="shared" ca="1" si="16"/>
        <v>0</v>
      </c>
      <c r="AJ26" s="57">
        <f t="shared" ca="1" si="16"/>
        <v>67810</v>
      </c>
      <c r="AK26" s="57">
        <f t="shared" ca="1" si="16"/>
        <v>13335</v>
      </c>
      <c r="AL26" s="57">
        <f t="shared" ca="1" si="24"/>
        <v>117960</v>
      </c>
      <c r="AM26" s="57">
        <f t="shared" ca="1" si="24"/>
        <v>6412</v>
      </c>
      <c r="AN26" s="57">
        <f t="shared" ca="1" si="24"/>
        <v>82144</v>
      </c>
      <c r="AO26" s="57">
        <f t="shared" ca="1" si="24"/>
        <v>0</v>
      </c>
      <c r="AP26" s="57">
        <f t="shared" ca="1" si="24"/>
        <v>45824</v>
      </c>
      <c r="AQ26" s="57">
        <f t="shared" ca="1" si="24"/>
        <v>1521</v>
      </c>
      <c r="AR26" s="57">
        <f t="shared" ca="1" si="24"/>
        <v>5802</v>
      </c>
      <c r="AS26" s="51">
        <v>2500</v>
      </c>
      <c r="AT26" s="57">
        <f t="shared" ca="1" si="24"/>
        <v>0</v>
      </c>
      <c r="AU26" s="51">
        <v>0</v>
      </c>
      <c r="AV26" s="57">
        <v>0</v>
      </c>
      <c r="AW26" s="51">
        <f t="shared" ca="1" si="5"/>
        <v>11394.44</v>
      </c>
      <c r="AX26" s="57">
        <f t="shared" ca="1" si="26"/>
        <v>-6835</v>
      </c>
      <c r="AY26" s="57">
        <f t="shared" ca="1" si="26"/>
        <v>0</v>
      </c>
      <c r="AZ26" s="57">
        <f t="shared" ca="1" si="26"/>
        <v>0</v>
      </c>
      <c r="BA26" s="51">
        <v>0</v>
      </c>
      <c r="BB26" s="51">
        <v>0</v>
      </c>
      <c r="BC26" s="57">
        <f t="shared" ca="1" si="26"/>
        <v>-24351</v>
      </c>
      <c r="BD26" s="57">
        <f t="shared" ca="1" si="26"/>
        <v>-13572</v>
      </c>
      <c r="BE26" s="57">
        <f t="shared" ca="1" si="23"/>
        <v>339.05</v>
      </c>
      <c r="BF26" s="51">
        <f t="shared" ca="1" si="6"/>
        <v>94.367999999999995</v>
      </c>
      <c r="BG26" s="51">
        <f t="shared" ca="1" si="7"/>
        <v>11.569577464788733</v>
      </c>
      <c r="BH26" s="51">
        <f t="shared" ca="1" si="8"/>
        <v>453.70297029702971</v>
      </c>
      <c r="BI26" s="51">
        <v>0</v>
      </c>
      <c r="BJ26" s="57">
        <f t="shared" ca="1" si="17"/>
        <v>953</v>
      </c>
      <c r="BK26" s="51">
        <f t="shared" ca="1" si="9"/>
        <v>1292.05</v>
      </c>
      <c r="BL26" s="57">
        <f t="shared" ca="1" si="18"/>
        <v>221</v>
      </c>
      <c r="BM26" s="57">
        <f t="shared" ca="1" si="10"/>
        <v>232.56957746478872</v>
      </c>
      <c r="BN26" s="57">
        <f t="shared" ca="1" si="19"/>
        <v>299</v>
      </c>
      <c r="BO26" s="57">
        <f t="shared" ca="1" si="11"/>
        <v>393.36799999999999</v>
      </c>
      <c r="BP26" s="57">
        <f t="shared" ca="1" si="20"/>
        <v>469</v>
      </c>
      <c r="BQ26" s="57">
        <f t="shared" ca="1" si="12"/>
        <v>922.70297029702965</v>
      </c>
      <c r="BR26" s="51">
        <v>0</v>
      </c>
      <c r="BS26" s="51">
        <v>0</v>
      </c>
    </row>
    <row r="27" spans="1:71">
      <c r="A27" s="8" t="s">
        <v>239</v>
      </c>
      <c r="B27" s="8">
        <v>701</v>
      </c>
      <c r="C27">
        <f t="shared" si="25"/>
        <v>1302</v>
      </c>
      <c r="E27" s="8">
        <v>115.7</v>
      </c>
      <c r="F27" s="8" t="s">
        <v>240</v>
      </c>
      <c r="G27" s="55">
        <f t="shared" ca="1" si="0"/>
        <v>42735</v>
      </c>
      <c r="H27" s="8">
        <v>77777</v>
      </c>
      <c r="J27" t="str">
        <f t="shared" ca="1" si="21"/>
        <v>자가</v>
      </c>
      <c r="K27" s="8" t="s">
        <v>242</v>
      </c>
      <c r="L27" s="63">
        <v>45352</v>
      </c>
      <c r="M27" s="63">
        <v>45402</v>
      </c>
      <c r="N27" s="63">
        <v>45352</v>
      </c>
      <c r="O27" s="63">
        <v>45382</v>
      </c>
      <c r="P27" s="51">
        <f t="shared" ca="1" si="1"/>
        <v>457406</v>
      </c>
      <c r="Q27" s="57">
        <f t="shared" ca="1" si="2"/>
        <v>466554.12</v>
      </c>
      <c r="R27" s="51">
        <f t="shared" ca="1" si="3"/>
        <v>457406</v>
      </c>
      <c r="S27" s="57">
        <f t="shared" ca="1" si="13"/>
        <v>230812</v>
      </c>
      <c r="T27" s="57">
        <f t="shared" ca="1" si="4"/>
        <v>226594</v>
      </c>
      <c r="U27" s="57">
        <f t="shared" ca="1" si="22"/>
        <v>66750</v>
      </c>
      <c r="V27" s="57">
        <f t="shared" ca="1" si="16"/>
        <v>10761</v>
      </c>
      <c r="W27" s="57">
        <f t="shared" ca="1" si="16"/>
        <v>1993</v>
      </c>
      <c r="X27" s="57">
        <f t="shared" ca="1" si="16"/>
        <v>4056</v>
      </c>
      <c r="Y27" s="57">
        <f t="shared" ca="1" si="16"/>
        <v>3376</v>
      </c>
      <c r="Z27" s="57">
        <f t="shared" ca="1" si="16"/>
        <v>39166</v>
      </c>
      <c r="AA27" s="57">
        <f t="shared" ca="1" si="16"/>
        <v>8175</v>
      </c>
      <c r="AB27" s="57">
        <f t="shared" ca="1" si="16"/>
        <v>25725</v>
      </c>
      <c r="AC27" s="57">
        <f t="shared" ca="1" si="16"/>
        <v>2517</v>
      </c>
      <c r="AD27" s="57">
        <f t="shared" ca="1" si="16"/>
        <v>7545</v>
      </c>
      <c r="AE27" s="57">
        <f t="shared" ca="1" si="16"/>
        <v>26482</v>
      </c>
      <c r="AF27" s="57">
        <f t="shared" ca="1" si="16"/>
        <v>432</v>
      </c>
      <c r="AG27" s="57">
        <f t="shared" ca="1" si="16"/>
        <v>40841</v>
      </c>
      <c r="AH27" s="57">
        <f t="shared" ca="1" si="16"/>
        <v>482</v>
      </c>
      <c r="AI27" s="57">
        <f t="shared" ca="1" si="16"/>
        <v>0</v>
      </c>
      <c r="AJ27" s="57">
        <f t="shared" ca="1" si="16"/>
        <v>62900</v>
      </c>
      <c r="AK27" s="57">
        <f t="shared" ca="1" si="16"/>
        <v>15234</v>
      </c>
      <c r="AL27" s="57">
        <f t="shared" ca="1" si="24"/>
        <v>131696</v>
      </c>
      <c r="AM27" s="57">
        <f t="shared" ca="1" si="24"/>
        <v>4791</v>
      </c>
      <c r="AN27" s="57">
        <f t="shared" ca="1" si="24"/>
        <v>7200</v>
      </c>
      <c r="AO27" s="57">
        <f t="shared" ca="1" si="24"/>
        <v>0</v>
      </c>
      <c r="AP27" s="57">
        <f t="shared" ca="1" si="24"/>
        <v>34455</v>
      </c>
      <c r="AQ27" s="57">
        <f t="shared" ca="1" si="24"/>
        <v>1168</v>
      </c>
      <c r="AR27" s="57">
        <f t="shared" ca="1" si="24"/>
        <v>6256</v>
      </c>
      <c r="AS27" s="51">
        <v>2500</v>
      </c>
      <c r="AT27" s="57">
        <f t="shared" ca="1" si="24"/>
        <v>0</v>
      </c>
      <c r="AU27" s="51">
        <v>0</v>
      </c>
      <c r="AV27" s="57">
        <v>0</v>
      </c>
      <c r="AW27" s="51">
        <f t="shared" ca="1" si="5"/>
        <v>9148.1200000000008</v>
      </c>
      <c r="AX27" s="57">
        <f t="shared" ca="1" si="26"/>
        <v>-12387</v>
      </c>
      <c r="AY27" s="57">
        <f t="shared" ca="1" si="26"/>
        <v>0</v>
      </c>
      <c r="AZ27" s="57">
        <f t="shared" ca="1" si="26"/>
        <v>0</v>
      </c>
      <c r="BA27" s="51">
        <v>0</v>
      </c>
      <c r="BB27" s="51">
        <v>0</v>
      </c>
      <c r="BC27" s="57">
        <f t="shared" ca="1" si="26"/>
        <v>-10395</v>
      </c>
      <c r="BD27" s="57">
        <f t="shared" ca="1" si="26"/>
        <v>-24313</v>
      </c>
      <c r="BE27" s="57">
        <f t="shared" ca="1" si="23"/>
        <v>314.5</v>
      </c>
      <c r="BF27" s="51">
        <f t="shared" ca="1" si="6"/>
        <v>105.35680000000001</v>
      </c>
      <c r="BG27" s="51">
        <f t="shared" ca="1" si="7"/>
        <v>1.0140845070422535</v>
      </c>
      <c r="BH27" s="51">
        <f t="shared" ca="1" si="8"/>
        <v>341.13861386138615</v>
      </c>
      <c r="BI27" s="51">
        <v>0</v>
      </c>
      <c r="BJ27" s="57">
        <f t="shared" ca="1" si="17"/>
        <v>792</v>
      </c>
      <c r="BK27" s="51">
        <f t="shared" ca="1" si="9"/>
        <v>1106.5</v>
      </c>
      <c r="BL27" s="57">
        <f t="shared" ca="1" si="18"/>
        <v>686</v>
      </c>
      <c r="BM27" s="57">
        <f t="shared" ca="1" si="10"/>
        <v>687.0140845070423</v>
      </c>
      <c r="BN27" s="57">
        <f t="shared" ca="1" si="19"/>
        <v>909</v>
      </c>
      <c r="BO27" s="57">
        <f t="shared" ca="1" si="11"/>
        <v>1014.3568</v>
      </c>
      <c r="BP27" s="57">
        <f t="shared" ca="1" si="20"/>
        <v>958</v>
      </c>
      <c r="BQ27" s="57">
        <f t="shared" ca="1" si="12"/>
        <v>1299.1386138613861</v>
      </c>
      <c r="BR27" s="51">
        <v>0</v>
      </c>
      <c r="BS27" s="51">
        <v>0</v>
      </c>
    </row>
    <row r="28" spans="1:71">
      <c r="A28" s="8" t="s">
        <v>239</v>
      </c>
      <c r="B28" s="8">
        <v>701</v>
      </c>
      <c r="C28">
        <f t="shared" si="25"/>
        <v>1401</v>
      </c>
      <c r="E28" s="8">
        <v>115.7</v>
      </c>
      <c r="F28" s="8" t="s">
        <v>240</v>
      </c>
      <c r="G28" s="55">
        <f t="shared" ca="1" si="0"/>
        <v>42596</v>
      </c>
      <c r="H28" s="8">
        <v>77777</v>
      </c>
      <c r="J28" t="str">
        <f t="shared" ca="1" si="21"/>
        <v>전세</v>
      </c>
      <c r="K28" s="8" t="s">
        <v>242</v>
      </c>
      <c r="L28" s="63">
        <v>45352</v>
      </c>
      <c r="M28" s="63">
        <v>45402</v>
      </c>
      <c r="N28" s="63">
        <v>45352</v>
      </c>
      <c r="O28" s="63">
        <v>45382</v>
      </c>
      <c r="P28" s="51">
        <f t="shared" ca="1" si="1"/>
        <v>589147</v>
      </c>
      <c r="Q28" s="57">
        <f t="shared" ca="1" si="2"/>
        <v>600929.93999999994</v>
      </c>
      <c r="R28" s="51">
        <f t="shared" ca="1" si="3"/>
        <v>589147</v>
      </c>
      <c r="S28" s="57">
        <f t="shared" ca="1" si="13"/>
        <v>281859</v>
      </c>
      <c r="T28" s="57">
        <f t="shared" ca="1" si="4"/>
        <v>307288</v>
      </c>
      <c r="U28" s="57">
        <f t="shared" ca="1" si="22"/>
        <v>64779</v>
      </c>
      <c r="V28" s="57">
        <f t="shared" ca="1" si="16"/>
        <v>35651</v>
      </c>
      <c r="W28" s="57">
        <f t="shared" ca="1" si="16"/>
        <v>1771</v>
      </c>
      <c r="X28" s="57">
        <f t="shared" ca="1" si="16"/>
        <v>4586</v>
      </c>
      <c r="Y28" s="57">
        <f t="shared" ca="1" si="16"/>
        <v>3234</v>
      </c>
      <c r="Z28" s="57">
        <f t="shared" ca="1" si="16"/>
        <v>57189</v>
      </c>
      <c r="AA28" s="57">
        <f t="shared" ca="1" si="16"/>
        <v>5771</v>
      </c>
      <c r="AB28" s="57">
        <f t="shared" ca="1" si="16"/>
        <v>52381</v>
      </c>
      <c r="AC28" s="57">
        <f t="shared" ca="1" si="16"/>
        <v>558</v>
      </c>
      <c r="AD28" s="57">
        <f t="shared" ca="1" si="16"/>
        <v>6992</v>
      </c>
      <c r="AE28" s="57">
        <f t="shared" ca="1" si="16"/>
        <v>16970</v>
      </c>
      <c r="AF28" s="57">
        <f t="shared" ca="1" si="16"/>
        <v>442</v>
      </c>
      <c r="AG28" s="57">
        <f t="shared" ca="1" si="16"/>
        <v>31518</v>
      </c>
      <c r="AH28" s="57">
        <f t="shared" ca="1" si="16"/>
        <v>71</v>
      </c>
      <c r="AI28" s="57">
        <f t="shared" ca="1" si="16"/>
        <v>0</v>
      </c>
      <c r="AJ28" s="57">
        <f t="shared" ca="1" si="16"/>
        <v>70621</v>
      </c>
      <c r="AK28" s="57">
        <f t="shared" ca="1" si="16"/>
        <v>19814</v>
      </c>
      <c r="AL28" s="57">
        <f t="shared" ca="1" si="24"/>
        <v>69733</v>
      </c>
      <c r="AM28" s="57">
        <f t="shared" ca="1" si="24"/>
        <v>7867</v>
      </c>
      <c r="AN28" s="57">
        <f t="shared" ca="1" si="24"/>
        <v>110830</v>
      </c>
      <c r="AO28" s="57">
        <f t="shared" ca="1" si="24"/>
        <v>0</v>
      </c>
      <c r="AP28" s="57">
        <f t="shared" ca="1" si="24"/>
        <v>40859</v>
      </c>
      <c r="AQ28" s="57">
        <f t="shared" ca="1" si="24"/>
        <v>5788</v>
      </c>
      <c r="AR28" s="57">
        <f t="shared" ca="1" si="24"/>
        <v>7154</v>
      </c>
      <c r="AS28" s="51">
        <v>2500</v>
      </c>
      <c r="AT28" s="57">
        <f t="shared" ca="1" si="24"/>
        <v>0</v>
      </c>
      <c r="AU28" s="51">
        <v>0</v>
      </c>
      <c r="AV28" s="57">
        <v>0</v>
      </c>
      <c r="AW28" s="51">
        <f t="shared" ca="1" si="5"/>
        <v>11782.94</v>
      </c>
      <c r="AX28" s="57">
        <f t="shared" ca="1" si="26"/>
        <v>-2095</v>
      </c>
      <c r="AY28" s="57">
        <f t="shared" ca="1" si="26"/>
        <v>0</v>
      </c>
      <c r="AZ28" s="57">
        <f t="shared" ca="1" si="26"/>
        <v>0</v>
      </c>
      <c r="BA28" s="51">
        <v>0</v>
      </c>
      <c r="BB28" s="51">
        <v>0</v>
      </c>
      <c r="BC28" s="57">
        <f t="shared" ca="1" si="26"/>
        <v>-24113</v>
      </c>
      <c r="BD28" s="57">
        <f t="shared" ca="1" si="26"/>
        <v>-1724</v>
      </c>
      <c r="BE28" s="57">
        <f t="shared" ca="1" si="23"/>
        <v>353.10500000000002</v>
      </c>
      <c r="BF28" s="51">
        <f t="shared" ca="1" si="6"/>
        <v>55.7864</v>
      </c>
      <c r="BG28" s="51">
        <f t="shared" ca="1" si="7"/>
        <v>15.609859154929577</v>
      </c>
      <c r="BH28" s="51">
        <f t="shared" ca="1" si="8"/>
        <v>404.54455445544556</v>
      </c>
      <c r="BI28" s="51">
        <v>0</v>
      </c>
      <c r="BJ28" s="57">
        <f t="shared" ca="1" si="17"/>
        <v>283</v>
      </c>
      <c r="BK28" s="51">
        <f t="shared" ca="1" si="9"/>
        <v>636.10500000000002</v>
      </c>
      <c r="BL28" s="57">
        <f t="shared" ca="1" si="18"/>
        <v>745</v>
      </c>
      <c r="BM28" s="57">
        <f t="shared" ca="1" si="10"/>
        <v>760.60985915492961</v>
      </c>
      <c r="BN28" s="57">
        <f t="shared" ca="1" si="19"/>
        <v>799</v>
      </c>
      <c r="BO28" s="57">
        <f t="shared" ca="1" si="11"/>
        <v>854.78639999999996</v>
      </c>
      <c r="BP28" s="57">
        <f t="shared" ca="1" si="20"/>
        <v>477</v>
      </c>
      <c r="BQ28" s="57">
        <f t="shared" ca="1" si="12"/>
        <v>881.54455445544556</v>
      </c>
      <c r="BR28" s="51">
        <v>0</v>
      </c>
      <c r="BS28" s="51">
        <v>0</v>
      </c>
    </row>
    <row r="29" spans="1:71">
      <c r="A29" s="8" t="s">
        <v>239</v>
      </c>
      <c r="B29" s="8">
        <v>701</v>
      </c>
      <c r="C29">
        <f t="shared" si="25"/>
        <v>1402</v>
      </c>
      <c r="E29" s="8">
        <v>115.7</v>
      </c>
      <c r="F29" s="8" t="s">
        <v>240</v>
      </c>
      <c r="G29" s="55">
        <f t="shared" ca="1" si="0"/>
        <v>45140</v>
      </c>
      <c r="H29" s="8">
        <v>77777</v>
      </c>
      <c r="J29" t="str">
        <f t="shared" ca="1" si="21"/>
        <v>전세</v>
      </c>
      <c r="K29" s="8" t="s">
        <v>242</v>
      </c>
      <c r="L29" s="63">
        <v>45352</v>
      </c>
      <c r="M29" s="63">
        <v>45402</v>
      </c>
      <c r="N29" s="63">
        <v>45352</v>
      </c>
      <c r="O29" s="63">
        <v>45382</v>
      </c>
      <c r="P29" s="51">
        <f t="shared" ca="1" si="1"/>
        <v>542134</v>
      </c>
      <c r="Q29" s="57">
        <f t="shared" ca="1" si="2"/>
        <v>552976.68000000005</v>
      </c>
      <c r="R29" s="51">
        <f t="shared" ca="1" si="3"/>
        <v>542134</v>
      </c>
      <c r="S29" s="57">
        <f t="shared" ca="1" si="13"/>
        <v>228413</v>
      </c>
      <c r="T29" s="57">
        <f t="shared" ca="1" si="4"/>
        <v>313721</v>
      </c>
      <c r="U29" s="57">
        <f t="shared" ca="1" si="22"/>
        <v>44621</v>
      </c>
      <c r="V29" s="57">
        <f t="shared" ca="1" si="16"/>
        <v>29549</v>
      </c>
      <c r="W29" s="57">
        <f t="shared" ca="1" si="16"/>
        <v>715</v>
      </c>
      <c r="X29" s="57">
        <f t="shared" ca="1" si="16"/>
        <v>4099</v>
      </c>
      <c r="Y29" s="57">
        <f t="shared" ca="1" si="16"/>
        <v>3607</v>
      </c>
      <c r="Z29" s="57">
        <f t="shared" ca="1" si="16"/>
        <v>48764</v>
      </c>
      <c r="AA29" s="57">
        <f t="shared" ca="1" si="16"/>
        <v>8187</v>
      </c>
      <c r="AB29" s="57">
        <f t="shared" ca="1" si="16"/>
        <v>47569</v>
      </c>
      <c r="AC29" s="57">
        <f t="shared" ca="1" si="16"/>
        <v>1473</v>
      </c>
      <c r="AD29" s="57">
        <f t="shared" ca="1" si="16"/>
        <v>4179</v>
      </c>
      <c r="AE29" s="57">
        <f t="shared" ca="1" si="16"/>
        <v>13363</v>
      </c>
      <c r="AF29" s="57">
        <f t="shared" ca="1" si="16"/>
        <v>883</v>
      </c>
      <c r="AG29" s="57">
        <f t="shared" ca="1" si="16"/>
        <v>27327</v>
      </c>
      <c r="AH29" s="57">
        <f t="shared" ca="1" si="16"/>
        <v>266</v>
      </c>
      <c r="AI29" s="57">
        <f t="shared" ca="1" si="16"/>
        <v>0</v>
      </c>
      <c r="AJ29" s="57">
        <f t="shared" ca="1" si="16"/>
        <v>74777</v>
      </c>
      <c r="AK29" s="57">
        <f t="shared" ca="1" si="16"/>
        <v>17781</v>
      </c>
      <c r="AL29" s="57">
        <f t="shared" ca="1" si="24"/>
        <v>89151</v>
      </c>
      <c r="AM29" s="57">
        <f t="shared" ca="1" si="24"/>
        <v>649</v>
      </c>
      <c r="AN29" s="57">
        <f t="shared" ca="1" si="24"/>
        <v>74872</v>
      </c>
      <c r="AO29" s="57">
        <f t="shared" ca="1" si="24"/>
        <v>0</v>
      </c>
      <c r="AP29" s="57">
        <f t="shared" ca="1" si="24"/>
        <v>97462</v>
      </c>
      <c r="AQ29" s="57">
        <f t="shared" ca="1" si="24"/>
        <v>2264</v>
      </c>
      <c r="AR29" s="57">
        <f t="shared" ca="1" si="24"/>
        <v>4190</v>
      </c>
      <c r="AS29" s="51">
        <v>0</v>
      </c>
      <c r="AT29" s="57">
        <f t="shared" ca="1" si="24"/>
        <v>0</v>
      </c>
      <c r="AU29" s="51">
        <v>0</v>
      </c>
      <c r="AV29" s="57">
        <v>0</v>
      </c>
      <c r="AW29" s="51">
        <f t="shared" ca="1" si="5"/>
        <v>10842.68</v>
      </c>
      <c r="AX29" s="57">
        <f t="shared" ca="1" si="26"/>
        <v>-14958</v>
      </c>
      <c r="AY29" s="57">
        <f t="shared" ca="1" si="26"/>
        <v>0</v>
      </c>
      <c r="AZ29" s="57">
        <f t="shared" ca="1" si="26"/>
        <v>0</v>
      </c>
      <c r="BA29" s="51">
        <v>0</v>
      </c>
      <c r="BB29" s="51">
        <v>0</v>
      </c>
      <c r="BC29" s="57">
        <f t="shared" ca="1" si="26"/>
        <v>-19475</v>
      </c>
      <c r="BD29" s="57">
        <f t="shared" ca="1" si="26"/>
        <v>-19181</v>
      </c>
      <c r="BE29" s="57">
        <f t="shared" ca="1" si="23"/>
        <v>373.88499999999999</v>
      </c>
      <c r="BF29" s="51">
        <f t="shared" ca="1" si="6"/>
        <v>71.320800000000006</v>
      </c>
      <c r="BG29" s="51">
        <f t="shared" ca="1" si="7"/>
        <v>10.545352112676056</v>
      </c>
      <c r="BH29" s="51">
        <f t="shared" ca="1" si="8"/>
        <v>964.97029702970292</v>
      </c>
      <c r="BI29" s="51">
        <v>0</v>
      </c>
      <c r="BJ29" s="57">
        <f t="shared" ca="1" si="17"/>
        <v>219</v>
      </c>
      <c r="BK29" s="51">
        <f t="shared" ca="1" si="9"/>
        <v>592.88499999999999</v>
      </c>
      <c r="BL29" s="57">
        <f t="shared" ca="1" si="18"/>
        <v>282</v>
      </c>
      <c r="BM29" s="57">
        <f t="shared" ca="1" si="10"/>
        <v>292.54535211267603</v>
      </c>
      <c r="BN29" s="57">
        <f t="shared" ca="1" si="19"/>
        <v>111</v>
      </c>
      <c r="BO29" s="57">
        <f t="shared" ca="1" si="11"/>
        <v>182.32080000000002</v>
      </c>
      <c r="BP29" s="57">
        <f t="shared" ca="1" si="20"/>
        <v>128</v>
      </c>
      <c r="BQ29" s="57">
        <f t="shared" ca="1" si="12"/>
        <v>1092.970297029703</v>
      </c>
      <c r="BR29" s="51">
        <v>0</v>
      </c>
      <c r="BS29" s="51">
        <v>0</v>
      </c>
    </row>
    <row r="30" spans="1:71">
      <c r="A30" s="8" t="s">
        <v>239</v>
      </c>
      <c r="B30" s="8">
        <v>701</v>
      </c>
      <c r="C30">
        <f t="shared" si="25"/>
        <v>1501</v>
      </c>
      <c r="E30" s="8">
        <v>115.7</v>
      </c>
      <c r="F30" s="8" t="s">
        <v>240</v>
      </c>
      <c r="G30" s="55">
        <f t="shared" ca="1" si="0"/>
        <v>42655</v>
      </c>
      <c r="H30" s="8">
        <v>77777</v>
      </c>
      <c r="J30" t="str">
        <f t="shared" ca="1" si="21"/>
        <v>전세</v>
      </c>
      <c r="K30" s="8" t="s">
        <v>242</v>
      </c>
      <c r="L30" s="63">
        <v>45352</v>
      </c>
      <c r="M30" s="63">
        <v>45402</v>
      </c>
      <c r="N30" s="63">
        <v>45352</v>
      </c>
      <c r="O30" s="63">
        <v>45382</v>
      </c>
      <c r="P30" s="51">
        <f t="shared" ca="1" si="1"/>
        <v>474493</v>
      </c>
      <c r="Q30" s="57">
        <f t="shared" ca="1" si="2"/>
        <v>483982.86</v>
      </c>
      <c r="R30" s="51">
        <f t="shared" ca="1" si="3"/>
        <v>474493</v>
      </c>
      <c r="S30" s="57">
        <f t="shared" ca="1" si="13"/>
        <v>254860</v>
      </c>
      <c r="T30" s="57">
        <f t="shared" ca="1" si="4"/>
        <v>219633</v>
      </c>
      <c r="U30" s="57">
        <f t="shared" ca="1" si="22"/>
        <v>74534</v>
      </c>
      <c r="V30" s="57">
        <f t="shared" ca="1" si="16"/>
        <v>15116</v>
      </c>
      <c r="W30" s="57">
        <f t="shared" ca="1" si="16"/>
        <v>1941</v>
      </c>
      <c r="X30" s="57">
        <f t="shared" ca="1" si="16"/>
        <v>4375</v>
      </c>
      <c r="Y30" s="57">
        <f t="shared" ca="1" si="16"/>
        <v>3228</v>
      </c>
      <c r="Z30" s="57">
        <f t="shared" ca="1" si="16"/>
        <v>50700</v>
      </c>
      <c r="AA30" s="57">
        <f t="shared" ref="AA30:AP44" ca="1" si="27">RANDBETWEEN(AA$2,AA$3)</f>
        <v>6314</v>
      </c>
      <c r="AB30" s="57">
        <f t="shared" ca="1" si="27"/>
        <v>60459</v>
      </c>
      <c r="AC30" s="57">
        <f t="shared" ca="1" si="27"/>
        <v>2685</v>
      </c>
      <c r="AD30" s="57">
        <f t="shared" ca="1" si="27"/>
        <v>7324</v>
      </c>
      <c r="AE30" s="57">
        <f t="shared" ca="1" si="27"/>
        <v>7104</v>
      </c>
      <c r="AF30" s="57">
        <f t="shared" ca="1" si="27"/>
        <v>442</v>
      </c>
      <c r="AG30" s="57">
        <f t="shared" ca="1" si="27"/>
        <v>18584</v>
      </c>
      <c r="AH30" s="57">
        <f t="shared" ca="1" si="27"/>
        <v>745</v>
      </c>
      <c r="AI30" s="57">
        <f t="shared" ca="1" si="27"/>
        <v>0</v>
      </c>
      <c r="AJ30" s="57">
        <f t="shared" ca="1" si="27"/>
        <v>78531</v>
      </c>
      <c r="AK30" s="57">
        <f t="shared" ca="1" si="27"/>
        <v>17616</v>
      </c>
      <c r="AL30" s="57">
        <f t="shared" ca="1" si="27"/>
        <v>91523</v>
      </c>
      <c r="AM30" s="57">
        <f t="shared" ca="1" si="27"/>
        <v>4740</v>
      </c>
      <c r="AN30" s="57">
        <f t="shared" ca="1" si="27"/>
        <v>18642</v>
      </c>
      <c r="AO30" s="57">
        <f t="shared" ca="1" si="27"/>
        <v>0</v>
      </c>
      <c r="AP30" s="57">
        <f t="shared" ca="1" si="27"/>
        <v>41985</v>
      </c>
      <c r="AQ30" s="57">
        <f t="shared" ca="1" si="24"/>
        <v>8368</v>
      </c>
      <c r="AR30" s="57">
        <f t="shared" ca="1" si="24"/>
        <v>2806</v>
      </c>
      <c r="AS30" s="51">
        <v>2500</v>
      </c>
      <c r="AT30" s="57">
        <f t="shared" ca="1" si="24"/>
        <v>0</v>
      </c>
      <c r="AU30" s="51">
        <v>0</v>
      </c>
      <c r="AV30" s="57">
        <v>0</v>
      </c>
      <c r="AW30" s="51">
        <f t="shared" ca="1" si="5"/>
        <v>9489.86</v>
      </c>
      <c r="AX30" s="57">
        <f t="shared" ca="1" si="26"/>
        <v>-18224</v>
      </c>
      <c r="AY30" s="57">
        <f t="shared" ca="1" si="26"/>
        <v>0</v>
      </c>
      <c r="AZ30" s="57">
        <f t="shared" ca="1" si="26"/>
        <v>0</v>
      </c>
      <c r="BA30" s="51">
        <v>-5000</v>
      </c>
      <c r="BB30" s="51">
        <v>0</v>
      </c>
      <c r="BC30" s="57">
        <f t="shared" ca="1" si="26"/>
        <v>-3350</v>
      </c>
      <c r="BD30" s="57">
        <f t="shared" ca="1" si="26"/>
        <v>-24195</v>
      </c>
      <c r="BE30" s="57">
        <f t="shared" ca="1" si="23"/>
        <v>392.65499999999997</v>
      </c>
      <c r="BF30" s="51">
        <f t="shared" ca="1" si="6"/>
        <v>73.218400000000003</v>
      </c>
      <c r="BG30" s="51">
        <f t="shared" ca="1" si="7"/>
        <v>2.6256338028169015</v>
      </c>
      <c r="BH30" s="51">
        <f t="shared" ca="1" si="8"/>
        <v>415.69306930693068</v>
      </c>
      <c r="BI30" s="51">
        <v>0</v>
      </c>
      <c r="BJ30" s="57">
        <f t="shared" ca="1" si="17"/>
        <v>954</v>
      </c>
      <c r="BK30" s="51">
        <f t="shared" ca="1" si="9"/>
        <v>1346.655</v>
      </c>
      <c r="BL30" s="57">
        <f t="shared" ca="1" si="18"/>
        <v>838</v>
      </c>
      <c r="BM30" s="57">
        <f t="shared" ca="1" si="10"/>
        <v>840.62563380281688</v>
      </c>
      <c r="BN30" s="57">
        <f t="shared" ca="1" si="19"/>
        <v>588</v>
      </c>
      <c r="BO30" s="57">
        <f t="shared" ca="1" si="11"/>
        <v>661.21839999999997</v>
      </c>
      <c r="BP30" s="57">
        <f t="shared" ca="1" si="20"/>
        <v>771</v>
      </c>
      <c r="BQ30" s="57">
        <f t="shared" ca="1" si="12"/>
        <v>1186.6930693069307</v>
      </c>
      <c r="BR30" s="51">
        <v>0</v>
      </c>
      <c r="BS30" s="51">
        <v>0</v>
      </c>
    </row>
    <row r="31" spans="1:71">
      <c r="A31" s="8" t="s">
        <v>239</v>
      </c>
      <c r="B31" s="8">
        <v>701</v>
      </c>
      <c r="C31">
        <f t="shared" si="25"/>
        <v>1502</v>
      </c>
      <c r="E31" s="8">
        <v>115.7</v>
      </c>
      <c r="F31" s="8" t="s">
        <v>240</v>
      </c>
      <c r="G31" s="55">
        <f t="shared" ca="1" si="0"/>
        <v>44743</v>
      </c>
      <c r="H31" s="8">
        <v>77777</v>
      </c>
      <c r="J31" t="str">
        <f t="shared" ca="1" si="21"/>
        <v>월세</v>
      </c>
      <c r="K31" s="8" t="s">
        <v>242</v>
      </c>
      <c r="L31" s="63">
        <v>45352</v>
      </c>
      <c r="M31" s="63">
        <v>45402</v>
      </c>
      <c r="N31" s="63">
        <v>45352</v>
      </c>
      <c r="O31" s="63">
        <v>45382</v>
      </c>
      <c r="P31" s="51">
        <f t="shared" ca="1" si="1"/>
        <v>510893</v>
      </c>
      <c r="Q31" s="57">
        <f t="shared" ca="1" si="2"/>
        <v>521110.86</v>
      </c>
      <c r="R31" s="51">
        <f t="shared" ca="1" si="3"/>
        <v>510893</v>
      </c>
      <c r="S31" s="57">
        <f t="shared" ca="1" si="13"/>
        <v>235222</v>
      </c>
      <c r="T31" s="57">
        <f t="shared" ca="1" si="4"/>
        <v>275671</v>
      </c>
      <c r="U31" s="57">
        <f t="shared" ca="1" si="22"/>
        <v>61049</v>
      </c>
      <c r="V31" s="57">
        <f t="shared" ca="1" si="22"/>
        <v>16342</v>
      </c>
      <c r="W31" s="57">
        <f t="shared" ca="1" si="22"/>
        <v>1316</v>
      </c>
      <c r="X31" s="57">
        <f t="shared" ca="1" si="22"/>
        <v>2208</v>
      </c>
      <c r="Y31" s="57">
        <f t="shared" ca="1" si="22"/>
        <v>3527</v>
      </c>
      <c r="Z31" s="57">
        <f t="shared" ca="1" si="22"/>
        <v>28100</v>
      </c>
      <c r="AA31" s="57">
        <f t="shared" ca="1" si="22"/>
        <v>25244</v>
      </c>
      <c r="AB31" s="57">
        <f t="shared" ca="1" si="22"/>
        <v>52650</v>
      </c>
      <c r="AC31" s="57">
        <f t="shared" ca="1" si="22"/>
        <v>2818</v>
      </c>
      <c r="AD31" s="57">
        <f t="shared" ca="1" si="22"/>
        <v>6819</v>
      </c>
      <c r="AE31" s="57">
        <f t="shared" ca="1" si="22"/>
        <v>28854</v>
      </c>
      <c r="AF31" s="57">
        <f t="shared" ca="1" si="22"/>
        <v>512</v>
      </c>
      <c r="AG31" s="57">
        <f t="shared" ca="1" si="22"/>
        <v>27478</v>
      </c>
      <c r="AH31" s="57">
        <f t="shared" ca="1" si="22"/>
        <v>38</v>
      </c>
      <c r="AI31" s="57">
        <f t="shared" ca="1" si="22"/>
        <v>0</v>
      </c>
      <c r="AJ31" s="57">
        <f t="shared" ca="1" si="22"/>
        <v>65550</v>
      </c>
      <c r="AK31" s="57">
        <f t="shared" ca="1" si="27"/>
        <v>19909</v>
      </c>
      <c r="AL31" s="57">
        <f t="shared" ca="1" si="27"/>
        <v>83179</v>
      </c>
      <c r="AM31" s="57">
        <f t="shared" ca="1" si="27"/>
        <v>3553</v>
      </c>
      <c r="AN31" s="57">
        <f t="shared" ca="1" si="27"/>
        <v>106540</v>
      </c>
      <c r="AO31" s="57">
        <f t="shared" ca="1" si="27"/>
        <v>0</v>
      </c>
      <c r="AP31" s="57">
        <f t="shared" ca="1" si="27"/>
        <v>15597</v>
      </c>
      <c r="AQ31" s="57">
        <f t="shared" ca="1" si="24"/>
        <v>3549</v>
      </c>
      <c r="AR31" s="57">
        <f t="shared" ca="1" si="24"/>
        <v>7951</v>
      </c>
      <c r="AS31" s="51">
        <v>2500</v>
      </c>
      <c r="AT31" s="57">
        <f t="shared" ca="1" si="24"/>
        <v>0</v>
      </c>
      <c r="AU31" s="51">
        <v>0</v>
      </c>
      <c r="AV31" s="57">
        <v>0</v>
      </c>
      <c r="AW31" s="51">
        <f t="shared" ca="1" si="5"/>
        <v>10217.86</v>
      </c>
      <c r="AX31" s="57">
        <f t="shared" ca="1" si="26"/>
        <v>-16583</v>
      </c>
      <c r="AY31" s="57">
        <f t="shared" ca="1" si="26"/>
        <v>0</v>
      </c>
      <c r="AZ31" s="57">
        <f t="shared" ca="1" si="26"/>
        <v>0</v>
      </c>
      <c r="BA31" s="51">
        <v>0</v>
      </c>
      <c r="BB31" s="51">
        <v>0</v>
      </c>
      <c r="BC31" s="57">
        <f t="shared" ca="1" si="26"/>
        <v>-19717</v>
      </c>
      <c r="BD31" s="57">
        <f t="shared" ca="1" si="26"/>
        <v>-18090</v>
      </c>
      <c r="BE31" s="57">
        <f t="shared" ca="1" si="23"/>
        <v>327.75</v>
      </c>
      <c r="BF31" s="51">
        <f t="shared" ca="1" si="6"/>
        <v>66.543199999999999</v>
      </c>
      <c r="BG31" s="51">
        <f t="shared" ca="1" si="7"/>
        <v>15.005633802816902</v>
      </c>
      <c r="BH31" s="51">
        <f t="shared" ca="1" si="8"/>
        <v>154.42574257425741</v>
      </c>
      <c r="BI31" s="51">
        <v>0</v>
      </c>
      <c r="BJ31" s="57">
        <f t="shared" ca="1" si="17"/>
        <v>439</v>
      </c>
      <c r="BK31" s="51">
        <f t="shared" ca="1" si="9"/>
        <v>766.75</v>
      </c>
      <c r="BL31" s="57">
        <f t="shared" ca="1" si="18"/>
        <v>780</v>
      </c>
      <c r="BM31" s="57">
        <f t="shared" ca="1" si="10"/>
        <v>795.00563380281687</v>
      </c>
      <c r="BN31" s="57">
        <f t="shared" ca="1" si="19"/>
        <v>26</v>
      </c>
      <c r="BO31" s="57">
        <f t="shared" ca="1" si="11"/>
        <v>92.543199999999999</v>
      </c>
      <c r="BP31" s="57">
        <f t="shared" ca="1" si="20"/>
        <v>520</v>
      </c>
      <c r="BQ31" s="57">
        <f t="shared" ca="1" si="12"/>
        <v>674.42574257425736</v>
      </c>
      <c r="BR31" s="51">
        <v>0</v>
      </c>
      <c r="BS31" s="51">
        <v>0</v>
      </c>
    </row>
    <row r="32" spans="1:71">
      <c r="A32" s="8" t="s">
        <v>239</v>
      </c>
      <c r="B32" s="8">
        <v>701</v>
      </c>
      <c r="C32">
        <f t="shared" si="25"/>
        <v>1601</v>
      </c>
      <c r="E32" s="8">
        <v>115.7</v>
      </c>
      <c r="F32" s="8" t="s">
        <v>240</v>
      </c>
      <c r="G32" s="55">
        <f t="shared" ca="1" si="0"/>
        <v>42206</v>
      </c>
      <c r="H32" s="8">
        <v>77777</v>
      </c>
      <c r="J32" t="str">
        <f t="shared" ca="1" si="21"/>
        <v>전세</v>
      </c>
      <c r="K32" s="8" t="s">
        <v>242</v>
      </c>
      <c r="L32" s="63">
        <v>45352</v>
      </c>
      <c r="M32" s="63">
        <v>45402</v>
      </c>
      <c r="N32" s="63">
        <v>45352</v>
      </c>
      <c r="O32" s="63">
        <v>45382</v>
      </c>
      <c r="P32" s="51">
        <f t="shared" ca="1" si="1"/>
        <v>545620</v>
      </c>
      <c r="Q32" s="57">
        <f t="shared" ca="1" si="2"/>
        <v>556532.4</v>
      </c>
      <c r="R32" s="51">
        <f t="shared" ca="1" si="3"/>
        <v>545620</v>
      </c>
      <c r="S32" s="57">
        <f t="shared" ca="1" si="13"/>
        <v>233226</v>
      </c>
      <c r="T32" s="57">
        <f t="shared" ca="1" si="4"/>
        <v>312394</v>
      </c>
      <c r="U32" s="57">
        <f t="shared" ca="1" si="22"/>
        <v>41363</v>
      </c>
      <c r="V32" s="57">
        <f t="shared" ca="1" si="22"/>
        <v>6645</v>
      </c>
      <c r="W32" s="57">
        <f t="shared" ca="1" si="22"/>
        <v>1117</v>
      </c>
      <c r="X32" s="57">
        <f t="shared" ca="1" si="22"/>
        <v>1105</v>
      </c>
      <c r="Y32" s="57">
        <f t="shared" ca="1" si="22"/>
        <v>3491</v>
      </c>
      <c r="Z32" s="57">
        <f t="shared" ca="1" si="22"/>
        <v>50464</v>
      </c>
      <c r="AA32" s="57">
        <f t="shared" ca="1" si="22"/>
        <v>29487</v>
      </c>
      <c r="AB32" s="57">
        <f t="shared" ca="1" si="22"/>
        <v>65859</v>
      </c>
      <c r="AC32" s="57">
        <f t="shared" ca="1" si="22"/>
        <v>374</v>
      </c>
      <c r="AD32" s="57">
        <f t="shared" ca="1" si="22"/>
        <v>3755</v>
      </c>
      <c r="AE32" s="57">
        <f t="shared" ca="1" si="22"/>
        <v>24698</v>
      </c>
      <c r="AF32" s="57">
        <f t="shared" ca="1" si="22"/>
        <v>729</v>
      </c>
      <c r="AG32" s="57">
        <f t="shared" ca="1" si="22"/>
        <v>30326</v>
      </c>
      <c r="AH32" s="57">
        <f t="shared" ca="1" si="22"/>
        <v>967</v>
      </c>
      <c r="AI32" s="57">
        <f t="shared" ca="1" si="22"/>
        <v>0</v>
      </c>
      <c r="AJ32" s="57">
        <f t="shared" ca="1" si="22"/>
        <v>78129</v>
      </c>
      <c r="AK32" s="57">
        <f t="shared" ca="1" si="27"/>
        <v>12077</v>
      </c>
      <c r="AL32" s="57">
        <f t="shared" ca="1" si="27"/>
        <v>114575</v>
      </c>
      <c r="AM32" s="57">
        <f t="shared" ca="1" si="27"/>
        <v>9801</v>
      </c>
      <c r="AN32" s="57">
        <f t="shared" ca="1" si="27"/>
        <v>27373</v>
      </c>
      <c r="AO32" s="57">
        <f t="shared" ca="1" si="27"/>
        <v>0</v>
      </c>
      <c r="AP32" s="57">
        <f t="shared" ca="1" si="27"/>
        <v>69898</v>
      </c>
      <c r="AQ32" s="57">
        <f t="shared" ca="1" si="24"/>
        <v>3300</v>
      </c>
      <c r="AR32" s="57">
        <f t="shared" ca="1" si="24"/>
        <v>3771</v>
      </c>
      <c r="AS32" s="51">
        <v>2500</v>
      </c>
      <c r="AT32" s="57">
        <f t="shared" ca="1" si="24"/>
        <v>0</v>
      </c>
      <c r="AU32" s="51">
        <v>0</v>
      </c>
      <c r="AV32" s="57">
        <v>0</v>
      </c>
      <c r="AW32" s="51">
        <f t="shared" ca="1" si="5"/>
        <v>10912.4</v>
      </c>
      <c r="AX32" s="57">
        <f t="shared" ca="1" si="26"/>
        <v>-24822</v>
      </c>
      <c r="AY32" s="57">
        <f t="shared" ca="1" si="26"/>
        <v>0</v>
      </c>
      <c r="AZ32" s="57">
        <f t="shared" ca="1" si="26"/>
        <v>0</v>
      </c>
      <c r="BA32" s="51">
        <v>0</v>
      </c>
      <c r="BB32" s="51">
        <v>0</v>
      </c>
      <c r="BC32" s="57">
        <f t="shared" ca="1" si="26"/>
        <v>-7849</v>
      </c>
      <c r="BD32" s="57">
        <f t="shared" ca="1" si="26"/>
        <v>-3513</v>
      </c>
      <c r="BE32" s="57">
        <f t="shared" ca="1" si="23"/>
        <v>390.64499999999998</v>
      </c>
      <c r="BF32" s="51">
        <f t="shared" ca="1" si="6"/>
        <v>91.66</v>
      </c>
      <c r="BG32" s="51">
        <f t="shared" ca="1" si="7"/>
        <v>3.8553521126760564</v>
      </c>
      <c r="BH32" s="51">
        <f t="shared" ca="1" si="8"/>
        <v>692.05940594059405</v>
      </c>
      <c r="BI32" s="51">
        <v>0</v>
      </c>
      <c r="BJ32" s="57">
        <f t="shared" ca="1" si="17"/>
        <v>244</v>
      </c>
      <c r="BK32" s="51">
        <f t="shared" ca="1" si="9"/>
        <v>634.64499999999998</v>
      </c>
      <c r="BL32" s="57">
        <f t="shared" ca="1" si="18"/>
        <v>435</v>
      </c>
      <c r="BM32" s="57">
        <f t="shared" ca="1" si="10"/>
        <v>438.85535211267603</v>
      </c>
      <c r="BN32" s="57">
        <f t="shared" ca="1" si="19"/>
        <v>306</v>
      </c>
      <c r="BO32" s="57">
        <f t="shared" ca="1" si="11"/>
        <v>397.65999999999997</v>
      </c>
      <c r="BP32" s="57">
        <f t="shared" ca="1" si="20"/>
        <v>104</v>
      </c>
      <c r="BQ32" s="57">
        <f t="shared" ca="1" si="12"/>
        <v>796.05940594059405</v>
      </c>
      <c r="BR32" s="51">
        <v>0</v>
      </c>
      <c r="BS32" s="51">
        <v>0</v>
      </c>
    </row>
    <row r="33" spans="1:71">
      <c r="A33" s="8" t="s">
        <v>239</v>
      </c>
      <c r="B33" s="8">
        <v>701</v>
      </c>
      <c r="C33">
        <f t="shared" si="25"/>
        <v>1602</v>
      </c>
      <c r="E33" s="8">
        <v>115.7</v>
      </c>
      <c r="F33" s="8" t="s">
        <v>240</v>
      </c>
      <c r="G33" s="55">
        <f t="shared" ca="1" si="0"/>
        <v>44777</v>
      </c>
      <c r="H33" s="8">
        <v>77777</v>
      </c>
      <c r="J33" t="str">
        <f t="shared" ca="1" si="21"/>
        <v>자가</v>
      </c>
      <c r="K33" s="8" t="s">
        <v>242</v>
      </c>
      <c r="L33" s="63">
        <v>45352</v>
      </c>
      <c r="M33" s="63">
        <v>45402</v>
      </c>
      <c r="N33" s="63">
        <v>45352</v>
      </c>
      <c r="O33" s="63">
        <v>45382</v>
      </c>
      <c r="P33" s="51">
        <f t="shared" ca="1" si="1"/>
        <v>506035</v>
      </c>
      <c r="Q33" s="57">
        <f t="shared" ca="1" si="2"/>
        <v>516155.7</v>
      </c>
      <c r="R33" s="51">
        <f t="shared" ca="1" si="3"/>
        <v>506035</v>
      </c>
      <c r="S33" s="57">
        <f t="shared" ca="1" si="13"/>
        <v>295207</v>
      </c>
      <c r="T33" s="57">
        <f t="shared" ca="1" si="4"/>
        <v>210828</v>
      </c>
      <c r="U33" s="57">
        <f t="shared" ca="1" si="22"/>
        <v>71128</v>
      </c>
      <c r="V33" s="57">
        <f t="shared" ca="1" si="22"/>
        <v>37853</v>
      </c>
      <c r="W33" s="57">
        <f t="shared" ca="1" si="22"/>
        <v>918</v>
      </c>
      <c r="X33" s="57">
        <f t="shared" ca="1" si="22"/>
        <v>2101</v>
      </c>
      <c r="Y33" s="57">
        <f t="shared" ca="1" si="22"/>
        <v>3903</v>
      </c>
      <c r="Z33" s="57">
        <f t="shared" ca="1" si="22"/>
        <v>39051</v>
      </c>
      <c r="AA33" s="57">
        <f t="shared" ca="1" si="22"/>
        <v>16639</v>
      </c>
      <c r="AB33" s="57">
        <f t="shared" ca="1" si="22"/>
        <v>74411</v>
      </c>
      <c r="AC33" s="57">
        <f t="shared" ca="1" si="22"/>
        <v>2754</v>
      </c>
      <c r="AD33" s="57">
        <f t="shared" ca="1" si="22"/>
        <v>2178</v>
      </c>
      <c r="AE33" s="57">
        <f t="shared" ca="1" si="22"/>
        <v>8544</v>
      </c>
      <c r="AF33" s="57">
        <f t="shared" ca="1" si="22"/>
        <v>681</v>
      </c>
      <c r="AG33" s="57">
        <f t="shared" ca="1" si="22"/>
        <v>44533</v>
      </c>
      <c r="AH33" s="57">
        <f t="shared" ca="1" si="22"/>
        <v>291</v>
      </c>
      <c r="AI33" s="57">
        <f t="shared" ca="1" si="22"/>
        <v>0</v>
      </c>
      <c r="AJ33" s="57">
        <f t="shared" ca="1" si="22"/>
        <v>71247</v>
      </c>
      <c r="AK33" s="57">
        <f t="shared" ca="1" si="27"/>
        <v>20223</v>
      </c>
      <c r="AL33" s="57">
        <f t="shared" ca="1" si="27"/>
        <v>61121</v>
      </c>
      <c r="AM33" s="57">
        <f t="shared" ca="1" si="27"/>
        <v>801</v>
      </c>
      <c r="AN33" s="57">
        <f t="shared" ca="1" si="27"/>
        <v>41421</v>
      </c>
      <c r="AO33" s="57">
        <f t="shared" ca="1" si="27"/>
        <v>0</v>
      </c>
      <c r="AP33" s="57">
        <f t="shared" ca="1" si="27"/>
        <v>67918</v>
      </c>
      <c r="AQ33" s="57">
        <f t="shared" ca="1" si="24"/>
        <v>7152</v>
      </c>
      <c r="AR33" s="57">
        <f t="shared" ca="1" si="24"/>
        <v>3649</v>
      </c>
      <c r="AS33" s="51">
        <v>2500</v>
      </c>
      <c r="AT33" s="57">
        <f t="shared" ca="1" si="24"/>
        <v>0</v>
      </c>
      <c r="AU33" s="51">
        <v>0</v>
      </c>
      <c r="AV33" s="57">
        <v>0</v>
      </c>
      <c r="AW33" s="51">
        <f t="shared" ca="1" si="5"/>
        <v>10120.700000000001</v>
      </c>
      <c r="AX33" s="57">
        <f t="shared" ca="1" si="26"/>
        <v>-24685</v>
      </c>
      <c r="AY33" s="57">
        <f t="shared" ca="1" si="26"/>
        <v>0</v>
      </c>
      <c r="AZ33" s="57">
        <f t="shared" ca="1" si="26"/>
        <v>0</v>
      </c>
      <c r="BA33" s="51">
        <v>0</v>
      </c>
      <c r="BB33" s="51">
        <v>0</v>
      </c>
      <c r="BC33" s="57">
        <f t="shared" ca="1" si="26"/>
        <v>-21178</v>
      </c>
      <c r="BD33" s="57">
        <f t="shared" ca="1" si="26"/>
        <v>-29119</v>
      </c>
      <c r="BE33" s="57">
        <f t="shared" ca="1" si="23"/>
        <v>356.23500000000001</v>
      </c>
      <c r="BF33" s="51">
        <f t="shared" ca="1" si="6"/>
        <v>48.896799999999999</v>
      </c>
      <c r="BG33" s="51">
        <f t="shared" ca="1" si="7"/>
        <v>5.8339436619718308</v>
      </c>
      <c r="BH33" s="51">
        <f t="shared" ca="1" si="8"/>
        <v>672.45544554455444</v>
      </c>
      <c r="BI33" s="51">
        <v>0</v>
      </c>
      <c r="BJ33" s="57">
        <f t="shared" ca="1" si="17"/>
        <v>442</v>
      </c>
      <c r="BK33" s="51">
        <f t="shared" ca="1" si="9"/>
        <v>798.23500000000001</v>
      </c>
      <c r="BL33" s="57">
        <f t="shared" ca="1" si="18"/>
        <v>367</v>
      </c>
      <c r="BM33" s="57">
        <f t="shared" ca="1" si="10"/>
        <v>372.83394366197183</v>
      </c>
      <c r="BN33" s="57">
        <f t="shared" ca="1" si="19"/>
        <v>141</v>
      </c>
      <c r="BO33" s="57">
        <f t="shared" ca="1" si="11"/>
        <v>189.89679999999998</v>
      </c>
      <c r="BP33" s="57">
        <f t="shared" ca="1" si="20"/>
        <v>758</v>
      </c>
      <c r="BQ33" s="57">
        <f t="shared" ca="1" si="12"/>
        <v>1430.4554455445545</v>
      </c>
      <c r="BR33" s="51">
        <v>0</v>
      </c>
      <c r="BS33" s="51">
        <v>0</v>
      </c>
    </row>
    <row r="34" spans="1:71">
      <c r="A34" s="8" t="s">
        <v>239</v>
      </c>
      <c r="B34" s="8">
        <v>701</v>
      </c>
      <c r="C34">
        <f t="shared" si="25"/>
        <v>1701</v>
      </c>
      <c r="E34" s="8">
        <v>115.7</v>
      </c>
      <c r="F34" s="8" t="s">
        <v>240</v>
      </c>
      <c r="G34" s="55">
        <f t="shared" ca="1" si="0"/>
        <v>41671</v>
      </c>
      <c r="H34" s="8">
        <v>77777</v>
      </c>
      <c r="J34" t="str">
        <f t="shared" ca="1" si="21"/>
        <v>월세</v>
      </c>
      <c r="K34" s="8" t="s">
        <v>242</v>
      </c>
      <c r="L34" s="63">
        <v>45352</v>
      </c>
      <c r="M34" s="63">
        <v>45402</v>
      </c>
      <c r="N34" s="63">
        <v>45352</v>
      </c>
      <c r="O34" s="63">
        <v>45382</v>
      </c>
      <c r="P34" s="51">
        <f t="shared" ca="1" si="1"/>
        <v>546728</v>
      </c>
      <c r="Q34" s="57">
        <f t="shared" ca="1" si="2"/>
        <v>557662.56000000006</v>
      </c>
      <c r="R34" s="51">
        <f t="shared" ca="1" si="3"/>
        <v>546728</v>
      </c>
      <c r="S34" s="57">
        <f t="shared" ca="1" si="13"/>
        <v>210668</v>
      </c>
      <c r="T34" s="57">
        <f t="shared" ca="1" si="4"/>
        <v>336060</v>
      </c>
      <c r="U34" s="57">
        <f t="shared" ca="1" si="22"/>
        <v>52105</v>
      </c>
      <c r="V34" s="57">
        <f t="shared" ca="1" si="22"/>
        <v>14854</v>
      </c>
      <c r="W34" s="57">
        <f t="shared" ca="1" si="22"/>
        <v>1513</v>
      </c>
      <c r="X34" s="57">
        <f t="shared" ca="1" si="22"/>
        <v>1212</v>
      </c>
      <c r="Y34" s="57">
        <f t="shared" ca="1" si="22"/>
        <v>3627</v>
      </c>
      <c r="Z34" s="57">
        <f t="shared" ca="1" si="22"/>
        <v>59770</v>
      </c>
      <c r="AA34" s="57">
        <f t="shared" ca="1" si="22"/>
        <v>27221</v>
      </c>
      <c r="AB34" s="57">
        <f t="shared" ca="1" si="22"/>
        <v>32518</v>
      </c>
      <c r="AC34" s="57">
        <f t="shared" ca="1" si="22"/>
        <v>2481</v>
      </c>
      <c r="AD34" s="57">
        <f t="shared" ca="1" si="22"/>
        <v>6282</v>
      </c>
      <c r="AE34" s="57">
        <f t="shared" ca="1" si="22"/>
        <v>17190</v>
      </c>
      <c r="AF34" s="57">
        <f t="shared" ca="1" si="22"/>
        <v>240</v>
      </c>
      <c r="AG34" s="57">
        <f t="shared" ca="1" si="22"/>
        <v>14502</v>
      </c>
      <c r="AH34" s="57">
        <f t="shared" ca="1" si="22"/>
        <v>299</v>
      </c>
      <c r="AI34" s="57">
        <f t="shared" ca="1" si="22"/>
        <v>0</v>
      </c>
      <c r="AJ34" s="57">
        <f t="shared" ca="1" si="22"/>
        <v>63133</v>
      </c>
      <c r="AK34" s="57">
        <f t="shared" ca="1" si="27"/>
        <v>24067</v>
      </c>
      <c r="AL34" s="57">
        <f t="shared" ca="1" si="27"/>
        <v>101036</v>
      </c>
      <c r="AM34" s="57">
        <f t="shared" ca="1" si="27"/>
        <v>184</v>
      </c>
      <c r="AN34" s="57">
        <f t="shared" ca="1" si="27"/>
        <v>49366</v>
      </c>
      <c r="AO34" s="57">
        <f t="shared" ca="1" si="27"/>
        <v>0</v>
      </c>
      <c r="AP34" s="57">
        <f t="shared" ca="1" si="27"/>
        <v>94413</v>
      </c>
      <c r="AQ34" s="57">
        <f t="shared" ca="1" si="24"/>
        <v>4374</v>
      </c>
      <c r="AR34" s="57">
        <f t="shared" ca="1" si="24"/>
        <v>8920</v>
      </c>
      <c r="AS34" s="51">
        <v>2500</v>
      </c>
      <c r="AT34" s="57">
        <f t="shared" ca="1" si="24"/>
        <v>0</v>
      </c>
      <c r="AU34" s="51">
        <v>0</v>
      </c>
      <c r="AV34" s="57">
        <v>0</v>
      </c>
      <c r="AW34" s="51">
        <f t="shared" ca="1" si="5"/>
        <v>10934.56</v>
      </c>
      <c r="AX34" s="57">
        <f t="shared" ca="1" si="26"/>
        <v>-23443</v>
      </c>
      <c r="AY34" s="57">
        <f t="shared" ca="1" si="26"/>
        <v>0</v>
      </c>
      <c r="AZ34" s="57">
        <f t="shared" ca="1" si="26"/>
        <v>0</v>
      </c>
      <c r="BA34" s="51">
        <v>0</v>
      </c>
      <c r="BB34" s="51">
        <v>0</v>
      </c>
      <c r="BC34" s="57">
        <f t="shared" ca="1" si="26"/>
        <v>-5076</v>
      </c>
      <c r="BD34" s="57">
        <f t="shared" ca="1" si="26"/>
        <v>-6560</v>
      </c>
      <c r="BE34" s="57">
        <f t="shared" ca="1" si="23"/>
        <v>315.66500000000002</v>
      </c>
      <c r="BF34" s="51">
        <f t="shared" ca="1" si="6"/>
        <v>80.828800000000001</v>
      </c>
      <c r="BG34" s="51">
        <f t="shared" ca="1" si="7"/>
        <v>6.952957746478873</v>
      </c>
      <c r="BH34" s="51">
        <f t="shared" ca="1" si="8"/>
        <v>934.78217821782175</v>
      </c>
      <c r="BI34" s="51">
        <v>0</v>
      </c>
      <c r="BJ34" s="57">
        <f t="shared" ca="1" si="17"/>
        <v>137</v>
      </c>
      <c r="BK34" s="51">
        <f t="shared" ca="1" si="9"/>
        <v>452.66500000000002</v>
      </c>
      <c r="BL34" s="57">
        <f t="shared" ca="1" si="18"/>
        <v>755</v>
      </c>
      <c r="BM34" s="57">
        <f t="shared" ca="1" si="10"/>
        <v>761.95295774647889</v>
      </c>
      <c r="BN34" s="57">
        <f t="shared" ca="1" si="19"/>
        <v>764</v>
      </c>
      <c r="BO34" s="57">
        <f t="shared" ca="1" si="11"/>
        <v>844.8288</v>
      </c>
      <c r="BP34" s="57">
        <f t="shared" ca="1" si="20"/>
        <v>98</v>
      </c>
      <c r="BQ34" s="57">
        <f t="shared" ca="1" si="12"/>
        <v>1032.7821782178216</v>
      </c>
      <c r="BR34" s="51">
        <v>0</v>
      </c>
      <c r="BS34" s="51">
        <v>0</v>
      </c>
    </row>
    <row r="35" spans="1:71">
      <c r="A35" s="8" t="s">
        <v>239</v>
      </c>
      <c r="B35" s="8">
        <v>701</v>
      </c>
      <c r="C35">
        <f t="shared" si="25"/>
        <v>1702</v>
      </c>
      <c r="E35" s="8">
        <v>115.7</v>
      </c>
      <c r="F35" s="8" t="s">
        <v>240</v>
      </c>
      <c r="G35" s="55">
        <f t="shared" ca="1" si="0"/>
        <v>45182</v>
      </c>
      <c r="H35" s="8">
        <v>77777</v>
      </c>
      <c r="J35" t="str">
        <f t="shared" ca="1" si="21"/>
        <v>월세</v>
      </c>
      <c r="K35" s="8" t="s">
        <v>242</v>
      </c>
      <c r="L35" s="63">
        <v>45352</v>
      </c>
      <c r="M35" s="63">
        <v>45402</v>
      </c>
      <c r="N35" s="63">
        <v>45352</v>
      </c>
      <c r="O35" s="63">
        <v>45382</v>
      </c>
      <c r="P35" s="51">
        <f t="shared" ca="1" si="1"/>
        <v>537470</v>
      </c>
      <c r="Q35" s="57">
        <f t="shared" ca="1" si="2"/>
        <v>548219.4</v>
      </c>
      <c r="R35" s="51">
        <f t="shared" ca="1" si="3"/>
        <v>537470</v>
      </c>
      <c r="S35" s="57">
        <f t="shared" ca="1" si="13"/>
        <v>224878</v>
      </c>
      <c r="T35" s="57">
        <f t="shared" ca="1" si="4"/>
        <v>312592</v>
      </c>
      <c r="U35" s="57">
        <f t="shared" ca="1" si="22"/>
        <v>51232</v>
      </c>
      <c r="V35" s="57">
        <f t="shared" ca="1" si="22"/>
        <v>32499</v>
      </c>
      <c r="W35" s="57">
        <f t="shared" ca="1" si="22"/>
        <v>590</v>
      </c>
      <c r="X35" s="57">
        <f t="shared" ca="1" si="22"/>
        <v>1678</v>
      </c>
      <c r="Y35" s="57">
        <f t="shared" ca="1" si="22"/>
        <v>3559</v>
      </c>
      <c r="Z35" s="57">
        <f t="shared" ca="1" si="22"/>
        <v>43756</v>
      </c>
      <c r="AA35" s="57">
        <f t="shared" ca="1" si="22"/>
        <v>20435</v>
      </c>
      <c r="AB35" s="57">
        <f t="shared" ca="1" si="22"/>
        <v>23516</v>
      </c>
      <c r="AC35" s="57">
        <f t="shared" ca="1" si="22"/>
        <v>1183</v>
      </c>
      <c r="AD35" s="57">
        <f t="shared" ca="1" si="22"/>
        <v>2880</v>
      </c>
      <c r="AE35" s="57">
        <f t="shared" ca="1" si="22"/>
        <v>5343</v>
      </c>
      <c r="AF35" s="57">
        <f t="shared" ca="1" si="22"/>
        <v>334</v>
      </c>
      <c r="AG35" s="57">
        <f t="shared" ca="1" si="22"/>
        <v>49348</v>
      </c>
      <c r="AH35" s="57">
        <f t="shared" ca="1" si="22"/>
        <v>886</v>
      </c>
      <c r="AI35" s="57">
        <f t="shared" ca="1" si="22"/>
        <v>0</v>
      </c>
      <c r="AJ35" s="57">
        <f t="shared" ca="1" si="22"/>
        <v>70762</v>
      </c>
      <c r="AK35" s="57">
        <f t="shared" ca="1" si="27"/>
        <v>14302</v>
      </c>
      <c r="AL35" s="57">
        <f t="shared" ca="1" si="27"/>
        <v>70962</v>
      </c>
      <c r="AM35" s="57">
        <f t="shared" ca="1" si="27"/>
        <v>701</v>
      </c>
      <c r="AN35" s="57">
        <f t="shared" ca="1" si="27"/>
        <v>92709</v>
      </c>
      <c r="AO35" s="57">
        <f t="shared" ca="1" si="27"/>
        <v>0</v>
      </c>
      <c r="AP35" s="57">
        <f t="shared" ca="1" si="27"/>
        <v>79847</v>
      </c>
      <c r="AQ35" s="57">
        <f t="shared" ca="1" si="24"/>
        <v>8960</v>
      </c>
      <c r="AR35" s="57">
        <f t="shared" ca="1" si="24"/>
        <v>1379</v>
      </c>
      <c r="AS35" s="51">
        <v>2500</v>
      </c>
      <c r="AT35" s="57">
        <f t="shared" ca="1" si="24"/>
        <v>0</v>
      </c>
      <c r="AU35" s="51">
        <v>0</v>
      </c>
      <c r="AV35" s="57">
        <v>0</v>
      </c>
      <c r="AW35" s="51">
        <f t="shared" ca="1" si="5"/>
        <v>10749.4</v>
      </c>
      <c r="AX35" s="57">
        <f t="shared" ca="1" si="26"/>
        <v>-15608</v>
      </c>
      <c r="AY35" s="57">
        <f t="shared" ca="1" si="26"/>
        <v>0</v>
      </c>
      <c r="AZ35" s="57">
        <f t="shared" ca="1" si="26"/>
        <v>0</v>
      </c>
      <c r="BA35" s="51">
        <v>0</v>
      </c>
      <c r="BB35" s="51">
        <v>0</v>
      </c>
      <c r="BC35" s="57">
        <f t="shared" ca="1" si="26"/>
        <v>-8837</v>
      </c>
      <c r="BD35" s="57">
        <f t="shared" ca="1" si="26"/>
        <v>-17446</v>
      </c>
      <c r="BE35" s="57">
        <f t="shared" ca="1" si="23"/>
        <v>353.81</v>
      </c>
      <c r="BF35" s="51">
        <f t="shared" ca="1" si="6"/>
        <v>56.769599999999997</v>
      </c>
      <c r="BG35" s="51">
        <f t="shared" ca="1" si="7"/>
        <v>13.057605633802817</v>
      </c>
      <c r="BH35" s="51">
        <f t="shared" ca="1" si="8"/>
        <v>790.56435643564362</v>
      </c>
      <c r="BI35" s="51">
        <v>0</v>
      </c>
      <c r="BJ35" s="57">
        <f t="shared" ca="1" si="17"/>
        <v>369</v>
      </c>
      <c r="BK35" s="51">
        <f t="shared" ca="1" si="9"/>
        <v>722.81</v>
      </c>
      <c r="BL35" s="57">
        <f t="shared" ca="1" si="18"/>
        <v>810</v>
      </c>
      <c r="BM35" s="57">
        <f t="shared" ca="1" si="10"/>
        <v>823.05760563380284</v>
      </c>
      <c r="BN35" s="57">
        <f t="shared" ca="1" si="19"/>
        <v>789</v>
      </c>
      <c r="BO35" s="57">
        <f t="shared" ca="1" si="11"/>
        <v>845.76959999999997</v>
      </c>
      <c r="BP35" s="57">
        <f t="shared" ca="1" si="20"/>
        <v>598</v>
      </c>
      <c r="BQ35" s="57">
        <f t="shared" ca="1" si="12"/>
        <v>1388.5643564356437</v>
      </c>
      <c r="BR35" s="51">
        <v>0</v>
      </c>
      <c r="BS35" s="51">
        <v>0</v>
      </c>
    </row>
    <row r="36" spans="1:71">
      <c r="A36" s="8" t="s">
        <v>239</v>
      </c>
      <c r="B36" s="8">
        <v>701</v>
      </c>
      <c r="C36">
        <f t="shared" si="25"/>
        <v>1801</v>
      </c>
      <c r="E36" s="8">
        <v>115.7</v>
      </c>
      <c r="F36" s="8" t="s">
        <v>240</v>
      </c>
      <c r="G36" s="55">
        <f t="shared" ca="1" si="0"/>
        <v>43774</v>
      </c>
      <c r="H36" s="8">
        <v>77777</v>
      </c>
      <c r="J36" t="str">
        <f t="shared" ca="1" si="21"/>
        <v>자가</v>
      </c>
      <c r="K36" s="8" t="s">
        <v>242</v>
      </c>
      <c r="L36" s="63">
        <v>45352</v>
      </c>
      <c r="M36" s="63">
        <v>45402</v>
      </c>
      <c r="N36" s="63">
        <v>45352</v>
      </c>
      <c r="O36" s="63">
        <v>45382</v>
      </c>
      <c r="P36" s="51">
        <f t="shared" ca="1" si="1"/>
        <v>457172</v>
      </c>
      <c r="Q36" s="57">
        <f t="shared" ca="1" si="2"/>
        <v>466315.44</v>
      </c>
      <c r="R36" s="51">
        <f t="shared" ca="1" si="3"/>
        <v>457172</v>
      </c>
      <c r="S36" s="57">
        <f t="shared" ca="1" si="13"/>
        <v>166583</v>
      </c>
      <c r="T36" s="57">
        <f t="shared" ca="1" si="4"/>
        <v>290589</v>
      </c>
      <c r="U36" s="57">
        <f t="shared" ca="1" si="22"/>
        <v>61434</v>
      </c>
      <c r="V36" s="57">
        <f t="shared" ca="1" si="22"/>
        <v>32245</v>
      </c>
      <c r="W36" s="57">
        <f t="shared" ca="1" si="22"/>
        <v>762</v>
      </c>
      <c r="X36" s="57">
        <f t="shared" ca="1" si="22"/>
        <v>1461</v>
      </c>
      <c r="Y36" s="57">
        <f t="shared" ca="1" si="22"/>
        <v>3649</v>
      </c>
      <c r="Z36" s="57">
        <f t="shared" ca="1" si="22"/>
        <v>20796</v>
      </c>
      <c r="AA36" s="57">
        <f t="shared" ca="1" si="22"/>
        <v>4282</v>
      </c>
      <c r="AB36" s="57">
        <f t="shared" ca="1" si="22"/>
        <v>15887</v>
      </c>
      <c r="AC36" s="57">
        <f t="shared" ca="1" si="22"/>
        <v>1058</v>
      </c>
      <c r="AD36" s="57">
        <f t="shared" ca="1" si="22"/>
        <v>2115</v>
      </c>
      <c r="AE36" s="57">
        <f t="shared" ca="1" si="22"/>
        <v>13667</v>
      </c>
      <c r="AF36" s="57">
        <f t="shared" ca="1" si="22"/>
        <v>403</v>
      </c>
      <c r="AG36" s="57">
        <f t="shared" ca="1" si="22"/>
        <v>3268</v>
      </c>
      <c r="AH36" s="57">
        <f t="shared" ca="1" si="22"/>
        <v>178</v>
      </c>
      <c r="AI36" s="57">
        <f t="shared" ca="1" si="22"/>
        <v>0</v>
      </c>
      <c r="AJ36" s="57">
        <f t="shared" ca="1" si="22"/>
        <v>64153</v>
      </c>
      <c r="AK36" s="57">
        <f t="shared" ca="1" si="27"/>
        <v>19990</v>
      </c>
      <c r="AL36" s="57">
        <f t="shared" ca="1" si="27"/>
        <v>51388</v>
      </c>
      <c r="AM36" s="57">
        <f t="shared" ca="1" si="27"/>
        <v>7001</v>
      </c>
      <c r="AN36" s="57">
        <f t="shared" ca="1" si="27"/>
        <v>114769</v>
      </c>
      <c r="AO36" s="57">
        <f t="shared" ca="1" si="27"/>
        <v>0</v>
      </c>
      <c r="AP36" s="57">
        <f t="shared" ca="1" si="27"/>
        <v>42201</v>
      </c>
      <c r="AQ36" s="57">
        <f t="shared" ca="1" si="24"/>
        <v>9838</v>
      </c>
      <c r="AR36" s="57">
        <f t="shared" ca="1" si="24"/>
        <v>2390</v>
      </c>
      <c r="AS36" s="51">
        <v>2500</v>
      </c>
      <c r="AT36" s="57">
        <f t="shared" ca="1" si="24"/>
        <v>0</v>
      </c>
      <c r="AU36" s="51">
        <v>0</v>
      </c>
      <c r="AV36" s="57">
        <v>0</v>
      </c>
      <c r="AW36" s="51">
        <f t="shared" ca="1" si="5"/>
        <v>9143.44</v>
      </c>
      <c r="AX36" s="57">
        <f t="shared" ca="1" si="26"/>
        <v>-1145</v>
      </c>
      <c r="AY36" s="57">
        <f t="shared" ca="1" si="26"/>
        <v>0</v>
      </c>
      <c r="AZ36" s="57">
        <f t="shared" ca="1" si="26"/>
        <v>0</v>
      </c>
      <c r="BA36" s="51">
        <v>0</v>
      </c>
      <c r="BB36" s="51">
        <v>0</v>
      </c>
      <c r="BC36" s="57">
        <f t="shared" ca="1" si="26"/>
        <v>-5151</v>
      </c>
      <c r="BD36" s="57">
        <f t="shared" ca="1" si="26"/>
        <v>-11967</v>
      </c>
      <c r="BE36" s="57">
        <f t="shared" ca="1" si="23"/>
        <v>320.76499999999999</v>
      </c>
      <c r="BF36" s="51">
        <f t="shared" ca="1" si="6"/>
        <v>41.110399999999998</v>
      </c>
      <c r="BG36" s="51">
        <f t="shared" ca="1" si="7"/>
        <v>16.164647887323945</v>
      </c>
      <c r="BH36" s="51">
        <f t="shared" ca="1" si="8"/>
        <v>417.83168316831683</v>
      </c>
      <c r="BI36" s="51">
        <v>0</v>
      </c>
      <c r="BJ36" s="57">
        <f t="shared" ca="1" si="17"/>
        <v>264</v>
      </c>
      <c r="BK36" s="51">
        <f t="shared" ca="1" si="9"/>
        <v>584.76499999999999</v>
      </c>
      <c r="BL36" s="57">
        <f t="shared" ca="1" si="18"/>
        <v>452</v>
      </c>
      <c r="BM36" s="57">
        <f t="shared" ca="1" si="10"/>
        <v>468.16464788732395</v>
      </c>
      <c r="BN36" s="57">
        <f t="shared" ca="1" si="19"/>
        <v>85</v>
      </c>
      <c r="BO36" s="57">
        <f t="shared" ca="1" si="11"/>
        <v>126.1104</v>
      </c>
      <c r="BP36" s="57">
        <f t="shared" ca="1" si="20"/>
        <v>305</v>
      </c>
      <c r="BQ36" s="57">
        <f t="shared" ca="1" si="12"/>
        <v>722.83168316831689</v>
      </c>
      <c r="BR36" s="51">
        <v>0</v>
      </c>
      <c r="BS36" s="51">
        <v>0</v>
      </c>
    </row>
    <row r="37" spans="1:71">
      <c r="A37" s="8" t="s">
        <v>239</v>
      </c>
      <c r="B37" s="8">
        <v>701</v>
      </c>
      <c r="C37">
        <f t="shared" si="25"/>
        <v>1802</v>
      </c>
      <c r="E37" s="8">
        <v>115.7</v>
      </c>
      <c r="F37" s="8" t="s">
        <v>240</v>
      </c>
      <c r="G37" s="55">
        <f t="shared" ca="1" si="0"/>
        <v>41858</v>
      </c>
      <c r="H37" s="8">
        <v>77777</v>
      </c>
      <c r="J37" t="str">
        <f t="shared" ca="1" si="21"/>
        <v>전세</v>
      </c>
      <c r="K37" s="8" t="s">
        <v>242</v>
      </c>
      <c r="L37" s="63">
        <v>45352</v>
      </c>
      <c r="M37" s="63">
        <v>45402</v>
      </c>
      <c r="N37" s="63">
        <v>45352</v>
      </c>
      <c r="O37" s="63">
        <v>45382</v>
      </c>
      <c r="P37" s="51">
        <f t="shared" ca="1" si="1"/>
        <v>469665</v>
      </c>
      <c r="Q37" s="57">
        <f t="shared" ca="1" si="2"/>
        <v>479058.3</v>
      </c>
      <c r="R37" s="51">
        <f t="shared" ca="1" si="3"/>
        <v>469665</v>
      </c>
      <c r="S37" s="57">
        <f t="shared" ca="1" si="13"/>
        <v>184267</v>
      </c>
      <c r="T37" s="57">
        <f t="shared" ca="1" si="4"/>
        <v>285398</v>
      </c>
      <c r="U37" s="57">
        <f t="shared" ca="1" si="22"/>
        <v>37262</v>
      </c>
      <c r="V37" s="57">
        <f t="shared" ca="1" si="22"/>
        <v>9937</v>
      </c>
      <c r="W37" s="57">
        <f t="shared" ca="1" si="22"/>
        <v>384</v>
      </c>
      <c r="X37" s="57">
        <f t="shared" ca="1" si="22"/>
        <v>3041</v>
      </c>
      <c r="Y37" s="57">
        <f t="shared" ca="1" si="22"/>
        <v>3839</v>
      </c>
      <c r="Z37" s="57">
        <f t="shared" ca="1" si="22"/>
        <v>15639</v>
      </c>
      <c r="AA37" s="57">
        <f t="shared" ca="1" si="22"/>
        <v>22557</v>
      </c>
      <c r="AB37" s="57">
        <f t="shared" ca="1" si="22"/>
        <v>37761</v>
      </c>
      <c r="AC37" s="57">
        <f t="shared" ca="1" si="22"/>
        <v>1983</v>
      </c>
      <c r="AD37" s="57">
        <f t="shared" ca="1" si="22"/>
        <v>9889</v>
      </c>
      <c r="AE37" s="57">
        <f t="shared" ca="1" si="22"/>
        <v>28342</v>
      </c>
      <c r="AF37" s="57">
        <f t="shared" ca="1" si="22"/>
        <v>207</v>
      </c>
      <c r="AG37" s="57">
        <f t="shared" ca="1" si="22"/>
        <v>27717</v>
      </c>
      <c r="AH37" s="57">
        <f t="shared" ca="1" si="22"/>
        <v>856</v>
      </c>
      <c r="AI37" s="57">
        <f t="shared" ca="1" si="22"/>
        <v>0</v>
      </c>
      <c r="AJ37" s="57">
        <f t="shared" ca="1" si="22"/>
        <v>69816</v>
      </c>
      <c r="AK37" s="57">
        <f t="shared" ca="1" si="27"/>
        <v>18493</v>
      </c>
      <c r="AL37" s="57">
        <f t="shared" ca="1" si="27"/>
        <v>39432</v>
      </c>
      <c r="AM37" s="57">
        <f t="shared" ca="1" si="27"/>
        <v>6353</v>
      </c>
      <c r="AN37" s="57">
        <f t="shared" ca="1" si="27"/>
        <v>76647</v>
      </c>
      <c r="AO37" s="57">
        <f t="shared" ca="1" si="27"/>
        <v>0</v>
      </c>
      <c r="AP37" s="57">
        <f t="shared" ca="1" si="27"/>
        <v>74788</v>
      </c>
      <c r="AQ37" s="57">
        <f t="shared" ca="1" si="24"/>
        <v>8266</v>
      </c>
      <c r="AR37" s="57">
        <f t="shared" ca="1" si="24"/>
        <v>8453</v>
      </c>
      <c r="AS37" s="51">
        <v>2500</v>
      </c>
      <c r="AT37" s="57">
        <f t="shared" ca="1" si="24"/>
        <v>0</v>
      </c>
      <c r="AU37" s="51">
        <v>0</v>
      </c>
      <c r="AV37" s="57">
        <v>0</v>
      </c>
      <c r="AW37" s="51">
        <f t="shared" ca="1" si="5"/>
        <v>9393.3000000000011</v>
      </c>
      <c r="AX37" s="57">
        <f t="shared" ca="1" si="26"/>
        <v>-21136</v>
      </c>
      <c r="AY37" s="57">
        <f t="shared" ca="1" si="26"/>
        <v>0</v>
      </c>
      <c r="AZ37" s="57">
        <f t="shared" ca="1" si="26"/>
        <v>0</v>
      </c>
      <c r="BA37" s="51">
        <v>0</v>
      </c>
      <c r="BB37" s="51">
        <v>0</v>
      </c>
      <c r="BC37" s="57">
        <f t="shared" ca="1" si="26"/>
        <v>-8730</v>
      </c>
      <c r="BD37" s="57">
        <f t="shared" ca="1" si="26"/>
        <v>-4631</v>
      </c>
      <c r="BE37" s="57">
        <f t="shared" ca="1" si="23"/>
        <v>349.08</v>
      </c>
      <c r="BF37" s="51">
        <f t="shared" ca="1" si="6"/>
        <v>31.5456</v>
      </c>
      <c r="BG37" s="51">
        <f t="shared" ca="1" si="7"/>
        <v>10.795352112676056</v>
      </c>
      <c r="BH37" s="51">
        <f t="shared" ca="1" si="8"/>
        <v>740.47524752475249</v>
      </c>
      <c r="BI37" s="51">
        <v>0</v>
      </c>
      <c r="BJ37" s="57">
        <f t="shared" ca="1" si="17"/>
        <v>746</v>
      </c>
      <c r="BK37" s="51">
        <f t="shared" ca="1" si="9"/>
        <v>1095.08</v>
      </c>
      <c r="BL37" s="57">
        <f t="shared" ca="1" si="18"/>
        <v>270</v>
      </c>
      <c r="BM37" s="57">
        <f t="shared" ca="1" si="10"/>
        <v>280.79535211267603</v>
      </c>
      <c r="BN37" s="57">
        <f t="shared" ca="1" si="19"/>
        <v>339</v>
      </c>
      <c r="BO37" s="57">
        <f t="shared" ca="1" si="11"/>
        <v>370.54559999999998</v>
      </c>
      <c r="BP37" s="57">
        <f t="shared" ca="1" si="20"/>
        <v>771</v>
      </c>
      <c r="BQ37" s="57">
        <f t="shared" ca="1" si="12"/>
        <v>1511.4752475247524</v>
      </c>
      <c r="BR37" s="51">
        <v>0</v>
      </c>
      <c r="BS37" s="51">
        <v>0</v>
      </c>
    </row>
    <row r="38" spans="1:71">
      <c r="A38" s="8" t="s">
        <v>239</v>
      </c>
      <c r="B38" s="8">
        <v>701</v>
      </c>
      <c r="C38">
        <f t="shared" si="25"/>
        <v>1901</v>
      </c>
      <c r="E38" s="8">
        <v>115.7</v>
      </c>
      <c r="F38" s="8" t="s">
        <v>240</v>
      </c>
      <c r="G38" s="55">
        <f t="shared" ca="1" si="0"/>
        <v>44287</v>
      </c>
      <c r="H38" s="8">
        <v>77777</v>
      </c>
      <c r="J38" t="str">
        <f t="shared" ca="1" si="21"/>
        <v>월세</v>
      </c>
      <c r="K38" s="8" t="s">
        <v>242</v>
      </c>
      <c r="L38" s="63">
        <v>45352</v>
      </c>
      <c r="M38" s="63">
        <v>45402</v>
      </c>
      <c r="N38" s="63">
        <v>45352</v>
      </c>
      <c r="O38" s="63">
        <v>45382</v>
      </c>
      <c r="P38" s="51">
        <f t="shared" ca="1" si="1"/>
        <v>514736</v>
      </c>
      <c r="Q38" s="57">
        <f t="shared" ca="1" si="2"/>
        <v>525030.72</v>
      </c>
      <c r="R38" s="51">
        <f t="shared" ca="1" si="3"/>
        <v>514736</v>
      </c>
      <c r="S38" s="57">
        <f t="shared" ca="1" si="13"/>
        <v>214552</v>
      </c>
      <c r="T38" s="57">
        <f t="shared" ca="1" si="4"/>
        <v>300184</v>
      </c>
      <c r="U38" s="57">
        <f t="shared" ca="1" si="22"/>
        <v>66777</v>
      </c>
      <c r="V38" s="57">
        <f t="shared" ca="1" si="22"/>
        <v>37659</v>
      </c>
      <c r="W38" s="57">
        <f t="shared" ca="1" si="22"/>
        <v>717</v>
      </c>
      <c r="X38" s="57">
        <f t="shared" ca="1" si="22"/>
        <v>4204</v>
      </c>
      <c r="Y38" s="57">
        <f t="shared" ca="1" si="22"/>
        <v>3080</v>
      </c>
      <c r="Z38" s="57">
        <f t="shared" ca="1" si="22"/>
        <v>18686</v>
      </c>
      <c r="AA38" s="57">
        <f t="shared" ca="1" si="22"/>
        <v>14394</v>
      </c>
      <c r="AB38" s="57">
        <f t="shared" ca="1" si="22"/>
        <v>24001</v>
      </c>
      <c r="AC38" s="57">
        <f t="shared" ca="1" si="22"/>
        <v>246</v>
      </c>
      <c r="AD38" s="57">
        <f t="shared" ca="1" si="22"/>
        <v>9541</v>
      </c>
      <c r="AE38" s="57">
        <f t="shared" ca="1" si="22"/>
        <v>15014</v>
      </c>
      <c r="AF38" s="57">
        <f t="shared" ca="1" si="22"/>
        <v>527</v>
      </c>
      <c r="AG38" s="57">
        <f t="shared" ca="1" si="22"/>
        <v>28586</v>
      </c>
      <c r="AH38" s="57">
        <f t="shared" ca="1" si="22"/>
        <v>424</v>
      </c>
      <c r="AI38" s="57">
        <f t="shared" ca="1" si="22"/>
        <v>0</v>
      </c>
      <c r="AJ38" s="57">
        <f t="shared" ca="1" si="22"/>
        <v>65974</v>
      </c>
      <c r="AK38" s="57">
        <f t="shared" ca="1" si="27"/>
        <v>18609</v>
      </c>
      <c r="AL38" s="57">
        <f t="shared" ca="1" si="27"/>
        <v>45683</v>
      </c>
      <c r="AM38" s="57">
        <f t="shared" ca="1" si="27"/>
        <v>9652</v>
      </c>
      <c r="AN38" s="57">
        <f t="shared" ca="1" si="27"/>
        <v>106172</v>
      </c>
      <c r="AO38" s="57">
        <f t="shared" ca="1" si="27"/>
        <v>0</v>
      </c>
      <c r="AP38" s="57">
        <f t="shared" ca="1" si="27"/>
        <v>81417</v>
      </c>
      <c r="AQ38" s="57">
        <f t="shared" ca="1" si="24"/>
        <v>5514</v>
      </c>
      <c r="AR38" s="57">
        <f t="shared" ca="1" si="24"/>
        <v>5800</v>
      </c>
      <c r="AS38" s="51">
        <v>2500</v>
      </c>
      <c r="AT38" s="57">
        <f t="shared" ca="1" si="24"/>
        <v>0</v>
      </c>
      <c r="AU38" s="51">
        <v>0</v>
      </c>
      <c r="AV38" s="57">
        <v>0</v>
      </c>
      <c r="AW38" s="51">
        <f t="shared" ca="1" si="5"/>
        <v>10294.719999999999</v>
      </c>
      <c r="AX38" s="57">
        <f t="shared" ca="1" si="26"/>
        <v>-22153</v>
      </c>
      <c r="AY38" s="57">
        <f t="shared" ca="1" si="26"/>
        <v>0</v>
      </c>
      <c r="AZ38" s="57">
        <f t="shared" ca="1" si="26"/>
        <v>0</v>
      </c>
      <c r="BA38" s="51">
        <v>0</v>
      </c>
      <c r="BB38" s="51">
        <v>0</v>
      </c>
      <c r="BC38" s="57">
        <f t="shared" ca="1" si="26"/>
        <v>-12532</v>
      </c>
      <c r="BD38" s="57">
        <f t="shared" ca="1" si="26"/>
        <v>-15756</v>
      </c>
      <c r="BE38" s="57">
        <f t="shared" ca="1" si="23"/>
        <v>329.87</v>
      </c>
      <c r="BF38" s="51">
        <f t="shared" ca="1" si="6"/>
        <v>36.546399999999998</v>
      </c>
      <c r="BG38" s="51">
        <f t="shared" ca="1" si="7"/>
        <v>14.953802816901408</v>
      </c>
      <c r="BH38" s="51">
        <f t="shared" ca="1" si="8"/>
        <v>806.10891089108907</v>
      </c>
      <c r="BI38" s="51">
        <v>0</v>
      </c>
      <c r="BJ38" s="57">
        <f t="shared" ca="1" si="17"/>
        <v>154</v>
      </c>
      <c r="BK38" s="51">
        <f t="shared" ca="1" si="9"/>
        <v>483.87</v>
      </c>
      <c r="BL38" s="57">
        <f t="shared" ca="1" si="18"/>
        <v>897</v>
      </c>
      <c r="BM38" s="57">
        <f t="shared" ca="1" si="10"/>
        <v>911.95380281690143</v>
      </c>
      <c r="BN38" s="57">
        <f t="shared" ca="1" si="19"/>
        <v>651</v>
      </c>
      <c r="BO38" s="57">
        <f t="shared" ca="1" si="11"/>
        <v>687.54639999999995</v>
      </c>
      <c r="BP38" s="57">
        <f t="shared" ca="1" si="20"/>
        <v>361</v>
      </c>
      <c r="BQ38" s="57">
        <f t="shared" ca="1" si="12"/>
        <v>1167.1089108910892</v>
      </c>
      <c r="BR38" s="51">
        <v>0</v>
      </c>
      <c r="BS38" s="51">
        <v>0</v>
      </c>
    </row>
    <row r="39" spans="1:71">
      <c r="A39" s="8" t="s">
        <v>239</v>
      </c>
      <c r="B39" s="8">
        <v>701</v>
      </c>
      <c r="C39">
        <f t="shared" si="25"/>
        <v>1902</v>
      </c>
      <c r="E39" s="8">
        <v>115.7</v>
      </c>
      <c r="F39" s="8" t="s">
        <v>240</v>
      </c>
      <c r="G39" s="55">
        <f t="shared" ca="1" si="0"/>
        <v>44066</v>
      </c>
      <c r="H39" s="8">
        <v>77777</v>
      </c>
      <c r="J39" t="str">
        <f t="shared" ca="1" si="21"/>
        <v>전세</v>
      </c>
      <c r="K39" s="8" t="s">
        <v>242</v>
      </c>
      <c r="L39" s="63">
        <v>45352</v>
      </c>
      <c r="M39" s="63">
        <v>45402</v>
      </c>
      <c r="N39" s="63">
        <v>45352</v>
      </c>
      <c r="O39" s="63">
        <v>45382</v>
      </c>
      <c r="P39" s="51">
        <f t="shared" ca="1" si="1"/>
        <v>526302</v>
      </c>
      <c r="Q39" s="57">
        <f t="shared" ca="1" si="2"/>
        <v>536828.04</v>
      </c>
      <c r="R39" s="51">
        <f t="shared" ca="1" si="3"/>
        <v>526302</v>
      </c>
      <c r="S39" s="57">
        <f t="shared" ca="1" si="13"/>
        <v>204597</v>
      </c>
      <c r="T39" s="57">
        <f t="shared" ca="1" si="4"/>
        <v>321705</v>
      </c>
      <c r="U39" s="57">
        <f t="shared" ca="1" si="22"/>
        <v>53868</v>
      </c>
      <c r="V39" s="57">
        <f t="shared" ca="1" si="22"/>
        <v>13463</v>
      </c>
      <c r="W39" s="57">
        <f t="shared" ca="1" si="22"/>
        <v>631</v>
      </c>
      <c r="X39" s="57">
        <f t="shared" ca="1" si="22"/>
        <v>1926</v>
      </c>
      <c r="Y39" s="57">
        <f t="shared" ca="1" si="22"/>
        <v>3601</v>
      </c>
      <c r="Z39" s="57">
        <f t="shared" ca="1" si="22"/>
        <v>15976</v>
      </c>
      <c r="AA39" s="57">
        <f t="shared" ca="1" si="22"/>
        <v>29006</v>
      </c>
      <c r="AB39" s="57">
        <f t="shared" ca="1" si="22"/>
        <v>30158</v>
      </c>
      <c r="AC39" s="57">
        <f t="shared" ca="1" si="22"/>
        <v>66</v>
      </c>
      <c r="AD39" s="57">
        <f t="shared" ca="1" si="22"/>
        <v>8044</v>
      </c>
      <c r="AE39" s="57">
        <f t="shared" ca="1" si="22"/>
        <v>22881</v>
      </c>
      <c r="AF39" s="57">
        <f t="shared" ca="1" si="22"/>
        <v>306</v>
      </c>
      <c r="AG39" s="57">
        <f t="shared" ca="1" si="22"/>
        <v>44998</v>
      </c>
      <c r="AH39" s="57">
        <f t="shared" ca="1" si="22"/>
        <v>572</v>
      </c>
      <c r="AI39" s="57">
        <f t="shared" ca="1" si="22"/>
        <v>0</v>
      </c>
      <c r="AJ39" s="57">
        <f t="shared" ca="1" si="22"/>
        <v>61678</v>
      </c>
      <c r="AK39" s="57">
        <f t="shared" ca="1" si="27"/>
        <v>12740</v>
      </c>
      <c r="AL39" s="57">
        <f t="shared" ca="1" si="27"/>
        <v>100117</v>
      </c>
      <c r="AM39" s="57">
        <f t="shared" ca="1" si="27"/>
        <v>4031</v>
      </c>
      <c r="AN39" s="57">
        <f t="shared" ca="1" si="27"/>
        <v>86783</v>
      </c>
      <c r="AO39" s="57">
        <f t="shared" ca="1" si="27"/>
        <v>0</v>
      </c>
      <c r="AP39" s="57">
        <f t="shared" ca="1" si="27"/>
        <v>82619</v>
      </c>
      <c r="AQ39" s="57">
        <f t="shared" ca="1" si="24"/>
        <v>8679</v>
      </c>
      <c r="AR39" s="57">
        <f t="shared" ca="1" si="24"/>
        <v>3017</v>
      </c>
      <c r="AS39" s="51">
        <v>2500</v>
      </c>
      <c r="AT39" s="57">
        <f t="shared" ca="1" si="24"/>
        <v>0</v>
      </c>
      <c r="AU39" s="51">
        <v>0</v>
      </c>
      <c r="AV39" s="57">
        <v>0</v>
      </c>
      <c r="AW39" s="51">
        <f t="shared" ca="1" si="5"/>
        <v>10526.04</v>
      </c>
      <c r="AX39" s="57">
        <f t="shared" ca="1" si="26"/>
        <v>-18021</v>
      </c>
      <c r="AY39" s="57">
        <f t="shared" ca="1" si="26"/>
        <v>0</v>
      </c>
      <c r="AZ39" s="57">
        <f t="shared" ca="1" si="26"/>
        <v>0</v>
      </c>
      <c r="BA39" s="51">
        <v>0</v>
      </c>
      <c r="BB39" s="51">
        <v>0</v>
      </c>
      <c r="BC39" s="57">
        <f t="shared" ca="1" si="26"/>
        <v>-22898</v>
      </c>
      <c r="BD39" s="57">
        <f t="shared" ca="1" si="26"/>
        <v>-20439</v>
      </c>
      <c r="BE39" s="57">
        <f t="shared" ca="1" si="23"/>
        <v>308.39</v>
      </c>
      <c r="BF39" s="51">
        <f t="shared" ca="1" si="6"/>
        <v>80.093599999999995</v>
      </c>
      <c r="BG39" s="51">
        <f t="shared" ca="1" si="7"/>
        <v>12.222957746478873</v>
      </c>
      <c r="BH39" s="51">
        <f t="shared" ca="1" si="8"/>
        <v>818.00990099009903</v>
      </c>
      <c r="BI39" s="51">
        <v>0</v>
      </c>
      <c r="BJ39" s="57">
        <f t="shared" ca="1" si="17"/>
        <v>175</v>
      </c>
      <c r="BK39" s="51">
        <f t="shared" ca="1" si="9"/>
        <v>483.39</v>
      </c>
      <c r="BL39" s="57">
        <f t="shared" ca="1" si="18"/>
        <v>268</v>
      </c>
      <c r="BM39" s="57">
        <f t="shared" ca="1" si="10"/>
        <v>280.22295774647887</v>
      </c>
      <c r="BN39" s="57">
        <f t="shared" ca="1" si="19"/>
        <v>479</v>
      </c>
      <c r="BO39" s="57">
        <f t="shared" ca="1" si="11"/>
        <v>559.09360000000004</v>
      </c>
      <c r="BP39" s="57">
        <f t="shared" ca="1" si="20"/>
        <v>421</v>
      </c>
      <c r="BQ39" s="57">
        <f t="shared" ca="1" si="12"/>
        <v>1239.0099009900991</v>
      </c>
      <c r="BR39" s="51">
        <v>0</v>
      </c>
      <c r="BS39" s="51">
        <v>0</v>
      </c>
    </row>
    <row r="40" spans="1:71">
      <c r="A40" s="8" t="s">
        <v>239</v>
      </c>
      <c r="B40" s="8">
        <v>701</v>
      </c>
      <c r="C40">
        <f t="shared" si="25"/>
        <v>2001</v>
      </c>
      <c r="E40" s="8">
        <v>115.7</v>
      </c>
      <c r="F40" s="8" t="s">
        <v>240</v>
      </c>
      <c r="G40" s="55">
        <f t="shared" ca="1" si="0"/>
        <v>44775</v>
      </c>
      <c r="H40" s="8">
        <v>77777</v>
      </c>
      <c r="J40" t="str">
        <f t="shared" ca="1" si="21"/>
        <v>월세</v>
      </c>
      <c r="K40" s="8" t="s">
        <v>242</v>
      </c>
      <c r="L40" s="63">
        <v>45352</v>
      </c>
      <c r="M40" s="63">
        <v>45402</v>
      </c>
      <c r="N40" s="63">
        <v>45352</v>
      </c>
      <c r="O40" s="63">
        <v>45382</v>
      </c>
      <c r="P40" s="51">
        <f t="shared" ca="1" si="1"/>
        <v>494175</v>
      </c>
      <c r="Q40" s="57">
        <f t="shared" ca="1" si="2"/>
        <v>504058.5</v>
      </c>
      <c r="R40" s="51">
        <f t="shared" ca="1" si="3"/>
        <v>494175</v>
      </c>
      <c r="S40" s="57">
        <f t="shared" ca="1" si="13"/>
        <v>210332</v>
      </c>
      <c r="T40" s="57">
        <f t="shared" ca="1" si="4"/>
        <v>283843</v>
      </c>
      <c r="U40" s="57">
        <f t="shared" ca="1" si="22"/>
        <v>65207</v>
      </c>
      <c r="V40" s="57">
        <f t="shared" ca="1" si="22"/>
        <v>14261</v>
      </c>
      <c r="W40" s="57">
        <f t="shared" ca="1" si="22"/>
        <v>870</v>
      </c>
      <c r="X40" s="57">
        <f t="shared" ca="1" si="22"/>
        <v>3507</v>
      </c>
      <c r="Y40" s="57">
        <f t="shared" ca="1" si="22"/>
        <v>3922</v>
      </c>
      <c r="Z40" s="57">
        <f t="shared" ca="1" si="22"/>
        <v>22140</v>
      </c>
      <c r="AA40" s="57">
        <f t="shared" ca="1" si="22"/>
        <v>25899</v>
      </c>
      <c r="AB40" s="57">
        <f t="shared" ca="1" si="22"/>
        <v>54305</v>
      </c>
      <c r="AC40" s="57">
        <f t="shared" ca="1" si="22"/>
        <v>2367</v>
      </c>
      <c r="AD40" s="57">
        <f t="shared" ca="1" si="22"/>
        <v>2478</v>
      </c>
      <c r="AE40" s="57">
        <f t="shared" ca="1" si="22"/>
        <v>25467</v>
      </c>
      <c r="AF40" s="57">
        <f t="shared" ca="1" si="22"/>
        <v>475</v>
      </c>
      <c r="AG40" s="57">
        <f t="shared" ca="1" si="22"/>
        <v>6972</v>
      </c>
      <c r="AH40" s="57">
        <f t="shared" ca="1" si="22"/>
        <v>57</v>
      </c>
      <c r="AI40" s="57">
        <f t="shared" ca="1" si="22"/>
        <v>0</v>
      </c>
      <c r="AJ40" s="57">
        <f t="shared" ca="1" si="22"/>
        <v>68459</v>
      </c>
      <c r="AK40" s="57">
        <f t="shared" ca="1" si="27"/>
        <v>23095</v>
      </c>
      <c r="AL40" s="57">
        <f t="shared" ca="1" si="27"/>
        <v>31711</v>
      </c>
      <c r="AM40" s="57">
        <f t="shared" ca="1" si="27"/>
        <v>2369</v>
      </c>
      <c r="AN40" s="57">
        <f t="shared" ca="1" si="27"/>
        <v>105917</v>
      </c>
      <c r="AO40" s="57">
        <f t="shared" ca="1" si="27"/>
        <v>0</v>
      </c>
      <c r="AP40" s="57">
        <f t="shared" ca="1" si="27"/>
        <v>64213</v>
      </c>
      <c r="AQ40" s="57">
        <f t="shared" ca="1" si="24"/>
        <v>8361</v>
      </c>
      <c r="AR40" s="57">
        <f t="shared" ca="1" si="24"/>
        <v>1317</v>
      </c>
      <c r="AS40" s="51">
        <v>2500</v>
      </c>
      <c r="AT40" s="57">
        <f t="shared" ca="1" si="24"/>
        <v>0</v>
      </c>
      <c r="AU40" s="51">
        <v>0</v>
      </c>
      <c r="AV40" s="57">
        <v>0</v>
      </c>
      <c r="AW40" s="51">
        <f t="shared" ca="1" si="5"/>
        <v>9883.5</v>
      </c>
      <c r="AX40" s="57">
        <f t="shared" ca="1" si="26"/>
        <v>-5760</v>
      </c>
      <c r="AY40" s="57">
        <f t="shared" ca="1" si="26"/>
        <v>0</v>
      </c>
      <c r="AZ40" s="57">
        <f t="shared" ca="1" si="26"/>
        <v>0</v>
      </c>
      <c r="BA40" s="51">
        <v>0</v>
      </c>
      <c r="BB40" s="51">
        <v>0</v>
      </c>
      <c r="BC40" s="57">
        <f t="shared" ca="1" si="26"/>
        <v>-11926</v>
      </c>
      <c r="BD40" s="57">
        <f t="shared" ca="1" si="26"/>
        <v>-24008</v>
      </c>
      <c r="BE40" s="57">
        <f t="shared" ca="1" si="23"/>
        <v>342.29500000000002</v>
      </c>
      <c r="BF40" s="51">
        <f t="shared" ca="1" si="6"/>
        <v>25.3688</v>
      </c>
      <c r="BG40" s="51">
        <f t="shared" ca="1" si="7"/>
        <v>14.917887323943662</v>
      </c>
      <c r="BH40" s="51">
        <f t="shared" ca="1" si="8"/>
        <v>635.77227722772273</v>
      </c>
      <c r="BI40" s="51">
        <v>0</v>
      </c>
      <c r="BJ40" s="57">
        <f t="shared" ca="1" si="17"/>
        <v>946</v>
      </c>
      <c r="BK40" s="51">
        <f t="shared" ca="1" si="9"/>
        <v>1288.2950000000001</v>
      </c>
      <c r="BL40" s="57">
        <f t="shared" ca="1" si="18"/>
        <v>919</v>
      </c>
      <c r="BM40" s="57">
        <f t="shared" ca="1" si="10"/>
        <v>933.91788732394366</v>
      </c>
      <c r="BN40" s="57">
        <f t="shared" ca="1" si="19"/>
        <v>8</v>
      </c>
      <c r="BO40" s="57">
        <f t="shared" ca="1" si="11"/>
        <v>33.3688</v>
      </c>
      <c r="BP40" s="57">
        <f t="shared" ca="1" si="20"/>
        <v>233</v>
      </c>
      <c r="BQ40" s="57">
        <f t="shared" ca="1" si="12"/>
        <v>868.77227722772273</v>
      </c>
      <c r="BR40" s="51">
        <v>0</v>
      </c>
      <c r="BS40" s="51">
        <v>0</v>
      </c>
    </row>
    <row r="41" spans="1:71">
      <c r="A41" s="8" t="s">
        <v>239</v>
      </c>
      <c r="B41" s="8">
        <v>701</v>
      </c>
      <c r="C41">
        <f t="shared" si="25"/>
        <v>2002</v>
      </c>
      <c r="E41" s="8">
        <v>115.7</v>
      </c>
      <c r="F41" s="8" t="s">
        <v>240</v>
      </c>
      <c r="G41" s="55">
        <f t="shared" ca="1" si="0"/>
        <v>42766</v>
      </c>
      <c r="H41" s="8">
        <v>77777</v>
      </c>
      <c r="J41" t="str">
        <f t="shared" ca="1" si="21"/>
        <v>자가</v>
      </c>
      <c r="K41" s="8" t="s">
        <v>242</v>
      </c>
      <c r="L41" s="63">
        <v>45352</v>
      </c>
      <c r="M41" s="63">
        <v>45402</v>
      </c>
      <c r="N41" s="63">
        <v>45352</v>
      </c>
      <c r="O41" s="63">
        <v>45382</v>
      </c>
      <c r="P41" s="51">
        <f t="shared" ca="1" si="1"/>
        <v>429288</v>
      </c>
      <c r="Q41" s="57">
        <f t="shared" ca="1" si="2"/>
        <v>437873.76</v>
      </c>
      <c r="R41" s="51">
        <f t="shared" ca="1" si="3"/>
        <v>429288</v>
      </c>
      <c r="S41" s="57">
        <f t="shared" ca="1" si="13"/>
        <v>197960</v>
      </c>
      <c r="T41" s="57">
        <f t="shared" ca="1" si="4"/>
        <v>231328</v>
      </c>
      <c r="U41" s="57">
        <f t="shared" ca="1" si="22"/>
        <v>53700</v>
      </c>
      <c r="V41" s="57">
        <f t="shared" ca="1" si="22"/>
        <v>22135</v>
      </c>
      <c r="W41" s="57">
        <f t="shared" ca="1" si="22"/>
        <v>1921</v>
      </c>
      <c r="X41" s="57">
        <f t="shared" ca="1" si="22"/>
        <v>3989</v>
      </c>
      <c r="Y41" s="57">
        <f t="shared" ca="1" si="22"/>
        <v>3399</v>
      </c>
      <c r="Z41" s="57">
        <f t="shared" ca="1" si="22"/>
        <v>26538</v>
      </c>
      <c r="AA41" s="57">
        <f t="shared" ca="1" si="22"/>
        <v>21285</v>
      </c>
      <c r="AB41" s="57">
        <f t="shared" ca="1" si="22"/>
        <v>17831</v>
      </c>
      <c r="AC41" s="57">
        <f t="shared" ca="1" si="22"/>
        <v>38</v>
      </c>
      <c r="AD41" s="57">
        <f t="shared" ca="1" si="22"/>
        <v>8996</v>
      </c>
      <c r="AE41" s="57">
        <f t="shared" ca="1" si="22"/>
        <v>1552</v>
      </c>
      <c r="AF41" s="57">
        <f t="shared" ca="1" si="22"/>
        <v>977</v>
      </c>
      <c r="AG41" s="57">
        <f t="shared" ca="1" si="22"/>
        <v>49056</v>
      </c>
      <c r="AH41" s="57">
        <f t="shared" ca="1" si="22"/>
        <v>590</v>
      </c>
      <c r="AI41" s="57">
        <f t="shared" ca="1" si="22"/>
        <v>0</v>
      </c>
      <c r="AJ41" s="57">
        <f t="shared" ca="1" si="22"/>
        <v>76116</v>
      </c>
      <c r="AK41" s="57">
        <f t="shared" ca="1" si="27"/>
        <v>20798</v>
      </c>
      <c r="AL41" s="57">
        <f t="shared" ca="1" si="27"/>
        <v>127708</v>
      </c>
      <c r="AM41" s="57">
        <f t="shared" ca="1" si="27"/>
        <v>2679</v>
      </c>
      <c r="AN41" s="57">
        <f t="shared" ca="1" si="27"/>
        <v>31912</v>
      </c>
      <c r="AO41" s="57">
        <f t="shared" ca="1" si="27"/>
        <v>0</v>
      </c>
      <c r="AP41" s="57">
        <f t="shared" ca="1" si="27"/>
        <v>17763</v>
      </c>
      <c r="AQ41" s="57">
        <f t="shared" ca="1" si="24"/>
        <v>7828</v>
      </c>
      <c r="AR41" s="57">
        <f t="shared" ca="1" si="24"/>
        <v>5005</v>
      </c>
      <c r="AS41" s="51">
        <v>2500</v>
      </c>
      <c r="AT41" s="57">
        <f t="shared" ca="1" si="24"/>
        <v>0</v>
      </c>
      <c r="AU41" s="51">
        <v>0</v>
      </c>
      <c r="AV41" s="57">
        <v>0</v>
      </c>
      <c r="AW41" s="51">
        <f t="shared" ca="1" si="5"/>
        <v>8585.76</v>
      </c>
      <c r="AX41" s="57">
        <f t="shared" ca="1" si="26"/>
        <v>-20310</v>
      </c>
      <c r="AY41" s="57">
        <f t="shared" ca="1" si="26"/>
        <v>0</v>
      </c>
      <c r="AZ41" s="57">
        <f t="shared" ca="1" si="26"/>
        <v>0</v>
      </c>
      <c r="BA41" s="51">
        <v>0</v>
      </c>
      <c r="BB41" s="51">
        <v>0</v>
      </c>
      <c r="BC41" s="57">
        <f t="shared" ca="1" si="26"/>
        <v>-29452</v>
      </c>
      <c r="BD41" s="57">
        <f t="shared" ca="1" si="26"/>
        <v>-25266</v>
      </c>
      <c r="BE41" s="57">
        <f t="shared" ca="1" si="23"/>
        <v>380.58</v>
      </c>
      <c r="BF41" s="51">
        <f t="shared" ca="1" si="6"/>
        <v>102.1664</v>
      </c>
      <c r="BG41" s="51">
        <f t="shared" ca="1" si="7"/>
        <v>4.4946478873239437</v>
      </c>
      <c r="BH41" s="51">
        <f t="shared" ca="1" si="8"/>
        <v>175.87128712871288</v>
      </c>
      <c r="BI41" s="51">
        <v>0</v>
      </c>
      <c r="BJ41" s="57">
        <f t="shared" ca="1" si="17"/>
        <v>834</v>
      </c>
      <c r="BK41" s="51">
        <f t="shared" ca="1" si="9"/>
        <v>1214.58</v>
      </c>
      <c r="BL41" s="57">
        <f t="shared" ca="1" si="18"/>
        <v>194</v>
      </c>
      <c r="BM41" s="57">
        <f t="shared" ca="1" si="10"/>
        <v>198.49464788732394</v>
      </c>
      <c r="BN41" s="57">
        <f t="shared" ca="1" si="19"/>
        <v>214</v>
      </c>
      <c r="BO41" s="57">
        <f t="shared" ca="1" si="11"/>
        <v>316.16640000000001</v>
      </c>
      <c r="BP41" s="57">
        <f t="shared" ca="1" si="20"/>
        <v>747</v>
      </c>
      <c r="BQ41" s="57">
        <f t="shared" ca="1" si="12"/>
        <v>922.87128712871288</v>
      </c>
      <c r="BR41" s="51">
        <v>0</v>
      </c>
      <c r="BS41" s="51">
        <v>0</v>
      </c>
    </row>
    <row r="42" spans="1:71">
      <c r="A42" s="8" t="s">
        <v>239</v>
      </c>
      <c r="B42" s="8">
        <v>701</v>
      </c>
      <c r="C42">
        <f t="shared" si="25"/>
        <v>2101</v>
      </c>
      <c r="E42" s="8">
        <v>115.7</v>
      </c>
      <c r="F42" s="8" t="s">
        <v>240</v>
      </c>
      <c r="G42" s="55">
        <f t="shared" ca="1" si="0"/>
        <v>44811</v>
      </c>
      <c r="H42" s="8">
        <v>77777</v>
      </c>
      <c r="J42" t="str">
        <f t="shared" ca="1" si="21"/>
        <v>전세</v>
      </c>
      <c r="K42" s="8" t="s">
        <v>242</v>
      </c>
      <c r="L42" s="63">
        <v>45352</v>
      </c>
      <c r="M42" s="63">
        <v>45402</v>
      </c>
      <c r="N42" s="63">
        <v>45352</v>
      </c>
      <c r="O42" s="63">
        <v>45382</v>
      </c>
      <c r="P42" s="51">
        <f t="shared" ca="1" si="1"/>
        <v>366244</v>
      </c>
      <c r="Q42" s="57">
        <f t="shared" ca="1" si="2"/>
        <v>373568.88</v>
      </c>
      <c r="R42" s="51">
        <f t="shared" ca="1" si="3"/>
        <v>366244</v>
      </c>
      <c r="S42" s="57">
        <f t="shared" ca="1" si="13"/>
        <v>191516</v>
      </c>
      <c r="T42" s="57">
        <f t="shared" ca="1" si="4"/>
        <v>174728</v>
      </c>
      <c r="U42" s="57">
        <f t="shared" ca="1" si="22"/>
        <v>42782</v>
      </c>
      <c r="V42" s="57">
        <f t="shared" ca="1" si="22"/>
        <v>30474</v>
      </c>
      <c r="W42" s="57">
        <f t="shared" ca="1" si="22"/>
        <v>551</v>
      </c>
      <c r="X42" s="57">
        <f t="shared" ca="1" si="22"/>
        <v>4173</v>
      </c>
      <c r="Y42" s="57">
        <f t="shared" ca="1" si="22"/>
        <v>3606</v>
      </c>
      <c r="Z42" s="57">
        <f t="shared" ca="1" si="22"/>
        <v>19752</v>
      </c>
      <c r="AA42" s="57">
        <f t="shared" ca="1" si="22"/>
        <v>22314</v>
      </c>
      <c r="AB42" s="57">
        <f t="shared" ca="1" si="22"/>
        <v>52529</v>
      </c>
      <c r="AC42" s="57">
        <f t="shared" ca="1" si="22"/>
        <v>1969</v>
      </c>
      <c r="AD42" s="57">
        <f t="shared" ca="1" si="22"/>
        <v>2392</v>
      </c>
      <c r="AE42" s="57">
        <f t="shared" ca="1" si="22"/>
        <v>4860</v>
      </c>
      <c r="AF42" s="57">
        <f t="shared" ca="1" si="22"/>
        <v>259</v>
      </c>
      <c r="AG42" s="57">
        <f t="shared" ca="1" si="22"/>
        <v>22059</v>
      </c>
      <c r="AH42" s="57">
        <f t="shared" ca="1" si="22"/>
        <v>111</v>
      </c>
      <c r="AI42" s="57">
        <f t="shared" ca="1" si="22"/>
        <v>0</v>
      </c>
      <c r="AJ42" s="57">
        <f t="shared" ca="1" si="22"/>
        <v>79460</v>
      </c>
      <c r="AK42" s="57">
        <f t="shared" ca="1" si="27"/>
        <v>17920</v>
      </c>
      <c r="AL42" s="57">
        <f t="shared" ca="1" si="27"/>
        <v>67040</v>
      </c>
      <c r="AM42" s="57">
        <f t="shared" ca="1" si="27"/>
        <v>9106</v>
      </c>
      <c r="AN42" s="57">
        <f t="shared" ca="1" si="27"/>
        <v>2413</v>
      </c>
      <c r="AO42" s="57">
        <f t="shared" ca="1" si="27"/>
        <v>0</v>
      </c>
      <c r="AP42" s="57">
        <f t="shared" ca="1" si="27"/>
        <v>16951</v>
      </c>
      <c r="AQ42" s="57">
        <f t="shared" ca="1" si="24"/>
        <v>6110</v>
      </c>
      <c r="AR42" s="57">
        <f t="shared" ca="1" si="24"/>
        <v>8556</v>
      </c>
      <c r="AS42" s="51">
        <v>2500</v>
      </c>
      <c r="AT42" s="57">
        <f t="shared" ca="1" si="24"/>
        <v>0</v>
      </c>
      <c r="AU42" s="51">
        <v>0</v>
      </c>
      <c r="AV42" s="57">
        <v>0</v>
      </c>
      <c r="AW42" s="51">
        <f t="shared" ca="1" si="5"/>
        <v>7324.88</v>
      </c>
      <c r="AX42" s="57">
        <f t="shared" ca="1" si="26"/>
        <v>-5177</v>
      </c>
      <c r="AY42" s="57">
        <f t="shared" ca="1" si="26"/>
        <v>0</v>
      </c>
      <c r="AZ42" s="57">
        <f t="shared" ca="1" si="26"/>
        <v>0</v>
      </c>
      <c r="BA42" s="51">
        <v>0</v>
      </c>
      <c r="BB42" s="51">
        <v>0</v>
      </c>
      <c r="BC42" s="57">
        <f t="shared" ca="1" si="26"/>
        <v>-28939</v>
      </c>
      <c r="BD42" s="57">
        <f t="shared" ca="1" si="26"/>
        <v>-17527</v>
      </c>
      <c r="BE42" s="57">
        <f t="shared" ca="1" si="23"/>
        <v>397.3</v>
      </c>
      <c r="BF42" s="51">
        <f t="shared" ca="1" si="6"/>
        <v>53.631999999999998</v>
      </c>
      <c r="BG42" s="51">
        <f t="shared" ca="1" si="7"/>
        <v>0.33985915492957747</v>
      </c>
      <c r="BH42" s="51">
        <f t="shared" ca="1" si="8"/>
        <v>167.83168316831683</v>
      </c>
      <c r="BI42" s="51">
        <v>0</v>
      </c>
      <c r="BJ42" s="57">
        <f t="shared" ca="1" si="17"/>
        <v>202</v>
      </c>
      <c r="BK42" s="51">
        <f t="shared" ca="1" si="9"/>
        <v>599.29999999999995</v>
      </c>
      <c r="BL42" s="57">
        <f t="shared" ca="1" si="18"/>
        <v>775</v>
      </c>
      <c r="BM42" s="57">
        <f t="shared" ca="1" si="10"/>
        <v>775.33985915492963</v>
      </c>
      <c r="BN42" s="57">
        <f t="shared" ca="1" si="19"/>
        <v>785</v>
      </c>
      <c r="BO42" s="57">
        <f t="shared" ca="1" si="11"/>
        <v>838.63199999999995</v>
      </c>
      <c r="BP42" s="57">
        <f t="shared" ca="1" si="20"/>
        <v>75</v>
      </c>
      <c r="BQ42" s="57">
        <f t="shared" ca="1" si="12"/>
        <v>242.83168316831683</v>
      </c>
      <c r="BR42" s="51">
        <v>0</v>
      </c>
      <c r="BS42" s="51">
        <v>0</v>
      </c>
    </row>
    <row r="43" spans="1:71">
      <c r="A43" s="8" t="s">
        <v>239</v>
      </c>
      <c r="B43" s="8">
        <v>701</v>
      </c>
      <c r="C43">
        <f t="shared" si="25"/>
        <v>2102</v>
      </c>
      <c r="E43" s="8">
        <v>115.7</v>
      </c>
      <c r="F43" s="8" t="s">
        <v>240</v>
      </c>
      <c r="G43" s="55">
        <f t="shared" ca="1" si="0"/>
        <v>41871</v>
      </c>
      <c r="H43" s="8">
        <v>77777</v>
      </c>
      <c r="J43" t="str">
        <f t="shared" ca="1" si="21"/>
        <v>자가</v>
      </c>
      <c r="K43" s="8" t="s">
        <v>242</v>
      </c>
      <c r="L43" s="63">
        <v>45352</v>
      </c>
      <c r="M43" s="63">
        <v>45402</v>
      </c>
      <c r="N43" s="63">
        <v>45352</v>
      </c>
      <c r="O43" s="63">
        <v>45382</v>
      </c>
      <c r="P43" s="51">
        <f t="shared" ca="1" si="1"/>
        <v>501663</v>
      </c>
      <c r="Q43" s="57">
        <f t="shared" ca="1" si="2"/>
        <v>511696.26</v>
      </c>
      <c r="R43" s="51">
        <f t="shared" ca="1" si="3"/>
        <v>501663</v>
      </c>
      <c r="S43" s="57">
        <f t="shared" ca="1" si="13"/>
        <v>226579</v>
      </c>
      <c r="T43" s="57">
        <f t="shared" ca="1" si="4"/>
        <v>275084</v>
      </c>
      <c r="U43" s="57">
        <f t="shared" ca="1" si="22"/>
        <v>59443</v>
      </c>
      <c r="V43" s="57">
        <f t="shared" ca="1" si="22"/>
        <v>10010</v>
      </c>
      <c r="W43" s="57">
        <f t="shared" ca="1" si="22"/>
        <v>1245</v>
      </c>
      <c r="X43" s="57">
        <f t="shared" ca="1" si="22"/>
        <v>3116</v>
      </c>
      <c r="Y43" s="57">
        <f t="shared" ca="1" si="22"/>
        <v>3229</v>
      </c>
      <c r="Z43" s="57">
        <f t="shared" ca="1" si="22"/>
        <v>33531</v>
      </c>
      <c r="AA43" s="57">
        <f t="shared" ca="1" si="22"/>
        <v>9452</v>
      </c>
      <c r="AB43" s="57">
        <f t="shared" ca="1" si="22"/>
        <v>42927</v>
      </c>
      <c r="AC43" s="57">
        <f t="shared" ca="1" si="22"/>
        <v>736</v>
      </c>
      <c r="AD43" s="57">
        <f t="shared" ca="1" si="22"/>
        <v>9964</v>
      </c>
      <c r="AE43" s="57">
        <f t="shared" ca="1" si="22"/>
        <v>22156</v>
      </c>
      <c r="AF43" s="57">
        <f t="shared" ca="1" si="22"/>
        <v>569</v>
      </c>
      <c r="AG43" s="57">
        <f t="shared" ca="1" si="22"/>
        <v>37458</v>
      </c>
      <c r="AH43" s="57">
        <f t="shared" ca="1" si="22"/>
        <v>350</v>
      </c>
      <c r="AI43" s="57">
        <f t="shared" ca="1" si="22"/>
        <v>0</v>
      </c>
      <c r="AJ43" s="57">
        <f t="shared" ca="1" si="22"/>
        <v>63545</v>
      </c>
      <c r="AK43" s="57">
        <f t="shared" ca="1" si="27"/>
        <v>14040</v>
      </c>
      <c r="AL43" s="57">
        <f t="shared" ca="1" si="27"/>
        <v>116117</v>
      </c>
      <c r="AM43" s="57">
        <f t="shared" ca="1" si="27"/>
        <v>6618</v>
      </c>
      <c r="AN43" s="57">
        <f t="shared" ca="1" si="27"/>
        <v>38863</v>
      </c>
      <c r="AO43" s="57">
        <f t="shared" ca="1" si="27"/>
        <v>0</v>
      </c>
      <c r="AP43" s="57">
        <f t="shared" ca="1" si="27"/>
        <v>78929</v>
      </c>
      <c r="AQ43" s="57">
        <f t="shared" ca="1" si="24"/>
        <v>2195</v>
      </c>
      <c r="AR43" s="57">
        <f t="shared" ca="1" si="24"/>
        <v>6578</v>
      </c>
      <c r="AS43" s="51">
        <v>2500</v>
      </c>
      <c r="AT43" s="57">
        <f t="shared" ca="1" si="24"/>
        <v>0</v>
      </c>
      <c r="AU43" s="51">
        <v>0</v>
      </c>
      <c r="AV43" s="57">
        <v>0</v>
      </c>
      <c r="AW43" s="51">
        <f t="shared" ca="1" si="5"/>
        <v>10033.26</v>
      </c>
      <c r="AX43" s="57">
        <f t="shared" ca="1" si="26"/>
        <v>-21879</v>
      </c>
      <c r="AY43" s="57">
        <f t="shared" ca="1" si="26"/>
        <v>0</v>
      </c>
      <c r="AZ43" s="57">
        <f t="shared" ca="1" si="26"/>
        <v>0</v>
      </c>
      <c r="BA43" s="51">
        <v>0</v>
      </c>
      <c r="BB43" s="51">
        <v>0</v>
      </c>
      <c r="BC43" s="57">
        <f t="shared" ca="1" si="26"/>
        <v>-21871</v>
      </c>
      <c r="BD43" s="57">
        <f t="shared" ca="1" si="26"/>
        <v>-18158</v>
      </c>
      <c r="BE43" s="57">
        <f t="shared" ca="1" si="23"/>
        <v>317.72500000000002</v>
      </c>
      <c r="BF43" s="51">
        <f t="shared" ca="1" si="6"/>
        <v>92.893600000000006</v>
      </c>
      <c r="BG43" s="51">
        <f t="shared" ca="1" si="7"/>
        <v>5.4736619718309862</v>
      </c>
      <c r="BH43" s="51">
        <f t="shared" ca="1" si="8"/>
        <v>781.47524752475249</v>
      </c>
      <c r="BI43" s="51">
        <v>0</v>
      </c>
      <c r="BJ43" s="57">
        <f t="shared" ca="1" si="17"/>
        <v>495</v>
      </c>
      <c r="BK43" s="51">
        <f t="shared" ca="1" si="9"/>
        <v>812.72500000000002</v>
      </c>
      <c r="BL43" s="57">
        <f t="shared" ca="1" si="18"/>
        <v>230</v>
      </c>
      <c r="BM43" s="57">
        <f t="shared" ca="1" si="10"/>
        <v>235.47366197183098</v>
      </c>
      <c r="BN43" s="57">
        <f t="shared" ca="1" si="19"/>
        <v>168</v>
      </c>
      <c r="BO43" s="57">
        <f t="shared" ca="1" si="11"/>
        <v>260.89359999999999</v>
      </c>
      <c r="BP43" s="57">
        <f t="shared" ca="1" si="20"/>
        <v>593</v>
      </c>
      <c r="BQ43" s="57">
        <f t="shared" ca="1" si="12"/>
        <v>1374.4752475247524</v>
      </c>
      <c r="BR43" s="51">
        <v>0</v>
      </c>
      <c r="BS43" s="51">
        <v>0</v>
      </c>
    </row>
    <row r="44" spans="1:71">
      <c r="A44" s="8" t="s">
        <v>239</v>
      </c>
      <c r="B44" s="8">
        <v>701</v>
      </c>
      <c r="C44">
        <f t="shared" si="25"/>
        <v>2201</v>
      </c>
      <c r="E44" s="8">
        <v>115.7</v>
      </c>
      <c r="F44" s="8" t="s">
        <v>240</v>
      </c>
      <c r="G44" s="55">
        <f t="shared" ca="1" si="0"/>
        <v>42398</v>
      </c>
      <c r="H44" s="8">
        <v>77777</v>
      </c>
      <c r="J44" t="str">
        <f t="shared" ca="1" si="21"/>
        <v>전세</v>
      </c>
      <c r="K44" s="8" t="s">
        <v>242</v>
      </c>
      <c r="L44" s="63">
        <v>45352</v>
      </c>
      <c r="M44" s="63">
        <v>45402</v>
      </c>
      <c r="N44" s="63">
        <v>45352</v>
      </c>
      <c r="O44" s="63">
        <v>45382</v>
      </c>
      <c r="P44" s="51">
        <f t="shared" ca="1" si="1"/>
        <v>417310</v>
      </c>
      <c r="Q44" s="57">
        <f t="shared" ca="1" si="2"/>
        <v>425656.2</v>
      </c>
      <c r="R44" s="51">
        <f t="shared" ca="1" si="3"/>
        <v>417310</v>
      </c>
      <c r="S44" s="57">
        <f t="shared" ca="1" si="13"/>
        <v>173762</v>
      </c>
      <c r="T44" s="57">
        <f t="shared" ca="1" si="4"/>
        <v>243548</v>
      </c>
      <c r="U44" s="57">
        <f t="shared" ca="1" si="22"/>
        <v>50626</v>
      </c>
      <c r="V44" s="57">
        <f t="shared" ca="1" si="22"/>
        <v>11984</v>
      </c>
      <c r="W44" s="57">
        <f t="shared" ca="1" si="22"/>
        <v>637</v>
      </c>
      <c r="X44" s="57">
        <f t="shared" ca="1" si="22"/>
        <v>1407</v>
      </c>
      <c r="Y44" s="57">
        <f t="shared" ca="1" si="22"/>
        <v>3927</v>
      </c>
      <c r="Z44" s="57">
        <f t="shared" ca="1" si="22"/>
        <v>31736</v>
      </c>
      <c r="AA44" s="57">
        <f t="shared" ca="1" si="22"/>
        <v>23970</v>
      </c>
      <c r="AB44" s="57">
        <f t="shared" ca="1" si="22"/>
        <v>11802</v>
      </c>
      <c r="AC44" s="57">
        <f t="shared" ca="1" si="22"/>
        <v>2636</v>
      </c>
      <c r="AD44" s="57">
        <f t="shared" ca="1" si="22"/>
        <v>8700</v>
      </c>
      <c r="AE44" s="57">
        <f t="shared" ca="1" si="22"/>
        <v>8188</v>
      </c>
      <c r="AF44" s="57">
        <f t="shared" ca="1" si="22"/>
        <v>408</v>
      </c>
      <c r="AG44" s="57">
        <f t="shared" ca="1" si="22"/>
        <v>37776</v>
      </c>
      <c r="AH44" s="57">
        <f t="shared" ca="1" si="22"/>
        <v>409</v>
      </c>
      <c r="AI44" s="57">
        <f t="shared" ca="1" si="22"/>
        <v>0</v>
      </c>
      <c r="AJ44" s="57">
        <f t="shared" ca="1" si="22"/>
        <v>76668</v>
      </c>
      <c r="AK44" s="57">
        <f t="shared" ca="1" si="27"/>
        <v>19055</v>
      </c>
      <c r="AL44" s="57">
        <f t="shared" ca="1" si="24"/>
        <v>47343</v>
      </c>
      <c r="AM44" s="57">
        <f t="shared" ca="1" si="24"/>
        <v>9919</v>
      </c>
      <c r="AN44" s="57">
        <f t="shared" ca="1" si="24"/>
        <v>54274</v>
      </c>
      <c r="AO44" s="57">
        <f t="shared" ca="1" si="24"/>
        <v>0</v>
      </c>
      <c r="AP44" s="57">
        <f t="shared" ca="1" si="24"/>
        <v>50659</v>
      </c>
      <c r="AQ44" s="57">
        <f t="shared" ca="1" si="24"/>
        <v>3935</v>
      </c>
      <c r="AR44" s="57">
        <f t="shared" ca="1" si="24"/>
        <v>8906</v>
      </c>
      <c r="AS44" s="51">
        <v>0</v>
      </c>
      <c r="AT44" s="57">
        <f t="shared" ca="1" si="24"/>
        <v>0</v>
      </c>
      <c r="AU44" s="51">
        <v>0</v>
      </c>
      <c r="AV44" s="57">
        <v>0</v>
      </c>
      <c r="AW44" s="51">
        <f t="shared" ca="1" si="5"/>
        <v>8346.2000000000007</v>
      </c>
      <c r="AX44" s="57">
        <f t="shared" ca="1" si="26"/>
        <v>-6137</v>
      </c>
      <c r="AY44" s="57">
        <f t="shared" ca="1" si="26"/>
        <v>0</v>
      </c>
      <c r="AZ44" s="57">
        <f t="shared" ca="1" si="26"/>
        <v>0</v>
      </c>
      <c r="BA44" s="51">
        <v>0</v>
      </c>
      <c r="BB44" s="51">
        <v>0</v>
      </c>
      <c r="BC44" s="57">
        <f t="shared" ca="1" si="26"/>
        <v>-13314</v>
      </c>
      <c r="BD44" s="57">
        <f t="shared" ca="1" si="26"/>
        <v>-28204</v>
      </c>
      <c r="BE44" s="57">
        <f t="shared" ca="1" si="23"/>
        <v>383.34</v>
      </c>
      <c r="BF44" s="51">
        <f t="shared" ca="1" si="6"/>
        <v>37.874400000000001</v>
      </c>
      <c r="BG44" s="51">
        <f t="shared" ca="1" si="7"/>
        <v>7.6442253521126764</v>
      </c>
      <c r="BH44" s="51">
        <f t="shared" ca="1" si="8"/>
        <v>501.57425742574259</v>
      </c>
      <c r="BI44" s="51">
        <v>0</v>
      </c>
      <c r="BJ44" s="57">
        <f t="shared" ca="1" si="17"/>
        <v>970</v>
      </c>
      <c r="BK44" s="51">
        <f t="shared" ca="1" si="9"/>
        <v>1353.34</v>
      </c>
      <c r="BL44" s="57">
        <f t="shared" ca="1" si="18"/>
        <v>11</v>
      </c>
      <c r="BM44" s="57">
        <f t="shared" ca="1" si="10"/>
        <v>18.644225352112677</v>
      </c>
      <c r="BN44" s="57">
        <f t="shared" ca="1" si="19"/>
        <v>728</v>
      </c>
      <c r="BO44" s="57">
        <f t="shared" ca="1" si="11"/>
        <v>765.87440000000004</v>
      </c>
      <c r="BP44" s="57">
        <f t="shared" ca="1" si="20"/>
        <v>566</v>
      </c>
      <c r="BQ44" s="57">
        <f t="shared" ca="1" si="12"/>
        <v>1067.5742574257426</v>
      </c>
      <c r="BR44" s="51">
        <v>0</v>
      </c>
      <c r="BS44" s="51">
        <v>0</v>
      </c>
    </row>
    <row r="45" spans="1:71">
      <c r="A45" s="8" t="s">
        <v>239</v>
      </c>
      <c r="B45" s="8">
        <v>701</v>
      </c>
      <c r="C45">
        <f t="shared" si="25"/>
        <v>2202</v>
      </c>
      <c r="E45" s="8">
        <v>115.7</v>
      </c>
      <c r="F45" s="8" t="s">
        <v>240</v>
      </c>
      <c r="G45" s="55">
        <f t="shared" ca="1" si="0"/>
        <v>44981</v>
      </c>
      <c r="H45" s="8">
        <v>77777</v>
      </c>
      <c r="J45" t="str">
        <f t="shared" ca="1" si="21"/>
        <v>전세</v>
      </c>
      <c r="K45" s="8" t="s">
        <v>242</v>
      </c>
      <c r="L45" s="63">
        <v>45352</v>
      </c>
      <c r="M45" s="63">
        <v>45402</v>
      </c>
      <c r="N45" s="63">
        <v>45352</v>
      </c>
      <c r="O45" s="63">
        <v>45382</v>
      </c>
      <c r="P45" s="51">
        <f t="shared" ca="1" si="1"/>
        <v>460714</v>
      </c>
      <c r="Q45" s="57">
        <f t="shared" ca="1" si="2"/>
        <v>469928.28</v>
      </c>
      <c r="R45" s="51">
        <f t="shared" ca="1" si="3"/>
        <v>460714</v>
      </c>
      <c r="S45" s="57">
        <f t="shared" ca="1" si="13"/>
        <v>252430</v>
      </c>
      <c r="T45" s="57">
        <f t="shared" ca="1" si="4"/>
        <v>208284</v>
      </c>
      <c r="U45" s="57">
        <f t="shared" ca="1" si="22"/>
        <v>56579</v>
      </c>
      <c r="V45" s="57">
        <f t="shared" ca="1" si="22"/>
        <v>39407</v>
      </c>
      <c r="W45" s="57">
        <f t="shared" ca="1" si="22"/>
        <v>1202</v>
      </c>
      <c r="X45" s="57">
        <f t="shared" ca="1" si="22"/>
        <v>1689</v>
      </c>
      <c r="Y45" s="57">
        <f t="shared" ca="1" si="22"/>
        <v>3030</v>
      </c>
      <c r="Z45" s="57">
        <f t="shared" ca="1" si="22"/>
        <v>45599</v>
      </c>
      <c r="AA45" s="57">
        <f t="shared" ref="AA45:AP60" ca="1" si="28">RANDBETWEEN(AA$2,AA$3)</f>
        <v>3139</v>
      </c>
      <c r="AB45" s="57">
        <f t="shared" ca="1" si="28"/>
        <v>52910</v>
      </c>
      <c r="AC45" s="57">
        <f t="shared" ca="1" si="28"/>
        <v>1396</v>
      </c>
      <c r="AD45" s="57">
        <f t="shared" ca="1" si="28"/>
        <v>6700</v>
      </c>
      <c r="AE45" s="57">
        <f t="shared" ca="1" si="28"/>
        <v>2030</v>
      </c>
      <c r="AF45" s="57">
        <f t="shared" ca="1" si="28"/>
        <v>491</v>
      </c>
      <c r="AG45" s="57">
        <f t="shared" ca="1" si="28"/>
        <v>38929</v>
      </c>
      <c r="AH45" s="57">
        <f t="shared" ca="1" si="28"/>
        <v>189</v>
      </c>
      <c r="AI45" s="57">
        <f t="shared" ca="1" si="28"/>
        <v>0</v>
      </c>
      <c r="AJ45" s="57">
        <f t="shared" ca="1" si="28"/>
        <v>64651</v>
      </c>
      <c r="AK45" s="57">
        <f t="shared" ca="1" si="28"/>
        <v>12266</v>
      </c>
      <c r="AL45" s="57">
        <f t="shared" ca="1" si="24"/>
        <v>84693</v>
      </c>
      <c r="AM45" s="57">
        <f t="shared" ca="1" si="24"/>
        <v>2371</v>
      </c>
      <c r="AN45" s="57">
        <f t="shared" ca="1" si="24"/>
        <v>54130</v>
      </c>
      <c r="AO45" s="57">
        <f t="shared" ca="1" si="24"/>
        <v>0</v>
      </c>
      <c r="AP45" s="57">
        <f t="shared" ca="1" si="24"/>
        <v>35279</v>
      </c>
      <c r="AQ45" s="57">
        <f t="shared" ca="1" si="24"/>
        <v>2468</v>
      </c>
      <c r="AR45" s="57">
        <f t="shared" ca="1" si="24"/>
        <v>4097</v>
      </c>
      <c r="AS45" s="51">
        <v>2500</v>
      </c>
      <c r="AT45" s="57">
        <f t="shared" ca="1" si="24"/>
        <v>0</v>
      </c>
      <c r="AU45" s="51">
        <v>0</v>
      </c>
      <c r="AV45" s="57">
        <v>0</v>
      </c>
      <c r="AW45" s="51">
        <f t="shared" ca="1" si="5"/>
        <v>9214.2800000000007</v>
      </c>
      <c r="AX45" s="57">
        <f t="shared" ca="1" si="26"/>
        <v>-23108</v>
      </c>
      <c r="AY45" s="57">
        <f t="shared" ca="1" si="26"/>
        <v>0</v>
      </c>
      <c r="AZ45" s="57">
        <f t="shared" ca="1" si="26"/>
        <v>0</v>
      </c>
      <c r="BA45" s="51">
        <v>0</v>
      </c>
      <c r="BB45" s="51">
        <v>0</v>
      </c>
      <c r="BC45" s="57">
        <f t="shared" ca="1" si="26"/>
        <v>-12627</v>
      </c>
      <c r="BD45" s="57">
        <f t="shared" ca="1" si="26"/>
        <v>-19296</v>
      </c>
      <c r="BE45" s="57">
        <f t="shared" ca="1" si="23"/>
        <v>323.255</v>
      </c>
      <c r="BF45" s="51">
        <f t="shared" ca="1" si="6"/>
        <v>67.754400000000004</v>
      </c>
      <c r="BG45" s="51">
        <f t="shared" ca="1" si="7"/>
        <v>7.6239436619718308</v>
      </c>
      <c r="BH45" s="51">
        <f t="shared" ca="1" si="8"/>
        <v>349.29702970297029</v>
      </c>
      <c r="BI45" s="51">
        <v>0</v>
      </c>
      <c r="BJ45" s="57">
        <f t="shared" ca="1" si="17"/>
        <v>459</v>
      </c>
      <c r="BK45" s="51">
        <f t="shared" ca="1" si="9"/>
        <v>782.255</v>
      </c>
      <c r="BL45" s="57">
        <f t="shared" ca="1" si="18"/>
        <v>671</v>
      </c>
      <c r="BM45" s="57">
        <f t="shared" ca="1" si="10"/>
        <v>678.62394366197179</v>
      </c>
      <c r="BN45" s="57">
        <f t="shared" ca="1" si="19"/>
        <v>781</v>
      </c>
      <c r="BO45" s="57">
        <f t="shared" ca="1" si="11"/>
        <v>848.75440000000003</v>
      </c>
      <c r="BP45" s="57">
        <f t="shared" ca="1" si="20"/>
        <v>357</v>
      </c>
      <c r="BQ45" s="57">
        <f t="shared" ca="1" si="12"/>
        <v>706.29702970297035</v>
      </c>
      <c r="BR45" s="51">
        <v>0</v>
      </c>
      <c r="BS45" s="51">
        <v>0</v>
      </c>
    </row>
    <row r="46" spans="1:71">
      <c r="A46" s="8" t="s">
        <v>239</v>
      </c>
      <c r="B46" s="8">
        <v>702</v>
      </c>
      <c r="C46" s="8">
        <v>101</v>
      </c>
      <c r="E46" s="8">
        <v>115.7</v>
      </c>
      <c r="F46" s="8" t="s">
        <v>240</v>
      </c>
      <c r="G46" s="55">
        <f t="shared" ca="1" si="0"/>
        <v>44571</v>
      </c>
      <c r="H46" s="8">
        <v>77777</v>
      </c>
      <c r="J46" t="str">
        <f t="shared" ca="1" si="21"/>
        <v>월세</v>
      </c>
      <c r="K46" s="8" t="s">
        <v>242</v>
      </c>
      <c r="L46" s="63">
        <v>45352</v>
      </c>
      <c r="M46" s="63">
        <v>45402</v>
      </c>
      <c r="N46" s="63">
        <v>45352</v>
      </c>
      <c r="O46" s="63">
        <v>45382</v>
      </c>
      <c r="P46" s="51">
        <f t="shared" ca="1" si="1"/>
        <v>492648</v>
      </c>
      <c r="Q46" s="57">
        <f t="shared" ca="1" si="2"/>
        <v>502500.96</v>
      </c>
      <c r="R46" s="51">
        <f t="shared" ca="1" si="3"/>
        <v>492648</v>
      </c>
      <c r="S46" s="57">
        <f t="shared" ca="1" si="13"/>
        <v>254799</v>
      </c>
      <c r="T46" s="57">
        <f t="shared" ca="1" si="4"/>
        <v>237849</v>
      </c>
      <c r="U46" s="57">
        <f t="shared" ref="U46:AJ61" ca="1" si="29">RANDBETWEEN(U$2,U$3)</f>
        <v>75291</v>
      </c>
      <c r="V46" s="57">
        <f t="shared" ca="1" si="29"/>
        <v>29545</v>
      </c>
      <c r="W46" s="57">
        <f t="shared" ca="1" si="29"/>
        <v>569</v>
      </c>
      <c r="X46" s="57">
        <f t="shared" ca="1" si="29"/>
        <v>3653</v>
      </c>
      <c r="Y46" s="57">
        <f t="shared" ca="1" si="29"/>
        <v>3112</v>
      </c>
      <c r="Z46" s="57">
        <f t="shared" ca="1" si="29"/>
        <v>21226</v>
      </c>
      <c r="AA46" s="57">
        <f t="shared" ca="1" si="29"/>
        <v>13090</v>
      </c>
      <c r="AB46" s="57">
        <f t="shared" ca="1" si="29"/>
        <v>53885</v>
      </c>
      <c r="AC46" s="57">
        <f t="shared" ca="1" si="29"/>
        <v>1456</v>
      </c>
      <c r="AD46" s="57">
        <f t="shared" ca="1" si="29"/>
        <v>6568</v>
      </c>
      <c r="AE46" s="57">
        <f t="shared" ca="1" si="29"/>
        <v>3297</v>
      </c>
      <c r="AF46" s="57">
        <f t="shared" ca="1" si="29"/>
        <v>944</v>
      </c>
      <c r="AG46" s="57">
        <f t="shared" ca="1" si="29"/>
        <v>47132</v>
      </c>
      <c r="AH46" s="57">
        <f t="shared" ca="1" si="29"/>
        <v>357</v>
      </c>
      <c r="AI46" s="57">
        <f t="shared" ca="1" si="29"/>
        <v>0</v>
      </c>
      <c r="AJ46" s="57">
        <f t="shared" ca="1" si="29"/>
        <v>68525</v>
      </c>
      <c r="AK46" s="57">
        <f t="shared" ca="1" si="28"/>
        <v>22615</v>
      </c>
      <c r="AL46" s="57">
        <f t="shared" ca="1" si="24"/>
        <v>26838</v>
      </c>
      <c r="AM46" s="57">
        <f t="shared" ca="1" si="24"/>
        <v>5288</v>
      </c>
      <c r="AN46" s="57">
        <f t="shared" ca="1" si="24"/>
        <v>68667</v>
      </c>
      <c r="AO46" s="57">
        <f t="shared" ca="1" si="24"/>
        <v>0</v>
      </c>
      <c r="AP46" s="57">
        <f t="shared" ca="1" si="24"/>
        <v>67033</v>
      </c>
      <c r="AQ46" s="57">
        <f t="shared" ca="1" si="24"/>
        <v>8121</v>
      </c>
      <c r="AR46" s="57">
        <f t="shared" ca="1" si="24"/>
        <v>5363</v>
      </c>
      <c r="AS46" s="51">
        <v>2500</v>
      </c>
      <c r="AT46" s="57">
        <f t="shared" ca="1" si="24"/>
        <v>0</v>
      </c>
      <c r="AU46" s="51">
        <v>0</v>
      </c>
      <c r="AV46" s="57">
        <v>0</v>
      </c>
      <c r="AW46" s="51">
        <f t="shared" ca="1" si="5"/>
        <v>9852.9600000000009</v>
      </c>
      <c r="AX46" s="57">
        <f t="shared" ca="1" si="26"/>
        <v>-6622</v>
      </c>
      <c r="AY46" s="57">
        <f t="shared" ca="1" si="26"/>
        <v>0</v>
      </c>
      <c r="AZ46" s="57">
        <f t="shared" ca="1" si="26"/>
        <v>0</v>
      </c>
      <c r="BA46" s="51">
        <v>0</v>
      </c>
      <c r="BB46" s="51">
        <v>0</v>
      </c>
      <c r="BC46" s="57">
        <f t="shared" ca="1" si="26"/>
        <v>-17208</v>
      </c>
      <c r="BD46" s="57">
        <f t="shared" ca="1" si="26"/>
        <v>-18597</v>
      </c>
      <c r="BE46" s="57">
        <f t="shared" ca="1" si="23"/>
        <v>342.625</v>
      </c>
      <c r="BF46" s="51">
        <f t="shared" ca="1" si="6"/>
        <v>21.470400000000001</v>
      </c>
      <c r="BG46" s="51">
        <f t="shared" ca="1" si="7"/>
        <v>9.6714084507042255</v>
      </c>
      <c r="BH46" s="51">
        <f t="shared" ca="1" si="8"/>
        <v>663.69306930693074</v>
      </c>
      <c r="BI46" s="51">
        <v>0</v>
      </c>
      <c r="BJ46" s="57">
        <f t="shared" ca="1" si="17"/>
        <v>750</v>
      </c>
      <c r="BK46" s="51">
        <f t="shared" ca="1" si="9"/>
        <v>1092.625</v>
      </c>
      <c r="BL46" s="57">
        <f t="shared" ca="1" si="18"/>
        <v>541</v>
      </c>
      <c r="BM46" s="57">
        <f t="shared" ca="1" si="10"/>
        <v>550.67140845070423</v>
      </c>
      <c r="BN46" s="57">
        <f t="shared" ca="1" si="19"/>
        <v>804</v>
      </c>
      <c r="BO46" s="57">
        <f t="shared" ca="1" si="11"/>
        <v>825.47040000000004</v>
      </c>
      <c r="BP46" s="57">
        <f t="shared" ca="1" si="20"/>
        <v>397</v>
      </c>
      <c r="BQ46" s="57">
        <f t="shared" ca="1" si="12"/>
        <v>1060.6930693069307</v>
      </c>
      <c r="BR46" s="51">
        <v>0</v>
      </c>
      <c r="BS46" s="51">
        <v>0</v>
      </c>
    </row>
    <row r="47" spans="1:71">
      <c r="A47" s="8" t="s">
        <v>239</v>
      </c>
      <c r="B47" s="8">
        <v>702</v>
      </c>
      <c r="C47" s="8">
        <v>102</v>
      </c>
      <c r="E47" s="8">
        <v>115.7</v>
      </c>
      <c r="F47" s="8" t="s">
        <v>240</v>
      </c>
      <c r="G47" s="55">
        <f t="shared" ca="1" si="0"/>
        <v>45156</v>
      </c>
      <c r="H47" s="8">
        <v>77777</v>
      </c>
      <c r="J47" t="str">
        <f t="shared" ca="1" si="21"/>
        <v>전세</v>
      </c>
      <c r="K47" s="8" t="s">
        <v>242</v>
      </c>
      <c r="L47" s="63">
        <v>45352</v>
      </c>
      <c r="M47" s="63">
        <v>45402</v>
      </c>
      <c r="N47" s="63">
        <v>45352</v>
      </c>
      <c r="O47" s="63">
        <v>45382</v>
      </c>
      <c r="P47" s="51">
        <f t="shared" ca="1" si="1"/>
        <v>545901</v>
      </c>
      <c r="Q47" s="57">
        <f t="shared" ca="1" si="2"/>
        <v>556819.02</v>
      </c>
      <c r="R47" s="51">
        <f t="shared" ca="1" si="3"/>
        <v>545901</v>
      </c>
      <c r="S47" s="57">
        <f t="shared" ca="1" si="13"/>
        <v>193593</v>
      </c>
      <c r="T47" s="57">
        <f t="shared" ca="1" si="4"/>
        <v>352308</v>
      </c>
      <c r="U47" s="57">
        <f t="shared" ca="1" si="29"/>
        <v>70662</v>
      </c>
      <c r="V47" s="57">
        <f t="shared" ca="1" si="29"/>
        <v>32815</v>
      </c>
      <c r="W47" s="57">
        <f t="shared" ca="1" si="29"/>
        <v>1456</v>
      </c>
      <c r="X47" s="57">
        <f t="shared" ca="1" si="29"/>
        <v>2864</v>
      </c>
      <c r="Y47" s="57">
        <f t="shared" ca="1" si="29"/>
        <v>3231</v>
      </c>
      <c r="Z47" s="57">
        <f t="shared" ca="1" si="29"/>
        <v>54640</v>
      </c>
      <c r="AA47" s="57">
        <f t="shared" ca="1" si="29"/>
        <v>27687</v>
      </c>
      <c r="AB47" s="57">
        <f t="shared" ca="1" si="29"/>
        <v>19983</v>
      </c>
      <c r="AC47" s="57">
        <f t="shared" ca="1" si="29"/>
        <v>698</v>
      </c>
      <c r="AD47" s="57">
        <f t="shared" ca="1" si="29"/>
        <v>2941</v>
      </c>
      <c r="AE47" s="57">
        <f t="shared" ca="1" si="29"/>
        <v>713</v>
      </c>
      <c r="AF47" s="57">
        <f t="shared" ca="1" si="29"/>
        <v>334</v>
      </c>
      <c r="AG47" s="57">
        <f t="shared" ca="1" si="29"/>
        <v>1479</v>
      </c>
      <c r="AH47" s="57">
        <f t="shared" ca="1" si="29"/>
        <v>854</v>
      </c>
      <c r="AI47" s="57">
        <f t="shared" ca="1" si="29"/>
        <v>0</v>
      </c>
      <c r="AJ47" s="57">
        <f t="shared" ca="1" si="29"/>
        <v>72999</v>
      </c>
      <c r="AK47" s="57">
        <f t="shared" ca="1" si="28"/>
        <v>21980</v>
      </c>
      <c r="AL47" s="57">
        <f t="shared" ca="1" si="24"/>
        <v>47643</v>
      </c>
      <c r="AM47" s="57">
        <f t="shared" ca="1" si="24"/>
        <v>3770</v>
      </c>
      <c r="AN47" s="57">
        <f t="shared" ca="1" si="24"/>
        <v>116420</v>
      </c>
      <c r="AO47" s="57">
        <f t="shared" ca="1" si="24"/>
        <v>0</v>
      </c>
      <c r="AP47" s="57">
        <f t="shared" ca="1" si="24"/>
        <v>80579</v>
      </c>
      <c r="AQ47" s="57">
        <f t="shared" ca="1" si="24"/>
        <v>1777</v>
      </c>
      <c r="AR47" s="57">
        <f t="shared" ca="1" si="24"/>
        <v>6552</v>
      </c>
      <c r="AS47" s="51">
        <v>2500</v>
      </c>
      <c r="AT47" s="57">
        <f t="shared" ca="1" si="24"/>
        <v>0</v>
      </c>
      <c r="AU47" s="51">
        <v>0</v>
      </c>
      <c r="AV47" s="57">
        <v>0</v>
      </c>
      <c r="AW47" s="51">
        <f t="shared" ca="1" si="5"/>
        <v>10918.02</v>
      </c>
      <c r="AX47" s="57">
        <f t="shared" ca="1" si="26"/>
        <v>-299</v>
      </c>
      <c r="AY47" s="57">
        <f t="shared" ca="1" si="26"/>
        <v>0</v>
      </c>
      <c r="AZ47" s="57">
        <f t="shared" ca="1" si="26"/>
        <v>0</v>
      </c>
      <c r="BA47" s="51">
        <v>0</v>
      </c>
      <c r="BB47" s="51">
        <v>0</v>
      </c>
      <c r="BC47" s="57">
        <f t="shared" ca="1" si="26"/>
        <v>-21379</v>
      </c>
      <c r="BD47" s="57">
        <f t="shared" ca="1" si="26"/>
        <v>-6998</v>
      </c>
      <c r="BE47" s="57">
        <f t="shared" ca="1" si="23"/>
        <v>364.995</v>
      </c>
      <c r="BF47" s="51">
        <f t="shared" ca="1" si="6"/>
        <v>38.114400000000003</v>
      </c>
      <c r="BG47" s="51">
        <f t="shared" ca="1" si="7"/>
        <v>16.397183098591551</v>
      </c>
      <c r="BH47" s="51">
        <f t="shared" ca="1" si="8"/>
        <v>797.81188118811883</v>
      </c>
      <c r="BI47" s="51">
        <v>0</v>
      </c>
      <c r="BJ47" s="57">
        <f t="shared" ca="1" si="17"/>
        <v>695</v>
      </c>
      <c r="BK47" s="51">
        <f t="shared" ca="1" si="9"/>
        <v>1059.9949999999999</v>
      </c>
      <c r="BL47" s="57">
        <f t="shared" ca="1" si="18"/>
        <v>970</v>
      </c>
      <c r="BM47" s="57">
        <f t="shared" ca="1" si="10"/>
        <v>986.39718309859154</v>
      </c>
      <c r="BN47" s="57">
        <f t="shared" ca="1" si="19"/>
        <v>656</v>
      </c>
      <c r="BO47" s="57">
        <f t="shared" ca="1" si="11"/>
        <v>694.11440000000005</v>
      </c>
      <c r="BP47" s="57">
        <f t="shared" ca="1" si="20"/>
        <v>782</v>
      </c>
      <c r="BQ47" s="57">
        <f t="shared" ca="1" si="12"/>
        <v>1579.8118811881188</v>
      </c>
      <c r="BR47" s="51">
        <v>0</v>
      </c>
      <c r="BS47" s="51">
        <v>0</v>
      </c>
    </row>
    <row r="48" spans="1:71">
      <c r="A48" s="8" t="s">
        <v>239</v>
      </c>
      <c r="B48" s="8">
        <v>702</v>
      </c>
      <c r="C48" s="8">
        <v>201</v>
      </c>
      <c r="E48" s="8">
        <v>115.7</v>
      </c>
      <c r="F48" s="8" t="s">
        <v>240</v>
      </c>
      <c r="G48" s="55">
        <f t="shared" ca="1" si="0"/>
        <v>43955</v>
      </c>
      <c r="H48" s="8">
        <v>77777</v>
      </c>
      <c r="J48" t="str">
        <f t="shared" ca="1" si="21"/>
        <v>자가</v>
      </c>
      <c r="K48" s="8" t="s">
        <v>242</v>
      </c>
      <c r="L48" s="63">
        <v>45352</v>
      </c>
      <c r="M48" s="63">
        <v>45402</v>
      </c>
      <c r="N48" s="63">
        <v>45352</v>
      </c>
      <c r="O48" s="63">
        <v>45382</v>
      </c>
      <c r="P48" s="51">
        <f t="shared" ca="1" si="1"/>
        <v>578677</v>
      </c>
      <c r="Q48" s="57">
        <f t="shared" ca="1" si="2"/>
        <v>590250.54</v>
      </c>
      <c r="R48" s="51">
        <f t="shared" ca="1" si="3"/>
        <v>578677</v>
      </c>
      <c r="S48" s="57">
        <f t="shared" ca="1" si="13"/>
        <v>287942</v>
      </c>
      <c r="T48" s="57">
        <f t="shared" ca="1" si="4"/>
        <v>290735</v>
      </c>
      <c r="U48" s="57">
        <f t="shared" ca="1" si="29"/>
        <v>75908</v>
      </c>
      <c r="V48" s="57">
        <f t="shared" ca="1" si="29"/>
        <v>29380</v>
      </c>
      <c r="W48" s="57">
        <f t="shared" ca="1" si="29"/>
        <v>548</v>
      </c>
      <c r="X48" s="57">
        <f t="shared" ca="1" si="29"/>
        <v>3597</v>
      </c>
      <c r="Y48" s="57">
        <f t="shared" ca="1" si="29"/>
        <v>3134</v>
      </c>
      <c r="Z48" s="57">
        <f t="shared" ca="1" si="29"/>
        <v>59989</v>
      </c>
      <c r="AA48" s="57">
        <f t="shared" ca="1" si="29"/>
        <v>6477</v>
      </c>
      <c r="AB48" s="57">
        <f t="shared" ca="1" si="29"/>
        <v>62073</v>
      </c>
      <c r="AC48" s="57">
        <f t="shared" ca="1" si="29"/>
        <v>2355</v>
      </c>
      <c r="AD48" s="57">
        <f t="shared" ca="1" si="29"/>
        <v>9564</v>
      </c>
      <c r="AE48" s="57">
        <f t="shared" ca="1" si="29"/>
        <v>3712</v>
      </c>
      <c r="AF48" s="57">
        <f t="shared" ca="1" si="29"/>
        <v>373</v>
      </c>
      <c r="AG48" s="57">
        <f t="shared" ca="1" si="29"/>
        <v>33251</v>
      </c>
      <c r="AH48" s="57">
        <f t="shared" ca="1" si="29"/>
        <v>1</v>
      </c>
      <c r="AI48" s="57">
        <f t="shared" ca="1" si="29"/>
        <v>0</v>
      </c>
      <c r="AJ48" s="57">
        <f t="shared" ca="1" si="29"/>
        <v>67917</v>
      </c>
      <c r="AK48" s="57">
        <f t="shared" ca="1" si="28"/>
        <v>21853</v>
      </c>
      <c r="AL48" s="57">
        <f t="shared" ca="1" si="24"/>
        <v>139797</v>
      </c>
      <c r="AM48" s="57">
        <f t="shared" ca="1" si="24"/>
        <v>4028</v>
      </c>
      <c r="AN48" s="57">
        <f t="shared" ca="1" si="24"/>
        <v>45799</v>
      </c>
      <c r="AO48" s="57">
        <f t="shared" ca="1" si="24"/>
        <v>0</v>
      </c>
      <c r="AP48" s="57">
        <f t="shared" ca="1" si="24"/>
        <v>46530</v>
      </c>
      <c r="AQ48" s="57">
        <f t="shared" ca="1" si="24"/>
        <v>4058</v>
      </c>
      <c r="AR48" s="57">
        <f t="shared" ca="1" si="24"/>
        <v>1009</v>
      </c>
      <c r="AS48" s="51">
        <v>2500</v>
      </c>
      <c r="AT48" s="57">
        <f t="shared" ca="1" si="24"/>
        <v>0</v>
      </c>
      <c r="AU48" s="51">
        <v>0</v>
      </c>
      <c r="AV48" s="57">
        <v>0</v>
      </c>
      <c r="AW48" s="51">
        <f t="shared" ca="1" si="5"/>
        <v>11573.54</v>
      </c>
      <c r="AX48" s="57">
        <f t="shared" ca="1" si="26"/>
        <v>-20227</v>
      </c>
      <c r="AY48" s="57">
        <f t="shared" ca="1" si="26"/>
        <v>0</v>
      </c>
      <c r="AZ48" s="57">
        <f t="shared" ca="1" si="26"/>
        <v>0</v>
      </c>
      <c r="BA48" s="51">
        <v>0</v>
      </c>
      <c r="BB48" s="51">
        <v>0</v>
      </c>
      <c r="BC48" s="57">
        <f t="shared" ca="1" si="26"/>
        <v>-8703</v>
      </c>
      <c r="BD48" s="57">
        <f t="shared" ca="1" si="26"/>
        <v>-16246</v>
      </c>
      <c r="BE48" s="57">
        <f t="shared" ca="1" si="23"/>
        <v>339.58499999999998</v>
      </c>
      <c r="BF48" s="51">
        <f t="shared" ca="1" si="6"/>
        <v>111.83759999999999</v>
      </c>
      <c r="BG48" s="51">
        <f t="shared" ca="1" si="7"/>
        <v>6.4505633802816904</v>
      </c>
      <c r="BH48" s="51">
        <f t="shared" ca="1" si="8"/>
        <v>460.69306930693068</v>
      </c>
      <c r="BI48" s="51">
        <v>0</v>
      </c>
      <c r="BJ48" s="57">
        <f t="shared" ca="1" si="17"/>
        <v>195</v>
      </c>
      <c r="BK48" s="51">
        <f t="shared" ca="1" si="9"/>
        <v>534.58500000000004</v>
      </c>
      <c r="BL48" s="57">
        <f t="shared" ca="1" si="18"/>
        <v>518</v>
      </c>
      <c r="BM48" s="57">
        <f t="shared" ca="1" si="10"/>
        <v>524.45056338028166</v>
      </c>
      <c r="BN48" s="57">
        <f t="shared" ca="1" si="19"/>
        <v>341</v>
      </c>
      <c r="BO48" s="57">
        <f t="shared" ca="1" si="11"/>
        <v>452.83760000000001</v>
      </c>
      <c r="BP48" s="57">
        <f t="shared" ca="1" si="20"/>
        <v>689</v>
      </c>
      <c r="BQ48" s="57">
        <f t="shared" ca="1" si="12"/>
        <v>1149.6930693069307</v>
      </c>
      <c r="BR48" s="51">
        <v>0</v>
      </c>
      <c r="BS48" s="51">
        <v>0</v>
      </c>
    </row>
    <row r="49" spans="1:71">
      <c r="A49" s="8" t="s">
        <v>239</v>
      </c>
      <c r="B49" s="8">
        <v>702</v>
      </c>
      <c r="C49" s="8">
        <v>202</v>
      </c>
      <c r="E49" s="8">
        <v>115.7</v>
      </c>
      <c r="F49" s="8" t="s">
        <v>240</v>
      </c>
      <c r="G49" s="55">
        <f t="shared" ca="1" si="0"/>
        <v>44353</v>
      </c>
      <c r="H49" s="8">
        <v>77777</v>
      </c>
      <c r="J49" t="str">
        <f t="shared" ca="1" si="21"/>
        <v>전세</v>
      </c>
      <c r="K49" s="8" t="s">
        <v>242</v>
      </c>
      <c r="L49" s="63">
        <v>45352</v>
      </c>
      <c r="M49" s="63">
        <v>45402</v>
      </c>
      <c r="N49" s="63">
        <v>45352</v>
      </c>
      <c r="O49" s="63">
        <v>45382</v>
      </c>
      <c r="P49" s="51">
        <f t="shared" ca="1" si="1"/>
        <v>397317</v>
      </c>
      <c r="Q49" s="57">
        <f t="shared" ca="1" si="2"/>
        <v>405263.34</v>
      </c>
      <c r="R49" s="51">
        <f t="shared" ca="1" si="3"/>
        <v>397317</v>
      </c>
      <c r="S49" s="57">
        <f t="shared" ca="1" si="13"/>
        <v>207828</v>
      </c>
      <c r="T49" s="57">
        <f t="shared" ca="1" si="4"/>
        <v>189489</v>
      </c>
      <c r="U49" s="57">
        <f t="shared" ca="1" si="29"/>
        <v>40661</v>
      </c>
      <c r="V49" s="57">
        <f t="shared" ca="1" si="29"/>
        <v>8906</v>
      </c>
      <c r="W49" s="57">
        <f t="shared" ca="1" si="29"/>
        <v>1178</v>
      </c>
      <c r="X49" s="57">
        <f t="shared" ca="1" si="29"/>
        <v>3419</v>
      </c>
      <c r="Y49" s="57">
        <f t="shared" ca="1" si="29"/>
        <v>3917</v>
      </c>
      <c r="Z49" s="57">
        <f t="shared" ca="1" si="29"/>
        <v>57047</v>
      </c>
      <c r="AA49" s="57">
        <f t="shared" ca="1" si="29"/>
        <v>15206</v>
      </c>
      <c r="AB49" s="57">
        <f t="shared" ca="1" si="29"/>
        <v>38378</v>
      </c>
      <c r="AC49" s="57">
        <f t="shared" ca="1" si="29"/>
        <v>1841</v>
      </c>
      <c r="AD49" s="57">
        <f t="shared" ca="1" si="29"/>
        <v>2162</v>
      </c>
      <c r="AE49" s="57">
        <f t="shared" ca="1" si="29"/>
        <v>26978</v>
      </c>
      <c r="AF49" s="57">
        <f t="shared" ca="1" si="29"/>
        <v>841</v>
      </c>
      <c r="AG49" s="57">
        <f t="shared" ca="1" si="29"/>
        <v>20646</v>
      </c>
      <c r="AH49" s="57">
        <f t="shared" ca="1" si="29"/>
        <v>229</v>
      </c>
      <c r="AI49" s="57">
        <f t="shared" ca="1" si="29"/>
        <v>0</v>
      </c>
      <c r="AJ49" s="57">
        <f t="shared" ca="1" si="29"/>
        <v>58700</v>
      </c>
      <c r="AK49" s="57">
        <f t="shared" ca="1" si="28"/>
        <v>15820</v>
      </c>
      <c r="AL49" s="57">
        <f t="shared" ca="1" si="24"/>
        <v>25250</v>
      </c>
      <c r="AM49" s="57">
        <f t="shared" ca="1" si="24"/>
        <v>3393</v>
      </c>
      <c r="AN49" s="57">
        <f t="shared" ca="1" si="24"/>
        <v>83500</v>
      </c>
      <c r="AO49" s="57">
        <f t="shared" ca="1" si="24"/>
        <v>0</v>
      </c>
      <c r="AP49" s="57">
        <f t="shared" ca="1" si="24"/>
        <v>22174</v>
      </c>
      <c r="AQ49" s="57">
        <f t="shared" ca="1" si="24"/>
        <v>1854</v>
      </c>
      <c r="AR49" s="57">
        <f t="shared" ca="1" si="24"/>
        <v>5294</v>
      </c>
      <c r="AS49" s="51">
        <v>2500</v>
      </c>
      <c r="AT49" s="57">
        <f t="shared" ca="1" si="24"/>
        <v>0</v>
      </c>
      <c r="AU49" s="51">
        <v>0</v>
      </c>
      <c r="AV49" s="57">
        <v>0</v>
      </c>
      <c r="AW49" s="51">
        <f t="shared" ca="1" si="5"/>
        <v>7946.34</v>
      </c>
      <c r="AX49" s="57">
        <f t="shared" ca="1" si="26"/>
        <v>-8525</v>
      </c>
      <c r="AY49" s="57">
        <f t="shared" ca="1" si="26"/>
        <v>0</v>
      </c>
      <c r="AZ49" s="57">
        <f t="shared" ca="1" si="26"/>
        <v>0</v>
      </c>
      <c r="BA49" s="51">
        <v>0</v>
      </c>
      <c r="BB49" s="51">
        <v>0</v>
      </c>
      <c r="BC49" s="57">
        <f t="shared" ca="1" si="26"/>
        <v>-9009</v>
      </c>
      <c r="BD49" s="57">
        <f t="shared" ca="1" si="26"/>
        <v>-25043</v>
      </c>
      <c r="BE49" s="57">
        <f t="shared" ca="1" si="23"/>
        <v>293.5</v>
      </c>
      <c r="BF49" s="51">
        <f t="shared" ca="1" si="6"/>
        <v>20.2</v>
      </c>
      <c r="BG49" s="51">
        <f t="shared" ca="1" si="7"/>
        <v>11.76056338028169</v>
      </c>
      <c r="BH49" s="51">
        <f t="shared" ca="1" si="8"/>
        <v>219.54455445544554</v>
      </c>
      <c r="BI49" s="51">
        <v>0</v>
      </c>
      <c r="BJ49" s="57">
        <f t="shared" ca="1" si="17"/>
        <v>471</v>
      </c>
      <c r="BK49" s="51">
        <f t="shared" ca="1" si="9"/>
        <v>764.5</v>
      </c>
      <c r="BL49" s="57">
        <f t="shared" ca="1" si="18"/>
        <v>276</v>
      </c>
      <c r="BM49" s="57">
        <f t="shared" ca="1" si="10"/>
        <v>287.76056338028167</v>
      </c>
      <c r="BN49" s="57">
        <f t="shared" ca="1" si="19"/>
        <v>535</v>
      </c>
      <c r="BO49" s="57">
        <f t="shared" ca="1" si="11"/>
        <v>555.20000000000005</v>
      </c>
      <c r="BP49" s="57">
        <f t="shared" ca="1" si="20"/>
        <v>734</v>
      </c>
      <c r="BQ49" s="57">
        <f t="shared" ca="1" si="12"/>
        <v>953.54455445544556</v>
      </c>
      <c r="BR49" s="51">
        <v>0</v>
      </c>
      <c r="BS49" s="51">
        <v>0</v>
      </c>
    </row>
    <row r="50" spans="1:71">
      <c r="A50" s="8" t="s">
        <v>239</v>
      </c>
      <c r="B50" s="8">
        <v>702</v>
      </c>
      <c r="C50" s="8">
        <v>301</v>
      </c>
      <c r="E50" s="8">
        <v>115.7</v>
      </c>
      <c r="F50" s="8" t="s">
        <v>240</v>
      </c>
      <c r="G50" s="55">
        <f t="shared" ca="1" si="0"/>
        <v>44525</v>
      </c>
      <c r="H50" s="8">
        <v>77777</v>
      </c>
      <c r="J50" t="str">
        <f t="shared" ca="1" si="21"/>
        <v>자가</v>
      </c>
      <c r="K50" s="8" t="s">
        <v>242</v>
      </c>
      <c r="L50" s="63">
        <v>45352</v>
      </c>
      <c r="M50" s="63">
        <v>45402</v>
      </c>
      <c r="N50" s="63">
        <v>45352</v>
      </c>
      <c r="O50" s="63">
        <v>45382</v>
      </c>
      <c r="P50" s="51">
        <f t="shared" ca="1" si="1"/>
        <v>573779</v>
      </c>
      <c r="Q50" s="57">
        <f t="shared" ca="1" si="2"/>
        <v>585254.57999999996</v>
      </c>
      <c r="R50" s="51">
        <f t="shared" ca="1" si="3"/>
        <v>573779</v>
      </c>
      <c r="S50" s="57">
        <f t="shared" ca="1" si="13"/>
        <v>238455</v>
      </c>
      <c r="T50" s="57">
        <f t="shared" ca="1" si="4"/>
        <v>335324</v>
      </c>
      <c r="U50" s="57">
        <f t="shared" ca="1" si="29"/>
        <v>49323</v>
      </c>
      <c r="V50" s="57">
        <f t="shared" ca="1" si="29"/>
        <v>35460</v>
      </c>
      <c r="W50" s="57">
        <f t="shared" ca="1" si="29"/>
        <v>766</v>
      </c>
      <c r="X50" s="57">
        <f t="shared" ca="1" si="29"/>
        <v>2332</v>
      </c>
      <c r="Y50" s="57">
        <f t="shared" ca="1" si="29"/>
        <v>3341</v>
      </c>
      <c r="Z50" s="57">
        <f t="shared" ca="1" si="29"/>
        <v>58075</v>
      </c>
      <c r="AA50" s="57">
        <f t="shared" ca="1" si="29"/>
        <v>7184</v>
      </c>
      <c r="AB50" s="57">
        <f t="shared" ca="1" si="29"/>
        <v>29961</v>
      </c>
      <c r="AC50" s="57">
        <f t="shared" ca="1" si="29"/>
        <v>803</v>
      </c>
      <c r="AD50" s="57">
        <f t="shared" ca="1" si="29"/>
        <v>2490</v>
      </c>
      <c r="AE50" s="57">
        <f t="shared" ca="1" si="29"/>
        <v>18291</v>
      </c>
      <c r="AF50" s="57">
        <f t="shared" ca="1" si="29"/>
        <v>694</v>
      </c>
      <c r="AG50" s="57">
        <f t="shared" ca="1" si="29"/>
        <v>32587</v>
      </c>
      <c r="AH50" s="57">
        <f t="shared" ca="1" si="29"/>
        <v>246</v>
      </c>
      <c r="AI50" s="57">
        <f t="shared" ca="1" si="29"/>
        <v>0</v>
      </c>
      <c r="AJ50" s="57">
        <f t="shared" ca="1" si="29"/>
        <v>69656</v>
      </c>
      <c r="AK50" s="57">
        <f t="shared" ca="1" si="28"/>
        <v>14572</v>
      </c>
      <c r="AL50" s="57">
        <f t="shared" ca="1" si="24"/>
        <v>80010</v>
      </c>
      <c r="AM50" s="57">
        <f t="shared" ref="AL50:AT74" ca="1" si="30">RANDBETWEEN(AM$2,AM$3)</f>
        <v>2506</v>
      </c>
      <c r="AN50" s="57">
        <f t="shared" ca="1" si="30"/>
        <v>93391</v>
      </c>
      <c r="AO50" s="57">
        <f t="shared" ca="1" si="30"/>
        <v>0</v>
      </c>
      <c r="AP50" s="57">
        <f t="shared" ca="1" si="30"/>
        <v>96143</v>
      </c>
      <c r="AQ50" s="57">
        <f t="shared" ca="1" si="30"/>
        <v>4332</v>
      </c>
      <c r="AR50" s="57">
        <f t="shared" ca="1" si="30"/>
        <v>2283</v>
      </c>
      <c r="AS50" s="51">
        <v>2500</v>
      </c>
      <c r="AT50" s="57">
        <f t="shared" ca="1" si="30"/>
        <v>0</v>
      </c>
      <c r="AU50" s="51">
        <v>0</v>
      </c>
      <c r="AV50" s="57">
        <v>0</v>
      </c>
      <c r="AW50" s="51">
        <f t="shared" ca="1" si="5"/>
        <v>11475.58</v>
      </c>
      <c r="AX50" s="57">
        <f t="shared" ca="1" si="26"/>
        <v>-8035</v>
      </c>
      <c r="AY50" s="57">
        <f t="shared" ca="1" si="26"/>
        <v>0</v>
      </c>
      <c r="AZ50" s="57">
        <f t="shared" ca="1" si="26"/>
        <v>0</v>
      </c>
      <c r="BA50" s="51">
        <v>0</v>
      </c>
      <c r="BB50" s="51">
        <v>0</v>
      </c>
      <c r="BC50" s="57">
        <f t="shared" ca="1" si="26"/>
        <v>-11855</v>
      </c>
      <c r="BD50" s="57">
        <f t="shared" ca="1" si="26"/>
        <v>-13277</v>
      </c>
      <c r="BE50" s="57">
        <f t="shared" ca="1" si="23"/>
        <v>348.28</v>
      </c>
      <c r="BF50" s="51">
        <f t="shared" ca="1" si="6"/>
        <v>64.007999999999996</v>
      </c>
      <c r="BG50" s="51">
        <f t="shared" ca="1" si="7"/>
        <v>13.153661971830985</v>
      </c>
      <c r="BH50" s="51">
        <f t="shared" ca="1" si="8"/>
        <v>951.91089108910887</v>
      </c>
      <c r="BI50" s="51">
        <v>0</v>
      </c>
      <c r="BJ50" s="57">
        <f t="shared" ca="1" si="17"/>
        <v>247</v>
      </c>
      <c r="BK50" s="51">
        <f t="shared" ca="1" si="9"/>
        <v>595.28</v>
      </c>
      <c r="BL50" s="57">
        <f t="shared" ca="1" si="18"/>
        <v>914</v>
      </c>
      <c r="BM50" s="57">
        <f t="shared" ca="1" si="10"/>
        <v>927.15366197183096</v>
      </c>
      <c r="BN50" s="57">
        <f t="shared" ca="1" si="19"/>
        <v>141</v>
      </c>
      <c r="BO50" s="57">
        <f t="shared" ca="1" si="11"/>
        <v>205.00799999999998</v>
      </c>
      <c r="BP50" s="57">
        <f t="shared" ca="1" si="20"/>
        <v>852</v>
      </c>
      <c r="BQ50" s="57">
        <f t="shared" ca="1" si="12"/>
        <v>1803.9108910891089</v>
      </c>
      <c r="BR50" s="51">
        <v>0</v>
      </c>
      <c r="BS50" s="51">
        <v>0</v>
      </c>
    </row>
    <row r="51" spans="1:71">
      <c r="A51" s="8" t="s">
        <v>239</v>
      </c>
      <c r="B51" s="8">
        <v>702</v>
      </c>
      <c r="C51" s="8">
        <v>302</v>
      </c>
      <c r="E51" s="8">
        <v>115.7</v>
      </c>
      <c r="F51" s="8" t="s">
        <v>240</v>
      </c>
      <c r="G51" s="55">
        <f t="shared" ca="1" si="0"/>
        <v>42628</v>
      </c>
      <c r="H51" s="8">
        <v>77777</v>
      </c>
      <c r="J51" t="str">
        <f t="shared" ca="1" si="21"/>
        <v>자가</v>
      </c>
      <c r="K51" s="8" t="s">
        <v>242</v>
      </c>
      <c r="L51" s="63">
        <v>45352</v>
      </c>
      <c r="M51" s="63">
        <v>45402</v>
      </c>
      <c r="N51" s="63">
        <v>45352</v>
      </c>
      <c r="O51" s="63">
        <v>45382</v>
      </c>
      <c r="P51" s="51">
        <f t="shared" ca="1" si="1"/>
        <v>440130</v>
      </c>
      <c r="Q51" s="57">
        <f t="shared" ca="1" si="2"/>
        <v>448932.6</v>
      </c>
      <c r="R51" s="51">
        <f t="shared" ca="1" si="3"/>
        <v>440130</v>
      </c>
      <c r="S51" s="57">
        <f t="shared" ca="1" si="13"/>
        <v>201684</v>
      </c>
      <c r="T51" s="57">
        <f t="shared" ca="1" si="4"/>
        <v>238446</v>
      </c>
      <c r="U51" s="57">
        <f t="shared" ca="1" si="29"/>
        <v>33750</v>
      </c>
      <c r="V51" s="57">
        <f t="shared" ca="1" si="29"/>
        <v>21216</v>
      </c>
      <c r="W51" s="57">
        <f t="shared" ca="1" si="29"/>
        <v>1568</v>
      </c>
      <c r="X51" s="57">
        <f t="shared" ca="1" si="29"/>
        <v>3321</v>
      </c>
      <c r="Y51" s="57">
        <f t="shared" ca="1" si="29"/>
        <v>3595</v>
      </c>
      <c r="Z51" s="57">
        <f t="shared" ca="1" si="29"/>
        <v>23863</v>
      </c>
      <c r="AA51" s="57">
        <f t="shared" ca="1" si="29"/>
        <v>29983</v>
      </c>
      <c r="AB51" s="57">
        <f t="shared" ca="1" si="29"/>
        <v>44394</v>
      </c>
      <c r="AC51" s="57">
        <f t="shared" ca="1" si="29"/>
        <v>757</v>
      </c>
      <c r="AD51" s="57">
        <f t="shared" ca="1" si="29"/>
        <v>7673</v>
      </c>
      <c r="AE51" s="57">
        <f t="shared" ca="1" si="29"/>
        <v>27773</v>
      </c>
      <c r="AF51" s="57">
        <f t="shared" ca="1" si="29"/>
        <v>704</v>
      </c>
      <c r="AG51" s="57">
        <f t="shared" ca="1" si="29"/>
        <v>25949</v>
      </c>
      <c r="AH51" s="57">
        <f t="shared" ca="1" si="29"/>
        <v>492</v>
      </c>
      <c r="AI51" s="57">
        <f t="shared" ca="1" si="29"/>
        <v>0</v>
      </c>
      <c r="AJ51" s="57">
        <f t="shared" ca="1" si="29"/>
        <v>56667</v>
      </c>
      <c r="AK51" s="57">
        <f t="shared" ca="1" si="28"/>
        <v>17185</v>
      </c>
      <c r="AL51" s="57">
        <f t="shared" ca="1" si="30"/>
        <v>82367</v>
      </c>
      <c r="AM51" s="57">
        <f t="shared" ca="1" si="30"/>
        <v>1364</v>
      </c>
      <c r="AN51" s="57">
        <f t="shared" ca="1" si="30"/>
        <v>68491</v>
      </c>
      <c r="AO51" s="57">
        <f t="shared" ca="1" si="30"/>
        <v>0</v>
      </c>
      <c r="AP51" s="57">
        <f t="shared" ca="1" si="30"/>
        <v>23649</v>
      </c>
      <c r="AQ51" s="57">
        <f t="shared" ca="1" si="30"/>
        <v>7121</v>
      </c>
      <c r="AR51" s="57">
        <f t="shared" ca="1" si="30"/>
        <v>675</v>
      </c>
      <c r="AS51" s="51">
        <v>2500</v>
      </c>
      <c r="AT51" s="57">
        <f t="shared" ca="1" si="30"/>
        <v>0</v>
      </c>
      <c r="AU51" s="51">
        <v>0</v>
      </c>
      <c r="AV51" s="57">
        <v>0</v>
      </c>
      <c r="AW51" s="51">
        <f t="shared" ca="1" si="5"/>
        <v>8802.6</v>
      </c>
      <c r="AX51" s="57">
        <f t="shared" ca="1" si="26"/>
        <v>-18740</v>
      </c>
      <c r="AY51" s="57">
        <f t="shared" ca="1" si="26"/>
        <v>0</v>
      </c>
      <c r="AZ51" s="57">
        <f t="shared" ca="1" si="26"/>
        <v>0</v>
      </c>
      <c r="BA51" s="51">
        <v>0</v>
      </c>
      <c r="BB51" s="51">
        <v>0</v>
      </c>
      <c r="BC51" s="57">
        <f t="shared" ca="1" si="26"/>
        <v>-24522</v>
      </c>
      <c r="BD51" s="57">
        <f t="shared" ca="1" si="26"/>
        <v>-1665</v>
      </c>
      <c r="BE51" s="57">
        <f t="shared" ca="1" si="23"/>
        <v>283.33499999999998</v>
      </c>
      <c r="BF51" s="51">
        <f t="shared" ca="1" si="6"/>
        <v>65.893600000000006</v>
      </c>
      <c r="BG51" s="51">
        <f t="shared" ca="1" si="7"/>
        <v>9.646619718309859</v>
      </c>
      <c r="BH51" s="51">
        <f t="shared" ca="1" si="8"/>
        <v>234.14851485148515</v>
      </c>
      <c r="BI51" s="51">
        <v>0</v>
      </c>
      <c r="BJ51" s="57">
        <f t="shared" ca="1" si="17"/>
        <v>154</v>
      </c>
      <c r="BK51" s="51">
        <f t="shared" ca="1" si="9"/>
        <v>437.33499999999998</v>
      </c>
      <c r="BL51" s="57">
        <f t="shared" ca="1" si="18"/>
        <v>418</v>
      </c>
      <c r="BM51" s="57">
        <f t="shared" ca="1" si="10"/>
        <v>427.64661971830986</v>
      </c>
      <c r="BN51" s="57">
        <f t="shared" ca="1" si="19"/>
        <v>876</v>
      </c>
      <c r="BO51" s="57">
        <f t="shared" ca="1" si="11"/>
        <v>941.89359999999999</v>
      </c>
      <c r="BP51" s="57">
        <f t="shared" ca="1" si="20"/>
        <v>541</v>
      </c>
      <c r="BQ51" s="57">
        <f t="shared" ca="1" si="12"/>
        <v>775.14851485148517</v>
      </c>
      <c r="BR51" s="51">
        <v>0</v>
      </c>
      <c r="BS51" s="51">
        <v>0</v>
      </c>
    </row>
    <row r="52" spans="1:71">
      <c r="A52" s="8" t="s">
        <v>239</v>
      </c>
      <c r="B52" s="8">
        <v>702</v>
      </c>
      <c r="C52" s="8">
        <v>401</v>
      </c>
      <c r="E52" s="8">
        <v>115.7</v>
      </c>
      <c r="F52" s="8" t="s">
        <v>240</v>
      </c>
      <c r="G52" s="55">
        <f t="shared" ca="1" si="0"/>
        <v>43039</v>
      </c>
      <c r="H52" s="8">
        <v>77777</v>
      </c>
      <c r="J52" t="str">
        <f t="shared" ca="1" si="21"/>
        <v>전세</v>
      </c>
      <c r="K52" s="8" t="s">
        <v>242</v>
      </c>
      <c r="L52" s="63">
        <v>45352</v>
      </c>
      <c r="M52" s="63">
        <v>45402</v>
      </c>
      <c r="N52" s="63">
        <v>45352</v>
      </c>
      <c r="O52" s="63">
        <v>45382</v>
      </c>
      <c r="P52" s="51">
        <f t="shared" ca="1" si="1"/>
        <v>400717</v>
      </c>
      <c r="Q52" s="57">
        <f t="shared" ca="1" si="2"/>
        <v>408731.34</v>
      </c>
      <c r="R52" s="51">
        <f t="shared" ca="1" si="3"/>
        <v>400717</v>
      </c>
      <c r="S52" s="57">
        <f t="shared" ca="1" si="13"/>
        <v>146262</v>
      </c>
      <c r="T52" s="57">
        <f t="shared" ca="1" si="4"/>
        <v>254455</v>
      </c>
      <c r="U52" s="57">
        <f t="shared" ca="1" si="29"/>
        <v>34896</v>
      </c>
      <c r="V52" s="57">
        <f t="shared" ca="1" si="29"/>
        <v>18651</v>
      </c>
      <c r="W52" s="57">
        <f t="shared" ca="1" si="29"/>
        <v>796</v>
      </c>
      <c r="X52" s="57">
        <f t="shared" ca="1" si="29"/>
        <v>1939</v>
      </c>
      <c r="Y52" s="57">
        <f t="shared" ca="1" si="29"/>
        <v>3368</v>
      </c>
      <c r="Z52" s="57">
        <f t="shared" ca="1" si="29"/>
        <v>25933</v>
      </c>
      <c r="AA52" s="57">
        <f t="shared" ca="1" si="29"/>
        <v>18289</v>
      </c>
      <c r="AB52" s="57">
        <f t="shared" ca="1" si="29"/>
        <v>23054</v>
      </c>
      <c r="AC52" s="57">
        <f t="shared" ca="1" si="29"/>
        <v>1840</v>
      </c>
      <c r="AD52" s="57">
        <f t="shared" ca="1" si="29"/>
        <v>3071</v>
      </c>
      <c r="AE52" s="57">
        <f t="shared" ca="1" si="29"/>
        <v>12197</v>
      </c>
      <c r="AF52" s="57">
        <f t="shared" ca="1" si="29"/>
        <v>459</v>
      </c>
      <c r="AG52" s="57">
        <f t="shared" ca="1" si="29"/>
        <v>15482</v>
      </c>
      <c r="AH52" s="57">
        <f t="shared" ca="1" si="29"/>
        <v>463</v>
      </c>
      <c r="AI52" s="57">
        <f t="shared" ca="1" si="29"/>
        <v>0</v>
      </c>
      <c r="AJ52" s="57">
        <f t="shared" ca="1" si="29"/>
        <v>68173</v>
      </c>
      <c r="AK52" s="57">
        <f t="shared" ca="1" si="28"/>
        <v>24134</v>
      </c>
      <c r="AL52" s="57">
        <f t="shared" ca="1" si="30"/>
        <v>55276</v>
      </c>
      <c r="AM52" s="57">
        <f t="shared" ca="1" si="30"/>
        <v>7961</v>
      </c>
      <c r="AN52" s="57">
        <f t="shared" ca="1" si="30"/>
        <v>72279</v>
      </c>
      <c r="AO52" s="57">
        <f t="shared" ca="1" si="30"/>
        <v>0</v>
      </c>
      <c r="AP52" s="57">
        <f t="shared" ca="1" si="30"/>
        <v>71216</v>
      </c>
      <c r="AQ52" s="57">
        <f t="shared" ca="1" si="30"/>
        <v>4576</v>
      </c>
      <c r="AR52" s="57">
        <f t="shared" ca="1" si="30"/>
        <v>3531</v>
      </c>
      <c r="AS52" s="51">
        <v>2500</v>
      </c>
      <c r="AT52" s="57">
        <f t="shared" ca="1" si="30"/>
        <v>0</v>
      </c>
      <c r="AU52" s="51">
        <v>0</v>
      </c>
      <c r="AV52" s="57">
        <v>0</v>
      </c>
      <c r="AW52" s="51">
        <f t="shared" ca="1" si="5"/>
        <v>8014.34</v>
      </c>
      <c r="AX52" s="57">
        <f t="shared" ca="1" si="26"/>
        <v>-23739</v>
      </c>
      <c r="AY52" s="57">
        <f t="shared" ca="1" si="26"/>
        <v>0</v>
      </c>
      <c r="AZ52" s="57">
        <f t="shared" ca="1" si="26"/>
        <v>0</v>
      </c>
      <c r="BA52" s="51">
        <v>0</v>
      </c>
      <c r="BB52" s="51">
        <v>0</v>
      </c>
      <c r="BC52" s="57">
        <f t="shared" ca="1" si="26"/>
        <v>-15982</v>
      </c>
      <c r="BD52" s="57">
        <f t="shared" ca="1" si="26"/>
        <v>-29646</v>
      </c>
      <c r="BE52" s="57">
        <f t="shared" ca="1" si="23"/>
        <v>340.86500000000001</v>
      </c>
      <c r="BF52" s="51">
        <f t="shared" ca="1" si="6"/>
        <v>44.220799999999997</v>
      </c>
      <c r="BG52" s="51">
        <f t="shared" ca="1" si="7"/>
        <v>10.180140845070422</v>
      </c>
      <c r="BH52" s="51">
        <f t="shared" ca="1" si="8"/>
        <v>705.10891089108907</v>
      </c>
      <c r="BI52" s="51">
        <v>0</v>
      </c>
      <c r="BJ52" s="57">
        <f t="shared" ca="1" si="17"/>
        <v>791</v>
      </c>
      <c r="BK52" s="51">
        <f t="shared" ca="1" si="9"/>
        <v>1131.865</v>
      </c>
      <c r="BL52" s="57">
        <f t="shared" ca="1" si="18"/>
        <v>986</v>
      </c>
      <c r="BM52" s="57">
        <f t="shared" ca="1" si="10"/>
        <v>996.18014084507047</v>
      </c>
      <c r="BN52" s="57">
        <f t="shared" ca="1" si="19"/>
        <v>474</v>
      </c>
      <c r="BO52" s="57">
        <f t="shared" ca="1" si="11"/>
        <v>518.22080000000005</v>
      </c>
      <c r="BP52" s="57">
        <f t="shared" ca="1" si="20"/>
        <v>892</v>
      </c>
      <c r="BQ52" s="57">
        <f t="shared" ca="1" si="12"/>
        <v>1597.1089108910892</v>
      </c>
      <c r="BR52" s="51">
        <v>0</v>
      </c>
      <c r="BS52" s="51">
        <v>0</v>
      </c>
    </row>
    <row r="53" spans="1:71">
      <c r="A53" s="8" t="s">
        <v>239</v>
      </c>
      <c r="B53" s="8">
        <v>702</v>
      </c>
      <c r="C53" s="8">
        <v>402</v>
      </c>
      <c r="E53" s="8">
        <v>115.7</v>
      </c>
      <c r="F53" s="8" t="s">
        <v>240</v>
      </c>
      <c r="G53" s="55">
        <f t="shared" ca="1" si="0"/>
        <v>42327</v>
      </c>
      <c r="H53" s="8">
        <v>77777</v>
      </c>
      <c r="J53" t="str">
        <f t="shared" ca="1" si="21"/>
        <v>전세</v>
      </c>
      <c r="K53" s="8" t="s">
        <v>242</v>
      </c>
      <c r="L53" s="63">
        <v>45352</v>
      </c>
      <c r="M53" s="63">
        <v>45402</v>
      </c>
      <c r="N53" s="63">
        <v>45352</v>
      </c>
      <c r="O53" s="63">
        <v>45382</v>
      </c>
      <c r="P53" s="51">
        <f t="shared" ca="1" si="1"/>
        <v>541190</v>
      </c>
      <c r="Q53" s="57">
        <f t="shared" ca="1" si="2"/>
        <v>552013.80000000005</v>
      </c>
      <c r="R53" s="51">
        <f t="shared" ca="1" si="3"/>
        <v>541190</v>
      </c>
      <c r="S53" s="57">
        <f t="shared" ca="1" si="13"/>
        <v>252292</v>
      </c>
      <c r="T53" s="57">
        <f t="shared" ca="1" si="4"/>
        <v>288898</v>
      </c>
      <c r="U53" s="57">
        <f t="shared" ca="1" si="29"/>
        <v>67103</v>
      </c>
      <c r="V53" s="57">
        <f t="shared" ca="1" si="29"/>
        <v>23892</v>
      </c>
      <c r="W53" s="57">
        <f t="shared" ca="1" si="29"/>
        <v>325</v>
      </c>
      <c r="X53" s="57">
        <f t="shared" ca="1" si="29"/>
        <v>4452</v>
      </c>
      <c r="Y53" s="57">
        <f t="shared" ca="1" si="29"/>
        <v>3466</v>
      </c>
      <c r="Z53" s="57">
        <f t="shared" ca="1" si="29"/>
        <v>31331</v>
      </c>
      <c r="AA53" s="57">
        <f t="shared" ca="1" si="29"/>
        <v>13357</v>
      </c>
      <c r="AB53" s="57">
        <f t="shared" ca="1" si="29"/>
        <v>60745</v>
      </c>
      <c r="AC53" s="57">
        <f t="shared" ca="1" si="29"/>
        <v>1213</v>
      </c>
      <c r="AD53" s="57">
        <f t="shared" ca="1" si="29"/>
        <v>6414</v>
      </c>
      <c r="AE53" s="57">
        <f t="shared" ca="1" si="29"/>
        <v>18326</v>
      </c>
      <c r="AF53" s="57">
        <f t="shared" ca="1" si="29"/>
        <v>832</v>
      </c>
      <c r="AG53" s="57">
        <f t="shared" ca="1" si="29"/>
        <v>26093</v>
      </c>
      <c r="AH53" s="57">
        <f t="shared" ca="1" si="29"/>
        <v>751</v>
      </c>
      <c r="AI53" s="57">
        <f t="shared" ca="1" si="29"/>
        <v>0</v>
      </c>
      <c r="AJ53" s="57">
        <f t="shared" ca="1" si="29"/>
        <v>72255</v>
      </c>
      <c r="AK53" s="57">
        <f t="shared" ca="1" si="28"/>
        <v>20977</v>
      </c>
      <c r="AL53" s="57">
        <f t="shared" ca="1" si="30"/>
        <v>134849</v>
      </c>
      <c r="AM53" s="57">
        <f t="shared" ca="1" si="30"/>
        <v>6774</v>
      </c>
      <c r="AN53" s="57">
        <f t="shared" ca="1" si="30"/>
        <v>21026</v>
      </c>
      <c r="AO53" s="57">
        <f t="shared" ca="1" si="30"/>
        <v>0</v>
      </c>
      <c r="AP53" s="57">
        <f t="shared" ca="1" si="30"/>
        <v>31281</v>
      </c>
      <c r="AQ53" s="57">
        <f t="shared" ca="1" si="30"/>
        <v>8100</v>
      </c>
      <c r="AR53" s="57">
        <f t="shared" ca="1" si="30"/>
        <v>6201</v>
      </c>
      <c r="AS53" s="51">
        <v>2500</v>
      </c>
      <c r="AT53" s="57">
        <f t="shared" ca="1" si="30"/>
        <v>0</v>
      </c>
      <c r="AU53" s="51">
        <v>0</v>
      </c>
      <c r="AV53" s="57">
        <v>0</v>
      </c>
      <c r="AW53" s="51">
        <f t="shared" ca="1" si="5"/>
        <v>10823.800000000001</v>
      </c>
      <c r="AX53" s="57">
        <f t="shared" ca="1" si="26"/>
        <v>-4018</v>
      </c>
      <c r="AY53" s="57">
        <f t="shared" ca="1" si="26"/>
        <v>0</v>
      </c>
      <c r="AZ53" s="57">
        <f t="shared" ca="1" si="26"/>
        <v>0</v>
      </c>
      <c r="BA53" s="51">
        <v>0</v>
      </c>
      <c r="BB53" s="51">
        <v>0</v>
      </c>
      <c r="BC53" s="57">
        <f t="shared" ca="1" si="26"/>
        <v>-11911</v>
      </c>
      <c r="BD53" s="57">
        <f t="shared" ca="1" si="26"/>
        <v>-5144</v>
      </c>
      <c r="BE53" s="57">
        <f t="shared" ca="1" si="23"/>
        <v>361.27499999999998</v>
      </c>
      <c r="BF53" s="51">
        <f t="shared" ca="1" si="6"/>
        <v>107.8792</v>
      </c>
      <c r="BG53" s="51">
        <f t="shared" ca="1" si="7"/>
        <v>2.9614084507042255</v>
      </c>
      <c r="BH53" s="51">
        <f t="shared" ca="1" si="8"/>
        <v>309.71287128712873</v>
      </c>
      <c r="BI53" s="51">
        <v>0</v>
      </c>
      <c r="BJ53" s="57">
        <f t="shared" ca="1" si="17"/>
        <v>687</v>
      </c>
      <c r="BK53" s="51">
        <f t="shared" ca="1" si="9"/>
        <v>1048.2750000000001</v>
      </c>
      <c r="BL53" s="57">
        <f t="shared" ca="1" si="18"/>
        <v>80</v>
      </c>
      <c r="BM53" s="57">
        <f t="shared" ca="1" si="10"/>
        <v>82.961408450704226</v>
      </c>
      <c r="BN53" s="57">
        <f t="shared" ca="1" si="19"/>
        <v>2</v>
      </c>
      <c r="BO53" s="57">
        <f t="shared" ca="1" si="11"/>
        <v>109.8792</v>
      </c>
      <c r="BP53" s="57">
        <f t="shared" ca="1" si="20"/>
        <v>431</v>
      </c>
      <c r="BQ53" s="57">
        <f t="shared" ca="1" si="12"/>
        <v>740.71287128712879</v>
      </c>
      <c r="BR53" s="51">
        <v>0</v>
      </c>
      <c r="BS53" s="51">
        <v>0</v>
      </c>
    </row>
    <row r="54" spans="1:71">
      <c r="A54" s="8" t="s">
        <v>239</v>
      </c>
      <c r="B54" s="8">
        <v>702</v>
      </c>
      <c r="C54" s="8">
        <v>501</v>
      </c>
      <c r="E54" s="8">
        <v>115.7</v>
      </c>
      <c r="F54" s="8" t="s">
        <v>240</v>
      </c>
      <c r="G54" s="55">
        <f t="shared" ca="1" si="0"/>
        <v>42447</v>
      </c>
      <c r="H54" s="8">
        <v>77777</v>
      </c>
      <c r="J54" t="str">
        <f t="shared" ca="1" si="21"/>
        <v>자가</v>
      </c>
      <c r="K54" s="8" t="s">
        <v>242</v>
      </c>
      <c r="L54" s="63">
        <v>45352</v>
      </c>
      <c r="M54" s="63">
        <v>45402</v>
      </c>
      <c r="N54" s="63">
        <v>45352</v>
      </c>
      <c r="O54" s="63">
        <v>45382</v>
      </c>
      <c r="P54" s="51">
        <f t="shared" ca="1" si="1"/>
        <v>693558</v>
      </c>
      <c r="Q54" s="57">
        <f t="shared" ca="1" si="2"/>
        <v>707429.16</v>
      </c>
      <c r="R54" s="51">
        <f t="shared" ca="1" si="3"/>
        <v>693558</v>
      </c>
      <c r="S54" s="57">
        <f t="shared" ca="1" si="13"/>
        <v>315348</v>
      </c>
      <c r="T54" s="57">
        <f t="shared" ca="1" si="4"/>
        <v>378210</v>
      </c>
      <c r="U54" s="57">
        <f t="shared" ca="1" si="29"/>
        <v>60718</v>
      </c>
      <c r="V54" s="57">
        <f t="shared" ca="1" si="29"/>
        <v>38130</v>
      </c>
      <c r="W54" s="57">
        <f t="shared" ca="1" si="29"/>
        <v>501</v>
      </c>
      <c r="X54" s="57">
        <f t="shared" ca="1" si="29"/>
        <v>1577</v>
      </c>
      <c r="Y54" s="57">
        <f t="shared" ca="1" si="29"/>
        <v>3280</v>
      </c>
      <c r="Z54" s="57">
        <f t="shared" ca="1" si="29"/>
        <v>58466</v>
      </c>
      <c r="AA54" s="57">
        <f t="shared" ca="1" si="29"/>
        <v>19753</v>
      </c>
      <c r="AB54" s="57">
        <f t="shared" ca="1" si="29"/>
        <v>63665</v>
      </c>
      <c r="AC54" s="57">
        <f t="shared" ca="1" si="29"/>
        <v>653</v>
      </c>
      <c r="AD54" s="57">
        <f t="shared" ca="1" si="29"/>
        <v>8337</v>
      </c>
      <c r="AE54" s="57">
        <f t="shared" ca="1" si="29"/>
        <v>21705</v>
      </c>
      <c r="AF54" s="57">
        <f t="shared" ca="1" si="29"/>
        <v>568</v>
      </c>
      <c r="AG54" s="57">
        <f t="shared" ca="1" si="29"/>
        <v>47916</v>
      </c>
      <c r="AH54" s="57">
        <f t="shared" ca="1" si="29"/>
        <v>286</v>
      </c>
      <c r="AI54" s="57">
        <f t="shared" ca="1" si="29"/>
        <v>0</v>
      </c>
      <c r="AJ54" s="57">
        <f t="shared" ca="1" si="29"/>
        <v>64709</v>
      </c>
      <c r="AK54" s="57">
        <f t="shared" ca="1" si="28"/>
        <v>22845</v>
      </c>
      <c r="AL54" s="57">
        <f t="shared" ca="1" si="30"/>
        <v>95246</v>
      </c>
      <c r="AM54" s="57">
        <f t="shared" ca="1" si="30"/>
        <v>7825</v>
      </c>
      <c r="AN54" s="57">
        <f t="shared" ca="1" si="30"/>
        <v>91225</v>
      </c>
      <c r="AO54" s="57">
        <f t="shared" ca="1" si="30"/>
        <v>0</v>
      </c>
      <c r="AP54" s="57">
        <f t="shared" ca="1" si="30"/>
        <v>97993</v>
      </c>
      <c r="AQ54" s="57">
        <f t="shared" ca="1" si="30"/>
        <v>9832</v>
      </c>
      <c r="AR54" s="57">
        <f t="shared" ca="1" si="30"/>
        <v>2134</v>
      </c>
      <c r="AS54" s="51">
        <v>2500</v>
      </c>
      <c r="AT54" s="57">
        <f t="shared" ca="1" si="30"/>
        <v>0</v>
      </c>
      <c r="AU54" s="51">
        <v>0</v>
      </c>
      <c r="AV54" s="57">
        <v>0</v>
      </c>
      <c r="AW54" s="51">
        <f t="shared" ca="1" si="5"/>
        <v>13871.16</v>
      </c>
      <c r="AX54" s="57">
        <f t="shared" ca="1" si="26"/>
        <v>-16743</v>
      </c>
      <c r="AY54" s="57">
        <f t="shared" ca="1" si="26"/>
        <v>0</v>
      </c>
      <c r="AZ54" s="57">
        <f t="shared" ca="1" si="26"/>
        <v>0</v>
      </c>
      <c r="BA54" s="51">
        <v>-5000</v>
      </c>
      <c r="BB54" s="51">
        <v>0</v>
      </c>
      <c r="BC54" s="57">
        <f t="shared" ca="1" si="26"/>
        <v>-9052</v>
      </c>
      <c r="BD54" s="57">
        <f t="shared" ca="1" si="26"/>
        <v>-511</v>
      </c>
      <c r="BE54" s="57">
        <f t="shared" ca="1" si="23"/>
        <v>323.54500000000002</v>
      </c>
      <c r="BF54" s="51">
        <f t="shared" ca="1" si="6"/>
        <v>76.196799999999996</v>
      </c>
      <c r="BG54" s="51">
        <f t="shared" ca="1" si="7"/>
        <v>12.848591549295774</v>
      </c>
      <c r="BH54" s="51">
        <f t="shared" ca="1" si="8"/>
        <v>970.22772277227727</v>
      </c>
      <c r="BI54" s="51">
        <v>0</v>
      </c>
      <c r="BJ54" s="57">
        <f t="shared" ca="1" si="17"/>
        <v>282</v>
      </c>
      <c r="BK54" s="51">
        <f t="shared" ca="1" si="9"/>
        <v>605.54500000000007</v>
      </c>
      <c r="BL54" s="57">
        <f t="shared" ca="1" si="18"/>
        <v>692</v>
      </c>
      <c r="BM54" s="57">
        <f t="shared" ca="1" si="10"/>
        <v>704.84859154929575</v>
      </c>
      <c r="BN54" s="57">
        <f t="shared" ca="1" si="19"/>
        <v>980</v>
      </c>
      <c r="BO54" s="57">
        <f t="shared" ca="1" si="11"/>
        <v>1056.1967999999999</v>
      </c>
      <c r="BP54" s="57">
        <f t="shared" ca="1" si="20"/>
        <v>103</v>
      </c>
      <c r="BQ54" s="57">
        <f t="shared" ca="1" si="12"/>
        <v>1073.2277227722773</v>
      </c>
      <c r="BR54" s="51">
        <v>0</v>
      </c>
      <c r="BS54" s="51">
        <v>0</v>
      </c>
    </row>
    <row r="55" spans="1:71">
      <c r="A55" s="8" t="s">
        <v>239</v>
      </c>
      <c r="B55" s="8">
        <v>702</v>
      </c>
      <c r="C55" s="8">
        <v>502</v>
      </c>
      <c r="E55" s="8">
        <v>115.7</v>
      </c>
      <c r="F55" s="8" t="s">
        <v>240</v>
      </c>
      <c r="G55" s="55">
        <f t="shared" ca="1" si="0"/>
        <v>42282</v>
      </c>
      <c r="H55" s="8">
        <v>77777</v>
      </c>
      <c r="J55" t="str">
        <f t="shared" ca="1" si="21"/>
        <v>월세</v>
      </c>
      <c r="K55" s="8" t="s">
        <v>242</v>
      </c>
      <c r="L55" s="63">
        <v>45352</v>
      </c>
      <c r="M55" s="63">
        <v>45402</v>
      </c>
      <c r="N55" s="63">
        <v>45352</v>
      </c>
      <c r="O55" s="63">
        <v>45382</v>
      </c>
      <c r="P55" s="51">
        <f t="shared" ca="1" si="1"/>
        <v>520103</v>
      </c>
      <c r="Q55" s="57">
        <f t="shared" ca="1" si="2"/>
        <v>530505.06000000006</v>
      </c>
      <c r="R55" s="51">
        <f t="shared" ca="1" si="3"/>
        <v>520103</v>
      </c>
      <c r="S55" s="57">
        <f t="shared" ca="1" si="13"/>
        <v>204121</v>
      </c>
      <c r="T55" s="57">
        <f t="shared" ca="1" si="4"/>
        <v>315982</v>
      </c>
      <c r="U55" s="57">
        <f t="shared" ca="1" si="29"/>
        <v>42576</v>
      </c>
      <c r="V55" s="57">
        <f t="shared" ca="1" si="29"/>
        <v>25429</v>
      </c>
      <c r="W55" s="57">
        <f t="shared" ca="1" si="29"/>
        <v>836</v>
      </c>
      <c r="X55" s="57">
        <f t="shared" ca="1" si="29"/>
        <v>1130</v>
      </c>
      <c r="Y55" s="57">
        <f t="shared" ca="1" si="29"/>
        <v>3595</v>
      </c>
      <c r="Z55" s="57">
        <f t="shared" ca="1" si="29"/>
        <v>46216</v>
      </c>
      <c r="AA55" s="57">
        <f t="shared" ca="1" si="29"/>
        <v>5692</v>
      </c>
      <c r="AB55" s="57">
        <f t="shared" ca="1" si="29"/>
        <v>14831</v>
      </c>
      <c r="AC55" s="57">
        <f t="shared" ca="1" si="29"/>
        <v>2611</v>
      </c>
      <c r="AD55" s="57">
        <f t="shared" ca="1" si="29"/>
        <v>4780</v>
      </c>
      <c r="AE55" s="57">
        <f t="shared" ca="1" si="29"/>
        <v>9538</v>
      </c>
      <c r="AF55" s="57">
        <f t="shared" ca="1" si="29"/>
        <v>639</v>
      </c>
      <c r="AG55" s="57">
        <f t="shared" ca="1" si="29"/>
        <v>47270</v>
      </c>
      <c r="AH55" s="57">
        <f t="shared" ca="1" si="29"/>
        <v>546</v>
      </c>
      <c r="AI55" s="57">
        <f t="shared" ca="1" si="29"/>
        <v>0</v>
      </c>
      <c r="AJ55" s="57">
        <f t="shared" ca="1" si="29"/>
        <v>64256</v>
      </c>
      <c r="AK55" s="57">
        <f t="shared" ca="1" si="28"/>
        <v>14687</v>
      </c>
      <c r="AL55" s="57">
        <f t="shared" ca="1" si="30"/>
        <v>122806</v>
      </c>
      <c r="AM55" s="57">
        <f t="shared" ca="1" si="30"/>
        <v>992</v>
      </c>
      <c r="AN55" s="57">
        <f t="shared" ca="1" si="30"/>
        <v>86979</v>
      </c>
      <c r="AO55" s="57">
        <f t="shared" ca="1" si="30"/>
        <v>0</v>
      </c>
      <c r="AP55" s="57">
        <f t="shared" ca="1" si="30"/>
        <v>47908</v>
      </c>
      <c r="AQ55" s="57">
        <f t="shared" ca="1" si="30"/>
        <v>4670</v>
      </c>
      <c r="AR55" s="57">
        <f t="shared" ca="1" si="30"/>
        <v>3794</v>
      </c>
      <c r="AS55" s="51">
        <v>2500</v>
      </c>
      <c r="AT55" s="57">
        <f t="shared" ca="1" si="30"/>
        <v>0</v>
      </c>
      <c r="AU55" s="51">
        <v>0</v>
      </c>
      <c r="AV55" s="57">
        <v>0</v>
      </c>
      <c r="AW55" s="51">
        <f t="shared" ca="1" si="5"/>
        <v>10402.06</v>
      </c>
      <c r="AX55" s="57">
        <f t="shared" ca="1" si="26"/>
        <v>-19164</v>
      </c>
      <c r="AY55" s="57">
        <f t="shared" ca="1" si="26"/>
        <v>0</v>
      </c>
      <c r="AZ55" s="57">
        <f t="shared" ca="1" si="26"/>
        <v>0</v>
      </c>
      <c r="BA55" s="51">
        <v>0</v>
      </c>
      <c r="BB55" s="51">
        <v>0</v>
      </c>
      <c r="BC55" s="57">
        <f t="shared" ca="1" si="26"/>
        <v>-2795</v>
      </c>
      <c r="BD55" s="57">
        <f t="shared" ca="1" si="26"/>
        <v>-12219</v>
      </c>
      <c r="BE55" s="57">
        <f t="shared" ca="1" si="23"/>
        <v>321.27999999999997</v>
      </c>
      <c r="BF55" s="51">
        <f t="shared" ca="1" si="6"/>
        <v>98.244799999999998</v>
      </c>
      <c r="BG55" s="51">
        <f t="shared" ca="1" si="7"/>
        <v>12.25056338028169</v>
      </c>
      <c r="BH55" s="51">
        <f t="shared" ca="1" si="8"/>
        <v>474.33663366336634</v>
      </c>
      <c r="BI55" s="51">
        <v>0</v>
      </c>
      <c r="BJ55" s="57">
        <f t="shared" ca="1" si="17"/>
        <v>850</v>
      </c>
      <c r="BK55" s="51">
        <f t="shared" ca="1" si="9"/>
        <v>1171.28</v>
      </c>
      <c r="BL55" s="57">
        <f t="shared" ca="1" si="18"/>
        <v>926</v>
      </c>
      <c r="BM55" s="57">
        <f t="shared" ca="1" si="10"/>
        <v>938.25056338028173</v>
      </c>
      <c r="BN55" s="57">
        <f t="shared" ca="1" si="19"/>
        <v>41</v>
      </c>
      <c r="BO55" s="57">
        <f t="shared" ca="1" si="11"/>
        <v>139.2448</v>
      </c>
      <c r="BP55" s="57">
        <f t="shared" ca="1" si="20"/>
        <v>96</v>
      </c>
      <c r="BQ55" s="57">
        <f t="shared" ca="1" si="12"/>
        <v>570.33663366336634</v>
      </c>
      <c r="BR55" s="51">
        <v>0</v>
      </c>
      <c r="BS55" s="51">
        <v>0</v>
      </c>
    </row>
    <row r="56" spans="1:71">
      <c r="A56" s="8" t="s">
        <v>239</v>
      </c>
      <c r="B56" s="8">
        <v>702</v>
      </c>
      <c r="C56" s="53">
        <v>601</v>
      </c>
      <c r="E56" s="8">
        <v>115.7</v>
      </c>
      <c r="F56" s="8" t="s">
        <v>240</v>
      </c>
      <c r="G56" s="55">
        <f t="shared" ca="1" si="0"/>
        <v>44277</v>
      </c>
      <c r="H56" s="8">
        <v>77777</v>
      </c>
      <c r="J56" t="str">
        <f t="shared" ca="1" si="21"/>
        <v>자가</v>
      </c>
      <c r="K56" s="8" t="s">
        <v>242</v>
      </c>
      <c r="L56" s="63">
        <v>45352</v>
      </c>
      <c r="M56" s="63">
        <v>45402</v>
      </c>
      <c r="N56" s="63">
        <v>45352</v>
      </c>
      <c r="O56" s="63">
        <v>45382</v>
      </c>
      <c r="P56" s="51">
        <f t="shared" ca="1" si="1"/>
        <v>474210</v>
      </c>
      <c r="Q56" s="57">
        <f t="shared" ca="1" si="2"/>
        <v>483694.2</v>
      </c>
      <c r="R56" s="51">
        <f t="shared" ca="1" si="3"/>
        <v>474210</v>
      </c>
      <c r="S56" s="57">
        <f t="shared" ca="1" si="13"/>
        <v>241970</v>
      </c>
      <c r="T56" s="57">
        <f t="shared" ca="1" si="4"/>
        <v>232240</v>
      </c>
      <c r="U56" s="57">
        <f t="shared" ca="1" si="29"/>
        <v>78142</v>
      </c>
      <c r="V56" s="57">
        <f t="shared" ca="1" si="29"/>
        <v>22067</v>
      </c>
      <c r="W56" s="57">
        <f t="shared" ca="1" si="29"/>
        <v>504</v>
      </c>
      <c r="X56" s="57">
        <f t="shared" ca="1" si="29"/>
        <v>2653</v>
      </c>
      <c r="Y56" s="57">
        <f t="shared" ca="1" si="29"/>
        <v>3070</v>
      </c>
      <c r="Z56" s="57">
        <f t="shared" ca="1" si="29"/>
        <v>57102</v>
      </c>
      <c r="AA56" s="57">
        <f t="shared" ca="1" si="29"/>
        <v>19744</v>
      </c>
      <c r="AB56" s="57">
        <f t="shared" ca="1" si="29"/>
        <v>40188</v>
      </c>
      <c r="AC56" s="57">
        <f t="shared" ca="1" si="29"/>
        <v>2872</v>
      </c>
      <c r="AD56" s="57">
        <f t="shared" ca="1" si="29"/>
        <v>2658</v>
      </c>
      <c r="AE56" s="57">
        <f t="shared" ca="1" si="29"/>
        <v>11383</v>
      </c>
      <c r="AF56" s="57">
        <f t="shared" ca="1" si="29"/>
        <v>633</v>
      </c>
      <c r="AG56" s="57">
        <f t="shared" ca="1" si="29"/>
        <v>11232</v>
      </c>
      <c r="AH56" s="57">
        <f t="shared" ca="1" si="29"/>
        <v>249</v>
      </c>
      <c r="AI56" s="57">
        <f t="shared" ca="1" si="29"/>
        <v>0</v>
      </c>
      <c r="AJ56" s="57">
        <f t="shared" ca="1" si="29"/>
        <v>55454</v>
      </c>
      <c r="AK56" s="57">
        <f t="shared" ca="1" si="28"/>
        <v>23915</v>
      </c>
      <c r="AL56" s="57">
        <f t="shared" ca="1" si="30"/>
        <v>79817</v>
      </c>
      <c r="AM56" s="57">
        <f t="shared" ca="1" si="30"/>
        <v>9530</v>
      </c>
      <c r="AN56" s="57">
        <f t="shared" ca="1" si="30"/>
        <v>36124</v>
      </c>
      <c r="AO56" s="57">
        <f t="shared" ca="1" si="30"/>
        <v>0</v>
      </c>
      <c r="AP56" s="57">
        <f t="shared" ca="1" si="30"/>
        <v>43119</v>
      </c>
      <c r="AQ56" s="57">
        <f t="shared" ca="1" si="30"/>
        <v>9466</v>
      </c>
      <c r="AR56" s="57">
        <f t="shared" ca="1" si="30"/>
        <v>7968</v>
      </c>
      <c r="AS56" s="51">
        <v>2500</v>
      </c>
      <c r="AT56" s="57">
        <f t="shared" ca="1" si="30"/>
        <v>0</v>
      </c>
      <c r="AU56" s="51">
        <v>0</v>
      </c>
      <c r="AV56" s="57">
        <v>0</v>
      </c>
      <c r="AW56" s="51">
        <f t="shared" ca="1" si="5"/>
        <v>9484.2000000000007</v>
      </c>
      <c r="AX56" s="57">
        <f t="shared" ca="1" si="26"/>
        <v>-7604</v>
      </c>
      <c r="AY56" s="57">
        <f t="shared" ca="1" si="26"/>
        <v>0</v>
      </c>
      <c r="AZ56" s="57">
        <f t="shared" ca="1" si="26"/>
        <v>0</v>
      </c>
      <c r="BA56" s="51">
        <v>0</v>
      </c>
      <c r="BB56" s="51">
        <v>0</v>
      </c>
      <c r="BC56" s="57">
        <f t="shared" ca="1" si="26"/>
        <v>-26136</v>
      </c>
      <c r="BD56" s="57">
        <f t="shared" ca="1" si="26"/>
        <v>-12440</v>
      </c>
      <c r="BE56" s="57">
        <f t="shared" ca="1" si="23"/>
        <v>277.27</v>
      </c>
      <c r="BF56" s="51">
        <f t="shared" ca="1" si="6"/>
        <v>63.8536</v>
      </c>
      <c r="BG56" s="51">
        <f t="shared" ca="1" si="7"/>
        <v>5.0878873239436624</v>
      </c>
      <c r="BH56" s="51">
        <f t="shared" ca="1" si="8"/>
        <v>426.9207920792079</v>
      </c>
      <c r="BI56" s="51">
        <v>0</v>
      </c>
      <c r="BJ56" s="57">
        <f t="shared" ca="1" si="17"/>
        <v>116</v>
      </c>
      <c r="BK56" s="51">
        <f t="shared" ca="1" si="9"/>
        <v>393.27</v>
      </c>
      <c r="BL56" s="57">
        <f t="shared" ca="1" si="18"/>
        <v>175</v>
      </c>
      <c r="BM56" s="57">
        <f t="shared" ca="1" si="10"/>
        <v>180.08788732394368</v>
      </c>
      <c r="BN56" s="57">
        <f t="shared" ca="1" si="19"/>
        <v>391</v>
      </c>
      <c r="BO56" s="57">
        <f t="shared" ca="1" si="11"/>
        <v>454.85360000000003</v>
      </c>
      <c r="BP56" s="57">
        <f t="shared" ca="1" si="20"/>
        <v>487</v>
      </c>
      <c r="BQ56" s="57">
        <f t="shared" ca="1" si="12"/>
        <v>913.9207920792079</v>
      </c>
      <c r="BR56" s="51">
        <v>0</v>
      </c>
      <c r="BS56" s="51">
        <v>0</v>
      </c>
    </row>
    <row r="57" spans="1:71">
      <c r="A57" s="8" t="s">
        <v>239</v>
      </c>
      <c r="B57" s="8">
        <v>702</v>
      </c>
      <c r="C57" s="53">
        <v>602</v>
      </c>
      <c r="E57" s="8">
        <v>115.7</v>
      </c>
      <c r="F57" s="8" t="s">
        <v>240</v>
      </c>
      <c r="G57" s="55">
        <f t="shared" ca="1" si="0"/>
        <v>43236</v>
      </c>
      <c r="H57" s="8">
        <v>77777</v>
      </c>
      <c r="J57" t="str">
        <f t="shared" ca="1" si="21"/>
        <v>전세</v>
      </c>
      <c r="K57" s="8" t="s">
        <v>242</v>
      </c>
      <c r="L57" s="63">
        <v>45352</v>
      </c>
      <c r="M57" s="63">
        <v>45402</v>
      </c>
      <c r="N57" s="63">
        <v>45352</v>
      </c>
      <c r="O57" s="63">
        <v>45382</v>
      </c>
      <c r="P57" s="51">
        <f t="shared" ca="1" si="1"/>
        <v>385316</v>
      </c>
      <c r="Q57" s="57">
        <f t="shared" ca="1" si="2"/>
        <v>393022.32</v>
      </c>
      <c r="R57" s="51">
        <f t="shared" ca="1" si="3"/>
        <v>385316</v>
      </c>
      <c r="S57" s="57">
        <f t="shared" ca="1" si="13"/>
        <v>166162</v>
      </c>
      <c r="T57" s="57">
        <f t="shared" ca="1" si="4"/>
        <v>219154</v>
      </c>
      <c r="U57" s="57">
        <f t="shared" ca="1" si="29"/>
        <v>31022</v>
      </c>
      <c r="V57" s="57">
        <f t="shared" ca="1" si="29"/>
        <v>6329</v>
      </c>
      <c r="W57" s="57">
        <f t="shared" ca="1" si="29"/>
        <v>718</v>
      </c>
      <c r="X57" s="57">
        <f t="shared" ca="1" si="29"/>
        <v>2102</v>
      </c>
      <c r="Y57" s="57">
        <f t="shared" ca="1" si="29"/>
        <v>3095</v>
      </c>
      <c r="Z57" s="57">
        <f t="shared" ca="1" si="29"/>
        <v>15374</v>
      </c>
      <c r="AA57" s="57">
        <f t="shared" ca="1" si="29"/>
        <v>29415</v>
      </c>
      <c r="AB57" s="57">
        <f t="shared" ca="1" si="29"/>
        <v>65007</v>
      </c>
      <c r="AC57" s="57">
        <f t="shared" ca="1" si="29"/>
        <v>2431</v>
      </c>
      <c r="AD57" s="57">
        <f t="shared" ca="1" si="29"/>
        <v>5335</v>
      </c>
      <c r="AE57" s="57">
        <f t="shared" ca="1" si="29"/>
        <v>14725</v>
      </c>
      <c r="AF57" s="57">
        <f t="shared" ca="1" si="29"/>
        <v>668</v>
      </c>
      <c r="AG57" s="57">
        <f t="shared" ca="1" si="29"/>
        <v>16513</v>
      </c>
      <c r="AH57" s="57">
        <f t="shared" ca="1" si="29"/>
        <v>922</v>
      </c>
      <c r="AI57" s="57">
        <f t="shared" ca="1" si="29"/>
        <v>0</v>
      </c>
      <c r="AJ57" s="57">
        <f t="shared" ca="1" si="29"/>
        <v>63060</v>
      </c>
      <c r="AK57" s="57">
        <f t="shared" ca="1" si="28"/>
        <v>18188</v>
      </c>
      <c r="AL57" s="57">
        <f t="shared" ca="1" si="30"/>
        <v>30609</v>
      </c>
      <c r="AM57" s="57">
        <f t="shared" ca="1" si="30"/>
        <v>130</v>
      </c>
      <c r="AN57" s="57">
        <f t="shared" ca="1" si="30"/>
        <v>78475</v>
      </c>
      <c r="AO57" s="57">
        <f t="shared" ca="1" si="30"/>
        <v>0</v>
      </c>
      <c r="AP57" s="57">
        <f t="shared" ca="1" si="30"/>
        <v>41600</v>
      </c>
      <c r="AQ57" s="57">
        <f t="shared" ca="1" si="30"/>
        <v>2843</v>
      </c>
      <c r="AR57" s="57">
        <f t="shared" ca="1" si="30"/>
        <v>2285</v>
      </c>
      <c r="AS57" s="51">
        <v>2500</v>
      </c>
      <c r="AT57" s="57">
        <f t="shared" ca="1" si="30"/>
        <v>0</v>
      </c>
      <c r="AU57" s="51">
        <v>0</v>
      </c>
      <c r="AV57" s="57">
        <v>0</v>
      </c>
      <c r="AW57" s="51">
        <f t="shared" ca="1" si="5"/>
        <v>7706.32</v>
      </c>
      <c r="AX57" s="57">
        <f t="shared" ca="1" si="26"/>
        <v>-24095</v>
      </c>
      <c r="AY57" s="57">
        <f t="shared" ca="1" si="26"/>
        <v>0</v>
      </c>
      <c r="AZ57" s="57">
        <f t="shared" ca="1" si="26"/>
        <v>0</v>
      </c>
      <c r="BA57" s="51">
        <v>0</v>
      </c>
      <c r="BB57" s="51">
        <v>0</v>
      </c>
      <c r="BC57" s="57">
        <f t="shared" ca="1" si="26"/>
        <v>-18978</v>
      </c>
      <c r="BD57" s="57">
        <f t="shared" ca="1" si="26"/>
        <v>-4957</v>
      </c>
      <c r="BE57" s="57">
        <f t="shared" ca="1" si="23"/>
        <v>315.3</v>
      </c>
      <c r="BF57" s="51">
        <f t="shared" ca="1" si="6"/>
        <v>24.487200000000001</v>
      </c>
      <c r="BG57" s="51">
        <f t="shared" ca="1" si="7"/>
        <v>11.05281690140845</v>
      </c>
      <c r="BH57" s="51">
        <f t="shared" ca="1" si="8"/>
        <v>411.88118811881191</v>
      </c>
      <c r="BI57" s="51">
        <v>0</v>
      </c>
      <c r="BJ57" s="57">
        <f t="shared" ca="1" si="17"/>
        <v>804</v>
      </c>
      <c r="BK57" s="51">
        <f t="shared" ca="1" si="9"/>
        <v>1119.3</v>
      </c>
      <c r="BL57" s="57">
        <f t="shared" ca="1" si="18"/>
        <v>965</v>
      </c>
      <c r="BM57" s="57">
        <f t="shared" ca="1" si="10"/>
        <v>976.05281690140851</v>
      </c>
      <c r="BN57" s="57">
        <f t="shared" ca="1" si="19"/>
        <v>226</v>
      </c>
      <c r="BO57" s="57">
        <f t="shared" ca="1" si="11"/>
        <v>250.4872</v>
      </c>
      <c r="BP57" s="57">
        <f t="shared" ca="1" si="20"/>
        <v>44</v>
      </c>
      <c r="BQ57" s="57">
        <f t="shared" ca="1" si="12"/>
        <v>455.88118811881191</v>
      </c>
      <c r="BR57" s="51">
        <v>0</v>
      </c>
      <c r="BS57" s="51">
        <v>0</v>
      </c>
    </row>
    <row r="58" spans="1:71">
      <c r="A58" s="8" t="s">
        <v>239</v>
      </c>
      <c r="B58" s="8">
        <v>702</v>
      </c>
      <c r="C58" s="53">
        <v>701</v>
      </c>
      <c r="E58" s="8">
        <v>115.7</v>
      </c>
      <c r="F58" s="8" t="s">
        <v>240</v>
      </c>
      <c r="G58" s="55">
        <f t="shared" ca="1" si="0"/>
        <v>44825</v>
      </c>
      <c r="H58" s="8">
        <v>77777</v>
      </c>
      <c r="J58" t="str">
        <f t="shared" ca="1" si="21"/>
        <v>전세</v>
      </c>
      <c r="K58" s="8" t="s">
        <v>242</v>
      </c>
      <c r="L58" s="63">
        <v>45352</v>
      </c>
      <c r="M58" s="63">
        <v>45402</v>
      </c>
      <c r="N58" s="63">
        <v>45352</v>
      </c>
      <c r="O58" s="63">
        <v>45382</v>
      </c>
      <c r="P58" s="51">
        <f t="shared" ca="1" si="1"/>
        <v>434613</v>
      </c>
      <c r="Q58" s="57">
        <f t="shared" ca="1" si="2"/>
        <v>443305.26</v>
      </c>
      <c r="R58" s="51">
        <f t="shared" ca="1" si="3"/>
        <v>434613</v>
      </c>
      <c r="S58" s="57">
        <f t="shared" ca="1" si="13"/>
        <v>200187</v>
      </c>
      <c r="T58" s="57">
        <f t="shared" ca="1" si="4"/>
        <v>234426</v>
      </c>
      <c r="U58" s="57">
        <f t="shared" ca="1" si="29"/>
        <v>63920</v>
      </c>
      <c r="V58" s="57">
        <f t="shared" ca="1" si="29"/>
        <v>22793</v>
      </c>
      <c r="W58" s="57">
        <f t="shared" ca="1" si="29"/>
        <v>332</v>
      </c>
      <c r="X58" s="57">
        <f t="shared" ca="1" si="29"/>
        <v>3530</v>
      </c>
      <c r="Y58" s="57">
        <f t="shared" ca="1" si="29"/>
        <v>3377</v>
      </c>
      <c r="Z58" s="57">
        <f t="shared" ca="1" si="29"/>
        <v>59936</v>
      </c>
      <c r="AA58" s="57">
        <f t="shared" ca="1" si="29"/>
        <v>29641</v>
      </c>
      <c r="AB58" s="57">
        <f t="shared" ca="1" si="29"/>
        <v>19268</v>
      </c>
      <c r="AC58" s="57">
        <f t="shared" ca="1" si="29"/>
        <v>1539</v>
      </c>
      <c r="AD58" s="57">
        <f t="shared" ca="1" si="29"/>
        <v>2880</v>
      </c>
      <c r="AE58" s="57">
        <f t="shared" ca="1" si="29"/>
        <v>2814</v>
      </c>
      <c r="AF58" s="57">
        <f t="shared" ca="1" si="29"/>
        <v>641</v>
      </c>
      <c r="AG58" s="57">
        <f t="shared" ca="1" si="29"/>
        <v>14841</v>
      </c>
      <c r="AH58" s="57">
        <f t="shared" ca="1" si="29"/>
        <v>486</v>
      </c>
      <c r="AI58" s="57">
        <f t="shared" ca="1" si="29"/>
        <v>0</v>
      </c>
      <c r="AJ58" s="57">
        <f t="shared" ca="1" si="29"/>
        <v>56500</v>
      </c>
      <c r="AK58" s="57">
        <f t="shared" ca="1" si="28"/>
        <v>14982</v>
      </c>
      <c r="AL58" s="57">
        <f t="shared" ca="1" si="30"/>
        <v>53010</v>
      </c>
      <c r="AM58" s="57">
        <f t="shared" ca="1" si="30"/>
        <v>4670</v>
      </c>
      <c r="AN58" s="57">
        <f t="shared" ca="1" si="30"/>
        <v>86510</v>
      </c>
      <c r="AO58" s="57">
        <f t="shared" ca="1" si="30"/>
        <v>0</v>
      </c>
      <c r="AP58" s="57">
        <f t="shared" ca="1" si="30"/>
        <v>32712</v>
      </c>
      <c r="AQ58" s="57">
        <f t="shared" ca="1" si="30"/>
        <v>4316</v>
      </c>
      <c r="AR58" s="57">
        <f t="shared" ca="1" si="30"/>
        <v>6643</v>
      </c>
      <c r="AS58" s="51">
        <v>2500</v>
      </c>
      <c r="AT58" s="57">
        <f t="shared" ca="1" si="30"/>
        <v>0</v>
      </c>
      <c r="AU58" s="51">
        <v>0</v>
      </c>
      <c r="AV58" s="57">
        <v>0</v>
      </c>
      <c r="AW58" s="51">
        <f t="shared" ca="1" si="5"/>
        <v>8692.26</v>
      </c>
      <c r="AX58" s="57">
        <f t="shared" ca="1" si="26"/>
        <v>-24301</v>
      </c>
      <c r="AY58" s="57">
        <f t="shared" ca="1" si="26"/>
        <v>0</v>
      </c>
      <c r="AZ58" s="57">
        <f t="shared" ca="1" si="26"/>
        <v>0</v>
      </c>
      <c r="BA58" s="51">
        <v>0</v>
      </c>
      <c r="BB58" s="51">
        <v>0</v>
      </c>
      <c r="BC58" s="57">
        <f t="shared" ca="1" si="26"/>
        <v>-21028</v>
      </c>
      <c r="BD58" s="57">
        <f t="shared" ca="1" si="26"/>
        <v>-7899</v>
      </c>
      <c r="BE58" s="57">
        <f t="shared" ca="1" si="23"/>
        <v>282.5</v>
      </c>
      <c r="BF58" s="51">
        <f t="shared" ca="1" si="6"/>
        <v>42.408000000000001</v>
      </c>
      <c r="BG58" s="51">
        <f t="shared" ca="1" si="7"/>
        <v>12.184507042253522</v>
      </c>
      <c r="BH58" s="51">
        <f t="shared" ca="1" si="8"/>
        <v>323.88118811881191</v>
      </c>
      <c r="BI58" s="51">
        <v>0</v>
      </c>
      <c r="BJ58" s="57">
        <f t="shared" ca="1" si="17"/>
        <v>225</v>
      </c>
      <c r="BK58" s="51">
        <f t="shared" ca="1" si="9"/>
        <v>507.5</v>
      </c>
      <c r="BL58" s="57">
        <f t="shared" ca="1" si="18"/>
        <v>404</v>
      </c>
      <c r="BM58" s="57">
        <f t="shared" ca="1" si="10"/>
        <v>416.18450704225353</v>
      </c>
      <c r="BN58" s="57">
        <f t="shared" ca="1" si="19"/>
        <v>619</v>
      </c>
      <c r="BO58" s="57">
        <f t="shared" ca="1" si="11"/>
        <v>661.40800000000002</v>
      </c>
      <c r="BP58" s="57">
        <f t="shared" ca="1" si="20"/>
        <v>858</v>
      </c>
      <c r="BQ58" s="57">
        <f t="shared" ca="1" si="12"/>
        <v>1181.8811881188119</v>
      </c>
      <c r="BR58" s="51">
        <v>0</v>
      </c>
      <c r="BS58" s="51">
        <v>0</v>
      </c>
    </row>
    <row r="59" spans="1:71">
      <c r="A59" s="8" t="s">
        <v>239</v>
      </c>
      <c r="B59" s="8">
        <v>702</v>
      </c>
      <c r="C59" s="53">
        <v>702</v>
      </c>
      <c r="E59" s="8">
        <v>115.7</v>
      </c>
      <c r="F59" s="8" t="s">
        <v>240</v>
      </c>
      <c r="G59" s="55">
        <f t="shared" ca="1" si="0"/>
        <v>42817</v>
      </c>
      <c r="H59" s="8">
        <v>77777</v>
      </c>
      <c r="J59" t="str">
        <f t="shared" ca="1" si="21"/>
        <v>자가</v>
      </c>
      <c r="K59" s="8" t="s">
        <v>242</v>
      </c>
      <c r="L59" s="63">
        <v>45352</v>
      </c>
      <c r="M59" s="63">
        <v>45402</v>
      </c>
      <c r="N59" s="63">
        <v>45352</v>
      </c>
      <c r="O59" s="63">
        <v>45382</v>
      </c>
      <c r="P59" s="51">
        <f t="shared" ca="1" si="1"/>
        <v>487681</v>
      </c>
      <c r="Q59" s="57">
        <f t="shared" ca="1" si="2"/>
        <v>497434.62</v>
      </c>
      <c r="R59" s="51">
        <f t="shared" ca="1" si="3"/>
        <v>487681</v>
      </c>
      <c r="S59" s="57">
        <f t="shared" ca="1" si="13"/>
        <v>213547</v>
      </c>
      <c r="T59" s="57">
        <f t="shared" ca="1" si="4"/>
        <v>274134</v>
      </c>
      <c r="U59" s="57">
        <f t="shared" ca="1" si="29"/>
        <v>55700</v>
      </c>
      <c r="V59" s="57">
        <f t="shared" ca="1" si="29"/>
        <v>36591</v>
      </c>
      <c r="W59" s="57">
        <f t="shared" ca="1" si="29"/>
        <v>512</v>
      </c>
      <c r="X59" s="57">
        <f t="shared" ca="1" si="29"/>
        <v>3499</v>
      </c>
      <c r="Y59" s="57">
        <f t="shared" ca="1" si="29"/>
        <v>3698</v>
      </c>
      <c r="Z59" s="57">
        <f t="shared" ca="1" si="29"/>
        <v>55769</v>
      </c>
      <c r="AA59" s="57">
        <f t="shared" ca="1" si="29"/>
        <v>22651</v>
      </c>
      <c r="AB59" s="57">
        <f t="shared" ca="1" si="29"/>
        <v>14339</v>
      </c>
      <c r="AC59" s="57">
        <f t="shared" ca="1" si="29"/>
        <v>2329</v>
      </c>
      <c r="AD59" s="57">
        <f t="shared" ca="1" si="29"/>
        <v>5800</v>
      </c>
      <c r="AE59" s="57">
        <f t="shared" ca="1" si="29"/>
        <v>16450</v>
      </c>
      <c r="AF59" s="57">
        <f t="shared" ca="1" si="29"/>
        <v>406</v>
      </c>
      <c r="AG59" s="57">
        <f t="shared" ca="1" si="29"/>
        <v>11518</v>
      </c>
      <c r="AH59" s="57">
        <f t="shared" ca="1" si="29"/>
        <v>990</v>
      </c>
      <c r="AI59" s="57">
        <f t="shared" ca="1" si="29"/>
        <v>0</v>
      </c>
      <c r="AJ59" s="57">
        <f t="shared" ca="1" si="29"/>
        <v>72828</v>
      </c>
      <c r="AK59" s="57">
        <f t="shared" ca="1" si="28"/>
        <v>14612</v>
      </c>
      <c r="AL59" s="57">
        <f t="shared" ca="1" si="28"/>
        <v>35465</v>
      </c>
      <c r="AM59" s="57">
        <f t="shared" ca="1" si="28"/>
        <v>4592</v>
      </c>
      <c r="AN59" s="57">
        <f t="shared" ca="1" si="28"/>
        <v>54678</v>
      </c>
      <c r="AO59" s="57">
        <f t="shared" ca="1" si="28"/>
        <v>0</v>
      </c>
      <c r="AP59" s="57">
        <f t="shared" ca="1" si="28"/>
        <v>99423</v>
      </c>
      <c r="AQ59" s="57">
        <f t="shared" ca="1" si="30"/>
        <v>6936</v>
      </c>
      <c r="AR59" s="57">
        <f t="shared" ca="1" si="30"/>
        <v>7256</v>
      </c>
      <c r="AS59" s="51">
        <v>2500</v>
      </c>
      <c r="AT59" s="57">
        <f t="shared" ca="1" si="30"/>
        <v>0</v>
      </c>
      <c r="AU59" s="51">
        <v>0</v>
      </c>
      <c r="AV59" s="57">
        <v>0</v>
      </c>
      <c r="AW59" s="51">
        <f t="shared" ca="1" si="5"/>
        <v>9753.6200000000008</v>
      </c>
      <c r="AX59" s="57">
        <f t="shared" ca="1" si="26"/>
        <v>-19313</v>
      </c>
      <c r="AY59" s="57">
        <f t="shared" ca="1" si="26"/>
        <v>0</v>
      </c>
      <c r="AZ59" s="57">
        <f t="shared" ca="1" si="26"/>
        <v>0</v>
      </c>
      <c r="BA59" s="51">
        <v>0</v>
      </c>
      <c r="BB59" s="51">
        <v>0</v>
      </c>
      <c r="BC59" s="57">
        <f t="shared" ca="1" si="26"/>
        <v>-15510</v>
      </c>
      <c r="BD59" s="57">
        <f t="shared" ca="1" si="26"/>
        <v>-6038</v>
      </c>
      <c r="BE59" s="57">
        <f t="shared" ca="1" si="23"/>
        <v>364.14</v>
      </c>
      <c r="BF59" s="51">
        <f t="shared" ca="1" si="6"/>
        <v>28.372</v>
      </c>
      <c r="BG59" s="51">
        <f t="shared" ca="1" si="7"/>
        <v>7.7011267605633806</v>
      </c>
      <c r="BH59" s="51">
        <f t="shared" ca="1" si="8"/>
        <v>984.38613861386136</v>
      </c>
      <c r="BI59" s="51">
        <v>0</v>
      </c>
      <c r="BJ59" s="57">
        <f t="shared" ca="1" si="17"/>
        <v>283</v>
      </c>
      <c r="BK59" s="51">
        <f t="shared" ca="1" si="9"/>
        <v>647.14</v>
      </c>
      <c r="BL59" s="57">
        <f t="shared" ca="1" si="18"/>
        <v>328</v>
      </c>
      <c r="BM59" s="57">
        <f t="shared" ca="1" si="10"/>
        <v>335.7011267605634</v>
      </c>
      <c r="BN59" s="57">
        <f t="shared" ca="1" si="19"/>
        <v>173</v>
      </c>
      <c r="BO59" s="57">
        <f t="shared" ca="1" si="11"/>
        <v>201.37200000000001</v>
      </c>
      <c r="BP59" s="57">
        <f t="shared" ca="1" si="20"/>
        <v>734</v>
      </c>
      <c r="BQ59" s="57">
        <f t="shared" ca="1" si="12"/>
        <v>1718.3861386138615</v>
      </c>
      <c r="BR59" s="51">
        <v>0</v>
      </c>
      <c r="BS59" s="51">
        <v>0</v>
      </c>
    </row>
    <row r="60" spans="1:71">
      <c r="A60" s="8" t="s">
        <v>239</v>
      </c>
      <c r="B60" s="8">
        <v>702</v>
      </c>
      <c r="C60" s="53">
        <v>801</v>
      </c>
      <c r="E60" s="8">
        <v>115.7</v>
      </c>
      <c r="F60" s="8" t="s">
        <v>240</v>
      </c>
      <c r="G60" s="55">
        <f t="shared" ca="1" si="0"/>
        <v>44290</v>
      </c>
      <c r="H60" s="8">
        <v>77777</v>
      </c>
      <c r="J60" t="str">
        <f t="shared" ca="1" si="21"/>
        <v>전세</v>
      </c>
      <c r="K60" s="8" t="s">
        <v>242</v>
      </c>
      <c r="L60" s="63">
        <v>45352</v>
      </c>
      <c r="M60" s="63">
        <v>45402</v>
      </c>
      <c r="N60" s="63">
        <v>45352</v>
      </c>
      <c r="O60" s="63">
        <v>45382</v>
      </c>
      <c r="P60" s="51">
        <f t="shared" ca="1" si="1"/>
        <v>399642</v>
      </c>
      <c r="Q60" s="57">
        <f t="shared" ca="1" si="2"/>
        <v>407634.84</v>
      </c>
      <c r="R60" s="51">
        <f t="shared" ca="1" si="3"/>
        <v>399642</v>
      </c>
      <c r="S60" s="57">
        <f t="shared" ca="1" si="13"/>
        <v>236175</v>
      </c>
      <c r="T60" s="57">
        <f t="shared" ca="1" si="4"/>
        <v>163467</v>
      </c>
      <c r="U60" s="57">
        <f t="shared" ca="1" si="29"/>
        <v>52101</v>
      </c>
      <c r="V60" s="57">
        <f t="shared" ca="1" si="29"/>
        <v>22672</v>
      </c>
      <c r="W60" s="57">
        <f t="shared" ca="1" si="29"/>
        <v>623</v>
      </c>
      <c r="X60" s="57">
        <f t="shared" ca="1" si="29"/>
        <v>4935</v>
      </c>
      <c r="Y60" s="57">
        <f t="shared" ca="1" si="29"/>
        <v>3592</v>
      </c>
      <c r="Z60" s="57">
        <f t="shared" ca="1" si="29"/>
        <v>26489</v>
      </c>
      <c r="AA60" s="57">
        <f t="shared" ca="1" si="29"/>
        <v>3493</v>
      </c>
      <c r="AB60" s="57">
        <f t="shared" ca="1" si="29"/>
        <v>49261</v>
      </c>
      <c r="AC60" s="57">
        <f t="shared" ca="1" si="29"/>
        <v>1786</v>
      </c>
      <c r="AD60" s="57">
        <f t="shared" ca="1" si="29"/>
        <v>8660</v>
      </c>
      <c r="AE60" s="57">
        <f t="shared" ca="1" si="29"/>
        <v>10611</v>
      </c>
      <c r="AF60" s="57">
        <f t="shared" ca="1" si="29"/>
        <v>915</v>
      </c>
      <c r="AG60" s="57">
        <f t="shared" ca="1" si="29"/>
        <v>47314</v>
      </c>
      <c r="AH60" s="57">
        <f t="shared" ca="1" si="29"/>
        <v>46</v>
      </c>
      <c r="AI60" s="57">
        <f t="shared" ca="1" si="29"/>
        <v>0</v>
      </c>
      <c r="AJ60" s="57">
        <f t="shared" ca="1" si="29"/>
        <v>58447</v>
      </c>
      <c r="AK60" s="57">
        <f t="shared" ca="1" si="28"/>
        <v>16506</v>
      </c>
      <c r="AL60" s="57">
        <f t="shared" ca="1" si="30"/>
        <v>67775</v>
      </c>
      <c r="AM60" s="57">
        <f t="shared" ca="1" si="30"/>
        <v>8338</v>
      </c>
      <c r="AN60" s="57">
        <f t="shared" ca="1" si="30"/>
        <v>7473</v>
      </c>
      <c r="AO60" s="57">
        <f t="shared" ca="1" si="30"/>
        <v>0</v>
      </c>
      <c r="AP60" s="57">
        <f t="shared" ca="1" si="30"/>
        <v>52365</v>
      </c>
      <c r="AQ60" s="57">
        <f t="shared" ca="1" si="30"/>
        <v>7216</v>
      </c>
      <c r="AR60" s="57">
        <f t="shared" ca="1" si="30"/>
        <v>4311</v>
      </c>
      <c r="AS60" s="51">
        <v>2500</v>
      </c>
      <c r="AT60" s="57">
        <f t="shared" ca="1" si="30"/>
        <v>0</v>
      </c>
      <c r="AU60" s="51">
        <v>0</v>
      </c>
      <c r="AV60" s="57">
        <v>0</v>
      </c>
      <c r="AW60" s="51">
        <f t="shared" ca="1" si="5"/>
        <v>7992.84</v>
      </c>
      <c r="AX60" s="57">
        <f t="shared" ca="1" si="26"/>
        <v>-24452</v>
      </c>
      <c r="AY60" s="57">
        <f t="shared" ca="1" si="26"/>
        <v>0</v>
      </c>
      <c r="AZ60" s="57">
        <f t="shared" ca="1" si="26"/>
        <v>0</v>
      </c>
      <c r="BA60" s="51">
        <v>0</v>
      </c>
      <c r="BB60" s="51">
        <v>0</v>
      </c>
      <c r="BC60" s="57">
        <f t="shared" ca="1" si="26"/>
        <v>-21708</v>
      </c>
      <c r="BD60" s="57">
        <f t="shared" ca="1" si="26"/>
        <v>-11627</v>
      </c>
      <c r="BE60" s="57">
        <f t="shared" ca="1" si="23"/>
        <v>292.23500000000001</v>
      </c>
      <c r="BF60" s="51">
        <f t="shared" ca="1" si="6"/>
        <v>54.22</v>
      </c>
      <c r="BG60" s="51">
        <f t="shared" ca="1" si="7"/>
        <v>1.0525352112676056</v>
      </c>
      <c r="BH60" s="51">
        <f t="shared" ca="1" si="8"/>
        <v>518.46534653465346</v>
      </c>
      <c r="BI60" s="51">
        <v>0</v>
      </c>
      <c r="BJ60" s="57">
        <f t="shared" ca="1" si="17"/>
        <v>713</v>
      </c>
      <c r="BK60" s="51">
        <f t="shared" ca="1" si="9"/>
        <v>1005.235</v>
      </c>
      <c r="BL60" s="57">
        <f t="shared" ca="1" si="18"/>
        <v>327</v>
      </c>
      <c r="BM60" s="57">
        <f t="shared" ca="1" si="10"/>
        <v>328.05253521126758</v>
      </c>
      <c r="BN60" s="57">
        <f t="shared" ca="1" si="19"/>
        <v>465</v>
      </c>
      <c r="BO60" s="57">
        <f t="shared" ca="1" si="11"/>
        <v>519.22</v>
      </c>
      <c r="BP60" s="57">
        <f t="shared" ca="1" si="20"/>
        <v>823</v>
      </c>
      <c r="BQ60" s="57">
        <f t="shared" ca="1" si="12"/>
        <v>1341.4653465346535</v>
      </c>
      <c r="BR60" s="51">
        <v>0</v>
      </c>
      <c r="BS60" s="51">
        <v>0</v>
      </c>
    </row>
    <row r="61" spans="1:71">
      <c r="A61" s="8" t="s">
        <v>239</v>
      </c>
      <c r="B61" s="8">
        <v>702</v>
      </c>
      <c r="C61" s="53">
        <v>802</v>
      </c>
      <c r="E61" s="8">
        <v>115.7</v>
      </c>
      <c r="F61" s="8" t="s">
        <v>240</v>
      </c>
      <c r="G61" s="55">
        <f t="shared" ca="1" si="0"/>
        <v>43926</v>
      </c>
      <c r="H61" s="8">
        <v>77777</v>
      </c>
      <c r="J61" t="str">
        <f t="shared" ca="1" si="21"/>
        <v>전세</v>
      </c>
      <c r="K61" s="8" t="s">
        <v>242</v>
      </c>
      <c r="L61" s="63">
        <v>45352</v>
      </c>
      <c r="M61" s="63">
        <v>45402</v>
      </c>
      <c r="N61" s="63">
        <v>45352</v>
      </c>
      <c r="O61" s="63">
        <v>45382</v>
      </c>
      <c r="P61" s="51">
        <f t="shared" ca="1" si="1"/>
        <v>445115</v>
      </c>
      <c r="Q61" s="57">
        <f t="shared" ca="1" si="2"/>
        <v>454017.3</v>
      </c>
      <c r="R61" s="51">
        <f t="shared" ca="1" si="3"/>
        <v>445115</v>
      </c>
      <c r="S61" s="57">
        <f t="shared" ca="1" si="13"/>
        <v>186422</v>
      </c>
      <c r="T61" s="57">
        <f t="shared" ca="1" si="4"/>
        <v>258693</v>
      </c>
      <c r="U61" s="57">
        <f t="shared" ca="1" si="29"/>
        <v>55138</v>
      </c>
      <c r="V61" s="57">
        <f t="shared" ca="1" si="29"/>
        <v>15625</v>
      </c>
      <c r="W61" s="57">
        <f t="shared" ca="1" si="29"/>
        <v>1415</v>
      </c>
      <c r="X61" s="57">
        <f t="shared" ca="1" si="29"/>
        <v>3781</v>
      </c>
      <c r="Y61" s="57">
        <f t="shared" ca="1" si="29"/>
        <v>3254</v>
      </c>
      <c r="Z61" s="57">
        <f t="shared" ca="1" si="29"/>
        <v>54803</v>
      </c>
      <c r="AA61" s="57">
        <f t="shared" ca="1" si="29"/>
        <v>11221</v>
      </c>
      <c r="AB61" s="57">
        <f t="shared" ca="1" si="29"/>
        <v>14515</v>
      </c>
      <c r="AC61" s="57">
        <f t="shared" ca="1" si="29"/>
        <v>2097</v>
      </c>
      <c r="AD61" s="57">
        <f t="shared" ca="1" si="29"/>
        <v>4928</v>
      </c>
      <c r="AE61" s="57">
        <f t="shared" ca="1" si="29"/>
        <v>5191</v>
      </c>
      <c r="AF61" s="57">
        <f t="shared" ca="1" si="29"/>
        <v>368</v>
      </c>
      <c r="AG61" s="57">
        <f t="shared" ca="1" si="29"/>
        <v>15471</v>
      </c>
      <c r="AH61" s="57">
        <f t="shared" ca="1" si="29"/>
        <v>516</v>
      </c>
      <c r="AI61" s="57">
        <f t="shared" ca="1" si="29"/>
        <v>0</v>
      </c>
      <c r="AJ61" s="57">
        <f t="shared" ref="AJ61:AT99" ca="1" si="31">RANDBETWEEN(AJ$2,AJ$3)</f>
        <v>77769</v>
      </c>
      <c r="AK61" s="57">
        <f t="shared" ca="1" si="31"/>
        <v>22926</v>
      </c>
      <c r="AL61" s="57">
        <f t="shared" ca="1" si="30"/>
        <v>57000</v>
      </c>
      <c r="AM61" s="57">
        <f t="shared" ca="1" si="30"/>
        <v>9314</v>
      </c>
      <c r="AN61" s="57">
        <f t="shared" ca="1" si="30"/>
        <v>50197</v>
      </c>
      <c r="AO61" s="57">
        <f t="shared" ca="1" si="30"/>
        <v>0</v>
      </c>
      <c r="AP61" s="57">
        <f t="shared" ca="1" si="30"/>
        <v>55101</v>
      </c>
      <c r="AQ61" s="57">
        <f t="shared" ca="1" si="30"/>
        <v>9836</v>
      </c>
      <c r="AR61" s="57">
        <f t="shared" ca="1" si="30"/>
        <v>7386</v>
      </c>
      <c r="AS61" s="51">
        <v>2500</v>
      </c>
      <c r="AT61" s="57">
        <f t="shared" ca="1" si="30"/>
        <v>0</v>
      </c>
      <c r="AU61" s="51">
        <v>0</v>
      </c>
      <c r="AV61" s="57">
        <v>0</v>
      </c>
      <c r="AW61" s="51">
        <f t="shared" ca="1" si="5"/>
        <v>8902.3000000000011</v>
      </c>
      <c r="AX61" s="57">
        <f t="shared" ca="1" si="26"/>
        <v>-2720</v>
      </c>
      <c r="AY61" s="57">
        <f t="shared" ca="1" si="26"/>
        <v>0</v>
      </c>
      <c r="AZ61" s="57">
        <f t="shared" ca="1" si="26"/>
        <v>0</v>
      </c>
      <c r="BA61" s="51">
        <v>0</v>
      </c>
      <c r="BB61" s="51">
        <v>0</v>
      </c>
      <c r="BC61" s="57">
        <f t="shared" ca="1" si="26"/>
        <v>-14835</v>
      </c>
      <c r="BD61" s="57">
        <f t="shared" ca="1" si="26"/>
        <v>-17682</v>
      </c>
      <c r="BE61" s="57">
        <f t="shared" ca="1" si="23"/>
        <v>388.84500000000003</v>
      </c>
      <c r="BF61" s="51">
        <f t="shared" ca="1" si="6"/>
        <v>45.6</v>
      </c>
      <c r="BG61" s="51">
        <f t="shared" ca="1" si="7"/>
        <v>7.07</v>
      </c>
      <c r="BH61" s="51">
        <f t="shared" ca="1" si="8"/>
        <v>545.55445544554459</v>
      </c>
      <c r="BI61" s="51">
        <v>0</v>
      </c>
      <c r="BJ61" s="57">
        <f t="shared" ca="1" si="17"/>
        <v>613</v>
      </c>
      <c r="BK61" s="51">
        <f t="shared" ca="1" si="9"/>
        <v>1001.845</v>
      </c>
      <c r="BL61" s="57">
        <f t="shared" ca="1" si="18"/>
        <v>870</v>
      </c>
      <c r="BM61" s="57">
        <f t="shared" ca="1" si="10"/>
        <v>877.07</v>
      </c>
      <c r="BN61" s="57">
        <f t="shared" ca="1" si="19"/>
        <v>375</v>
      </c>
      <c r="BO61" s="57">
        <f t="shared" ca="1" si="11"/>
        <v>420.6</v>
      </c>
      <c r="BP61" s="57">
        <f t="shared" ca="1" si="20"/>
        <v>304</v>
      </c>
      <c r="BQ61" s="57">
        <f t="shared" ca="1" si="12"/>
        <v>849.55445544554459</v>
      </c>
      <c r="BR61" s="51">
        <v>0</v>
      </c>
      <c r="BS61" s="51">
        <v>0</v>
      </c>
    </row>
    <row r="62" spans="1:71">
      <c r="A62" s="8" t="s">
        <v>239</v>
      </c>
      <c r="B62" s="8">
        <v>702</v>
      </c>
      <c r="C62" s="53">
        <v>901</v>
      </c>
      <c r="E62" s="8">
        <v>115.7</v>
      </c>
      <c r="F62" s="8" t="s">
        <v>240</v>
      </c>
      <c r="G62" s="55">
        <f t="shared" ca="1" si="0"/>
        <v>43512</v>
      </c>
      <c r="H62" s="8">
        <v>77777</v>
      </c>
      <c r="J62" t="str">
        <f t="shared" ca="1" si="21"/>
        <v>전세</v>
      </c>
      <c r="K62" s="8" t="s">
        <v>242</v>
      </c>
      <c r="L62" s="63">
        <v>45352</v>
      </c>
      <c r="M62" s="63">
        <v>45402</v>
      </c>
      <c r="N62" s="63">
        <v>45352</v>
      </c>
      <c r="O62" s="63">
        <v>45382</v>
      </c>
      <c r="P62" s="51">
        <f t="shared" ca="1" si="1"/>
        <v>444672</v>
      </c>
      <c r="Q62" s="57">
        <f t="shared" ca="1" si="2"/>
        <v>453565.44</v>
      </c>
      <c r="R62" s="51">
        <f t="shared" ca="1" si="3"/>
        <v>444672</v>
      </c>
      <c r="S62" s="57">
        <f t="shared" ca="1" si="13"/>
        <v>229955</v>
      </c>
      <c r="T62" s="57">
        <f t="shared" ca="1" si="4"/>
        <v>214717</v>
      </c>
      <c r="U62" s="57">
        <f t="shared" ref="U62:AJ77" ca="1" si="32">RANDBETWEEN(U$2,U$3)</f>
        <v>39599</v>
      </c>
      <c r="V62" s="57">
        <f t="shared" ca="1" si="32"/>
        <v>9653</v>
      </c>
      <c r="W62" s="57">
        <f t="shared" ca="1" si="32"/>
        <v>1377</v>
      </c>
      <c r="X62" s="57">
        <f t="shared" ca="1" si="32"/>
        <v>4816</v>
      </c>
      <c r="Y62" s="57">
        <f t="shared" ca="1" si="32"/>
        <v>3048</v>
      </c>
      <c r="Z62" s="57">
        <f t="shared" ca="1" si="32"/>
        <v>45631</v>
      </c>
      <c r="AA62" s="57">
        <f t="shared" ca="1" si="32"/>
        <v>6948</v>
      </c>
      <c r="AB62" s="57">
        <f t="shared" ca="1" si="32"/>
        <v>69521</v>
      </c>
      <c r="AC62" s="57">
        <f t="shared" ca="1" si="32"/>
        <v>2191</v>
      </c>
      <c r="AD62" s="57">
        <f t="shared" ca="1" si="32"/>
        <v>5953</v>
      </c>
      <c r="AE62" s="57">
        <f t="shared" ca="1" si="32"/>
        <v>8209</v>
      </c>
      <c r="AF62" s="57">
        <f t="shared" ca="1" si="32"/>
        <v>549</v>
      </c>
      <c r="AG62" s="57">
        <f t="shared" ca="1" si="32"/>
        <v>31260</v>
      </c>
      <c r="AH62" s="57">
        <f t="shared" ca="1" si="32"/>
        <v>631</v>
      </c>
      <c r="AI62" s="57">
        <f t="shared" ca="1" si="32"/>
        <v>0</v>
      </c>
      <c r="AJ62" s="57">
        <f t="shared" ca="1" si="32"/>
        <v>58162</v>
      </c>
      <c r="AK62" s="57">
        <f t="shared" ca="1" si="31"/>
        <v>17191</v>
      </c>
      <c r="AL62" s="57">
        <f t="shared" ca="1" si="30"/>
        <v>80449</v>
      </c>
      <c r="AM62" s="57">
        <f t="shared" ca="1" si="30"/>
        <v>5502</v>
      </c>
      <c r="AN62" s="57">
        <f t="shared" ca="1" si="30"/>
        <v>44027</v>
      </c>
      <c r="AO62" s="57">
        <f t="shared" ca="1" si="30"/>
        <v>0</v>
      </c>
      <c r="AP62" s="57">
        <f t="shared" ca="1" si="30"/>
        <v>39787</v>
      </c>
      <c r="AQ62" s="57">
        <f t="shared" ca="1" si="30"/>
        <v>8148</v>
      </c>
      <c r="AR62" s="57">
        <f t="shared" ca="1" si="30"/>
        <v>6652</v>
      </c>
      <c r="AS62" s="51">
        <v>2500</v>
      </c>
      <c r="AT62" s="57">
        <f t="shared" ca="1" si="30"/>
        <v>0</v>
      </c>
      <c r="AU62" s="51">
        <v>0</v>
      </c>
      <c r="AV62" s="57">
        <v>0</v>
      </c>
      <c r="AW62" s="51">
        <f t="shared" ca="1" si="5"/>
        <v>8893.44</v>
      </c>
      <c r="AX62" s="57">
        <f t="shared" ca="1" si="26"/>
        <v>-24477</v>
      </c>
      <c r="AY62" s="57">
        <f t="shared" ca="1" si="26"/>
        <v>0</v>
      </c>
      <c r="AZ62" s="57">
        <f t="shared" ca="1" si="26"/>
        <v>0</v>
      </c>
      <c r="BA62" s="51">
        <v>0</v>
      </c>
      <c r="BB62" s="51">
        <v>0</v>
      </c>
      <c r="BC62" s="57">
        <f t="shared" ref="AX62:BD104" ca="1" si="33">RANDBETWEEN(BC$2,BC$3)</f>
        <v>-2234</v>
      </c>
      <c r="BD62" s="57">
        <f t="shared" ca="1" si="33"/>
        <v>-20421</v>
      </c>
      <c r="BE62" s="57">
        <f t="shared" ca="1" si="23"/>
        <v>290.81</v>
      </c>
      <c r="BF62" s="51">
        <f t="shared" ca="1" si="6"/>
        <v>64.359200000000001</v>
      </c>
      <c r="BG62" s="51">
        <f t="shared" ca="1" si="7"/>
        <v>6.2009859154929581</v>
      </c>
      <c r="BH62" s="51">
        <f t="shared" ca="1" si="8"/>
        <v>393.93069306930693</v>
      </c>
      <c r="BI62" s="51">
        <v>0</v>
      </c>
      <c r="BJ62" s="57">
        <f t="shared" ca="1" si="17"/>
        <v>740</v>
      </c>
      <c r="BK62" s="51">
        <f t="shared" ca="1" si="9"/>
        <v>1030.81</v>
      </c>
      <c r="BL62" s="57">
        <f t="shared" ca="1" si="18"/>
        <v>749</v>
      </c>
      <c r="BM62" s="57">
        <f t="shared" ca="1" si="10"/>
        <v>755.20098591549299</v>
      </c>
      <c r="BN62" s="57">
        <f t="shared" ca="1" si="19"/>
        <v>743</v>
      </c>
      <c r="BO62" s="57">
        <f t="shared" ca="1" si="11"/>
        <v>807.35919999999999</v>
      </c>
      <c r="BP62" s="57">
        <f t="shared" ca="1" si="20"/>
        <v>766</v>
      </c>
      <c r="BQ62" s="57">
        <f t="shared" ca="1" si="12"/>
        <v>1159.9306930693069</v>
      </c>
      <c r="BR62" s="51">
        <v>0</v>
      </c>
      <c r="BS62" s="51">
        <v>0</v>
      </c>
    </row>
    <row r="63" spans="1:71">
      <c r="A63" s="8" t="s">
        <v>239</v>
      </c>
      <c r="B63" s="8">
        <v>702</v>
      </c>
      <c r="C63" s="53">
        <v>902</v>
      </c>
      <c r="E63" s="8">
        <v>115.7</v>
      </c>
      <c r="F63" s="8" t="s">
        <v>240</v>
      </c>
      <c r="G63" s="55">
        <f t="shared" ca="1" si="0"/>
        <v>42081</v>
      </c>
      <c r="H63" s="8">
        <v>77777</v>
      </c>
      <c r="J63" t="str">
        <f t="shared" ca="1" si="21"/>
        <v>월세</v>
      </c>
      <c r="K63" s="8" t="s">
        <v>242</v>
      </c>
      <c r="L63" s="63">
        <v>45352</v>
      </c>
      <c r="M63" s="63">
        <v>45402</v>
      </c>
      <c r="N63" s="63">
        <v>45352</v>
      </c>
      <c r="O63" s="63">
        <v>45382</v>
      </c>
      <c r="P63" s="51">
        <f t="shared" ca="1" si="1"/>
        <v>470019</v>
      </c>
      <c r="Q63" s="57">
        <f t="shared" ca="1" si="2"/>
        <v>479419.38</v>
      </c>
      <c r="R63" s="51">
        <f t="shared" ca="1" si="3"/>
        <v>470019</v>
      </c>
      <c r="S63" s="57">
        <f t="shared" ca="1" si="13"/>
        <v>207995</v>
      </c>
      <c r="T63" s="57">
        <f t="shared" ca="1" si="4"/>
        <v>262024</v>
      </c>
      <c r="U63" s="57">
        <f t="shared" ca="1" si="32"/>
        <v>72657</v>
      </c>
      <c r="V63" s="57">
        <f t="shared" ca="1" si="32"/>
        <v>12242</v>
      </c>
      <c r="W63" s="57">
        <f t="shared" ca="1" si="32"/>
        <v>592</v>
      </c>
      <c r="X63" s="57">
        <f t="shared" ca="1" si="32"/>
        <v>3535</v>
      </c>
      <c r="Y63" s="57">
        <f t="shared" ca="1" si="32"/>
        <v>3769</v>
      </c>
      <c r="Z63" s="57">
        <f t="shared" ca="1" si="32"/>
        <v>52767</v>
      </c>
      <c r="AA63" s="57">
        <f t="shared" ca="1" si="32"/>
        <v>10999</v>
      </c>
      <c r="AB63" s="57">
        <f t="shared" ca="1" si="32"/>
        <v>50387</v>
      </c>
      <c r="AC63" s="57">
        <f t="shared" ca="1" si="32"/>
        <v>214</v>
      </c>
      <c r="AD63" s="57">
        <f t="shared" ca="1" si="32"/>
        <v>4156</v>
      </c>
      <c r="AE63" s="57">
        <f t="shared" ca="1" si="32"/>
        <v>566</v>
      </c>
      <c r="AF63" s="57">
        <f t="shared" ca="1" si="32"/>
        <v>742</v>
      </c>
      <c r="AG63" s="57">
        <f t="shared" ca="1" si="32"/>
        <v>3146</v>
      </c>
      <c r="AH63" s="57">
        <f t="shared" ca="1" si="32"/>
        <v>103</v>
      </c>
      <c r="AI63" s="57">
        <f t="shared" ca="1" si="32"/>
        <v>0</v>
      </c>
      <c r="AJ63" s="57">
        <f t="shared" ca="1" si="32"/>
        <v>72518</v>
      </c>
      <c r="AK63" s="57">
        <f t="shared" ca="1" si="31"/>
        <v>22964</v>
      </c>
      <c r="AL63" s="57">
        <f t="shared" ca="1" si="30"/>
        <v>114418</v>
      </c>
      <c r="AM63" s="57">
        <f t="shared" ca="1" si="30"/>
        <v>4942</v>
      </c>
      <c r="AN63" s="57">
        <f t="shared" ca="1" si="30"/>
        <v>65735</v>
      </c>
      <c r="AO63" s="57">
        <f t="shared" ca="1" si="30"/>
        <v>0</v>
      </c>
      <c r="AP63" s="57">
        <f t="shared" ca="1" si="30"/>
        <v>17599</v>
      </c>
      <c r="AQ63" s="57">
        <f t="shared" ca="1" si="30"/>
        <v>3222</v>
      </c>
      <c r="AR63" s="57">
        <f t="shared" ca="1" si="30"/>
        <v>1927</v>
      </c>
      <c r="AS63" s="51">
        <v>2500</v>
      </c>
      <c r="AT63" s="57">
        <f t="shared" ca="1" si="30"/>
        <v>0</v>
      </c>
      <c r="AU63" s="51">
        <v>0</v>
      </c>
      <c r="AV63" s="57">
        <v>0</v>
      </c>
      <c r="AW63" s="51">
        <f t="shared" ca="1" si="5"/>
        <v>9400.380000000001</v>
      </c>
      <c r="AX63" s="57">
        <f t="shared" ca="1" si="33"/>
        <v>-5589</v>
      </c>
      <c r="AY63" s="57">
        <f t="shared" ca="1" si="33"/>
        <v>0</v>
      </c>
      <c r="AZ63" s="57">
        <f t="shared" ca="1" si="33"/>
        <v>0</v>
      </c>
      <c r="BA63" s="51">
        <v>0</v>
      </c>
      <c r="BB63" s="51">
        <v>0</v>
      </c>
      <c r="BC63" s="57">
        <f t="shared" ca="1" si="33"/>
        <v>-22013</v>
      </c>
      <c r="BD63" s="57">
        <f t="shared" ca="1" si="33"/>
        <v>-24079</v>
      </c>
      <c r="BE63" s="57">
        <f t="shared" ca="1" si="23"/>
        <v>362.59</v>
      </c>
      <c r="BF63" s="51">
        <f t="shared" ca="1" si="6"/>
        <v>91.534400000000005</v>
      </c>
      <c r="BG63" s="51">
        <f t="shared" ca="1" si="7"/>
        <v>9.2584507042253517</v>
      </c>
      <c r="BH63" s="51">
        <f t="shared" ca="1" si="8"/>
        <v>174.24752475247524</v>
      </c>
      <c r="BI63" s="51">
        <v>0</v>
      </c>
      <c r="BJ63" s="57">
        <f t="shared" ca="1" si="17"/>
        <v>777</v>
      </c>
      <c r="BK63" s="51">
        <f t="shared" ca="1" si="9"/>
        <v>1139.5899999999999</v>
      </c>
      <c r="BL63" s="57">
        <f t="shared" ca="1" si="18"/>
        <v>134</v>
      </c>
      <c r="BM63" s="57">
        <f t="shared" ca="1" si="10"/>
        <v>143.25845070422534</v>
      </c>
      <c r="BN63" s="57">
        <f t="shared" ca="1" si="19"/>
        <v>463</v>
      </c>
      <c r="BO63" s="57">
        <f t="shared" ca="1" si="11"/>
        <v>554.53440000000001</v>
      </c>
      <c r="BP63" s="57">
        <f t="shared" ca="1" si="20"/>
        <v>643</v>
      </c>
      <c r="BQ63" s="57">
        <f t="shared" ca="1" si="12"/>
        <v>817.24752475247521</v>
      </c>
      <c r="BR63" s="51">
        <v>0</v>
      </c>
      <c r="BS63" s="51">
        <v>0</v>
      </c>
    </row>
    <row r="64" spans="1:71">
      <c r="A64" s="8" t="s">
        <v>239</v>
      </c>
      <c r="B64" s="8">
        <v>702</v>
      </c>
      <c r="C64">
        <f t="shared" ref="C64:C89" si="34">C62+100</f>
        <v>1001</v>
      </c>
      <c r="E64" s="8">
        <v>115.7</v>
      </c>
      <c r="F64" s="8" t="s">
        <v>240</v>
      </c>
      <c r="G64" s="55">
        <f t="shared" ca="1" si="0"/>
        <v>45148</v>
      </c>
      <c r="H64" s="8">
        <v>77777</v>
      </c>
      <c r="J64" t="str">
        <f t="shared" ca="1" si="21"/>
        <v>전세</v>
      </c>
      <c r="K64" s="8" t="s">
        <v>242</v>
      </c>
      <c r="L64" s="63">
        <v>45352</v>
      </c>
      <c r="M64" s="63">
        <v>45402</v>
      </c>
      <c r="N64" s="63">
        <v>45352</v>
      </c>
      <c r="O64" s="63">
        <v>45382</v>
      </c>
      <c r="P64" s="51">
        <f t="shared" ca="1" si="1"/>
        <v>480546</v>
      </c>
      <c r="Q64" s="57">
        <f t="shared" ca="1" si="2"/>
        <v>490156.92</v>
      </c>
      <c r="R64" s="51">
        <f t="shared" ca="1" si="3"/>
        <v>480546</v>
      </c>
      <c r="S64" s="57">
        <f t="shared" ca="1" si="13"/>
        <v>260975</v>
      </c>
      <c r="T64" s="57">
        <f t="shared" ca="1" si="4"/>
        <v>219571</v>
      </c>
      <c r="U64" s="57">
        <f t="shared" ca="1" si="32"/>
        <v>59869</v>
      </c>
      <c r="V64" s="57">
        <f t="shared" ca="1" si="32"/>
        <v>24958</v>
      </c>
      <c r="W64" s="57">
        <f t="shared" ca="1" si="32"/>
        <v>1948</v>
      </c>
      <c r="X64" s="57">
        <f t="shared" ca="1" si="32"/>
        <v>2933</v>
      </c>
      <c r="Y64" s="57">
        <f t="shared" ca="1" si="32"/>
        <v>3968</v>
      </c>
      <c r="Z64" s="57">
        <f t="shared" ca="1" si="32"/>
        <v>46477</v>
      </c>
      <c r="AA64" s="57">
        <f t="shared" ca="1" si="32"/>
        <v>2964</v>
      </c>
      <c r="AB64" s="57">
        <f t="shared" ca="1" si="32"/>
        <v>78583</v>
      </c>
      <c r="AC64" s="57">
        <f t="shared" ca="1" si="32"/>
        <v>2332</v>
      </c>
      <c r="AD64" s="57">
        <f t="shared" ca="1" si="32"/>
        <v>8179</v>
      </c>
      <c r="AE64" s="57">
        <f t="shared" ca="1" si="32"/>
        <v>10791</v>
      </c>
      <c r="AF64" s="57">
        <f t="shared" ca="1" si="32"/>
        <v>969</v>
      </c>
      <c r="AG64" s="57">
        <f t="shared" ca="1" si="32"/>
        <v>16350</v>
      </c>
      <c r="AH64" s="57">
        <f t="shared" ca="1" si="32"/>
        <v>263</v>
      </c>
      <c r="AI64" s="57">
        <f t="shared" ca="1" si="32"/>
        <v>0</v>
      </c>
      <c r="AJ64" s="57">
        <f t="shared" ca="1" si="32"/>
        <v>66747</v>
      </c>
      <c r="AK64" s="57">
        <f t="shared" ca="1" si="31"/>
        <v>23408</v>
      </c>
      <c r="AL64" s="57">
        <f t="shared" ca="1" si="30"/>
        <v>119119</v>
      </c>
      <c r="AM64" s="57">
        <f t="shared" ca="1" si="30"/>
        <v>2162</v>
      </c>
      <c r="AN64" s="57">
        <f t="shared" ca="1" si="30"/>
        <v>21524</v>
      </c>
      <c r="AO64" s="57">
        <f t="shared" ca="1" si="30"/>
        <v>0</v>
      </c>
      <c r="AP64" s="57">
        <f t="shared" ca="1" si="30"/>
        <v>29219</v>
      </c>
      <c r="AQ64" s="57">
        <f t="shared" ca="1" si="30"/>
        <v>3618</v>
      </c>
      <c r="AR64" s="57">
        <f t="shared" ca="1" si="30"/>
        <v>7469</v>
      </c>
      <c r="AS64" s="51">
        <v>2500</v>
      </c>
      <c r="AT64" s="57">
        <f t="shared" ca="1" si="30"/>
        <v>0</v>
      </c>
      <c r="AU64" s="51">
        <v>0</v>
      </c>
      <c r="AV64" s="57">
        <v>0</v>
      </c>
      <c r="AW64" s="51">
        <f t="shared" ca="1" si="5"/>
        <v>9610.92</v>
      </c>
      <c r="AX64" s="57">
        <f t="shared" ca="1" si="33"/>
        <v>-14647</v>
      </c>
      <c r="AY64" s="57">
        <f t="shared" ca="1" si="33"/>
        <v>0</v>
      </c>
      <c r="AZ64" s="57">
        <f t="shared" ca="1" si="33"/>
        <v>0</v>
      </c>
      <c r="BA64" s="51">
        <v>0</v>
      </c>
      <c r="BB64" s="51">
        <v>0</v>
      </c>
      <c r="BC64" s="57">
        <f t="shared" ca="1" si="33"/>
        <v>-24758</v>
      </c>
      <c r="BD64" s="57">
        <f t="shared" ca="1" si="33"/>
        <v>-16399</v>
      </c>
      <c r="BE64" s="57">
        <f t="shared" ca="1" si="23"/>
        <v>333.73500000000001</v>
      </c>
      <c r="BF64" s="51">
        <f t="shared" ca="1" si="6"/>
        <v>95.295199999999994</v>
      </c>
      <c r="BG64" s="51">
        <f t="shared" ca="1" si="7"/>
        <v>3.0315492957746479</v>
      </c>
      <c r="BH64" s="51">
        <f t="shared" ca="1" si="8"/>
        <v>289.29702970297029</v>
      </c>
      <c r="BI64" s="51">
        <v>0</v>
      </c>
      <c r="BJ64" s="57">
        <f t="shared" ca="1" si="17"/>
        <v>918</v>
      </c>
      <c r="BK64" s="51">
        <f t="shared" ca="1" si="9"/>
        <v>1251.7350000000001</v>
      </c>
      <c r="BL64" s="57">
        <f t="shared" ca="1" si="18"/>
        <v>268</v>
      </c>
      <c r="BM64" s="57">
        <f t="shared" ca="1" si="10"/>
        <v>271.03154929577465</v>
      </c>
      <c r="BN64" s="57">
        <f t="shared" ca="1" si="19"/>
        <v>117</v>
      </c>
      <c r="BO64" s="57">
        <f t="shared" ca="1" si="11"/>
        <v>212.29519999999999</v>
      </c>
      <c r="BP64" s="57">
        <f t="shared" ca="1" si="20"/>
        <v>414</v>
      </c>
      <c r="BQ64" s="57">
        <f t="shared" ca="1" si="12"/>
        <v>703.29702970297035</v>
      </c>
      <c r="BR64" s="51">
        <v>0</v>
      </c>
      <c r="BS64" s="51">
        <v>0</v>
      </c>
    </row>
    <row r="65" spans="1:71">
      <c r="A65" s="8" t="s">
        <v>239</v>
      </c>
      <c r="B65" s="8">
        <v>702</v>
      </c>
      <c r="C65">
        <f t="shared" si="34"/>
        <v>1002</v>
      </c>
      <c r="E65" s="8">
        <v>115.7</v>
      </c>
      <c r="F65" s="8" t="s">
        <v>240</v>
      </c>
      <c r="G65" s="55">
        <f t="shared" ca="1" si="0"/>
        <v>42421</v>
      </c>
      <c r="H65" s="8">
        <v>77777</v>
      </c>
      <c r="J65" t="str">
        <f t="shared" ca="1" si="21"/>
        <v>자가</v>
      </c>
      <c r="K65" s="8" t="s">
        <v>242</v>
      </c>
      <c r="L65" s="63">
        <v>45352</v>
      </c>
      <c r="M65" s="63">
        <v>45402</v>
      </c>
      <c r="N65" s="63">
        <v>45352</v>
      </c>
      <c r="O65" s="63">
        <v>45382</v>
      </c>
      <c r="P65" s="51">
        <f t="shared" ca="1" si="1"/>
        <v>432087</v>
      </c>
      <c r="Q65" s="57">
        <f t="shared" ca="1" si="2"/>
        <v>440728.74</v>
      </c>
      <c r="R65" s="51">
        <f t="shared" ca="1" si="3"/>
        <v>432087</v>
      </c>
      <c r="S65" s="57">
        <f t="shared" ca="1" si="13"/>
        <v>236736</v>
      </c>
      <c r="T65" s="57">
        <f t="shared" ca="1" si="4"/>
        <v>195351</v>
      </c>
      <c r="U65" s="57">
        <f t="shared" ca="1" si="32"/>
        <v>37210</v>
      </c>
      <c r="V65" s="57">
        <f t="shared" ca="1" si="32"/>
        <v>20034</v>
      </c>
      <c r="W65" s="57">
        <f t="shared" ca="1" si="32"/>
        <v>1748</v>
      </c>
      <c r="X65" s="57">
        <f t="shared" ca="1" si="32"/>
        <v>1601</v>
      </c>
      <c r="Y65" s="57">
        <f t="shared" ca="1" si="32"/>
        <v>3695</v>
      </c>
      <c r="Z65" s="57">
        <f t="shared" ca="1" si="32"/>
        <v>58817</v>
      </c>
      <c r="AA65" s="57">
        <f t="shared" ca="1" si="32"/>
        <v>8918</v>
      </c>
      <c r="AB65" s="57">
        <f t="shared" ca="1" si="32"/>
        <v>49754</v>
      </c>
      <c r="AC65" s="57">
        <f t="shared" ca="1" si="32"/>
        <v>2145</v>
      </c>
      <c r="AD65" s="57">
        <f t="shared" ca="1" si="32"/>
        <v>3708</v>
      </c>
      <c r="AE65" s="57">
        <f t="shared" ca="1" si="32"/>
        <v>10489</v>
      </c>
      <c r="AF65" s="57">
        <f t="shared" ca="1" si="32"/>
        <v>959</v>
      </c>
      <c r="AG65" s="57">
        <f t="shared" ca="1" si="32"/>
        <v>44873</v>
      </c>
      <c r="AH65" s="57">
        <f t="shared" ca="1" si="32"/>
        <v>404</v>
      </c>
      <c r="AI65" s="57">
        <f t="shared" ca="1" si="32"/>
        <v>0</v>
      </c>
      <c r="AJ65" s="57">
        <f t="shared" ca="1" si="32"/>
        <v>69649</v>
      </c>
      <c r="AK65" s="57">
        <f t="shared" ca="1" si="31"/>
        <v>18731</v>
      </c>
      <c r="AL65" s="57">
        <f t="shared" ca="1" si="30"/>
        <v>71430</v>
      </c>
      <c r="AM65" s="57">
        <f t="shared" ca="1" si="30"/>
        <v>995</v>
      </c>
      <c r="AN65" s="57">
        <f t="shared" ca="1" si="30"/>
        <v>46763</v>
      </c>
      <c r="AO65" s="57">
        <f t="shared" ca="1" si="30"/>
        <v>0</v>
      </c>
      <c r="AP65" s="57">
        <f t="shared" ca="1" si="30"/>
        <v>21015</v>
      </c>
      <c r="AQ65" s="57">
        <f t="shared" ca="1" si="30"/>
        <v>1703</v>
      </c>
      <c r="AR65" s="57">
        <f t="shared" ca="1" si="30"/>
        <v>9456</v>
      </c>
      <c r="AS65" s="51">
        <v>2500</v>
      </c>
      <c r="AT65" s="57">
        <f t="shared" ca="1" si="30"/>
        <v>0</v>
      </c>
      <c r="AU65" s="51">
        <v>0</v>
      </c>
      <c r="AV65" s="57">
        <v>0</v>
      </c>
      <c r="AW65" s="51">
        <f t="shared" ca="1" si="5"/>
        <v>8641.74</v>
      </c>
      <c r="AX65" s="57">
        <f t="shared" ca="1" si="33"/>
        <v>-17446</v>
      </c>
      <c r="AY65" s="57">
        <f t="shared" ca="1" si="33"/>
        <v>0</v>
      </c>
      <c r="AZ65" s="57">
        <f t="shared" ca="1" si="33"/>
        <v>0</v>
      </c>
      <c r="BA65" s="51">
        <v>0</v>
      </c>
      <c r="BB65" s="51">
        <v>0</v>
      </c>
      <c r="BC65" s="57">
        <f t="shared" ca="1" si="33"/>
        <v>-22358</v>
      </c>
      <c r="BD65" s="57">
        <f t="shared" ca="1" si="33"/>
        <v>-14706</v>
      </c>
      <c r="BE65" s="57">
        <f t="shared" ca="1" si="23"/>
        <v>348.245</v>
      </c>
      <c r="BF65" s="51">
        <f t="shared" ca="1" si="6"/>
        <v>57.143999999999998</v>
      </c>
      <c r="BG65" s="51">
        <f t="shared" ca="1" si="7"/>
        <v>6.5863380281690143</v>
      </c>
      <c r="BH65" s="51">
        <f t="shared" ca="1" si="8"/>
        <v>208.06930693069307</v>
      </c>
      <c r="BI65" s="51">
        <v>0</v>
      </c>
      <c r="BJ65" s="57">
        <f t="shared" ca="1" si="17"/>
        <v>23</v>
      </c>
      <c r="BK65" s="51">
        <f t="shared" ca="1" si="9"/>
        <v>371.245</v>
      </c>
      <c r="BL65" s="57">
        <f t="shared" ca="1" si="18"/>
        <v>145</v>
      </c>
      <c r="BM65" s="57">
        <f t="shared" ca="1" si="10"/>
        <v>151.58633802816902</v>
      </c>
      <c r="BN65" s="57">
        <f t="shared" ca="1" si="19"/>
        <v>368</v>
      </c>
      <c r="BO65" s="57">
        <f t="shared" ca="1" si="11"/>
        <v>425.14400000000001</v>
      </c>
      <c r="BP65" s="57">
        <f t="shared" ca="1" si="20"/>
        <v>869</v>
      </c>
      <c r="BQ65" s="57">
        <f t="shared" ca="1" si="12"/>
        <v>1077.0693069306931</v>
      </c>
      <c r="BR65" s="51">
        <v>0</v>
      </c>
      <c r="BS65" s="51">
        <v>0</v>
      </c>
    </row>
    <row r="66" spans="1:71">
      <c r="A66" s="8" t="s">
        <v>239</v>
      </c>
      <c r="B66" s="8">
        <v>702</v>
      </c>
      <c r="C66">
        <f t="shared" si="34"/>
        <v>1101</v>
      </c>
      <c r="E66" s="8">
        <v>115.7</v>
      </c>
      <c r="F66" s="8" t="s">
        <v>240</v>
      </c>
      <c r="G66" s="55">
        <f t="shared" ca="1" si="0"/>
        <v>43385</v>
      </c>
      <c r="H66" s="8">
        <v>77777</v>
      </c>
      <c r="J66" t="str">
        <f t="shared" ca="1" si="21"/>
        <v>월세</v>
      </c>
      <c r="K66" s="8" t="s">
        <v>242</v>
      </c>
      <c r="L66" s="63">
        <v>45352</v>
      </c>
      <c r="M66" s="63">
        <v>45402</v>
      </c>
      <c r="N66" s="63">
        <v>45352</v>
      </c>
      <c r="O66" s="63">
        <v>45382</v>
      </c>
      <c r="P66" s="51">
        <f t="shared" ca="1" si="1"/>
        <v>635575</v>
      </c>
      <c r="Q66" s="57">
        <f t="shared" ca="1" si="2"/>
        <v>648286.5</v>
      </c>
      <c r="R66" s="51">
        <f t="shared" ca="1" si="3"/>
        <v>635575</v>
      </c>
      <c r="S66" s="57">
        <f t="shared" ca="1" si="13"/>
        <v>276854</v>
      </c>
      <c r="T66" s="57">
        <f t="shared" ca="1" si="4"/>
        <v>358721</v>
      </c>
      <c r="U66" s="57">
        <f t="shared" ca="1" si="32"/>
        <v>77667</v>
      </c>
      <c r="V66" s="57">
        <f t="shared" ca="1" si="32"/>
        <v>33500</v>
      </c>
      <c r="W66" s="57">
        <f t="shared" ca="1" si="32"/>
        <v>727</v>
      </c>
      <c r="X66" s="57">
        <f t="shared" ca="1" si="32"/>
        <v>1831</v>
      </c>
      <c r="Y66" s="57">
        <f t="shared" ca="1" si="32"/>
        <v>3765</v>
      </c>
      <c r="Z66" s="57">
        <f t="shared" ca="1" si="32"/>
        <v>56484</v>
      </c>
      <c r="AA66" s="57">
        <f t="shared" ca="1" si="32"/>
        <v>24142</v>
      </c>
      <c r="AB66" s="57">
        <f t="shared" ca="1" si="32"/>
        <v>61409</v>
      </c>
      <c r="AC66" s="57">
        <f t="shared" ca="1" si="32"/>
        <v>634</v>
      </c>
      <c r="AD66" s="57">
        <f t="shared" ca="1" si="32"/>
        <v>7529</v>
      </c>
      <c r="AE66" s="57">
        <f t="shared" ca="1" si="32"/>
        <v>3160</v>
      </c>
      <c r="AF66" s="57">
        <f t="shared" ca="1" si="32"/>
        <v>467</v>
      </c>
      <c r="AG66" s="57">
        <f t="shared" ca="1" si="32"/>
        <v>25425</v>
      </c>
      <c r="AH66" s="57">
        <f t="shared" ca="1" si="32"/>
        <v>555</v>
      </c>
      <c r="AI66" s="57">
        <f t="shared" ca="1" si="32"/>
        <v>0</v>
      </c>
      <c r="AJ66" s="57">
        <f t="shared" ca="1" si="32"/>
        <v>58748</v>
      </c>
      <c r="AK66" s="57">
        <f t="shared" ca="1" si="31"/>
        <v>23676</v>
      </c>
      <c r="AL66" s="57">
        <f t="shared" ca="1" si="30"/>
        <v>132257</v>
      </c>
      <c r="AM66" s="57">
        <f t="shared" ca="1" si="30"/>
        <v>2602</v>
      </c>
      <c r="AN66" s="57">
        <f t="shared" ca="1" si="30"/>
        <v>109025</v>
      </c>
      <c r="AO66" s="57">
        <f t="shared" ca="1" si="30"/>
        <v>0</v>
      </c>
      <c r="AP66" s="57">
        <f t="shared" ca="1" si="30"/>
        <v>49759</v>
      </c>
      <c r="AQ66" s="57">
        <f t="shared" ca="1" si="30"/>
        <v>4256</v>
      </c>
      <c r="AR66" s="57">
        <f t="shared" ca="1" si="30"/>
        <v>1251</v>
      </c>
      <c r="AS66" s="51">
        <v>2500</v>
      </c>
      <c r="AT66" s="57">
        <f t="shared" ca="1" si="30"/>
        <v>0</v>
      </c>
      <c r="AU66" s="51">
        <v>0</v>
      </c>
      <c r="AV66" s="57">
        <v>0</v>
      </c>
      <c r="AW66" s="51">
        <f t="shared" ca="1" si="5"/>
        <v>12711.5</v>
      </c>
      <c r="AX66" s="57">
        <f t="shared" ca="1" si="33"/>
        <v>-14512</v>
      </c>
      <c r="AY66" s="57">
        <f t="shared" ca="1" si="33"/>
        <v>0</v>
      </c>
      <c r="AZ66" s="57">
        <f t="shared" ca="1" si="33"/>
        <v>0</v>
      </c>
      <c r="BA66" s="51">
        <v>0</v>
      </c>
      <c r="BB66" s="51">
        <v>0</v>
      </c>
      <c r="BC66" s="57">
        <f t="shared" ca="1" si="33"/>
        <v>-14469</v>
      </c>
      <c r="BD66" s="57">
        <f t="shared" ca="1" si="33"/>
        <v>-16813</v>
      </c>
      <c r="BE66" s="57">
        <f t="shared" ca="1" si="23"/>
        <v>293.74</v>
      </c>
      <c r="BF66" s="51">
        <f t="shared" ca="1" si="6"/>
        <v>105.8056</v>
      </c>
      <c r="BG66" s="51">
        <f t="shared" ca="1" si="7"/>
        <v>15.355633802816902</v>
      </c>
      <c r="BH66" s="51">
        <f t="shared" ca="1" si="8"/>
        <v>492.66336633663366</v>
      </c>
      <c r="BI66" s="51">
        <v>0</v>
      </c>
      <c r="BJ66" s="57">
        <f t="shared" ca="1" si="17"/>
        <v>771</v>
      </c>
      <c r="BK66" s="51">
        <f t="shared" ca="1" si="9"/>
        <v>1064.74</v>
      </c>
      <c r="BL66" s="57">
        <f t="shared" ca="1" si="18"/>
        <v>147</v>
      </c>
      <c r="BM66" s="57">
        <f t="shared" ca="1" si="10"/>
        <v>162.3556338028169</v>
      </c>
      <c r="BN66" s="57">
        <f t="shared" ca="1" si="19"/>
        <v>52</v>
      </c>
      <c r="BO66" s="57">
        <f t="shared" ca="1" si="11"/>
        <v>157.8056</v>
      </c>
      <c r="BP66" s="57">
        <f t="shared" ca="1" si="20"/>
        <v>786</v>
      </c>
      <c r="BQ66" s="57">
        <f t="shared" ca="1" si="12"/>
        <v>1278.6633663366338</v>
      </c>
      <c r="BR66" s="51">
        <v>0</v>
      </c>
      <c r="BS66" s="51">
        <v>0</v>
      </c>
    </row>
    <row r="67" spans="1:71">
      <c r="A67" s="8" t="s">
        <v>239</v>
      </c>
      <c r="B67" s="8">
        <v>702</v>
      </c>
      <c r="C67">
        <f t="shared" si="34"/>
        <v>1102</v>
      </c>
      <c r="E67" s="8">
        <v>115.7</v>
      </c>
      <c r="F67" s="8" t="s">
        <v>240</v>
      </c>
      <c r="G67" s="55">
        <f t="shared" ref="G67:G130" ca="1" si="35">RANDBETWEEN(DATE(2014,1,1), DATE(2024,1,1))</f>
        <v>43624</v>
      </c>
      <c r="H67" s="8">
        <v>77777</v>
      </c>
      <c r="J67" t="str">
        <f t="shared" ca="1" si="21"/>
        <v>자가</v>
      </c>
      <c r="K67" s="8" t="s">
        <v>242</v>
      </c>
      <c r="L67" s="63">
        <v>45352</v>
      </c>
      <c r="M67" s="63">
        <v>45402</v>
      </c>
      <c r="N67" s="63">
        <v>45352</v>
      </c>
      <c r="O67" s="63">
        <v>45382</v>
      </c>
      <c r="P67" s="51">
        <f t="shared" ref="P67:P130" ca="1" si="36">R67+AU67</f>
        <v>491743</v>
      </c>
      <c r="Q67" s="57">
        <f t="shared" ref="Q67:Q130" ca="1" si="37">P67+AW67</f>
        <v>501577.86</v>
      </c>
      <c r="R67" s="51">
        <f t="shared" ref="R67:R130" ca="1" si="38">S67+T67</f>
        <v>491743</v>
      </c>
      <c r="S67" s="57">
        <f t="shared" ca="1" si="13"/>
        <v>219681</v>
      </c>
      <c r="T67" s="57">
        <f t="shared" ref="T67:T130" ca="1" si="39">SUM(AA67,AH67,AJ67,AK67,AL67,AM67,AN67,AP67,AR67,AS67,AX67,BC67,BD67)</f>
        <v>272062</v>
      </c>
      <c r="U67" s="57">
        <f t="shared" ca="1" si="32"/>
        <v>44213</v>
      </c>
      <c r="V67" s="57">
        <f t="shared" ca="1" si="32"/>
        <v>23803</v>
      </c>
      <c r="W67" s="57">
        <f t="shared" ca="1" si="32"/>
        <v>1315</v>
      </c>
      <c r="X67" s="57">
        <f t="shared" ca="1" si="32"/>
        <v>2631</v>
      </c>
      <c r="Y67" s="57">
        <f t="shared" ca="1" si="32"/>
        <v>3714</v>
      </c>
      <c r="Z67" s="57">
        <f t="shared" ca="1" si="32"/>
        <v>36913</v>
      </c>
      <c r="AA67" s="57">
        <f t="shared" ca="1" si="32"/>
        <v>13367</v>
      </c>
      <c r="AB67" s="57">
        <f t="shared" ca="1" si="32"/>
        <v>77455</v>
      </c>
      <c r="AC67" s="57">
        <f t="shared" ca="1" si="32"/>
        <v>2379</v>
      </c>
      <c r="AD67" s="57">
        <f t="shared" ca="1" si="32"/>
        <v>7575</v>
      </c>
      <c r="AE67" s="57">
        <f t="shared" ca="1" si="32"/>
        <v>8560</v>
      </c>
      <c r="AF67" s="57">
        <f t="shared" ca="1" si="32"/>
        <v>434</v>
      </c>
      <c r="AG67" s="57">
        <f t="shared" ca="1" si="32"/>
        <v>2254</v>
      </c>
      <c r="AH67" s="57">
        <f t="shared" ca="1" si="32"/>
        <v>860</v>
      </c>
      <c r="AI67" s="57">
        <f t="shared" ca="1" si="32"/>
        <v>0</v>
      </c>
      <c r="AJ67" s="57">
        <f t="shared" ca="1" si="32"/>
        <v>77871</v>
      </c>
      <c r="AK67" s="57">
        <f t="shared" ca="1" si="31"/>
        <v>21322</v>
      </c>
      <c r="AL67" s="57">
        <f t="shared" ca="1" si="30"/>
        <v>45889</v>
      </c>
      <c r="AM67" s="57">
        <f t="shared" ca="1" si="30"/>
        <v>1293</v>
      </c>
      <c r="AN67" s="57">
        <f t="shared" ca="1" si="30"/>
        <v>111131</v>
      </c>
      <c r="AO67" s="57">
        <f t="shared" ca="1" si="30"/>
        <v>0</v>
      </c>
      <c r="AP67" s="57">
        <f t="shared" ca="1" si="30"/>
        <v>13660</v>
      </c>
      <c r="AQ67" s="57">
        <f t="shared" ca="1" si="30"/>
        <v>8435</v>
      </c>
      <c r="AR67" s="57">
        <f t="shared" ca="1" si="30"/>
        <v>6685</v>
      </c>
      <c r="AS67" s="51">
        <v>2500</v>
      </c>
      <c r="AT67" s="57">
        <f t="shared" ca="1" si="30"/>
        <v>0</v>
      </c>
      <c r="AU67" s="51">
        <v>0</v>
      </c>
      <c r="AV67" s="57">
        <v>0</v>
      </c>
      <c r="AW67" s="51">
        <f t="shared" ref="AW67:AW130" ca="1" si="40">P67*0.02</f>
        <v>9834.86</v>
      </c>
      <c r="AX67" s="57">
        <f t="shared" ca="1" si="33"/>
        <v>-16322</v>
      </c>
      <c r="AY67" s="57">
        <f t="shared" ca="1" si="33"/>
        <v>0</v>
      </c>
      <c r="AZ67" s="57">
        <f t="shared" ca="1" si="33"/>
        <v>0</v>
      </c>
      <c r="BA67" s="51">
        <v>0</v>
      </c>
      <c r="BB67" s="51">
        <v>0</v>
      </c>
      <c r="BC67" s="57">
        <f t="shared" ca="1" si="33"/>
        <v>-6101</v>
      </c>
      <c r="BD67" s="57">
        <f t="shared" ca="1" si="33"/>
        <v>-93</v>
      </c>
      <c r="BE67" s="57">
        <f t="shared" ca="1" si="23"/>
        <v>389.35500000000002</v>
      </c>
      <c r="BF67" s="51">
        <f t="shared" ref="BF67:BF130" ca="1" si="41">AL67/1250</f>
        <v>36.711199999999998</v>
      </c>
      <c r="BG67" s="51">
        <f t="shared" ref="BG67:BG130" ca="1" si="42">AN67/7100</f>
        <v>15.652253521126761</v>
      </c>
      <c r="BH67" s="51">
        <f t="shared" ref="BH67:BH130" ca="1" si="43">AP67/101</f>
        <v>135.24752475247524</v>
      </c>
      <c r="BI67" s="51">
        <v>0</v>
      </c>
      <c r="BJ67" s="57">
        <f t="shared" ca="1" si="17"/>
        <v>625</v>
      </c>
      <c r="BK67" s="51">
        <f t="shared" ref="BK67:BK130" ca="1" si="44">BJ67+BE67</f>
        <v>1014.355</v>
      </c>
      <c r="BL67" s="57">
        <f t="shared" ca="1" si="18"/>
        <v>237</v>
      </c>
      <c r="BM67" s="57">
        <f t="shared" ref="BM67:BM130" ca="1" si="45">BL67+BG67</f>
        <v>252.65225352112677</v>
      </c>
      <c r="BN67" s="57">
        <f t="shared" ca="1" si="19"/>
        <v>985</v>
      </c>
      <c r="BO67" s="57">
        <f t="shared" ref="BO67:BO130" ca="1" si="46">BN67+BF67</f>
        <v>1021.7112</v>
      </c>
      <c r="BP67" s="57">
        <f t="shared" ca="1" si="20"/>
        <v>884</v>
      </c>
      <c r="BQ67" s="57">
        <f t="shared" ref="BQ67:BQ130" ca="1" si="47">BP67+BH67</f>
        <v>1019.2475247524752</v>
      </c>
      <c r="BR67" s="51">
        <v>0</v>
      </c>
      <c r="BS67" s="51">
        <v>0</v>
      </c>
    </row>
    <row r="68" spans="1:71">
      <c r="A68" s="8" t="s">
        <v>239</v>
      </c>
      <c r="B68" s="8">
        <v>702</v>
      </c>
      <c r="C68">
        <f t="shared" si="34"/>
        <v>1201</v>
      </c>
      <c r="E68" s="8">
        <v>115.7</v>
      </c>
      <c r="F68" s="8" t="s">
        <v>240</v>
      </c>
      <c r="G68" s="55">
        <f t="shared" ca="1" si="35"/>
        <v>45010</v>
      </c>
      <c r="H68" s="8">
        <v>77777</v>
      </c>
      <c r="J68" t="str">
        <f t="shared" ca="1" si="21"/>
        <v>월세</v>
      </c>
      <c r="K68" s="8" t="s">
        <v>242</v>
      </c>
      <c r="L68" s="63">
        <v>45352</v>
      </c>
      <c r="M68" s="63">
        <v>45402</v>
      </c>
      <c r="N68" s="63">
        <v>45352</v>
      </c>
      <c r="O68" s="63">
        <v>45382</v>
      </c>
      <c r="P68" s="51">
        <f t="shared" ca="1" si="36"/>
        <v>482244</v>
      </c>
      <c r="Q68" s="57">
        <f t="shared" ca="1" si="37"/>
        <v>491888.88</v>
      </c>
      <c r="R68" s="51">
        <f t="shared" ca="1" si="38"/>
        <v>482244</v>
      </c>
      <c r="S68" s="57">
        <f t="shared" ref="S68:S131" ca="1" si="48">SUM(U68,V68,W68,X68,Y68,Z68,AB68,AC68,AD68,AE68,AF68,AG68,AQ68)</f>
        <v>285635</v>
      </c>
      <c r="T68" s="57">
        <f t="shared" ca="1" si="39"/>
        <v>196609</v>
      </c>
      <c r="U68" s="57">
        <f t="shared" ca="1" si="32"/>
        <v>36070</v>
      </c>
      <c r="V68" s="57">
        <f t="shared" ca="1" si="32"/>
        <v>26616</v>
      </c>
      <c r="W68" s="57">
        <f t="shared" ca="1" si="32"/>
        <v>324</v>
      </c>
      <c r="X68" s="57">
        <f t="shared" ca="1" si="32"/>
        <v>3144</v>
      </c>
      <c r="Y68" s="57">
        <f t="shared" ca="1" si="32"/>
        <v>3477</v>
      </c>
      <c r="Z68" s="57">
        <f t="shared" ca="1" si="32"/>
        <v>59833</v>
      </c>
      <c r="AA68" s="57">
        <f t="shared" ca="1" si="32"/>
        <v>15498</v>
      </c>
      <c r="AB68" s="57">
        <f t="shared" ca="1" si="32"/>
        <v>63625</v>
      </c>
      <c r="AC68" s="57">
        <f t="shared" ca="1" si="32"/>
        <v>1408</v>
      </c>
      <c r="AD68" s="57">
        <f t="shared" ca="1" si="32"/>
        <v>7223</v>
      </c>
      <c r="AE68" s="57">
        <f t="shared" ca="1" si="32"/>
        <v>26957</v>
      </c>
      <c r="AF68" s="57">
        <f t="shared" ca="1" si="32"/>
        <v>495</v>
      </c>
      <c r="AG68" s="57">
        <f t="shared" ca="1" si="32"/>
        <v>47407</v>
      </c>
      <c r="AH68" s="57">
        <f t="shared" ca="1" si="32"/>
        <v>330</v>
      </c>
      <c r="AI68" s="57">
        <f t="shared" ca="1" si="32"/>
        <v>0</v>
      </c>
      <c r="AJ68" s="57">
        <f t="shared" ca="1" si="32"/>
        <v>60755</v>
      </c>
      <c r="AK68" s="57">
        <f t="shared" ca="1" si="31"/>
        <v>12949</v>
      </c>
      <c r="AL68" s="57">
        <f t="shared" ca="1" si="30"/>
        <v>74078</v>
      </c>
      <c r="AM68" s="57">
        <f t="shared" ca="1" si="30"/>
        <v>7417</v>
      </c>
      <c r="AN68" s="57">
        <f t="shared" ca="1" si="30"/>
        <v>10030</v>
      </c>
      <c r="AO68" s="57">
        <f t="shared" ca="1" si="30"/>
        <v>0</v>
      </c>
      <c r="AP68" s="57">
        <f t="shared" ca="1" si="30"/>
        <v>47487</v>
      </c>
      <c r="AQ68" s="57">
        <f t="shared" ca="1" si="30"/>
        <v>9056</v>
      </c>
      <c r="AR68" s="57">
        <f t="shared" ca="1" si="30"/>
        <v>593</v>
      </c>
      <c r="AS68" s="51">
        <v>2500</v>
      </c>
      <c r="AT68" s="57">
        <f t="shared" ca="1" si="30"/>
        <v>0</v>
      </c>
      <c r="AU68" s="51">
        <v>0</v>
      </c>
      <c r="AV68" s="57">
        <v>0</v>
      </c>
      <c r="AW68" s="51">
        <f t="shared" ca="1" si="40"/>
        <v>9644.880000000001</v>
      </c>
      <c r="AX68" s="57">
        <f t="shared" ca="1" si="33"/>
        <v>-2784</v>
      </c>
      <c r="AY68" s="57">
        <f t="shared" ca="1" si="33"/>
        <v>0</v>
      </c>
      <c r="AZ68" s="57">
        <f t="shared" ca="1" si="33"/>
        <v>0</v>
      </c>
      <c r="BA68" s="51">
        <v>0</v>
      </c>
      <c r="BB68" s="51">
        <v>0</v>
      </c>
      <c r="BC68" s="57">
        <f t="shared" ca="1" si="33"/>
        <v>-23694</v>
      </c>
      <c r="BD68" s="57">
        <f t="shared" ca="1" si="33"/>
        <v>-8550</v>
      </c>
      <c r="BE68" s="57">
        <f t="shared" ca="1" si="23"/>
        <v>303.77499999999998</v>
      </c>
      <c r="BF68" s="51">
        <f t="shared" ca="1" si="41"/>
        <v>59.2624</v>
      </c>
      <c r="BG68" s="51">
        <f t="shared" ca="1" si="42"/>
        <v>1.4126760563380281</v>
      </c>
      <c r="BH68" s="51">
        <f t="shared" ca="1" si="43"/>
        <v>470.16831683168317</v>
      </c>
      <c r="BI68" s="51">
        <v>0</v>
      </c>
      <c r="BJ68" s="57">
        <f t="shared" ca="1" si="17"/>
        <v>616</v>
      </c>
      <c r="BK68" s="51">
        <f t="shared" ca="1" si="44"/>
        <v>919.77499999999998</v>
      </c>
      <c r="BL68" s="57">
        <f t="shared" ca="1" si="18"/>
        <v>186</v>
      </c>
      <c r="BM68" s="57">
        <f t="shared" ca="1" si="45"/>
        <v>187.41267605633803</v>
      </c>
      <c r="BN68" s="57">
        <f t="shared" ca="1" si="19"/>
        <v>348</v>
      </c>
      <c r="BO68" s="57">
        <f t="shared" ca="1" si="46"/>
        <v>407.26240000000001</v>
      </c>
      <c r="BP68" s="57">
        <f t="shared" ca="1" si="20"/>
        <v>679</v>
      </c>
      <c r="BQ68" s="57">
        <f t="shared" ca="1" si="47"/>
        <v>1149.1683168316831</v>
      </c>
      <c r="BR68" s="51">
        <v>0</v>
      </c>
      <c r="BS68" s="51">
        <v>0</v>
      </c>
    </row>
    <row r="69" spans="1:71">
      <c r="A69" s="8" t="s">
        <v>239</v>
      </c>
      <c r="B69" s="8">
        <v>702</v>
      </c>
      <c r="C69">
        <f t="shared" si="34"/>
        <v>1202</v>
      </c>
      <c r="E69" s="8">
        <v>115.7</v>
      </c>
      <c r="F69" s="8" t="s">
        <v>240</v>
      </c>
      <c r="G69" s="55">
        <f t="shared" ca="1" si="35"/>
        <v>41827</v>
      </c>
      <c r="H69" s="8">
        <v>77777</v>
      </c>
      <c r="J69" t="str">
        <f t="shared" ca="1" si="21"/>
        <v>전세</v>
      </c>
      <c r="K69" s="8" t="s">
        <v>242</v>
      </c>
      <c r="L69" s="63">
        <v>45352</v>
      </c>
      <c r="M69" s="63">
        <v>45402</v>
      </c>
      <c r="N69" s="63">
        <v>45352</v>
      </c>
      <c r="O69" s="63">
        <v>45382</v>
      </c>
      <c r="P69" s="51">
        <f t="shared" ca="1" si="36"/>
        <v>440803</v>
      </c>
      <c r="Q69" s="57">
        <f t="shared" ca="1" si="37"/>
        <v>449619.06</v>
      </c>
      <c r="R69" s="51">
        <f t="shared" ca="1" si="38"/>
        <v>440803</v>
      </c>
      <c r="S69" s="57">
        <f t="shared" ca="1" si="48"/>
        <v>135039</v>
      </c>
      <c r="T69" s="57">
        <f t="shared" ca="1" si="39"/>
        <v>305764</v>
      </c>
      <c r="U69" s="57">
        <f t="shared" ca="1" si="32"/>
        <v>45813</v>
      </c>
      <c r="V69" s="57">
        <f t="shared" ca="1" si="32"/>
        <v>18217</v>
      </c>
      <c r="W69" s="57">
        <f t="shared" ca="1" si="32"/>
        <v>1009</v>
      </c>
      <c r="X69" s="57">
        <f t="shared" ca="1" si="32"/>
        <v>4077</v>
      </c>
      <c r="Y69" s="57">
        <f t="shared" ca="1" si="32"/>
        <v>3133</v>
      </c>
      <c r="Z69" s="57">
        <f t="shared" ca="1" si="32"/>
        <v>36449</v>
      </c>
      <c r="AA69" s="57">
        <f t="shared" ca="1" si="32"/>
        <v>3944</v>
      </c>
      <c r="AB69" s="57">
        <f t="shared" ca="1" si="32"/>
        <v>10414</v>
      </c>
      <c r="AC69" s="57">
        <f t="shared" ca="1" si="32"/>
        <v>1983</v>
      </c>
      <c r="AD69" s="57">
        <f t="shared" ca="1" si="32"/>
        <v>3907</v>
      </c>
      <c r="AE69" s="57">
        <f t="shared" ca="1" si="32"/>
        <v>5149</v>
      </c>
      <c r="AF69" s="57">
        <f t="shared" ca="1" si="32"/>
        <v>580</v>
      </c>
      <c r="AG69" s="57">
        <f t="shared" ca="1" si="32"/>
        <v>1782</v>
      </c>
      <c r="AH69" s="57">
        <f t="shared" ca="1" si="32"/>
        <v>472</v>
      </c>
      <c r="AI69" s="57">
        <f t="shared" ca="1" si="32"/>
        <v>0</v>
      </c>
      <c r="AJ69" s="57">
        <f t="shared" ca="1" si="32"/>
        <v>71556</v>
      </c>
      <c r="AK69" s="57">
        <f t="shared" ca="1" si="31"/>
        <v>16343</v>
      </c>
      <c r="AL69" s="57">
        <f t="shared" ca="1" si="30"/>
        <v>66211</v>
      </c>
      <c r="AM69" s="57">
        <f t="shared" ca="1" si="30"/>
        <v>4898</v>
      </c>
      <c r="AN69" s="57">
        <f t="shared" ca="1" si="30"/>
        <v>68905</v>
      </c>
      <c r="AO69" s="57">
        <f t="shared" ca="1" si="30"/>
        <v>0</v>
      </c>
      <c r="AP69" s="57">
        <f t="shared" ca="1" si="30"/>
        <v>89079</v>
      </c>
      <c r="AQ69" s="57">
        <f t="shared" ca="1" si="30"/>
        <v>2526</v>
      </c>
      <c r="AR69" s="57">
        <f t="shared" ca="1" si="30"/>
        <v>6863</v>
      </c>
      <c r="AS69" s="51">
        <v>2500</v>
      </c>
      <c r="AT69" s="57">
        <f t="shared" ca="1" si="30"/>
        <v>0</v>
      </c>
      <c r="AU69" s="51">
        <v>0</v>
      </c>
      <c r="AV69" s="57">
        <v>0</v>
      </c>
      <c r="AW69" s="51">
        <f t="shared" ca="1" si="40"/>
        <v>8816.06</v>
      </c>
      <c r="AX69" s="57">
        <f t="shared" ca="1" si="33"/>
        <v>-19743</v>
      </c>
      <c r="AY69" s="57">
        <f t="shared" ca="1" si="33"/>
        <v>0</v>
      </c>
      <c r="AZ69" s="57">
        <f t="shared" ca="1" si="33"/>
        <v>0</v>
      </c>
      <c r="BA69" s="51">
        <v>0</v>
      </c>
      <c r="BB69" s="51">
        <v>0</v>
      </c>
      <c r="BC69" s="57">
        <f t="shared" ca="1" si="33"/>
        <v>-3414</v>
      </c>
      <c r="BD69" s="57">
        <f t="shared" ca="1" si="33"/>
        <v>-1850</v>
      </c>
      <c r="BE69" s="57">
        <f t="shared" ca="1" si="23"/>
        <v>357.78</v>
      </c>
      <c r="BF69" s="51">
        <f t="shared" ca="1" si="41"/>
        <v>52.968800000000002</v>
      </c>
      <c r="BG69" s="51">
        <f t="shared" ca="1" si="42"/>
        <v>9.7049295774647888</v>
      </c>
      <c r="BH69" s="51">
        <f t="shared" ca="1" si="43"/>
        <v>881.97029702970292</v>
      </c>
      <c r="BI69" s="51">
        <v>0</v>
      </c>
      <c r="BJ69" s="57">
        <f t="shared" ref="BJ69:BJ132" ca="1" si="49">RANDBETWEEN(BJ$2,BJ$3)</f>
        <v>626</v>
      </c>
      <c r="BK69" s="51">
        <f t="shared" ca="1" si="44"/>
        <v>983.78</v>
      </c>
      <c r="BL69" s="57">
        <f t="shared" ref="BL69:BL132" ca="1" si="50">RANDBETWEEN(BL$2,BL$3)</f>
        <v>989</v>
      </c>
      <c r="BM69" s="57">
        <f t="shared" ca="1" si="45"/>
        <v>998.70492957746478</v>
      </c>
      <c r="BN69" s="57">
        <f t="shared" ref="BN69:BN132" ca="1" si="51">RANDBETWEEN(BN$2,BN$3)</f>
        <v>31</v>
      </c>
      <c r="BO69" s="57">
        <f t="shared" ca="1" si="46"/>
        <v>83.968800000000002</v>
      </c>
      <c r="BP69" s="57">
        <f t="shared" ref="BP69:BP132" ca="1" si="52">RANDBETWEEN(BP$2, BP$3)</f>
        <v>330</v>
      </c>
      <c r="BQ69" s="57">
        <f t="shared" ca="1" si="47"/>
        <v>1211.970297029703</v>
      </c>
      <c r="BR69" s="51">
        <v>0</v>
      </c>
      <c r="BS69" s="51">
        <v>0</v>
      </c>
    </row>
    <row r="70" spans="1:71">
      <c r="A70" s="8" t="s">
        <v>239</v>
      </c>
      <c r="B70" s="8">
        <v>702</v>
      </c>
      <c r="C70">
        <f t="shared" si="34"/>
        <v>1301</v>
      </c>
      <c r="E70" s="8">
        <v>115.7</v>
      </c>
      <c r="F70" s="8" t="s">
        <v>240</v>
      </c>
      <c r="G70" s="55">
        <f t="shared" ca="1" si="35"/>
        <v>43410</v>
      </c>
      <c r="H70" s="8">
        <v>77777</v>
      </c>
      <c r="J70" t="str">
        <f t="shared" ref="J70:J133" ca="1" si="53">IF(RANDBETWEEN(0, 1) &lt; 0.33, "전세", IF(RANDBETWEEN(0, 1) &lt; 0.5, "월세", "자가"))</f>
        <v>전세</v>
      </c>
      <c r="K70" s="8" t="s">
        <v>242</v>
      </c>
      <c r="L70" s="63">
        <v>45352</v>
      </c>
      <c r="M70" s="63">
        <v>45402</v>
      </c>
      <c r="N70" s="63">
        <v>45352</v>
      </c>
      <c r="O70" s="63">
        <v>45382</v>
      </c>
      <c r="P70" s="51">
        <f t="shared" ca="1" si="36"/>
        <v>465896</v>
      </c>
      <c r="Q70" s="57">
        <f t="shared" ca="1" si="37"/>
        <v>475213.92</v>
      </c>
      <c r="R70" s="51">
        <f t="shared" ca="1" si="38"/>
        <v>465896</v>
      </c>
      <c r="S70" s="57">
        <f t="shared" ca="1" si="48"/>
        <v>163745</v>
      </c>
      <c r="T70" s="57">
        <f t="shared" ca="1" si="39"/>
        <v>302151</v>
      </c>
      <c r="U70" s="57">
        <f t="shared" ca="1" si="32"/>
        <v>49231</v>
      </c>
      <c r="V70" s="57">
        <f t="shared" ca="1" si="32"/>
        <v>9316</v>
      </c>
      <c r="W70" s="57">
        <f t="shared" ca="1" si="32"/>
        <v>758</v>
      </c>
      <c r="X70" s="57">
        <f t="shared" ca="1" si="32"/>
        <v>4450</v>
      </c>
      <c r="Y70" s="57">
        <f t="shared" ca="1" si="32"/>
        <v>3371</v>
      </c>
      <c r="Z70" s="57">
        <f t="shared" ca="1" si="32"/>
        <v>34858</v>
      </c>
      <c r="AA70" s="57">
        <f t="shared" ca="1" si="32"/>
        <v>26396</v>
      </c>
      <c r="AB70" s="57">
        <f t="shared" ca="1" si="32"/>
        <v>33464</v>
      </c>
      <c r="AC70" s="57">
        <f t="shared" ca="1" si="32"/>
        <v>36</v>
      </c>
      <c r="AD70" s="57">
        <f t="shared" ca="1" si="32"/>
        <v>3102</v>
      </c>
      <c r="AE70" s="57">
        <f t="shared" ca="1" si="32"/>
        <v>951</v>
      </c>
      <c r="AF70" s="57">
        <f t="shared" ca="1" si="32"/>
        <v>524</v>
      </c>
      <c r="AG70" s="57">
        <f t="shared" ca="1" si="32"/>
        <v>15878</v>
      </c>
      <c r="AH70" s="57">
        <f t="shared" ca="1" si="32"/>
        <v>629</v>
      </c>
      <c r="AI70" s="57">
        <f t="shared" ca="1" si="32"/>
        <v>0</v>
      </c>
      <c r="AJ70" s="57">
        <f t="shared" ca="1" si="32"/>
        <v>79641</v>
      </c>
      <c r="AK70" s="57">
        <f t="shared" ca="1" si="31"/>
        <v>21552</v>
      </c>
      <c r="AL70" s="57">
        <f t="shared" ca="1" si="30"/>
        <v>71059</v>
      </c>
      <c r="AM70" s="57">
        <f t="shared" ca="1" si="30"/>
        <v>4945</v>
      </c>
      <c r="AN70" s="57">
        <f t="shared" ca="1" si="30"/>
        <v>62165</v>
      </c>
      <c r="AO70" s="57">
        <f t="shared" ca="1" si="30"/>
        <v>0</v>
      </c>
      <c r="AP70" s="57">
        <f t="shared" ca="1" si="30"/>
        <v>82574</v>
      </c>
      <c r="AQ70" s="57">
        <f t="shared" ca="1" si="30"/>
        <v>7806</v>
      </c>
      <c r="AR70" s="57">
        <f t="shared" ca="1" si="30"/>
        <v>8211</v>
      </c>
      <c r="AS70" s="51">
        <v>2500</v>
      </c>
      <c r="AT70" s="57">
        <f t="shared" ca="1" si="30"/>
        <v>0</v>
      </c>
      <c r="AU70" s="51">
        <v>0</v>
      </c>
      <c r="AV70" s="57">
        <v>0</v>
      </c>
      <c r="AW70" s="51">
        <f t="shared" ca="1" si="40"/>
        <v>9317.92</v>
      </c>
      <c r="AX70" s="57">
        <f t="shared" ca="1" si="33"/>
        <v>-16825</v>
      </c>
      <c r="AY70" s="57">
        <f t="shared" ca="1" si="33"/>
        <v>0</v>
      </c>
      <c r="AZ70" s="57">
        <f t="shared" ca="1" si="33"/>
        <v>0</v>
      </c>
      <c r="BA70" s="51">
        <v>0</v>
      </c>
      <c r="BB70" s="51">
        <v>0</v>
      </c>
      <c r="BC70" s="57">
        <f t="shared" ca="1" si="33"/>
        <v>-17466</v>
      </c>
      <c r="BD70" s="57">
        <f t="shared" ca="1" si="33"/>
        <v>-23230</v>
      </c>
      <c r="BE70" s="57">
        <f t="shared" ref="BE70:BE133" ca="1" si="54">AJ70/200</f>
        <v>398.20499999999998</v>
      </c>
      <c r="BF70" s="51">
        <f t="shared" ca="1" si="41"/>
        <v>56.847200000000001</v>
      </c>
      <c r="BG70" s="51">
        <f t="shared" ca="1" si="42"/>
        <v>8.7556338028169023</v>
      </c>
      <c r="BH70" s="51">
        <f t="shared" ca="1" si="43"/>
        <v>817.56435643564362</v>
      </c>
      <c r="BI70" s="51">
        <v>0</v>
      </c>
      <c r="BJ70" s="57">
        <f t="shared" ca="1" si="49"/>
        <v>272</v>
      </c>
      <c r="BK70" s="51">
        <f t="shared" ca="1" si="44"/>
        <v>670.20499999999993</v>
      </c>
      <c r="BL70" s="57">
        <f t="shared" ca="1" si="50"/>
        <v>565</v>
      </c>
      <c r="BM70" s="57">
        <f t="shared" ca="1" si="45"/>
        <v>573.75563380281687</v>
      </c>
      <c r="BN70" s="57">
        <f t="shared" ca="1" si="51"/>
        <v>934</v>
      </c>
      <c r="BO70" s="57">
        <f t="shared" ca="1" si="46"/>
        <v>990.84720000000004</v>
      </c>
      <c r="BP70" s="57">
        <f t="shared" ca="1" si="52"/>
        <v>443</v>
      </c>
      <c r="BQ70" s="57">
        <f t="shared" ca="1" si="47"/>
        <v>1260.5643564356437</v>
      </c>
      <c r="BR70" s="51">
        <v>0</v>
      </c>
      <c r="BS70" s="51">
        <v>0</v>
      </c>
    </row>
    <row r="71" spans="1:71">
      <c r="A71" s="8" t="s">
        <v>239</v>
      </c>
      <c r="B71" s="8">
        <v>702</v>
      </c>
      <c r="C71">
        <f t="shared" si="34"/>
        <v>1302</v>
      </c>
      <c r="E71" s="8">
        <v>115.7</v>
      </c>
      <c r="F71" s="8" t="s">
        <v>240</v>
      </c>
      <c r="G71" s="55">
        <f t="shared" ca="1" si="35"/>
        <v>43616</v>
      </c>
      <c r="H71" s="8">
        <v>77777</v>
      </c>
      <c r="J71" t="str">
        <f t="shared" ca="1" si="53"/>
        <v>전세</v>
      </c>
      <c r="K71" s="8" t="s">
        <v>242</v>
      </c>
      <c r="L71" s="63">
        <v>45352</v>
      </c>
      <c r="M71" s="63">
        <v>45402</v>
      </c>
      <c r="N71" s="63">
        <v>45352</v>
      </c>
      <c r="O71" s="63">
        <v>45382</v>
      </c>
      <c r="P71" s="51">
        <f t="shared" ca="1" si="36"/>
        <v>453824</v>
      </c>
      <c r="Q71" s="57">
        <f t="shared" ca="1" si="37"/>
        <v>462900.47999999998</v>
      </c>
      <c r="R71" s="51">
        <f t="shared" ca="1" si="38"/>
        <v>453824</v>
      </c>
      <c r="S71" s="57">
        <f t="shared" ca="1" si="48"/>
        <v>230384</v>
      </c>
      <c r="T71" s="57">
        <f t="shared" ca="1" si="39"/>
        <v>223440</v>
      </c>
      <c r="U71" s="57">
        <f t="shared" ca="1" si="32"/>
        <v>49324</v>
      </c>
      <c r="V71" s="57">
        <f t="shared" ca="1" si="32"/>
        <v>30490</v>
      </c>
      <c r="W71" s="57">
        <f t="shared" ca="1" si="32"/>
        <v>1879</v>
      </c>
      <c r="X71" s="57">
        <f t="shared" ca="1" si="32"/>
        <v>4755</v>
      </c>
      <c r="Y71" s="57">
        <f t="shared" ca="1" si="32"/>
        <v>3110</v>
      </c>
      <c r="Z71" s="57">
        <f t="shared" ca="1" si="32"/>
        <v>34368</v>
      </c>
      <c r="AA71" s="57">
        <f t="shared" ca="1" si="32"/>
        <v>9059</v>
      </c>
      <c r="AB71" s="57">
        <f t="shared" ca="1" si="32"/>
        <v>28529</v>
      </c>
      <c r="AC71" s="57">
        <f t="shared" ca="1" si="32"/>
        <v>2545</v>
      </c>
      <c r="AD71" s="57">
        <f t="shared" ca="1" si="32"/>
        <v>4610</v>
      </c>
      <c r="AE71" s="57">
        <f t="shared" ca="1" si="32"/>
        <v>20432</v>
      </c>
      <c r="AF71" s="57">
        <f t="shared" ca="1" si="32"/>
        <v>228</v>
      </c>
      <c r="AG71" s="57">
        <f t="shared" ca="1" si="32"/>
        <v>46480</v>
      </c>
      <c r="AH71" s="57">
        <f t="shared" ca="1" si="32"/>
        <v>619</v>
      </c>
      <c r="AI71" s="57">
        <f t="shared" ca="1" si="32"/>
        <v>0</v>
      </c>
      <c r="AJ71" s="57">
        <f t="shared" ca="1" si="32"/>
        <v>79446</v>
      </c>
      <c r="AK71" s="57">
        <f t="shared" ca="1" si="31"/>
        <v>17680</v>
      </c>
      <c r="AL71" s="57">
        <f t="shared" ca="1" si="30"/>
        <v>56608</v>
      </c>
      <c r="AM71" s="57">
        <f t="shared" ca="1" si="30"/>
        <v>3497</v>
      </c>
      <c r="AN71" s="57">
        <f t="shared" ca="1" si="30"/>
        <v>42396</v>
      </c>
      <c r="AO71" s="57">
        <f t="shared" ca="1" si="30"/>
        <v>0</v>
      </c>
      <c r="AP71" s="57">
        <f t="shared" ca="1" si="30"/>
        <v>32250</v>
      </c>
      <c r="AQ71" s="57">
        <f t="shared" ca="1" si="30"/>
        <v>3634</v>
      </c>
      <c r="AR71" s="57">
        <f t="shared" ca="1" si="30"/>
        <v>2747</v>
      </c>
      <c r="AS71" s="51">
        <v>2500</v>
      </c>
      <c r="AT71" s="57">
        <f t="shared" ca="1" si="30"/>
        <v>0</v>
      </c>
      <c r="AU71" s="51">
        <v>0</v>
      </c>
      <c r="AV71" s="57">
        <v>0</v>
      </c>
      <c r="AW71" s="51">
        <f t="shared" ca="1" si="40"/>
        <v>9076.48</v>
      </c>
      <c r="AX71" s="57">
        <f t="shared" ca="1" si="33"/>
        <v>-4518</v>
      </c>
      <c r="AY71" s="57">
        <f t="shared" ca="1" si="33"/>
        <v>0</v>
      </c>
      <c r="AZ71" s="57">
        <f t="shared" ca="1" si="33"/>
        <v>0</v>
      </c>
      <c r="BA71" s="51">
        <v>0</v>
      </c>
      <c r="BB71" s="51">
        <v>0</v>
      </c>
      <c r="BC71" s="57">
        <f t="shared" ca="1" si="33"/>
        <v>-3473</v>
      </c>
      <c r="BD71" s="57">
        <f t="shared" ca="1" si="33"/>
        <v>-15371</v>
      </c>
      <c r="BE71" s="57">
        <f t="shared" ca="1" si="54"/>
        <v>397.23</v>
      </c>
      <c r="BF71" s="51">
        <f t="shared" ca="1" si="41"/>
        <v>45.2864</v>
      </c>
      <c r="BG71" s="51">
        <f t="shared" ca="1" si="42"/>
        <v>5.9712676056338028</v>
      </c>
      <c r="BH71" s="51">
        <f t="shared" ca="1" si="43"/>
        <v>319.30693069306932</v>
      </c>
      <c r="BI71" s="51">
        <v>0</v>
      </c>
      <c r="BJ71" s="57">
        <f t="shared" ca="1" si="49"/>
        <v>743</v>
      </c>
      <c r="BK71" s="51">
        <f t="shared" ca="1" si="44"/>
        <v>1140.23</v>
      </c>
      <c r="BL71" s="57">
        <f t="shared" ca="1" si="50"/>
        <v>86</v>
      </c>
      <c r="BM71" s="57">
        <f t="shared" ca="1" si="45"/>
        <v>91.971267605633798</v>
      </c>
      <c r="BN71" s="57">
        <f t="shared" ca="1" si="51"/>
        <v>898</v>
      </c>
      <c r="BO71" s="57">
        <f t="shared" ca="1" si="46"/>
        <v>943.28639999999996</v>
      </c>
      <c r="BP71" s="57">
        <f t="shared" ca="1" si="52"/>
        <v>916</v>
      </c>
      <c r="BQ71" s="57">
        <f t="shared" ca="1" si="47"/>
        <v>1235.3069306930693</v>
      </c>
      <c r="BR71" s="51">
        <v>0</v>
      </c>
      <c r="BS71" s="51">
        <v>0</v>
      </c>
    </row>
    <row r="72" spans="1:71">
      <c r="A72" s="8" t="s">
        <v>239</v>
      </c>
      <c r="B72" s="8">
        <v>702</v>
      </c>
      <c r="C72">
        <f t="shared" si="34"/>
        <v>1401</v>
      </c>
      <c r="E72" s="8">
        <v>115.7</v>
      </c>
      <c r="F72" s="8" t="s">
        <v>240</v>
      </c>
      <c r="G72" s="55">
        <f t="shared" ca="1" si="35"/>
        <v>42375</v>
      </c>
      <c r="H72" s="8">
        <v>77777</v>
      </c>
      <c r="J72" t="str">
        <f t="shared" ca="1" si="53"/>
        <v>전세</v>
      </c>
      <c r="K72" s="8" t="s">
        <v>242</v>
      </c>
      <c r="L72" s="63">
        <v>45352</v>
      </c>
      <c r="M72" s="63">
        <v>45402</v>
      </c>
      <c r="N72" s="63">
        <v>45352</v>
      </c>
      <c r="O72" s="63">
        <v>45382</v>
      </c>
      <c r="P72" s="51">
        <f t="shared" ca="1" si="36"/>
        <v>418548</v>
      </c>
      <c r="Q72" s="57">
        <f t="shared" ca="1" si="37"/>
        <v>426918.96</v>
      </c>
      <c r="R72" s="51">
        <f t="shared" ca="1" si="38"/>
        <v>418548</v>
      </c>
      <c r="S72" s="57">
        <f t="shared" ca="1" si="48"/>
        <v>213767</v>
      </c>
      <c r="T72" s="57">
        <f t="shared" ca="1" si="39"/>
        <v>204781</v>
      </c>
      <c r="U72" s="57">
        <f t="shared" ca="1" si="32"/>
        <v>36125</v>
      </c>
      <c r="V72" s="57">
        <f t="shared" ca="1" si="32"/>
        <v>11909</v>
      </c>
      <c r="W72" s="57">
        <f t="shared" ca="1" si="32"/>
        <v>1023</v>
      </c>
      <c r="X72" s="57">
        <f t="shared" ca="1" si="32"/>
        <v>4608</v>
      </c>
      <c r="Y72" s="57">
        <f t="shared" ca="1" si="32"/>
        <v>3394</v>
      </c>
      <c r="Z72" s="57">
        <f t="shared" ca="1" si="32"/>
        <v>57316</v>
      </c>
      <c r="AA72" s="57">
        <f t="shared" ca="1" si="32"/>
        <v>1823</v>
      </c>
      <c r="AB72" s="57">
        <f t="shared" ca="1" si="32"/>
        <v>51739</v>
      </c>
      <c r="AC72" s="57">
        <f t="shared" ca="1" si="32"/>
        <v>1978</v>
      </c>
      <c r="AD72" s="57">
        <f t="shared" ca="1" si="32"/>
        <v>3040</v>
      </c>
      <c r="AE72" s="57">
        <f t="shared" ca="1" si="32"/>
        <v>26412</v>
      </c>
      <c r="AF72" s="57">
        <f t="shared" ca="1" si="32"/>
        <v>639</v>
      </c>
      <c r="AG72" s="57">
        <f t="shared" ca="1" si="32"/>
        <v>7379</v>
      </c>
      <c r="AH72" s="57">
        <f t="shared" ca="1" si="32"/>
        <v>453</v>
      </c>
      <c r="AI72" s="57">
        <f t="shared" ca="1" si="32"/>
        <v>0</v>
      </c>
      <c r="AJ72" s="57">
        <f t="shared" ca="1" si="32"/>
        <v>61512</v>
      </c>
      <c r="AK72" s="57">
        <f t="shared" ca="1" si="31"/>
        <v>24258</v>
      </c>
      <c r="AL72" s="57">
        <f t="shared" ca="1" si="30"/>
        <v>44439</v>
      </c>
      <c r="AM72" s="57">
        <f t="shared" ca="1" si="30"/>
        <v>6111</v>
      </c>
      <c r="AN72" s="57">
        <f t="shared" ca="1" si="30"/>
        <v>24868</v>
      </c>
      <c r="AO72" s="57">
        <f t="shared" ca="1" si="30"/>
        <v>0</v>
      </c>
      <c r="AP72" s="57">
        <f t="shared" ca="1" si="30"/>
        <v>63038</v>
      </c>
      <c r="AQ72" s="57">
        <f t="shared" ca="1" si="30"/>
        <v>8205</v>
      </c>
      <c r="AR72" s="57">
        <f t="shared" ca="1" si="30"/>
        <v>7440</v>
      </c>
      <c r="AS72" s="51">
        <v>2500</v>
      </c>
      <c r="AT72" s="57">
        <f t="shared" ca="1" si="30"/>
        <v>0</v>
      </c>
      <c r="AU72" s="51">
        <v>0</v>
      </c>
      <c r="AV72" s="57">
        <v>0</v>
      </c>
      <c r="AW72" s="51">
        <f t="shared" ca="1" si="40"/>
        <v>8370.9600000000009</v>
      </c>
      <c r="AX72" s="57">
        <f t="shared" ca="1" si="33"/>
        <v>-7512</v>
      </c>
      <c r="AY72" s="57">
        <f t="shared" ca="1" si="33"/>
        <v>0</v>
      </c>
      <c r="AZ72" s="57">
        <f t="shared" ca="1" si="33"/>
        <v>0</v>
      </c>
      <c r="BA72" s="51">
        <v>0</v>
      </c>
      <c r="BB72" s="51">
        <v>0</v>
      </c>
      <c r="BC72" s="57">
        <f t="shared" ca="1" si="33"/>
        <v>-6093</v>
      </c>
      <c r="BD72" s="57">
        <f t="shared" ca="1" si="33"/>
        <v>-18056</v>
      </c>
      <c r="BE72" s="57">
        <f t="shared" ca="1" si="54"/>
        <v>307.56</v>
      </c>
      <c r="BF72" s="51">
        <f t="shared" ca="1" si="41"/>
        <v>35.551200000000001</v>
      </c>
      <c r="BG72" s="51">
        <f t="shared" ca="1" si="42"/>
        <v>3.5025352112676056</v>
      </c>
      <c r="BH72" s="51">
        <f t="shared" ca="1" si="43"/>
        <v>624.13861386138615</v>
      </c>
      <c r="BI72" s="51">
        <v>0</v>
      </c>
      <c r="BJ72" s="57">
        <f t="shared" ca="1" si="49"/>
        <v>456</v>
      </c>
      <c r="BK72" s="51">
        <f t="shared" ca="1" si="44"/>
        <v>763.56</v>
      </c>
      <c r="BL72" s="57">
        <f t="shared" ca="1" si="50"/>
        <v>158</v>
      </c>
      <c r="BM72" s="57">
        <f t="shared" ca="1" si="45"/>
        <v>161.5025352112676</v>
      </c>
      <c r="BN72" s="57">
        <f t="shared" ca="1" si="51"/>
        <v>632</v>
      </c>
      <c r="BO72" s="57">
        <f t="shared" ca="1" si="46"/>
        <v>667.55119999999999</v>
      </c>
      <c r="BP72" s="57">
        <f t="shared" ca="1" si="52"/>
        <v>40</v>
      </c>
      <c r="BQ72" s="57">
        <f t="shared" ca="1" si="47"/>
        <v>664.13861386138615</v>
      </c>
      <c r="BR72" s="51">
        <v>0</v>
      </c>
      <c r="BS72" s="51">
        <v>0</v>
      </c>
    </row>
    <row r="73" spans="1:71">
      <c r="A73" s="8" t="s">
        <v>239</v>
      </c>
      <c r="B73" s="8">
        <v>702</v>
      </c>
      <c r="C73">
        <f t="shared" si="34"/>
        <v>1402</v>
      </c>
      <c r="E73" s="8">
        <v>115.7</v>
      </c>
      <c r="F73" s="8" t="s">
        <v>240</v>
      </c>
      <c r="G73" s="55">
        <f t="shared" ca="1" si="35"/>
        <v>44955</v>
      </c>
      <c r="H73" s="8">
        <v>77777</v>
      </c>
      <c r="J73" t="str">
        <f t="shared" ca="1" si="53"/>
        <v>전세</v>
      </c>
      <c r="K73" s="8" t="s">
        <v>242</v>
      </c>
      <c r="L73" s="63">
        <v>45352</v>
      </c>
      <c r="M73" s="63">
        <v>45402</v>
      </c>
      <c r="N73" s="63">
        <v>45352</v>
      </c>
      <c r="O73" s="63">
        <v>45382</v>
      </c>
      <c r="P73" s="51">
        <f t="shared" ca="1" si="36"/>
        <v>521879</v>
      </c>
      <c r="Q73" s="57">
        <f t="shared" ca="1" si="37"/>
        <v>532316.57999999996</v>
      </c>
      <c r="R73" s="51">
        <f t="shared" ca="1" si="38"/>
        <v>521879</v>
      </c>
      <c r="S73" s="57">
        <f t="shared" ca="1" si="48"/>
        <v>211833</v>
      </c>
      <c r="T73" s="57">
        <f t="shared" ca="1" si="39"/>
        <v>310046</v>
      </c>
      <c r="U73" s="57">
        <f t="shared" ca="1" si="32"/>
        <v>64716</v>
      </c>
      <c r="V73" s="57">
        <f t="shared" ca="1" si="32"/>
        <v>12734</v>
      </c>
      <c r="W73" s="57">
        <f t="shared" ca="1" si="32"/>
        <v>304</v>
      </c>
      <c r="X73" s="57">
        <f t="shared" ca="1" si="32"/>
        <v>4448</v>
      </c>
      <c r="Y73" s="57">
        <f t="shared" ca="1" si="32"/>
        <v>3695</v>
      </c>
      <c r="Z73" s="57">
        <f t="shared" ca="1" si="32"/>
        <v>41821</v>
      </c>
      <c r="AA73" s="57">
        <f t="shared" ca="1" si="32"/>
        <v>1281</v>
      </c>
      <c r="AB73" s="57">
        <f t="shared" ca="1" si="32"/>
        <v>39381</v>
      </c>
      <c r="AC73" s="57">
        <f t="shared" ca="1" si="32"/>
        <v>1007</v>
      </c>
      <c r="AD73" s="57">
        <f t="shared" ca="1" si="32"/>
        <v>9658</v>
      </c>
      <c r="AE73" s="57">
        <f t="shared" ca="1" si="32"/>
        <v>3667</v>
      </c>
      <c r="AF73" s="57">
        <f t="shared" ca="1" si="32"/>
        <v>240</v>
      </c>
      <c r="AG73" s="57">
        <f t="shared" ca="1" si="32"/>
        <v>23693</v>
      </c>
      <c r="AH73" s="57">
        <f t="shared" ca="1" si="32"/>
        <v>626</v>
      </c>
      <c r="AI73" s="57">
        <f t="shared" ca="1" si="32"/>
        <v>0</v>
      </c>
      <c r="AJ73" s="57">
        <f t="shared" ca="1" si="32"/>
        <v>59586</v>
      </c>
      <c r="AK73" s="57">
        <f t="shared" ca="1" si="31"/>
        <v>22367</v>
      </c>
      <c r="AL73" s="57">
        <f t="shared" ca="1" si="30"/>
        <v>117408</v>
      </c>
      <c r="AM73" s="57">
        <f t="shared" ca="1" si="30"/>
        <v>8884</v>
      </c>
      <c r="AN73" s="57">
        <f t="shared" ca="1" si="30"/>
        <v>78006</v>
      </c>
      <c r="AO73" s="57">
        <f t="shared" ca="1" si="30"/>
        <v>0</v>
      </c>
      <c r="AP73" s="57">
        <f t="shared" ca="1" si="30"/>
        <v>50947</v>
      </c>
      <c r="AQ73" s="57">
        <f t="shared" ca="1" si="30"/>
        <v>6469</v>
      </c>
      <c r="AR73" s="57">
        <f t="shared" ca="1" si="30"/>
        <v>6698</v>
      </c>
      <c r="AS73" s="51">
        <v>2500</v>
      </c>
      <c r="AT73" s="57">
        <f t="shared" ca="1" si="30"/>
        <v>0</v>
      </c>
      <c r="AU73" s="51">
        <v>0</v>
      </c>
      <c r="AV73" s="57">
        <v>0</v>
      </c>
      <c r="AW73" s="51">
        <f t="shared" ca="1" si="40"/>
        <v>10437.58</v>
      </c>
      <c r="AX73" s="57">
        <f t="shared" ca="1" si="33"/>
        <v>-17434</v>
      </c>
      <c r="AY73" s="57">
        <f t="shared" ca="1" si="33"/>
        <v>0</v>
      </c>
      <c r="AZ73" s="57">
        <f t="shared" ca="1" si="33"/>
        <v>0</v>
      </c>
      <c r="BA73" s="51">
        <v>0</v>
      </c>
      <c r="BB73" s="51">
        <v>0</v>
      </c>
      <c r="BC73" s="57">
        <f t="shared" ca="1" si="33"/>
        <v>-17996</v>
      </c>
      <c r="BD73" s="57">
        <f t="shared" ca="1" si="33"/>
        <v>-2827</v>
      </c>
      <c r="BE73" s="57">
        <f t="shared" ca="1" si="54"/>
        <v>297.93</v>
      </c>
      <c r="BF73" s="51">
        <f t="shared" ca="1" si="41"/>
        <v>93.926400000000001</v>
      </c>
      <c r="BG73" s="51">
        <f t="shared" ca="1" si="42"/>
        <v>10.986760563380281</v>
      </c>
      <c r="BH73" s="51">
        <f t="shared" ca="1" si="43"/>
        <v>504.42574257425741</v>
      </c>
      <c r="BI73" s="51">
        <v>0</v>
      </c>
      <c r="BJ73" s="57">
        <f t="shared" ca="1" si="49"/>
        <v>438</v>
      </c>
      <c r="BK73" s="51">
        <f t="shared" ca="1" si="44"/>
        <v>735.93000000000006</v>
      </c>
      <c r="BL73" s="57">
        <f t="shared" ca="1" si="50"/>
        <v>146</v>
      </c>
      <c r="BM73" s="57">
        <f t="shared" ca="1" si="45"/>
        <v>156.98676056338027</v>
      </c>
      <c r="BN73" s="57">
        <f t="shared" ca="1" si="51"/>
        <v>781</v>
      </c>
      <c r="BO73" s="57">
        <f t="shared" ca="1" si="46"/>
        <v>874.92640000000006</v>
      </c>
      <c r="BP73" s="57">
        <f t="shared" ca="1" si="52"/>
        <v>582</v>
      </c>
      <c r="BQ73" s="57">
        <f t="shared" ca="1" si="47"/>
        <v>1086.4257425742574</v>
      </c>
      <c r="BR73" s="51">
        <v>0</v>
      </c>
      <c r="BS73" s="51">
        <v>0</v>
      </c>
    </row>
    <row r="74" spans="1:71">
      <c r="A74" s="8" t="s">
        <v>239</v>
      </c>
      <c r="B74" s="8">
        <v>702</v>
      </c>
      <c r="C74">
        <f t="shared" si="34"/>
        <v>1501</v>
      </c>
      <c r="E74" s="8">
        <v>115.7</v>
      </c>
      <c r="F74" s="8" t="s">
        <v>240</v>
      </c>
      <c r="G74" s="55">
        <f t="shared" ca="1" si="35"/>
        <v>44803</v>
      </c>
      <c r="H74" s="8">
        <v>77777</v>
      </c>
      <c r="J74" t="str">
        <f t="shared" ca="1" si="53"/>
        <v>자가</v>
      </c>
      <c r="K74" s="8" t="s">
        <v>242</v>
      </c>
      <c r="L74" s="63">
        <v>45352</v>
      </c>
      <c r="M74" s="63">
        <v>45402</v>
      </c>
      <c r="N74" s="63">
        <v>45352</v>
      </c>
      <c r="O74" s="63">
        <v>45382</v>
      </c>
      <c r="P74" s="51">
        <f t="shared" ca="1" si="36"/>
        <v>379053</v>
      </c>
      <c r="Q74" s="57">
        <f t="shared" ca="1" si="37"/>
        <v>386634.06</v>
      </c>
      <c r="R74" s="51">
        <f t="shared" ca="1" si="38"/>
        <v>379053</v>
      </c>
      <c r="S74" s="57">
        <f t="shared" ca="1" si="48"/>
        <v>143587</v>
      </c>
      <c r="T74" s="57">
        <f t="shared" ca="1" si="39"/>
        <v>235466</v>
      </c>
      <c r="U74" s="57">
        <f t="shared" ca="1" si="32"/>
        <v>61832</v>
      </c>
      <c r="V74" s="57">
        <f t="shared" ca="1" si="32"/>
        <v>6313</v>
      </c>
      <c r="W74" s="57">
        <f t="shared" ca="1" si="32"/>
        <v>610</v>
      </c>
      <c r="X74" s="57">
        <f t="shared" ca="1" si="32"/>
        <v>4861</v>
      </c>
      <c r="Y74" s="57">
        <f t="shared" ca="1" si="32"/>
        <v>3895</v>
      </c>
      <c r="Z74" s="57">
        <f t="shared" ca="1" si="32"/>
        <v>15979</v>
      </c>
      <c r="AA74" s="57">
        <f t="shared" ca="1" si="32"/>
        <v>7178</v>
      </c>
      <c r="AB74" s="57">
        <f t="shared" ca="1" si="32"/>
        <v>19211</v>
      </c>
      <c r="AC74" s="57">
        <f t="shared" ca="1" si="32"/>
        <v>549</v>
      </c>
      <c r="AD74" s="57">
        <f t="shared" ca="1" si="32"/>
        <v>5463</v>
      </c>
      <c r="AE74" s="57">
        <f t="shared" ca="1" si="32"/>
        <v>14419</v>
      </c>
      <c r="AF74" s="57">
        <f t="shared" ca="1" si="32"/>
        <v>263</v>
      </c>
      <c r="AG74" s="57">
        <f t="shared" ca="1" si="32"/>
        <v>8991</v>
      </c>
      <c r="AH74" s="57">
        <f t="shared" ca="1" si="32"/>
        <v>800</v>
      </c>
      <c r="AI74" s="57">
        <f t="shared" ca="1" si="32"/>
        <v>0</v>
      </c>
      <c r="AJ74" s="57">
        <f t="shared" ca="1" si="32"/>
        <v>79708</v>
      </c>
      <c r="AK74" s="57">
        <f t="shared" ca="1" si="31"/>
        <v>14310</v>
      </c>
      <c r="AL74" s="57">
        <f t="shared" ca="1" si="30"/>
        <v>116987</v>
      </c>
      <c r="AM74" s="57">
        <f t="shared" ca="1" si="30"/>
        <v>7272</v>
      </c>
      <c r="AN74" s="57">
        <f t="shared" ca="1" si="30"/>
        <v>561</v>
      </c>
      <c r="AO74" s="57">
        <f t="shared" ca="1" si="30"/>
        <v>0</v>
      </c>
      <c r="AP74" s="57">
        <f t="shared" ca="1" si="30"/>
        <v>46657</v>
      </c>
      <c r="AQ74" s="57">
        <f t="shared" ca="1" si="30"/>
        <v>1201</v>
      </c>
      <c r="AR74" s="57">
        <f t="shared" ca="1" si="30"/>
        <v>1611</v>
      </c>
      <c r="AS74" s="51">
        <v>2500</v>
      </c>
      <c r="AT74" s="57">
        <f t="shared" ca="1" si="30"/>
        <v>0</v>
      </c>
      <c r="AU74" s="51">
        <v>0</v>
      </c>
      <c r="AV74" s="57">
        <v>0</v>
      </c>
      <c r="AW74" s="51">
        <f t="shared" ca="1" si="40"/>
        <v>7581.06</v>
      </c>
      <c r="AX74" s="57">
        <f t="shared" ca="1" si="33"/>
        <v>-8336</v>
      </c>
      <c r="AY74" s="57">
        <f t="shared" ca="1" si="33"/>
        <v>0</v>
      </c>
      <c r="AZ74" s="57">
        <f t="shared" ca="1" si="33"/>
        <v>0</v>
      </c>
      <c r="BA74" s="51">
        <v>0</v>
      </c>
      <c r="BB74" s="51">
        <v>0</v>
      </c>
      <c r="BC74" s="57">
        <f t="shared" ca="1" si="33"/>
        <v>-5962</v>
      </c>
      <c r="BD74" s="57">
        <f t="shared" ca="1" si="33"/>
        <v>-27820</v>
      </c>
      <c r="BE74" s="57">
        <f t="shared" ca="1" si="54"/>
        <v>398.54</v>
      </c>
      <c r="BF74" s="51">
        <f t="shared" ca="1" si="41"/>
        <v>93.589600000000004</v>
      </c>
      <c r="BG74" s="51">
        <f t="shared" ca="1" si="42"/>
        <v>7.9014084507042254E-2</v>
      </c>
      <c r="BH74" s="51">
        <f t="shared" ca="1" si="43"/>
        <v>461.95049504950492</v>
      </c>
      <c r="BI74" s="51">
        <v>0</v>
      </c>
      <c r="BJ74" s="57">
        <f t="shared" ca="1" si="49"/>
        <v>3</v>
      </c>
      <c r="BK74" s="51">
        <f t="shared" ca="1" si="44"/>
        <v>401.54</v>
      </c>
      <c r="BL74" s="57">
        <f t="shared" ca="1" si="50"/>
        <v>489</v>
      </c>
      <c r="BM74" s="57">
        <f t="shared" ca="1" si="45"/>
        <v>489.07901408450704</v>
      </c>
      <c r="BN74" s="57">
        <f t="shared" ca="1" si="51"/>
        <v>524</v>
      </c>
      <c r="BO74" s="57">
        <f t="shared" ca="1" si="46"/>
        <v>617.58960000000002</v>
      </c>
      <c r="BP74" s="57">
        <f t="shared" ca="1" si="52"/>
        <v>127</v>
      </c>
      <c r="BQ74" s="57">
        <f t="shared" ca="1" si="47"/>
        <v>588.95049504950498</v>
      </c>
      <c r="BR74" s="51">
        <v>0</v>
      </c>
      <c r="BS74" s="51">
        <v>0</v>
      </c>
    </row>
    <row r="75" spans="1:71">
      <c r="A75" s="8" t="s">
        <v>239</v>
      </c>
      <c r="B75" s="8">
        <v>702</v>
      </c>
      <c r="C75">
        <f t="shared" si="34"/>
        <v>1502</v>
      </c>
      <c r="E75" s="8">
        <v>115.7</v>
      </c>
      <c r="F75" s="8" t="s">
        <v>240</v>
      </c>
      <c r="G75" s="55">
        <f t="shared" ca="1" si="35"/>
        <v>44800</v>
      </c>
      <c r="H75" s="8">
        <v>77777</v>
      </c>
      <c r="J75" t="str">
        <f t="shared" ca="1" si="53"/>
        <v>전세</v>
      </c>
      <c r="K75" s="8" t="s">
        <v>242</v>
      </c>
      <c r="L75" s="63">
        <v>45352</v>
      </c>
      <c r="M75" s="63">
        <v>45402</v>
      </c>
      <c r="N75" s="63">
        <v>45352</v>
      </c>
      <c r="O75" s="63">
        <v>45382</v>
      </c>
      <c r="P75" s="51">
        <f t="shared" ca="1" si="36"/>
        <v>438475</v>
      </c>
      <c r="Q75" s="57">
        <f t="shared" ca="1" si="37"/>
        <v>447244.5</v>
      </c>
      <c r="R75" s="51">
        <f t="shared" ca="1" si="38"/>
        <v>438475</v>
      </c>
      <c r="S75" s="57">
        <f t="shared" ca="1" si="48"/>
        <v>235631</v>
      </c>
      <c r="T75" s="57">
        <f t="shared" ca="1" si="39"/>
        <v>202844</v>
      </c>
      <c r="U75" s="57">
        <f t="shared" ca="1" si="32"/>
        <v>74393</v>
      </c>
      <c r="V75" s="57">
        <f t="shared" ca="1" si="32"/>
        <v>10049</v>
      </c>
      <c r="W75" s="57">
        <f t="shared" ca="1" si="32"/>
        <v>1428</v>
      </c>
      <c r="X75" s="57">
        <f t="shared" ca="1" si="32"/>
        <v>2570</v>
      </c>
      <c r="Y75" s="57">
        <f t="shared" ca="1" si="32"/>
        <v>3720</v>
      </c>
      <c r="Z75" s="57">
        <f t="shared" ca="1" si="32"/>
        <v>52724</v>
      </c>
      <c r="AA75" s="57">
        <f t="shared" ca="1" si="32"/>
        <v>22682</v>
      </c>
      <c r="AB75" s="57">
        <f t="shared" ca="1" si="32"/>
        <v>22201</v>
      </c>
      <c r="AC75" s="57">
        <f t="shared" ca="1" si="32"/>
        <v>2425</v>
      </c>
      <c r="AD75" s="57">
        <f t="shared" ca="1" si="32"/>
        <v>2534</v>
      </c>
      <c r="AE75" s="57">
        <f t="shared" ca="1" si="32"/>
        <v>20796</v>
      </c>
      <c r="AF75" s="57">
        <f t="shared" ca="1" si="32"/>
        <v>614</v>
      </c>
      <c r="AG75" s="57">
        <f t="shared" ca="1" si="32"/>
        <v>40282</v>
      </c>
      <c r="AH75" s="57">
        <f t="shared" ca="1" si="32"/>
        <v>352</v>
      </c>
      <c r="AI75" s="57">
        <f t="shared" ca="1" si="32"/>
        <v>0</v>
      </c>
      <c r="AJ75" s="57">
        <f t="shared" ca="1" si="32"/>
        <v>75832</v>
      </c>
      <c r="AK75" s="57">
        <f t="shared" ca="1" si="31"/>
        <v>18322</v>
      </c>
      <c r="AL75" s="57">
        <f t="shared" ca="1" si="31"/>
        <v>31792</v>
      </c>
      <c r="AM75" s="57">
        <f t="shared" ca="1" si="31"/>
        <v>9308</v>
      </c>
      <c r="AN75" s="57">
        <f t="shared" ca="1" si="31"/>
        <v>13035</v>
      </c>
      <c r="AO75" s="57">
        <f t="shared" ca="1" si="31"/>
        <v>0</v>
      </c>
      <c r="AP75" s="57">
        <f t="shared" ca="1" si="31"/>
        <v>78857</v>
      </c>
      <c r="AQ75" s="57">
        <f t="shared" ca="1" si="31"/>
        <v>1895</v>
      </c>
      <c r="AR75" s="57">
        <f t="shared" ca="1" si="31"/>
        <v>8560</v>
      </c>
      <c r="AS75" s="51">
        <v>2500</v>
      </c>
      <c r="AT75" s="57">
        <f t="shared" ca="1" si="31"/>
        <v>0</v>
      </c>
      <c r="AU75" s="51">
        <v>0</v>
      </c>
      <c r="AV75" s="57">
        <v>0</v>
      </c>
      <c r="AW75" s="51">
        <f t="shared" ca="1" si="40"/>
        <v>8769.5</v>
      </c>
      <c r="AX75" s="57">
        <f t="shared" ca="1" si="33"/>
        <v>-15886</v>
      </c>
      <c r="AY75" s="57">
        <f t="shared" ca="1" si="33"/>
        <v>0</v>
      </c>
      <c r="AZ75" s="57">
        <f t="shared" ca="1" si="33"/>
        <v>0</v>
      </c>
      <c r="BA75" s="51">
        <v>0</v>
      </c>
      <c r="BB75" s="51">
        <v>0</v>
      </c>
      <c r="BC75" s="57">
        <f t="shared" ca="1" si="33"/>
        <v>-29290</v>
      </c>
      <c r="BD75" s="57">
        <f t="shared" ca="1" si="33"/>
        <v>-13220</v>
      </c>
      <c r="BE75" s="57">
        <f t="shared" ca="1" si="54"/>
        <v>379.16</v>
      </c>
      <c r="BF75" s="51">
        <f t="shared" ca="1" si="41"/>
        <v>25.433599999999998</v>
      </c>
      <c r="BG75" s="51">
        <f t="shared" ca="1" si="42"/>
        <v>1.8359154929577466</v>
      </c>
      <c r="BH75" s="51">
        <f t="shared" ca="1" si="43"/>
        <v>780.76237623762381</v>
      </c>
      <c r="BI75" s="51">
        <v>0</v>
      </c>
      <c r="BJ75" s="57">
        <f t="shared" ca="1" si="49"/>
        <v>473</v>
      </c>
      <c r="BK75" s="51">
        <f t="shared" ca="1" si="44"/>
        <v>852.16000000000008</v>
      </c>
      <c r="BL75" s="57">
        <f t="shared" ca="1" si="50"/>
        <v>839</v>
      </c>
      <c r="BM75" s="57">
        <f t="shared" ca="1" si="45"/>
        <v>840.83591549295772</v>
      </c>
      <c r="BN75" s="57">
        <f t="shared" ca="1" si="51"/>
        <v>991</v>
      </c>
      <c r="BO75" s="57">
        <f t="shared" ca="1" si="46"/>
        <v>1016.4336</v>
      </c>
      <c r="BP75" s="57">
        <f t="shared" ca="1" si="52"/>
        <v>25</v>
      </c>
      <c r="BQ75" s="57">
        <f t="shared" ca="1" si="47"/>
        <v>805.76237623762381</v>
      </c>
      <c r="BR75" s="51">
        <v>0</v>
      </c>
      <c r="BS75" s="51">
        <v>0</v>
      </c>
    </row>
    <row r="76" spans="1:71">
      <c r="A76" s="8" t="s">
        <v>239</v>
      </c>
      <c r="B76" s="8">
        <v>702</v>
      </c>
      <c r="C76">
        <f t="shared" si="34"/>
        <v>1601</v>
      </c>
      <c r="E76" s="8">
        <v>115.7</v>
      </c>
      <c r="F76" s="8" t="s">
        <v>240</v>
      </c>
      <c r="G76" s="55">
        <f t="shared" ca="1" si="35"/>
        <v>44943</v>
      </c>
      <c r="H76" s="8">
        <v>77777</v>
      </c>
      <c r="J76" t="str">
        <f t="shared" ca="1" si="53"/>
        <v>월세</v>
      </c>
      <c r="K76" s="8" t="s">
        <v>242</v>
      </c>
      <c r="L76" s="63">
        <v>45352</v>
      </c>
      <c r="M76" s="63">
        <v>45402</v>
      </c>
      <c r="N76" s="63">
        <v>45352</v>
      </c>
      <c r="O76" s="63">
        <v>45382</v>
      </c>
      <c r="P76" s="51">
        <f t="shared" ca="1" si="36"/>
        <v>593249</v>
      </c>
      <c r="Q76" s="57">
        <f t="shared" ca="1" si="37"/>
        <v>605113.98</v>
      </c>
      <c r="R76" s="51">
        <f t="shared" ca="1" si="38"/>
        <v>593249</v>
      </c>
      <c r="S76" s="57">
        <f t="shared" ca="1" si="48"/>
        <v>282185</v>
      </c>
      <c r="T76" s="57">
        <f t="shared" ca="1" si="39"/>
        <v>311064</v>
      </c>
      <c r="U76" s="57">
        <f t="shared" ca="1" si="32"/>
        <v>74384</v>
      </c>
      <c r="V76" s="57">
        <f t="shared" ca="1" si="32"/>
        <v>26993</v>
      </c>
      <c r="W76" s="57">
        <f t="shared" ca="1" si="32"/>
        <v>1411</v>
      </c>
      <c r="X76" s="57">
        <f t="shared" ca="1" si="32"/>
        <v>2133</v>
      </c>
      <c r="Y76" s="57">
        <f t="shared" ca="1" si="32"/>
        <v>3861</v>
      </c>
      <c r="Z76" s="57">
        <f t="shared" ca="1" si="32"/>
        <v>49510</v>
      </c>
      <c r="AA76" s="57">
        <f t="shared" ca="1" si="32"/>
        <v>19835</v>
      </c>
      <c r="AB76" s="57">
        <f t="shared" ca="1" si="32"/>
        <v>77195</v>
      </c>
      <c r="AC76" s="57">
        <f t="shared" ca="1" si="32"/>
        <v>545</v>
      </c>
      <c r="AD76" s="57">
        <f t="shared" ca="1" si="32"/>
        <v>4426</v>
      </c>
      <c r="AE76" s="57">
        <f t="shared" ca="1" si="32"/>
        <v>7747</v>
      </c>
      <c r="AF76" s="57">
        <f t="shared" ca="1" si="32"/>
        <v>739</v>
      </c>
      <c r="AG76" s="57">
        <f t="shared" ca="1" si="32"/>
        <v>31328</v>
      </c>
      <c r="AH76" s="57">
        <f t="shared" ca="1" si="32"/>
        <v>875</v>
      </c>
      <c r="AI76" s="57">
        <f t="shared" ca="1" si="32"/>
        <v>0</v>
      </c>
      <c r="AJ76" s="57">
        <f t="shared" ca="1" si="32"/>
        <v>62863</v>
      </c>
      <c r="AK76" s="57">
        <f t="shared" ca="1" si="31"/>
        <v>15252</v>
      </c>
      <c r="AL76" s="57">
        <f t="shared" ca="1" si="31"/>
        <v>127510</v>
      </c>
      <c r="AM76" s="57">
        <f t="shared" ca="1" si="31"/>
        <v>8165</v>
      </c>
      <c r="AN76" s="57">
        <f t="shared" ca="1" si="31"/>
        <v>30113</v>
      </c>
      <c r="AO76" s="57">
        <f t="shared" ca="1" si="31"/>
        <v>0</v>
      </c>
      <c r="AP76" s="57">
        <f t="shared" ca="1" si="31"/>
        <v>65942</v>
      </c>
      <c r="AQ76" s="57">
        <f t="shared" ca="1" si="31"/>
        <v>1913</v>
      </c>
      <c r="AR76" s="57">
        <f t="shared" ca="1" si="31"/>
        <v>9254</v>
      </c>
      <c r="AS76" s="51">
        <v>2500</v>
      </c>
      <c r="AT76" s="57">
        <f t="shared" ca="1" si="31"/>
        <v>0</v>
      </c>
      <c r="AU76" s="51">
        <v>0</v>
      </c>
      <c r="AV76" s="57">
        <v>0</v>
      </c>
      <c r="AW76" s="51">
        <f t="shared" ca="1" si="40"/>
        <v>11864.98</v>
      </c>
      <c r="AX76" s="57">
        <f t="shared" ca="1" si="33"/>
        <v>-9152</v>
      </c>
      <c r="AY76" s="57">
        <f t="shared" ca="1" si="33"/>
        <v>0</v>
      </c>
      <c r="AZ76" s="57">
        <f t="shared" ca="1" si="33"/>
        <v>0</v>
      </c>
      <c r="BA76" s="51">
        <v>0</v>
      </c>
      <c r="BB76" s="51">
        <v>0</v>
      </c>
      <c r="BC76" s="57">
        <f t="shared" ca="1" si="33"/>
        <v>-5951</v>
      </c>
      <c r="BD76" s="57">
        <f t="shared" ca="1" si="33"/>
        <v>-16142</v>
      </c>
      <c r="BE76" s="57">
        <f t="shared" ca="1" si="54"/>
        <v>314.315</v>
      </c>
      <c r="BF76" s="51">
        <f t="shared" ca="1" si="41"/>
        <v>102.008</v>
      </c>
      <c r="BG76" s="51">
        <f t="shared" ca="1" si="42"/>
        <v>4.2412676056338032</v>
      </c>
      <c r="BH76" s="51">
        <f t="shared" ca="1" si="43"/>
        <v>652.89108910891093</v>
      </c>
      <c r="BI76" s="51">
        <v>0</v>
      </c>
      <c r="BJ76" s="57">
        <f t="shared" ca="1" si="49"/>
        <v>575</v>
      </c>
      <c r="BK76" s="51">
        <f t="shared" ca="1" si="44"/>
        <v>889.31500000000005</v>
      </c>
      <c r="BL76" s="57">
        <f t="shared" ca="1" si="50"/>
        <v>12</v>
      </c>
      <c r="BM76" s="57">
        <f t="shared" ca="1" si="45"/>
        <v>16.241267605633801</v>
      </c>
      <c r="BN76" s="57">
        <f t="shared" ca="1" si="51"/>
        <v>315</v>
      </c>
      <c r="BO76" s="57">
        <f t="shared" ca="1" si="46"/>
        <v>417.00799999999998</v>
      </c>
      <c r="BP76" s="57">
        <f t="shared" ca="1" si="52"/>
        <v>277</v>
      </c>
      <c r="BQ76" s="57">
        <f t="shared" ca="1" si="47"/>
        <v>929.89108910891093</v>
      </c>
      <c r="BR76" s="51">
        <v>0</v>
      </c>
      <c r="BS76" s="51">
        <v>0</v>
      </c>
    </row>
    <row r="77" spans="1:71">
      <c r="A77" s="8" t="s">
        <v>239</v>
      </c>
      <c r="B77" s="8">
        <v>702</v>
      </c>
      <c r="C77">
        <f t="shared" si="34"/>
        <v>1602</v>
      </c>
      <c r="E77" s="8">
        <v>115.7</v>
      </c>
      <c r="F77" s="8" t="s">
        <v>240</v>
      </c>
      <c r="G77" s="55">
        <f t="shared" ca="1" si="35"/>
        <v>42817</v>
      </c>
      <c r="H77" s="8">
        <v>77777</v>
      </c>
      <c r="J77" t="str">
        <f t="shared" ca="1" si="53"/>
        <v>전세</v>
      </c>
      <c r="K77" s="8" t="s">
        <v>242</v>
      </c>
      <c r="L77" s="63">
        <v>45352</v>
      </c>
      <c r="M77" s="63">
        <v>45402</v>
      </c>
      <c r="N77" s="63">
        <v>45352</v>
      </c>
      <c r="O77" s="63">
        <v>45382</v>
      </c>
      <c r="P77" s="51">
        <f t="shared" ca="1" si="36"/>
        <v>517252</v>
      </c>
      <c r="Q77" s="57">
        <f t="shared" ca="1" si="37"/>
        <v>527597.04</v>
      </c>
      <c r="R77" s="51">
        <f t="shared" ca="1" si="38"/>
        <v>517252</v>
      </c>
      <c r="S77" s="57">
        <f t="shared" ca="1" si="48"/>
        <v>225263</v>
      </c>
      <c r="T77" s="57">
        <f t="shared" ca="1" si="39"/>
        <v>291989</v>
      </c>
      <c r="U77" s="57">
        <f t="shared" ca="1" si="32"/>
        <v>31207</v>
      </c>
      <c r="V77" s="57">
        <f t="shared" ca="1" si="32"/>
        <v>35336</v>
      </c>
      <c r="W77" s="57">
        <f t="shared" ca="1" si="32"/>
        <v>1795</v>
      </c>
      <c r="X77" s="57">
        <f t="shared" ca="1" si="32"/>
        <v>3340</v>
      </c>
      <c r="Y77" s="57">
        <f t="shared" ca="1" si="32"/>
        <v>3483</v>
      </c>
      <c r="Z77" s="57">
        <f t="shared" ca="1" si="32"/>
        <v>47344</v>
      </c>
      <c r="AA77" s="57">
        <f t="shared" ca="1" si="32"/>
        <v>7135</v>
      </c>
      <c r="AB77" s="57">
        <f t="shared" ca="1" si="32"/>
        <v>70579</v>
      </c>
      <c r="AC77" s="57">
        <f t="shared" ca="1" si="32"/>
        <v>1020</v>
      </c>
      <c r="AD77" s="57">
        <f t="shared" ca="1" si="32"/>
        <v>4156</v>
      </c>
      <c r="AE77" s="57">
        <f t="shared" ca="1" si="32"/>
        <v>22520</v>
      </c>
      <c r="AF77" s="57">
        <f t="shared" ca="1" si="32"/>
        <v>204</v>
      </c>
      <c r="AG77" s="57">
        <f t="shared" ca="1" si="32"/>
        <v>2724</v>
      </c>
      <c r="AH77" s="57">
        <f t="shared" ca="1" si="32"/>
        <v>548</v>
      </c>
      <c r="AI77" s="57">
        <f t="shared" ca="1" si="32"/>
        <v>0</v>
      </c>
      <c r="AJ77" s="57">
        <f t="shared" ref="AJ77" ca="1" si="55">RANDBETWEEN(AJ$2,AJ$3)</f>
        <v>75916</v>
      </c>
      <c r="AK77" s="57">
        <f t="shared" ca="1" si="31"/>
        <v>23461</v>
      </c>
      <c r="AL77" s="57">
        <f t="shared" ca="1" si="31"/>
        <v>114321</v>
      </c>
      <c r="AM77" s="57">
        <f t="shared" ca="1" si="31"/>
        <v>1835</v>
      </c>
      <c r="AN77" s="57">
        <f t="shared" ca="1" si="31"/>
        <v>57670</v>
      </c>
      <c r="AO77" s="57">
        <f t="shared" ca="1" si="31"/>
        <v>0</v>
      </c>
      <c r="AP77" s="57">
        <f t="shared" ca="1" si="31"/>
        <v>58316</v>
      </c>
      <c r="AQ77" s="57">
        <f t="shared" ca="1" si="31"/>
        <v>1555</v>
      </c>
      <c r="AR77" s="57">
        <f t="shared" ca="1" si="31"/>
        <v>2583</v>
      </c>
      <c r="AS77" s="51">
        <v>2500</v>
      </c>
      <c r="AT77" s="57">
        <f t="shared" ca="1" si="31"/>
        <v>0</v>
      </c>
      <c r="AU77" s="51">
        <v>0</v>
      </c>
      <c r="AV77" s="57">
        <v>0</v>
      </c>
      <c r="AW77" s="51">
        <f t="shared" ca="1" si="40"/>
        <v>10345.040000000001</v>
      </c>
      <c r="AX77" s="57">
        <f t="shared" ca="1" si="33"/>
        <v>-8103</v>
      </c>
      <c r="AY77" s="57">
        <f t="shared" ca="1" si="33"/>
        <v>0</v>
      </c>
      <c r="AZ77" s="57">
        <f t="shared" ca="1" si="33"/>
        <v>0</v>
      </c>
      <c r="BA77" s="51">
        <v>0</v>
      </c>
      <c r="BB77" s="51">
        <v>0</v>
      </c>
      <c r="BC77" s="57">
        <f t="shared" ca="1" si="33"/>
        <v>-19527</v>
      </c>
      <c r="BD77" s="57">
        <f t="shared" ca="1" si="33"/>
        <v>-24666</v>
      </c>
      <c r="BE77" s="57">
        <f t="shared" ca="1" si="54"/>
        <v>379.58</v>
      </c>
      <c r="BF77" s="51">
        <f t="shared" ca="1" si="41"/>
        <v>91.456800000000001</v>
      </c>
      <c r="BG77" s="51">
        <f t="shared" ca="1" si="42"/>
        <v>8.1225352112676052</v>
      </c>
      <c r="BH77" s="51">
        <f t="shared" ca="1" si="43"/>
        <v>577.38613861386136</v>
      </c>
      <c r="BI77" s="51">
        <v>0</v>
      </c>
      <c r="BJ77" s="57">
        <f t="shared" ca="1" si="49"/>
        <v>800</v>
      </c>
      <c r="BK77" s="51">
        <f t="shared" ca="1" si="44"/>
        <v>1179.58</v>
      </c>
      <c r="BL77" s="57">
        <f t="shared" ca="1" si="50"/>
        <v>133</v>
      </c>
      <c r="BM77" s="57">
        <f t="shared" ca="1" si="45"/>
        <v>141.1225352112676</v>
      </c>
      <c r="BN77" s="57">
        <f t="shared" ca="1" si="51"/>
        <v>854</v>
      </c>
      <c r="BO77" s="57">
        <f t="shared" ca="1" si="46"/>
        <v>945.45680000000004</v>
      </c>
      <c r="BP77" s="57">
        <f t="shared" ca="1" si="52"/>
        <v>786</v>
      </c>
      <c r="BQ77" s="57">
        <f t="shared" ca="1" si="47"/>
        <v>1363.3861386138615</v>
      </c>
      <c r="BR77" s="51">
        <v>0</v>
      </c>
      <c r="BS77" s="51">
        <v>0</v>
      </c>
    </row>
    <row r="78" spans="1:71">
      <c r="A78" s="8" t="s">
        <v>239</v>
      </c>
      <c r="B78" s="8">
        <v>702</v>
      </c>
      <c r="C78">
        <f t="shared" si="34"/>
        <v>1701</v>
      </c>
      <c r="E78" s="8">
        <v>115.7</v>
      </c>
      <c r="F78" s="8" t="s">
        <v>240</v>
      </c>
      <c r="G78" s="55">
        <f t="shared" ca="1" si="35"/>
        <v>43540</v>
      </c>
      <c r="H78" s="8">
        <v>77777</v>
      </c>
      <c r="J78" t="str">
        <f t="shared" ca="1" si="53"/>
        <v>월세</v>
      </c>
      <c r="K78" s="8" t="s">
        <v>242</v>
      </c>
      <c r="L78" s="63">
        <v>45352</v>
      </c>
      <c r="M78" s="63">
        <v>45402</v>
      </c>
      <c r="N78" s="63">
        <v>45352</v>
      </c>
      <c r="O78" s="63">
        <v>45382</v>
      </c>
      <c r="P78" s="51">
        <f t="shared" ca="1" si="36"/>
        <v>524175</v>
      </c>
      <c r="Q78" s="57">
        <f t="shared" ca="1" si="37"/>
        <v>534658.5</v>
      </c>
      <c r="R78" s="51">
        <f t="shared" ca="1" si="38"/>
        <v>524175</v>
      </c>
      <c r="S78" s="57">
        <f t="shared" ca="1" si="48"/>
        <v>178611</v>
      </c>
      <c r="T78" s="57">
        <f t="shared" ca="1" si="39"/>
        <v>345564</v>
      </c>
      <c r="U78" s="57">
        <f t="shared" ref="U78:AJ93" ca="1" si="56">RANDBETWEEN(U$2,U$3)</f>
        <v>62687</v>
      </c>
      <c r="V78" s="57">
        <f t="shared" ca="1" si="56"/>
        <v>27021</v>
      </c>
      <c r="W78" s="57">
        <f t="shared" ca="1" si="56"/>
        <v>1194</v>
      </c>
      <c r="X78" s="57">
        <f t="shared" ca="1" si="56"/>
        <v>3024</v>
      </c>
      <c r="Y78" s="57">
        <f t="shared" ca="1" si="56"/>
        <v>3904</v>
      </c>
      <c r="Z78" s="57">
        <f t="shared" ca="1" si="56"/>
        <v>36951</v>
      </c>
      <c r="AA78" s="57">
        <f t="shared" ca="1" si="56"/>
        <v>20178</v>
      </c>
      <c r="AB78" s="57">
        <f t="shared" ca="1" si="56"/>
        <v>13911</v>
      </c>
      <c r="AC78" s="57">
        <f t="shared" ca="1" si="56"/>
        <v>2483</v>
      </c>
      <c r="AD78" s="57">
        <f t="shared" ca="1" si="56"/>
        <v>6461</v>
      </c>
      <c r="AE78" s="57">
        <f t="shared" ca="1" si="56"/>
        <v>5413</v>
      </c>
      <c r="AF78" s="57">
        <f t="shared" ca="1" si="56"/>
        <v>691</v>
      </c>
      <c r="AG78" s="57">
        <f t="shared" ca="1" si="56"/>
        <v>8790</v>
      </c>
      <c r="AH78" s="57">
        <f t="shared" ca="1" si="56"/>
        <v>642</v>
      </c>
      <c r="AI78" s="57">
        <f t="shared" ca="1" si="56"/>
        <v>0</v>
      </c>
      <c r="AJ78" s="57">
        <f t="shared" ca="1" si="56"/>
        <v>57482</v>
      </c>
      <c r="AK78" s="57">
        <f t="shared" ca="1" si="31"/>
        <v>14517</v>
      </c>
      <c r="AL78" s="57">
        <f t="shared" ca="1" si="31"/>
        <v>133929</v>
      </c>
      <c r="AM78" s="57">
        <f t="shared" ca="1" si="31"/>
        <v>4419</v>
      </c>
      <c r="AN78" s="57">
        <f t="shared" ca="1" si="31"/>
        <v>99182</v>
      </c>
      <c r="AO78" s="57">
        <f t="shared" ca="1" si="31"/>
        <v>0</v>
      </c>
      <c r="AP78" s="57">
        <f t="shared" ca="1" si="31"/>
        <v>36890</v>
      </c>
      <c r="AQ78" s="57">
        <f t="shared" ca="1" si="31"/>
        <v>6081</v>
      </c>
      <c r="AR78" s="57">
        <f t="shared" ca="1" si="31"/>
        <v>4811</v>
      </c>
      <c r="AS78" s="51">
        <v>2500</v>
      </c>
      <c r="AT78" s="57">
        <f t="shared" ca="1" si="31"/>
        <v>0</v>
      </c>
      <c r="AU78" s="51">
        <v>0</v>
      </c>
      <c r="AV78" s="57">
        <v>0</v>
      </c>
      <c r="AW78" s="51">
        <f t="shared" ca="1" si="40"/>
        <v>10483.5</v>
      </c>
      <c r="AX78" s="57">
        <f t="shared" ca="1" si="33"/>
        <v>-14217</v>
      </c>
      <c r="AY78" s="57">
        <f t="shared" ca="1" si="33"/>
        <v>0</v>
      </c>
      <c r="AZ78" s="57">
        <f t="shared" ca="1" si="33"/>
        <v>0</v>
      </c>
      <c r="BA78" s="51">
        <v>-5000</v>
      </c>
      <c r="BB78" s="51">
        <v>0</v>
      </c>
      <c r="BC78" s="57">
        <f t="shared" ca="1" si="33"/>
        <v>-13478</v>
      </c>
      <c r="BD78" s="57">
        <f t="shared" ca="1" si="33"/>
        <v>-1291</v>
      </c>
      <c r="BE78" s="57">
        <f t="shared" ca="1" si="54"/>
        <v>287.41000000000003</v>
      </c>
      <c r="BF78" s="51">
        <f t="shared" ca="1" si="41"/>
        <v>107.14319999999999</v>
      </c>
      <c r="BG78" s="51">
        <f t="shared" ca="1" si="42"/>
        <v>13.969295774647888</v>
      </c>
      <c r="BH78" s="51">
        <f t="shared" ca="1" si="43"/>
        <v>365.24752475247527</v>
      </c>
      <c r="BI78" s="51">
        <v>0</v>
      </c>
      <c r="BJ78" s="57">
        <f t="shared" ca="1" si="49"/>
        <v>728</v>
      </c>
      <c r="BK78" s="51">
        <f t="shared" ca="1" si="44"/>
        <v>1015.4100000000001</v>
      </c>
      <c r="BL78" s="57">
        <f t="shared" ca="1" si="50"/>
        <v>325</v>
      </c>
      <c r="BM78" s="57">
        <f t="shared" ca="1" si="45"/>
        <v>338.96929577464789</v>
      </c>
      <c r="BN78" s="57">
        <f t="shared" ca="1" si="51"/>
        <v>344</v>
      </c>
      <c r="BO78" s="57">
        <f t="shared" ca="1" si="46"/>
        <v>451.14319999999998</v>
      </c>
      <c r="BP78" s="57">
        <f t="shared" ca="1" si="52"/>
        <v>257</v>
      </c>
      <c r="BQ78" s="57">
        <f t="shared" ca="1" si="47"/>
        <v>622.24752475247533</v>
      </c>
      <c r="BR78" s="51">
        <v>0</v>
      </c>
      <c r="BS78" s="51">
        <v>0</v>
      </c>
    </row>
    <row r="79" spans="1:71">
      <c r="A79" s="8" t="s">
        <v>239</v>
      </c>
      <c r="B79" s="8">
        <v>702</v>
      </c>
      <c r="C79">
        <f t="shared" si="34"/>
        <v>1702</v>
      </c>
      <c r="E79" s="8">
        <v>115.7</v>
      </c>
      <c r="F79" s="8" t="s">
        <v>240</v>
      </c>
      <c r="G79" s="55">
        <f t="shared" ca="1" si="35"/>
        <v>42133</v>
      </c>
      <c r="H79" s="8">
        <v>77777</v>
      </c>
      <c r="J79" t="str">
        <f t="shared" ca="1" si="53"/>
        <v>자가</v>
      </c>
      <c r="K79" s="8" t="s">
        <v>242</v>
      </c>
      <c r="L79" s="63">
        <v>45352</v>
      </c>
      <c r="M79" s="63">
        <v>45402</v>
      </c>
      <c r="N79" s="63">
        <v>45352</v>
      </c>
      <c r="O79" s="63">
        <v>45382</v>
      </c>
      <c r="P79" s="51">
        <f t="shared" ca="1" si="36"/>
        <v>392393</v>
      </c>
      <c r="Q79" s="57">
        <f t="shared" ca="1" si="37"/>
        <v>400240.86</v>
      </c>
      <c r="R79" s="51">
        <f t="shared" ca="1" si="38"/>
        <v>392393</v>
      </c>
      <c r="S79" s="57">
        <f t="shared" ca="1" si="48"/>
        <v>204129</v>
      </c>
      <c r="T79" s="57">
        <f t="shared" ca="1" si="39"/>
        <v>188264</v>
      </c>
      <c r="U79" s="57">
        <f t="shared" ca="1" si="56"/>
        <v>75659</v>
      </c>
      <c r="V79" s="57">
        <f t="shared" ca="1" si="56"/>
        <v>7292</v>
      </c>
      <c r="W79" s="57">
        <f t="shared" ca="1" si="56"/>
        <v>1558</v>
      </c>
      <c r="X79" s="57">
        <f t="shared" ca="1" si="56"/>
        <v>3041</v>
      </c>
      <c r="Y79" s="57">
        <f t="shared" ca="1" si="56"/>
        <v>3445</v>
      </c>
      <c r="Z79" s="57">
        <f t="shared" ca="1" si="56"/>
        <v>19399</v>
      </c>
      <c r="AA79" s="57">
        <f t="shared" ca="1" si="56"/>
        <v>3279</v>
      </c>
      <c r="AB79" s="57">
        <f t="shared" ca="1" si="56"/>
        <v>46157</v>
      </c>
      <c r="AC79" s="57">
        <f t="shared" ca="1" si="56"/>
        <v>475</v>
      </c>
      <c r="AD79" s="57">
        <f t="shared" ca="1" si="56"/>
        <v>8997</v>
      </c>
      <c r="AE79" s="57">
        <f t="shared" ca="1" si="56"/>
        <v>22314</v>
      </c>
      <c r="AF79" s="57">
        <f t="shared" ca="1" si="56"/>
        <v>311</v>
      </c>
      <c r="AG79" s="57">
        <f t="shared" ca="1" si="56"/>
        <v>8384</v>
      </c>
      <c r="AH79" s="57">
        <f t="shared" ca="1" si="56"/>
        <v>570</v>
      </c>
      <c r="AI79" s="57">
        <f t="shared" ca="1" si="56"/>
        <v>0</v>
      </c>
      <c r="AJ79" s="57">
        <f t="shared" ca="1" si="56"/>
        <v>70878</v>
      </c>
      <c r="AK79" s="57">
        <f t="shared" ca="1" si="31"/>
        <v>20788</v>
      </c>
      <c r="AL79" s="57">
        <f t="shared" ca="1" si="31"/>
        <v>78470</v>
      </c>
      <c r="AM79" s="57">
        <f t="shared" ca="1" si="31"/>
        <v>7253</v>
      </c>
      <c r="AN79" s="57">
        <f t="shared" ca="1" si="31"/>
        <v>4921</v>
      </c>
      <c r="AO79" s="57">
        <f t="shared" ca="1" si="31"/>
        <v>0</v>
      </c>
      <c r="AP79" s="57">
        <f t="shared" ca="1" si="31"/>
        <v>47058</v>
      </c>
      <c r="AQ79" s="57">
        <f t="shared" ca="1" si="31"/>
        <v>7097</v>
      </c>
      <c r="AR79" s="57">
        <f t="shared" ca="1" si="31"/>
        <v>8996</v>
      </c>
      <c r="AS79" s="51">
        <v>2500</v>
      </c>
      <c r="AT79" s="57">
        <f t="shared" ca="1" si="31"/>
        <v>0</v>
      </c>
      <c r="AU79" s="51">
        <v>0</v>
      </c>
      <c r="AV79" s="57">
        <v>0</v>
      </c>
      <c r="AW79" s="51">
        <f t="shared" ca="1" si="40"/>
        <v>7847.8600000000006</v>
      </c>
      <c r="AX79" s="57">
        <f t="shared" ca="1" si="33"/>
        <v>-15940</v>
      </c>
      <c r="AY79" s="57">
        <f t="shared" ca="1" si="33"/>
        <v>0</v>
      </c>
      <c r="AZ79" s="57">
        <f t="shared" ca="1" si="33"/>
        <v>0</v>
      </c>
      <c r="BA79" s="51">
        <v>0</v>
      </c>
      <c r="BB79" s="51">
        <v>0</v>
      </c>
      <c r="BC79" s="57">
        <f t="shared" ca="1" si="33"/>
        <v>-28896</v>
      </c>
      <c r="BD79" s="57">
        <f t="shared" ca="1" si="33"/>
        <v>-11613</v>
      </c>
      <c r="BE79" s="57">
        <f t="shared" ca="1" si="54"/>
        <v>354.39</v>
      </c>
      <c r="BF79" s="51">
        <f t="shared" ca="1" si="41"/>
        <v>62.776000000000003</v>
      </c>
      <c r="BG79" s="51">
        <f t="shared" ca="1" si="42"/>
        <v>0.69309859154929576</v>
      </c>
      <c r="BH79" s="51">
        <f t="shared" ca="1" si="43"/>
        <v>465.9207920792079</v>
      </c>
      <c r="BI79" s="51">
        <v>0</v>
      </c>
      <c r="BJ79" s="57">
        <f t="shared" ca="1" si="49"/>
        <v>663</v>
      </c>
      <c r="BK79" s="51">
        <f t="shared" ca="1" si="44"/>
        <v>1017.39</v>
      </c>
      <c r="BL79" s="57">
        <f t="shared" ca="1" si="50"/>
        <v>39</v>
      </c>
      <c r="BM79" s="57">
        <f t="shared" ca="1" si="45"/>
        <v>39.693098591549294</v>
      </c>
      <c r="BN79" s="57">
        <f t="shared" ca="1" si="51"/>
        <v>574</v>
      </c>
      <c r="BO79" s="57">
        <f t="shared" ca="1" si="46"/>
        <v>636.77599999999995</v>
      </c>
      <c r="BP79" s="57">
        <f t="shared" ca="1" si="52"/>
        <v>23</v>
      </c>
      <c r="BQ79" s="57">
        <f t="shared" ca="1" si="47"/>
        <v>488.9207920792079</v>
      </c>
      <c r="BR79" s="51">
        <v>0</v>
      </c>
      <c r="BS79" s="51">
        <v>0</v>
      </c>
    </row>
    <row r="80" spans="1:71">
      <c r="A80" s="8" t="s">
        <v>239</v>
      </c>
      <c r="B80" s="8">
        <v>702</v>
      </c>
      <c r="C80">
        <f t="shared" si="34"/>
        <v>1801</v>
      </c>
      <c r="E80" s="8">
        <v>115.7</v>
      </c>
      <c r="F80" s="8" t="s">
        <v>240</v>
      </c>
      <c r="G80" s="55">
        <f t="shared" ca="1" si="35"/>
        <v>42936</v>
      </c>
      <c r="H80" s="8">
        <v>77777</v>
      </c>
      <c r="J80" t="str">
        <f t="shared" ca="1" si="53"/>
        <v>전세</v>
      </c>
      <c r="K80" s="8" t="s">
        <v>242</v>
      </c>
      <c r="L80" s="63">
        <v>45352</v>
      </c>
      <c r="M80" s="63">
        <v>45402</v>
      </c>
      <c r="N80" s="63">
        <v>45352</v>
      </c>
      <c r="O80" s="63">
        <v>45382</v>
      </c>
      <c r="P80" s="51">
        <f t="shared" ca="1" si="36"/>
        <v>519197</v>
      </c>
      <c r="Q80" s="57">
        <f t="shared" ca="1" si="37"/>
        <v>529580.93999999994</v>
      </c>
      <c r="R80" s="51">
        <f t="shared" ca="1" si="38"/>
        <v>519197</v>
      </c>
      <c r="S80" s="57">
        <f t="shared" ca="1" si="48"/>
        <v>275848</v>
      </c>
      <c r="T80" s="57">
        <f t="shared" ca="1" si="39"/>
        <v>243349</v>
      </c>
      <c r="U80" s="57">
        <f t="shared" ca="1" si="56"/>
        <v>62690</v>
      </c>
      <c r="V80" s="57">
        <f t="shared" ca="1" si="56"/>
        <v>38530</v>
      </c>
      <c r="W80" s="57">
        <f t="shared" ca="1" si="56"/>
        <v>1892</v>
      </c>
      <c r="X80" s="57">
        <f t="shared" ca="1" si="56"/>
        <v>3974</v>
      </c>
      <c r="Y80" s="57">
        <f t="shared" ca="1" si="56"/>
        <v>3509</v>
      </c>
      <c r="Z80" s="57">
        <f t="shared" ca="1" si="56"/>
        <v>54600</v>
      </c>
      <c r="AA80" s="57">
        <f t="shared" ca="1" si="56"/>
        <v>15298</v>
      </c>
      <c r="AB80" s="57">
        <f t="shared" ca="1" si="56"/>
        <v>71343</v>
      </c>
      <c r="AC80" s="57">
        <f t="shared" ca="1" si="56"/>
        <v>1159</v>
      </c>
      <c r="AD80" s="57">
        <f t="shared" ca="1" si="56"/>
        <v>7078</v>
      </c>
      <c r="AE80" s="57">
        <f t="shared" ca="1" si="56"/>
        <v>21092</v>
      </c>
      <c r="AF80" s="57">
        <f t="shared" ca="1" si="56"/>
        <v>465</v>
      </c>
      <c r="AG80" s="57">
        <f t="shared" ca="1" si="56"/>
        <v>1414</v>
      </c>
      <c r="AH80" s="57">
        <f t="shared" ca="1" si="56"/>
        <v>966</v>
      </c>
      <c r="AI80" s="57">
        <f t="shared" ca="1" si="56"/>
        <v>0</v>
      </c>
      <c r="AJ80" s="57">
        <f t="shared" ca="1" si="56"/>
        <v>55177</v>
      </c>
      <c r="AK80" s="57">
        <f t="shared" ca="1" si="31"/>
        <v>19285</v>
      </c>
      <c r="AL80" s="57">
        <f t="shared" ca="1" si="31"/>
        <v>121441</v>
      </c>
      <c r="AM80" s="57">
        <f t="shared" ca="1" si="31"/>
        <v>7752</v>
      </c>
      <c r="AN80" s="57">
        <f t="shared" ca="1" si="31"/>
        <v>49511</v>
      </c>
      <c r="AO80" s="57">
        <f t="shared" ca="1" si="31"/>
        <v>0</v>
      </c>
      <c r="AP80" s="57">
        <f t="shared" ca="1" si="31"/>
        <v>15908</v>
      </c>
      <c r="AQ80" s="57">
        <f t="shared" ca="1" si="31"/>
        <v>8102</v>
      </c>
      <c r="AR80" s="57">
        <f t="shared" ca="1" si="31"/>
        <v>1745</v>
      </c>
      <c r="AS80" s="51">
        <v>2500</v>
      </c>
      <c r="AT80" s="57">
        <f t="shared" ca="1" si="31"/>
        <v>0</v>
      </c>
      <c r="AU80" s="51">
        <v>0</v>
      </c>
      <c r="AV80" s="57">
        <v>0</v>
      </c>
      <c r="AW80" s="51">
        <f t="shared" ca="1" si="40"/>
        <v>10383.94</v>
      </c>
      <c r="AX80" s="57">
        <f t="shared" ca="1" si="33"/>
        <v>-9323</v>
      </c>
      <c r="AY80" s="57">
        <f t="shared" ca="1" si="33"/>
        <v>0</v>
      </c>
      <c r="AZ80" s="57">
        <f t="shared" ca="1" si="33"/>
        <v>0</v>
      </c>
      <c r="BA80" s="51">
        <v>0</v>
      </c>
      <c r="BB80" s="51">
        <v>0</v>
      </c>
      <c r="BC80" s="57">
        <f t="shared" ca="1" si="33"/>
        <v>-8746</v>
      </c>
      <c r="BD80" s="57">
        <f t="shared" ca="1" si="33"/>
        <v>-28165</v>
      </c>
      <c r="BE80" s="57">
        <f t="shared" ca="1" si="54"/>
        <v>275.88499999999999</v>
      </c>
      <c r="BF80" s="51">
        <f t="shared" ca="1" si="41"/>
        <v>97.152799999999999</v>
      </c>
      <c r="BG80" s="51">
        <f t="shared" ca="1" si="42"/>
        <v>6.9733802816901411</v>
      </c>
      <c r="BH80" s="51">
        <f t="shared" ca="1" si="43"/>
        <v>157.50495049504951</v>
      </c>
      <c r="BI80" s="51">
        <v>0</v>
      </c>
      <c r="BJ80" s="57">
        <f t="shared" ca="1" si="49"/>
        <v>622</v>
      </c>
      <c r="BK80" s="51">
        <f t="shared" ca="1" si="44"/>
        <v>897.88499999999999</v>
      </c>
      <c r="BL80" s="57">
        <f t="shared" ca="1" si="50"/>
        <v>734</v>
      </c>
      <c r="BM80" s="57">
        <f t="shared" ca="1" si="45"/>
        <v>740.9733802816902</v>
      </c>
      <c r="BN80" s="57">
        <f t="shared" ca="1" si="51"/>
        <v>302</v>
      </c>
      <c r="BO80" s="57">
        <f t="shared" ca="1" si="46"/>
        <v>399.15280000000001</v>
      </c>
      <c r="BP80" s="57">
        <f t="shared" ca="1" si="52"/>
        <v>905</v>
      </c>
      <c r="BQ80" s="57">
        <f t="shared" ca="1" si="47"/>
        <v>1062.5049504950496</v>
      </c>
      <c r="BR80" s="51">
        <v>0</v>
      </c>
      <c r="BS80" s="51">
        <v>0</v>
      </c>
    </row>
    <row r="81" spans="1:71">
      <c r="A81" s="8" t="s">
        <v>239</v>
      </c>
      <c r="B81" s="8">
        <v>702</v>
      </c>
      <c r="C81">
        <f t="shared" si="34"/>
        <v>1802</v>
      </c>
      <c r="E81" s="8">
        <v>115.7</v>
      </c>
      <c r="F81" s="8" t="s">
        <v>240</v>
      </c>
      <c r="G81" s="55">
        <f t="shared" ca="1" si="35"/>
        <v>45159</v>
      </c>
      <c r="H81" s="8">
        <v>77777</v>
      </c>
      <c r="J81" t="str">
        <f t="shared" ca="1" si="53"/>
        <v>자가</v>
      </c>
      <c r="K81" s="8" t="s">
        <v>242</v>
      </c>
      <c r="L81" s="63">
        <v>45352</v>
      </c>
      <c r="M81" s="63">
        <v>45402</v>
      </c>
      <c r="N81" s="63">
        <v>45352</v>
      </c>
      <c r="O81" s="63">
        <v>45382</v>
      </c>
      <c r="P81" s="51">
        <f t="shared" ca="1" si="36"/>
        <v>505108</v>
      </c>
      <c r="Q81" s="57">
        <f t="shared" ca="1" si="37"/>
        <v>515210.16</v>
      </c>
      <c r="R81" s="51">
        <f t="shared" ca="1" si="38"/>
        <v>505108</v>
      </c>
      <c r="S81" s="57">
        <f t="shared" ca="1" si="48"/>
        <v>193300</v>
      </c>
      <c r="T81" s="57">
        <f t="shared" ca="1" si="39"/>
        <v>311808</v>
      </c>
      <c r="U81" s="57">
        <f t="shared" ca="1" si="56"/>
        <v>72238</v>
      </c>
      <c r="V81" s="57">
        <f t="shared" ca="1" si="56"/>
        <v>28318</v>
      </c>
      <c r="W81" s="57">
        <f t="shared" ca="1" si="56"/>
        <v>1565</v>
      </c>
      <c r="X81" s="57">
        <f t="shared" ca="1" si="56"/>
        <v>2811</v>
      </c>
      <c r="Y81" s="57">
        <f t="shared" ca="1" si="56"/>
        <v>3962</v>
      </c>
      <c r="Z81" s="57">
        <f t="shared" ca="1" si="56"/>
        <v>24559</v>
      </c>
      <c r="AA81" s="57">
        <f t="shared" ca="1" si="56"/>
        <v>20374</v>
      </c>
      <c r="AB81" s="57">
        <f t="shared" ca="1" si="56"/>
        <v>23868</v>
      </c>
      <c r="AC81" s="57">
        <f t="shared" ca="1" si="56"/>
        <v>163</v>
      </c>
      <c r="AD81" s="57">
        <f t="shared" ca="1" si="56"/>
        <v>6092</v>
      </c>
      <c r="AE81" s="57">
        <f t="shared" ca="1" si="56"/>
        <v>23669</v>
      </c>
      <c r="AF81" s="57">
        <f t="shared" ca="1" si="56"/>
        <v>211</v>
      </c>
      <c r="AG81" s="57">
        <f t="shared" ca="1" si="56"/>
        <v>1757</v>
      </c>
      <c r="AH81" s="57">
        <f t="shared" ca="1" si="56"/>
        <v>325</v>
      </c>
      <c r="AI81" s="57">
        <f t="shared" ca="1" si="56"/>
        <v>0</v>
      </c>
      <c r="AJ81" s="57">
        <f t="shared" ca="1" si="56"/>
        <v>79204</v>
      </c>
      <c r="AK81" s="57">
        <f t="shared" ca="1" si="31"/>
        <v>13338</v>
      </c>
      <c r="AL81" s="57">
        <f t="shared" ca="1" si="31"/>
        <v>68201</v>
      </c>
      <c r="AM81" s="57">
        <f t="shared" ca="1" si="31"/>
        <v>5772</v>
      </c>
      <c r="AN81" s="57">
        <f t="shared" ca="1" si="31"/>
        <v>81582</v>
      </c>
      <c r="AO81" s="57">
        <f t="shared" ca="1" si="31"/>
        <v>0</v>
      </c>
      <c r="AP81" s="57">
        <f t="shared" ca="1" si="31"/>
        <v>54255</v>
      </c>
      <c r="AQ81" s="57">
        <f t="shared" ca="1" si="31"/>
        <v>4087</v>
      </c>
      <c r="AR81" s="57">
        <f t="shared" ca="1" si="31"/>
        <v>4593</v>
      </c>
      <c r="AS81" s="51">
        <v>2500</v>
      </c>
      <c r="AT81" s="57">
        <f t="shared" ca="1" si="31"/>
        <v>0</v>
      </c>
      <c r="AU81" s="51">
        <v>0</v>
      </c>
      <c r="AV81" s="57">
        <v>0</v>
      </c>
      <c r="AW81" s="51">
        <f t="shared" ca="1" si="40"/>
        <v>10102.16</v>
      </c>
      <c r="AX81" s="57">
        <f t="shared" ca="1" si="33"/>
        <v>-15130</v>
      </c>
      <c r="AY81" s="57">
        <f t="shared" ca="1" si="33"/>
        <v>0</v>
      </c>
      <c r="AZ81" s="57">
        <f t="shared" ca="1" si="33"/>
        <v>0</v>
      </c>
      <c r="BA81" s="51">
        <v>0</v>
      </c>
      <c r="BB81" s="51">
        <v>0</v>
      </c>
      <c r="BC81" s="57">
        <f t="shared" ca="1" si="33"/>
        <v>-2823</v>
      </c>
      <c r="BD81" s="57">
        <f t="shared" ca="1" si="33"/>
        <v>-383</v>
      </c>
      <c r="BE81" s="57">
        <f t="shared" ca="1" si="54"/>
        <v>396.02</v>
      </c>
      <c r="BF81" s="51">
        <f t="shared" ca="1" si="41"/>
        <v>54.5608</v>
      </c>
      <c r="BG81" s="51">
        <f t="shared" ca="1" si="42"/>
        <v>11.490422535211268</v>
      </c>
      <c r="BH81" s="51">
        <f t="shared" ca="1" si="43"/>
        <v>537.17821782178214</v>
      </c>
      <c r="BI81" s="51">
        <v>0</v>
      </c>
      <c r="BJ81" s="57">
        <f t="shared" ca="1" si="49"/>
        <v>924</v>
      </c>
      <c r="BK81" s="51">
        <f t="shared" ca="1" si="44"/>
        <v>1320.02</v>
      </c>
      <c r="BL81" s="57">
        <f t="shared" ca="1" si="50"/>
        <v>237</v>
      </c>
      <c r="BM81" s="57">
        <f t="shared" ca="1" si="45"/>
        <v>248.49042253521128</v>
      </c>
      <c r="BN81" s="57">
        <f t="shared" ca="1" si="51"/>
        <v>89</v>
      </c>
      <c r="BO81" s="57">
        <f t="shared" ca="1" si="46"/>
        <v>143.5608</v>
      </c>
      <c r="BP81" s="57">
        <f t="shared" ca="1" si="52"/>
        <v>726</v>
      </c>
      <c r="BQ81" s="57">
        <f t="shared" ca="1" si="47"/>
        <v>1263.1782178217823</v>
      </c>
      <c r="BR81" s="51">
        <v>0</v>
      </c>
      <c r="BS81" s="51">
        <v>0</v>
      </c>
    </row>
    <row r="82" spans="1:71">
      <c r="A82" s="8" t="s">
        <v>239</v>
      </c>
      <c r="B82" s="8">
        <v>702</v>
      </c>
      <c r="C82">
        <f t="shared" si="34"/>
        <v>1901</v>
      </c>
      <c r="E82" s="8">
        <v>115.7</v>
      </c>
      <c r="F82" s="8" t="s">
        <v>240</v>
      </c>
      <c r="G82" s="55">
        <f t="shared" ca="1" si="35"/>
        <v>42381</v>
      </c>
      <c r="H82" s="8">
        <v>77777</v>
      </c>
      <c r="J82" t="str">
        <f t="shared" ca="1" si="53"/>
        <v>월세</v>
      </c>
      <c r="K82" s="8" t="s">
        <v>242</v>
      </c>
      <c r="L82" s="63">
        <v>45352</v>
      </c>
      <c r="M82" s="63">
        <v>45402</v>
      </c>
      <c r="N82" s="63">
        <v>45352</v>
      </c>
      <c r="O82" s="63">
        <v>45382</v>
      </c>
      <c r="P82" s="51">
        <f t="shared" ca="1" si="36"/>
        <v>511183</v>
      </c>
      <c r="Q82" s="57">
        <f t="shared" ca="1" si="37"/>
        <v>521406.66</v>
      </c>
      <c r="R82" s="51">
        <f t="shared" ca="1" si="38"/>
        <v>511183</v>
      </c>
      <c r="S82" s="57">
        <f t="shared" ca="1" si="48"/>
        <v>198621</v>
      </c>
      <c r="T82" s="57">
        <f t="shared" ca="1" si="39"/>
        <v>312562</v>
      </c>
      <c r="U82" s="57">
        <f t="shared" ca="1" si="56"/>
        <v>35541</v>
      </c>
      <c r="V82" s="57">
        <f t="shared" ca="1" si="56"/>
        <v>39001</v>
      </c>
      <c r="W82" s="57">
        <f t="shared" ca="1" si="56"/>
        <v>1572</v>
      </c>
      <c r="X82" s="57">
        <f t="shared" ca="1" si="56"/>
        <v>2677</v>
      </c>
      <c r="Y82" s="57">
        <f t="shared" ca="1" si="56"/>
        <v>3296</v>
      </c>
      <c r="Z82" s="57">
        <f t="shared" ca="1" si="56"/>
        <v>34161</v>
      </c>
      <c r="AA82" s="57">
        <f t="shared" ca="1" si="56"/>
        <v>21417</v>
      </c>
      <c r="AB82" s="57">
        <f t="shared" ca="1" si="56"/>
        <v>24847</v>
      </c>
      <c r="AC82" s="57">
        <f t="shared" ca="1" si="56"/>
        <v>2817</v>
      </c>
      <c r="AD82" s="57">
        <f t="shared" ca="1" si="56"/>
        <v>7072</v>
      </c>
      <c r="AE82" s="57">
        <f t="shared" ca="1" si="56"/>
        <v>7219</v>
      </c>
      <c r="AF82" s="57">
        <f t="shared" ca="1" si="56"/>
        <v>657</v>
      </c>
      <c r="AG82" s="57">
        <f t="shared" ca="1" si="56"/>
        <v>35345</v>
      </c>
      <c r="AH82" s="57">
        <f t="shared" ca="1" si="56"/>
        <v>682</v>
      </c>
      <c r="AI82" s="57">
        <f t="shared" ca="1" si="56"/>
        <v>0</v>
      </c>
      <c r="AJ82" s="57">
        <f t="shared" ca="1" si="56"/>
        <v>78442</v>
      </c>
      <c r="AK82" s="57">
        <f t="shared" ca="1" si="31"/>
        <v>14620</v>
      </c>
      <c r="AL82" s="57">
        <f t="shared" ca="1" si="31"/>
        <v>128673</v>
      </c>
      <c r="AM82" s="57">
        <f t="shared" ca="1" si="31"/>
        <v>334</v>
      </c>
      <c r="AN82" s="57">
        <f t="shared" ca="1" si="31"/>
        <v>86887</v>
      </c>
      <c r="AO82" s="57">
        <f t="shared" ca="1" si="31"/>
        <v>0</v>
      </c>
      <c r="AP82" s="57">
        <f t="shared" ca="1" si="31"/>
        <v>26089</v>
      </c>
      <c r="AQ82" s="57">
        <f t="shared" ca="1" si="31"/>
        <v>4416</v>
      </c>
      <c r="AR82" s="57">
        <f t="shared" ca="1" si="31"/>
        <v>1526</v>
      </c>
      <c r="AS82" s="51">
        <v>2500</v>
      </c>
      <c r="AT82" s="57">
        <f t="shared" ca="1" si="31"/>
        <v>0</v>
      </c>
      <c r="AU82" s="51">
        <v>0</v>
      </c>
      <c r="AV82" s="57">
        <v>0</v>
      </c>
      <c r="AW82" s="51">
        <f t="shared" ca="1" si="40"/>
        <v>10223.66</v>
      </c>
      <c r="AX82" s="57">
        <f t="shared" ca="1" si="33"/>
        <v>-3899</v>
      </c>
      <c r="AY82" s="57">
        <f t="shared" ca="1" si="33"/>
        <v>0</v>
      </c>
      <c r="AZ82" s="57">
        <f t="shared" ca="1" si="33"/>
        <v>0</v>
      </c>
      <c r="BA82" s="51">
        <v>0</v>
      </c>
      <c r="BB82" s="51">
        <v>0</v>
      </c>
      <c r="BC82" s="57">
        <f t="shared" ca="1" si="33"/>
        <v>-24859</v>
      </c>
      <c r="BD82" s="57">
        <f t="shared" ca="1" si="33"/>
        <v>-19850</v>
      </c>
      <c r="BE82" s="57">
        <f t="shared" ca="1" si="54"/>
        <v>392.21</v>
      </c>
      <c r="BF82" s="51">
        <f t="shared" ca="1" si="41"/>
        <v>102.9384</v>
      </c>
      <c r="BG82" s="51">
        <f t="shared" ca="1" si="42"/>
        <v>12.237605633802817</v>
      </c>
      <c r="BH82" s="51">
        <f t="shared" ca="1" si="43"/>
        <v>258.30693069306932</v>
      </c>
      <c r="BI82" s="51">
        <v>0</v>
      </c>
      <c r="BJ82" s="57">
        <f t="shared" ca="1" si="49"/>
        <v>58</v>
      </c>
      <c r="BK82" s="51">
        <f t="shared" ca="1" si="44"/>
        <v>450.21</v>
      </c>
      <c r="BL82" s="57">
        <f t="shared" ca="1" si="50"/>
        <v>516</v>
      </c>
      <c r="BM82" s="57">
        <f t="shared" ca="1" si="45"/>
        <v>528.23760563380279</v>
      </c>
      <c r="BN82" s="57">
        <f t="shared" ca="1" si="51"/>
        <v>469</v>
      </c>
      <c r="BO82" s="57">
        <f t="shared" ca="1" si="46"/>
        <v>571.9384</v>
      </c>
      <c r="BP82" s="57">
        <f t="shared" ca="1" si="52"/>
        <v>206</v>
      </c>
      <c r="BQ82" s="57">
        <f t="shared" ca="1" si="47"/>
        <v>464.30693069306932</v>
      </c>
      <c r="BR82" s="51">
        <v>0</v>
      </c>
      <c r="BS82" s="51">
        <v>0</v>
      </c>
    </row>
    <row r="83" spans="1:71">
      <c r="A83" s="8" t="s">
        <v>239</v>
      </c>
      <c r="B83" s="8">
        <v>702</v>
      </c>
      <c r="C83">
        <f t="shared" si="34"/>
        <v>1902</v>
      </c>
      <c r="E83" s="8">
        <v>115.7</v>
      </c>
      <c r="F83" s="8" t="s">
        <v>240</v>
      </c>
      <c r="G83" s="55">
        <f t="shared" ca="1" si="35"/>
        <v>43568</v>
      </c>
      <c r="H83" s="8">
        <v>77777</v>
      </c>
      <c r="J83" t="str">
        <f t="shared" ca="1" si="53"/>
        <v>전세</v>
      </c>
      <c r="K83" s="8" t="s">
        <v>242</v>
      </c>
      <c r="L83" s="63">
        <v>45352</v>
      </c>
      <c r="M83" s="63">
        <v>45402</v>
      </c>
      <c r="N83" s="63">
        <v>45352</v>
      </c>
      <c r="O83" s="63">
        <v>45382</v>
      </c>
      <c r="P83" s="51">
        <f t="shared" ca="1" si="36"/>
        <v>428274</v>
      </c>
      <c r="Q83" s="57">
        <f t="shared" ca="1" si="37"/>
        <v>436839.48</v>
      </c>
      <c r="R83" s="51">
        <f t="shared" ca="1" si="38"/>
        <v>428274</v>
      </c>
      <c r="S83" s="57">
        <f t="shared" ca="1" si="48"/>
        <v>149698</v>
      </c>
      <c r="T83" s="57">
        <f t="shared" ca="1" si="39"/>
        <v>278576</v>
      </c>
      <c r="U83" s="57">
        <f t="shared" ca="1" si="56"/>
        <v>31728</v>
      </c>
      <c r="V83" s="57">
        <f t="shared" ca="1" si="56"/>
        <v>18822</v>
      </c>
      <c r="W83" s="57">
        <f t="shared" ca="1" si="56"/>
        <v>989</v>
      </c>
      <c r="X83" s="57">
        <f t="shared" ca="1" si="56"/>
        <v>4289</v>
      </c>
      <c r="Y83" s="57">
        <f t="shared" ca="1" si="56"/>
        <v>3361</v>
      </c>
      <c r="Z83" s="57">
        <f t="shared" ca="1" si="56"/>
        <v>44281</v>
      </c>
      <c r="AA83" s="57">
        <f t="shared" ca="1" si="56"/>
        <v>16656</v>
      </c>
      <c r="AB83" s="57">
        <f t="shared" ca="1" si="56"/>
        <v>15168</v>
      </c>
      <c r="AC83" s="57">
        <f t="shared" ca="1" si="56"/>
        <v>1797</v>
      </c>
      <c r="AD83" s="57">
        <f t="shared" ca="1" si="56"/>
        <v>2190</v>
      </c>
      <c r="AE83" s="57">
        <f t="shared" ca="1" si="56"/>
        <v>23036</v>
      </c>
      <c r="AF83" s="57">
        <f t="shared" ca="1" si="56"/>
        <v>276</v>
      </c>
      <c r="AG83" s="57">
        <f t="shared" ca="1" si="56"/>
        <v>886</v>
      </c>
      <c r="AH83" s="57">
        <f t="shared" ca="1" si="56"/>
        <v>727</v>
      </c>
      <c r="AI83" s="57">
        <f t="shared" ca="1" si="56"/>
        <v>0</v>
      </c>
      <c r="AJ83" s="57">
        <f t="shared" ca="1" si="56"/>
        <v>57614</v>
      </c>
      <c r="AK83" s="57">
        <f t="shared" ca="1" si="31"/>
        <v>13661</v>
      </c>
      <c r="AL83" s="57">
        <f t="shared" ca="1" si="31"/>
        <v>143447</v>
      </c>
      <c r="AM83" s="57">
        <f t="shared" ca="1" si="31"/>
        <v>2251</v>
      </c>
      <c r="AN83" s="57">
        <f t="shared" ca="1" si="31"/>
        <v>55058</v>
      </c>
      <c r="AO83" s="57">
        <f t="shared" ca="1" si="31"/>
        <v>0</v>
      </c>
      <c r="AP83" s="57">
        <f t="shared" ca="1" si="31"/>
        <v>39903</v>
      </c>
      <c r="AQ83" s="57">
        <f t="shared" ca="1" si="31"/>
        <v>2875</v>
      </c>
      <c r="AR83" s="57">
        <f t="shared" ca="1" si="31"/>
        <v>4170</v>
      </c>
      <c r="AS83" s="51">
        <v>2500</v>
      </c>
      <c r="AT83" s="57">
        <f t="shared" ca="1" si="31"/>
        <v>0</v>
      </c>
      <c r="AU83" s="51">
        <v>0</v>
      </c>
      <c r="AV83" s="57">
        <v>0</v>
      </c>
      <c r="AW83" s="51">
        <f t="shared" ca="1" si="40"/>
        <v>8565.48</v>
      </c>
      <c r="AX83" s="57">
        <f t="shared" ca="1" si="33"/>
        <v>-9865</v>
      </c>
      <c r="AY83" s="57">
        <f t="shared" ca="1" si="33"/>
        <v>0</v>
      </c>
      <c r="AZ83" s="57">
        <f t="shared" ca="1" si="33"/>
        <v>0</v>
      </c>
      <c r="BA83" s="51">
        <v>0</v>
      </c>
      <c r="BB83" s="51">
        <v>0</v>
      </c>
      <c r="BC83" s="57">
        <f t="shared" ca="1" si="33"/>
        <v>-23618</v>
      </c>
      <c r="BD83" s="57">
        <f t="shared" ca="1" si="33"/>
        <v>-23928</v>
      </c>
      <c r="BE83" s="57">
        <f t="shared" ca="1" si="54"/>
        <v>288.07</v>
      </c>
      <c r="BF83" s="51">
        <f t="shared" ca="1" si="41"/>
        <v>114.7576</v>
      </c>
      <c r="BG83" s="51">
        <f t="shared" ca="1" si="42"/>
        <v>7.7546478873239435</v>
      </c>
      <c r="BH83" s="51">
        <f t="shared" ca="1" si="43"/>
        <v>395.0792079207921</v>
      </c>
      <c r="BI83" s="51">
        <v>0</v>
      </c>
      <c r="BJ83" s="57">
        <f t="shared" ca="1" si="49"/>
        <v>884</v>
      </c>
      <c r="BK83" s="51">
        <f t="shared" ca="1" si="44"/>
        <v>1172.07</v>
      </c>
      <c r="BL83" s="57">
        <f t="shared" ca="1" si="50"/>
        <v>539</v>
      </c>
      <c r="BM83" s="57">
        <f t="shared" ca="1" si="45"/>
        <v>546.75464788732393</v>
      </c>
      <c r="BN83" s="57">
        <f t="shared" ca="1" si="51"/>
        <v>920</v>
      </c>
      <c r="BO83" s="57">
        <f t="shared" ca="1" si="46"/>
        <v>1034.7575999999999</v>
      </c>
      <c r="BP83" s="57">
        <f t="shared" ca="1" si="52"/>
        <v>896</v>
      </c>
      <c r="BQ83" s="57">
        <f t="shared" ca="1" si="47"/>
        <v>1291.0792079207922</v>
      </c>
      <c r="BR83" s="51">
        <v>0</v>
      </c>
      <c r="BS83" s="51">
        <v>0</v>
      </c>
    </row>
    <row r="84" spans="1:71">
      <c r="A84" s="8" t="s">
        <v>239</v>
      </c>
      <c r="B84" s="8">
        <v>702</v>
      </c>
      <c r="C84">
        <f t="shared" si="34"/>
        <v>2001</v>
      </c>
      <c r="E84" s="8">
        <v>115.7</v>
      </c>
      <c r="F84" s="8" t="s">
        <v>240</v>
      </c>
      <c r="G84" s="55">
        <f t="shared" ca="1" si="35"/>
        <v>44046</v>
      </c>
      <c r="H84" s="8">
        <v>77777</v>
      </c>
      <c r="J84" t="str">
        <f t="shared" ca="1" si="53"/>
        <v>전세</v>
      </c>
      <c r="K84" s="8" t="s">
        <v>242</v>
      </c>
      <c r="L84" s="63">
        <v>45352</v>
      </c>
      <c r="M84" s="63">
        <v>45402</v>
      </c>
      <c r="N84" s="63">
        <v>45352</v>
      </c>
      <c r="O84" s="63">
        <v>45382</v>
      </c>
      <c r="P84" s="51">
        <f t="shared" ca="1" si="36"/>
        <v>475223</v>
      </c>
      <c r="Q84" s="57">
        <f t="shared" ca="1" si="37"/>
        <v>484727.46</v>
      </c>
      <c r="R84" s="51">
        <f t="shared" ca="1" si="38"/>
        <v>475223</v>
      </c>
      <c r="S84" s="57">
        <f t="shared" ca="1" si="48"/>
        <v>235758</v>
      </c>
      <c r="T84" s="57">
        <f t="shared" ca="1" si="39"/>
        <v>239465</v>
      </c>
      <c r="U84" s="57">
        <f t="shared" ca="1" si="56"/>
        <v>32243</v>
      </c>
      <c r="V84" s="57">
        <f t="shared" ca="1" si="56"/>
        <v>34076</v>
      </c>
      <c r="W84" s="57">
        <f t="shared" ca="1" si="56"/>
        <v>1840</v>
      </c>
      <c r="X84" s="57">
        <f t="shared" ca="1" si="56"/>
        <v>4967</v>
      </c>
      <c r="Y84" s="57">
        <f t="shared" ca="1" si="56"/>
        <v>3941</v>
      </c>
      <c r="Z84" s="57">
        <f t="shared" ca="1" si="56"/>
        <v>59385</v>
      </c>
      <c r="AA84" s="57">
        <f t="shared" ca="1" si="56"/>
        <v>17466</v>
      </c>
      <c r="AB84" s="57">
        <f t="shared" ca="1" si="56"/>
        <v>28040</v>
      </c>
      <c r="AC84" s="57">
        <f t="shared" ca="1" si="56"/>
        <v>199</v>
      </c>
      <c r="AD84" s="57">
        <f t="shared" ca="1" si="56"/>
        <v>2858</v>
      </c>
      <c r="AE84" s="57">
        <f t="shared" ca="1" si="56"/>
        <v>13945</v>
      </c>
      <c r="AF84" s="57">
        <f t="shared" ca="1" si="56"/>
        <v>383</v>
      </c>
      <c r="AG84" s="57">
        <f t="shared" ca="1" si="56"/>
        <v>45163</v>
      </c>
      <c r="AH84" s="57">
        <f t="shared" ca="1" si="56"/>
        <v>922</v>
      </c>
      <c r="AI84" s="57">
        <f t="shared" ca="1" si="56"/>
        <v>0</v>
      </c>
      <c r="AJ84" s="57">
        <f t="shared" ca="1" si="56"/>
        <v>75331</v>
      </c>
      <c r="AK84" s="57">
        <f t="shared" ca="1" si="31"/>
        <v>24782</v>
      </c>
      <c r="AL84" s="57">
        <f t="shared" ca="1" si="31"/>
        <v>59221</v>
      </c>
      <c r="AM84" s="57">
        <f t="shared" ca="1" si="31"/>
        <v>1326</v>
      </c>
      <c r="AN84" s="57">
        <f t="shared" ca="1" si="31"/>
        <v>7923</v>
      </c>
      <c r="AO84" s="57">
        <f t="shared" ca="1" si="31"/>
        <v>0</v>
      </c>
      <c r="AP84" s="57">
        <f t="shared" ca="1" si="31"/>
        <v>87627</v>
      </c>
      <c r="AQ84" s="57">
        <f t="shared" ca="1" si="31"/>
        <v>8718</v>
      </c>
      <c r="AR84" s="57">
        <f t="shared" ca="1" si="31"/>
        <v>4503</v>
      </c>
      <c r="AS84" s="51">
        <v>2500</v>
      </c>
      <c r="AT84" s="57">
        <f t="shared" ca="1" si="31"/>
        <v>0</v>
      </c>
      <c r="AU84" s="51">
        <v>0</v>
      </c>
      <c r="AV84" s="57">
        <v>0</v>
      </c>
      <c r="AW84" s="51">
        <f t="shared" ca="1" si="40"/>
        <v>9504.4600000000009</v>
      </c>
      <c r="AX84" s="57">
        <f t="shared" ca="1" si="33"/>
        <v>-23030</v>
      </c>
      <c r="AY84" s="57">
        <f t="shared" ca="1" si="33"/>
        <v>0</v>
      </c>
      <c r="AZ84" s="57">
        <f t="shared" ca="1" si="33"/>
        <v>0</v>
      </c>
      <c r="BA84" s="51">
        <v>0</v>
      </c>
      <c r="BB84" s="51">
        <v>0</v>
      </c>
      <c r="BC84" s="57">
        <f t="shared" ca="1" si="33"/>
        <v>-3765</v>
      </c>
      <c r="BD84" s="57">
        <f t="shared" ca="1" si="33"/>
        <v>-15341</v>
      </c>
      <c r="BE84" s="57">
        <f t="shared" ca="1" si="54"/>
        <v>376.65499999999997</v>
      </c>
      <c r="BF84" s="51">
        <f t="shared" ca="1" si="41"/>
        <v>47.376800000000003</v>
      </c>
      <c r="BG84" s="51">
        <f t="shared" ca="1" si="42"/>
        <v>1.1159154929577464</v>
      </c>
      <c r="BH84" s="51">
        <f t="shared" ca="1" si="43"/>
        <v>867.59405940594058</v>
      </c>
      <c r="BI84" s="51">
        <v>0</v>
      </c>
      <c r="BJ84" s="57">
        <f t="shared" ca="1" si="49"/>
        <v>44</v>
      </c>
      <c r="BK84" s="51">
        <f t="shared" ca="1" si="44"/>
        <v>420.65499999999997</v>
      </c>
      <c r="BL84" s="57">
        <f t="shared" ca="1" si="50"/>
        <v>552</v>
      </c>
      <c r="BM84" s="57">
        <f t="shared" ca="1" si="45"/>
        <v>553.1159154929577</v>
      </c>
      <c r="BN84" s="57">
        <f t="shared" ca="1" si="51"/>
        <v>375</v>
      </c>
      <c r="BO84" s="57">
        <f t="shared" ca="1" si="46"/>
        <v>422.3768</v>
      </c>
      <c r="BP84" s="57">
        <f t="shared" ca="1" si="52"/>
        <v>589</v>
      </c>
      <c r="BQ84" s="57">
        <f t="shared" ca="1" si="47"/>
        <v>1456.5940594059407</v>
      </c>
      <c r="BR84" s="51">
        <v>0</v>
      </c>
      <c r="BS84" s="51">
        <v>0</v>
      </c>
    </row>
    <row r="85" spans="1:71">
      <c r="A85" s="8" t="s">
        <v>239</v>
      </c>
      <c r="B85" s="8">
        <v>702</v>
      </c>
      <c r="C85">
        <f t="shared" si="34"/>
        <v>2002</v>
      </c>
      <c r="E85" s="8">
        <v>115.7</v>
      </c>
      <c r="F85" s="8" t="s">
        <v>240</v>
      </c>
      <c r="G85" s="55">
        <f t="shared" ca="1" si="35"/>
        <v>44856</v>
      </c>
      <c r="H85" s="8">
        <v>77777</v>
      </c>
      <c r="J85" t="str">
        <f t="shared" ca="1" si="53"/>
        <v>자가</v>
      </c>
      <c r="K85" s="8" t="s">
        <v>242</v>
      </c>
      <c r="L85" s="63">
        <v>45352</v>
      </c>
      <c r="M85" s="63">
        <v>45402</v>
      </c>
      <c r="N85" s="63">
        <v>45352</v>
      </c>
      <c r="O85" s="63">
        <v>45382</v>
      </c>
      <c r="P85" s="51">
        <f t="shared" ca="1" si="36"/>
        <v>442870</v>
      </c>
      <c r="Q85" s="57">
        <f t="shared" ca="1" si="37"/>
        <v>451727.4</v>
      </c>
      <c r="R85" s="51">
        <f t="shared" ca="1" si="38"/>
        <v>442870</v>
      </c>
      <c r="S85" s="57">
        <f t="shared" ca="1" si="48"/>
        <v>232489</v>
      </c>
      <c r="T85" s="57">
        <f t="shared" ca="1" si="39"/>
        <v>210381</v>
      </c>
      <c r="U85" s="57">
        <f t="shared" ca="1" si="56"/>
        <v>73564</v>
      </c>
      <c r="V85" s="57">
        <f t="shared" ca="1" si="56"/>
        <v>7034</v>
      </c>
      <c r="W85" s="57">
        <f t="shared" ca="1" si="56"/>
        <v>1769</v>
      </c>
      <c r="X85" s="57">
        <f t="shared" ca="1" si="56"/>
        <v>4492</v>
      </c>
      <c r="Y85" s="57">
        <f t="shared" ca="1" si="56"/>
        <v>3774</v>
      </c>
      <c r="Z85" s="57">
        <f t="shared" ca="1" si="56"/>
        <v>35648</v>
      </c>
      <c r="AA85" s="57">
        <f t="shared" ca="1" si="56"/>
        <v>11703</v>
      </c>
      <c r="AB85" s="57">
        <f t="shared" ca="1" si="56"/>
        <v>72421</v>
      </c>
      <c r="AC85" s="57">
        <f t="shared" ca="1" si="56"/>
        <v>26</v>
      </c>
      <c r="AD85" s="57">
        <f t="shared" ca="1" si="56"/>
        <v>5625</v>
      </c>
      <c r="AE85" s="57">
        <f t="shared" ca="1" si="56"/>
        <v>17709</v>
      </c>
      <c r="AF85" s="57">
        <f t="shared" ca="1" si="56"/>
        <v>299</v>
      </c>
      <c r="AG85" s="57">
        <f t="shared" ca="1" si="56"/>
        <v>7302</v>
      </c>
      <c r="AH85" s="57">
        <f t="shared" ca="1" si="56"/>
        <v>834</v>
      </c>
      <c r="AI85" s="57">
        <f t="shared" ca="1" si="56"/>
        <v>0</v>
      </c>
      <c r="AJ85" s="57">
        <f t="shared" ca="1" si="56"/>
        <v>67053</v>
      </c>
      <c r="AK85" s="57">
        <f t="shared" ca="1" si="31"/>
        <v>24072</v>
      </c>
      <c r="AL85" s="57">
        <f t="shared" ca="1" si="31"/>
        <v>103439</v>
      </c>
      <c r="AM85" s="57">
        <f t="shared" ca="1" si="31"/>
        <v>8349</v>
      </c>
      <c r="AN85" s="57">
        <f t="shared" ca="1" si="31"/>
        <v>4663</v>
      </c>
      <c r="AO85" s="57">
        <f t="shared" ca="1" si="31"/>
        <v>0</v>
      </c>
      <c r="AP85" s="57">
        <f t="shared" ca="1" si="31"/>
        <v>15460</v>
      </c>
      <c r="AQ85" s="57">
        <f t="shared" ca="1" si="31"/>
        <v>2826</v>
      </c>
      <c r="AR85" s="57">
        <f t="shared" ca="1" si="31"/>
        <v>6560</v>
      </c>
      <c r="AS85" s="51">
        <v>2500</v>
      </c>
      <c r="AT85" s="57">
        <f t="shared" ca="1" si="31"/>
        <v>0</v>
      </c>
      <c r="AU85" s="51">
        <v>0</v>
      </c>
      <c r="AV85" s="57">
        <v>0</v>
      </c>
      <c r="AW85" s="51">
        <f t="shared" ca="1" si="40"/>
        <v>8857.4</v>
      </c>
      <c r="AX85" s="57">
        <f t="shared" ca="1" si="33"/>
        <v>-4603</v>
      </c>
      <c r="AY85" s="57">
        <f t="shared" ca="1" si="33"/>
        <v>0</v>
      </c>
      <c r="AZ85" s="57">
        <f t="shared" ca="1" si="33"/>
        <v>0</v>
      </c>
      <c r="BA85" s="51">
        <v>0</v>
      </c>
      <c r="BB85" s="51">
        <v>0</v>
      </c>
      <c r="BC85" s="57">
        <f t="shared" ca="1" si="33"/>
        <v>-10395</v>
      </c>
      <c r="BD85" s="57">
        <f t="shared" ca="1" si="33"/>
        <v>-19254</v>
      </c>
      <c r="BE85" s="57">
        <f t="shared" ca="1" si="54"/>
        <v>335.26499999999999</v>
      </c>
      <c r="BF85" s="51">
        <f t="shared" ca="1" si="41"/>
        <v>82.751199999999997</v>
      </c>
      <c r="BG85" s="51">
        <f t="shared" ca="1" si="42"/>
        <v>0.65676056338028166</v>
      </c>
      <c r="BH85" s="51">
        <f t="shared" ca="1" si="43"/>
        <v>153.06930693069307</v>
      </c>
      <c r="BI85" s="51">
        <v>0</v>
      </c>
      <c r="BJ85" s="57">
        <f t="shared" ca="1" si="49"/>
        <v>859</v>
      </c>
      <c r="BK85" s="51">
        <f t="shared" ca="1" si="44"/>
        <v>1194.2649999999999</v>
      </c>
      <c r="BL85" s="57">
        <f t="shared" ca="1" si="50"/>
        <v>395</v>
      </c>
      <c r="BM85" s="57">
        <f t="shared" ca="1" si="45"/>
        <v>395.65676056338026</v>
      </c>
      <c r="BN85" s="57">
        <f t="shared" ca="1" si="51"/>
        <v>126</v>
      </c>
      <c r="BO85" s="57">
        <f t="shared" ca="1" si="46"/>
        <v>208.75119999999998</v>
      </c>
      <c r="BP85" s="57">
        <f t="shared" ca="1" si="52"/>
        <v>502</v>
      </c>
      <c r="BQ85" s="57">
        <f t="shared" ca="1" si="47"/>
        <v>655.06930693069307</v>
      </c>
      <c r="BR85" s="51">
        <v>0</v>
      </c>
      <c r="BS85" s="51">
        <v>0</v>
      </c>
    </row>
    <row r="86" spans="1:71">
      <c r="A86" s="8" t="s">
        <v>239</v>
      </c>
      <c r="B86" s="8">
        <v>702</v>
      </c>
      <c r="C86">
        <f t="shared" si="34"/>
        <v>2101</v>
      </c>
      <c r="E86" s="8">
        <v>115.7</v>
      </c>
      <c r="F86" s="8" t="s">
        <v>240</v>
      </c>
      <c r="G86" s="55">
        <f t="shared" ca="1" si="35"/>
        <v>44577</v>
      </c>
      <c r="H86" s="8">
        <v>77777</v>
      </c>
      <c r="J86" t="str">
        <f t="shared" ca="1" si="53"/>
        <v>월세</v>
      </c>
      <c r="K86" s="8" t="s">
        <v>242</v>
      </c>
      <c r="L86" s="63">
        <v>45352</v>
      </c>
      <c r="M86" s="63">
        <v>45402</v>
      </c>
      <c r="N86" s="63">
        <v>45352</v>
      </c>
      <c r="O86" s="63">
        <v>45382</v>
      </c>
      <c r="P86" s="51">
        <f t="shared" ca="1" si="36"/>
        <v>518923</v>
      </c>
      <c r="Q86" s="57">
        <f t="shared" ca="1" si="37"/>
        <v>529301.46</v>
      </c>
      <c r="R86" s="51">
        <f t="shared" ca="1" si="38"/>
        <v>518923</v>
      </c>
      <c r="S86" s="57">
        <f t="shared" ca="1" si="48"/>
        <v>240235</v>
      </c>
      <c r="T86" s="57">
        <f t="shared" ca="1" si="39"/>
        <v>278688</v>
      </c>
      <c r="U86" s="57">
        <f t="shared" ca="1" si="56"/>
        <v>45048</v>
      </c>
      <c r="V86" s="57">
        <f t="shared" ca="1" si="56"/>
        <v>17678</v>
      </c>
      <c r="W86" s="57">
        <f t="shared" ca="1" si="56"/>
        <v>996</v>
      </c>
      <c r="X86" s="57">
        <f t="shared" ca="1" si="56"/>
        <v>1258</v>
      </c>
      <c r="Y86" s="57">
        <f t="shared" ca="1" si="56"/>
        <v>3197</v>
      </c>
      <c r="Z86" s="57">
        <f t="shared" ca="1" si="56"/>
        <v>29328</v>
      </c>
      <c r="AA86" s="57">
        <f t="shared" ca="1" si="56"/>
        <v>13314</v>
      </c>
      <c r="AB86" s="57">
        <f t="shared" ca="1" si="56"/>
        <v>71366</v>
      </c>
      <c r="AC86" s="57">
        <f t="shared" ca="1" si="56"/>
        <v>2513</v>
      </c>
      <c r="AD86" s="57">
        <f t="shared" ca="1" si="56"/>
        <v>9293</v>
      </c>
      <c r="AE86" s="57">
        <f t="shared" ca="1" si="56"/>
        <v>18775</v>
      </c>
      <c r="AF86" s="57">
        <f t="shared" ca="1" si="56"/>
        <v>336</v>
      </c>
      <c r="AG86" s="57">
        <f t="shared" ca="1" si="56"/>
        <v>34727</v>
      </c>
      <c r="AH86" s="57">
        <f t="shared" ca="1" si="56"/>
        <v>80</v>
      </c>
      <c r="AI86" s="57">
        <f t="shared" ca="1" si="56"/>
        <v>0</v>
      </c>
      <c r="AJ86" s="57">
        <f t="shared" ca="1" si="56"/>
        <v>70688</v>
      </c>
      <c r="AK86" s="57">
        <f t="shared" ca="1" si="31"/>
        <v>24771</v>
      </c>
      <c r="AL86" s="57">
        <f t="shared" ca="1" si="31"/>
        <v>60650</v>
      </c>
      <c r="AM86" s="57">
        <f t="shared" ca="1" si="31"/>
        <v>7728</v>
      </c>
      <c r="AN86" s="57">
        <f t="shared" ca="1" si="31"/>
        <v>57836</v>
      </c>
      <c r="AO86" s="57">
        <f t="shared" ca="1" si="31"/>
        <v>0</v>
      </c>
      <c r="AP86" s="57">
        <f t="shared" ca="1" si="31"/>
        <v>66015</v>
      </c>
      <c r="AQ86" s="57">
        <f t="shared" ca="1" si="31"/>
        <v>5720</v>
      </c>
      <c r="AR86" s="57">
        <f t="shared" ca="1" si="31"/>
        <v>9630</v>
      </c>
      <c r="AS86" s="51">
        <v>2500</v>
      </c>
      <c r="AT86" s="57">
        <f t="shared" ca="1" si="31"/>
        <v>0</v>
      </c>
      <c r="AU86" s="51">
        <v>0</v>
      </c>
      <c r="AV86" s="57">
        <v>0</v>
      </c>
      <c r="AW86" s="51">
        <f t="shared" ca="1" si="40"/>
        <v>10378.460000000001</v>
      </c>
      <c r="AX86" s="57">
        <f t="shared" ca="1" si="33"/>
        <v>-22129</v>
      </c>
      <c r="AY86" s="57">
        <f t="shared" ca="1" si="33"/>
        <v>0</v>
      </c>
      <c r="AZ86" s="57">
        <f t="shared" ca="1" si="33"/>
        <v>0</v>
      </c>
      <c r="BA86" s="51">
        <v>0</v>
      </c>
      <c r="BB86" s="51">
        <v>0</v>
      </c>
      <c r="BC86" s="57">
        <f t="shared" ca="1" si="33"/>
        <v>-1344</v>
      </c>
      <c r="BD86" s="57">
        <f t="shared" ca="1" si="33"/>
        <v>-11051</v>
      </c>
      <c r="BE86" s="57">
        <f t="shared" ca="1" si="54"/>
        <v>353.44</v>
      </c>
      <c r="BF86" s="51">
        <f t="shared" ca="1" si="41"/>
        <v>48.52</v>
      </c>
      <c r="BG86" s="51">
        <f t="shared" ca="1" si="42"/>
        <v>8.1459154929577462</v>
      </c>
      <c r="BH86" s="51">
        <f t="shared" ca="1" si="43"/>
        <v>653.61386138613864</v>
      </c>
      <c r="BI86" s="51">
        <v>0</v>
      </c>
      <c r="BJ86" s="57">
        <f t="shared" ca="1" si="49"/>
        <v>939</v>
      </c>
      <c r="BK86" s="51">
        <f t="shared" ca="1" si="44"/>
        <v>1292.44</v>
      </c>
      <c r="BL86" s="57">
        <f t="shared" ca="1" si="50"/>
        <v>810</v>
      </c>
      <c r="BM86" s="57">
        <f t="shared" ca="1" si="45"/>
        <v>818.14591549295778</v>
      </c>
      <c r="BN86" s="57">
        <f t="shared" ca="1" si="51"/>
        <v>377</v>
      </c>
      <c r="BO86" s="57">
        <f t="shared" ca="1" si="46"/>
        <v>425.52</v>
      </c>
      <c r="BP86" s="57">
        <f t="shared" ca="1" si="52"/>
        <v>229</v>
      </c>
      <c r="BQ86" s="57">
        <f t="shared" ca="1" si="47"/>
        <v>882.61386138613864</v>
      </c>
      <c r="BR86" s="51">
        <v>0</v>
      </c>
      <c r="BS86" s="51">
        <v>0</v>
      </c>
    </row>
    <row r="87" spans="1:71">
      <c r="A87" s="8" t="s">
        <v>239</v>
      </c>
      <c r="B87" s="8">
        <v>702</v>
      </c>
      <c r="C87">
        <f t="shared" si="34"/>
        <v>2102</v>
      </c>
      <c r="E87" s="8">
        <v>115.7</v>
      </c>
      <c r="F87" s="8" t="s">
        <v>240</v>
      </c>
      <c r="G87" s="55">
        <f t="shared" ca="1" si="35"/>
        <v>42791</v>
      </c>
      <c r="H87" s="8">
        <v>77777</v>
      </c>
      <c r="J87" t="str">
        <f t="shared" ca="1" si="53"/>
        <v>월세</v>
      </c>
      <c r="K87" s="8" t="s">
        <v>242</v>
      </c>
      <c r="L87" s="63">
        <v>45352</v>
      </c>
      <c r="M87" s="63">
        <v>45402</v>
      </c>
      <c r="N87" s="63">
        <v>45352</v>
      </c>
      <c r="O87" s="63">
        <v>45382</v>
      </c>
      <c r="P87" s="51">
        <f t="shared" ca="1" si="36"/>
        <v>514736</v>
      </c>
      <c r="Q87" s="57">
        <f t="shared" ca="1" si="37"/>
        <v>525030.72</v>
      </c>
      <c r="R87" s="51">
        <f t="shared" ca="1" si="38"/>
        <v>514736</v>
      </c>
      <c r="S87" s="57">
        <f t="shared" ca="1" si="48"/>
        <v>276480</v>
      </c>
      <c r="T87" s="57">
        <f t="shared" ca="1" si="39"/>
        <v>238256</v>
      </c>
      <c r="U87" s="57">
        <f t="shared" ca="1" si="56"/>
        <v>72267</v>
      </c>
      <c r="V87" s="57">
        <f t="shared" ca="1" si="56"/>
        <v>30797</v>
      </c>
      <c r="W87" s="57">
        <f t="shared" ca="1" si="56"/>
        <v>1660</v>
      </c>
      <c r="X87" s="57">
        <f t="shared" ca="1" si="56"/>
        <v>4009</v>
      </c>
      <c r="Y87" s="57">
        <f t="shared" ca="1" si="56"/>
        <v>3017</v>
      </c>
      <c r="Z87" s="57">
        <f t="shared" ca="1" si="56"/>
        <v>52597</v>
      </c>
      <c r="AA87" s="57">
        <f t="shared" ca="1" si="56"/>
        <v>29192</v>
      </c>
      <c r="AB87" s="57">
        <f t="shared" ca="1" si="56"/>
        <v>58312</v>
      </c>
      <c r="AC87" s="57">
        <f t="shared" ca="1" si="56"/>
        <v>2343</v>
      </c>
      <c r="AD87" s="57">
        <f t="shared" ca="1" si="56"/>
        <v>2933</v>
      </c>
      <c r="AE87" s="57">
        <f t="shared" ca="1" si="56"/>
        <v>6421</v>
      </c>
      <c r="AF87" s="57">
        <f t="shared" ca="1" si="56"/>
        <v>293</v>
      </c>
      <c r="AG87" s="57">
        <f t="shared" ca="1" si="56"/>
        <v>38466</v>
      </c>
      <c r="AH87" s="57">
        <f t="shared" ca="1" si="56"/>
        <v>137</v>
      </c>
      <c r="AI87" s="57">
        <f t="shared" ca="1" si="56"/>
        <v>0</v>
      </c>
      <c r="AJ87" s="57">
        <f t="shared" ca="1" si="56"/>
        <v>71366</v>
      </c>
      <c r="AK87" s="57">
        <f t="shared" ca="1" si="31"/>
        <v>24023</v>
      </c>
      <c r="AL87" s="57">
        <f t="shared" ca="1" si="31"/>
        <v>70576</v>
      </c>
      <c r="AM87" s="57">
        <f t="shared" ca="1" si="31"/>
        <v>524</v>
      </c>
      <c r="AN87" s="57">
        <f t="shared" ca="1" si="31"/>
        <v>24179</v>
      </c>
      <c r="AO87" s="57">
        <f t="shared" ca="1" si="31"/>
        <v>0</v>
      </c>
      <c r="AP87" s="57">
        <f t="shared" ca="1" si="31"/>
        <v>39171</v>
      </c>
      <c r="AQ87" s="57">
        <f t="shared" ca="1" si="31"/>
        <v>3365</v>
      </c>
      <c r="AR87" s="57">
        <f t="shared" ca="1" si="31"/>
        <v>7568</v>
      </c>
      <c r="AS87" s="51">
        <v>2500</v>
      </c>
      <c r="AT87" s="57">
        <f t="shared" ca="1" si="31"/>
        <v>0</v>
      </c>
      <c r="AU87" s="51">
        <v>0</v>
      </c>
      <c r="AV87" s="57">
        <v>0</v>
      </c>
      <c r="AW87" s="51">
        <f t="shared" ca="1" si="40"/>
        <v>10294.719999999999</v>
      </c>
      <c r="AX87" s="57">
        <f t="shared" ca="1" si="33"/>
        <v>-6465</v>
      </c>
      <c r="AY87" s="57">
        <f t="shared" ca="1" si="33"/>
        <v>0</v>
      </c>
      <c r="AZ87" s="57">
        <f t="shared" ca="1" si="33"/>
        <v>0</v>
      </c>
      <c r="BA87" s="51">
        <v>0</v>
      </c>
      <c r="BB87" s="51">
        <v>0</v>
      </c>
      <c r="BC87" s="57">
        <f t="shared" ca="1" si="33"/>
        <v>-18195</v>
      </c>
      <c r="BD87" s="57">
        <f t="shared" ca="1" si="33"/>
        <v>-6320</v>
      </c>
      <c r="BE87" s="57">
        <f t="shared" ca="1" si="54"/>
        <v>356.83</v>
      </c>
      <c r="BF87" s="51">
        <f t="shared" ca="1" si="41"/>
        <v>56.460799999999999</v>
      </c>
      <c r="BG87" s="51">
        <f t="shared" ca="1" si="42"/>
        <v>3.4054929577464788</v>
      </c>
      <c r="BH87" s="51">
        <f t="shared" ca="1" si="43"/>
        <v>387.83168316831683</v>
      </c>
      <c r="BI87" s="51">
        <v>0</v>
      </c>
      <c r="BJ87" s="57">
        <f t="shared" ca="1" si="49"/>
        <v>378</v>
      </c>
      <c r="BK87" s="51">
        <f t="shared" ca="1" si="44"/>
        <v>734.82999999999993</v>
      </c>
      <c r="BL87" s="57">
        <f t="shared" ca="1" si="50"/>
        <v>183</v>
      </c>
      <c r="BM87" s="57">
        <f t="shared" ca="1" si="45"/>
        <v>186.40549295774647</v>
      </c>
      <c r="BN87" s="57">
        <f t="shared" ca="1" si="51"/>
        <v>845</v>
      </c>
      <c r="BO87" s="57">
        <f t="shared" ca="1" si="46"/>
        <v>901.46079999999995</v>
      </c>
      <c r="BP87" s="57">
        <f t="shared" ca="1" si="52"/>
        <v>361</v>
      </c>
      <c r="BQ87" s="57">
        <f t="shared" ca="1" si="47"/>
        <v>748.83168316831689</v>
      </c>
      <c r="BR87" s="51">
        <v>0</v>
      </c>
      <c r="BS87" s="51">
        <v>0</v>
      </c>
    </row>
    <row r="88" spans="1:71">
      <c r="A88" s="8" t="s">
        <v>239</v>
      </c>
      <c r="B88" s="8">
        <v>702</v>
      </c>
      <c r="C88">
        <f t="shared" si="34"/>
        <v>2201</v>
      </c>
      <c r="E88" s="8">
        <v>115.7</v>
      </c>
      <c r="F88" s="8" t="s">
        <v>240</v>
      </c>
      <c r="G88" s="55">
        <f t="shared" ca="1" si="35"/>
        <v>45089</v>
      </c>
      <c r="H88" s="8">
        <v>77777</v>
      </c>
      <c r="J88" t="str">
        <f t="shared" ca="1" si="53"/>
        <v>전세</v>
      </c>
      <c r="K88" s="8" t="s">
        <v>242</v>
      </c>
      <c r="L88" s="63">
        <v>45352</v>
      </c>
      <c r="M88" s="63">
        <v>45402</v>
      </c>
      <c r="N88" s="63">
        <v>45352</v>
      </c>
      <c r="O88" s="63">
        <v>45382</v>
      </c>
      <c r="P88" s="51">
        <f t="shared" ca="1" si="36"/>
        <v>409999</v>
      </c>
      <c r="Q88" s="57">
        <f t="shared" ca="1" si="37"/>
        <v>418198.98</v>
      </c>
      <c r="R88" s="51">
        <f t="shared" ca="1" si="38"/>
        <v>409999</v>
      </c>
      <c r="S88" s="57">
        <f t="shared" ca="1" si="48"/>
        <v>214464</v>
      </c>
      <c r="T88" s="57">
        <f t="shared" ca="1" si="39"/>
        <v>195535</v>
      </c>
      <c r="U88" s="57">
        <f t="shared" ca="1" si="56"/>
        <v>31302</v>
      </c>
      <c r="V88" s="57">
        <f t="shared" ca="1" si="56"/>
        <v>21073</v>
      </c>
      <c r="W88" s="57">
        <f t="shared" ca="1" si="56"/>
        <v>324</v>
      </c>
      <c r="X88" s="57">
        <f t="shared" ca="1" si="56"/>
        <v>4901</v>
      </c>
      <c r="Y88" s="57">
        <f t="shared" ca="1" si="56"/>
        <v>3370</v>
      </c>
      <c r="Z88" s="57">
        <f t="shared" ca="1" si="56"/>
        <v>44526</v>
      </c>
      <c r="AA88" s="57">
        <f t="shared" ca="1" si="56"/>
        <v>10071</v>
      </c>
      <c r="AB88" s="57">
        <f t="shared" ca="1" si="56"/>
        <v>62042</v>
      </c>
      <c r="AC88" s="57">
        <f t="shared" ca="1" si="56"/>
        <v>2523</v>
      </c>
      <c r="AD88" s="57">
        <f t="shared" ca="1" si="56"/>
        <v>7442</v>
      </c>
      <c r="AE88" s="57">
        <f t="shared" ca="1" si="56"/>
        <v>16216</v>
      </c>
      <c r="AF88" s="57">
        <f t="shared" ca="1" si="56"/>
        <v>774</v>
      </c>
      <c r="AG88" s="57">
        <f t="shared" ca="1" si="56"/>
        <v>11273</v>
      </c>
      <c r="AH88" s="57">
        <f t="shared" ca="1" si="56"/>
        <v>556</v>
      </c>
      <c r="AI88" s="57">
        <f t="shared" ca="1" si="56"/>
        <v>0</v>
      </c>
      <c r="AJ88" s="57">
        <f t="shared" ca="1" si="56"/>
        <v>59566</v>
      </c>
      <c r="AK88" s="57">
        <f t="shared" ca="1" si="31"/>
        <v>20370</v>
      </c>
      <c r="AL88" s="57">
        <f t="shared" ca="1" si="31"/>
        <v>91285</v>
      </c>
      <c r="AM88" s="57">
        <f t="shared" ca="1" si="31"/>
        <v>3690</v>
      </c>
      <c r="AN88" s="57">
        <f t="shared" ca="1" si="31"/>
        <v>30959</v>
      </c>
      <c r="AO88" s="57">
        <f t="shared" ca="1" si="31"/>
        <v>0</v>
      </c>
      <c r="AP88" s="57">
        <f t="shared" ca="1" si="31"/>
        <v>5050</v>
      </c>
      <c r="AQ88" s="57">
        <f t="shared" ca="1" si="31"/>
        <v>8698</v>
      </c>
      <c r="AR88" s="57">
        <f t="shared" ca="1" si="31"/>
        <v>8258</v>
      </c>
      <c r="AS88" s="51">
        <v>2500</v>
      </c>
      <c r="AT88" s="57">
        <f t="shared" ca="1" si="31"/>
        <v>0</v>
      </c>
      <c r="AU88" s="51">
        <v>0</v>
      </c>
      <c r="AV88" s="57">
        <v>0</v>
      </c>
      <c r="AW88" s="51">
        <f t="shared" ca="1" si="40"/>
        <v>8199.98</v>
      </c>
      <c r="AX88" s="57">
        <f t="shared" ca="1" si="33"/>
        <v>-21837</v>
      </c>
      <c r="AY88" s="57">
        <f t="shared" ca="1" si="33"/>
        <v>0</v>
      </c>
      <c r="AZ88" s="57">
        <f t="shared" ca="1" si="33"/>
        <v>0</v>
      </c>
      <c r="BA88" s="51">
        <v>0</v>
      </c>
      <c r="BB88" s="51">
        <v>0</v>
      </c>
      <c r="BC88" s="57">
        <f t="shared" ca="1" si="33"/>
        <v>-9705</v>
      </c>
      <c r="BD88" s="57">
        <f t="shared" ca="1" si="33"/>
        <v>-5228</v>
      </c>
      <c r="BE88" s="57">
        <f t="shared" ca="1" si="54"/>
        <v>297.83</v>
      </c>
      <c r="BF88" s="51">
        <f t="shared" ca="1" si="41"/>
        <v>73.028000000000006</v>
      </c>
      <c r="BG88" s="51">
        <f t="shared" ca="1" si="42"/>
        <v>4.360422535211268</v>
      </c>
      <c r="BH88" s="51">
        <f t="shared" ca="1" si="43"/>
        <v>50</v>
      </c>
      <c r="BI88" s="51">
        <v>0</v>
      </c>
      <c r="BJ88" s="57">
        <f t="shared" ca="1" si="49"/>
        <v>66</v>
      </c>
      <c r="BK88" s="51">
        <f t="shared" ca="1" si="44"/>
        <v>363.83</v>
      </c>
      <c r="BL88" s="57">
        <f t="shared" ca="1" si="50"/>
        <v>96</v>
      </c>
      <c r="BM88" s="57">
        <f t="shared" ca="1" si="45"/>
        <v>100.36042253521127</v>
      </c>
      <c r="BN88" s="57">
        <f t="shared" ca="1" si="51"/>
        <v>101</v>
      </c>
      <c r="BO88" s="57">
        <f t="shared" ca="1" si="46"/>
        <v>174.02800000000002</v>
      </c>
      <c r="BP88" s="57">
        <f t="shared" ca="1" si="52"/>
        <v>8</v>
      </c>
      <c r="BQ88" s="57">
        <f t="shared" ca="1" si="47"/>
        <v>58</v>
      </c>
      <c r="BR88" s="51">
        <v>0</v>
      </c>
      <c r="BS88" s="51">
        <v>0</v>
      </c>
    </row>
    <row r="89" spans="1:71">
      <c r="A89" s="8" t="s">
        <v>239</v>
      </c>
      <c r="B89" s="8">
        <v>702</v>
      </c>
      <c r="C89">
        <f t="shared" si="34"/>
        <v>2202</v>
      </c>
      <c r="E89" s="8">
        <v>115.7</v>
      </c>
      <c r="F89" s="8" t="s">
        <v>240</v>
      </c>
      <c r="G89" s="55">
        <f t="shared" ca="1" si="35"/>
        <v>43194</v>
      </c>
      <c r="H89" s="8">
        <v>77777</v>
      </c>
      <c r="J89" t="str">
        <f t="shared" ca="1" si="53"/>
        <v>전세</v>
      </c>
      <c r="K89" s="8" t="s">
        <v>242</v>
      </c>
      <c r="L89" s="63">
        <v>45352</v>
      </c>
      <c r="M89" s="63">
        <v>45402</v>
      </c>
      <c r="N89" s="63">
        <v>45352</v>
      </c>
      <c r="O89" s="63">
        <v>45382</v>
      </c>
      <c r="P89" s="51">
        <f t="shared" ca="1" si="36"/>
        <v>463633</v>
      </c>
      <c r="Q89" s="57">
        <f t="shared" ca="1" si="37"/>
        <v>472905.66</v>
      </c>
      <c r="R89" s="51">
        <f t="shared" ca="1" si="38"/>
        <v>463633</v>
      </c>
      <c r="S89" s="57">
        <f t="shared" ca="1" si="48"/>
        <v>204885</v>
      </c>
      <c r="T89" s="57">
        <f t="shared" ca="1" si="39"/>
        <v>258748</v>
      </c>
      <c r="U89" s="57">
        <f t="shared" ca="1" si="56"/>
        <v>60807</v>
      </c>
      <c r="V89" s="57">
        <f t="shared" ca="1" si="56"/>
        <v>31060</v>
      </c>
      <c r="W89" s="57">
        <f t="shared" ca="1" si="56"/>
        <v>1958</v>
      </c>
      <c r="X89" s="57">
        <f t="shared" ca="1" si="56"/>
        <v>1874</v>
      </c>
      <c r="Y89" s="57">
        <f t="shared" ca="1" si="56"/>
        <v>3178</v>
      </c>
      <c r="Z89" s="57">
        <f t="shared" ca="1" si="56"/>
        <v>59561</v>
      </c>
      <c r="AA89" s="57">
        <f t="shared" ca="1" si="56"/>
        <v>17484</v>
      </c>
      <c r="AB89" s="57">
        <f t="shared" ca="1" si="56"/>
        <v>23827</v>
      </c>
      <c r="AC89" s="57">
        <f t="shared" ca="1" si="56"/>
        <v>1613</v>
      </c>
      <c r="AD89" s="57">
        <f t="shared" ca="1" si="56"/>
        <v>9348</v>
      </c>
      <c r="AE89" s="57">
        <f t="shared" ca="1" si="56"/>
        <v>6102</v>
      </c>
      <c r="AF89" s="57">
        <f t="shared" ca="1" si="56"/>
        <v>250</v>
      </c>
      <c r="AG89" s="57">
        <f t="shared" ca="1" si="56"/>
        <v>7</v>
      </c>
      <c r="AH89" s="57">
        <f t="shared" ca="1" si="56"/>
        <v>435</v>
      </c>
      <c r="AI89" s="57">
        <f t="shared" ca="1" si="56"/>
        <v>0</v>
      </c>
      <c r="AJ89" s="57">
        <f t="shared" ca="1" si="56"/>
        <v>61794</v>
      </c>
      <c r="AK89" s="57">
        <f t="shared" ca="1" si="31"/>
        <v>19961</v>
      </c>
      <c r="AL89" s="57">
        <f t="shared" ca="1" si="31"/>
        <v>79954</v>
      </c>
      <c r="AM89" s="57">
        <f t="shared" ca="1" si="31"/>
        <v>4432</v>
      </c>
      <c r="AN89" s="57">
        <f t="shared" ca="1" si="31"/>
        <v>39489</v>
      </c>
      <c r="AO89" s="57">
        <f t="shared" ca="1" si="31"/>
        <v>0</v>
      </c>
      <c r="AP89" s="57">
        <f t="shared" ca="1" si="31"/>
        <v>55504</v>
      </c>
      <c r="AQ89" s="57">
        <f t="shared" ca="1" si="31"/>
        <v>5300</v>
      </c>
      <c r="AR89" s="57">
        <f t="shared" ca="1" si="31"/>
        <v>6136</v>
      </c>
      <c r="AS89" s="51">
        <v>2500</v>
      </c>
      <c r="AT89" s="57">
        <f t="shared" ca="1" si="31"/>
        <v>0</v>
      </c>
      <c r="AU89" s="51">
        <v>0</v>
      </c>
      <c r="AV89" s="57">
        <v>0</v>
      </c>
      <c r="AW89" s="51">
        <f t="shared" ca="1" si="40"/>
        <v>9272.66</v>
      </c>
      <c r="AX89" s="57">
        <f t="shared" ca="1" si="33"/>
        <v>-15475</v>
      </c>
      <c r="AY89" s="57">
        <f t="shared" ca="1" si="33"/>
        <v>0</v>
      </c>
      <c r="AZ89" s="57">
        <f t="shared" ca="1" si="33"/>
        <v>0</v>
      </c>
      <c r="BA89" s="51">
        <v>0</v>
      </c>
      <c r="BB89" s="51">
        <v>0</v>
      </c>
      <c r="BC89" s="57">
        <f t="shared" ca="1" si="33"/>
        <v>-2751</v>
      </c>
      <c r="BD89" s="57">
        <f t="shared" ca="1" si="33"/>
        <v>-10715</v>
      </c>
      <c r="BE89" s="57">
        <f t="shared" ca="1" si="54"/>
        <v>308.97000000000003</v>
      </c>
      <c r="BF89" s="51">
        <f t="shared" ca="1" si="41"/>
        <v>63.963200000000001</v>
      </c>
      <c r="BG89" s="51">
        <f t="shared" ca="1" si="42"/>
        <v>5.5618309859154929</v>
      </c>
      <c r="BH89" s="51">
        <f t="shared" ca="1" si="43"/>
        <v>549.54455445544556</v>
      </c>
      <c r="BI89" s="51">
        <v>0</v>
      </c>
      <c r="BJ89" s="57">
        <f t="shared" ca="1" si="49"/>
        <v>208</v>
      </c>
      <c r="BK89" s="51">
        <f t="shared" ca="1" si="44"/>
        <v>516.97</v>
      </c>
      <c r="BL89" s="57">
        <f t="shared" ca="1" si="50"/>
        <v>605</v>
      </c>
      <c r="BM89" s="57">
        <f t="shared" ca="1" si="45"/>
        <v>610.56183098591555</v>
      </c>
      <c r="BN89" s="57">
        <f t="shared" ca="1" si="51"/>
        <v>273</v>
      </c>
      <c r="BO89" s="57">
        <f t="shared" ca="1" si="46"/>
        <v>336.96320000000003</v>
      </c>
      <c r="BP89" s="57">
        <f t="shared" ca="1" si="52"/>
        <v>131</v>
      </c>
      <c r="BQ89" s="57">
        <f t="shared" ca="1" si="47"/>
        <v>680.54455445544556</v>
      </c>
      <c r="BR89" s="51">
        <v>0</v>
      </c>
      <c r="BS89" s="51">
        <v>0</v>
      </c>
    </row>
    <row r="90" spans="1:71">
      <c r="A90" s="8" t="s">
        <v>239</v>
      </c>
      <c r="B90">
        <v>703</v>
      </c>
      <c r="C90" s="8">
        <v>101</v>
      </c>
      <c r="E90" s="8">
        <v>115.7</v>
      </c>
      <c r="F90" s="8" t="s">
        <v>240</v>
      </c>
      <c r="G90" s="55">
        <f t="shared" ca="1" si="35"/>
        <v>43938</v>
      </c>
      <c r="H90" s="8">
        <v>77777</v>
      </c>
      <c r="J90" t="str">
        <f t="shared" ca="1" si="53"/>
        <v>전세</v>
      </c>
      <c r="K90" s="8" t="s">
        <v>242</v>
      </c>
      <c r="L90" s="63">
        <v>45352</v>
      </c>
      <c r="M90" s="63">
        <v>45402</v>
      </c>
      <c r="N90" s="63">
        <v>45352</v>
      </c>
      <c r="O90" s="63">
        <v>45382</v>
      </c>
      <c r="P90" s="51">
        <f t="shared" ca="1" si="36"/>
        <v>492007</v>
      </c>
      <c r="Q90" s="57">
        <f t="shared" ca="1" si="37"/>
        <v>501847.14</v>
      </c>
      <c r="R90" s="51">
        <f t="shared" ca="1" si="38"/>
        <v>492007</v>
      </c>
      <c r="S90" s="57">
        <f t="shared" ca="1" si="48"/>
        <v>195142</v>
      </c>
      <c r="T90" s="57">
        <f t="shared" ca="1" si="39"/>
        <v>296865</v>
      </c>
      <c r="U90" s="57">
        <f t="shared" ca="1" si="56"/>
        <v>31333</v>
      </c>
      <c r="V90" s="57">
        <f t="shared" ca="1" si="56"/>
        <v>29385</v>
      </c>
      <c r="W90" s="57">
        <f t="shared" ca="1" si="56"/>
        <v>1403</v>
      </c>
      <c r="X90" s="57">
        <f t="shared" ca="1" si="56"/>
        <v>4475</v>
      </c>
      <c r="Y90" s="57">
        <f t="shared" ca="1" si="56"/>
        <v>3752</v>
      </c>
      <c r="Z90" s="57">
        <f t="shared" ca="1" si="56"/>
        <v>15139</v>
      </c>
      <c r="AA90" s="57">
        <f t="shared" ca="1" si="56"/>
        <v>13364</v>
      </c>
      <c r="AB90" s="57">
        <f t="shared" ca="1" si="56"/>
        <v>60335</v>
      </c>
      <c r="AC90" s="57">
        <f t="shared" ca="1" si="56"/>
        <v>113</v>
      </c>
      <c r="AD90" s="57">
        <f t="shared" ca="1" si="56"/>
        <v>7687</v>
      </c>
      <c r="AE90" s="57">
        <f t="shared" ca="1" si="56"/>
        <v>17932</v>
      </c>
      <c r="AF90" s="57">
        <f t="shared" ca="1" si="56"/>
        <v>329</v>
      </c>
      <c r="AG90" s="57">
        <f t="shared" ca="1" si="56"/>
        <v>18639</v>
      </c>
      <c r="AH90" s="57">
        <f t="shared" ca="1" si="56"/>
        <v>137</v>
      </c>
      <c r="AI90" s="57">
        <f t="shared" ca="1" si="56"/>
        <v>0</v>
      </c>
      <c r="AJ90" s="57">
        <f t="shared" ca="1" si="56"/>
        <v>64837</v>
      </c>
      <c r="AK90" s="57">
        <f t="shared" ca="1" si="31"/>
        <v>12493</v>
      </c>
      <c r="AL90" s="57">
        <f t="shared" ca="1" si="31"/>
        <v>138968</v>
      </c>
      <c r="AM90" s="57">
        <f t="shared" ca="1" si="31"/>
        <v>4956</v>
      </c>
      <c r="AN90" s="57">
        <f t="shared" ca="1" si="31"/>
        <v>4605</v>
      </c>
      <c r="AO90" s="57">
        <f t="shared" ca="1" si="31"/>
        <v>0</v>
      </c>
      <c r="AP90" s="57">
        <f t="shared" ca="1" si="31"/>
        <v>85528</v>
      </c>
      <c r="AQ90" s="57">
        <f t="shared" ca="1" si="31"/>
        <v>4620</v>
      </c>
      <c r="AR90" s="57">
        <f t="shared" ca="1" si="31"/>
        <v>5665</v>
      </c>
      <c r="AS90" s="51">
        <v>2500</v>
      </c>
      <c r="AT90" s="57">
        <f t="shared" ca="1" si="31"/>
        <v>0</v>
      </c>
      <c r="AU90" s="51">
        <v>0</v>
      </c>
      <c r="AV90" s="57">
        <v>0</v>
      </c>
      <c r="AW90" s="51">
        <f t="shared" ca="1" si="40"/>
        <v>9840.14</v>
      </c>
      <c r="AX90" s="57">
        <f t="shared" ca="1" si="33"/>
        <v>-7999</v>
      </c>
      <c r="AY90" s="57">
        <f t="shared" ca="1" si="33"/>
        <v>0</v>
      </c>
      <c r="AZ90" s="57">
        <f t="shared" ca="1" si="33"/>
        <v>0</v>
      </c>
      <c r="BA90" s="51">
        <v>0</v>
      </c>
      <c r="BB90" s="51">
        <v>0</v>
      </c>
      <c r="BC90" s="57">
        <f t="shared" ca="1" si="33"/>
        <v>-20479</v>
      </c>
      <c r="BD90" s="57">
        <f t="shared" ca="1" si="33"/>
        <v>-7710</v>
      </c>
      <c r="BE90" s="57">
        <f t="shared" ca="1" si="54"/>
        <v>324.185</v>
      </c>
      <c r="BF90" s="51">
        <f t="shared" ca="1" si="41"/>
        <v>111.17440000000001</v>
      </c>
      <c r="BG90" s="51">
        <f t="shared" ca="1" si="42"/>
        <v>0.64859154929577467</v>
      </c>
      <c r="BH90" s="51">
        <f t="shared" ca="1" si="43"/>
        <v>846.81188118811883</v>
      </c>
      <c r="BI90" s="51">
        <v>0</v>
      </c>
      <c r="BJ90" s="57">
        <f t="shared" ca="1" si="49"/>
        <v>417</v>
      </c>
      <c r="BK90" s="51">
        <f t="shared" ca="1" si="44"/>
        <v>741.18499999999995</v>
      </c>
      <c r="BL90" s="57">
        <f t="shared" ca="1" si="50"/>
        <v>215</v>
      </c>
      <c r="BM90" s="57">
        <f t="shared" ca="1" si="45"/>
        <v>215.64859154929579</v>
      </c>
      <c r="BN90" s="57">
        <f t="shared" ca="1" si="51"/>
        <v>53</v>
      </c>
      <c r="BO90" s="57">
        <f t="shared" ca="1" si="46"/>
        <v>164.17439999999999</v>
      </c>
      <c r="BP90" s="57">
        <f t="shared" ca="1" si="52"/>
        <v>524</v>
      </c>
      <c r="BQ90" s="57">
        <f t="shared" ca="1" si="47"/>
        <v>1370.8118811881188</v>
      </c>
      <c r="BR90" s="51">
        <v>0</v>
      </c>
      <c r="BS90" s="51">
        <v>0</v>
      </c>
    </row>
    <row r="91" spans="1:71">
      <c r="A91" s="8" t="s">
        <v>239</v>
      </c>
      <c r="B91">
        <v>703</v>
      </c>
      <c r="C91" s="8">
        <v>102</v>
      </c>
      <c r="E91" s="8">
        <v>115.7</v>
      </c>
      <c r="F91" s="8" t="s">
        <v>240</v>
      </c>
      <c r="G91" s="55">
        <f t="shared" ca="1" si="35"/>
        <v>44307</v>
      </c>
      <c r="H91" s="8">
        <v>77777</v>
      </c>
      <c r="J91" t="str">
        <f t="shared" ca="1" si="53"/>
        <v>전세</v>
      </c>
      <c r="K91" s="8" t="s">
        <v>242</v>
      </c>
      <c r="L91" s="63">
        <v>45352</v>
      </c>
      <c r="M91" s="63">
        <v>45402</v>
      </c>
      <c r="N91" s="63">
        <v>45352</v>
      </c>
      <c r="O91" s="63">
        <v>45382</v>
      </c>
      <c r="P91" s="51">
        <f t="shared" ca="1" si="36"/>
        <v>553036</v>
      </c>
      <c r="Q91" s="57">
        <f t="shared" ca="1" si="37"/>
        <v>564096.72</v>
      </c>
      <c r="R91" s="51">
        <f t="shared" ca="1" si="38"/>
        <v>553036</v>
      </c>
      <c r="S91" s="57">
        <f t="shared" ca="1" si="48"/>
        <v>214092</v>
      </c>
      <c r="T91" s="57">
        <f t="shared" ca="1" si="39"/>
        <v>338944</v>
      </c>
      <c r="U91" s="57">
        <f t="shared" ca="1" si="56"/>
        <v>55741</v>
      </c>
      <c r="V91" s="57">
        <f t="shared" ca="1" si="56"/>
        <v>9777</v>
      </c>
      <c r="W91" s="57">
        <f t="shared" ca="1" si="56"/>
        <v>363</v>
      </c>
      <c r="X91" s="57">
        <f t="shared" ca="1" si="56"/>
        <v>4912</v>
      </c>
      <c r="Y91" s="57">
        <f t="shared" ca="1" si="56"/>
        <v>3171</v>
      </c>
      <c r="Z91" s="57">
        <f t="shared" ca="1" si="56"/>
        <v>45192</v>
      </c>
      <c r="AA91" s="57">
        <f t="shared" ca="1" si="56"/>
        <v>26258</v>
      </c>
      <c r="AB91" s="57">
        <f t="shared" ca="1" si="56"/>
        <v>49261</v>
      </c>
      <c r="AC91" s="57">
        <f t="shared" ca="1" si="56"/>
        <v>2161</v>
      </c>
      <c r="AD91" s="57">
        <f t="shared" ca="1" si="56"/>
        <v>8750</v>
      </c>
      <c r="AE91" s="57">
        <f t="shared" ca="1" si="56"/>
        <v>12647</v>
      </c>
      <c r="AF91" s="57">
        <f t="shared" ca="1" si="56"/>
        <v>741</v>
      </c>
      <c r="AG91" s="57">
        <f t="shared" ca="1" si="56"/>
        <v>12879</v>
      </c>
      <c r="AH91" s="57">
        <f t="shared" ca="1" si="56"/>
        <v>746</v>
      </c>
      <c r="AI91" s="57">
        <f t="shared" ca="1" si="56"/>
        <v>0</v>
      </c>
      <c r="AJ91" s="57">
        <f t="shared" ca="1" si="56"/>
        <v>59102</v>
      </c>
      <c r="AK91" s="57">
        <f t="shared" ca="1" si="31"/>
        <v>14097</v>
      </c>
      <c r="AL91" s="57">
        <f t="shared" ca="1" si="31"/>
        <v>91571</v>
      </c>
      <c r="AM91" s="57">
        <f t="shared" ca="1" si="31"/>
        <v>953</v>
      </c>
      <c r="AN91" s="57">
        <f t="shared" ca="1" si="31"/>
        <v>69462</v>
      </c>
      <c r="AO91" s="57">
        <f t="shared" ca="1" si="31"/>
        <v>0</v>
      </c>
      <c r="AP91" s="57">
        <f t="shared" ca="1" si="31"/>
        <v>83385</v>
      </c>
      <c r="AQ91" s="57">
        <f t="shared" ca="1" si="31"/>
        <v>8497</v>
      </c>
      <c r="AR91" s="57">
        <f t="shared" ca="1" si="31"/>
        <v>4474</v>
      </c>
      <c r="AS91" s="51">
        <v>2500</v>
      </c>
      <c r="AT91" s="57">
        <f t="shared" ca="1" si="31"/>
        <v>0</v>
      </c>
      <c r="AU91" s="51">
        <v>0</v>
      </c>
      <c r="AV91" s="57">
        <v>0</v>
      </c>
      <c r="AW91" s="51">
        <f t="shared" ca="1" si="40"/>
        <v>11060.72</v>
      </c>
      <c r="AX91" s="57">
        <f t="shared" ca="1" si="33"/>
        <v>-7523</v>
      </c>
      <c r="AY91" s="57">
        <f t="shared" ca="1" si="33"/>
        <v>0</v>
      </c>
      <c r="AZ91" s="57">
        <f t="shared" ca="1" si="33"/>
        <v>0</v>
      </c>
      <c r="BA91" s="51">
        <v>0</v>
      </c>
      <c r="BB91" s="51">
        <v>0</v>
      </c>
      <c r="BC91" s="57">
        <f t="shared" ca="1" si="33"/>
        <v>-451</v>
      </c>
      <c r="BD91" s="57">
        <f t="shared" ca="1" si="33"/>
        <v>-5630</v>
      </c>
      <c r="BE91" s="57">
        <f t="shared" ca="1" si="54"/>
        <v>295.51</v>
      </c>
      <c r="BF91" s="51">
        <f t="shared" ca="1" si="41"/>
        <v>73.256799999999998</v>
      </c>
      <c r="BG91" s="51">
        <f t="shared" ca="1" si="42"/>
        <v>9.7833802816901407</v>
      </c>
      <c r="BH91" s="51">
        <f t="shared" ca="1" si="43"/>
        <v>825.59405940594058</v>
      </c>
      <c r="BI91" s="51">
        <v>0</v>
      </c>
      <c r="BJ91" s="57">
        <f t="shared" ca="1" si="49"/>
        <v>237</v>
      </c>
      <c r="BK91" s="51">
        <f t="shared" ca="1" si="44"/>
        <v>532.51</v>
      </c>
      <c r="BL91" s="57">
        <f t="shared" ca="1" si="50"/>
        <v>38</v>
      </c>
      <c r="BM91" s="57">
        <f t="shared" ca="1" si="45"/>
        <v>47.783380281690143</v>
      </c>
      <c r="BN91" s="57">
        <f t="shared" ca="1" si="51"/>
        <v>209</v>
      </c>
      <c r="BO91" s="57">
        <f t="shared" ca="1" si="46"/>
        <v>282.2568</v>
      </c>
      <c r="BP91" s="57">
        <f t="shared" ca="1" si="52"/>
        <v>475</v>
      </c>
      <c r="BQ91" s="57">
        <f t="shared" ca="1" si="47"/>
        <v>1300.5940594059407</v>
      </c>
      <c r="BR91" s="51">
        <v>0</v>
      </c>
      <c r="BS91" s="51">
        <v>0</v>
      </c>
    </row>
    <row r="92" spans="1:71">
      <c r="A92" s="8" t="s">
        <v>239</v>
      </c>
      <c r="B92">
        <v>703</v>
      </c>
      <c r="C92" s="8">
        <v>201</v>
      </c>
      <c r="E92" s="8">
        <v>115.7</v>
      </c>
      <c r="F92" s="8" t="s">
        <v>240</v>
      </c>
      <c r="G92" s="55">
        <f t="shared" ca="1" si="35"/>
        <v>41856</v>
      </c>
      <c r="H92" s="8">
        <v>77777</v>
      </c>
      <c r="J92" t="str">
        <f t="shared" ca="1" si="53"/>
        <v>전세</v>
      </c>
      <c r="K92" s="8" t="s">
        <v>242</v>
      </c>
      <c r="L92" s="63">
        <v>45352</v>
      </c>
      <c r="M92" s="63">
        <v>45402</v>
      </c>
      <c r="N92" s="63">
        <v>45352</v>
      </c>
      <c r="O92" s="63">
        <v>45382</v>
      </c>
      <c r="P92" s="51">
        <f t="shared" ca="1" si="36"/>
        <v>491223</v>
      </c>
      <c r="Q92" s="57">
        <f t="shared" ca="1" si="37"/>
        <v>501047.46</v>
      </c>
      <c r="R92" s="51">
        <f t="shared" ca="1" si="38"/>
        <v>491223</v>
      </c>
      <c r="S92" s="57">
        <f t="shared" ca="1" si="48"/>
        <v>253401</v>
      </c>
      <c r="T92" s="57">
        <f t="shared" ca="1" si="39"/>
        <v>237822</v>
      </c>
      <c r="U92" s="57">
        <f t="shared" ca="1" si="56"/>
        <v>33693</v>
      </c>
      <c r="V92" s="57">
        <f t="shared" ca="1" si="56"/>
        <v>14071</v>
      </c>
      <c r="W92" s="57">
        <f t="shared" ca="1" si="56"/>
        <v>1959</v>
      </c>
      <c r="X92" s="57">
        <f t="shared" ca="1" si="56"/>
        <v>3573</v>
      </c>
      <c r="Y92" s="57">
        <f t="shared" ca="1" si="56"/>
        <v>3529</v>
      </c>
      <c r="Z92" s="57">
        <f t="shared" ca="1" si="56"/>
        <v>58942</v>
      </c>
      <c r="AA92" s="57">
        <f t="shared" ca="1" si="56"/>
        <v>11162</v>
      </c>
      <c r="AB92" s="57">
        <f t="shared" ca="1" si="56"/>
        <v>73615</v>
      </c>
      <c r="AC92" s="57">
        <f t="shared" ca="1" si="56"/>
        <v>1838</v>
      </c>
      <c r="AD92" s="57">
        <f t="shared" ca="1" si="56"/>
        <v>9405</v>
      </c>
      <c r="AE92" s="57">
        <f t="shared" ca="1" si="56"/>
        <v>17533</v>
      </c>
      <c r="AF92" s="57">
        <f t="shared" ca="1" si="56"/>
        <v>673</v>
      </c>
      <c r="AG92" s="57">
        <f t="shared" ca="1" si="56"/>
        <v>31786</v>
      </c>
      <c r="AH92" s="57">
        <f t="shared" ca="1" si="56"/>
        <v>783</v>
      </c>
      <c r="AI92" s="57">
        <f t="shared" ca="1" si="56"/>
        <v>0</v>
      </c>
      <c r="AJ92" s="57">
        <f t="shared" ca="1" si="56"/>
        <v>64196</v>
      </c>
      <c r="AK92" s="57">
        <f t="shared" ca="1" si="31"/>
        <v>19331</v>
      </c>
      <c r="AL92" s="57">
        <f t="shared" ca="1" si="31"/>
        <v>90638</v>
      </c>
      <c r="AM92" s="57">
        <f t="shared" ca="1" si="31"/>
        <v>6167</v>
      </c>
      <c r="AN92" s="57">
        <f t="shared" ca="1" si="31"/>
        <v>17761</v>
      </c>
      <c r="AO92" s="57">
        <f t="shared" ca="1" si="31"/>
        <v>0</v>
      </c>
      <c r="AP92" s="57">
        <f t="shared" ca="1" si="31"/>
        <v>69031</v>
      </c>
      <c r="AQ92" s="57">
        <f t="shared" ca="1" si="31"/>
        <v>2784</v>
      </c>
      <c r="AR92" s="57">
        <f t="shared" ca="1" si="31"/>
        <v>2592</v>
      </c>
      <c r="AS92" s="51">
        <v>2500</v>
      </c>
      <c r="AT92" s="57">
        <f t="shared" ca="1" si="31"/>
        <v>0</v>
      </c>
      <c r="AU92" s="51">
        <v>0</v>
      </c>
      <c r="AV92" s="57">
        <v>0</v>
      </c>
      <c r="AW92" s="51">
        <f t="shared" ca="1" si="40"/>
        <v>9824.4600000000009</v>
      </c>
      <c r="AX92" s="57">
        <f t="shared" ca="1" si="33"/>
        <v>-17335</v>
      </c>
      <c r="AY92" s="57">
        <f t="shared" ca="1" si="33"/>
        <v>0</v>
      </c>
      <c r="AZ92" s="57">
        <f t="shared" ca="1" si="33"/>
        <v>0</v>
      </c>
      <c r="BA92" s="51">
        <v>0</v>
      </c>
      <c r="BB92" s="51">
        <v>0</v>
      </c>
      <c r="BC92" s="57">
        <f t="shared" ca="1" si="33"/>
        <v>-27903</v>
      </c>
      <c r="BD92" s="57">
        <f t="shared" ca="1" si="33"/>
        <v>-1101</v>
      </c>
      <c r="BE92" s="57">
        <f t="shared" ca="1" si="54"/>
        <v>320.98</v>
      </c>
      <c r="BF92" s="51">
        <f t="shared" ca="1" si="41"/>
        <v>72.510400000000004</v>
      </c>
      <c r="BG92" s="51">
        <f t="shared" ca="1" si="42"/>
        <v>2.5015492957746477</v>
      </c>
      <c r="BH92" s="51">
        <f t="shared" ca="1" si="43"/>
        <v>683.47524752475249</v>
      </c>
      <c r="BI92" s="51">
        <v>0</v>
      </c>
      <c r="BJ92" s="57">
        <f t="shared" ca="1" si="49"/>
        <v>635</v>
      </c>
      <c r="BK92" s="51">
        <f t="shared" ca="1" si="44"/>
        <v>955.98</v>
      </c>
      <c r="BL92" s="57">
        <f t="shared" ca="1" si="50"/>
        <v>175</v>
      </c>
      <c r="BM92" s="57">
        <f t="shared" ca="1" si="45"/>
        <v>177.50154929577465</v>
      </c>
      <c r="BN92" s="57">
        <f t="shared" ca="1" si="51"/>
        <v>937</v>
      </c>
      <c r="BO92" s="57">
        <f t="shared" ca="1" si="46"/>
        <v>1009.5104</v>
      </c>
      <c r="BP92" s="57">
        <f t="shared" ca="1" si="52"/>
        <v>550</v>
      </c>
      <c r="BQ92" s="57">
        <f t="shared" ca="1" si="47"/>
        <v>1233.4752475247524</v>
      </c>
      <c r="BR92" s="51">
        <v>0</v>
      </c>
      <c r="BS92" s="51">
        <v>0</v>
      </c>
    </row>
    <row r="93" spans="1:71">
      <c r="A93" s="8" t="s">
        <v>239</v>
      </c>
      <c r="B93">
        <v>703</v>
      </c>
      <c r="C93" s="8">
        <v>202</v>
      </c>
      <c r="E93" s="8">
        <v>115.7</v>
      </c>
      <c r="F93" s="8" t="s">
        <v>240</v>
      </c>
      <c r="G93" s="55">
        <f t="shared" ca="1" si="35"/>
        <v>43971</v>
      </c>
      <c r="H93" s="8">
        <v>77777</v>
      </c>
      <c r="J93" t="str">
        <f t="shared" ca="1" si="53"/>
        <v>월세</v>
      </c>
      <c r="K93" s="8" t="s">
        <v>242</v>
      </c>
      <c r="L93" s="63">
        <v>45352</v>
      </c>
      <c r="M93" s="63">
        <v>45402</v>
      </c>
      <c r="N93" s="63">
        <v>45352</v>
      </c>
      <c r="O93" s="63">
        <v>45382</v>
      </c>
      <c r="P93" s="51">
        <f t="shared" ca="1" si="36"/>
        <v>500295</v>
      </c>
      <c r="Q93" s="57">
        <f t="shared" ca="1" si="37"/>
        <v>510300.9</v>
      </c>
      <c r="R93" s="51">
        <f t="shared" ca="1" si="38"/>
        <v>500295</v>
      </c>
      <c r="S93" s="57">
        <f t="shared" ca="1" si="48"/>
        <v>246307</v>
      </c>
      <c r="T93" s="57">
        <f t="shared" ca="1" si="39"/>
        <v>253988</v>
      </c>
      <c r="U93" s="57">
        <f t="shared" ca="1" si="56"/>
        <v>44799</v>
      </c>
      <c r="V93" s="57">
        <f t="shared" ca="1" si="56"/>
        <v>11860</v>
      </c>
      <c r="W93" s="57">
        <f t="shared" ca="1" si="56"/>
        <v>1469</v>
      </c>
      <c r="X93" s="57">
        <f t="shared" ca="1" si="56"/>
        <v>4614</v>
      </c>
      <c r="Y93" s="57">
        <f t="shared" ca="1" si="56"/>
        <v>3985</v>
      </c>
      <c r="Z93" s="57">
        <f t="shared" ca="1" si="56"/>
        <v>49960</v>
      </c>
      <c r="AA93" s="57">
        <f t="shared" ca="1" si="56"/>
        <v>465</v>
      </c>
      <c r="AB93" s="57">
        <f t="shared" ca="1" si="56"/>
        <v>69713</v>
      </c>
      <c r="AC93" s="57">
        <f t="shared" ca="1" si="56"/>
        <v>964</v>
      </c>
      <c r="AD93" s="57">
        <f t="shared" ca="1" si="56"/>
        <v>6302</v>
      </c>
      <c r="AE93" s="57">
        <f t="shared" ca="1" si="56"/>
        <v>14994</v>
      </c>
      <c r="AF93" s="57">
        <f t="shared" ca="1" si="56"/>
        <v>988</v>
      </c>
      <c r="AG93" s="57">
        <f t="shared" ca="1" si="56"/>
        <v>29512</v>
      </c>
      <c r="AH93" s="57">
        <f t="shared" ca="1" si="56"/>
        <v>765</v>
      </c>
      <c r="AI93" s="57">
        <f t="shared" ca="1" si="56"/>
        <v>0</v>
      </c>
      <c r="AJ93" s="57">
        <f t="shared" ref="AJ93:AT119" ca="1" si="57">RANDBETWEEN(AJ$2,AJ$3)</f>
        <v>71274</v>
      </c>
      <c r="AK93" s="57">
        <f t="shared" ca="1" si="57"/>
        <v>17396</v>
      </c>
      <c r="AL93" s="57">
        <f t="shared" ca="1" si="31"/>
        <v>117716</v>
      </c>
      <c r="AM93" s="57">
        <f t="shared" ca="1" si="31"/>
        <v>9831</v>
      </c>
      <c r="AN93" s="57">
        <f t="shared" ca="1" si="31"/>
        <v>10040</v>
      </c>
      <c r="AO93" s="57">
        <f t="shared" ca="1" si="31"/>
        <v>0</v>
      </c>
      <c r="AP93" s="57">
        <f t="shared" ca="1" si="31"/>
        <v>86989</v>
      </c>
      <c r="AQ93" s="57">
        <f t="shared" ca="1" si="31"/>
        <v>7147</v>
      </c>
      <c r="AR93" s="57">
        <f t="shared" ca="1" si="31"/>
        <v>2858</v>
      </c>
      <c r="AS93" s="51">
        <v>2500</v>
      </c>
      <c r="AT93" s="57">
        <f t="shared" ca="1" si="31"/>
        <v>0</v>
      </c>
      <c r="AU93" s="51">
        <v>0</v>
      </c>
      <c r="AV93" s="57">
        <v>0</v>
      </c>
      <c r="AW93" s="51">
        <f t="shared" ca="1" si="40"/>
        <v>10005.9</v>
      </c>
      <c r="AX93" s="57">
        <f t="shared" ca="1" si="33"/>
        <v>-23744</v>
      </c>
      <c r="AY93" s="57">
        <f t="shared" ca="1" si="33"/>
        <v>0</v>
      </c>
      <c r="AZ93" s="57">
        <f t="shared" ca="1" si="33"/>
        <v>0</v>
      </c>
      <c r="BA93" s="51">
        <v>0</v>
      </c>
      <c r="BB93" s="51">
        <v>0</v>
      </c>
      <c r="BC93" s="57">
        <f t="shared" ca="1" si="33"/>
        <v>-18435</v>
      </c>
      <c r="BD93" s="57">
        <f t="shared" ca="1" si="33"/>
        <v>-23667</v>
      </c>
      <c r="BE93" s="57">
        <f t="shared" ca="1" si="54"/>
        <v>356.37</v>
      </c>
      <c r="BF93" s="51">
        <f t="shared" ca="1" si="41"/>
        <v>94.172799999999995</v>
      </c>
      <c r="BG93" s="51">
        <f t="shared" ca="1" si="42"/>
        <v>1.4140845070422534</v>
      </c>
      <c r="BH93" s="51">
        <f t="shared" ca="1" si="43"/>
        <v>861.2772277227723</v>
      </c>
      <c r="BI93" s="51">
        <v>0</v>
      </c>
      <c r="BJ93" s="57">
        <f t="shared" ca="1" si="49"/>
        <v>117</v>
      </c>
      <c r="BK93" s="51">
        <f t="shared" ca="1" si="44"/>
        <v>473.37</v>
      </c>
      <c r="BL93" s="57">
        <f t="shared" ca="1" si="50"/>
        <v>121</v>
      </c>
      <c r="BM93" s="57">
        <f t="shared" ca="1" si="45"/>
        <v>122.41408450704225</v>
      </c>
      <c r="BN93" s="57">
        <f t="shared" ca="1" si="51"/>
        <v>742</v>
      </c>
      <c r="BO93" s="57">
        <f t="shared" ca="1" si="46"/>
        <v>836.17280000000005</v>
      </c>
      <c r="BP93" s="57">
        <f t="shared" ca="1" si="52"/>
        <v>473</v>
      </c>
      <c r="BQ93" s="57">
        <f t="shared" ca="1" si="47"/>
        <v>1334.2772277227723</v>
      </c>
      <c r="BR93" s="51">
        <v>0</v>
      </c>
      <c r="BS93" s="51">
        <v>0</v>
      </c>
    </row>
    <row r="94" spans="1:71">
      <c r="A94" s="8" t="s">
        <v>239</v>
      </c>
      <c r="B94">
        <v>703</v>
      </c>
      <c r="C94" s="8">
        <v>301</v>
      </c>
      <c r="E94" s="8">
        <v>115.7</v>
      </c>
      <c r="F94" s="8" t="s">
        <v>240</v>
      </c>
      <c r="G94" s="55">
        <f t="shared" ca="1" si="35"/>
        <v>45064</v>
      </c>
      <c r="H94" s="8">
        <v>77777</v>
      </c>
      <c r="J94" t="str">
        <f t="shared" ca="1" si="53"/>
        <v>전세</v>
      </c>
      <c r="K94" s="8" t="s">
        <v>242</v>
      </c>
      <c r="L94" s="63">
        <v>45352</v>
      </c>
      <c r="M94" s="63">
        <v>45402</v>
      </c>
      <c r="N94" s="63">
        <v>45352</v>
      </c>
      <c r="O94" s="63">
        <v>45382</v>
      </c>
      <c r="P94" s="51">
        <f t="shared" ca="1" si="36"/>
        <v>558490</v>
      </c>
      <c r="Q94" s="57">
        <f t="shared" ca="1" si="37"/>
        <v>569659.80000000005</v>
      </c>
      <c r="R94" s="51">
        <f t="shared" ca="1" si="38"/>
        <v>558490</v>
      </c>
      <c r="S94" s="57">
        <f t="shared" ca="1" si="48"/>
        <v>265683</v>
      </c>
      <c r="T94" s="57">
        <f t="shared" ca="1" si="39"/>
        <v>292807</v>
      </c>
      <c r="U94" s="57">
        <f t="shared" ref="U94:AJ109" ca="1" si="58">RANDBETWEEN(U$2,U$3)</f>
        <v>68140</v>
      </c>
      <c r="V94" s="57">
        <f t="shared" ca="1" si="58"/>
        <v>34316</v>
      </c>
      <c r="W94" s="57">
        <f t="shared" ca="1" si="58"/>
        <v>1035</v>
      </c>
      <c r="X94" s="57">
        <f t="shared" ca="1" si="58"/>
        <v>4882</v>
      </c>
      <c r="Y94" s="57">
        <f t="shared" ca="1" si="58"/>
        <v>3647</v>
      </c>
      <c r="Z94" s="57">
        <f t="shared" ca="1" si="58"/>
        <v>56695</v>
      </c>
      <c r="AA94" s="57">
        <f t="shared" ca="1" si="58"/>
        <v>21749</v>
      </c>
      <c r="AB94" s="57">
        <f t="shared" ca="1" si="58"/>
        <v>59163</v>
      </c>
      <c r="AC94" s="57">
        <f t="shared" ca="1" si="58"/>
        <v>2960</v>
      </c>
      <c r="AD94" s="57">
        <f t="shared" ca="1" si="58"/>
        <v>6391</v>
      </c>
      <c r="AE94" s="57">
        <f t="shared" ca="1" si="58"/>
        <v>4635</v>
      </c>
      <c r="AF94" s="57">
        <f t="shared" ca="1" si="58"/>
        <v>220</v>
      </c>
      <c r="AG94" s="57">
        <f t="shared" ca="1" si="58"/>
        <v>16568</v>
      </c>
      <c r="AH94" s="57">
        <f t="shared" ca="1" si="58"/>
        <v>768</v>
      </c>
      <c r="AI94" s="57">
        <f t="shared" ca="1" si="58"/>
        <v>0</v>
      </c>
      <c r="AJ94" s="57">
        <f t="shared" ca="1" si="58"/>
        <v>74553</v>
      </c>
      <c r="AK94" s="57">
        <f t="shared" ca="1" si="57"/>
        <v>22232</v>
      </c>
      <c r="AL94" s="57">
        <f t="shared" ca="1" si="31"/>
        <v>65198</v>
      </c>
      <c r="AM94" s="57">
        <f t="shared" ca="1" si="31"/>
        <v>1460</v>
      </c>
      <c r="AN94" s="57">
        <f t="shared" ca="1" si="31"/>
        <v>100742</v>
      </c>
      <c r="AO94" s="57">
        <f t="shared" ca="1" si="31"/>
        <v>0</v>
      </c>
      <c r="AP94" s="57">
        <f t="shared" ca="1" si="31"/>
        <v>57945</v>
      </c>
      <c r="AQ94" s="57">
        <f t="shared" ca="1" si="31"/>
        <v>7031</v>
      </c>
      <c r="AR94" s="57">
        <f t="shared" ca="1" si="31"/>
        <v>8091</v>
      </c>
      <c r="AS94" s="51">
        <v>2500</v>
      </c>
      <c r="AT94" s="57">
        <f t="shared" ca="1" si="31"/>
        <v>0</v>
      </c>
      <c r="AU94" s="51">
        <v>0</v>
      </c>
      <c r="AV94" s="57">
        <v>0</v>
      </c>
      <c r="AW94" s="51">
        <f t="shared" ca="1" si="40"/>
        <v>11169.800000000001</v>
      </c>
      <c r="AX94" s="57">
        <f t="shared" ca="1" si="33"/>
        <v>-7239</v>
      </c>
      <c r="AY94" s="57">
        <f t="shared" ca="1" si="33"/>
        <v>0</v>
      </c>
      <c r="AZ94" s="57">
        <f t="shared" ca="1" si="33"/>
        <v>0</v>
      </c>
      <c r="BA94" s="51">
        <v>0</v>
      </c>
      <c r="BB94" s="51">
        <v>0</v>
      </c>
      <c r="BC94" s="57">
        <f t="shared" ca="1" si="33"/>
        <v>-28682</v>
      </c>
      <c r="BD94" s="57">
        <f t="shared" ca="1" si="33"/>
        <v>-26510</v>
      </c>
      <c r="BE94" s="57">
        <f t="shared" ca="1" si="54"/>
        <v>372.76499999999999</v>
      </c>
      <c r="BF94" s="51">
        <f t="shared" ca="1" si="41"/>
        <v>52.1584</v>
      </c>
      <c r="BG94" s="51">
        <f t="shared" ca="1" si="42"/>
        <v>14.189014084507042</v>
      </c>
      <c r="BH94" s="51">
        <f t="shared" ca="1" si="43"/>
        <v>573.71287128712868</v>
      </c>
      <c r="BI94" s="51">
        <v>0</v>
      </c>
      <c r="BJ94" s="57">
        <f t="shared" ca="1" si="49"/>
        <v>781</v>
      </c>
      <c r="BK94" s="51">
        <f t="shared" ca="1" si="44"/>
        <v>1153.7649999999999</v>
      </c>
      <c r="BL94" s="57">
        <f t="shared" ca="1" si="50"/>
        <v>794</v>
      </c>
      <c r="BM94" s="57">
        <f t="shared" ca="1" si="45"/>
        <v>808.18901408450699</v>
      </c>
      <c r="BN94" s="57">
        <f t="shared" ca="1" si="51"/>
        <v>377</v>
      </c>
      <c r="BO94" s="57">
        <f t="shared" ca="1" si="46"/>
        <v>429.15840000000003</v>
      </c>
      <c r="BP94" s="57">
        <f t="shared" ca="1" si="52"/>
        <v>606</v>
      </c>
      <c r="BQ94" s="57">
        <f t="shared" ca="1" si="47"/>
        <v>1179.7128712871286</v>
      </c>
      <c r="BR94" s="51">
        <v>0</v>
      </c>
      <c r="BS94" s="51">
        <v>0</v>
      </c>
    </row>
    <row r="95" spans="1:71">
      <c r="A95" s="8" t="s">
        <v>239</v>
      </c>
      <c r="B95">
        <v>703</v>
      </c>
      <c r="C95" s="8">
        <v>302</v>
      </c>
      <c r="E95" s="8">
        <v>115.7</v>
      </c>
      <c r="F95" s="8" t="s">
        <v>240</v>
      </c>
      <c r="G95" s="55">
        <f t="shared" ca="1" si="35"/>
        <v>42705</v>
      </c>
      <c r="H95" s="8">
        <v>77777</v>
      </c>
      <c r="J95" t="str">
        <f t="shared" ca="1" si="53"/>
        <v>월세</v>
      </c>
      <c r="K95" s="8" t="s">
        <v>242</v>
      </c>
      <c r="L95" s="63">
        <v>45352</v>
      </c>
      <c r="M95" s="63">
        <v>45402</v>
      </c>
      <c r="N95" s="63">
        <v>45352</v>
      </c>
      <c r="O95" s="63">
        <v>45382</v>
      </c>
      <c r="P95" s="51">
        <f t="shared" ca="1" si="36"/>
        <v>434153</v>
      </c>
      <c r="Q95" s="57">
        <f t="shared" ca="1" si="37"/>
        <v>442836.06</v>
      </c>
      <c r="R95" s="51">
        <f t="shared" ca="1" si="38"/>
        <v>434153</v>
      </c>
      <c r="S95" s="57">
        <f t="shared" ca="1" si="48"/>
        <v>236636</v>
      </c>
      <c r="T95" s="57">
        <f t="shared" ca="1" si="39"/>
        <v>197517</v>
      </c>
      <c r="U95" s="57">
        <f t="shared" ca="1" si="58"/>
        <v>33859</v>
      </c>
      <c r="V95" s="57">
        <f t="shared" ca="1" si="58"/>
        <v>8496</v>
      </c>
      <c r="W95" s="57">
        <f t="shared" ca="1" si="58"/>
        <v>1641</v>
      </c>
      <c r="X95" s="57">
        <f t="shared" ca="1" si="58"/>
        <v>2370</v>
      </c>
      <c r="Y95" s="57">
        <f t="shared" ca="1" si="58"/>
        <v>3603</v>
      </c>
      <c r="Z95" s="57">
        <f t="shared" ca="1" si="58"/>
        <v>54127</v>
      </c>
      <c r="AA95" s="57">
        <f t="shared" ca="1" si="58"/>
        <v>799</v>
      </c>
      <c r="AB95" s="57">
        <f t="shared" ca="1" si="58"/>
        <v>70937</v>
      </c>
      <c r="AC95" s="57">
        <f t="shared" ca="1" si="58"/>
        <v>1132</v>
      </c>
      <c r="AD95" s="57">
        <f t="shared" ca="1" si="58"/>
        <v>7332</v>
      </c>
      <c r="AE95" s="57">
        <f t="shared" ca="1" si="58"/>
        <v>922</v>
      </c>
      <c r="AF95" s="57">
        <f t="shared" ca="1" si="58"/>
        <v>862</v>
      </c>
      <c r="AG95" s="57">
        <f t="shared" ca="1" si="58"/>
        <v>44807</v>
      </c>
      <c r="AH95" s="57">
        <f t="shared" ca="1" si="58"/>
        <v>313</v>
      </c>
      <c r="AI95" s="57">
        <f t="shared" ca="1" si="58"/>
        <v>0</v>
      </c>
      <c r="AJ95" s="57">
        <f t="shared" ca="1" si="58"/>
        <v>73715</v>
      </c>
      <c r="AK95" s="57">
        <f t="shared" ca="1" si="57"/>
        <v>12844</v>
      </c>
      <c r="AL95" s="57">
        <f t="shared" ca="1" si="31"/>
        <v>61283</v>
      </c>
      <c r="AM95" s="57">
        <f t="shared" ca="1" si="31"/>
        <v>8742</v>
      </c>
      <c r="AN95" s="57">
        <f t="shared" ca="1" si="31"/>
        <v>77465</v>
      </c>
      <c r="AO95" s="57">
        <f t="shared" ca="1" si="31"/>
        <v>0</v>
      </c>
      <c r="AP95" s="57">
        <f t="shared" ca="1" si="31"/>
        <v>11338</v>
      </c>
      <c r="AQ95" s="57">
        <f t="shared" ca="1" si="31"/>
        <v>6548</v>
      </c>
      <c r="AR95" s="57">
        <f t="shared" ca="1" si="31"/>
        <v>2295</v>
      </c>
      <c r="AS95" s="51">
        <v>2500</v>
      </c>
      <c r="AT95" s="57">
        <f t="shared" ca="1" si="31"/>
        <v>0</v>
      </c>
      <c r="AU95" s="51">
        <v>0</v>
      </c>
      <c r="AV95" s="57">
        <v>0</v>
      </c>
      <c r="AW95" s="51">
        <f t="shared" ca="1" si="40"/>
        <v>8683.06</v>
      </c>
      <c r="AX95" s="57">
        <f t="shared" ca="1" si="33"/>
        <v>-10848</v>
      </c>
      <c r="AY95" s="57">
        <f t="shared" ca="1" si="33"/>
        <v>0</v>
      </c>
      <c r="AZ95" s="57">
        <f t="shared" ca="1" si="33"/>
        <v>0</v>
      </c>
      <c r="BA95" s="51">
        <v>0</v>
      </c>
      <c r="BB95" s="51">
        <v>0</v>
      </c>
      <c r="BC95" s="57">
        <f t="shared" ca="1" si="33"/>
        <v>-21405</v>
      </c>
      <c r="BD95" s="57">
        <f t="shared" ca="1" si="33"/>
        <v>-21524</v>
      </c>
      <c r="BE95" s="57">
        <f t="shared" ca="1" si="54"/>
        <v>368.57499999999999</v>
      </c>
      <c r="BF95" s="51">
        <f t="shared" ca="1" si="41"/>
        <v>49.026400000000002</v>
      </c>
      <c r="BG95" s="51">
        <f t="shared" ca="1" si="42"/>
        <v>10.91056338028169</v>
      </c>
      <c r="BH95" s="51">
        <f t="shared" ca="1" si="43"/>
        <v>112.25742574257426</v>
      </c>
      <c r="BI95" s="51">
        <v>0</v>
      </c>
      <c r="BJ95" s="57">
        <f t="shared" ca="1" si="49"/>
        <v>535</v>
      </c>
      <c r="BK95" s="51">
        <f t="shared" ca="1" si="44"/>
        <v>903.57500000000005</v>
      </c>
      <c r="BL95" s="57">
        <f t="shared" ca="1" si="50"/>
        <v>939</v>
      </c>
      <c r="BM95" s="57">
        <f t="shared" ca="1" si="45"/>
        <v>949.9105633802817</v>
      </c>
      <c r="BN95" s="57">
        <f t="shared" ca="1" si="51"/>
        <v>803</v>
      </c>
      <c r="BO95" s="57">
        <f t="shared" ca="1" si="46"/>
        <v>852.02639999999997</v>
      </c>
      <c r="BP95" s="57">
        <f t="shared" ca="1" si="52"/>
        <v>906</v>
      </c>
      <c r="BQ95" s="57">
        <f t="shared" ca="1" si="47"/>
        <v>1018.2574257425742</v>
      </c>
      <c r="BR95" s="51">
        <v>0</v>
      </c>
      <c r="BS95" s="51">
        <v>0</v>
      </c>
    </row>
    <row r="96" spans="1:71">
      <c r="A96" s="8" t="s">
        <v>239</v>
      </c>
      <c r="B96">
        <v>703</v>
      </c>
      <c r="C96" s="8">
        <v>401</v>
      </c>
      <c r="E96" s="8">
        <v>115.7</v>
      </c>
      <c r="F96" s="8" t="s">
        <v>240</v>
      </c>
      <c r="G96" s="55">
        <f t="shared" ca="1" si="35"/>
        <v>41965</v>
      </c>
      <c r="H96" s="8">
        <v>77777</v>
      </c>
      <c r="J96" t="str">
        <f t="shared" ca="1" si="53"/>
        <v>자가</v>
      </c>
      <c r="K96" s="8" t="s">
        <v>242</v>
      </c>
      <c r="L96" s="63">
        <v>45352</v>
      </c>
      <c r="M96" s="63">
        <v>45402</v>
      </c>
      <c r="N96" s="63">
        <v>45352</v>
      </c>
      <c r="O96" s="63">
        <v>45382</v>
      </c>
      <c r="P96" s="51">
        <f t="shared" ca="1" si="36"/>
        <v>445296</v>
      </c>
      <c r="Q96" s="57">
        <f t="shared" ca="1" si="37"/>
        <v>454201.92</v>
      </c>
      <c r="R96" s="51">
        <f t="shared" ca="1" si="38"/>
        <v>445296</v>
      </c>
      <c r="S96" s="57">
        <f t="shared" ca="1" si="48"/>
        <v>201084</v>
      </c>
      <c r="T96" s="57">
        <f t="shared" ca="1" si="39"/>
        <v>244212</v>
      </c>
      <c r="U96" s="57">
        <f t="shared" ca="1" si="58"/>
        <v>42819</v>
      </c>
      <c r="V96" s="57">
        <f t="shared" ca="1" si="58"/>
        <v>5264</v>
      </c>
      <c r="W96" s="57">
        <f t="shared" ca="1" si="58"/>
        <v>1617</v>
      </c>
      <c r="X96" s="57">
        <f t="shared" ca="1" si="58"/>
        <v>4386</v>
      </c>
      <c r="Y96" s="57">
        <f t="shared" ca="1" si="58"/>
        <v>3609</v>
      </c>
      <c r="Z96" s="57">
        <f t="shared" ca="1" si="58"/>
        <v>50320</v>
      </c>
      <c r="AA96" s="57">
        <f t="shared" ca="1" si="58"/>
        <v>22584</v>
      </c>
      <c r="AB96" s="57">
        <f t="shared" ca="1" si="58"/>
        <v>15231</v>
      </c>
      <c r="AC96" s="57">
        <f t="shared" ca="1" si="58"/>
        <v>728</v>
      </c>
      <c r="AD96" s="57">
        <f t="shared" ca="1" si="58"/>
        <v>8246</v>
      </c>
      <c r="AE96" s="57">
        <f t="shared" ca="1" si="58"/>
        <v>17502</v>
      </c>
      <c r="AF96" s="57">
        <f t="shared" ca="1" si="58"/>
        <v>972</v>
      </c>
      <c r="AG96" s="57">
        <f t="shared" ca="1" si="58"/>
        <v>43289</v>
      </c>
      <c r="AH96" s="57">
        <f t="shared" ca="1" si="58"/>
        <v>82</v>
      </c>
      <c r="AI96" s="57">
        <f t="shared" ca="1" si="58"/>
        <v>0</v>
      </c>
      <c r="AJ96" s="57">
        <f t="shared" ca="1" si="58"/>
        <v>63019</v>
      </c>
      <c r="AK96" s="57">
        <f t="shared" ca="1" si="57"/>
        <v>19026</v>
      </c>
      <c r="AL96" s="57">
        <f t="shared" ca="1" si="31"/>
        <v>80714</v>
      </c>
      <c r="AM96" s="57">
        <f t="shared" ca="1" si="31"/>
        <v>6200</v>
      </c>
      <c r="AN96" s="57">
        <f t="shared" ca="1" si="31"/>
        <v>30805</v>
      </c>
      <c r="AO96" s="57">
        <f t="shared" ca="1" si="31"/>
        <v>0</v>
      </c>
      <c r="AP96" s="57">
        <f t="shared" ca="1" si="31"/>
        <v>73545</v>
      </c>
      <c r="AQ96" s="57">
        <f t="shared" ca="1" si="31"/>
        <v>7101</v>
      </c>
      <c r="AR96" s="57">
        <f t="shared" ca="1" si="31"/>
        <v>2142</v>
      </c>
      <c r="AS96" s="51">
        <v>2500</v>
      </c>
      <c r="AT96" s="57">
        <f t="shared" ca="1" si="31"/>
        <v>0</v>
      </c>
      <c r="AU96" s="51">
        <v>0</v>
      </c>
      <c r="AV96" s="57">
        <v>0</v>
      </c>
      <c r="AW96" s="51">
        <f t="shared" ca="1" si="40"/>
        <v>8905.92</v>
      </c>
      <c r="AX96" s="57">
        <f t="shared" ca="1" si="33"/>
        <v>-4692</v>
      </c>
      <c r="AY96" s="57">
        <f t="shared" ca="1" si="33"/>
        <v>0</v>
      </c>
      <c r="AZ96" s="57">
        <f t="shared" ca="1" si="33"/>
        <v>0</v>
      </c>
      <c r="BA96" s="51">
        <v>0</v>
      </c>
      <c r="BB96" s="51">
        <v>0</v>
      </c>
      <c r="BC96" s="57">
        <f t="shared" ca="1" si="33"/>
        <v>-28536</v>
      </c>
      <c r="BD96" s="57">
        <f t="shared" ca="1" si="33"/>
        <v>-23177</v>
      </c>
      <c r="BE96" s="57">
        <f t="shared" ca="1" si="54"/>
        <v>315.09500000000003</v>
      </c>
      <c r="BF96" s="51">
        <f t="shared" ca="1" si="41"/>
        <v>64.571200000000005</v>
      </c>
      <c r="BG96" s="51">
        <f t="shared" ca="1" si="42"/>
        <v>4.3387323943661968</v>
      </c>
      <c r="BH96" s="51">
        <f t="shared" ca="1" si="43"/>
        <v>728.16831683168311</v>
      </c>
      <c r="BI96" s="51">
        <v>0</v>
      </c>
      <c r="BJ96" s="57">
        <f t="shared" ca="1" si="49"/>
        <v>687</v>
      </c>
      <c r="BK96" s="51">
        <f t="shared" ca="1" si="44"/>
        <v>1002.095</v>
      </c>
      <c r="BL96" s="57">
        <f t="shared" ca="1" si="50"/>
        <v>344</v>
      </c>
      <c r="BM96" s="57">
        <f t="shared" ca="1" si="45"/>
        <v>348.33873239436622</v>
      </c>
      <c r="BN96" s="57">
        <f t="shared" ca="1" si="51"/>
        <v>270</v>
      </c>
      <c r="BO96" s="57">
        <f t="shared" ca="1" si="46"/>
        <v>334.57119999999998</v>
      </c>
      <c r="BP96" s="57">
        <f t="shared" ca="1" si="52"/>
        <v>787</v>
      </c>
      <c r="BQ96" s="57">
        <f t="shared" ca="1" si="47"/>
        <v>1515.1683168316831</v>
      </c>
      <c r="BR96" s="51">
        <v>0</v>
      </c>
      <c r="BS96" s="51">
        <v>0</v>
      </c>
    </row>
    <row r="97" spans="1:71">
      <c r="A97" s="8" t="s">
        <v>239</v>
      </c>
      <c r="B97">
        <v>703</v>
      </c>
      <c r="C97" s="8">
        <v>402</v>
      </c>
      <c r="E97" s="8">
        <v>115.7</v>
      </c>
      <c r="F97" s="8" t="s">
        <v>240</v>
      </c>
      <c r="G97" s="55">
        <f t="shared" ca="1" si="35"/>
        <v>41731</v>
      </c>
      <c r="H97" s="8">
        <v>77777</v>
      </c>
      <c r="J97" t="str">
        <f t="shared" ca="1" si="53"/>
        <v>자가</v>
      </c>
      <c r="K97" s="8" t="s">
        <v>242</v>
      </c>
      <c r="L97" s="63">
        <v>45352</v>
      </c>
      <c r="M97" s="63">
        <v>45402</v>
      </c>
      <c r="N97" s="63">
        <v>45352</v>
      </c>
      <c r="O97" s="63">
        <v>45382</v>
      </c>
      <c r="P97" s="51">
        <f t="shared" ca="1" si="36"/>
        <v>406183</v>
      </c>
      <c r="Q97" s="57">
        <f t="shared" ca="1" si="37"/>
        <v>414306.66</v>
      </c>
      <c r="R97" s="51">
        <f t="shared" ca="1" si="38"/>
        <v>406183</v>
      </c>
      <c r="S97" s="57">
        <f t="shared" ca="1" si="48"/>
        <v>183491</v>
      </c>
      <c r="T97" s="57">
        <f t="shared" ca="1" si="39"/>
        <v>222692</v>
      </c>
      <c r="U97" s="57">
        <f t="shared" ca="1" si="58"/>
        <v>52932</v>
      </c>
      <c r="V97" s="57">
        <f t="shared" ca="1" si="58"/>
        <v>27547</v>
      </c>
      <c r="W97" s="57">
        <f t="shared" ca="1" si="58"/>
        <v>740</v>
      </c>
      <c r="X97" s="57">
        <f t="shared" ca="1" si="58"/>
        <v>4641</v>
      </c>
      <c r="Y97" s="57">
        <f t="shared" ca="1" si="58"/>
        <v>3604</v>
      </c>
      <c r="Z97" s="57">
        <f t="shared" ca="1" si="58"/>
        <v>15419</v>
      </c>
      <c r="AA97" s="57">
        <f t="shared" ca="1" si="58"/>
        <v>1805</v>
      </c>
      <c r="AB97" s="57">
        <f t="shared" ca="1" si="58"/>
        <v>28841</v>
      </c>
      <c r="AC97" s="57">
        <f t="shared" ca="1" si="58"/>
        <v>2992</v>
      </c>
      <c r="AD97" s="57">
        <f t="shared" ca="1" si="58"/>
        <v>8122</v>
      </c>
      <c r="AE97" s="57">
        <f t="shared" ca="1" si="58"/>
        <v>28504</v>
      </c>
      <c r="AF97" s="57">
        <f t="shared" ca="1" si="58"/>
        <v>634</v>
      </c>
      <c r="AG97" s="57">
        <f t="shared" ca="1" si="58"/>
        <v>3759</v>
      </c>
      <c r="AH97" s="57">
        <f t="shared" ca="1" si="58"/>
        <v>277</v>
      </c>
      <c r="AI97" s="57">
        <f t="shared" ca="1" si="58"/>
        <v>0</v>
      </c>
      <c r="AJ97" s="57">
        <f t="shared" ca="1" si="58"/>
        <v>55667</v>
      </c>
      <c r="AK97" s="57">
        <f t="shared" ca="1" si="57"/>
        <v>16011</v>
      </c>
      <c r="AL97" s="57">
        <f t="shared" ca="1" si="31"/>
        <v>106852</v>
      </c>
      <c r="AM97" s="57">
        <f t="shared" ca="1" si="31"/>
        <v>9524</v>
      </c>
      <c r="AN97" s="57">
        <f t="shared" ca="1" si="31"/>
        <v>41206</v>
      </c>
      <c r="AO97" s="57">
        <f t="shared" ca="1" si="31"/>
        <v>0</v>
      </c>
      <c r="AP97" s="57">
        <f t="shared" ca="1" si="31"/>
        <v>33436</v>
      </c>
      <c r="AQ97" s="57">
        <f t="shared" ca="1" si="31"/>
        <v>5756</v>
      </c>
      <c r="AR97" s="57">
        <f t="shared" ca="1" si="31"/>
        <v>871</v>
      </c>
      <c r="AS97" s="51">
        <v>2500</v>
      </c>
      <c r="AT97" s="57">
        <f t="shared" ca="1" si="31"/>
        <v>0</v>
      </c>
      <c r="AU97" s="51">
        <v>0</v>
      </c>
      <c r="AV97" s="57">
        <v>0</v>
      </c>
      <c r="AW97" s="51">
        <f t="shared" ca="1" si="40"/>
        <v>8123.66</v>
      </c>
      <c r="AX97" s="57">
        <f t="shared" ca="1" si="33"/>
        <v>-10940</v>
      </c>
      <c r="AY97" s="57">
        <f t="shared" ca="1" si="33"/>
        <v>0</v>
      </c>
      <c r="AZ97" s="57">
        <f t="shared" ca="1" si="33"/>
        <v>0</v>
      </c>
      <c r="BA97" s="51">
        <v>0</v>
      </c>
      <c r="BB97" s="51">
        <v>0</v>
      </c>
      <c r="BC97" s="57">
        <f t="shared" ca="1" si="33"/>
        <v>-27940</v>
      </c>
      <c r="BD97" s="57">
        <f t="shared" ca="1" si="33"/>
        <v>-6577</v>
      </c>
      <c r="BE97" s="57">
        <f t="shared" ca="1" si="54"/>
        <v>278.33499999999998</v>
      </c>
      <c r="BF97" s="51">
        <f t="shared" ca="1" si="41"/>
        <v>85.4816</v>
      </c>
      <c r="BG97" s="51">
        <f t="shared" ca="1" si="42"/>
        <v>5.8036619718309863</v>
      </c>
      <c r="BH97" s="51">
        <f t="shared" ca="1" si="43"/>
        <v>331.04950495049508</v>
      </c>
      <c r="BI97" s="51">
        <v>0</v>
      </c>
      <c r="BJ97" s="57">
        <f t="shared" ca="1" si="49"/>
        <v>993</v>
      </c>
      <c r="BK97" s="51">
        <f t="shared" ca="1" si="44"/>
        <v>1271.335</v>
      </c>
      <c r="BL97" s="57">
        <f t="shared" ca="1" si="50"/>
        <v>728</v>
      </c>
      <c r="BM97" s="57">
        <f t="shared" ca="1" si="45"/>
        <v>733.80366197183093</v>
      </c>
      <c r="BN97" s="57">
        <f t="shared" ca="1" si="51"/>
        <v>671</v>
      </c>
      <c r="BO97" s="57">
        <f t="shared" ca="1" si="46"/>
        <v>756.48159999999996</v>
      </c>
      <c r="BP97" s="57">
        <f t="shared" ca="1" si="52"/>
        <v>484</v>
      </c>
      <c r="BQ97" s="57">
        <f t="shared" ca="1" si="47"/>
        <v>815.04950495049502</v>
      </c>
      <c r="BR97" s="51">
        <v>0</v>
      </c>
      <c r="BS97" s="51">
        <v>0</v>
      </c>
    </row>
    <row r="98" spans="1:71">
      <c r="A98" s="8" t="s">
        <v>239</v>
      </c>
      <c r="B98">
        <v>703</v>
      </c>
      <c r="C98" s="8">
        <v>501</v>
      </c>
      <c r="E98" s="8">
        <v>115.7</v>
      </c>
      <c r="F98" s="8" t="s">
        <v>240</v>
      </c>
      <c r="G98" s="55">
        <f t="shared" ca="1" si="35"/>
        <v>43720</v>
      </c>
      <c r="H98" s="8">
        <v>77777</v>
      </c>
      <c r="J98" t="str">
        <f t="shared" ca="1" si="53"/>
        <v>전세</v>
      </c>
      <c r="K98" s="8" t="s">
        <v>242</v>
      </c>
      <c r="L98" s="63">
        <v>45352</v>
      </c>
      <c r="M98" s="63">
        <v>45402</v>
      </c>
      <c r="N98" s="63">
        <v>45352</v>
      </c>
      <c r="O98" s="63">
        <v>45382</v>
      </c>
      <c r="P98" s="51">
        <f t="shared" ca="1" si="36"/>
        <v>423179</v>
      </c>
      <c r="Q98" s="57">
        <f t="shared" ca="1" si="37"/>
        <v>431642.58</v>
      </c>
      <c r="R98" s="51">
        <f t="shared" ca="1" si="38"/>
        <v>423179</v>
      </c>
      <c r="S98" s="57">
        <f t="shared" ca="1" si="48"/>
        <v>203664</v>
      </c>
      <c r="T98" s="57">
        <f t="shared" ca="1" si="39"/>
        <v>219515</v>
      </c>
      <c r="U98" s="57">
        <f t="shared" ca="1" si="58"/>
        <v>37233</v>
      </c>
      <c r="V98" s="57">
        <f t="shared" ca="1" si="58"/>
        <v>15871</v>
      </c>
      <c r="W98" s="57">
        <f t="shared" ca="1" si="58"/>
        <v>1400</v>
      </c>
      <c r="X98" s="57">
        <f t="shared" ca="1" si="58"/>
        <v>4747</v>
      </c>
      <c r="Y98" s="57">
        <f t="shared" ca="1" si="58"/>
        <v>3007</v>
      </c>
      <c r="Z98" s="57">
        <f t="shared" ca="1" si="58"/>
        <v>57968</v>
      </c>
      <c r="AA98" s="57">
        <f t="shared" ca="1" si="58"/>
        <v>18192</v>
      </c>
      <c r="AB98" s="57">
        <f t="shared" ca="1" si="58"/>
        <v>56591</v>
      </c>
      <c r="AC98" s="57">
        <f t="shared" ca="1" si="58"/>
        <v>1759</v>
      </c>
      <c r="AD98" s="57">
        <f t="shared" ca="1" si="58"/>
        <v>7448</v>
      </c>
      <c r="AE98" s="57">
        <f t="shared" ca="1" si="58"/>
        <v>12783</v>
      </c>
      <c r="AF98" s="57">
        <f t="shared" ca="1" si="58"/>
        <v>219</v>
      </c>
      <c r="AG98" s="57">
        <f t="shared" ca="1" si="58"/>
        <v>1876</v>
      </c>
      <c r="AH98" s="57">
        <f t="shared" ca="1" si="58"/>
        <v>663</v>
      </c>
      <c r="AI98" s="57">
        <f t="shared" ca="1" si="58"/>
        <v>0</v>
      </c>
      <c r="AJ98" s="57">
        <f t="shared" ca="1" si="58"/>
        <v>78082</v>
      </c>
      <c r="AK98" s="57">
        <f t="shared" ca="1" si="57"/>
        <v>18296</v>
      </c>
      <c r="AL98" s="57">
        <f t="shared" ca="1" si="31"/>
        <v>31531</v>
      </c>
      <c r="AM98" s="57">
        <f t="shared" ca="1" si="31"/>
        <v>6687</v>
      </c>
      <c r="AN98" s="57">
        <f t="shared" ca="1" si="31"/>
        <v>101023</v>
      </c>
      <c r="AO98" s="57">
        <f t="shared" ca="1" si="31"/>
        <v>0</v>
      </c>
      <c r="AP98" s="57">
        <f t="shared" ca="1" si="31"/>
        <v>20388</v>
      </c>
      <c r="AQ98" s="57">
        <f t="shared" ca="1" si="31"/>
        <v>2762</v>
      </c>
      <c r="AR98" s="57">
        <f t="shared" ca="1" si="31"/>
        <v>7000</v>
      </c>
      <c r="AS98" s="51">
        <v>2500</v>
      </c>
      <c r="AT98" s="57">
        <f t="shared" ca="1" si="31"/>
        <v>0</v>
      </c>
      <c r="AU98" s="51">
        <v>0</v>
      </c>
      <c r="AV98" s="57">
        <v>0</v>
      </c>
      <c r="AW98" s="51">
        <f t="shared" ca="1" si="40"/>
        <v>8463.58</v>
      </c>
      <c r="AX98" s="57">
        <f t="shared" ca="1" si="33"/>
        <v>-24586</v>
      </c>
      <c r="AY98" s="57">
        <f t="shared" ca="1" si="33"/>
        <v>0</v>
      </c>
      <c r="AZ98" s="57">
        <f t="shared" ca="1" si="33"/>
        <v>0</v>
      </c>
      <c r="BA98" s="51">
        <v>0</v>
      </c>
      <c r="BB98" s="51">
        <v>0</v>
      </c>
      <c r="BC98" s="57">
        <f t="shared" ca="1" si="33"/>
        <v>-10290</v>
      </c>
      <c r="BD98" s="57">
        <f t="shared" ca="1" si="33"/>
        <v>-29971</v>
      </c>
      <c r="BE98" s="57">
        <f t="shared" ca="1" si="54"/>
        <v>390.41</v>
      </c>
      <c r="BF98" s="51">
        <f t="shared" ca="1" si="41"/>
        <v>25.224799999999998</v>
      </c>
      <c r="BG98" s="51">
        <f t="shared" ca="1" si="42"/>
        <v>14.228591549295775</v>
      </c>
      <c r="BH98" s="51">
        <f t="shared" ca="1" si="43"/>
        <v>201.86138613861385</v>
      </c>
      <c r="BI98" s="51">
        <v>0</v>
      </c>
      <c r="BJ98" s="57">
        <f t="shared" ca="1" si="49"/>
        <v>695</v>
      </c>
      <c r="BK98" s="51">
        <f t="shared" ca="1" si="44"/>
        <v>1085.4100000000001</v>
      </c>
      <c r="BL98" s="57">
        <f t="shared" ca="1" si="50"/>
        <v>149</v>
      </c>
      <c r="BM98" s="57">
        <f t="shared" ca="1" si="45"/>
        <v>163.22859154929577</v>
      </c>
      <c r="BN98" s="57">
        <f t="shared" ca="1" si="51"/>
        <v>618</v>
      </c>
      <c r="BO98" s="57">
        <f t="shared" ca="1" si="46"/>
        <v>643.22479999999996</v>
      </c>
      <c r="BP98" s="57">
        <f t="shared" ca="1" si="52"/>
        <v>186</v>
      </c>
      <c r="BQ98" s="57">
        <f t="shared" ca="1" si="47"/>
        <v>387.86138613861385</v>
      </c>
      <c r="BR98" s="51">
        <v>0</v>
      </c>
      <c r="BS98" s="51">
        <v>0</v>
      </c>
    </row>
    <row r="99" spans="1:71">
      <c r="A99" s="8" t="s">
        <v>239</v>
      </c>
      <c r="B99">
        <v>703</v>
      </c>
      <c r="C99" s="8">
        <v>502</v>
      </c>
      <c r="E99" s="8">
        <v>115.7</v>
      </c>
      <c r="F99" s="8" t="s">
        <v>240</v>
      </c>
      <c r="G99" s="55">
        <f t="shared" ca="1" si="35"/>
        <v>41882</v>
      </c>
      <c r="H99" s="8">
        <v>77777</v>
      </c>
      <c r="J99" t="str">
        <f t="shared" ca="1" si="53"/>
        <v>전세</v>
      </c>
      <c r="K99" s="8" t="s">
        <v>242</v>
      </c>
      <c r="L99" s="63">
        <v>45352</v>
      </c>
      <c r="M99" s="63">
        <v>45402</v>
      </c>
      <c r="N99" s="63">
        <v>45352</v>
      </c>
      <c r="O99" s="63">
        <v>45382</v>
      </c>
      <c r="P99" s="51">
        <f t="shared" ca="1" si="36"/>
        <v>627787</v>
      </c>
      <c r="Q99" s="57">
        <f t="shared" ca="1" si="37"/>
        <v>640342.74</v>
      </c>
      <c r="R99" s="51">
        <f t="shared" ca="1" si="38"/>
        <v>627787</v>
      </c>
      <c r="S99" s="57">
        <f t="shared" ca="1" si="48"/>
        <v>285711</v>
      </c>
      <c r="T99" s="57">
        <f t="shared" ca="1" si="39"/>
        <v>342076</v>
      </c>
      <c r="U99" s="57">
        <f t="shared" ca="1" si="58"/>
        <v>66977</v>
      </c>
      <c r="V99" s="57">
        <f t="shared" ca="1" si="58"/>
        <v>20321</v>
      </c>
      <c r="W99" s="57">
        <f t="shared" ca="1" si="58"/>
        <v>339</v>
      </c>
      <c r="X99" s="57">
        <f t="shared" ca="1" si="58"/>
        <v>2924</v>
      </c>
      <c r="Y99" s="57">
        <f t="shared" ca="1" si="58"/>
        <v>3786</v>
      </c>
      <c r="Z99" s="57">
        <f t="shared" ca="1" si="58"/>
        <v>36029</v>
      </c>
      <c r="AA99" s="57">
        <f t="shared" ca="1" si="58"/>
        <v>8470</v>
      </c>
      <c r="AB99" s="57">
        <f t="shared" ca="1" si="58"/>
        <v>72166</v>
      </c>
      <c r="AC99" s="57">
        <f t="shared" ca="1" si="58"/>
        <v>2311</v>
      </c>
      <c r="AD99" s="57">
        <f t="shared" ca="1" si="58"/>
        <v>3269</v>
      </c>
      <c r="AE99" s="57">
        <f t="shared" ca="1" si="58"/>
        <v>24837</v>
      </c>
      <c r="AF99" s="57">
        <f t="shared" ca="1" si="58"/>
        <v>810</v>
      </c>
      <c r="AG99" s="57">
        <f t="shared" ca="1" si="58"/>
        <v>46366</v>
      </c>
      <c r="AH99" s="57">
        <f t="shared" ca="1" si="58"/>
        <v>977</v>
      </c>
      <c r="AI99" s="57">
        <f t="shared" ca="1" si="58"/>
        <v>0</v>
      </c>
      <c r="AJ99" s="57">
        <f t="shared" ca="1" si="58"/>
        <v>55481</v>
      </c>
      <c r="AK99" s="57">
        <f t="shared" ca="1" si="57"/>
        <v>13171</v>
      </c>
      <c r="AL99" s="57">
        <f t="shared" ca="1" si="31"/>
        <v>119893</v>
      </c>
      <c r="AM99" s="57">
        <f t="shared" ca="1" si="31"/>
        <v>8831</v>
      </c>
      <c r="AN99" s="57">
        <f t="shared" ca="1" si="31"/>
        <v>82285</v>
      </c>
      <c r="AO99" s="57">
        <f t="shared" ca="1" si="31"/>
        <v>0</v>
      </c>
      <c r="AP99" s="57">
        <f t="shared" ca="1" si="31"/>
        <v>76731</v>
      </c>
      <c r="AQ99" s="57">
        <f t="shared" ca="1" si="31"/>
        <v>5576</v>
      </c>
      <c r="AR99" s="57">
        <f t="shared" ref="AR99:AT99" ca="1" si="59">RANDBETWEEN(AR$2,AR$3)</f>
        <v>7925</v>
      </c>
      <c r="AS99" s="51">
        <v>0</v>
      </c>
      <c r="AT99" s="57">
        <f t="shared" ca="1" si="59"/>
        <v>0</v>
      </c>
      <c r="AU99" s="51">
        <v>0</v>
      </c>
      <c r="AV99" s="57">
        <v>0</v>
      </c>
      <c r="AW99" s="51">
        <f t="shared" ca="1" si="40"/>
        <v>12555.74</v>
      </c>
      <c r="AX99" s="57">
        <f t="shared" ca="1" si="33"/>
        <v>-129</v>
      </c>
      <c r="AY99" s="57">
        <f t="shared" ca="1" si="33"/>
        <v>0</v>
      </c>
      <c r="AZ99" s="57">
        <f t="shared" ca="1" si="33"/>
        <v>0</v>
      </c>
      <c r="BA99" s="51">
        <v>0</v>
      </c>
      <c r="BB99" s="51">
        <v>0</v>
      </c>
      <c r="BC99" s="57">
        <f t="shared" ca="1" si="33"/>
        <v>-24583</v>
      </c>
      <c r="BD99" s="57">
        <f t="shared" ca="1" si="33"/>
        <v>-6976</v>
      </c>
      <c r="BE99" s="57">
        <f t="shared" ca="1" si="54"/>
        <v>277.40499999999997</v>
      </c>
      <c r="BF99" s="51">
        <f t="shared" ca="1" si="41"/>
        <v>95.914400000000001</v>
      </c>
      <c r="BG99" s="51">
        <f t="shared" ca="1" si="42"/>
        <v>11.58943661971831</v>
      </c>
      <c r="BH99" s="51">
        <f t="shared" ca="1" si="43"/>
        <v>759.71287128712868</v>
      </c>
      <c r="BI99" s="51">
        <v>0</v>
      </c>
      <c r="BJ99" s="57">
        <f t="shared" ca="1" si="49"/>
        <v>919</v>
      </c>
      <c r="BK99" s="51">
        <f t="shared" ca="1" si="44"/>
        <v>1196.405</v>
      </c>
      <c r="BL99" s="57">
        <f t="shared" ca="1" si="50"/>
        <v>777</v>
      </c>
      <c r="BM99" s="57">
        <f t="shared" ca="1" si="45"/>
        <v>788.5894366197183</v>
      </c>
      <c r="BN99" s="57">
        <f t="shared" ca="1" si="51"/>
        <v>112</v>
      </c>
      <c r="BO99" s="57">
        <f t="shared" ca="1" si="46"/>
        <v>207.9144</v>
      </c>
      <c r="BP99" s="57">
        <f t="shared" ca="1" si="52"/>
        <v>759</v>
      </c>
      <c r="BQ99" s="57">
        <f t="shared" ca="1" si="47"/>
        <v>1518.7128712871286</v>
      </c>
      <c r="BR99" s="51">
        <v>0</v>
      </c>
      <c r="BS99" s="51">
        <v>0</v>
      </c>
    </row>
    <row r="100" spans="1:71">
      <c r="A100" s="8" t="s">
        <v>239</v>
      </c>
      <c r="B100">
        <v>703</v>
      </c>
      <c r="C100" s="53">
        <v>601</v>
      </c>
      <c r="E100" s="8">
        <v>115.7</v>
      </c>
      <c r="F100" s="8" t="s">
        <v>240</v>
      </c>
      <c r="G100" s="55">
        <f t="shared" ca="1" si="35"/>
        <v>42702</v>
      </c>
      <c r="H100" s="8">
        <v>77777</v>
      </c>
      <c r="J100" t="str">
        <f t="shared" ca="1" si="53"/>
        <v>월세</v>
      </c>
      <c r="K100" s="8" t="s">
        <v>242</v>
      </c>
      <c r="L100" s="63">
        <v>45352</v>
      </c>
      <c r="M100" s="63">
        <v>45402</v>
      </c>
      <c r="N100" s="63">
        <v>45352</v>
      </c>
      <c r="O100" s="63">
        <v>45382</v>
      </c>
      <c r="P100" s="51">
        <f t="shared" ca="1" si="36"/>
        <v>479173</v>
      </c>
      <c r="Q100" s="57">
        <f t="shared" ca="1" si="37"/>
        <v>488756.46</v>
      </c>
      <c r="R100" s="51">
        <f t="shared" ca="1" si="38"/>
        <v>479173</v>
      </c>
      <c r="S100" s="57">
        <f t="shared" ca="1" si="48"/>
        <v>215278</v>
      </c>
      <c r="T100" s="57">
        <f t="shared" ca="1" si="39"/>
        <v>263895</v>
      </c>
      <c r="U100" s="57">
        <f t="shared" ca="1" si="58"/>
        <v>48833</v>
      </c>
      <c r="V100" s="57">
        <f t="shared" ca="1" si="58"/>
        <v>35908</v>
      </c>
      <c r="W100" s="57">
        <f t="shared" ca="1" si="58"/>
        <v>1594</v>
      </c>
      <c r="X100" s="57">
        <f t="shared" ca="1" si="58"/>
        <v>2743</v>
      </c>
      <c r="Y100" s="57">
        <f t="shared" ca="1" si="58"/>
        <v>3656</v>
      </c>
      <c r="Z100" s="57">
        <f t="shared" ca="1" si="58"/>
        <v>24362</v>
      </c>
      <c r="AA100" s="57">
        <f t="shared" ca="1" si="58"/>
        <v>26285</v>
      </c>
      <c r="AB100" s="57">
        <f t="shared" ca="1" si="58"/>
        <v>54527</v>
      </c>
      <c r="AC100" s="57">
        <f t="shared" ca="1" si="58"/>
        <v>522</v>
      </c>
      <c r="AD100" s="57">
        <f t="shared" ca="1" si="58"/>
        <v>6581</v>
      </c>
      <c r="AE100" s="57">
        <f t="shared" ca="1" si="58"/>
        <v>1382</v>
      </c>
      <c r="AF100" s="57">
        <f t="shared" ca="1" si="58"/>
        <v>423</v>
      </c>
      <c r="AG100" s="57">
        <f t="shared" ca="1" si="58"/>
        <v>26055</v>
      </c>
      <c r="AH100" s="57">
        <f t="shared" ca="1" si="58"/>
        <v>152</v>
      </c>
      <c r="AI100" s="57">
        <f t="shared" ca="1" si="58"/>
        <v>0</v>
      </c>
      <c r="AJ100" s="57">
        <f t="shared" ca="1" si="58"/>
        <v>75468</v>
      </c>
      <c r="AK100" s="57">
        <f t="shared" ca="1" si="57"/>
        <v>21158</v>
      </c>
      <c r="AL100" s="57">
        <f t="shared" ca="1" si="57"/>
        <v>61481</v>
      </c>
      <c r="AM100" s="57">
        <f t="shared" ca="1" si="57"/>
        <v>5001</v>
      </c>
      <c r="AN100" s="57">
        <f t="shared" ca="1" si="57"/>
        <v>82710</v>
      </c>
      <c r="AO100" s="57">
        <f t="shared" ca="1" si="57"/>
        <v>0</v>
      </c>
      <c r="AP100" s="57">
        <f t="shared" ca="1" si="57"/>
        <v>18304</v>
      </c>
      <c r="AQ100" s="57">
        <f t="shared" ca="1" si="57"/>
        <v>8692</v>
      </c>
      <c r="AR100" s="57">
        <f t="shared" ca="1" si="57"/>
        <v>4478</v>
      </c>
      <c r="AS100" s="51">
        <v>2500</v>
      </c>
      <c r="AT100" s="57">
        <f t="shared" ca="1" si="57"/>
        <v>0</v>
      </c>
      <c r="AU100" s="51">
        <v>0</v>
      </c>
      <c r="AV100" s="57">
        <v>0</v>
      </c>
      <c r="AW100" s="51">
        <f t="shared" ca="1" si="40"/>
        <v>9583.4600000000009</v>
      </c>
      <c r="AX100" s="57">
        <f t="shared" ca="1" si="33"/>
        <v>-2464</v>
      </c>
      <c r="AY100" s="57">
        <f t="shared" ca="1" si="33"/>
        <v>0</v>
      </c>
      <c r="AZ100" s="57">
        <f t="shared" ca="1" si="33"/>
        <v>0</v>
      </c>
      <c r="BA100" s="51">
        <v>0</v>
      </c>
      <c r="BB100" s="51">
        <v>0</v>
      </c>
      <c r="BC100" s="57">
        <f t="shared" ca="1" si="33"/>
        <v>-9122</v>
      </c>
      <c r="BD100" s="57">
        <f t="shared" ca="1" si="33"/>
        <v>-22056</v>
      </c>
      <c r="BE100" s="57">
        <f t="shared" ca="1" si="54"/>
        <v>377.34</v>
      </c>
      <c r="BF100" s="51">
        <f t="shared" ca="1" si="41"/>
        <v>49.184800000000003</v>
      </c>
      <c r="BG100" s="51">
        <f t="shared" ca="1" si="42"/>
        <v>11.649295774647888</v>
      </c>
      <c r="BH100" s="51">
        <f t="shared" ca="1" si="43"/>
        <v>181.22772277227722</v>
      </c>
      <c r="BI100" s="51">
        <v>0</v>
      </c>
      <c r="BJ100" s="57">
        <f t="shared" ca="1" si="49"/>
        <v>55</v>
      </c>
      <c r="BK100" s="51">
        <f t="shared" ca="1" si="44"/>
        <v>432.34</v>
      </c>
      <c r="BL100" s="57">
        <f t="shared" ca="1" si="50"/>
        <v>126</v>
      </c>
      <c r="BM100" s="57">
        <f t="shared" ca="1" si="45"/>
        <v>137.6492957746479</v>
      </c>
      <c r="BN100" s="57">
        <f t="shared" ca="1" si="51"/>
        <v>532</v>
      </c>
      <c r="BO100" s="57">
        <f t="shared" ca="1" si="46"/>
        <v>581.1848</v>
      </c>
      <c r="BP100" s="57">
        <f t="shared" ca="1" si="52"/>
        <v>424</v>
      </c>
      <c r="BQ100" s="57">
        <f t="shared" ca="1" si="47"/>
        <v>605.22772277227727</v>
      </c>
      <c r="BR100" s="51">
        <v>0</v>
      </c>
      <c r="BS100" s="51">
        <v>0</v>
      </c>
    </row>
    <row r="101" spans="1:71">
      <c r="A101" s="8" t="s">
        <v>239</v>
      </c>
      <c r="B101">
        <v>703</v>
      </c>
      <c r="C101" s="53">
        <v>602</v>
      </c>
      <c r="E101" s="8">
        <v>115.7</v>
      </c>
      <c r="F101" s="8" t="s">
        <v>240</v>
      </c>
      <c r="G101" s="55">
        <f t="shared" ca="1" si="35"/>
        <v>42198</v>
      </c>
      <c r="H101" s="8">
        <v>77777</v>
      </c>
      <c r="J101" t="str">
        <f t="shared" ca="1" si="53"/>
        <v>월세</v>
      </c>
      <c r="K101" s="8" t="s">
        <v>242</v>
      </c>
      <c r="L101" s="63">
        <v>45352</v>
      </c>
      <c r="M101" s="63">
        <v>45402</v>
      </c>
      <c r="N101" s="63">
        <v>45352</v>
      </c>
      <c r="O101" s="63">
        <v>45382</v>
      </c>
      <c r="P101" s="51">
        <f t="shared" ca="1" si="36"/>
        <v>484948</v>
      </c>
      <c r="Q101" s="57">
        <f t="shared" ca="1" si="37"/>
        <v>494646.96</v>
      </c>
      <c r="R101" s="51">
        <f t="shared" ca="1" si="38"/>
        <v>484948</v>
      </c>
      <c r="S101" s="57">
        <f t="shared" ca="1" si="48"/>
        <v>211026</v>
      </c>
      <c r="T101" s="57">
        <f t="shared" ca="1" si="39"/>
        <v>273922</v>
      </c>
      <c r="U101" s="57">
        <f t="shared" ca="1" si="58"/>
        <v>44484</v>
      </c>
      <c r="V101" s="57">
        <f t="shared" ca="1" si="58"/>
        <v>21652</v>
      </c>
      <c r="W101" s="57">
        <f t="shared" ca="1" si="58"/>
        <v>1847</v>
      </c>
      <c r="X101" s="57">
        <f t="shared" ca="1" si="58"/>
        <v>1810</v>
      </c>
      <c r="Y101" s="57">
        <f t="shared" ca="1" si="58"/>
        <v>3135</v>
      </c>
      <c r="Z101" s="57">
        <f t="shared" ca="1" si="58"/>
        <v>50647</v>
      </c>
      <c r="AA101" s="57">
        <f t="shared" ca="1" si="58"/>
        <v>27418</v>
      </c>
      <c r="AB101" s="57">
        <f t="shared" ca="1" si="58"/>
        <v>14596</v>
      </c>
      <c r="AC101" s="57">
        <f t="shared" ca="1" si="58"/>
        <v>1021</v>
      </c>
      <c r="AD101" s="57">
        <f t="shared" ca="1" si="58"/>
        <v>4446</v>
      </c>
      <c r="AE101" s="57">
        <f t="shared" ca="1" si="58"/>
        <v>27450</v>
      </c>
      <c r="AF101" s="57">
        <f t="shared" ca="1" si="58"/>
        <v>758</v>
      </c>
      <c r="AG101" s="57">
        <f t="shared" ca="1" si="58"/>
        <v>33005</v>
      </c>
      <c r="AH101" s="57">
        <f t="shared" ca="1" si="58"/>
        <v>197</v>
      </c>
      <c r="AI101" s="57">
        <f t="shared" ca="1" si="58"/>
        <v>0</v>
      </c>
      <c r="AJ101" s="57">
        <f t="shared" ca="1" si="58"/>
        <v>79451</v>
      </c>
      <c r="AK101" s="57">
        <f t="shared" ca="1" si="57"/>
        <v>12113</v>
      </c>
      <c r="AL101" s="57">
        <f t="shared" ca="1" si="57"/>
        <v>33173</v>
      </c>
      <c r="AM101" s="57">
        <f t="shared" ca="1" si="57"/>
        <v>394</v>
      </c>
      <c r="AN101" s="57">
        <f t="shared" ca="1" si="57"/>
        <v>91582</v>
      </c>
      <c r="AO101" s="57">
        <f t="shared" ca="1" si="57"/>
        <v>0</v>
      </c>
      <c r="AP101" s="57">
        <f t="shared" ca="1" si="57"/>
        <v>72858</v>
      </c>
      <c r="AQ101" s="57">
        <f t="shared" ca="1" si="57"/>
        <v>6175</v>
      </c>
      <c r="AR101" s="57">
        <f t="shared" ca="1" si="57"/>
        <v>9406</v>
      </c>
      <c r="AS101" s="51">
        <v>2500</v>
      </c>
      <c r="AT101" s="57">
        <f t="shared" ca="1" si="57"/>
        <v>0</v>
      </c>
      <c r="AU101" s="51">
        <v>0</v>
      </c>
      <c r="AV101" s="57">
        <v>0</v>
      </c>
      <c r="AW101" s="51">
        <f t="shared" ca="1" si="40"/>
        <v>9698.9600000000009</v>
      </c>
      <c r="AX101" s="57">
        <f t="shared" ca="1" si="33"/>
        <v>-22756</v>
      </c>
      <c r="AY101" s="57">
        <f t="shared" ca="1" si="33"/>
        <v>0</v>
      </c>
      <c r="AZ101" s="57">
        <f t="shared" ca="1" si="33"/>
        <v>0</v>
      </c>
      <c r="BA101" s="51">
        <v>0</v>
      </c>
      <c r="BB101" s="51">
        <v>0</v>
      </c>
      <c r="BC101" s="57">
        <f t="shared" ca="1" si="33"/>
        <v>-12100</v>
      </c>
      <c r="BD101" s="57">
        <f t="shared" ca="1" si="33"/>
        <v>-20314</v>
      </c>
      <c r="BE101" s="57">
        <f t="shared" ca="1" si="54"/>
        <v>397.255</v>
      </c>
      <c r="BF101" s="51">
        <f t="shared" ca="1" si="41"/>
        <v>26.538399999999999</v>
      </c>
      <c r="BG101" s="51">
        <f t="shared" ca="1" si="42"/>
        <v>12.89887323943662</v>
      </c>
      <c r="BH101" s="51">
        <f t="shared" ca="1" si="43"/>
        <v>721.36633663366342</v>
      </c>
      <c r="BI101" s="51">
        <v>0</v>
      </c>
      <c r="BJ101" s="57">
        <f t="shared" ca="1" si="49"/>
        <v>35</v>
      </c>
      <c r="BK101" s="51">
        <f t="shared" ca="1" si="44"/>
        <v>432.255</v>
      </c>
      <c r="BL101" s="57">
        <f t="shared" ca="1" si="50"/>
        <v>321</v>
      </c>
      <c r="BM101" s="57">
        <f t="shared" ca="1" si="45"/>
        <v>333.89887323943663</v>
      </c>
      <c r="BN101" s="57">
        <f t="shared" ca="1" si="51"/>
        <v>789</v>
      </c>
      <c r="BO101" s="57">
        <f t="shared" ca="1" si="46"/>
        <v>815.53840000000002</v>
      </c>
      <c r="BP101" s="57">
        <f t="shared" ca="1" si="52"/>
        <v>648</v>
      </c>
      <c r="BQ101" s="57">
        <f t="shared" ca="1" si="47"/>
        <v>1369.3663366336634</v>
      </c>
      <c r="BR101" s="51">
        <v>0</v>
      </c>
      <c r="BS101" s="51">
        <v>0</v>
      </c>
    </row>
    <row r="102" spans="1:71">
      <c r="A102" s="8" t="s">
        <v>239</v>
      </c>
      <c r="B102">
        <v>703</v>
      </c>
      <c r="C102" s="53">
        <v>701</v>
      </c>
      <c r="E102" s="8">
        <v>115.7</v>
      </c>
      <c r="F102" s="8" t="s">
        <v>240</v>
      </c>
      <c r="G102" s="55">
        <f t="shared" ca="1" si="35"/>
        <v>44089</v>
      </c>
      <c r="H102" s="8">
        <v>77777</v>
      </c>
      <c r="J102" t="str">
        <f t="shared" ca="1" si="53"/>
        <v>자가</v>
      </c>
      <c r="K102" s="8" t="s">
        <v>242</v>
      </c>
      <c r="L102" s="63">
        <v>45352</v>
      </c>
      <c r="M102" s="63">
        <v>45402</v>
      </c>
      <c r="N102" s="63">
        <v>45352</v>
      </c>
      <c r="O102" s="63">
        <v>45382</v>
      </c>
      <c r="P102" s="51">
        <f t="shared" ca="1" si="36"/>
        <v>533110</v>
      </c>
      <c r="Q102" s="57">
        <f t="shared" ca="1" si="37"/>
        <v>543772.19999999995</v>
      </c>
      <c r="R102" s="51">
        <f t="shared" ca="1" si="38"/>
        <v>533110</v>
      </c>
      <c r="S102" s="57">
        <f t="shared" ca="1" si="48"/>
        <v>263581</v>
      </c>
      <c r="T102" s="57">
        <f t="shared" ca="1" si="39"/>
        <v>269529</v>
      </c>
      <c r="U102" s="57">
        <f t="shared" ca="1" si="58"/>
        <v>53755</v>
      </c>
      <c r="V102" s="57">
        <f t="shared" ca="1" si="58"/>
        <v>24173</v>
      </c>
      <c r="W102" s="57">
        <f t="shared" ca="1" si="58"/>
        <v>1906</v>
      </c>
      <c r="X102" s="57">
        <f t="shared" ca="1" si="58"/>
        <v>2522</v>
      </c>
      <c r="Y102" s="57">
        <f t="shared" ca="1" si="58"/>
        <v>3176</v>
      </c>
      <c r="Z102" s="57">
        <f t="shared" ca="1" si="58"/>
        <v>57088</v>
      </c>
      <c r="AA102" s="57">
        <f t="shared" ca="1" si="58"/>
        <v>7892</v>
      </c>
      <c r="AB102" s="57">
        <f t="shared" ca="1" si="58"/>
        <v>55445</v>
      </c>
      <c r="AC102" s="57">
        <f t="shared" ca="1" si="58"/>
        <v>248</v>
      </c>
      <c r="AD102" s="57">
        <f t="shared" ca="1" si="58"/>
        <v>9831</v>
      </c>
      <c r="AE102" s="57">
        <f t="shared" ca="1" si="58"/>
        <v>9865</v>
      </c>
      <c r="AF102" s="57">
        <f t="shared" ca="1" si="58"/>
        <v>439</v>
      </c>
      <c r="AG102" s="57">
        <f t="shared" ca="1" si="58"/>
        <v>42946</v>
      </c>
      <c r="AH102" s="57">
        <f t="shared" ca="1" si="58"/>
        <v>539</v>
      </c>
      <c r="AI102" s="57">
        <f t="shared" ca="1" si="58"/>
        <v>0</v>
      </c>
      <c r="AJ102" s="57">
        <f t="shared" ca="1" si="58"/>
        <v>61753</v>
      </c>
      <c r="AK102" s="57">
        <f t="shared" ca="1" si="57"/>
        <v>12969</v>
      </c>
      <c r="AL102" s="57">
        <f t="shared" ca="1" si="57"/>
        <v>86154</v>
      </c>
      <c r="AM102" s="57">
        <f t="shared" ca="1" si="57"/>
        <v>5919</v>
      </c>
      <c r="AN102" s="57">
        <f t="shared" ca="1" si="57"/>
        <v>84592</v>
      </c>
      <c r="AO102" s="57">
        <f t="shared" ca="1" si="57"/>
        <v>0</v>
      </c>
      <c r="AP102" s="57">
        <f t="shared" ca="1" si="57"/>
        <v>63207</v>
      </c>
      <c r="AQ102" s="57">
        <f t="shared" ca="1" si="57"/>
        <v>2187</v>
      </c>
      <c r="AR102" s="57">
        <f t="shared" ca="1" si="57"/>
        <v>2262</v>
      </c>
      <c r="AS102" s="51">
        <v>2500</v>
      </c>
      <c r="AT102" s="57">
        <f t="shared" ca="1" si="57"/>
        <v>0</v>
      </c>
      <c r="AU102" s="51">
        <v>0</v>
      </c>
      <c r="AV102" s="57">
        <v>0</v>
      </c>
      <c r="AW102" s="51">
        <f t="shared" ca="1" si="40"/>
        <v>10662.2</v>
      </c>
      <c r="AX102" s="57">
        <f t="shared" ca="1" si="33"/>
        <v>-14514</v>
      </c>
      <c r="AY102" s="57">
        <f t="shared" ca="1" si="33"/>
        <v>0</v>
      </c>
      <c r="AZ102" s="57">
        <f t="shared" ca="1" si="33"/>
        <v>0</v>
      </c>
      <c r="BA102" s="51">
        <v>0</v>
      </c>
      <c r="BB102" s="51">
        <v>0</v>
      </c>
      <c r="BC102" s="57">
        <f t="shared" ca="1" si="33"/>
        <v>-14517</v>
      </c>
      <c r="BD102" s="57">
        <f t="shared" ca="1" si="33"/>
        <v>-29227</v>
      </c>
      <c r="BE102" s="57">
        <f t="shared" ca="1" si="54"/>
        <v>308.76499999999999</v>
      </c>
      <c r="BF102" s="51">
        <f t="shared" ca="1" si="41"/>
        <v>68.923199999999994</v>
      </c>
      <c r="BG102" s="51">
        <f t="shared" ca="1" si="42"/>
        <v>11.914366197183099</v>
      </c>
      <c r="BH102" s="51">
        <f t="shared" ca="1" si="43"/>
        <v>625.81188118811883</v>
      </c>
      <c r="BI102" s="51">
        <v>0</v>
      </c>
      <c r="BJ102" s="57">
        <f t="shared" ca="1" si="49"/>
        <v>278</v>
      </c>
      <c r="BK102" s="51">
        <f t="shared" ca="1" si="44"/>
        <v>586.76499999999999</v>
      </c>
      <c r="BL102" s="57">
        <f t="shared" ca="1" si="50"/>
        <v>484</v>
      </c>
      <c r="BM102" s="57">
        <f t="shared" ca="1" si="45"/>
        <v>495.91436619718309</v>
      </c>
      <c r="BN102" s="57">
        <f t="shared" ca="1" si="51"/>
        <v>921</v>
      </c>
      <c r="BO102" s="57">
        <f t="shared" ca="1" si="46"/>
        <v>989.92319999999995</v>
      </c>
      <c r="BP102" s="57">
        <f t="shared" ca="1" si="52"/>
        <v>959</v>
      </c>
      <c r="BQ102" s="57">
        <f t="shared" ca="1" si="47"/>
        <v>1584.8118811881188</v>
      </c>
      <c r="BR102" s="51">
        <v>0</v>
      </c>
      <c r="BS102" s="51">
        <v>0</v>
      </c>
    </row>
    <row r="103" spans="1:71">
      <c r="A103" s="8" t="s">
        <v>239</v>
      </c>
      <c r="B103">
        <v>703</v>
      </c>
      <c r="C103" s="53">
        <v>702</v>
      </c>
      <c r="E103" s="8">
        <v>115.7</v>
      </c>
      <c r="F103" s="8" t="s">
        <v>240</v>
      </c>
      <c r="G103" s="55">
        <f t="shared" ca="1" si="35"/>
        <v>44396</v>
      </c>
      <c r="H103" s="8">
        <v>77777</v>
      </c>
      <c r="J103" t="str">
        <f t="shared" ca="1" si="53"/>
        <v>전세</v>
      </c>
      <c r="K103" s="8" t="s">
        <v>242</v>
      </c>
      <c r="L103" s="63">
        <v>45352</v>
      </c>
      <c r="M103" s="63">
        <v>45402</v>
      </c>
      <c r="N103" s="63">
        <v>45352</v>
      </c>
      <c r="O103" s="63">
        <v>45382</v>
      </c>
      <c r="P103" s="51">
        <f t="shared" ca="1" si="36"/>
        <v>503049</v>
      </c>
      <c r="Q103" s="57">
        <f t="shared" ca="1" si="37"/>
        <v>513109.98</v>
      </c>
      <c r="R103" s="51">
        <f t="shared" ca="1" si="38"/>
        <v>503049</v>
      </c>
      <c r="S103" s="57">
        <f t="shared" ca="1" si="48"/>
        <v>232682</v>
      </c>
      <c r="T103" s="57">
        <f t="shared" ca="1" si="39"/>
        <v>270367</v>
      </c>
      <c r="U103" s="57">
        <f t="shared" ca="1" si="58"/>
        <v>65181</v>
      </c>
      <c r="V103" s="57">
        <f t="shared" ca="1" si="58"/>
        <v>14417</v>
      </c>
      <c r="W103" s="57">
        <f t="shared" ca="1" si="58"/>
        <v>856</v>
      </c>
      <c r="X103" s="57">
        <f t="shared" ca="1" si="58"/>
        <v>2201</v>
      </c>
      <c r="Y103" s="57">
        <f t="shared" ca="1" si="58"/>
        <v>3760</v>
      </c>
      <c r="Z103" s="57">
        <f t="shared" ca="1" si="58"/>
        <v>18615</v>
      </c>
      <c r="AA103" s="57">
        <f t="shared" ca="1" si="58"/>
        <v>17469</v>
      </c>
      <c r="AB103" s="57">
        <f t="shared" ca="1" si="58"/>
        <v>53645</v>
      </c>
      <c r="AC103" s="57">
        <f t="shared" ca="1" si="58"/>
        <v>2612</v>
      </c>
      <c r="AD103" s="57">
        <f t="shared" ca="1" si="58"/>
        <v>8573</v>
      </c>
      <c r="AE103" s="57">
        <f t="shared" ca="1" si="58"/>
        <v>28548</v>
      </c>
      <c r="AF103" s="57">
        <f t="shared" ca="1" si="58"/>
        <v>995</v>
      </c>
      <c r="AG103" s="57">
        <f t="shared" ca="1" si="58"/>
        <v>25543</v>
      </c>
      <c r="AH103" s="57">
        <f t="shared" ca="1" si="58"/>
        <v>937</v>
      </c>
      <c r="AI103" s="57">
        <f t="shared" ca="1" si="58"/>
        <v>0</v>
      </c>
      <c r="AJ103" s="57">
        <f t="shared" ca="1" si="58"/>
        <v>59016</v>
      </c>
      <c r="AK103" s="57">
        <f t="shared" ca="1" si="57"/>
        <v>21877</v>
      </c>
      <c r="AL103" s="57">
        <f t="shared" ca="1" si="57"/>
        <v>50377</v>
      </c>
      <c r="AM103" s="57">
        <f t="shared" ca="1" si="57"/>
        <v>9535</v>
      </c>
      <c r="AN103" s="57">
        <f t="shared" ca="1" si="57"/>
        <v>69270</v>
      </c>
      <c r="AO103" s="57">
        <f t="shared" ca="1" si="57"/>
        <v>0</v>
      </c>
      <c r="AP103" s="57">
        <f t="shared" ca="1" si="57"/>
        <v>77637</v>
      </c>
      <c r="AQ103" s="57">
        <f t="shared" ca="1" si="57"/>
        <v>7736</v>
      </c>
      <c r="AR103" s="57">
        <f t="shared" ca="1" si="57"/>
        <v>9658</v>
      </c>
      <c r="AS103" s="51">
        <v>2500</v>
      </c>
      <c r="AT103" s="57">
        <f t="shared" ca="1" si="57"/>
        <v>0</v>
      </c>
      <c r="AU103" s="51">
        <v>0</v>
      </c>
      <c r="AV103" s="57">
        <v>0</v>
      </c>
      <c r="AW103" s="51">
        <f t="shared" ca="1" si="40"/>
        <v>10060.98</v>
      </c>
      <c r="AX103" s="57">
        <f t="shared" ca="1" si="33"/>
        <v>-17052</v>
      </c>
      <c r="AY103" s="57">
        <f t="shared" ca="1" si="33"/>
        <v>0</v>
      </c>
      <c r="AZ103" s="57">
        <f t="shared" ca="1" si="33"/>
        <v>0</v>
      </c>
      <c r="BA103" s="51">
        <v>0</v>
      </c>
      <c r="BB103" s="51">
        <v>0</v>
      </c>
      <c r="BC103" s="57">
        <f t="shared" ca="1" si="33"/>
        <v>-20364</v>
      </c>
      <c r="BD103" s="57">
        <f t="shared" ca="1" si="33"/>
        <v>-10493</v>
      </c>
      <c r="BE103" s="57">
        <f t="shared" ca="1" si="54"/>
        <v>295.08</v>
      </c>
      <c r="BF103" s="51">
        <f t="shared" ca="1" si="41"/>
        <v>40.301600000000001</v>
      </c>
      <c r="BG103" s="51">
        <f t="shared" ca="1" si="42"/>
        <v>9.7563380281690133</v>
      </c>
      <c r="BH103" s="51">
        <f t="shared" ca="1" si="43"/>
        <v>768.68316831683171</v>
      </c>
      <c r="BI103" s="51">
        <v>0</v>
      </c>
      <c r="BJ103" s="57">
        <f t="shared" ca="1" si="49"/>
        <v>88</v>
      </c>
      <c r="BK103" s="51">
        <f t="shared" ca="1" si="44"/>
        <v>383.08</v>
      </c>
      <c r="BL103" s="57">
        <f t="shared" ca="1" si="50"/>
        <v>305</v>
      </c>
      <c r="BM103" s="57">
        <f t="shared" ca="1" si="45"/>
        <v>314.75633802816901</v>
      </c>
      <c r="BN103" s="57">
        <f t="shared" ca="1" si="51"/>
        <v>197</v>
      </c>
      <c r="BO103" s="57">
        <f t="shared" ca="1" si="46"/>
        <v>237.30160000000001</v>
      </c>
      <c r="BP103" s="57">
        <f t="shared" ca="1" si="52"/>
        <v>948</v>
      </c>
      <c r="BQ103" s="57">
        <f t="shared" ca="1" si="47"/>
        <v>1716.6831683168316</v>
      </c>
      <c r="BR103" s="51">
        <v>0</v>
      </c>
      <c r="BS103" s="51">
        <v>0</v>
      </c>
    </row>
    <row r="104" spans="1:71">
      <c r="A104" s="8" t="s">
        <v>239</v>
      </c>
      <c r="B104">
        <v>703</v>
      </c>
      <c r="C104" s="53">
        <v>801</v>
      </c>
      <c r="E104" s="8">
        <v>115.7</v>
      </c>
      <c r="F104" s="8" t="s">
        <v>240</v>
      </c>
      <c r="G104" s="55">
        <f t="shared" ca="1" si="35"/>
        <v>43442</v>
      </c>
      <c r="H104" s="8">
        <v>77777</v>
      </c>
      <c r="J104" t="str">
        <f t="shared" ca="1" si="53"/>
        <v>전세</v>
      </c>
      <c r="K104" s="8" t="s">
        <v>242</v>
      </c>
      <c r="L104" s="63">
        <v>45352</v>
      </c>
      <c r="M104" s="63">
        <v>45402</v>
      </c>
      <c r="N104" s="63">
        <v>45352</v>
      </c>
      <c r="O104" s="63">
        <v>45382</v>
      </c>
      <c r="P104" s="51">
        <f t="shared" ca="1" si="36"/>
        <v>465203</v>
      </c>
      <c r="Q104" s="57">
        <f t="shared" ca="1" si="37"/>
        <v>474507.06</v>
      </c>
      <c r="R104" s="51">
        <f t="shared" ca="1" si="38"/>
        <v>465203</v>
      </c>
      <c r="S104" s="57">
        <f t="shared" ca="1" si="48"/>
        <v>241027</v>
      </c>
      <c r="T104" s="57">
        <f t="shared" ca="1" si="39"/>
        <v>224176</v>
      </c>
      <c r="U104" s="57">
        <f t="shared" ca="1" si="58"/>
        <v>47678</v>
      </c>
      <c r="V104" s="57">
        <f t="shared" ca="1" si="58"/>
        <v>36752</v>
      </c>
      <c r="W104" s="57">
        <f t="shared" ca="1" si="58"/>
        <v>1873</v>
      </c>
      <c r="X104" s="57">
        <f t="shared" ca="1" si="58"/>
        <v>4430</v>
      </c>
      <c r="Y104" s="57">
        <f t="shared" ca="1" si="58"/>
        <v>3132</v>
      </c>
      <c r="Z104" s="57">
        <f t="shared" ca="1" si="58"/>
        <v>36715</v>
      </c>
      <c r="AA104" s="57">
        <f t="shared" ca="1" si="58"/>
        <v>3136</v>
      </c>
      <c r="AB104" s="57">
        <f t="shared" ca="1" si="58"/>
        <v>71970</v>
      </c>
      <c r="AC104" s="57">
        <f t="shared" ca="1" si="58"/>
        <v>1117</v>
      </c>
      <c r="AD104" s="57">
        <f t="shared" ca="1" si="58"/>
        <v>3213</v>
      </c>
      <c r="AE104" s="57">
        <f t="shared" ca="1" si="58"/>
        <v>17398</v>
      </c>
      <c r="AF104" s="57">
        <f t="shared" ca="1" si="58"/>
        <v>234</v>
      </c>
      <c r="AG104" s="57">
        <f t="shared" ca="1" si="58"/>
        <v>11215</v>
      </c>
      <c r="AH104" s="57">
        <f t="shared" ca="1" si="58"/>
        <v>424</v>
      </c>
      <c r="AI104" s="57">
        <f t="shared" ca="1" si="58"/>
        <v>0</v>
      </c>
      <c r="AJ104" s="57">
        <f t="shared" ca="1" si="58"/>
        <v>68547</v>
      </c>
      <c r="AK104" s="57">
        <f t="shared" ca="1" si="57"/>
        <v>22590</v>
      </c>
      <c r="AL104" s="57">
        <f t="shared" ca="1" si="57"/>
        <v>60663</v>
      </c>
      <c r="AM104" s="57">
        <f t="shared" ca="1" si="57"/>
        <v>4754</v>
      </c>
      <c r="AN104" s="57">
        <f t="shared" ca="1" si="57"/>
        <v>18326</v>
      </c>
      <c r="AO104" s="57">
        <f t="shared" ca="1" si="57"/>
        <v>0</v>
      </c>
      <c r="AP104" s="57">
        <f t="shared" ca="1" si="57"/>
        <v>74037</v>
      </c>
      <c r="AQ104" s="57">
        <f t="shared" ca="1" si="57"/>
        <v>5300</v>
      </c>
      <c r="AR104" s="57">
        <f t="shared" ca="1" si="57"/>
        <v>7603</v>
      </c>
      <c r="AS104" s="51">
        <v>2500</v>
      </c>
      <c r="AT104" s="57">
        <f t="shared" ca="1" si="57"/>
        <v>0</v>
      </c>
      <c r="AU104" s="51">
        <v>0</v>
      </c>
      <c r="AV104" s="57">
        <v>0</v>
      </c>
      <c r="AW104" s="51">
        <f t="shared" ca="1" si="40"/>
        <v>9304.06</v>
      </c>
      <c r="AX104" s="57">
        <f t="shared" ca="1" si="33"/>
        <v>-2188</v>
      </c>
      <c r="AY104" s="57">
        <f t="shared" ca="1" si="33"/>
        <v>0</v>
      </c>
      <c r="AZ104" s="57">
        <f t="shared" ca="1" si="33"/>
        <v>0</v>
      </c>
      <c r="BA104" s="51">
        <v>0</v>
      </c>
      <c r="BB104" s="51">
        <v>0</v>
      </c>
      <c r="BC104" s="57">
        <f t="shared" ca="1" si="33"/>
        <v>-9158</v>
      </c>
      <c r="BD104" s="57">
        <f t="shared" ca="1" si="33"/>
        <v>-27058</v>
      </c>
      <c r="BE104" s="57">
        <f t="shared" ca="1" si="54"/>
        <v>342.73500000000001</v>
      </c>
      <c r="BF104" s="51">
        <f t="shared" ca="1" si="41"/>
        <v>48.5304</v>
      </c>
      <c r="BG104" s="51">
        <f t="shared" ca="1" si="42"/>
        <v>2.5811267605633801</v>
      </c>
      <c r="BH104" s="51">
        <f t="shared" ca="1" si="43"/>
        <v>733.03960396039599</v>
      </c>
      <c r="BI104" s="51">
        <v>0</v>
      </c>
      <c r="BJ104" s="57">
        <f t="shared" ca="1" si="49"/>
        <v>525</v>
      </c>
      <c r="BK104" s="51">
        <f t="shared" ca="1" si="44"/>
        <v>867.73500000000001</v>
      </c>
      <c r="BL104" s="57">
        <f t="shared" ca="1" si="50"/>
        <v>495</v>
      </c>
      <c r="BM104" s="57">
        <f t="shared" ca="1" si="45"/>
        <v>497.58112676056339</v>
      </c>
      <c r="BN104" s="57">
        <f t="shared" ca="1" si="51"/>
        <v>30</v>
      </c>
      <c r="BO104" s="57">
        <f t="shared" ca="1" si="46"/>
        <v>78.5304</v>
      </c>
      <c r="BP104" s="57">
        <f t="shared" ca="1" si="52"/>
        <v>889</v>
      </c>
      <c r="BQ104" s="57">
        <f t="shared" ca="1" si="47"/>
        <v>1622.0396039603961</v>
      </c>
      <c r="BR104" s="51">
        <v>0</v>
      </c>
      <c r="BS104" s="51">
        <v>0</v>
      </c>
    </row>
    <row r="105" spans="1:71">
      <c r="A105" s="8" t="s">
        <v>239</v>
      </c>
      <c r="B105">
        <v>703</v>
      </c>
      <c r="C105" s="53">
        <v>802</v>
      </c>
      <c r="E105" s="8">
        <v>115.7</v>
      </c>
      <c r="F105" s="8" t="s">
        <v>240</v>
      </c>
      <c r="G105" s="55">
        <f t="shared" ca="1" si="35"/>
        <v>45047</v>
      </c>
      <c r="H105" s="8">
        <v>77777</v>
      </c>
      <c r="J105" t="str">
        <f t="shared" ca="1" si="53"/>
        <v>전세</v>
      </c>
      <c r="K105" s="8" t="s">
        <v>242</v>
      </c>
      <c r="L105" s="63">
        <v>45352</v>
      </c>
      <c r="M105" s="63">
        <v>45402</v>
      </c>
      <c r="N105" s="63">
        <v>45352</v>
      </c>
      <c r="O105" s="63">
        <v>45382</v>
      </c>
      <c r="P105" s="51">
        <f t="shared" ca="1" si="36"/>
        <v>454102</v>
      </c>
      <c r="Q105" s="57">
        <f t="shared" ca="1" si="37"/>
        <v>463184.04</v>
      </c>
      <c r="R105" s="51">
        <f t="shared" ca="1" si="38"/>
        <v>454102</v>
      </c>
      <c r="S105" s="57">
        <f t="shared" ca="1" si="48"/>
        <v>211952</v>
      </c>
      <c r="T105" s="57">
        <f t="shared" ca="1" si="39"/>
        <v>242150</v>
      </c>
      <c r="U105" s="57">
        <f t="shared" ca="1" si="58"/>
        <v>31668</v>
      </c>
      <c r="V105" s="57">
        <f t="shared" ca="1" si="58"/>
        <v>34816</v>
      </c>
      <c r="W105" s="57">
        <f t="shared" ca="1" si="58"/>
        <v>1227</v>
      </c>
      <c r="X105" s="57">
        <f t="shared" ca="1" si="58"/>
        <v>4450</v>
      </c>
      <c r="Y105" s="57">
        <f t="shared" ca="1" si="58"/>
        <v>3571</v>
      </c>
      <c r="Z105" s="57">
        <f t="shared" ca="1" si="58"/>
        <v>35167</v>
      </c>
      <c r="AA105" s="57">
        <f t="shared" ca="1" si="58"/>
        <v>5380</v>
      </c>
      <c r="AB105" s="57">
        <f t="shared" ca="1" si="58"/>
        <v>36003</v>
      </c>
      <c r="AC105" s="57">
        <f t="shared" ca="1" si="58"/>
        <v>1781</v>
      </c>
      <c r="AD105" s="57">
        <f t="shared" ca="1" si="58"/>
        <v>9481</v>
      </c>
      <c r="AE105" s="57">
        <f t="shared" ca="1" si="58"/>
        <v>17459</v>
      </c>
      <c r="AF105" s="57">
        <f t="shared" ca="1" si="58"/>
        <v>531</v>
      </c>
      <c r="AG105" s="57">
        <f t="shared" ca="1" si="58"/>
        <v>30126</v>
      </c>
      <c r="AH105" s="57">
        <f t="shared" ca="1" si="58"/>
        <v>68</v>
      </c>
      <c r="AI105" s="57">
        <f t="shared" ca="1" si="58"/>
        <v>0</v>
      </c>
      <c r="AJ105" s="57">
        <f t="shared" ca="1" si="58"/>
        <v>57633</v>
      </c>
      <c r="AK105" s="57">
        <f t="shared" ca="1" si="57"/>
        <v>12241</v>
      </c>
      <c r="AL105" s="57">
        <f t="shared" ca="1" si="57"/>
        <v>101918</v>
      </c>
      <c r="AM105" s="57">
        <f t="shared" ca="1" si="57"/>
        <v>563</v>
      </c>
      <c r="AN105" s="57">
        <f t="shared" ca="1" si="57"/>
        <v>29676</v>
      </c>
      <c r="AO105" s="57">
        <f t="shared" ca="1" si="57"/>
        <v>0</v>
      </c>
      <c r="AP105" s="57">
        <f t="shared" ca="1" si="57"/>
        <v>71665</v>
      </c>
      <c r="AQ105" s="57">
        <f t="shared" ca="1" si="57"/>
        <v>5672</v>
      </c>
      <c r="AR105" s="57">
        <f t="shared" ca="1" si="57"/>
        <v>5172</v>
      </c>
      <c r="AS105" s="51">
        <v>2500</v>
      </c>
      <c r="AT105" s="57">
        <f t="shared" ca="1" si="57"/>
        <v>0</v>
      </c>
      <c r="AU105" s="51">
        <v>0</v>
      </c>
      <c r="AV105" s="57">
        <v>0</v>
      </c>
      <c r="AW105" s="51">
        <f t="shared" ca="1" si="40"/>
        <v>9082.0400000000009</v>
      </c>
      <c r="AX105" s="57">
        <f t="shared" ref="AX105:BD147" ca="1" si="60">RANDBETWEEN(AX$2,AX$3)</f>
        <v>-13250</v>
      </c>
      <c r="AY105" s="57">
        <f t="shared" ca="1" si="60"/>
        <v>0</v>
      </c>
      <c r="AZ105" s="57">
        <f t="shared" ca="1" si="60"/>
        <v>0</v>
      </c>
      <c r="BA105" s="51">
        <v>-5000</v>
      </c>
      <c r="BB105" s="51">
        <v>0</v>
      </c>
      <c r="BC105" s="57">
        <f t="shared" ca="1" si="60"/>
        <v>-9415</v>
      </c>
      <c r="BD105" s="57">
        <f t="shared" ca="1" si="60"/>
        <v>-22001</v>
      </c>
      <c r="BE105" s="57">
        <f t="shared" ca="1" si="54"/>
        <v>288.16500000000002</v>
      </c>
      <c r="BF105" s="51">
        <f t="shared" ca="1" si="41"/>
        <v>81.534400000000005</v>
      </c>
      <c r="BG105" s="51">
        <f t="shared" ca="1" si="42"/>
        <v>4.1797183098591546</v>
      </c>
      <c r="BH105" s="51">
        <f t="shared" ca="1" si="43"/>
        <v>709.55445544554459</v>
      </c>
      <c r="BI105" s="51">
        <v>0</v>
      </c>
      <c r="BJ105" s="57">
        <f t="shared" ca="1" si="49"/>
        <v>890</v>
      </c>
      <c r="BK105" s="51">
        <f t="shared" ca="1" si="44"/>
        <v>1178.165</v>
      </c>
      <c r="BL105" s="57">
        <f t="shared" ca="1" si="50"/>
        <v>733</v>
      </c>
      <c r="BM105" s="57">
        <f t="shared" ca="1" si="45"/>
        <v>737.17971830985914</v>
      </c>
      <c r="BN105" s="57">
        <f t="shared" ca="1" si="51"/>
        <v>614</v>
      </c>
      <c r="BO105" s="57">
        <f t="shared" ca="1" si="46"/>
        <v>695.53440000000001</v>
      </c>
      <c r="BP105" s="57">
        <f t="shared" ca="1" si="52"/>
        <v>945</v>
      </c>
      <c r="BQ105" s="57">
        <f t="shared" ca="1" si="47"/>
        <v>1654.5544554455446</v>
      </c>
      <c r="BR105" s="51">
        <v>0</v>
      </c>
      <c r="BS105" s="51">
        <v>0</v>
      </c>
    </row>
    <row r="106" spans="1:71">
      <c r="A106" s="8" t="s">
        <v>239</v>
      </c>
      <c r="B106">
        <v>703</v>
      </c>
      <c r="C106" s="53">
        <v>901</v>
      </c>
      <c r="E106" s="8">
        <v>115.7</v>
      </c>
      <c r="F106" s="8" t="s">
        <v>240</v>
      </c>
      <c r="G106" s="55">
        <f t="shared" ca="1" si="35"/>
        <v>42957</v>
      </c>
      <c r="H106" s="8">
        <v>77777</v>
      </c>
      <c r="J106" t="str">
        <f t="shared" ca="1" si="53"/>
        <v>자가</v>
      </c>
      <c r="K106" s="8" t="s">
        <v>242</v>
      </c>
      <c r="L106" s="63">
        <v>45352</v>
      </c>
      <c r="M106" s="63">
        <v>45402</v>
      </c>
      <c r="N106" s="63">
        <v>45352</v>
      </c>
      <c r="O106" s="63">
        <v>45382</v>
      </c>
      <c r="P106" s="51">
        <f t="shared" ca="1" si="36"/>
        <v>409416</v>
      </c>
      <c r="Q106" s="57">
        <f t="shared" ca="1" si="37"/>
        <v>417604.32</v>
      </c>
      <c r="R106" s="51">
        <f t="shared" ca="1" si="38"/>
        <v>409416</v>
      </c>
      <c r="S106" s="57">
        <f t="shared" ca="1" si="48"/>
        <v>219239</v>
      </c>
      <c r="T106" s="57">
        <f t="shared" ca="1" si="39"/>
        <v>190177</v>
      </c>
      <c r="U106" s="57">
        <f t="shared" ca="1" si="58"/>
        <v>53617</v>
      </c>
      <c r="V106" s="57">
        <f t="shared" ca="1" si="58"/>
        <v>6080</v>
      </c>
      <c r="W106" s="57">
        <f t="shared" ca="1" si="58"/>
        <v>1495</v>
      </c>
      <c r="X106" s="57">
        <f t="shared" ca="1" si="58"/>
        <v>2447</v>
      </c>
      <c r="Y106" s="57">
        <f t="shared" ca="1" si="58"/>
        <v>3975</v>
      </c>
      <c r="Z106" s="57">
        <f t="shared" ca="1" si="58"/>
        <v>19420</v>
      </c>
      <c r="AA106" s="57">
        <f t="shared" ca="1" si="58"/>
        <v>15750</v>
      </c>
      <c r="AB106" s="57">
        <f t="shared" ca="1" si="58"/>
        <v>67895</v>
      </c>
      <c r="AC106" s="57">
        <f t="shared" ca="1" si="58"/>
        <v>729</v>
      </c>
      <c r="AD106" s="57">
        <f t="shared" ca="1" si="58"/>
        <v>7742</v>
      </c>
      <c r="AE106" s="57">
        <f t="shared" ca="1" si="58"/>
        <v>2568</v>
      </c>
      <c r="AF106" s="57">
        <f t="shared" ca="1" si="58"/>
        <v>687</v>
      </c>
      <c r="AG106" s="57">
        <f t="shared" ca="1" si="58"/>
        <v>43753</v>
      </c>
      <c r="AH106" s="57">
        <f t="shared" ca="1" si="58"/>
        <v>606</v>
      </c>
      <c r="AI106" s="57">
        <f t="shared" ca="1" si="58"/>
        <v>0</v>
      </c>
      <c r="AJ106" s="57">
        <f t="shared" ca="1" si="58"/>
        <v>63908</v>
      </c>
      <c r="AK106" s="57">
        <f t="shared" ca="1" si="57"/>
        <v>17240</v>
      </c>
      <c r="AL106" s="57">
        <f t="shared" ca="1" si="57"/>
        <v>94427</v>
      </c>
      <c r="AM106" s="57">
        <f t="shared" ca="1" si="57"/>
        <v>4118</v>
      </c>
      <c r="AN106" s="57">
        <f t="shared" ca="1" si="57"/>
        <v>6054</v>
      </c>
      <c r="AO106" s="57">
        <f t="shared" ca="1" si="57"/>
        <v>0</v>
      </c>
      <c r="AP106" s="57">
        <f t="shared" ca="1" si="57"/>
        <v>15996</v>
      </c>
      <c r="AQ106" s="57">
        <f t="shared" ca="1" si="57"/>
        <v>8831</v>
      </c>
      <c r="AR106" s="57">
        <f t="shared" ca="1" si="57"/>
        <v>985</v>
      </c>
      <c r="AS106" s="51">
        <v>2500</v>
      </c>
      <c r="AT106" s="57">
        <f t="shared" ca="1" si="57"/>
        <v>0</v>
      </c>
      <c r="AU106" s="51">
        <v>0</v>
      </c>
      <c r="AV106" s="57">
        <v>0</v>
      </c>
      <c r="AW106" s="51">
        <f t="shared" ca="1" si="40"/>
        <v>8188.3200000000006</v>
      </c>
      <c r="AX106" s="57">
        <f t="shared" ca="1" si="60"/>
        <v>-6432</v>
      </c>
      <c r="AY106" s="57">
        <f t="shared" ca="1" si="60"/>
        <v>0</v>
      </c>
      <c r="AZ106" s="57">
        <f t="shared" ca="1" si="60"/>
        <v>0</v>
      </c>
      <c r="BA106" s="51">
        <v>0</v>
      </c>
      <c r="BB106" s="51">
        <v>0</v>
      </c>
      <c r="BC106" s="57">
        <f t="shared" ca="1" si="60"/>
        <v>-5030</v>
      </c>
      <c r="BD106" s="57">
        <f t="shared" ca="1" si="60"/>
        <v>-19945</v>
      </c>
      <c r="BE106" s="57">
        <f t="shared" ca="1" si="54"/>
        <v>319.54000000000002</v>
      </c>
      <c r="BF106" s="51">
        <f t="shared" ca="1" si="41"/>
        <v>75.541600000000003</v>
      </c>
      <c r="BG106" s="51">
        <f t="shared" ca="1" si="42"/>
        <v>0.85267605633802812</v>
      </c>
      <c r="BH106" s="51">
        <f t="shared" ca="1" si="43"/>
        <v>158.37623762376236</v>
      </c>
      <c r="BI106" s="51">
        <v>0</v>
      </c>
      <c r="BJ106" s="57">
        <f t="shared" ca="1" si="49"/>
        <v>472</v>
      </c>
      <c r="BK106" s="51">
        <f t="shared" ca="1" si="44"/>
        <v>791.54</v>
      </c>
      <c r="BL106" s="57">
        <f t="shared" ca="1" si="50"/>
        <v>808</v>
      </c>
      <c r="BM106" s="57">
        <f t="shared" ca="1" si="45"/>
        <v>808.85267605633805</v>
      </c>
      <c r="BN106" s="57">
        <f t="shared" ca="1" si="51"/>
        <v>470</v>
      </c>
      <c r="BO106" s="57">
        <f t="shared" ca="1" si="46"/>
        <v>545.54160000000002</v>
      </c>
      <c r="BP106" s="57">
        <f t="shared" ca="1" si="52"/>
        <v>377</v>
      </c>
      <c r="BQ106" s="57">
        <f t="shared" ca="1" si="47"/>
        <v>535.37623762376234</v>
      </c>
      <c r="BR106" s="51">
        <v>0</v>
      </c>
      <c r="BS106" s="51">
        <v>0</v>
      </c>
    </row>
    <row r="107" spans="1:71">
      <c r="A107" s="8" t="s">
        <v>239</v>
      </c>
      <c r="B107">
        <v>703</v>
      </c>
      <c r="C107" s="53">
        <v>902</v>
      </c>
      <c r="E107" s="8">
        <v>115.7</v>
      </c>
      <c r="F107" s="8" t="s">
        <v>240</v>
      </c>
      <c r="G107" s="55">
        <f t="shared" ca="1" si="35"/>
        <v>44113</v>
      </c>
      <c r="H107" s="8">
        <v>77777</v>
      </c>
      <c r="J107" t="str">
        <f t="shared" ca="1" si="53"/>
        <v>전세</v>
      </c>
      <c r="K107" s="8" t="s">
        <v>242</v>
      </c>
      <c r="L107" s="63">
        <v>45352</v>
      </c>
      <c r="M107" s="63">
        <v>45402</v>
      </c>
      <c r="N107" s="63">
        <v>45352</v>
      </c>
      <c r="O107" s="63">
        <v>45382</v>
      </c>
      <c r="P107" s="51">
        <f t="shared" ca="1" si="36"/>
        <v>520494</v>
      </c>
      <c r="Q107" s="57">
        <f t="shared" ca="1" si="37"/>
        <v>530903.88</v>
      </c>
      <c r="R107" s="51">
        <f t="shared" ca="1" si="38"/>
        <v>520494</v>
      </c>
      <c r="S107" s="57">
        <f t="shared" ca="1" si="48"/>
        <v>183065</v>
      </c>
      <c r="T107" s="57">
        <f t="shared" ca="1" si="39"/>
        <v>337429</v>
      </c>
      <c r="U107" s="57">
        <f t="shared" ca="1" si="58"/>
        <v>72852</v>
      </c>
      <c r="V107" s="57">
        <f t="shared" ca="1" si="58"/>
        <v>6211</v>
      </c>
      <c r="W107" s="57">
        <f t="shared" ca="1" si="58"/>
        <v>1119</v>
      </c>
      <c r="X107" s="57">
        <f t="shared" ca="1" si="58"/>
        <v>2322</v>
      </c>
      <c r="Y107" s="57">
        <f t="shared" ca="1" si="58"/>
        <v>3166</v>
      </c>
      <c r="Z107" s="57">
        <f t="shared" ca="1" si="58"/>
        <v>29303</v>
      </c>
      <c r="AA107" s="57">
        <f t="shared" ca="1" si="58"/>
        <v>2056</v>
      </c>
      <c r="AB107" s="57">
        <f t="shared" ca="1" si="58"/>
        <v>15925</v>
      </c>
      <c r="AC107" s="57">
        <f t="shared" ca="1" si="58"/>
        <v>301</v>
      </c>
      <c r="AD107" s="57">
        <f t="shared" ca="1" si="58"/>
        <v>2794</v>
      </c>
      <c r="AE107" s="57">
        <f t="shared" ca="1" si="58"/>
        <v>24383</v>
      </c>
      <c r="AF107" s="57">
        <f t="shared" ca="1" si="58"/>
        <v>629</v>
      </c>
      <c r="AG107" s="57">
        <f t="shared" ca="1" si="58"/>
        <v>15636</v>
      </c>
      <c r="AH107" s="57">
        <f t="shared" ca="1" si="58"/>
        <v>152</v>
      </c>
      <c r="AI107" s="57">
        <f t="shared" ca="1" si="58"/>
        <v>0</v>
      </c>
      <c r="AJ107" s="57">
        <f t="shared" ca="1" si="58"/>
        <v>58663</v>
      </c>
      <c r="AK107" s="57">
        <f t="shared" ca="1" si="57"/>
        <v>18256</v>
      </c>
      <c r="AL107" s="57">
        <f t="shared" ca="1" si="57"/>
        <v>132026</v>
      </c>
      <c r="AM107" s="57">
        <f t="shared" ca="1" si="57"/>
        <v>3008</v>
      </c>
      <c r="AN107" s="57">
        <f t="shared" ca="1" si="57"/>
        <v>96981</v>
      </c>
      <c r="AO107" s="57">
        <f t="shared" ca="1" si="57"/>
        <v>0</v>
      </c>
      <c r="AP107" s="57">
        <f t="shared" ca="1" si="57"/>
        <v>39359</v>
      </c>
      <c r="AQ107" s="57">
        <f t="shared" ca="1" si="57"/>
        <v>8424</v>
      </c>
      <c r="AR107" s="57">
        <f t="shared" ca="1" si="57"/>
        <v>5299</v>
      </c>
      <c r="AS107" s="51">
        <v>2500</v>
      </c>
      <c r="AT107" s="57">
        <f t="shared" ca="1" si="57"/>
        <v>0</v>
      </c>
      <c r="AU107" s="51">
        <v>0</v>
      </c>
      <c r="AV107" s="57">
        <v>0</v>
      </c>
      <c r="AW107" s="51">
        <f t="shared" ca="1" si="40"/>
        <v>10409.880000000001</v>
      </c>
      <c r="AX107" s="57">
        <f t="shared" ca="1" si="60"/>
        <v>-5320</v>
      </c>
      <c r="AY107" s="57">
        <f t="shared" ca="1" si="60"/>
        <v>0</v>
      </c>
      <c r="AZ107" s="57">
        <f t="shared" ca="1" si="60"/>
        <v>0</v>
      </c>
      <c r="BA107" s="51">
        <v>0</v>
      </c>
      <c r="BB107" s="51">
        <v>0</v>
      </c>
      <c r="BC107" s="57">
        <f t="shared" ca="1" si="60"/>
        <v>-14584</v>
      </c>
      <c r="BD107" s="57">
        <f t="shared" ca="1" si="60"/>
        <v>-967</v>
      </c>
      <c r="BE107" s="57">
        <f t="shared" ca="1" si="54"/>
        <v>293.315</v>
      </c>
      <c r="BF107" s="51">
        <f t="shared" ca="1" si="41"/>
        <v>105.6208</v>
      </c>
      <c r="BG107" s="51">
        <f t="shared" ca="1" si="42"/>
        <v>13.659295774647887</v>
      </c>
      <c r="BH107" s="51">
        <f t="shared" ca="1" si="43"/>
        <v>389.69306930693068</v>
      </c>
      <c r="BI107" s="51">
        <v>0</v>
      </c>
      <c r="BJ107" s="57">
        <f t="shared" ca="1" si="49"/>
        <v>846</v>
      </c>
      <c r="BK107" s="51">
        <f t="shared" ca="1" si="44"/>
        <v>1139.3150000000001</v>
      </c>
      <c r="BL107" s="57">
        <f t="shared" ca="1" si="50"/>
        <v>972</v>
      </c>
      <c r="BM107" s="57">
        <f t="shared" ca="1" si="45"/>
        <v>985.65929577464794</v>
      </c>
      <c r="BN107" s="57">
        <f t="shared" ca="1" si="51"/>
        <v>33</v>
      </c>
      <c r="BO107" s="57">
        <f t="shared" ca="1" si="46"/>
        <v>138.6208</v>
      </c>
      <c r="BP107" s="57">
        <f t="shared" ca="1" si="52"/>
        <v>875</v>
      </c>
      <c r="BQ107" s="57">
        <f t="shared" ca="1" si="47"/>
        <v>1264.6930693069307</v>
      </c>
      <c r="BR107" s="51">
        <v>0</v>
      </c>
      <c r="BS107" s="51">
        <v>0</v>
      </c>
    </row>
    <row r="108" spans="1:71">
      <c r="A108" s="8" t="s">
        <v>239</v>
      </c>
      <c r="B108">
        <v>703</v>
      </c>
      <c r="C108">
        <f t="shared" ref="C108:C133" si="61">C106+100</f>
        <v>1001</v>
      </c>
      <c r="E108" s="8">
        <v>115.7</v>
      </c>
      <c r="F108" s="8" t="s">
        <v>240</v>
      </c>
      <c r="G108" s="55">
        <f t="shared" ca="1" si="35"/>
        <v>42244</v>
      </c>
      <c r="H108" s="8">
        <v>77777</v>
      </c>
      <c r="J108" t="str">
        <f t="shared" ca="1" si="53"/>
        <v>자가</v>
      </c>
      <c r="K108" s="8" t="s">
        <v>242</v>
      </c>
      <c r="L108" s="63">
        <v>45352</v>
      </c>
      <c r="M108" s="63">
        <v>45402</v>
      </c>
      <c r="N108" s="63">
        <v>45352</v>
      </c>
      <c r="O108" s="63">
        <v>45382</v>
      </c>
      <c r="P108" s="51">
        <f t="shared" ca="1" si="36"/>
        <v>511861</v>
      </c>
      <c r="Q108" s="57">
        <f t="shared" ca="1" si="37"/>
        <v>522098.22</v>
      </c>
      <c r="R108" s="51">
        <f t="shared" ca="1" si="38"/>
        <v>511861</v>
      </c>
      <c r="S108" s="57">
        <f t="shared" ca="1" si="48"/>
        <v>249632</v>
      </c>
      <c r="T108" s="57">
        <f t="shared" ca="1" si="39"/>
        <v>262229</v>
      </c>
      <c r="U108" s="57">
        <f t="shared" ca="1" si="58"/>
        <v>64939</v>
      </c>
      <c r="V108" s="57">
        <f t="shared" ca="1" si="58"/>
        <v>37631</v>
      </c>
      <c r="W108" s="57">
        <f t="shared" ca="1" si="58"/>
        <v>1034</v>
      </c>
      <c r="X108" s="57">
        <f t="shared" ca="1" si="58"/>
        <v>3392</v>
      </c>
      <c r="Y108" s="57">
        <f t="shared" ca="1" si="58"/>
        <v>3516</v>
      </c>
      <c r="Z108" s="57">
        <f t="shared" ca="1" si="58"/>
        <v>33198</v>
      </c>
      <c r="AA108" s="57">
        <f t="shared" ca="1" si="58"/>
        <v>23545</v>
      </c>
      <c r="AB108" s="57">
        <f t="shared" ca="1" si="58"/>
        <v>19322</v>
      </c>
      <c r="AC108" s="57">
        <f t="shared" ca="1" si="58"/>
        <v>1429</v>
      </c>
      <c r="AD108" s="57">
        <f t="shared" ca="1" si="58"/>
        <v>2955</v>
      </c>
      <c r="AE108" s="57">
        <f t="shared" ca="1" si="58"/>
        <v>28394</v>
      </c>
      <c r="AF108" s="57">
        <f t="shared" ca="1" si="58"/>
        <v>643</v>
      </c>
      <c r="AG108" s="57">
        <f t="shared" ca="1" si="58"/>
        <v>48888</v>
      </c>
      <c r="AH108" s="57">
        <f t="shared" ca="1" si="58"/>
        <v>772</v>
      </c>
      <c r="AI108" s="57">
        <f t="shared" ca="1" si="58"/>
        <v>0</v>
      </c>
      <c r="AJ108" s="57">
        <f t="shared" ca="1" si="58"/>
        <v>63782</v>
      </c>
      <c r="AK108" s="57">
        <f t="shared" ca="1" si="57"/>
        <v>15085</v>
      </c>
      <c r="AL108" s="57">
        <f t="shared" ca="1" si="57"/>
        <v>34366</v>
      </c>
      <c r="AM108" s="57">
        <f t="shared" ca="1" si="57"/>
        <v>3304</v>
      </c>
      <c r="AN108" s="57">
        <f t="shared" ca="1" si="57"/>
        <v>78008</v>
      </c>
      <c r="AO108" s="57">
        <f t="shared" ca="1" si="57"/>
        <v>0</v>
      </c>
      <c r="AP108" s="57">
        <f t="shared" ca="1" si="57"/>
        <v>59704</v>
      </c>
      <c r="AQ108" s="57">
        <f t="shared" ca="1" si="57"/>
        <v>4291</v>
      </c>
      <c r="AR108" s="57">
        <f t="shared" ca="1" si="57"/>
        <v>4936</v>
      </c>
      <c r="AS108" s="51">
        <v>2500</v>
      </c>
      <c r="AT108" s="57">
        <f t="shared" ca="1" si="57"/>
        <v>0</v>
      </c>
      <c r="AU108" s="51">
        <v>0</v>
      </c>
      <c r="AV108" s="57">
        <v>0</v>
      </c>
      <c r="AW108" s="51">
        <f t="shared" ca="1" si="40"/>
        <v>10237.219999999999</v>
      </c>
      <c r="AX108" s="57">
        <f t="shared" ca="1" si="60"/>
        <v>-9501</v>
      </c>
      <c r="AY108" s="57">
        <f t="shared" ca="1" si="60"/>
        <v>0</v>
      </c>
      <c r="AZ108" s="57">
        <f t="shared" ca="1" si="60"/>
        <v>0</v>
      </c>
      <c r="BA108" s="51">
        <v>0</v>
      </c>
      <c r="BB108" s="51">
        <v>0</v>
      </c>
      <c r="BC108" s="57">
        <f t="shared" ca="1" si="60"/>
        <v>-1641</v>
      </c>
      <c r="BD108" s="57">
        <f t="shared" ca="1" si="60"/>
        <v>-12631</v>
      </c>
      <c r="BE108" s="57">
        <f t="shared" ca="1" si="54"/>
        <v>318.91000000000003</v>
      </c>
      <c r="BF108" s="51">
        <f t="shared" ca="1" si="41"/>
        <v>27.492799999999999</v>
      </c>
      <c r="BG108" s="51">
        <f t="shared" ca="1" si="42"/>
        <v>10.987042253521127</v>
      </c>
      <c r="BH108" s="51">
        <f t="shared" ca="1" si="43"/>
        <v>591.12871287128712</v>
      </c>
      <c r="BI108" s="51">
        <v>0</v>
      </c>
      <c r="BJ108" s="57">
        <f t="shared" ca="1" si="49"/>
        <v>381</v>
      </c>
      <c r="BK108" s="51">
        <f t="shared" ca="1" si="44"/>
        <v>699.91000000000008</v>
      </c>
      <c r="BL108" s="57">
        <f t="shared" ca="1" si="50"/>
        <v>527</v>
      </c>
      <c r="BM108" s="57">
        <f t="shared" ca="1" si="45"/>
        <v>537.98704225352117</v>
      </c>
      <c r="BN108" s="57">
        <f t="shared" ca="1" si="51"/>
        <v>959</v>
      </c>
      <c r="BO108" s="57">
        <f t="shared" ca="1" si="46"/>
        <v>986.49279999999999</v>
      </c>
      <c r="BP108" s="57">
        <f t="shared" ca="1" si="52"/>
        <v>410</v>
      </c>
      <c r="BQ108" s="57">
        <f t="shared" ca="1" si="47"/>
        <v>1001.1287128712871</v>
      </c>
      <c r="BR108" s="51">
        <v>0</v>
      </c>
      <c r="BS108" s="51">
        <v>0</v>
      </c>
    </row>
    <row r="109" spans="1:71">
      <c r="A109" s="8" t="s">
        <v>239</v>
      </c>
      <c r="B109">
        <v>703</v>
      </c>
      <c r="C109">
        <f t="shared" si="61"/>
        <v>1002</v>
      </c>
      <c r="E109" s="8">
        <v>115.7</v>
      </c>
      <c r="F109" s="8" t="s">
        <v>240</v>
      </c>
      <c r="G109" s="55">
        <f t="shared" ca="1" si="35"/>
        <v>42364</v>
      </c>
      <c r="H109" s="8">
        <v>77777</v>
      </c>
      <c r="J109" t="str">
        <f t="shared" ca="1" si="53"/>
        <v>자가</v>
      </c>
      <c r="K109" s="8" t="s">
        <v>242</v>
      </c>
      <c r="L109" s="63">
        <v>45352</v>
      </c>
      <c r="M109" s="63">
        <v>45402</v>
      </c>
      <c r="N109" s="63">
        <v>45352</v>
      </c>
      <c r="O109" s="63">
        <v>45382</v>
      </c>
      <c r="P109" s="51">
        <f t="shared" ca="1" si="36"/>
        <v>469284</v>
      </c>
      <c r="Q109" s="57">
        <f t="shared" ca="1" si="37"/>
        <v>478669.68</v>
      </c>
      <c r="R109" s="51">
        <f t="shared" ca="1" si="38"/>
        <v>469284</v>
      </c>
      <c r="S109" s="57">
        <f t="shared" ca="1" si="48"/>
        <v>220082</v>
      </c>
      <c r="T109" s="57">
        <f t="shared" ca="1" si="39"/>
        <v>249202</v>
      </c>
      <c r="U109" s="57">
        <f t="shared" ca="1" si="58"/>
        <v>40298</v>
      </c>
      <c r="V109" s="57">
        <f t="shared" ca="1" si="58"/>
        <v>17196</v>
      </c>
      <c r="W109" s="57">
        <f t="shared" ca="1" si="58"/>
        <v>1845</v>
      </c>
      <c r="X109" s="57">
        <f t="shared" ca="1" si="58"/>
        <v>1970</v>
      </c>
      <c r="Y109" s="57">
        <f t="shared" ca="1" si="58"/>
        <v>3138</v>
      </c>
      <c r="Z109" s="57">
        <f t="shared" ca="1" si="58"/>
        <v>45245</v>
      </c>
      <c r="AA109" s="57">
        <f t="shared" ca="1" si="58"/>
        <v>11655</v>
      </c>
      <c r="AB109" s="57">
        <f t="shared" ca="1" si="58"/>
        <v>66836</v>
      </c>
      <c r="AC109" s="57">
        <f t="shared" ca="1" si="58"/>
        <v>1585</v>
      </c>
      <c r="AD109" s="57">
        <f t="shared" ca="1" si="58"/>
        <v>8997</v>
      </c>
      <c r="AE109" s="57">
        <f t="shared" ca="1" si="58"/>
        <v>2024</v>
      </c>
      <c r="AF109" s="57">
        <f t="shared" ca="1" si="58"/>
        <v>775</v>
      </c>
      <c r="AG109" s="57">
        <f t="shared" ca="1" si="58"/>
        <v>22546</v>
      </c>
      <c r="AH109" s="57">
        <f t="shared" ca="1" si="58"/>
        <v>481</v>
      </c>
      <c r="AI109" s="57">
        <f t="shared" ca="1" si="58"/>
        <v>0</v>
      </c>
      <c r="AJ109" s="57">
        <f t="shared" ref="AJ109:AT135" ca="1" si="62">RANDBETWEEN(AJ$2,AJ$3)</f>
        <v>67493</v>
      </c>
      <c r="AK109" s="57">
        <f t="shared" ca="1" si="62"/>
        <v>14272</v>
      </c>
      <c r="AL109" s="57">
        <f t="shared" ca="1" si="57"/>
        <v>136116</v>
      </c>
      <c r="AM109" s="57">
        <f t="shared" ca="1" si="57"/>
        <v>8466</v>
      </c>
      <c r="AN109" s="57">
        <f t="shared" ca="1" si="57"/>
        <v>39233</v>
      </c>
      <c r="AO109" s="57">
        <f t="shared" ca="1" si="57"/>
        <v>0</v>
      </c>
      <c r="AP109" s="57">
        <f t="shared" ca="1" si="57"/>
        <v>8366</v>
      </c>
      <c r="AQ109" s="57">
        <f t="shared" ca="1" si="57"/>
        <v>7627</v>
      </c>
      <c r="AR109" s="57">
        <f t="shared" ca="1" si="57"/>
        <v>5296</v>
      </c>
      <c r="AS109" s="51">
        <v>2500</v>
      </c>
      <c r="AT109" s="57">
        <f t="shared" ca="1" si="57"/>
        <v>0</v>
      </c>
      <c r="AU109" s="51">
        <v>0</v>
      </c>
      <c r="AV109" s="57">
        <v>0</v>
      </c>
      <c r="AW109" s="51">
        <f t="shared" ca="1" si="40"/>
        <v>9385.68</v>
      </c>
      <c r="AX109" s="57">
        <f t="shared" ca="1" si="60"/>
        <v>-4146</v>
      </c>
      <c r="AY109" s="57">
        <f t="shared" ca="1" si="60"/>
        <v>0</v>
      </c>
      <c r="AZ109" s="57">
        <f t="shared" ca="1" si="60"/>
        <v>0</v>
      </c>
      <c r="BA109" s="51">
        <v>0</v>
      </c>
      <c r="BB109" s="51">
        <v>0</v>
      </c>
      <c r="BC109" s="57">
        <f t="shared" ca="1" si="60"/>
        <v>-22452</v>
      </c>
      <c r="BD109" s="57">
        <f t="shared" ca="1" si="60"/>
        <v>-18078</v>
      </c>
      <c r="BE109" s="57">
        <f t="shared" ca="1" si="54"/>
        <v>337.46499999999997</v>
      </c>
      <c r="BF109" s="51">
        <f t="shared" ca="1" si="41"/>
        <v>108.89279999999999</v>
      </c>
      <c r="BG109" s="51">
        <f t="shared" ca="1" si="42"/>
        <v>5.5257746478873235</v>
      </c>
      <c r="BH109" s="51">
        <f t="shared" ca="1" si="43"/>
        <v>82.831683168316829</v>
      </c>
      <c r="BI109" s="51">
        <v>0</v>
      </c>
      <c r="BJ109" s="57">
        <f t="shared" ca="1" si="49"/>
        <v>693</v>
      </c>
      <c r="BK109" s="51">
        <f t="shared" ca="1" si="44"/>
        <v>1030.4649999999999</v>
      </c>
      <c r="BL109" s="57">
        <f t="shared" ca="1" si="50"/>
        <v>525</v>
      </c>
      <c r="BM109" s="57">
        <f t="shared" ca="1" si="45"/>
        <v>530.52577464788737</v>
      </c>
      <c r="BN109" s="57">
        <f t="shared" ca="1" si="51"/>
        <v>989</v>
      </c>
      <c r="BO109" s="57">
        <f t="shared" ca="1" si="46"/>
        <v>1097.8928000000001</v>
      </c>
      <c r="BP109" s="57">
        <f t="shared" ca="1" si="52"/>
        <v>883</v>
      </c>
      <c r="BQ109" s="57">
        <f t="shared" ca="1" si="47"/>
        <v>965.83168316831689</v>
      </c>
      <c r="BR109" s="51">
        <v>0</v>
      </c>
      <c r="BS109" s="51">
        <v>0</v>
      </c>
    </row>
    <row r="110" spans="1:71">
      <c r="A110" s="8" t="s">
        <v>239</v>
      </c>
      <c r="B110">
        <v>703</v>
      </c>
      <c r="C110">
        <f t="shared" si="61"/>
        <v>1101</v>
      </c>
      <c r="E110" s="8">
        <v>115.7</v>
      </c>
      <c r="F110" s="8" t="s">
        <v>240</v>
      </c>
      <c r="G110" s="55">
        <f t="shared" ca="1" si="35"/>
        <v>44669</v>
      </c>
      <c r="H110" s="8">
        <v>77777</v>
      </c>
      <c r="J110" t="str">
        <f t="shared" ca="1" si="53"/>
        <v>월세</v>
      </c>
      <c r="K110" s="8" t="s">
        <v>242</v>
      </c>
      <c r="L110" s="63">
        <v>45352</v>
      </c>
      <c r="M110" s="63">
        <v>45402</v>
      </c>
      <c r="N110" s="63">
        <v>45352</v>
      </c>
      <c r="O110" s="63">
        <v>45382</v>
      </c>
      <c r="P110" s="51">
        <f t="shared" ca="1" si="36"/>
        <v>527828</v>
      </c>
      <c r="Q110" s="57">
        <f t="shared" ca="1" si="37"/>
        <v>538384.56000000006</v>
      </c>
      <c r="R110" s="51">
        <f t="shared" ca="1" si="38"/>
        <v>527828</v>
      </c>
      <c r="S110" s="57">
        <f t="shared" ca="1" si="48"/>
        <v>214328</v>
      </c>
      <c r="T110" s="57">
        <f t="shared" ca="1" si="39"/>
        <v>313500</v>
      </c>
      <c r="U110" s="57">
        <f t="shared" ref="U110:AJ125" ca="1" si="63">RANDBETWEEN(U$2,U$3)</f>
        <v>53389</v>
      </c>
      <c r="V110" s="57">
        <f t="shared" ca="1" si="63"/>
        <v>22583</v>
      </c>
      <c r="W110" s="57">
        <f t="shared" ca="1" si="63"/>
        <v>448</v>
      </c>
      <c r="X110" s="57">
        <f t="shared" ca="1" si="63"/>
        <v>4897</v>
      </c>
      <c r="Y110" s="57">
        <f t="shared" ca="1" si="63"/>
        <v>3251</v>
      </c>
      <c r="Z110" s="57">
        <f t="shared" ca="1" si="63"/>
        <v>49751</v>
      </c>
      <c r="AA110" s="57">
        <f t="shared" ca="1" si="63"/>
        <v>19330</v>
      </c>
      <c r="AB110" s="57">
        <f t="shared" ca="1" si="63"/>
        <v>43300</v>
      </c>
      <c r="AC110" s="57">
        <f t="shared" ca="1" si="63"/>
        <v>68</v>
      </c>
      <c r="AD110" s="57">
        <f t="shared" ca="1" si="63"/>
        <v>4309</v>
      </c>
      <c r="AE110" s="57">
        <f t="shared" ca="1" si="63"/>
        <v>19122</v>
      </c>
      <c r="AF110" s="57">
        <f t="shared" ca="1" si="63"/>
        <v>242</v>
      </c>
      <c r="AG110" s="57">
        <f t="shared" ca="1" si="63"/>
        <v>11545</v>
      </c>
      <c r="AH110" s="57">
        <f t="shared" ca="1" si="63"/>
        <v>404</v>
      </c>
      <c r="AI110" s="57">
        <f t="shared" ca="1" si="63"/>
        <v>0</v>
      </c>
      <c r="AJ110" s="57">
        <f t="shared" ca="1" si="63"/>
        <v>73866</v>
      </c>
      <c r="AK110" s="57">
        <f t="shared" ca="1" si="62"/>
        <v>24798</v>
      </c>
      <c r="AL110" s="57">
        <f t="shared" ca="1" si="57"/>
        <v>142625</v>
      </c>
      <c r="AM110" s="57">
        <f t="shared" ca="1" si="57"/>
        <v>2678</v>
      </c>
      <c r="AN110" s="57">
        <f t="shared" ca="1" si="57"/>
        <v>12484</v>
      </c>
      <c r="AO110" s="57">
        <f t="shared" ca="1" si="57"/>
        <v>0</v>
      </c>
      <c r="AP110" s="57">
        <f t="shared" ca="1" si="57"/>
        <v>75201</v>
      </c>
      <c r="AQ110" s="57">
        <f t="shared" ca="1" si="57"/>
        <v>1423</v>
      </c>
      <c r="AR110" s="57">
        <f t="shared" ca="1" si="57"/>
        <v>1883</v>
      </c>
      <c r="AS110" s="51">
        <v>2500</v>
      </c>
      <c r="AT110" s="57">
        <f t="shared" ca="1" si="57"/>
        <v>0</v>
      </c>
      <c r="AU110" s="51">
        <v>0</v>
      </c>
      <c r="AV110" s="57">
        <v>0</v>
      </c>
      <c r="AW110" s="51">
        <f t="shared" ca="1" si="40"/>
        <v>10556.56</v>
      </c>
      <c r="AX110" s="57">
        <f t="shared" ca="1" si="60"/>
        <v>-9494</v>
      </c>
      <c r="AY110" s="57">
        <f t="shared" ca="1" si="60"/>
        <v>0</v>
      </c>
      <c r="AZ110" s="57">
        <f t="shared" ca="1" si="60"/>
        <v>0</v>
      </c>
      <c r="BA110" s="51">
        <v>0</v>
      </c>
      <c r="BB110" s="51">
        <v>0</v>
      </c>
      <c r="BC110" s="57">
        <f t="shared" ca="1" si="60"/>
        <v>-20947</v>
      </c>
      <c r="BD110" s="57">
        <f t="shared" ca="1" si="60"/>
        <v>-11828</v>
      </c>
      <c r="BE110" s="57">
        <f t="shared" ca="1" si="54"/>
        <v>369.33</v>
      </c>
      <c r="BF110" s="51">
        <f t="shared" ca="1" si="41"/>
        <v>114.1</v>
      </c>
      <c r="BG110" s="51">
        <f t="shared" ca="1" si="42"/>
        <v>1.7583098591549295</v>
      </c>
      <c r="BH110" s="51">
        <f t="shared" ca="1" si="43"/>
        <v>744.56435643564362</v>
      </c>
      <c r="BI110" s="51">
        <v>0</v>
      </c>
      <c r="BJ110" s="57">
        <f t="shared" ca="1" si="49"/>
        <v>81</v>
      </c>
      <c r="BK110" s="51">
        <f t="shared" ca="1" si="44"/>
        <v>450.33</v>
      </c>
      <c r="BL110" s="57">
        <f t="shared" ca="1" si="50"/>
        <v>374</v>
      </c>
      <c r="BM110" s="57">
        <f t="shared" ca="1" si="45"/>
        <v>375.75830985915491</v>
      </c>
      <c r="BN110" s="57">
        <f t="shared" ca="1" si="51"/>
        <v>539</v>
      </c>
      <c r="BO110" s="57">
        <f t="shared" ca="1" si="46"/>
        <v>653.1</v>
      </c>
      <c r="BP110" s="57">
        <f t="shared" ca="1" si="52"/>
        <v>396</v>
      </c>
      <c r="BQ110" s="57">
        <f t="shared" ca="1" si="47"/>
        <v>1140.5643564356437</v>
      </c>
      <c r="BR110" s="51">
        <v>0</v>
      </c>
      <c r="BS110" s="51">
        <v>0</v>
      </c>
    </row>
    <row r="111" spans="1:71">
      <c r="A111" s="8" t="s">
        <v>239</v>
      </c>
      <c r="B111">
        <v>703</v>
      </c>
      <c r="C111">
        <f t="shared" si="61"/>
        <v>1102</v>
      </c>
      <c r="E111" s="8">
        <v>115.7</v>
      </c>
      <c r="F111" s="8" t="s">
        <v>240</v>
      </c>
      <c r="G111" s="55">
        <f t="shared" ca="1" si="35"/>
        <v>44941</v>
      </c>
      <c r="H111" s="8">
        <v>77777</v>
      </c>
      <c r="J111" t="str">
        <f t="shared" ca="1" si="53"/>
        <v>전세</v>
      </c>
      <c r="K111" s="8" t="s">
        <v>242</v>
      </c>
      <c r="L111" s="63">
        <v>45352</v>
      </c>
      <c r="M111" s="63">
        <v>45402</v>
      </c>
      <c r="N111" s="63">
        <v>45352</v>
      </c>
      <c r="O111" s="63">
        <v>45382</v>
      </c>
      <c r="P111" s="51">
        <f t="shared" ca="1" si="36"/>
        <v>508965</v>
      </c>
      <c r="Q111" s="57">
        <f t="shared" ca="1" si="37"/>
        <v>519144.3</v>
      </c>
      <c r="R111" s="51">
        <f t="shared" ca="1" si="38"/>
        <v>508965</v>
      </c>
      <c r="S111" s="57">
        <f t="shared" ca="1" si="48"/>
        <v>244976</v>
      </c>
      <c r="T111" s="57">
        <f t="shared" ca="1" si="39"/>
        <v>263989</v>
      </c>
      <c r="U111" s="57">
        <f t="shared" ca="1" si="63"/>
        <v>56381</v>
      </c>
      <c r="V111" s="57">
        <f t="shared" ca="1" si="63"/>
        <v>34490</v>
      </c>
      <c r="W111" s="57">
        <f t="shared" ca="1" si="63"/>
        <v>1417</v>
      </c>
      <c r="X111" s="57">
        <f t="shared" ca="1" si="63"/>
        <v>1591</v>
      </c>
      <c r="Y111" s="57">
        <f t="shared" ca="1" si="63"/>
        <v>3664</v>
      </c>
      <c r="Z111" s="57">
        <f t="shared" ca="1" si="63"/>
        <v>28445</v>
      </c>
      <c r="AA111" s="57">
        <f t="shared" ca="1" si="63"/>
        <v>5284</v>
      </c>
      <c r="AB111" s="57">
        <f t="shared" ca="1" si="63"/>
        <v>79196</v>
      </c>
      <c r="AC111" s="57">
        <f t="shared" ca="1" si="63"/>
        <v>164</v>
      </c>
      <c r="AD111" s="57">
        <f t="shared" ca="1" si="63"/>
        <v>7312</v>
      </c>
      <c r="AE111" s="57">
        <f t="shared" ca="1" si="63"/>
        <v>8855</v>
      </c>
      <c r="AF111" s="57">
        <f t="shared" ca="1" si="63"/>
        <v>759</v>
      </c>
      <c r="AG111" s="57">
        <f t="shared" ca="1" si="63"/>
        <v>17668</v>
      </c>
      <c r="AH111" s="57">
        <f t="shared" ca="1" si="63"/>
        <v>763</v>
      </c>
      <c r="AI111" s="57">
        <f t="shared" ca="1" si="63"/>
        <v>0</v>
      </c>
      <c r="AJ111" s="57">
        <f t="shared" ca="1" si="63"/>
        <v>66337</v>
      </c>
      <c r="AK111" s="57">
        <f t="shared" ca="1" si="62"/>
        <v>12979</v>
      </c>
      <c r="AL111" s="57">
        <f t="shared" ca="1" si="57"/>
        <v>47965</v>
      </c>
      <c r="AM111" s="57">
        <f t="shared" ca="1" si="57"/>
        <v>9316</v>
      </c>
      <c r="AN111" s="57">
        <f t="shared" ca="1" si="57"/>
        <v>97565</v>
      </c>
      <c r="AO111" s="57">
        <f t="shared" ca="1" si="57"/>
        <v>0</v>
      </c>
      <c r="AP111" s="57">
        <f t="shared" ca="1" si="57"/>
        <v>83794</v>
      </c>
      <c r="AQ111" s="57">
        <f t="shared" ca="1" si="57"/>
        <v>5034</v>
      </c>
      <c r="AR111" s="57">
        <f t="shared" ca="1" si="57"/>
        <v>8662</v>
      </c>
      <c r="AS111" s="51">
        <v>2500</v>
      </c>
      <c r="AT111" s="57">
        <f t="shared" ca="1" si="57"/>
        <v>0</v>
      </c>
      <c r="AU111" s="51">
        <v>0</v>
      </c>
      <c r="AV111" s="57">
        <v>0</v>
      </c>
      <c r="AW111" s="51">
        <f t="shared" ca="1" si="40"/>
        <v>10179.300000000001</v>
      </c>
      <c r="AX111" s="57">
        <f t="shared" ca="1" si="60"/>
        <v>-21419</v>
      </c>
      <c r="AY111" s="57">
        <f t="shared" ca="1" si="60"/>
        <v>0</v>
      </c>
      <c r="AZ111" s="57">
        <f t="shared" ca="1" si="60"/>
        <v>0</v>
      </c>
      <c r="BA111" s="51">
        <v>0</v>
      </c>
      <c r="BB111" s="51">
        <v>0</v>
      </c>
      <c r="BC111" s="57">
        <f t="shared" ca="1" si="60"/>
        <v>-20238</v>
      </c>
      <c r="BD111" s="57">
        <f t="shared" ca="1" si="60"/>
        <v>-29519</v>
      </c>
      <c r="BE111" s="57">
        <f t="shared" ca="1" si="54"/>
        <v>331.685</v>
      </c>
      <c r="BF111" s="51">
        <f t="shared" ca="1" si="41"/>
        <v>38.372</v>
      </c>
      <c r="BG111" s="51">
        <f t="shared" ca="1" si="42"/>
        <v>13.741549295774648</v>
      </c>
      <c r="BH111" s="51">
        <f t="shared" ca="1" si="43"/>
        <v>829.6435643564356</v>
      </c>
      <c r="BI111" s="51">
        <v>0</v>
      </c>
      <c r="BJ111" s="57">
        <f t="shared" ca="1" si="49"/>
        <v>746</v>
      </c>
      <c r="BK111" s="51">
        <f t="shared" ca="1" si="44"/>
        <v>1077.6849999999999</v>
      </c>
      <c r="BL111" s="57">
        <f t="shared" ca="1" si="50"/>
        <v>410</v>
      </c>
      <c r="BM111" s="57">
        <f t="shared" ca="1" si="45"/>
        <v>423.74154929577463</v>
      </c>
      <c r="BN111" s="57">
        <f t="shared" ca="1" si="51"/>
        <v>654</v>
      </c>
      <c r="BO111" s="57">
        <f t="shared" ca="1" si="46"/>
        <v>692.37199999999996</v>
      </c>
      <c r="BP111" s="57">
        <f t="shared" ca="1" si="52"/>
        <v>845</v>
      </c>
      <c r="BQ111" s="57">
        <f t="shared" ca="1" si="47"/>
        <v>1674.6435643564355</v>
      </c>
      <c r="BR111" s="51">
        <v>0</v>
      </c>
      <c r="BS111" s="51">
        <v>0</v>
      </c>
    </row>
    <row r="112" spans="1:71">
      <c r="A112" s="8" t="s">
        <v>239</v>
      </c>
      <c r="B112">
        <v>703</v>
      </c>
      <c r="C112">
        <f t="shared" si="61"/>
        <v>1201</v>
      </c>
      <c r="E112" s="8">
        <v>115.7</v>
      </c>
      <c r="F112" s="8" t="s">
        <v>240</v>
      </c>
      <c r="G112" s="55">
        <f t="shared" ca="1" si="35"/>
        <v>43592</v>
      </c>
      <c r="H112" s="8">
        <v>77777</v>
      </c>
      <c r="J112" t="str">
        <f t="shared" ca="1" si="53"/>
        <v>월세</v>
      </c>
      <c r="K112" s="8" t="s">
        <v>242</v>
      </c>
      <c r="L112" s="63">
        <v>45352</v>
      </c>
      <c r="M112" s="63">
        <v>45402</v>
      </c>
      <c r="N112" s="63">
        <v>45352</v>
      </c>
      <c r="O112" s="63">
        <v>45382</v>
      </c>
      <c r="P112" s="51">
        <f t="shared" ca="1" si="36"/>
        <v>506042</v>
      </c>
      <c r="Q112" s="57">
        <f t="shared" ca="1" si="37"/>
        <v>516162.84</v>
      </c>
      <c r="R112" s="51">
        <f t="shared" ca="1" si="38"/>
        <v>506042</v>
      </c>
      <c r="S112" s="57">
        <f t="shared" ca="1" si="48"/>
        <v>270406</v>
      </c>
      <c r="T112" s="57">
        <f t="shared" ca="1" si="39"/>
        <v>235636</v>
      </c>
      <c r="U112" s="57">
        <f t="shared" ca="1" si="63"/>
        <v>62627</v>
      </c>
      <c r="V112" s="57">
        <f t="shared" ca="1" si="63"/>
        <v>23515</v>
      </c>
      <c r="W112" s="57">
        <f t="shared" ca="1" si="63"/>
        <v>1408</v>
      </c>
      <c r="X112" s="57">
        <f t="shared" ca="1" si="63"/>
        <v>1886</v>
      </c>
      <c r="Y112" s="57">
        <f t="shared" ca="1" si="63"/>
        <v>3615</v>
      </c>
      <c r="Z112" s="57">
        <f t="shared" ca="1" si="63"/>
        <v>58199</v>
      </c>
      <c r="AA112" s="57">
        <f t="shared" ca="1" si="63"/>
        <v>18959</v>
      </c>
      <c r="AB112" s="57">
        <f t="shared" ca="1" si="63"/>
        <v>64015</v>
      </c>
      <c r="AC112" s="57">
        <f t="shared" ca="1" si="63"/>
        <v>2559</v>
      </c>
      <c r="AD112" s="57">
        <f t="shared" ca="1" si="63"/>
        <v>5300</v>
      </c>
      <c r="AE112" s="57">
        <f t="shared" ca="1" si="63"/>
        <v>23109</v>
      </c>
      <c r="AF112" s="57">
        <f t="shared" ca="1" si="63"/>
        <v>366</v>
      </c>
      <c r="AG112" s="57">
        <f t="shared" ca="1" si="63"/>
        <v>22295</v>
      </c>
      <c r="AH112" s="57">
        <f t="shared" ca="1" si="63"/>
        <v>44</v>
      </c>
      <c r="AI112" s="57">
        <f t="shared" ca="1" si="63"/>
        <v>0</v>
      </c>
      <c r="AJ112" s="57">
        <f t="shared" ca="1" si="63"/>
        <v>66147</v>
      </c>
      <c r="AK112" s="57">
        <f t="shared" ca="1" si="62"/>
        <v>24776</v>
      </c>
      <c r="AL112" s="57">
        <f t="shared" ca="1" si="57"/>
        <v>116449</v>
      </c>
      <c r="AM112" s="57">
        <f t="shared" ca="1" si="57"/>
        <v>8106</v>
      </c>
      <c r="AN112" s="57">
        <f t="shared" ca="1" si="57"/>
        <v>13507</v>
      </c>
      <c r="AO112" s="57">
        <f t="shared" ca="1" si="57"/>
        <v>0</v>
      </c>
      <c r="AP112" s="57">
        <f t="shared" ca="1" si="57"/>
        <v>19856</v>
      </c>
      <c r="AQ112" s="57">
        <f t="shared" ca="1" si="57"/>
        <v>1512</v>
      </c>
      <c r="AR112" s="57">
        <f t="shared" ca="1" si="57"/>
        <v>1156</v>
      </c>
      <c r="AS112" s="51">
        <v>2500</v>
      </c>
      <c r="AT112" s="57">
        <f t="shared" ca="1" si="57"/>
        <v>0</v>
      </c>
      <c r="AU112" s="51">
        <v>0</v>
      </c>
      <c r="AV112" s="57">
        <v>0</v>
      </c>
      <c r="AW112" s="51">
        <f t="shared" ca="1" si="40"/>
        <v>10120.84</v>
      </c>
      <c r="AX112" s="57">
        <f t="shared" ca="1" si="60"/>
        <v>-16442</v>
      </c>
      <c r="AY112" s="57">
        <f t="shared" ca="1" si="60"/>
        <v>0</v>
      </c>
      <c r="AZ112" s="57">
        <f t="shared" ca="1" si="60"/>
        <v>0</v>
      </c>
      <c r="BA112" s="51">
        <v>0</v>
      </c>
      <c r="BB112" s="51">
        <v>0</v>
      </c>
      <c r="BC112" s="57">
        <f t="shared" ca="1" si="60"/>
        <v>-11034</v>
      </c>
      <c r="BD112" s="57">
        <f t="shared" ca="1" si="60"/>
        <v>-8388</v>
      </c>
      <c r="BE112" s="57">
        <f t="shared" ca="1" si="54"/>
        <v>330.73500000000001</v>
      </c>
      <c r="BF112" s="51">
        <f t="shared" ca="1" si="41"/>
        <v>93.159199999999998</v>
      </c>
      <c r="BG112" s="51">
        <f t="shared" ca="1" si="42"/>
        <v>1.9023943661971832</v>
      </c>
      <c r="BH112" s="51">
        <f t="shared" ca="1" si="43"/>
        <v>196.59405940594058</v>
      </c>
      <c r="BI112" s="51">
        <v>0</v>
      </c>
      <c r="BJ112" s="57">
        <f t="shared" ca="1" si="49"/>
        <v>813</v>
      </c>
      <c r="BK112" s="51">
        <f t="shared" ca="1" si="44"/>
        <v>1143.7350000000001</v>
      </c>
      <c r="BL112" s="57">
        <f t="shared" ca="1" si="50"/>
        <v>20</v>
      </c>
      <c r="BM112" s="57">
        <f t="shared" ca="1" si="45"/>
        <v>21.902394366197182</v>
      </c>
      <c r="BN112" s="57">
        <f t="shared" ca="1" si="51"/>
        <v>476</v>
      </c>
      <c r="BO112" s="57">
        <f t="shared" ca="1" si="46"/>
        <v>569.15920000000006</v>
      </c>
      <c r="BP112" s="57">
        <f t="shared" ca="1" si="52"/>
        <v>423</v>
      </c>
      <c r="BQ112" s="57">
        <f t="shared" ca="1" si="47"/>
        <v>619.59405940594058</v>
      </c>
      <c r="BR112" s="51">
        <v>0</v>
      </c>
      <c r="BS112" s="51">
        <v>0</v>
      </c>
    </row>
    <row r="113" spans="1:71">
      <c r="A113" s="8" t="s">
        <v>239</v>
      </c>
      <c r="B113">
        <v>703</v>
      </c>
      <c r="C113">
        <f t="shared" si="61"/>
        <v>1202</v>
      </c>
      <c r="E113" s="8">
        <v>115.7</v>
      </c>
      <c r="F113" s="8" t="s">
        <v>240</v>
      </c>
      <c r="G113" s="55">
        <f t="shared" ca="1" si="35"/>
        <v>44979</v>
      </c>
      <c r="H113" s="8">
        <v>77777</v>
      </c>
      <c r="J113" t="str">
        <f t="shared" ca="1" si="53"/>
        <v>월세</v>
      </c>
      <c r="K113" s="8" t="s">
        <v>242</v>
      </c>
      <c r="L113" s="63">
        <v>45352</v>
      </c>
      <c r="M113" s="63">
        <v>45402</v>
      </c>
      <c r="N113" s="63">
        <v>45352</v>
      </c>
      <c r="O113" s="63">
        <v>45382</v>
      </c>
      <c r="P113" s="51">
        <f t="shared" ca="1" si="36"/>
        <v>433022</v>
      </c>
      <c r="Q113" s="57">
        <f t="shared" ca="1" si="37"/>
        <v>441682.44</v>
      </c>
      <c r="R113" s="51">
        <f t="shared" ca="1" si="38"/>
        <v>433022</v>
      </c>
      <c r="S113" s="57">
        <f t="shared" ca="1" si="48"/>
        <v>220272</v>
      </c>
      <c r="T113" s="57">
        <f t="shared" ca="1" si="39"/>
        <v>212750</v>
      </c>
      <c r="U113" s="57">
        <f t="shared" ca="1" si="63"/>
        <v>73771</v>
      </c>
      <c r="V113" s="57">
        <f t="shared" ca="1" si="63"/>
        <v>14753</v>
      </c>
      <c r="W113" s="57">
        <f t="shared" ca="1" si="63"/>
        <v>1592</v>
      </c>
      <c r="X113" s="57">
        <f t="shared" ca="1" si="63"/>
        <v>3403</v>
      </c>
      <c r="Y113" s="57">
        <f t="shared" ca="1" si="63"/>
        <v>3187</v>
      </c>
      <c r="Z113" s="57">
        <f t="shared" ca="1" si="63"/>
        <v>42470</v>
      </c>
      <c r="AA113" s="57">
        <f t="shared" ca="1" si="63"/>
        <v>11750</v>
      </c>
      <c r="AB113" s="57">
        <f t="shared" ca="1" si="63"/>
        <v>10927</v>
      </c>
      <c r="AC113" s="57">
        <f t="shared" ca="1" si="63"/>
        <v>2063</v>
      </c>
      <c r="AD113" s="57">
        <f t="shared" ca="1" si="63"/>
        <v>7705</v>
      </c>
      <c r="AE113" s="57">
        <f t="shared" ca="1" si="63"/>
        <v>10940</v>
      </c>
      <c r="AF113" s="57">
        <f t="shared" ca="1" si="63"/>
        <v>572</v>
      </c>
      <c r="AG113" s="57">
        <f t="shared" ca="1" si="63"/>
        <v>40877</v>
      </c>
      <c r="AH113" s="57">
        <f t="shared" ca="1" si="63"/>
        <v>768</v>
      </c>
      <c r="AI113" s="57">
        <f t="shared" ca="1" si="63"/>
        <v>0</v>
      </c>
      <c r="AJ113" s="57">
        <f t="shared" ca="1" si="63"/>
        <v>66138</v>
      </c>
      <c r="AK113" s="57">
        <f t="shared" ca="1" si="62"/>
        <v>18693</v>
      </c>
      <c r="AL113" s="57">
        <f t="shared" ca="1" si="57"/>
        <v>54972</v>
      </c>
      <c r="AM113" s="57">
        <f t="shared" ca="1" si="57"/>
        <v>8954</v>
      </c>
      <c r="AN113" s="57">
        <f t="shared" ca="1" si="57"/>
        <v>61854</v>
      </c>
      <c r="AO113" s="57">
        <f t="shared" ca="1" si="57"/>
        <v>0</v>
      </c>
      <c r="AP113" s="57">
        <f t="shared" ca="1" si="57"/>
        <v>22667</v>
      </c>
      <c r="AQ113" s="57">
        <f t="shared" ca="1" si="57"/>
        <v>8012</v>
      </c>
      <c r="AR113" s="57">
        <f t="shared" ca="1" si="57"/>
        <v>6234</v>
      </c>
      <c r="AS113" s="51">
        <v>2500</v>
      </c>
      <c r="AT113" s="57">
        <f t="shared" ca="1" si="57"/>
        <v>0</v>
      </c>
      <c r="AU113" s="51">
        <v>0</v>
      </c>
      <c r="AV113" s="57">
        <v>0</v>
      </c>
      <c r="AW113" s="51">
        <f t="shared" ca="1" si="40"/>
        <v>8660.44</v>
      </c>
      <c r="AX113" s="57">
        <f t="shared" ca="1" si="60"/>
        <v>-21140</v>
      </c>
      <c r="AY113" s="57">
        <f t="shared" ca="1" si="60"/>
        <v>0</v>
      </c>
      <c r="AZ113" s="57">
        <f t="shared" ca="1" si="60"/>
        <v>0</v>
      </c>
      <c r="BA113" s="51">
        <v>0</v>
      </c>
      <c r="BB113" s="51">
        <v>0</v>
      </c>
      <c r="BC113" s="57">
        <f t="shared" ca="1" si="60"/>
        <v>-2626</v>
      </c>
      <c r="BD113" s="57">
        <f t="shared" ca="1" si="60"/>
        <v>-18014</v>
      </c>
      <c r="BE113" s="57">
        <f t="shared" ca="1" si="54"/>
        <v>330.69</v>
      </c>
      <c r="BF113" s="51">
        <f t="shared" ca="1" si="41"/>
        <v>43.977600000000002</v>
      </c>
      <c r="BG113" s="51">
        <f t="shared" ca="1" si="42"/>
        <v>8.7118309859154923</v>
      </c>
      <c r="BH113" s="51">
        <f t="shared" ca="1" si="43"/>
        <v>224.42574257425741</v>
      </c>
      <c r="BI113" s="51">
        <v>0</v>
      </c>
      <c r="BJ113" s="57">
        <f t="shared" ca="1" si="49"/>
        <v>901</v>
      </c>
      <c r="BK113" s="51">
        <f t="shared" ca="1" si="44"/>
        <v>1231.69</v>
      </c>
      <c r="BL113" s="57">
        <f t="shared" ca="1" si="50"/>
        <v>133</v>
      </c>
      <c r="BM113" s="57">
        <f t="shared" ca="1" si="45"/>
        <v>141.7118309859155</v>
      </c>
      <c r="BN113" s="57">
        <f t="shared" ca="1" si="51"/>
        <v>166</v>
      </c>
      <c r="BO113" s="57">
        <f t="shared" ca="1" si="46"/>
        <v>209.9776</v>
      </c>
      <c r="BP113" s="57">
        <f t="shared" ca="1" si="52"/>
        <v>488</v>
      </c>
      <c r="BQ113" s="57">
        <f t="shared" ca="1" si="47"/>
        <v>712.42574257425736</v>
      </c>
      <c r="BR113" s="51">
        <v>0</v>
      </c>
      <c r="BS113" s="51">
        <v>0</v>
      </c>
    </row>
    <row r="114" spans="1:71">
      <c r="A114" s="8" t="s">
        <v>239</v>
      </c>
      <c r="B114">
        <v>703</v>
      </c>
      <c r="C114">
        <f t="shared" si="61"/>
        <v>1301</v>
      </c>
      <c r="E114" s="8">
        <v>115.7</v>
      </c>
      <c r="F114" s="8" t="s">
        <v>240</v>
      </c>
      <c r="G114" s="55">
        <f t="shared" ca="1" si="35"/>
        <v>43394</v>
      </c>
      <c r="H114" s="8">
        <v>77777</v>
      </c>
      <c r="J114" t="str">
        <f t="shared" ca="1" si="53"/>
        <v>월세</v>
      </c>
      <c r="K114" s="8" t="s">
        <v>242</v>
      </c>
      <c r="L114" s="63">
        <v>45352</v>
      </c>
      <c r="M114" s="63">
        <v>45402</v>
      </c>
      <c r="N114" s="63">
        <v>45352</v>
      </c>
      <c r="O114" s="63">
        <v>45382</v>
      </c>
      <c r="P114" s="51">
        <f t="shared" ca="1" si="36"/>
        <v>468739</v>
      </c>
      <c r="Q114" s="57">
        <f t="shared" ca="1" si="37"/>
        <v>478113.78</v>
      </c>
      <c r="R114" s="51">
        <f t="shared" ca="1" si="38"/>
        <v>468739</v>
      </c>
      <c r="S114" s="57">
        <f t="shared" ca="1" si="48"/>
        <v>201104</v>
      </c>
      <c r="T114" s="57">
        <f t="shared" ca="1" si="39"/>
        <v>267635</v>
      </c>
      <c r="U114" s="57">
        <f t="shared" ca="1" si="63"/>
        <v>59623</v>
      </c>
      <c r="V114" s="57">
        <f t="shared" ca="1" si="63"/>
        <v>20968</v>
      </c>
      <c r="W114" s="57">
        <f t="shared" ca="1" si="63"/>
        <v>1190</v>
      </c>
      <c r="X114" s="57">
        <f t="shared" ca="1" si="63"/>
        <v>2666</v>
      </c>
      <c r="Y114" s="57">
        <f t="shared" ca="1" si="63"/>
        <v>3242</v>
      </c>
      <c r="Z114" s="57">
        <f t="shared" ca="1" si="63"/>
        <v>31025</v>
      </c>
      <c r="AA114" s="57">
        <f t="shared" ca="1" si="63"/>
        <v>27264</v>
      </c>
      <c r="AB114" s="57">
        <f t="shared" ca="1" si="63"/>
        <v>49591</v>
      </c>
      <c r="AC114" s="57">
        <f t="shared" ca="1" si="63"/>
        <v>775</v>
      </c>
      <c r="AD114" s="57">
        <f t="shared" ca="1" si="63"/>
        <v>5378</v>
      </c>
      <c r="AE114" s="57">
        <f t="shared" ca="1" si="63"/>
        <v>12660</v>
      </c>
      <c r="AF114" s="57">
        <f t="shared" ca="1" si="63"/>
        <v>378</v>
      </c>
      <c r="AG114" s="57">
        <f t="shared" ca="1" si="63"/>
        <v>12604</v>
      </c>
      <c r="AH114" s="57">
        <f t="shared" ca="1" si="63"/>
        <v>252</v>
      </c>
      <c r="AI114" s="57">
        <f t="shared" ca="1" si="63"/>
        <v>0</v>
      </c>
      <c r="AJ114" s="57">
        <f t="shared" ca="1" si="63"/>
        <v>72903</v>
      </c>
      <c r="AK114" s="57">
        <f t="shared" ca="1" si="62"/>
        <v>16179</v>
      </c>
      <c r="AL114" s="57">
        <f t="shared" ca="1" si="57"/>
        <v>110635</v>
      </c>
      <c r="AM114" s="57">
        <f t="shared" ca="1" si="57"/>
        <v>2205</v>
      </c>
      <c r="AN114" s="57">
        <f t="shared" ca="1" si="57"/>
        <v>47118</v>
      </c>
      <c r="AO114" s="57">
        <f t="shared" ca="1" si="57"/>
        <v>0</v>
      </c>
      <c r="AP114" s="57">
        <f t="shared" ca="1" si="57"/>
        <v>48415</v>
      </c>
      <c r="AQ114" s="57">
        <f t="shared" ca="1" si="57"/>
        <v>1004</v>
      </c>
      <c r="AR114" s="57">
        <f t="shared" ca="1" si="57"/>
        <v>5046</v>
      </c>
      <c r="AS114" s="51">
        <v>2500</v>
      </c>
      <c r="AT114" s="57">
        <f t="shared" ca="1" si="57"/>
        <v>0</v>
      </c>
      <c r="AU114" s="51">
        <v>0</v>
      </c>
      <c r="AV114" s="57">
        <v>0</v>
      </c>
      <c r="AW114" s="51">
        <f t="shared" ca="1" si="40"/>
        <v>9374.7800000000007</v>
      </c>
      <c r="AX114" s="57">
        <f t="shared" ca="1" si="60"/>
        <v>-23375</v>
      </c>
      <c r="AY114" s="57">
        <f t="shared" ca="1" si="60"/>
        <v>0</v>
      </c>
      <c r="AZ114" s="57">
        <f t="shared" ca="1" si="60"/>
        <v>0</v>
      </c>
      <c r="BA114" s="51">
        <v>0</v>
      </c>
      <c r="BB114" s="51">
        <v>0</v>
      </c>
      <c r="BC114" s="57">
        <f t="shared" ca="1" si="60"/>
        <v>-19623</v>
      </c>
      <c r="BD114" s="57">
        <f t="shared" ca="1" si="60"/>
        <v>-21884</v>
      </c>
      <c r="BE114" s="57">
        <f t="shared" ca="1" si="54"/>
        <v>364.51499999999999</v>
      </c>
      <c r="BF114" s="51">
        <f t="shared" ca="1" si="41"/>
        <v>88.507999999999996</v>
      </c>
      <c r="BG114" s="51">
        <f t="shared" ca="1" si="42"/>
        <v>6.6363380281690141</v>
      </c>
      <c r="BH114" s="51">
        <f t="shared" ca="1" si="43"/>
        <v>479.35643564356434</v>
      </c>
      <c r="BI114" s="51">
        <v>0</v>
      </c>
      <c r="BJ114" s="57">
        <f t="shared" ca="1" si="49"/>
        <v>854</v>
      </c>
      <c r="BK114" s="51">
        <f t="shared" ca="1" si="44"/>
        <v>1218.5149999999999</v>
      </c>
      <c r="BL114" s="57">
        <f t="shared" ca="1" si="50"/>
        <v>974</v>
      </c>
      <c r="BM114" s="57">
        <f t="shared" ca="1" si="45"/>
        <v>980.63633802816901</v>
      </c>
      <c r="BN114" s="57">
        <f t="shared" ca="1" si="51"/>
        <v>647</v>
      </c>
      <c r="BO114" s="57">
        <f t="shared" ca="1" si="46"/>
        <v>735.50800000000004</v>
      </c>
      <c r="BP114" s="57">
        <f t="shared" ca="1" si="52"/>
        <v>71</v>
      </c>
      <c r="BQ114" s="57">
        <f t="shared" ca="1" si="47"/>
        <v>550.35643564356428</v>
      </c>
      <c r="BR114" s="51">
        <v>0</v>
      </c>
      <c r="BS114" s="51">
        <v>0</v>
      </c>
    </row>
    <row r="115" spans="1:71">
      <c r="A115" s="8" t="s">
        <v>239</v>
      </c>
      <c r="B115">
        <v>703</v>
      </c>
      <c r="C115">
        <f t="shared" si="61"/>
        <v>1302</v>
      </c>
      <c r="E115" s="8">
        <v>115.7</v>
      </c>
      <c r="F115" s="8" t="s">
        <v>240</v>
      </c>
      <c r="G115" s="55">
        <f t="shared" ca="1" si="35"/>
        <v>43388</v>
      </c>
      <c r="H115" s="8">
        <v>77777</v>
      </c>
      <c r="J115" t="str">
        <f t="shared" ca="1" si="53"/>
        <v>월세</v>
      </c>
      <c r="K115" s="8" t="s">
        <v>242</v>
      </c>
      <c r="L115" s="63">
        <v>45352</v>
      </c>
      <c r="M115" s="63">
        <v>45402</v>
      </c>
      <c r="N115" s="63">
        <v>45352</v>
      </c>
      <c r="O115" s="63">
        <v>45382</v>
      </c>
      <c r="P115" s="51">
        <f t="shared" ca="1" si="36"/>
        <v>414626</v>
      </c>
      <c r="Q115" s="57">
        <f t="shared" ca="1" si="37"/>
        <v>422918.52</v>
      </c>
      <c r="R115" s="51">
        <f t="shared" ca="1" si="38"/>
        <v>414626</v>
      </c>
      <c r="S115" s="57">
        <f t="shared" ca="1" si="48"/>
        <v>161752</v>
      </c>
      <c r="T115" s="57">
        <f t="shared" ca="1" si="39"/>
        <v>252874</v>
      </c>
      <c r="U115" s="57">
        <f t="shared" ca="1" si="63"/>
        <v>48113</v>
      </c>
      <c r="V115" s="57">
        <f t="shared" ca="1" si="63"/>
        <v>11007</v>
      </c>
      <c r="W115" s="57">
        <f t="shared" ca="1" si="63"/>
        <v>970</v>
      </c>
      <c r="X115" s="57">
        <f t="shared" ca="1" si="63"/>
        <v>2338</v>
      </c>
      <c r="Y115" s="57">
        <f t="shared" ca="1" si="63"/>
        <v>3505</v>
      </c>
      <c r="Z115" s="57">
        <f t="shared" ca="1" si="63"/>
        <v>28669</v>
      </c>
      <c r="AA115" s="57">
        <f t="shared" ca="1" si="63"/>
        <v>11025</v>
      </c>
      <c r="AB115" s="57">
        <f t="shared" ca="1" si="63"/>
        <v>12198</v>
      </c>
      <c r="AC115" s="57">
        <f t="shared" ca="1" si="63"/>
        <v>1199</v>
      </c>
      <c r="AD115" s="57">
        <f t="shared" ca="1" si="63"/>
        <v>2184</v>
      </c>
      <c r="AE115" s="57">
        <f t="shared" ca="1" si="63"/>
        <v>3932</v>
      </c>
      <c r="AF115" s="57">
        <f t="shared" ca="1" si="63"/>
        <v>978</v>
      </c>
      <c r="AG115" s="57">
        <f t="shared" ca="1" si="63"/>
        <v>44880</v>
      </c>
      <c r="AH115" s="57">
        <f t="shared" ca="1" si="63"/>
        <v>577</v>
      </c>
      <c r="AI115" s="57">
        <f t="shared" ca="1" si="63"/>
        <v>0</v>
      </c>
      <c r="AJ115" s="57">
        <f t="shared" ca="1" si="63"/>
        <v>60219</v>
      </c>
      <c r="AK115" s="57">
        <f t="shared" ca="1" si="62"/>
        <v>19482</v>
      </c>
      <c r="AL115" s="57">
        <f t="shared" ca="1" si="57"/>
        <v>135960</v>
      </c>
      <c r="AM115" s="57">
        <f t="shared" ca="1" si="57"/>
        <v>9133</v>
      </c>
      <c r="AN115" s="57">
        <f t="shared" ca="1" si="57"/>
        <v>38236</v>
      </c>
      <c r="AO115" s="57">
        <f t="shared" ca="1" si="57"/>
        <v>0</v>
      </c>
      <c r="AP115" s="57">
        <f t="shared" ca="1" si="57"/>
        <v>6104</v>
      </c>
      <c r="AQ115" s="57">
        <f t="shared" ca="1" si="57"/>
        <v>1779</v>
      </c>
      <c r="AR115" s="57">
        <f t="shared" ca="1" si="57"/>
        <v>6195</v>
      </c>
      <c r="AS115" s="51">
        <v>2500</v>
      </c>
      <c r="AT115" s="57">
        <f t="shared" ca="1" si="57"/>
        <v>0</v>
      </c>
      <c r="AU115" s="51">
        <v>0</v>
      </c>
      <c r="AV115" s="57">
        <v>0</v>
      </c>
      <c r="AW115" s="51">
        <f t="shared" ca="1" si="40"/>
        <v>8292.52</v>
      </c>
      <c r="AX115" s="57">
        <f t="shared" ca="1" si="60"/>
        <v>-13682</v>
      </c>
      <c r="AY115" s="57">
        <f t="shared" ca="1" si="60"/>
        <v>0</v>
      </c>
      <c r="AZ115" s="57">
        <f t="shared" ca="1" si="60"/>
        <v>0</v>
      </c>
      <c r="BA115" s="51">
        <v>0</v>
      </c>
      <c r="BB115" s="51">
        <v>0</v>
      </c>
      <c r="BC115" s="57">
        <f t="shared" ca="1" si="60"/>
        <v>-21120</v>
      </c>
      <c r="BD115" s="57">
        <f t="shared" ca="1" si="60"/>
        <v>-1755</v>
      </c>
      <c r="BE115" s="57">
        <f t="shared" ca="1" si="54"/>
        <v>301.09500000000003</v>
      </c>
      <c r="BF115" s="51">
        <f t="shared" ca="1" si="41"/>
        <v>108.768</v>
      </c>
      <c r="BG115" s="51">
        <f t="shared" ca="1" si="42"/>
        <v>5.3853521126760562</v>
      </c>
      <c r="BH115" s="51">
        <f t="shared" ca="1" si="43"/>
        <v>60.435643564356432</v>
      </c>
      <c r="BI115" s="51">
        <v>0</v>
      </c>
      <c r="BJ115" s="57">
        <f t="shared" ca="1" si="49"/>
        <v>395</v>
      </c>
      <c r="BK115" s="51">
        <f t="shared" ca="1" si="44"/>
        <v>696.09500000000003</v>
      </c>
      <c r="BL115" s="57">
        <f t="shared" ca="1" si="50"/>
        <v>204</v>
      </c>
      <c r="BM115" s="57">
        <f t="shared" ca="1" si="45"/>
        <v>209.38535211267606</v>
      </c>
      <c r="BN115" s="57">
        <f t="shared" ca="1" si="51"/>
        <v>747</v>
      </c>
      <c r="BO115" s="57">
        <f t="shared" ca="1" si="46"/>
        <v>855.76800000000003</v>
      </c>
      <c r="BP115" s="57">
        <f t="shared" ca="1" si="52"/>
        <v>586</v>
      </c>
      <c r="BQ115" s="57">
        <f t="shared" ca="1" si="47"/>
        <v>646.43564356435638</v>
      </c>
      <c r="BR115" s="51">
        <v>0</v>
      </c>
      <c r="BS115" s="51">
        <v>0</v>
      </c>
    </row>
    <row r="116" spans="1:71">
      <c r="A116" s="8" t="s">
        <v>239</v>
      </c>
      <c r="B116">
        <v>703</v>
      </c>
      <c r="C116">
        <f t="shared" si="61"/>
        <v>1401</v>
      </c>
      <c r="E116" s="8">
        <v>115.7</v>
      </c>
      <c r="F116" s="8" t="s">
        <v>240</v>
      </c>
      <c r="G116" s="55">
        <f t="shared" ca="1" si="35"/>
        <v>44176</v>
      </c>
      <c r="H116" s="8">
        <v>77777</v>
      </c>
      <c r="J116" t="str">
        <f t="shared" ca="1" si="53"/>
        <v>전세</v>
      </c>
      <c r="K116" s="8" t="s">
        <v>242</v>
      </c>
      <c r="L116" s="63">
        <v>45352</v>
      </c>
      <c r="M116" s="63">
        <v>45402</v>
      </c>
      <c r="N116" s="63">
        <v>45352</v>
      </c>
      <c r="O116" s="63">
        <v>45382</v>
      </c>
      <c r="P116" s="51">
        <f t="shared" ca="1" si="36"/>
        <v>480117</v>
      </c>
      <c r="Q116" s="57">
        <f t="shared" ca="1" si="37"/>
        <v>489719.34</v>
      </c>
      <c r="R116" s="51">
        <f t="shared" ca="1" si="38"/>
        <v>480117</v>
      </c>
      <c r="S116" s="57">
        <f t="shared" ca="1" si="48"/>
        <v>192876</v>
      </c>
      <c r="T116" s="57">
        <f t="shared" ca="1" si="39"/>
        <v>287241</v>
      </c>
      <c r="U116" s="57">
        <f t="shared" ca="1" si="63"/>
        <v>54150</v>
      </c>
      <c r="V116" s="57">
        <f t="shared" ca="1" si="63"/>
        <v>5058</v>
      </c>
      <c r="W116" s="57">
        <f t="shared" ca="1" si="63"/>
        <v>500</v>
      </c>
      <c r="X116" s="57">
        <f t="shared" ca="1" si="63"/>
        <v>3115</v>
      </c>
      <c r="Y116" s="57">
        <f t="shared" ca="1" si="63"/>
        <v>3540</v>
      </c>
      <c r="Z116" s="57">
        <f t="shared" ca="1" si="63"/>
        <v>33178</v>
      </c>
      <c r="AA116" s="57">
        <f t="shared" ca="1" si="63"/>
        <v>3832</v>
      </c>
      <c r="AB116" s="57">
        <f t="shared" ca="1" si="63"/>
        <v>23541</v>
      </c>
      <c r="AC116" s="57">
        <f t="shared" ca="1" si="63"/>
        <v>1100</v>
      </c>
      <c r="AD116" s="57">
        <f t="shared" ca="1" si="63"/>
        <v>9876</v>
      </c>
      <c r="AE116" s="57">
        <f t="shared" ca="1" si="63"/>
        <v>13684</v>
      </c>
      <c r="AF116" s="57">
        <f t="shared" ca="1" si="63"/>
        <v>548</v>
      </c>
      <c r="AG116" s="57">
        <f t="shared" ca="1" si="63"/>
        <v>43426</v>
      </c>
      <c r="AH116" s="57">
        <f t="shared" ca="1" si="63"/>
        <v>594</v>
      </c>
      <c r="AI116" s="57">
        <f t="shared" ca="1" si="63"/>
        <v>0</v>
      </c>
      <c r="AJ116" s="57">
        <f t="shared" ca="1" si="63"/>
        <v>78831</v>
      </c>
      <c r="AK116" s="57">
        <f t="shared" ca="1" si="62"/>
        <v>19210</v>
      </c>
      <c r="AL116" s="57">
        <f t="shared" ca="1" si="57"/>
        <v>93705</v>
      </c>
      <c r="AM116" s="57">
        <f t="shared" ca="1" si="57"/>
        <v>6087</v>
      </c>
      <c r="AN116" s="57">
        <f t="shared" ca="1" si="57"/>
        <v>53111</v>
      </c>
      <c r="AO116" s="57">
        <f t="shared" ca="1" si="57"/>
        <v>0</v>
      </c>
      <c r="AP116" s="57">
        <f t="shared" ca="1" si="57"/>
        <v>48378</v>
      </c>
      <c r="AQ116" s="57">
        <f t="shared" ca="1" si="57"/>
        <v>1160</v>
      </c>
      <c r="AR116" s="57">
        <f t="shared" ca="1" si="57"/>
        <v>5321</v>
      </c>
      <c r="AS116" s="51">
        <v>2500</v>
      </c>
      <c r="AT116" s="57">
        <f t="shared" ca="1" si="57"/>
        <v>0</v>
      </c>
      <c r="AU116" s="51">
        <v>0</v>
      </c>
      <c r="AV116" s="57">
        <v>0</v>
      </c>
      <c r="AW116" s="51">
        <f t="shared" ca="1" si="40"/>
        <v>9602.34</v>
      </c>
      <c r="AX116" s="57">
        <f t="shared" ca="1" si="60"/>
        <v>-19197</v>
      </c>
      <c r="AY116" s="57">
        <f t="shared" ca="1" si="60"/>
        <v>0</v>
      </c>
      <c r="AZ116" s="57">
        <f t="shared" ca="1" si="60"/>
        <v>0</v>
      </c>
      <c r="BA116" s="51">
        <v>0</v>
      </c>
      <c r="BB116" s="51">
        <v>0</v>
      </c>
      <c r="BC116" s="57">
        <f t="shared" ca="1" si="60"/>
        <v>-4107</v>
      </c>
      <c r="BD116" s="57">
        <f t="shared" ca="1" si="60"/>
        <v>-1024</v>
      </c>
      <c r="BE116" s="57">
        <f t="shared" ca="1" si="54"/>
        <v>394.15499999999997</v>
      </c>
      <c r="BF116" s="51">
        <f t="shared" ca="1" si="41"/>
        <v>74.963999999999999</v>
      </c>
      <c r="BG116" s="51">
        <f t="shared" ca="1" si="42"/>
        <v>7.4804225352112672</v>
      </c>
      <c r="BH116" s="51">
        <f t="shared" ca="1" si="43"/>
        <v>478.99009900990097</v>
      </c>
      <c r="BI116" s="51">
        <v>0</v>
      </c>
      <c r="BJ116" s="57">
        <f t="shared" ca="1" si="49"/>
        <v>719</v>
      </c>
      <c r="BK116" s="51">
        <f t="shared" ca="1" si="44"/>
        <v>1113.155</v>
      </c>
      <c r="BL116" s="57">
        <f t="shared" ca="1" si="50"/>
        <v>647</v>
      </c>
      <c r="BM116" s="57">
        <f t="shared" ca="1" si="45"/>
        <v>654.48042253521123</v>
      </c>
      <c r="BN116" s="57">
        <f t="shared" ca="1" si="51"/>
        <v>460</v>
      </c>
      <c r="BO116" s="57">
        <f t="shared" ca="1" si="46"/>
        <v>534.96399999999994</v>
      </c>
      <c r="BP116" s="57">
        <f t="shared" ca="1" si="52"/>
        <v>260</v>
      </c>
      <c r="BQ116" s="57">
        <f t="shared" ca="1" si="47"/>
        <v>738.99009900990097</v>
      </c>
      <c r="BR116" s="51">
        <v>0</v>
      </c>
      <c r="BS116" s="51">
        <v>0</v>
      </c>
    </row>
    <row r="117" spans="1:71">
      <c r="A117" s="8" t="s">
        <v>239</v>
      </c>
      <c r="B117">
        <v>703</v>
      </c>
      <c r="C117">
        <f t="shared" si="61"/>
        <v>1402</v>
      </c>
      <c r="E117" s="8">
        <v>115.7</v>
      </c>
      <c r="F117" s="8" t="s">
        <v>240</v>
      </c>
      <c r="G117" s="55">
        <f t="shared" ca="1" si="35"/>
        <v>43906</v>
      </c>
      <c r="H117" s="8">
        <v>77777</v>
      </c>
      <c r="J117" t="str">
        <f t="shared" ca="1" si="53"/>
        <v>월세</v>
      </c>
      <c r="K117" s="8" t="s">
        <v>242</v>
      </c>
      <c r="L117" s="63">
        <v>45352</v>
      </c>
      <c r="M117" s="63">
        <v>45402</v>
      </c>
      <c r="N117" s="63">
        <v>45352</v>
      </c>
      <c r="O117" s="63">
        <v>45382</v>
      </c>
      <c r="P117" s="51">
        <f t="shared" ca="1" si="36"/>
        <v>429454</v>
      </c>
      <c r="Q117" s="57">
        <f t="shared" ca="1" si="37"/>
        <v>438043.08</v>
      </c>
      <c r="R117" s="51">
        <f t="shared" ca="1" si="38"/>
        <v>429454</v>
      </c>
      <c r="S117" s="57">
        <f t="shared" ca="1" si="48"/>
        <v>240184</v>
      </c>
      <c r="T117" s="57">
        <f t="shared" ca="1" si="39"/>
        <v>189270</v>
      </c>
      <c r="U117" s="57">
        <f t="shared" ca="1" si="63"/>
        <v>60888</v>
      </c>
      <c r="V117" s="57">
        <f t="shared" ca="1" si="63"/>
        <v>38900</v>
      </c>
      <c r="W117" s="57">
        <f t="shared" ca="1" si="63"/>
        <v>1141</v>
      </c>
      <c r="X117" s="57">
        <f t="shared" ca="1" si="63"/>
        <v>2469</v>
      </c>
      <c r="Y117" s="57">
        <f t="shared" ca="1" si="63"/>
        <v>3611</v>
      </c>
      <c r="Z117" s="57">
        <f t="shared" ca="1" si="63"/>
        <v>42454</v>
      </c>
      <c r="AA117" s="57">
        <f t="shared" ca="1" si="63"/>
        <v>1814</v>
      </c>
      <c r="AB117" s="57">
        <f t="shared" ca="1" si="63"/>
        <v>64462</v>
      </c>
      <c r="AC117" s="57">
        <f t="shared" ca="1" si="63"/>
        <v>353</v>
      </c>
      <c r="AD117" s="57">
        <f t="shared" ca="1" si="63"/>
        <v>3598</v>
      </c>
      <c r="AE117" s="57">
        <f t="shared" ca="1" si="63"/>
        <v>15048</v>
      </c>
      <c r="AF117" s="57">
        <f t="shared" ca="1" si="63"/>
        <v>597</v>
      </c>
      <c r="AG117" s="57">
        <f t="shared" ca="1" si="63"/>
        <v>722</v>
      </c>
      <c r="AH117" s="57">
        <f t="shared" ca="1" si="63"/>
        <v>429</v>
      </c>
      <c r="AI117" s="57">
        <f t="shared" ca="1" si="63"/>
        <v>0</v>
      </c>
      <c r="AJ117" s="57">
        <f t="shared" ca="1" si="63"/>
        <v>66667</v>
      </c>
      <c r="AK117" s="57">
        <f t="shared" ca="1" si="62"/>
        <v>23160</v>
      </c>
      <c r="AL117" s="57">
        <f t="shared" ca="1" si="57"/>
        <v>59540</v>
      </c>
      <c r="AM117" s="57">
        <f t="shared" ca="1" si="57"/>
        <v>6292</v>
      </c>
      <c r="AN117" s="57">
        <f t="shared" ca="1" si="57"/>
        <v>26923</v>
      </c>
      <c r="AO117" s="57">
        <f t="shared" ca="1" si="57"/>
        <v>0</v>
      </c>
      <c r="AP117" s="57">
        <f t="shared" ca="1" si="57"/>
        <v>35121</v>
      </c>
      <c r="AQ117" s="57">
        <f t="shared" ca="1" si="57"/>
        <v>5941</v>
      </c>
      <c r="AR117" s="57">
        <f t="shared" ca="1" si="57"/>
        <v>4179</v>
      </c>
      <c r="AS117" s="51">
        <v>2500</v>
      </c>
      <c r="AT117" s="57">
        <f t="shared" ca="1" si="57"/>
        <v>0</v>
      </c>
      <c r="AU117" s="51">
        <v>0</v>
      </c>
      <c r="AV117" s="57">
        <v>0</v>
      </c>
      <c r="AW117" s="51">
        <f t="shared" ca="1" si="40"/>
        <v>8589.08</v>
      </c>
      <c r="AX117" s="57">
        <f t="shared" ca="1" si="60"/>
        <v>-15970</v>
      </c>
      <c r="AY117" s="57">
        <f t="shared" ca="1" si="60"/>
        <v>0</v>
      </c>
      <c r="AZ117" s="57">
        <f t="shared" ca="1" si="60"/>
        <v>0</v>
      </c>
      <c r="BA117" s="51">
        <v>0</v>
      </c>
      <c r="BB117" s="51">
        <v>0</v>
      </c>
      <c r="BC117" s="57">
        <f t="shared" ca="1" si="60"/>
        <v>-960</v>
      </c>
      <c r="BD117" s="57">
        <f t="shared" ca="1" si="60"/>
        <v>-20425</v>
      </c>
      <c r="BE117" s="57">
        <f t="shared" ca="1" si="54"/>
        <v>333.33499999999998</v>
      </c>
      <c r="BF117" s="51">
        <f t="shared" ca="1" si="41"/>
        <v>47.631999999999998</v>
      </c>
      <c r="BG117" s="51">
        <f t="shared" ca="1" si="42"/>
        <v>3.7919718309859154</v>
      </c>
      <c r="BH117" s="51">
        <f t="shared" ca="1" si="43"/>
        <v>347.73267326732673</v>
      </c>
      <c r="BI117" s="51">
        <v>0</v>
      </c>
      <c r="BJ117" s="57">
        <f t="shared" ca="1" si="49"/>
        <v>804</v>
      </c>
      <c r="BK117" s="51">
        <f t="shared" ca="1" si="44"/>
        <v>1137.335</v>
      </c>
      <c r="BL117" s="57">
        <f t="shared" ca="1" si="50"/>
        <v>218</v>
      </c>
      <c r="BM117" s="57">
        <f t="shared" ca="1" si="45"/>
        <v>221.79197183098591</v>
      </c>
      <c r="BN117" s="57">
        <f t="shared" ca="1" si="51"/>
        <v>497</v>
      </c>
      <c r="BO117" s="57">
        <f t="shared" ca="1" si="46"/>
        <v>544.63199999999995</v>
      </c>
      <c r="BP117" s="57">
        <f t="shared" ca="1" si="52"/>
        <v>173</v>
      </c>
      <c r="BQ117" s="57">
        <f t="shared" ca="1" si="47"/>
        <v>520.73267326732673</v>
      </c>
      <c r="BR117" s="51">
        <v>0</v>
      </c>
      <c r="BS117" s="51">
        <v>0</v>
      </c>
    </row>
    <row r="118" spans="1:71">
      <c r="A118" s="8" t="s">
        <v>239</v>
      </c>
      <c r="B118">
        <v>703</v>
      </c>
      <c r="C118">
        <f t="shared" si="61"/>
        <v>1501</v>
      </c>
      <c r="E118" s="8">
        <v>115.7</v>
      </c>
      <c r="F118" s="8" t="s">
        <v>240</v>
      </c>
      <c r="G118" s="55">
        <f t="shared" ca="1" si="35"/>
        <v>43012</v>
      </c>
      <c r="H118" s="8">
        <v>77777</v>
      </c>
      <c r="J118" t="str">
        <f t="shared" ca="1" si="53"/>
        <v>전세</v>
      </c>
      <c r="K118" s="8" t="s">
        <v>242</v>
      </c>
      <c r="L118" s="63">
        <v>45352</v>
      </c>
      <c r="M118" s="63">
        <v>45402</v>
      </c>
      <c r="N118" s="63">
        <v>45352</v>
      </c>
      <c r="O118" s="63">
        <v>45382</v>
      </c>
      <c r="P118" s="51">
        <f t="shared" ca="1" si="36"/>
        <v>398335</v>
      </c>
      <c r="Q118" s="57">
        <f t="shared" ca="1" si="37"/>
        <v>406301.7</v>
      </c>
      <c r="R118" s="51">
        <f t="shared" ca="1" si="38"/>
        <v>398335</v>
      </c>
      <c r="S118" s="57">
        <f t="shared" ca="1" si="48"/>
        <v>238083</v>
      </c>
      <c r="T118" s="57">
        <f t="shared" ca="1" si="39"/>
        <v>160252</v>
      </c>
      <c r="U118" s="57">
        <f t="shared" ca="1" si="63"/>
        <v>75418</v>
      </c>
      <c r="V118" s="57">
        <f t="shared" ca="1" si="63"/>
        <v>37613</v>
      </c>
      <c r="W118" s="57">
        <f t="shared" ca="1" si="63"/>
        <v>921</v>
      </c>
      <c r="X118" s="57">
        <f t="shared" ca="1" si="63"/>
        <v>4955</v>
      </c>
      <c r="Y118" s="57">
        <f t="shared" ca="1" si="63"/>
        <v>3102</v>
      </c>
      <c r="Z118" s="57">
        <f t="shared" ca="1" si="63"/>
        <v>20689</v>
      </c>
      <c r="AA118" s="57">
        <f t="shared" ca="1" si="63"/>
        <v>13154</v>
      </c>
      <c r="AB118" s="57">
        <f t="shared" ca="1" si="63"/>
        <v>31951</v>
      </c>
      <c r="AC118" s="57">
        <f t="shared" ca="1" si="63"/>
        <v>2584</v>
      </c>
      <c r="AD118" s="57">
        <f t="shared" ca="1" si="63"/>
        <v>6558</v>
      </c>
      <c r="AE118" s="57">
        <f t="shared" ca="1" si="63"/>
        <v>13839</v>
      </c>
      <c r="AF118" s="57">
        <f t="shared" ca="1" si="63"/>
        <v>671</v>
      </c>
      <c r="AG118" s="57">
        <f t="shared" ca="1" si="63"/>
        <v>34820</v>
      </c>
      <c r="AH118" s="57">
        <f t="shared" ca="1" si="63"/>
        <v>785</v>
      </c>
      <c r="AI118" s="57">
        <f t="shared" ca="1" si="63"/>
        <v>0</v>
      </c>
      <c r="AJ118" s="57">
        <f t="shared" ca="1" si="63"/>
        <v>72877</v>
      </c>
      <c r="AK118" s="57">
        <f t="shared" ca="1" si="62"/>
        <v>15475</v>
      </c>
      <c r="AL118" s="57">
        <f t="shared" ca="1" si="57"/>
        <v>36698</v>
      </c>
      <c r="AM118" s="57">
        <f t="shared" ca="1" si="57"/>
        <v>3341</v>
      </c>
      <c r="AN118" s="57">
        <f t="shared" ca="1" si="57"/>
        <v>10239</v>
      </c>
      <c r="AO118" s="57">
        <f t="shared" ca="1" si="57"/>
        <v>0</v>
      </c>
      <c r="AP118" s="57">
        <f t="shared" ca="1" si="57"/>
        <v>72456</v>
      </c>
      <c r="AQ118" s="57">
        <f t="shared" ca="1" si="57"/>
        <v>4962</v>
      </c>
      <c r="AR118" s="57">
        <f t="shared" ca="1" si="57"/>
        <v>6583</v>
      </c>
      <c r="AS118" s="51">
        <v>2500</v>
      </c>
      <c r="AT118" s="57">
        <f t="shared" ca="1" si="57"/>
        <v>0</v>
      </c>
      <c r="AU118" s="51">
        <v>0</v>
      </c>
      <c r="AV118" s="57">
        <v>0</v>
      </c>
      <c r="AW118" s="51">
        <f t="shared" ca="1" si="40"/>
        <v>7966.7</v>
      </c>
      <c r="AX118" s="57">
        <f t="shared" ca="1" si="60"/>
        <v>-24503</v>
      </c>
      <c r="AY118" s="57">
        <f t="shared" ca="1" si="60"/>
        <v>0</v>
      </c>
      <c r="AZ118" s="57">
        <f t="shared" ca="1" si="60"/>
        <v>0</v>
      </c>
      <c r="BA118" s="51">
        <v>0</v>
      </c>
      <c r="BB118" s="51">
        <v>0</v>
      </c>
      <c r="BC118" s="57">
        <f t="shared" ca="1" si="60"/>
        <v>-29022</v>
      </c>
      <c r="BD118" s="57">
        <f t="shared" ca="1" si="60"/>
        <v>-20331</v>
      </c>
      <c r="BE118" s="57">
        <f t="shared" ca="1" si="54"/>
        <v>364.38499999999999</v>
      </c>
      <c r="BF118" s="51">
        <f t="shared" ca="1" si="41"/>
        <v>29.3584</v>
      </c>
      <c r="BG118" s="51">
        <f t="shared" ca="1" si="42"/>
        <v>1.4421126760563381</v>
      </c>
      <c r="BH118" s="51">
        <f t="shared" ca="1" si="43"/>
        <v>717.38613861386136</v>
      </c>
      <c r="BI118" s="51">
        <v>0</v>
      </c>
      <c r="BJ118" s="57">
        <f t="shared" ca="1" si="49"/>
        <v>310</v>
      </c>
      <c r="BK118" s="51">
        <f t="shared" ca="1" si="44"/>
        <v>674.38499999999999</v>
      </c>
      <c r="BL118" s="57">
        <f t="shared" ca="1" si="50"/>
        <v>212</v>
      </c>
      <c r="BM118" s="57">
        <f t="shared" ca="1" si="45"/>
        <v>213.44211267605633</v>
      </c>
      <c r="BN118" s="57">
        <f t="shared" ca="1" si="51"/>
        <v>747</v>
      </c>
      <c r="BO118" s="57">
        <f t="shared" ca="1" si="46"/>
        <v>776.35839999999996</v>
      </c>
      <c r="BP118" s="57">
        <f t="shared" ca="1" si="52"/>
        <v>301</v>
      </c>
      <c r="BQ118" s="57">
        <f t="shared" ca="1" si="47"/>
        <v>1018.3861386138614</v>
      </c>
      <c r="BR118" s="51">
        <v>0</v>
      </c>
      <c r="BS118" s="51">
        <v>0</v>
      </c>
    </row>
    <row r="119" spans="1:71">
      <c r="A119" s="8" t="s">
        <v>239</v>
      </c>
      <c r="B119">
        <v>703</v>
      </c>
      <c r="C119">
        <f t="shared" si="61"/>
        <v>1502</v>
      </c>
      <c r="E119" s="8">
        <v>115.7</v>
      </c>
      <c r="F119" s="8" t="s">
        <v>240</v>
      </c>
      <c r="G119" s="55">
        <f t="shared" ca="1" si="35"/>
        <v>44502</v>
      </c>
      <c r="H119" s="8">
        <v>77777</v>
      </c>
      <c r="J119" t="str">
        <f t="shared" ca="1" si="53"/>
        <v>월세</v>
      </c>
      <c r="K119" s="8" t="s">
        <v>242</v>
      </c>
      <c r="L119" s="63">
        <v>45352</v>
      </c>
      <c r="M119" s="63">
        <v>45402</v>
      </c>
      <c r="N119" s="63">
        <v>45352</v>
      </c>
      <c r="O119" s="63">
        <v>45382</v>
      </c>
      <c r="P119" s="51">
        <f t="shared" ca="1" si="36"/>
        <v>615594</v>
      </c>
      <c r="Q119" s="57">
        <f t="shared" ca="1" si="37"/>
        <v>627905.88</v>
      </c>
      <c r="R119" s="51">
        <f t="shared" ca="1" si="38"/>
        <v>615594</v>
      </c>
      <c r="S119" s="57">
        <f t="shared" ca="1" si="48"/>
        <v>286411</v>
      </c>
      <c r="T119" s="57">
        <f t="shared" ca="1" si="39"/>
        <v>329183</v>
      </c>
      <c r="U119" s="57">
        <f t="shared" ca="1" si="63"/>
        <v>72971</v>
      </c>
      <c r="V119" s="57">
        <f t="shared" ca="1" si="63"/>
        <v>35952</v>
      </c>
      <c r="W119" s="57">
        <f t="shared" ca="1" si="63"/>
        <v>1044</v>
      </c>
      <c r="X119" s="57">
        <f t="shared" ca="1" si="63"/>
        <v>3636</v>
      </c>
      <c r="Y119" s="57">
        <f t="shared" ca="1" si="63"/>
        <v>3838</v>
      </c>
      <c r="Z119" s="57">
        <f t="shared" ca="1" si="63"/>
        <v>40383</v>
      </c>
      <c r="AA119" s="57">
        <f t="shared" ca="1" si="63"/>
        <v>4171</v>
      </c>
      <c r="AB119" s="57">
        <f t="shared" ca="1" si="63"/>
        <v>64356</v>
      </c>
      <c r="AC119" s="57">
        <f t="shared" ca="1" si="63"/>
        <v>1021</v>
      </c>
      <c r="AD119" s="57">
        <f t="shared" ca="1" si="63"/>
        <v>7700</v>
      </c>
      <c r="AE119" s="57">
        <f t="shared" ca="1" si="63"/>
        <v>11155</v>
      </c>
      <c r="AF119" s="57">
        <f t="shared" ca="1" si="63"/>
        <v>948</v>
      </c>
      <c r="AG119" s="57">
        <f t="shared" ca="1" si="63"/>
        <v>35329</v>
      </c>
      <c r="AH119" s="57">
        <f t="shared" ca="1" si="63"/>
        <v>125</v>
      </c>
      <c r="AI119" s="57">
        <f t="shared" ca="1" si="63"/>
        <v>0</v>
      </c>
      <c r="AJ119" s="57">
        <f t="shared" ca="1" si="63"/>
        <v>76082</v>
      </c>
      <c r="AK119" s="57">
        <f t="shared" ca="1" si="62"/>
        <v>17665</v>
      </c>
      <c r="AL119" s="57">
        <f t="shared" ca="1" si="57"/>
        <v>111018</v>
      </c>
      <c r="AM119" s="57">
        <f t="shared" ca="1" si="57"/>
        <v>6846</v>
      </c>
      <c r="AN119" s="57">
        <f t="shared" ca="1" si="57"/>
        <v>59721</v>
      </c>
      <c r="AO119" s="57">
        <f t="shared" ca="1" si="57"/>
        <v>0</v>
      </c>
      <c r="AP119" s="57">
        <f t="shared" ca="1" si="57"/>
        <v>59715</v>
      </c>
      <c r="AQ119" s="57">
        <f t="shared" ca="1" si="57"/>
        <v>8078</v>
      </c>
      <c r="AR119" s="57">
        <f t="shared" ca="1" si="57"/>
        <v>6505</v>
      </c>
      <c r="AS119" s="51">
        <v>2500</v>
      </c>
      <c r="AT119" s="57">
        <f t="shared" ca="1" si="57"/>
        <v>0</v>
      </c>
      <c r="AU119" s="51">
        <v>0</v>
      </c>
      <c r="AV119" s="57">
        <v>0</v>
      </c>
      <c r="AW119" s="51">
        <f t="shared" ca="1" si="40"/>
        <v>12311.880000000001</v>
      </c>
      <c r="AX119" s="57">
        <f t="shared" ca="1" si="60"/>
        <v>-745</v>
      </c>
      <c r="AY119" s="57">
        <f t="shared" ca="1" si="60"/>
        <v>0</v>
      </c>
      <c r="AZ119" s="57">
        <f t="shared" ca="1" si="60"/>
        <v>0</v>
      </c>
      <c r="BA119" s="51">
        <v>0</v>
      </c>
      <c r="BB119" s="51">
        <v>0</v>
      </c>
      <c r="BC119" s="57">
        <f t="shared" ca="1" si="60"/>
        <v>-6023</v>
      </c>
      <c r="BD119" s="57">
        <f t="shared" ca="1" si="60"/>
        <v>-8397</v>
      </c>
      <c r="BE119" s="57">
        <f t="shared" ca="1" si="54"/>
        <v>380.41</v>
      </c>
      <c r="BF119" s="51">
        <f t="shared" ca="1" si="41"/>
        <v>88.814400000000006</v>
      </c>
      <c r="BG119" s="51">
        <f t="shared" ca="1" si="42"/>
        <v>8.4114084507042257</v>
      </c>
      <c r="BH119" s="51">
        <f t="shared" ca="1" si="43"/>
        <v>591.23762376237619</v>
      </c>
      <c r="BI119" s="51">
        <v>0</v>
      </c>
      <c r="BJ119" s="57">
        <f t="shared" ca="1" si="49"/>
        <v>30</v>
      </c>
      <c r="BK119" s="51">
        <f t="shared" ca="1" si="44"/>
        <v>410.41</v>
      </c>
      <c r="BL119" s="57">
        <f t="shared" ca="1" si="50"/>
        <v>61</v>
      </c>
      <c r="BM119" s="57">
        <f t="shared" ca="1" si="45"/>
        <v>69.411408450704229</v>
      </c>
      <c r="BN119" s="57">
        <f t="shared" ca="1" si="51"/>
        <v>826</v>
      </c>
      <c r="BO119" s="57">
        <f t="shared" ca="1" si="46"/>
        <v>914.81439999999998</v>
      </c>
      <c r="BP119" s="57">
        <f t="shared" ca="1" si="52"/>
        <v>157</v>
      </c>
      <c r="BQ119" s="57">
        <f t="shared" ca="1" si="47"/>
        <v>748.23762376237619</v>
      </c>
      <c r="BR119" s="51">
        <v>0</v>
      </c>
      <c r="BS119" s="51">
        <v>0</v>
      </c>
    </row>
    <row r="120" spans="1:71">
      <c r="A120" s="8" t="s">
        <v>239</v>
      </c>
      <c r="B120">
        <v>703</v>
      </c>
      <c r="C120">
        <f t="shared" si="61"/>
        <v>1601</v>
      </c>
      <c r="E120" s="8">
        <v>115.7</v>
      </c>
      <c r="F120" s="8" t="s">
        <v>240</v>
      </c>
      <c r="G120" s="55">
        <f t="shared" ca="1" si="35"/>
        <v>42683</v>
      </c>
      <c r="H120" s="8">
        <v>77777</v>
      </c>
      <c r="J120" t="str">
        <f t="shared" ca="1" si="53"/>
        <v>자가</v>
      </c>
      <c r="K120" s="8" t="s">
        <v>242</v>
      </c>
      <c r="L120" s="63">
        <v>45352</v>
      </c>
      <c r="M120" s="63">
        <v>45402</v>
      </c>
      <c r="N120" s="63">
        <v>45352</v>
      </c>
      <c r="O120" s="63">
        <v>45382</v>
      </c>
      <c r="P120" s="51">
        <f t="shared" ca="1" si="36"/>
        <v>427292</v>
      </c>
      <c r="Q120" s="57">
        <f t="shared" ca="1" si="37"/>
        <v>435837.84</v>
      </c>
      <c r="R120" s="51">
        <f t="shared" ca="1" si="38"/>
        <v>427292</v>
      </c>
      <c r="S120" s="57">
        <f t="shared" ca="1" si="48"/>
        <v>203627</v>
      </c>
      <c r="T120" s="57">
        <f t="shared" ca="1" si="39"/>
        <v>223665</v>
      </c>
      <c r="U120" s="57">
        <f t="shared" ca="1" si="63"/>
        <v>59041</v>
      </c>
      <c r="V120" s="57">
        <f t="shared" ca="1" si="63"/>
        <v>37980</v>
      </c>
      <c r="W120" s="57">
        <f t="shared" ca="1" si="63"/>
        <v>630</v>
      </c>
      <c r="X120" s="57">
        <f t="shared" ca="1" si="63"/>
        <v>1614</v>
      </c>
      <c r="Y120" s="57">
        <f t="shared" ca="1" si="63"/>
        <v>3798</v>
      </c>
      <c r="Z120" s="57">
        <f t="shared" ca="1" si="63"/>
        <v>33759</v>
      </c>
      <c r="AA120" s="57">
        <f t="shared" ca="1" si="63"/>
        <v>6824</v>
      </c>
      <c r="AB120" s="57">
        <f t="shared" ca="1" si="63"/>
        <v>16723</v>
      </c>
      <c r="AC120" s="57">
        <f t="shared" ca="1" si="63"/>
        <v>1352</v>
      </c>
      <c r="AD120" s="57">
        <f t="shared" ca="1" si="63"/>
        <v>8500</v>
      </c>
      <c r="AE120" s="57">
        <f t="shared" ca="1" si="63"/>
        <v>7516</v>
      </c>
      <c r="AF120" s="57">
        <f t="shared" ca="1" si="63"/>
        <v>772</v>
      </c>
      <c r="AG120" s="57">
        <f t="shared" ca="1" si="63"/>
        <v>29530</v>
      </c>
      <c r="AH120" s="57">
        <f t="shared" ca="1" si="63"/>
        <v>605</v>
      </c>
      <c r="AI120" s="57">
        <f t="shared" ca="1" si="63"/>
        <v>0</v>
      </c>
      <c r="AJ120" s="57">
        <f t="shared" ca="1" si="63"/>
        <v>57796</v>
      </c>
      <c r="AK120" s="57">
        <f t="shared" ca="1" si="62"/>
        <v>18548</v>
      </c>
      <c r="AL120" s="57">
        <f t="shared" ca="1" si="62"/>
        <v>30337</v>
      </c>
      <c r="AM120" s="57">
        <f t="shared" ca="1" si="62"/>
        <v>7951</v>
      </c>
      <c r="AN120" s="57">
        <f t="shared" ca="1" si="62"/>
        <v>38243</v>
      </c>
      <c r="AO120" s="57">
        <f t="shared" ca="1" si="62"/>
        <v>0</v>
      </c>
      <c r="AP120" s="57">
        <f t="shared" ca="1" si="62"/>
        <v>91619</v>
      </c>
      <c r="AQ120" s="57">
        <f t="shared" ca="1" si="62"/>
        <v>2412</v>
      </c>
      <c r="AR120" s="57">
        <f t="shared" ca="1" si="62"/>
        <v>503</v>
      </c>
      <c r="AS120" s="51">
        <v>2500</v>
      </c>
      <c r="AT120" s="57">
        <f t="shared" ca="1" si="62"/>
        <v>0</v>
      </c>
      <c r="AU120" s="51">
        <v>0</v>
      </c>
      <c r="AV120" s="57">
        <v>0</v>
      </c>
      <c r="AW120" s="51">
        <f t="shared" ca="1" si="40"/>
        <v>8545.84</v>
      </c>
      <c r="AX120" s="57">
        <f t="shared" ca="1" si="60"/>
        <v>-1483</v>
      </c>
      <c r="AY120" s="57">
        <f t="shared" ca="1" si="60"/>
        <v>0</v>
      </c>
      <c r="AZ120" s="57">
        <f t="shared" ca="1" si="60"/>
        <v>0</v>
      </c>
      <c r="BA120" s="51">
        <v>0</v>
      </c>
      <c r="BB120" s="51">
        <v>0</v>
      </c>
      <c r="BC120" s="57">
        <f t="shared" ca="1" si="60"/>
        <v>-23059</v>
      </c>
      <c r="BD120" s="57">
        <f t="shared" ca="1" si="60"/>
        <v>-6719</v>
      </c>
      <c r="BE120" s="57">
        <f t="shared" ca="1" si="54"/>
        <v>288.98</v>
      </c>
      <c r="BF120" s="51">
        <f t="shared" ca="1" si="41"/>
        <v>24.269600000000001</v>
      </c>
      <c r="BG120" s="51">
        <f t="shared" ca="1" si="42"/>
        <v>5.3863380281690141</v>
      </c>
      <c r="BH120" s="51">
        <f t="shared" ca="1" si="43"/>
        <v>907.11881188118809</v>
      </c>
      <c r="BI120" s="51">
        <v>0</v>
      </c>
      <c r="BJ120" s="57">
        <f t="shared" ca="1" si="49"/>
        <v>842</v>
      </c>
      <c r="BK120" s="51">
        <f t="shared" ca="1" si="44"/>
        <v>1130.98</v>
      </c>
      <c r="BL120" s="57">
        <f t="shared" ca="1" si="50"/>
        <v>414</v>
      </c>
      <c r="BM120" s="57">
        <f t="shared" ca="1" si="45"/>
        <v>419.38633802816901</v>
      </c>
      <c r="BN120" s="57">
        <f t="shared" ca="1" si="51"/>
        <v>557</v>
      </c>
      <c r="BO120" s="57">
        <f t="shared" ca="1" si="46"/>
        <v>581.26959999999997</v>
      </c>
      <c r="BP120" s="57">
        <f t="shared" ca="1" si="52"/>
        <v>548</v>
      </c>
      <c r="BQ120" s="57">
        <f t="shared" ca="1" si="47"/>
        <v>1455.1188118811881</v>
      </c>
      <c r="BR120" s="51">
        <v>0</v>
      </c>
      <c r="BS120" s="51">
        <v>0</v>
      </c>
    </row>
    <row r="121" spans="1:71">
      <c r="A121" s="8" t="s">
        <v>239</v>
      </c>
      <c r="B121">
        <v>703</v>
      </c>
      <c r="C121">
        <f t="shared" si="61"/>
        <v>1602</v>
      </c>
      <c r="E121" s="8">
        <v>115.7</v>
      </c>
      <c r="F121" s="8" t="s">
        <v>240</v>
      </c>
      <c r="G121" s="55">
        <f t="shared" ca="1" si="35"/>
        <v>42599</v>
      </c>
      <c r="H121" s="8">
        <v>77777</v>
      </c>
      <c r="J121" t="str">
        <f t="shared" ca="1" si="53"/>
        <v>전세</v>
      </c>
      <c r="K121" s="8" t="s">
        <v>242</v>
      </c>
      <c r="L121" s="63">
        <v>45352</v>
      </c>
      <c r="M121" s="63">
        <v>45402</v>
      </c>
      <c r="N121" s="63">
        <v>45352</v>
      </c>
      <c r="O121" s="63">
        <v>45382</v>
      </c>
      <c r="P121" s="51">
        <f t="shared" ca="1" si="36"/>
        <v>528891</v>
      </c>
      <c r="Q121" s="57">
        <f t="shared" ca="1" si="37"/>
        <v>539468.81999999995</v>
      </c>
      <c r="R121" s="51">
        <f t="shared" ca="1" si="38"/>
        <v>528891</v>
      </c>
      <c r="S121" s="57">
        <f t="shared" ca="1" si="48"/>
        <v>227851</v>
      </c>
      <c r="T121" s="57">
        <f t="shared" ca="1" si="39"/>
        <v>301040</v>
      </c>
      <c r="U121" s="57">
        <f t="shared" ca="1" si="63"/>
        <v>62581</v>
      </c>
      <c r="V121" s="57">
        <f t="shared" ca="1" si="63"/>
        <v>25098</v>
      </c>
      <c r="W121" s="57">
        <f t="shared" ca="1" si="63"/>
        <v>1974</v>
      </c>
      <c r="X121" s="57">
        <f t="shared" ca="1" si="63"/>
        <v>4840</v>
      </c>
      <c r="Y121" s="57">
        <f t="shared" ca="1" si="63"/>
        <v>3654</v>
      </c>
      <c r="Z121" s="57">
        <f t="shared" ca="1" si="63"/>
        <v>43948</v>
      </c>
      <c r="AA121" s="57">
        <f t="shared" ca="1" si="63"/>
        <v>17836</v>
      </c>
      <c r="AB121" s="57">
        <f t="shared" ca="1" si="63"/>
        <v>18272</v>
      </c>
      <c r="AC121" s="57">
        <f t="shared" ca="1" si="63"/>
        <v>598</v>
      </c>
      <c r="AD121" s="57">
        <f t="shared" ca="1" si="63"/>
        <v>6561</v>
      </c>
      <c r="AE121" s="57">
        <f t="shared" ca="1" si="63"/>
        <v>13793</v>
      </c>
      <c r="AF121" s="57">
        <f t="shared" ca="1" si="63"/>
        <v>741</v>
      </c>
      <c r="AG121" s="57">
        <f t="shared" ca="1" si="63"/>
        <v>36232</v>
      </c>
      <c r="AH121" s="57">
        <f t="shared" ca="1" si="63"/>
        <v>13</v>
      </c>
      <c r="AI121" s="57">
        <f t="shared" ca="1" si="63"/>
        <v>0</v>
      </c>
      <c r="AJ121" s="57">
        <f t="shared" ca="1" si="63"/>
        <v>77392</v>
      </c>
      <c r="AK121" s="57">
        <f t="shared" ca="1" si="62"/>
        <v>16900</v>
      </c>
      <c r="AL121" s="57">
        <f t="shared" ca="1" si="62"/>
        <v>141561</v>
      </c>
      <c r="AM121" s="57">
        <f t="shared" ca="1" si="62"/>
        <v>3605</v>
      </c>
      <c r="AN121" s="57">
        <f t="shared" ca="1" si="62"/>
        <v>34902</v>
      </c>
      <c r="AO121" s="57">
        <f t="shared" ca="1" si="62"/>
        <v>0</v>
      </c>
      <c r="AP121" s="57">
        <f t="shared" ca="1" si="62"/>
        <v>30325</v>
      </c>
      <c r="AQ121" s="57">
        <f t="shared" ca="1" si="62"/>
        <v>9559</v>
      </c>
      <c r="AR121" s="57">
        <f t="shared" ca="1" si="62"/>
        <v>6457</v>
      </c>
      <c r="AS121" s="51">
        <v>2500</v>
      </c>
      <c r="AT121" s="57">
        <f t="shared" ca="1" si="62"/>
        <v>0</v>
      </c>
      <c r="AU121" s="51">
        <v>0</v>
      </c>
      <c r="AV121" s="57">
        <v>0</v>
      </c>
      <c r="AW121" s="51">
        <f t="shared" ca="1" si="40"/>
        <v>10577.82</v>
      </c>
      <c r="AX121" s="57">
        <f t="shared" ca="1" si="60"/>
        <v>-18168</v>
      </c>
      <c r="AY121" s="57">
        <f t="shared" ca="1" si="60"/>
        <v>0</v>
      </c>
      <c r="AZ121" s="57">
        <f t="shared" ca="1" si="60"/>
        <v>0</v>
      </c>
      <c r="BA121" s="51">
        <v>0</v>
      </c>
      <c r="BB121" s="51">
        <v>0</v>
      </c>
      <c r="BC121" s="57">
        <f t="shared" ca="1" si="60"/>
        <v>-11252</v>
      </c>
      <c r="BD121" s="57">
        <f t="shared" ca="1" si="60"/>
        <v>-1031</v>
      </c>
      <c r="BE121" s="57">
        <f t="shared" ca="1" si="54"/>
        <v>386.96</v>
      </c>
      <c r="BF121" s="51">
        <f t="shared" ca="1" si="41"/>
        <v>113.2488</v>
      </c>
      <c r="BG121" s="51">
        <f t="shared" ca="1" si="42"/>
        <v>4.9157746478873241</v>
      </c>
      <c r="BH121" s="51">
        <f t="shared" ca="1" si="43"/>
        <v>300.24752475247527</v>
      </c>
      <c r="BI121" s="51">
        <v>0</v>
      </c>
      <c r="BJ121" s="57">
        <f t="shared" ca="1" si="49"/>
        <v>731</v>
      </c>
      <c r="BK121" s="51">
        <f t="shared" ca="1" si="44"/>
        <v>1117.96</v>
      </c>
      <c r="BL121" s="57">
        <f t="shared" ca="1" si="50"/>
        <v>896</v>
      </c>
      <c r="BM121" s="57">
        <f t="shared" ca="1" si="45"/>
        <v>900.91577464788736</v>
      </c>
      <c r="BN121" s="57">
        <f t="shared" ca="1" si="51"/>
        <v>774</v>
      </c>
      <c r="BO121" s="57">
        <f t="shared" ca="1" si="46"/>
        <v>887.24879999999996</v>
      </c>
      <c r="BP121" s="57">
        <f t="shared" ca="1" si="52"/>
        <v>209</v>
      </c>
      <c r="BQ121" s="57">
        <f t="shared" ca="1" si="47"/>
        <v>509.24752475247527</v>
      </c>
      <c r="BR121" s="51">
        <v>0</v>
      </c>
      <c r="BS121" s="51">
        <v>0</v>
      </c>
    </row>
    <row r="122" spans="1:71">
      <c r="A122" s="8" t="s">
        <v>239</v>
      </c>
      <c r="B122">
        <v>703</v>
      </c>
      <c r="C122">
        <f t="shared" si="61"/>
        <v>1701</v>
      </c>
      <c r="E122" s="8">
        <v>115.7</v>
      </c>
      <c r="F122" s="8" t="s">
        <v>240</v>
      </c>
      <c r="G122" s="55">
        <f t="shared" ca="1" si="35"/>
        <v>44712</v>
      </c>
      <c r="H122" s="8">
        <v>77777</v>
      </c>
      <c r="J122" t="str">
        <f t="shared" ca="1" si="53"/>
        <v>전세</v>
      </c>
      <c r="K122" s="8" t="s">
        <v>242</v>
      </c>
      <c r="L122" s="63">
        <v>45352</v>
      </c>
      <c r="M122" s="63">
        <v>45402</v>
      </c>
      <c r="N122" s="63">
        <v>45352</v>
      </c>
      <c r="O122" s="63">
        <v>45382</v>
      </c>
      <c r="P122" s="51">
        <f t="shared" ca="1" si="36"/>
        <v>466106</v>
      </c>
      <c r="Q122" s="57">
        <f t="shared" ca="1" si="37"/>
        <v>475428.12</v>
      </c>
      <c r="R122" s="51">
        <f t="shared" ca="1" si="38"/>
        <v>466106</v>
      </c>
      <c r="S122" s="57">
        <f t="shared" ca="1" si="48"/>
        <v>212556</v>
      </c>
      <c r="T122" s="57">
        <f t="shared" ca="1" si="39"/>
        <v>253550</v>
      </c>
      <c r="U122" s="57">
        <f t="shared" ca="1" si="63"/>
        <v>74927</v>
      </c>
      <c r="V122" s="57">
        <f t="shared" ca="1" si="63"/>
        <v>5928</v>
      </c>
      <c r="W122" s="57">
        <f t="shared" ca="1" si="63"/>
        <v>477</v>
      </c>
      <c r="X122" s="57">
        <f t="shared" ca="1" si="63"/>
        <v>3491</v>
      </c>
      <c r="Y122" s="57">
        <f t="shared" ca="1" si="63"/>
        <v>3345</v>
      </c>
      <c r="Z122" s="57">
        <f t="shared" ca="1" si="63"/>
        <v>16067</v>
      </c>
      <c r="AA122" s="57">
        <f t="shared" ca="1" si="63"/>
        <v>5766</v>
      </c>
      <c r="AB122" s="57">
        <f t="shared" ca="1" si="63"/>
        <v>54374</v>
      </c>
      <c r="AC122" s="57">
        <f t="shared" ca="1" si="63"/>
        <v>1314</v>
      </c>
      <c r="AD122" s="57">
        <f t="shared" ca="1" si="63"/>
        <v>3607</v>
      </c>
      <c r="AE122" s="57">
        <f t="shared" ca="1" si="63"/>
        <v>20822</v>
      </c>
      <c r="AF122" s="57">
        <f t="shared" ca="1" si="63"/>
        <v>979</v>
      </c>
      <c r="AG122" s="57">
        <f t="shared" ca="1" si="63"/>
        <v>18415</v>
      </c>
      <c r="AH122" s="57">
        <f t="shared" ca="1" si="63"/>
        <v>945</v>
      </c>
      <c r="AI122" s="57">
        <f t="shared" ca="1" si="63"/>
        <v>0</v>
      </c>
      <c r="AJ122" s="57">
        <f t="shared" ca="1" si="63"/>
        <v>62409</v>
      </c>
      <c r="AK122" s="57">
        <f t="shared" ca="1" si="62"/>
        <v>12219</v>
      </c>
      <c r="AL122" s="57">
        <f t="shared" ca="1" si="62"/>
        <v>38089</v>
      </c>
      <c r="AM122" s="57">
        <f t="shared" ca="1" si="62"/>
        <v>4496</v>
      </c>
      <c r="AN122" s="57">
        <f t="shared" ca="1" si="62"/>
        <v>103941</v>
      </c>
      <c r="AO122" s="57">
        <f t="shared" ca="1" si="62"/>
        <v>0</v>
      </c>
      <c r="AP122" s="57">
        <f t="shared" ca="1" si="62"/>
        <v>51526</v>
      </c>
      <c r="AQ122" s="57">
        <f t="shared" ca="1" si="62"/>
        <v>8810</v>
      </c>
      <c r="AR122" s="57">
        <f t="shared" ca="1" si="62"/>
        <v>2013</v>
      </c>
      <c r="AS122" s="51">
        <v>2500</v>
      </c>
      <c r="AT122" s="57">
        <f t="shared" ca="1" si="62"/>
        <v>0</v>
      </c>
      <c r="AU122" s="51">
        <v>0</v>
      </c>
      <c r="AV122" s="57">
        <v>0</v>
      </c>
      <c r="AW122" s="51">
        <f t="shared" ca="1" si="40"/>
        <v>9322.1200000000008</v>
      </c>
      <c r="AX122" s="57">
        <f t="shared" ca="1" si="60"/>
        <v>-24399</v>
      </c>
      <c r="AY122" s="57">
        <f t="shared" ca="1" si="60"/>
        <v>0</v>
      </c>
      <c r="AZ122" s="57">
        <f t="shared" ca="1" si="60"/>
        <v>0</v>
      </c>
      <c r="BA122" s="51">
        <v>0</v>
      </c>
      <c r="BB122" s="51">
        <v>0</v>
      </c>
      <c r="BC122" s="57">
        <f t="shared" ca="1" si="60"/>
        <v>-3537</v>
      </c>
      <c r="BD122" s="57">
        <f t="shared" ca="1" si="60"/>
        <v>-2418</v>
      </c>
      <c r="BE122" s="57">
        <f t="shared" ca="1" si="54"/>
        <v>312.04500000000002</v>
      </c>
      <c r="BF122" s="51">
        <f t="shared" ca="1" si="41"/>
        <v>30.4712</v>
      </c>
      <c r="BG122" s="51">
        <f t="shared" ca="1" si="42"/>
        <v>14.639577464788733</v>
      </c>
      <c r="BH122" s="51">
        <f t="shared" ca="1" si="43"/>
        <v>510.15841584158414</v>
      </c>
      <c r="BI122" s="51">
        <v>0</v>
      </c>
      <c r="BJ122" s="57">
        <f t="shared" ca="1" si="49"/>
        <v>600</v>
      </c>
      <c r="BK122" s="51">
        <f t="shared" ca="1" si="44"/>
        <v>912.04500000000007</v>
      </c>
      <c r="BL122" s="57">
        <f t="shared" ca="1" si="50"/>
        <v>992</v>
      </c>
      <c r="BM122" s="57">
        <f t="shared" ca="1" si="45"/>
        <v>1006.6395774647888</v>
      </c>
      <c r="BN122" s="57">
        <f t="shared" ca="1" si="51"/>
        <v>87</v>
      </c>
      <c r="BO122" s="57">
        <f t="shared" ca="1" si="46"/>
        <v>117.4712</v>
      </c>
      <c r="BP122" s="57">
        <f t="shared" ca="1" si="52"/>
        <v>484</v>
      </c>
      <c r="BQ122" s="57">
        <f t="shared" ca="1" si="47"/>
        <v>994.1584158415842</v>
      </c>
      <c r="BR122" s="51">
        <v>0</v>
      </c>
      <c r="BS122" s="51">
        <v>0</v>
      </c>
    </row>
    <row r="123" spans="1:71">
      <c r="A123" s="8" t="s">
        <v>239</v>
      </c>
      <c r="B123">
        <v>703</v>
      </c>
      <c r="C123">
        <f t="shared" si="61"/>
        <v>1702</v>
      </c>
      <c r="E123" s="8">
        <v>115.7</v>
      </c>
      <c r="F123" s="8" t="s">
        <v>240</v>
      </c>
      <c r="G123" s="55">
        <f t="shared" ca="1" si="35"/>
        <v>42004</v>
      </c>
      <c r="H123" s="8">
        <v>77777</v>
      </c>
      <c r="J123" t="str">
        <f t="shared" ca="1" si="53"/>
        <v>월세</v>
      </c>
      <c r="K123" s="8" t="s">
        <v>242</v>
      </c>
      <c r="L123" s="63">
        <v>45352</v>
      </c>
      <c r="M123" s="63">
        <v>45402</v>
      </c>
      <c r="N123" s="63">
        <v>45352</v>
      </c>
      <c r="O123" s="63">
        <v>45382</v>
      </c>
      <c r="P123" s="51">
        <f t="shared" ca="1" si="36"/>
        <v>516315</v>
      </c>
      <c r="Q123" s="57">
        <f t="shared" ca="1" si="37"/>
        <v>526641.30000000005</v>
      </c>
      <c r="R123" s="51">
        <f t="shared" ca="1" si="38"/>
        <v>516315</v>
      </c>
      <c r="S123" s="57">
        <f t="shared" ca="1" si="48"/>
        <v>195095</v>
      </c>
      <c r="T123" s="57">
        <f t="shared" ca="1" si="39"/>
        <v>321220</v>
      </c>
      <c r="U123" s="57">
        <f t="shared" ca="1" si="63"/>
        <v>38650</v>
      </c>
      <c r="V123" s="57">
        <f t="shared" ca="1" si="63"/>
        <v>36328</v>
      </c>
      <c r="W123" s="57">
        <f t="shared" ca="1" si="63"/>
        <v>457</v>
      </c>
      <c r="X123" s="57">
        <f t="shared" ca="1" si="63"/>
        <v>3000</v>
      </c>
      <c r="Y123" s="57">
        <f t="shared" ca="1" si="63"/>
        <v>3901</v>
      </c>
      <c r="Z123" s="57">
        <f t="shared" ca="1" si="63"/>
        <v>47362</v>
      </c>
      <c r="AA123" s="57">
        <f t="shared" ca="1" si="63"/>
        <v>1672</v>
      </c>
      <c r="AB123" s="57">
        <f t="shared" ca="1" si="63"/>
        <v>35427</v>
      </c>
      <c r="AC123" s="57">
        <f t="shared" ca="1" si="63"/>
        <v>2653</v>
      </c>
      <c r="AD123" s="57">
        <f t="shared" ca="1" si="63"/>
        <v>9734</v>
      </c>
      <c r="AE123" s="57">
        <f t="shared" ca="1" si="63"/>
        <v>4233</v>
      </c>
      <c r="AF123" s="57">
        <f t="shared" ca="1" si="63"/>
        <v>884</v>
      </c>
      <c r="AG123" s="57">
        <f t="shared" ca="1" si="63"/>
        <v>6322</v>
      </c>
      <c r="AH123" s="57">
        <f t="shared" ca="1" si="63"/>
        <v>549</v>
      </c>
      <c r="AI123" s="57">
        <f t="shared" ca="1" si="63"/>
        <v>0</v>
      </c>
      <c r="AJ123" s="57">
        <f t="shared" ca="1" si="63"/>
        <v>68875</v>
      </c>
      <c r="AK123" s="57">
        <f t="shared" ca="1" si="62"/>
        <v>21580</v>
      </c>
      <c r="AL123" s="57">
        <f t="shared" ca="1" si="62"/>
        <v>117923</v>
      </c>
      <c r="AM123" s="57">
        <f t="shared" ca="1" si="62"/>
        <v>5339</v>
      </c>
      <c r="AN123" s="57">
        <f t="shared" ca="1" si="62"/>
        <v>63666</v>
      </c>
      <c r="AO123" s="57">
        <f t="shared" ca="1" si="62"/>
        <v>0</v>
      </c>
      <c r="AP123" s="57">
        <f t="shared" ca="1" si="62"/>
        <v>79988</v>
      </c>
      <c r="AQ123" s="57">
        <f t="shared" ca="1" si="62"/>
        <v>6144</v>
      </c>
      <c r="AR123" s="57">
        <f t="shared" ca="1" si="62"/>
        <v>3077</v>
      </c>
      <c r="AS123" s="51">
        <v>2500</v>
      </c>
      <c r="AT123" s="57">
        <f t="shared" ca="1" si="62"/>
        <v>0</v>
      </c>
      <c r="AU123" s="51">
        <v>0</v>
      </c>
      <c r="AV123" s="57">
        <v>0</v>
      </c>
      <c r="AW123" s="51">
        <f t="shared" ca="1" si="40"/>
        <v>10326.300000000001</v>
      </c>
      <c r="AX123" s="57">
        <f t="shared" ca="1" si="60"/>
        <v>-13335</v>
      </c>
      <c r="AY123" s="57">
        <f t="shared" ca="1" si="60"/>
        <v>0</v>
      </c>
      <c r="AZ123" s="57">
        <f t="shared" ca="1" si="60"/>
        <v>0</v>
      </c>
      <c r="BA123" s="51">
        <v>0</v>
      </c>
      <c r="BB123" s="51">
        <v>0</v>
      </c>
      <c r="BC123" s="57">
        <f t="shared" ca="1" si="60"/>
        <v>-4594</v>
      </c>
      <c r="BD123" s="57">
        <f t="shared" ca="1" si="60"/>
        <v>-26020</v>
      </c>
      <c r="BE123" s="57">
        <f t="shared" ca="1" si="54"/>
        <v>344.375</v>
      </c>
      <c r="BF123" s="51">
        <f t="shared" ca="1" si="41"/>
        <v>94.338399999999993</v>
      </c>
      <c r="BG123" s="51">
        <f t="shared" ca="1" si="42"/>
        <v>8.9670422535211269</v>
      </c>
      <c r="BH123" s="51">
        <f t="shared" ca="1" si="43"/>
        <v>791.96039603960401</v>
      </c>
      <c r="BI123" s="51">
        <v>0</v>
      </c>
      <c r="BJ123" s="57">
        <f t="shared" ca="1" si="49"/>
        <v>406</v>
      </c>
      <c r="BK123" s="51">
        <f t="shared" ca="1" si="44"/>
        <v>750.375</v>
      </c>
      <c r="BL123" s="57">
        <f t="shared" ca="1" si="50"/>
        <v>422</v>
      </c>
      <c r="BM123" s="57">
        <f t="shared" ca="1" si="45"/>
        <v>430.96704225352113</v>
      </c>
      <c r="BN123" s="57">
        <f t="shared" ca="1" si="51"/>
        <v>261</v>
      </c>
      <c r="BO123" s="57">
        <f t="shared" ca="1" si="46"/>
        <v>355.33839999999998</v>
      </c>
      <c r="BP123" s="57">
        <f t="shared" ca="1" si="52"/>
        <v>164</v>
      </c>
      <c r="BQ123" s="57">
        <f t="shared" ca="1" si="47"/>
        <v>955.96039603960401</v>
      </c>
      <c r="BR123" s="51">
        <v>0</v>
      </c>
      <c r="BS123" s="51">
        <v>0</v>
      </c>
    </row>
    <row r="124" spans="1:71">
      <c r="A124" s="8" t="s">
        <v>239</v>
      </c>
      <c r="B124">
        <v>703</v>
      </c>
      <c r="C124">
        <f t="shared" si="61"/>
        <v>1801</v>
      </c>
      <c r="E124" s="8">
        <v>115.7</v>
      </c>
      <c r="F124" s="8" t="s">
        <v>240</v>
      </c>
      <c r="G124" s="55">
        <f t="shared" ca="1" si="35"/>
        <v>43432</v>
      </c>
      <c r="H124" s="8">
        <v>77777</v>
      </c>
      <c r="J124" t="str">
        <f t="shared" ca="1" si="53"/>
        <v>전세</v>
      </c>
      <c r="K124" s="8" t="s">
        <v>242</v>
      </c>
      <c r="L124" s="63">
        <v>45352</v>
      </c>
      <c r="M124" s="63">
        <v>45402</v>
      </c>
      <c r="N124" s="63">
        <v>45352</v>
      </c>
      <c r="O124" s="63">
        <v>45382</v>
      </c>
      <c r="P124" s="51">
        <f t="shared" ca="1" si="36"/>
        <v>579103</v>
      </c>
      <c r="Q124" s="57">
        <f t="shared" ca="1" si="37"/>
        <v>590685.06000000006</v>
      </c>
      <c r="R124" s="51">
        <f t="shared" ca="1" si="38"/>
        <v>579103</v>
      </c>
      <c r="S124" s="57">
        <f t="shared" ca="1" si="48"/>
        <v>264964</v>
      </c>
      <c r="T124" s="57">
        <f t="shared" ca="1" si="39"/>
        <v>314139</v>
      </c>
      <c r="U124" s="57">
        <f t="shared" ca="1" si="63"/>
        <v>58531</v>
      </c>
      <c r="V124" s="57">
        <f t="shared" ca="1" si="63"/>
        <v>18044</v>
      </c>
      <c r="W124" s="57">
        <f t="shared" ca="1" si="63"/>
        <v>1643</v>
      </c>
      <c r="X124" s="57">
        <f t="shared" ca="1" si="63"/>
        <v>4335</v>
      </c>
      <c r="Y124" s="57">
        <f t="shared" ca="1" si="63"/>
        <v>3265</v>
      </c>
      <c r="Z124" s="57">
        <f t="shared" ca="1" si="63"/>
        <v>58235</v>
      </c>
      <c r="AA124" s="57">
        <f t="shared" ca="1" si="63"/>
        <v>16656</v>
      </c>
      <c r="AB124" s="57">
        <f t="shared" ca="1" si="63"/>
        <v>66694</v>
      </c>
      <c r="AC124" s="57">
        <f t="shared" ca="1" si="63"/>
        <v>2127</v>
      </c>
      <c r="AD124" s="57">
        <f t="shared" ca="1" si="63"/>
        <v>5342</v>
      </c>
      <c r="AE124" s="57">
        <f t="shared" ca="1" si="63"/>
        <v>17221</v>
      </c>
      <c r="AF124" s="57">
        <f t="shared" ca="1" si="63"/>
        <v>775</v>
      </c>
      <c r="AG124" s="57">
        <f t="shared" ca="1" si="63"/>
        <v>20508</v>
      </c>
      <c r="AH124" s="57">
        <f t="shared" ca="1" si="63"/>
        <v>666</v>
      </c>
      <c r="AI124" s="57">
        <f t="shared" ca="1" si="63"/>
        <v>0</v>
      </c>
      <c r="AJ124" s="57">
        <f t="shared" ca="1" si="63"/>
        <v>57911</v>
      </c>
      <c r="AK124" s="57">
        <f t="shared" ca="1" si="62"/>
        <v>18290</v>
      </c>
      <c r="AL124" s="57">
        <f t="shared" ca="1" si="62"/>
        <v>104930</v>
      </c>
      <c r="AM124" s="57">
        <f t="shared" ca="1" si="62"/>
        <v>4060</v>
      </c>
      <c r="AN124" s="57">
        <f t="shared" ca="1" si="62"/>
        <v>109421</v>
      </c>
      <c r="AO124" s="57">
        <f t="shared" ca="1" si="62"/>
        <v>0</v>
      </c>
      <c r="AP124" s="57">
        <f t="shared" ca="1" si="62"/>
        <v>59313</v>
      </c>
      <c r="AQ124" s="57">
        <f t="shared" ca="1" si="62"/>
        <v>8244</v>
      </c>
      <c r="AR124" s="57">
        <f t="shared" ca="1" si="62"/>
        <v>5742</v>
      </c>
      <c r="AS124" s="51">
        <v>2500</v>
      </c>
      <c r="AT124" s="57">
        <f t="shared" ca="1" si="62"/>
        <v>0</v>
      </c>
      <c r="AU124" s="51">
        <v>0</v>
      </c>
      <c r="AV124" s="57">
        <v>0</v>
      </c>
      <c r="AW124" s="51">
        <f t="shared" ca="1" si="40"/>
        <v>11582.06</v>
      </c>
      <c r="AX124" s="57">
        <f t="shared" ca="1" si="60"/>
        <v>-22555</v>
      </c>
      <c r="AY124" s="57">
        <f t="shared" ca="1" si="60"/>
        <v>0</v>
      </c>
      <c r="AZ124" s="57">
        <f t="shared" ca="1" si="60"/>
        <v>0</v>
      </c>
      <c r="BA124" s="51">
        <v>0</v>
      </c>
      <c r="BB124" s="51">
        <v>0</v>
      </c>
      <c r="BC124" s="57">
        <f t="shared" ca="1" si="60"/>
        <v>-21391</v>
      </c>
      <c r="BD124" s="57">
        <f t="shared" ca="1" si="60"/>
        <v>-21404</v>
      </c>
      <c r="BE124" s="57">
        <f t="shared" ca="1" si="54"/>
        <v>289.55500000000001</v>
      </c>
      <c r="BF124" s="51">
        <f t="shared" ca="1" si="41"/>
        <v>83.944000000000003</v>
      </c>
      <c r="BG124" s="51">
        <f t="shared" ca="1" si="42"/>
        <v>15.411408450704226</v>
      </c>
      <c r="BH124" s="51">
        <f t="shared" ca="1" si="43"/>
        <v>587.25742574257424</v>
      </c>
      <c r="BI124" s="51">
        <v>0</v>
      </c>
      <c r="BJ124" s="57">
        <f t="shared" ca="1" si="49"/>
        <v>40</v>
      </c>
      <c r="BK124" s="51">
        <f t="shared" ca="1" si="44"/>
        <v>329.55500000000001</v>
      </c>
      <c r="BL124" s="57">
        <f t="shared" ca="1" si="50"/>
        <v>938</v>
      </c>
      <c r="BM124" s="57">
        <f t="shared" ca="1" si="45"/>
        <v>953.41140845070424</v>
      </c>
      <c r="BN124" s="57">
        <f t="shared" ca="1" si="51"/>
        <v>597</v>
      </c>
      <c r="BO124" s="57">
        <f t="shared" ca="1" si="46"/>
        <v>680.94399999999996</v>
      </c>
      <c r="BP124" s="57">
        <f t="shared" ca="1" si="52"/>
        <v>272</v>
      </c>
      <c r="BQ124" s="57">
        <f t="shared" ca="1" si="47"/>
        <v>859.25742574257424</v>
      </c>
      <c r="BR124" s="51">
        <v>0</v>
      </c>
      <c r="BS124" s="51">
        <v>0</v>
      </c>
    </row>
    <row r="125" spans="1:71">
      <c r="A125" s="8" t="s">
        <v>239</v>
      </c>
      <c r="B125">
        <v>703</v>
      </c>
      <c r="C125">
        <f t="shared" si="61"/>
        <v>1802</v>
      </c>
      <c r="E125" s="8">
        <v>115.7</v>
      </c>
      <c r="F125" s="8" t="s">
        <v>240</v>
      </c>
      <c r="G125" s="55">
        <f t="shared" ca="1" si="35"/>
        <v>43626</v>
      </c>
      <c r="H125" s="8">
        <v>77777</v>
      </c>
      <c r="J125" t="str">
        <f t="shared" ca="1" si="53"/>
        <v>전세</v>
      </c>
      <c r="K125" s="8" t="s">
        <v>242</v>
      </c>
      <c r="L125" s="63">
        <v>45352</v>
      </c>
      <c r="M125" s="63">
        <v>45402</v>
      </c>
      <c r="N125" s="63">
        <v>45352</v>
      </c>
      <c r="O125" s="63">
        <v>45382</v>
      </c>
      <c r="P125" s="51">
        <f t="shared" ca="1" si="36"/>
        <v>416561</v>
      </c>
      <c r="Q125" s="57">
        <f t="shared" ca="1" si="37"/>
        <v>424892.22</v>
      </c>
      <c r="R125" s="51">
        <f t="shared" ca="1" si="38"/>
        <v>416561</v>
      </c>
      <c r="S125" s="57">
        <f t="shared" ca="1" si="48"/>
        <v>233470</v>
      </c>
      <c r="T125" s="57">
        <f t="shared" ca="1" si="39"/>
        <v>183091</v>
      </c>
      <c r="U125" s="57">
        <f t="shared" ca="1" si="63"/>
        <v>49168</v>
      </c>
      <c r="V125" s="57">
        <f t="shared" ca="1" si="63"/>
        <v>36027</v>
      </c>
      <c r="W125" s="57">
        <f t="shared" ca="1" si="63"/>
        <v>1349</v>
      </c>
      <c r="X125" s="57">
        <f t="shared" ca="1" si="63"/>
        <v>2386</v>
      </c>
      <c r="Y125" s="57">
        <f t="shared" ca="1" si="63"/>
        <v>3417</v>
      </c>
      <c r="Z125" s="57">
        <f t="shared" ca="1" si="63"/>
        <v>15872</v>
      </c>
      <c r="AA125" s="57">
        <f t="shared" ca="1" si="63"/>
        <v>9370</v>
      </c>
      <c r="AB125" s="57">
        <f t="shared" ca="1" si="63"/>
        <v>77198</v>
      </c>
      <c r="AC125" s="57">
        <f t="shared" ca="1" si="63"/>
        <v>292</v>
      </c>
      <c r="AD125" s="57">
        <f t="shared" ca="1" si="63"/>
        <v>5246</v>
      </c>
      <c r="AE125" s="57">
        <f t="shared" ca="1" si="63"/>
        <v>16737</v>
      </c>
      <c r="AF125" s="57">
        <f t="shared" ca="1" si="63"/>
        <v>705</v>
      </c>
      <c r="AG125" s="57">
        <f t="shared" ca="1" si="63"/>
        <v>19681</v>
      </c>
      <c r="AH125" s="57">
        <f t="shared" ca="1" si="63"/>
        <v>26</v>
      </c>
      <c r="AI125" s="57">
        <f t="shared" ca="1" si="63"/>
        <v>0</v>
      </c>
      <c r="AJ125" s="57">
        <f t="shared" ref="AJ125:AT156" ca="1" si="64">RANDBETWEEN(AJ$2,AJ$3)</f>
        <v>59178</v>
      </c>
      <c r="AK125" s="57">
        <f t="shared" ca="1" si="64"/>
        <v>22509</v>
      </c>
      <c r="AL125" s="57">
        <f t="shared" ca="1" si="62"/>
        <v>79508</v>
      </c>
      <c r="AM125" s="57">
        <f t="shared" ca="1" si="62"/>
        <v>1348</v>
      </c>
      <c r="AN125" s="57">
        <f t="shared" ca="1" si="62"/>
        <v>24006</v>
      </c>
      <c r="AO125" s="57">
        <f t="shared" ca="1" si="62"/>
        <v>0</v>
      </c>
      <c r="AP125" s="57">
        <f t="shared" ca="1" si="62"/>
        <v>10221</v>
      </c>
      <c r="AQ125" s="57">
        <f t="shared" ca="1" si="62"/>
        <v>5392</v>
      </c>
      <c r="AR125" s="57">
        <f t="shared" ca="1" si="62"/>
        <v>8127</v>
      </c>
      <c r="AS125" s="51">
        <v>2500</v>
      </c>
      <c r="AT125" s="57">
        <f t="shared" ca="1" si="62"/>
        <v>0</v>
      </c>
      <c r="AU125" s="51">
        <v>0</v>
      </c>
      <c r="AV125" s="57">
        <v>0</v>
      </c>
      <c r="AW125" s="51">
        <f t="shared" ca="1" si="40"/>
        <v>8331.2199999999993</v>
      </c>
      <c r="AX125" s="57">
        <f t="shared" ca="1" si="60"/>
        <v>-9282</v>
      </c>
      <c r="AY125" s="57">
        <f t="shared" ca="1" si="60"/>
        <v>0</v>
      </c>
      <c r="AZ125" s="57">
        <f t="shared" ca="1" si="60"/>
        <v>0</v>
      </c>
      <c r="BA125" s="51">
        <v>0</v>
      </c>
      <c r="BB125" s="51">
        <v>0</v>
      </c>
      <c r="BC125" s="57">
        <f t="shared" ca="1" si="60"/>
        <v>-23660</v>
      </c>
      <c r="BD125" s="57">
        <f t="shared" ca="1" si="60"/>
        <v>-760</v>
      </c>
      <c r="BE125" s="57">
        <f t="shared" ca="1" si="54"/>
        <v>295.89</v>
      </c>
      <c r="BF125" s="51">
        <f t="shared" ca="1" si="41"/>
        <v>63.606400000000001</v>
      </c>
      <c r="BG125" s="51">
        <f t="shared" ca="1" si="42"/>
        <v>3.3811267605633804</v>
      </c>
      <c r="BH125" s="51">
        <f t="shared" ca="1" si="43"/>
        <v>101.19801980198019</v>
      </c>
      <c r="BI125" s="51">
        <v>0</v>
      </c>
      <c r="BJ125" s="57">
        <f t="shared" ca="1" si="49"/>
        <v>430</v>
      </c>
      <c r="BK125" s="51">
        <f t="shared" ca="1" si="44"/>
        <v>725.89</v>
      </c>
      <c r="BL125" s="57">
        <f t="shared" ca="1" si="50"/>
        <v>481</v>
      </c>
      <c r="BM125" s="57">
        <f t="shared" ca="1" si="45"/>
        <v>484.3811267605634</v>
      </c>
      <c r="BN125" s="57">
        <f t="shared" ca="1" si="51"/>
        <v>966</v>
      </c>
      <c r="BO125" s="57">
        <f t="shared" ca="1" si="46"/>
        <v>1029.6063999999999</v>
      </c>
      <c r="BP125" s="57">
        <f t="shared" ca="1" si="52"/>
        <v>157</v>
      </c>
      <c r="BQ125" s="57">
        <f t="shared" ca="1" si="47"/>
        <v>258.19801980198019</v>
      </c>
      <c r="BR125" s="51">
        <v>0</v>
      </c>
      <c r="BS125" s="51">
        <v>0</v>
      </c>
    </row>
    <row r="126" spans="1:71">
      <c r="A126" s="8" t="s">
        <v>239</v>
      </c>
      <c r="B126">
        <v>703</v>
      </c>
      <c r="C126">
        <f t="shared" si="61"/>
        <v>1901</v>
      </c>
      <c r="E126" s="8">
        <v>115.7</v>
      </c>
      <c r="F126" s="8" t="s">
        <v>240</v>
      </c>
      <c r="G126" s="55">
        <f t="shared" ca="1" si="35"/>
        <v>43396</v>
      </c>
      <c r="H126" s="8">
        <v>77777</v>
      </c>
      <c r="J126" t="str">
        <f t="shared" ca="1" si="53"/>
        <v>자가</v>
      </c>
      <c r="K126" s="8" t="s">
        <v>242</v>
      </c>
      <c r="L126" s="63">
        <v>45352</v>
      </c>
      <c r="M126" s="63">
        <v>45402</v>
      </c>
      <c r="N126" s="63">
        <v>45352</v>
      </c>
      <c r="O126" s="63">
        <v>45382</v>
      </c>
      <c r="P126" s="51">
        <f t="shared" ca="1" si="36"/>
        <v>612273</v>
      </c>
      <c r="Q126" s="57">
        <f t="shared" ca="1" si="37"/>
        <v>624518.46</v>
      </c>
      <c r="R126" s="51">
        <f t="shared" ca="1" si="38"/>
        <v>612273</v>
      </c>
      <c r="S126" s="57">
        <f t="shared" ca="1" si="48"/>
        <v>257803</v>
      </c>
      <c r="T126" s="57">
        <f t="shared" ca="1" si="39"/>
        <v>354470</v>
      </c>
      <c r="U126" s="57">
        <f t="shared" ref="U126:AJ141" ca="1" si="65">RANDBETWEEN(U$2,U$3)</f>
        <v>79400</v>
      </c>
      <c r="V126" s="57">
        <f t="shared" ca="1" si="65"/>
        <v>29745</v>
      </c>
      <c r="W126" s="57">
        <f t="shared" ca="1" si="65"/>
        <v>1793</v>
      </c>
      <c r="X126" s="57">
        <f t="shared" ca="1" si="65"/>
        <v>1310</v>
      </c>
      <c r="Y126" s="57">
        <f t="shared" ca="1" si="65"/>
        <v>3868</v>
      </c>
      <c r="Z126" s="57">
        <f t="shared" ca="1" si="65"/>
        <v>35815</v>
      </c>
      <c r="AA126" s="57">
        <f t="shared" ca="1" si="65"/>
        <v>14529</v>
      </c>
      <c r="AB126" s="57">
        <f t="shared" ca="1" si="65"/>
        <v>56085</v>
      </c>
      <c r="AC126" s="57">
        <f t="shared" ca="1" si="65"/>
        <v>2437</v>
      </c>
      <c r="AD126" s="57">
        <f t="shared" ca="1" si="65"/>
        <v>8262</v>
      </c>
      <c r="AE126" s="57">
        <f t="shared" ca="1" si="65"/>
        <v>3514</v>
      </c>
      <c r="AF126" s="57">
        <f t="shared" ca="1" si="65"/>
        <v>893</v>
      </c>
      <c r="AG126" s="57">
        <f t="shared" ca="1" si="65"/>
        <v>27221</v>
      </c>
      <c r="AH126" s="57">
        <f t="shared" ca="1" si="65"/>
        <v>499</v>
      </c>
      <c r="AI126" s="57">
        <f t="shared" ca="1" si="65"/>
        <v>0</v>
      </c>
      <c r="AJ126" s="57">
        <f t="shared" ca="1" si="65"/>
        <v>59942</v>
      </c>
      <c r="AK126" s="57">
        <f t="shared" ca="1" si="64"/>
        <v>24647</v>
      </c>
      <c r="AL126" s="57">
        <f t="shared" ca="1" si="62"/>
        <v>118822</v>
      </c>
      <c r="AM126" s="57">
        <f t="shared" ca="1" si="62"/>
        <v>8875</v>
      </c>
      <c r="AN126" s="57">
        <f t="shared" ca="1" si="62"/>
        <v>93524</v>
      </c>
      <c r="AO126" s="57">
        <f t="shared" ca="1" si="62"/>
        <v>0</v>
      </c>
      <c r="AP126" s="57">
        <f t="shared" ca="1" si="62"/>
        <v>70546</v>
      </c>
      <c r="AQ126" s="57">
        <f t="shared" ca="1" si="62"/>
        <v>7460</v>
      </c>
      <c r="AR126" s="57">
        <f t="shared" ca="1" si="62"/>
        <v>6794</v>
      </c>
      <c r="AS126" s="51">
        <v>2500</v>
      </c>
      <c r="AT126" s="57">
        <f t="shared" ca="1" si="62"/>
        <v>0</v>
      </c>
      <c r="AU126" s="51">
        <v>0</v>
      </c>
      <c r="AV126" s="57">
        <v>0</v>
      </c>
      <c r="AW126" s="51">
        <f t="shared" ca="1" si="40"/>
        <v>12245.460000000001</v>
      </c>
      <c r="AX126" s="57">
        <f t="shared" ca="1" si="60"/>
        <v>-1280</v>
      </c>
      <c r="AY126" s="57">
        <f t="shared" ca="1" si="60"/>
        <v>0</v>
      </c>
      <c r="AZ126" s="57">
        <f t="shared" ca="1" si="60"/>
        <v>0</v>
      </c>
      <c r="BA126" s="51">
        <v>0</v>
      </c>
      <c r="BB126" s="51">
        <v>0</v>
      </c>
      <c r="BC126" s="57">
        <f t="shared" ca="1" si="60"/>
        <v>-26178</v>
      </c>
      <c r="BD126" s="57">
        <f t="shared" ca="1" si="60"/>
        <v>-18750</v>
      </c>
      <c r="BE126" s="57">
        <f t="shared" ca="1" si="54"/>
        <v>299.70999999999998</v>
      </c>
      <c r="BF126" s="51">
        <f t="shared" ca="1" si="41"/>
        <v>95.057599999999994</v>
      </c>
      <c r="BG126" s="51">
        <f t="shared" ca="1" si="42"/>
        <v>13.172394366197183</v>
      </c>
      <c r="BH126" s="51">
        <f t="shared" ca="1" si="43"/>
        <v>698.47524752475249</v>
      </c>
      <c r="BI126" s="51">
        <v>0</v>
      </c>
      <c r="BJ126" s="57">
        <f t="shared" ca="1" si="49"/>
        <v>327</v>
      </c>
      <c r="BK126" s="51">
        <f t="shared" ca="1" si="44"/>
        <v>626.71</v>
      </c>
      <c r="BL126" s="57">
        <f t="shared" ca="1" si="50"/>
        <v>613</v>
      </c>
      <c r="BM126" s="57">
        <f t="shared" ca="1" si="45"/>
        <v>626.17239436619718</v>
      </c>
      <c r="BN126" s="57">
        <f t="shared" ca="1" si="51"/>
        <v>105</v>
      </c>
      <c r="BO126" s="57">
        <f t="shared" ca="1" si="46"/>
        <v>200.05759999999998</v>
      </c>
      <c r="BP126" s="57">
        <f t="shared" ca="1" si="52"/>
        <v>793</v>
      </c>
      <c r="BQ126" s="57">
        <f t="shared" ca="1" si="47"/>
        <v>1491.4752475247524</v>
      </c>
      <c r="BR126" s="51">
        <v>0</v>
      </c>
      <c r="BS126" s="51">
        <v>0</v>
      </c>
    </row>
    <row r="127" spans="1:71">
      <c r="A127" s="8" t="s">
        <v>239</v>
      </c>
      <c r="B127">
        <v>703</v>
      </c>
      <c r="C127">
        <f t="shared" si="61"/>
        <v>1902</v>
      </c>
      <c r="E127" s="8">
        <v>115.7</v>
      </c>
      <c r="F127" s="8" t="s">
        <v>240</v>
      </c>
      <c r="G127" s="55">
        <f t="shared" ca="1" si="35"/>
        <v>41941</v>
      </c>
      <c r="H127" s="8">
        <v>77777</v>
      </c>
      <c r="J127" t="str">
        <f t="shared" ca="1" si="53"/>
        <v>전세</v>
      </c>
      <c r="K127" s="8" t="s">
        <v>242</v>
      </c>
      <c r="L127" s="63">
        <v>45352</v>
      </c>
      <c r="M127" s="63">
        <v>45402</v>
      </c>
      <c r="N127" s="63">
        <v>45352</v>
      </c>
      <c r="O127" s="63">
        <v>45382</v>
      </c>
      <c r="P127" s="51">
        <f t="shared" ca="1" si="36"/>
        <v>510077</v>
      </c>
      <c r="Q127" s="57">
        <f t="shared" ca="1" si="37"/>
        <v>520278.54</v>
      </c>
      <c r="R127" s="51">
        <f t="shared" ca="1" si="38"/>
        <v>510077</v>
      </c>
      <c r="S127" s="57">
        <f t="shared" ca="1" si="48"/>
        <v>233040</v>
      </c>
      <c r="T127" s="57">
        <f t="shared" ca="1" si="39"/>
        <v>277037</v>
      </c>
      <c r="U127" s="57">
        <f t="shared" ca="1" si="65"/>
        <v>46710</v>
      </c>
      <c r="V127" s="57">
        <f t="shared" ca="1" si="65"/>
        <v>26309</v>
      </c>
      <c r="W127" s="57">
        <f t="shared" ca="1" si="65"/>
        <v>1058</v>
      </c>
      <c r="X127" s="57">
        <f t="shared" ca="1" si="65"/>
        <v>3573</v>
      </c>
      <c r="Y127" s="57">
        <f t="shared" ca="1" si="65"/>
        <v>3221</v>
      </c>
      <c r="Z127" s="57">
        <f t="shared" ca="1" si="65"/>
        <v>28231</v>
      </c>
      <c r="AA127" s="57">
        <f t="shared" ca="1" si="65"/>
        <v>9459</v>
      </c>
      <c r="AB127" s="57">
        <f t="shared" ca="1" si="65"/>
        <v>49992</v>
      </c>
      <c r="AC127" s="57">
        <f t="shared" ca="1" si="65"/>
        <v>1676</v>
      </c>
      <c r="AD127" s="57">
        <f t="shared" ca="1" si="65"/>
        <v>2290</v>
      </c>
      <c r="AE127" s="57">
        <f t="shared" ca="1" si="65"/>
        <v>22896</v>
      </c>
      <c r="AF127" s="57">
        <f t="shared" ca="1" si="65"/>
        <v>444</v>
      </c>
      <c r="AG127" s="57">
        <f t="shared" ca="1" si="65"/>
        <v>37698</v>
      </c>
      <c r="AH127" s="57">
        <f t="shared" ca="1" si="65"/>
        <v>191</v>
      </c>
      <c r="AI127" s="57">
        <f t="shared" ca="1" si="65"/>
        <v>0</v>
      </c>
      <c r="AJ127" s="57">
        <f t="shared" ca="1" si="65"/>
        <v>74007</v>
      </c>
      <c r="AK127" s="57">
        <f t="shared" ca="1" si="64"/>
        <v>14337</v>
      </c>
      <c r="AL127" s="57">
        <f t="shared" ca="1" si="62"/>
        <v>96614</v>
      </c>
      <c r="AM127" s="57">
        <f t="shared" ca="1" si="62"/>
        <v>9977</v>
      </c>
      <c r="AN127" s="57">
        <f t="shared" ca="1" si="62"/>
        <v>32841</v>
      </c>
      <c r="AO127" s="57">
        <f t="shared" ca="1" si="62"/>
        <v>0</v>
      </c>
      <c r="AP127" s="57">
        <f t="shared" ca="1" si="62"/>
        <v>94961</v>
      </c>
      <c r="AQ127" s="57">
        <f t="shared" ca="1" si="62"/>
        <v>8942</v>
      </c>
      <c r="AR127" s="57">
        <f t="shared" ca="1" si="62"/>
        <v>2158</v>
      </c>
      <c r="AS127" s="51">
        <v>2500</v>
      </c>
      <c r="AT127" s="57">
        <f t="shared" ca="1" si="62"/>
        <v>0</v>
      </c>
      <c r="AU127" s="51">
        <v>0</v>
      </c>
      <c r="AV127" s="57">
        <v>0</v>
      </c>
      <c r="AW127" s="51">
        <f t="shared" ca="1" si="40"/>
        <v>10201.540000000001</v>
      </c>
      <c r="AX127" s="57">
        <f t="shared" ca="1" si="60"/>
        <v>-21582</v>
      </c>
      <c r="AY127" s="57">
        <f t="shared" ca="1" si="60"/>
        <v>0</v>
      </c>
      <c r="AZ127" s="57">
        <f t="shared" ca="1" si="60"/>
        <v>0</v>
      </c>
      <c r="BA127" s="51">
        <v>0</v>
      </c>
      <c r="BB127" s="51">
        <v>0</v>
      </c>
      <c r="BC127" s="57">
        <f t="shared" ca="1" si="60"/>
        <v>-25073</v>
      </c>
      <c r="BD127" s="57">
        <f t="shared" ca="1" si="60"/>
        <v>-13353</v>
      </c>
      <c r="BE127" s="57">
        <f t="shared" ca="1" si="54"/>
        <v>370.03500000000003</v>
      </c>
      <c r="BF127" s="51">
        <f t="shared" ca="1" si="41"/>
        <v>77.291200000000003</v>
      </c>
      <c r="BG127" s="51">
        <f t="shared" ca="1" si="42"/>
        <v>4.625492957746479</v>
      </c>
      <c r="BH127" s="51">
        <f t="shared" ca="1" si="43"/>
        <v>940.20792079207922</v>
      </c>
      <c r="BI127" s="51">
        <v>0</v>
      </c>
      <c r="BJ127" s="57">
        <f t="shared" ca="1" si="49"/>
        <v>328</v>
      </c>
      <c r="BK127" s="51">
        <f t="shared" ca="1" si="44"/>
        <v>698.03500000000008</v>
      </c>
      <c r="BL127" s="57">
        <f t="shared" ca="1" si="50"/>
        <v>915</v>
      </c>
      <c r="BM127" s="57">
        <f t="shared" ca="1" si="45"/>
        <v>919.62549295774647</v>
      </c>
      <c r="BN127" s="57">
        <f t="shared" ca="1" si="51"/>
        <v>886</v>
      </c>
      <c r="BO127" s="57">
        <f t="shared" ca="1" si="46"/>
        <v>963.2912</v>
      </c>
      <c r="BP127" s="57">
        <f t="shared" ca="1" si="52"/>
        <v>626</v>
      </c>
      <c r="BQ127" s="57">
        <f t="shared" ca="1" si="47"/>
        <v>1566.2079207920792</v>
      </c>
      <c r="BR127" s="51">
        <v>0</v>
      </c>
      <c r="BS127" s="51">
        <v>0</v>
      </c>
    </row>
    <row r="128" spans="1:71">
      <c r="A128" s="8" t="s">
        <v>239</v>
      </c>
      <c r="B128">
        <v>703</v>
      </c>
      <c r="C128">
        <f t="shared" si="61"/>
        <v>2001</v>
      </c>
      <c r="E128" s="8">
        <v>115.7</v>
      </c>
      <c r="F128" s="8" t="s">
        <v>240</v>
      </c>
      <c r="G128" s="55">
        <f t="shared" ca="1" si="35"/>
        <v>43534</v>
      </c>
      <c r="H128" s="8">
        <v>77777</v>
      </c>
      <c r="J128" t="str">
        <f t="shared" ca="1" si="53"/>
        <v>자가</v>
      </c>
      <c r="K128" s="8" t="s">
        <v>242</v>
      </c>
      <c r="L128" s="63">
        <v>45352</v>
      </c>
      <c r="M128" s="63">
        <v>45402</v>
      </c>
      <c r="N128" s="63">
        <v>45352</v>
      </c>
      <c r="O128" s="63">
        <v>45382</v>
      </c>
      <c r="P128" s="51">
        <f t="shared" ca="1" si="36"/>
        <v>407197</v>
      </c>
      <c r="Q128" s="57">
        <f t="shared" ca="1" si="37"/>
        <v>415340.94</v>
      </c>
      <c r="R128" s="51">
        <f t="shared" ca="1" si="38"/>
        <v>407197</v>
      </c>
      <c r="S128" s="57">
        <f t="shared" ca="1" si="48"/>
        <v>153862</v>
      </c>
      <c r="T128" s="57">
        <f t="shared" ca="1" si="39"/>
        <v>253335</v>
      </c>
      <c r="U128" s="57">
        <f t="shared" ca="1" si="65"/>
        <v>38060</v>
      </c>
      <c r="V128" s="57">
        <f t="shared" ca="1" si="65"/>
        <v>11189</v>
      </c>
      <c r="W128" s="57">
        <f t="shared" ca="1" si="65"/>
        <v>1524</v>
      </c>
      <c r="X128" s="57">
        <f t="shared" ca="1" si="65"/>
        <v>4957</v>
      </c>
      <c r="Y128" s="57">
        <f t="shared" ca="1" si="65"/>
        <v>3634</v>
      </c>
      <c r="Z128" s="57">
        <f t="shared" ca="1" si="65"/>
        <v>29915</v>
      </c>
      <c r="AA128" s="57">
        <f t="shared" ca="1" si="65"/>
        <v>12404</v>
      </c>
      <c r="AB128" s="57">
        <f t="shared" ca="1" si="65"/>
        <v>24575</v>
      </c>
      <c r="AC128" s="57">
        <f t="shared" ca="1" si="65"/>
        <v>678</v>
      </c>
      <c r="AD128" s="57">
        <f t="shared" ca="1" si="65"/>
        <v>6821</v>
      </c>
      <c r="AE128" s="57">
        <f t="shared" ca="1" si="65"/>
        <v>19586</v>
      </c>
      <c r="AF128" s="57">
        <f t="shared" ca="1" si="65"/>
        <v>809</v>
      </c>
      <c r="AG128" s="57">
        <f t="shared" ca="1" si="65"/>
        <v>5258</v>
      </c>
      <c r="AH128" s="57">
        <f t="shared" ca="1" si="65"/>
        <v>439</v>
      </c>
      <c r="AI128" s="57">
        <f t="shared" ca="1" si="65"/>
        <v>0</v>
      </c>
      <c r="AJ128" s="57">
        <f t="shared" ca="1" si="65"/>
        <v>79001</v>
      </c>
      <c r="AK128" s="57">
        <f t="shared" ca="1" si="64"/>
        <v>23548</v>
      </c>
      <c r="AL128" s="57">
        <f t="shared" ca="1" si="62"/>
        <v>90144</v>
      </c>
      <c r="AM128" s="57">
        <f t="shared" ca="1" si="62"/>
        <v>4223</v>
      </c>
      <c r="AN128" s="57">
        <f t="shared" ca="1" si="62"/>
        <v>35051</v>
      </c>
      <c r="AO128" s="57">
        <f t="shared" ca="1" si="62"/>
        <v>0</v>
      </c>
      <c r="AP128" s="57">
        <f t="shared" ca="1" si="62"/>
        <v>32521</v>
      </c>
      <c r="AQ128" s="57">
        <f t="shared" ca="1" si="62"/>
        <v>6856</v>
      </c>
      <c r="AR128" s="57">
        <f t="shared" ca="1" si="62"/>
        <v>6366</v>
      </c>
      <c r="AS128" s="51">
        <v>2500</v>
      </c>
      <c r="AT128" s="57">
        <f t="shared" ca="1" si="62"/>
        <v>0</v>
      </c>
      <c r="AU128" s="51">
        <v>0</v>
      </c>
      <c r="AV128" s="57">
        <v>0</v>
      </c>
      <c r="AW128" s="51">
        <f t="shared" ca="1" si="40"/>
        <v>8143.9400000000005</v>
      </c>
      <c r="AX128" s="57">
        <f t="shared" ca="1" si="60"/>
        <v>-1944</v>
      </c>
      <c r="AY128" s="57">
        <f t="shared" ca="1" si="60"/>
        <v>0</v>
      </c>
      <c r="AZ128" s="57">
        <f t="shared" ca="1" si="60"/>
        <v>0</v>
      </c>
      <c r="BA128" s="51">
        <v>0</v>
      </c>
      <c r="BB128" s="51">
        <v>0</v>
      </c>
      <c r="BC128" s="57">
        <f t="shared" ca="1" si="60"/>
        <v>-7699</v>
      </c>
      <c r="BD128" s="57">
        <f t="shared" ca="1" si="60"/>
        <v>-23219</v>
      </c>
      <c r="BE128" s="57">
        <f t="shared" ca="1" si="54"/>
        <v>395.005</v>
      </c>
      <c r="BF128" s="51">
        <f t="shared" ca="1" si="41"/>
        <v>72.115200000000002</v>
      </c>
      <c r="BG128" s="51">
        <f t="shared" ca="1" si="42"/>
        <v>4.9367605633802816</v>
      </c>
      <c r="BH128" s="51">
        <f t="shared" ca="1" si="43"/>
        <v>321.99009900990097</v>
      </c>
      <c r="BI128" s="51">
        <v>0</v>
      </c>
      <c r="BJ128" s="57">
        <f t="shared" ca="1" si="49"/>
        <v>212</v>
      </c>
      <c r="BK128" s="51">
        <f t="shared" ca="1" si="44"/>
        <v>607.005</v>
      </c>
      <c r="BL128" s="57">
        <f t="shared" ca="1" si="50"/>
        <v>103</v>
      </c>
      <c r="BM128" s="57">
        <f t="shared" ca="1" si="45"/>
        <v>107.93676056338028</v>
      </c>
      <c r="BN128" s="57">
        <f t="shared" ca="1" si="51"/>
        <v>923</v>
      </c>
      <c r="BO128" s="57">
        <f t="shared" ca="1" si="46"/>
        <v>995.11519999999996</v>
      </c>
      <c r="BP128" s="57">
        <f t="shared" ca="1" si="52"/>
        <v>847</v>
      </c>
      <c r="BQ128" s="57">
        <f t="shared" ca="1" si="47"/>
        <v>1168.9900990099009</v>
      </c>
      <c r="BR128" s="51">
        <v>0</v>
      </c>
      <c r="BS128" s="51">
        <v>0</v>
      </c>
    </row>
    <row r="129" spans="1:71">
      <c r="A129" s="8" t="s">
        <v>239</v>
      </c>
      <c r="B129">
        <v>703</v>
      </c>
      <c r="C129">
        <f t="shared" si="61"/>
        <v>2002</v>
      </c>
      <c r="E129" s="8">
        <v>115.7</v>
      </c>
      <c r="F129" s="8" t="s">
        <v>240</v>
      </c>
      <c r="G129" s="55">
        <f t="shared" ca="1" si="35"/>
        <v>42462</v>
      </c>
      <c r="H129" s="8">
        <v>77777</v>
      </c>
      <c r="J129" t="str">
        <f t="shared" ca="1" si="53"/>
        <v>자가</v>
      </c>
      <c r="K129" s="8" t="s">
        <v>242</v>
      </c>
      <c r="L129" s="63">
        <v>45352</v>
      </c>
      <c r="M129" s="63">
        <v>45402</v>
      </c>
      <c r="N129" s="63">
        <v>45352</v>
      </c>
      <c r="O129" s="63">
        <v>45382</v>
      </c>
      <c r="P129" s="51">
        <f t="shared" ca="1" si="36"/>
        <v>456289</v>
      </c>
      <c r="Q129" s="57">
        <f t="shared" ca="1" si="37"/>
        <v>465414.78</v>
      </c>
      <c r="R129" s="51">
        <f t="shared" ca="1" si="38"/>
        <v>456289</v>
      </c>
      <c r="S129" s="57">
        <f t="shared" ca="1" si="48"/>
        <v>202512</v>
      </c>
      <c r="T129" s="57">
        <f t="shared" ca="1" si="39"/>
        <v>253777</v>
      </c>
      <c r="U129" s="57">
        <f t="shared" ca="1" si="65"/>
        <v>37887</v>
      </c>
      <c r="V129" s="57">
        <f t="shared" ca="1" si="65"/>
        <v>38960</v>
      </c>
      <c r="W129" s="57">
        <f t="shared" ca="1" si="65"/>
        <v>1759</v>
      </c>
      <c r="X129" s="57">
        <f t="shared" ca="1" si="65"/>
        <v>3044</v>
      </c>
      <c r="Y129" s="57">
        <f t="shared" ca="1" si="65"/>
        <v>3398</v>
      </c>
      <c r="Z129" s="57">
        <f t="shared" ca="1" si="65"/>
        <v>52308</v>
      </c>
      <c r="AA129" s="57">
        <f t="shared" ca="1" si="65"/>
        <v>13888</v>
      </c>
      <c r="AB129" s="57">
        <f t="shared" ca="1" si="65"/>
        <v>31791</v>
      </c>
      <c r="AC129" s="57">
        <f t="shared" ca="1" si="65"/>
        <v>570</v>
      </c>
      <c r="AD129" s="57">
        <f t="shared" ca="1" si="65"/>
        <v>3514</v>
      </c>
      <c r="AE129" s="57">
        <f t="shared" ca="1" si="65"/>
        <v>2949</v>
      </c>
      <c r="AF129" s="57">
        <f t="shared" ca="1" si="65"/>
        <v>752</v>
      </c>
      <c r="AG129" s="57">
        <f t="shared" ca="1" si="65"/>
        <v>24222</v>
      </c>
      <c r="AH129" s="57">
        <f t="shared" ca="1" si="65"/>
        <v>664</v>
      </c>
      <c r="AI129" s="57">
        <f t="shared" ca="1" si="65"/>
        <v>0</v>
      </c>
      <c r="AJ129" s="57">
        <f t="shared" ca="1" si="65"/>
        <v>64028</v>
      </c>
      <c r="AK129" s="57">
        <f t="shared" ca="1" si="64"/>
        <v>20133</v>
      </c>
      <c r="AL129" s="57">
        <f t="shared" ca="1" si="62"/>
        <v>131269</v>
      </c>
      <c r="AM129" s="57">
        <f t="shared" ca="1" si="62"/>
        <v>5567</v>
      </c>
      <c r="AN129" s="57">
        <f t="shared" ca="1" si="62"/>
        <v>19039</v>
      </c>
      <c r="AO129" s="57">
        <f t="shared" ca="1" si="62"/>
        <v>0</v>
      </c>
      <c r="AP129" s="57">
        <f t="shared" ca="1" si="62"/>
        <v>10101</v>
      </c>
      <c r="AQ129" s="57">
        <f t="shared" ca="1" si="62"/>
        <v>1358</v>
      </c>
      <c r="AR129" s="57">
        <f t="shared" ca="1" si="62"/>
        <v>7771</v>
      </c>
      <c r="AS129" s="51">
        <v>2500</v>
      </c>
      <c r="AT129" s="57">
        <f t="shared" ca="1" si="62"/>
        <v>0</v>
      </c>
      <c r="AU129" s="51">
        <v>0</v>
      </c>
      <c r="AV129" s="57">
        <v>0</v>
      </c>
      <c r="AW129" s="51">
        <f t="shared" ca="1" si="40"/>
        <v>9125.7800000000007</v>
      </c>
      <c r="AX129" s="57">
        <f t="shared" ca="1" si="60"/>
        <v>-1826</v>
      </c>
      <c r="AY129" s="57">
        <f t="shared" ca="1" si="60"/>
        <v>0</v>
      </c>
      <c r="AZ129" s="57">
        <f t="shared" ca="1" si="60"/>
        <v>0</v>
      </c>
      <c r="BA129" s="51">
        <v>0</v>
      </c>
      <c r="BB129" s="51">
        <v>0</v>
      </c>
      <c r="BC129" s="57">
        <f t="shared" ca="1" si="60"/>
        <v>-13491</v>
      </c>
      <c r="BD129" s="57">
        <f t="shared" ca="1" si="60"/>
        <v>-5866</v>
      </c>
      <c r="BE129" s="57">
        <f t="shared" ca="1" si="54"/>
        <v>320.14</v>
      </c>
      <c r="BF129" s="51">
        <f t="shared" ca="1" si="41"/>
        <v>105.01519999999999</v>
      </c>
      <c r="BG129" s="51">
        <f t="shared" ca="1" si="42"/>
        <v>2.6815492957746478</v>
      </c>
      <c r="BH129" s="51">
        <f t="shared" ca="1" si="43"/>
        <v>100.00990099009901</v>
      </c>
      <c r="BI129" s="51">
        <v>0</v>
      </c>
      <c r="BJ129" s="57">
        <f t="shared" ca="1" si="49"/>
        <v>712</v>
      </c>
      <c r="BK129" s="51">
        <f t="shared" ca="1" si="44"/>
        <v>1032.1399999999999</v>
      </c>
      <c r="BL129" s="57">
        <f t="shared" ca="1" si="50"/>
        <v>234</v>
      </c>
      <c r="BM129" s="57">
        <f t="shared" ca="1" si="45"/>
        <v>236.68154929577466</v>
      </c>
      <c r="BN129" s="57">
        <f t="shared" ca="1" si="51"/>
        <v>915</v>
      </c>
      <c r="BO129" s="57">
        <f t="shared" ca="1" si="46"/>
        <v>1020.0152</v>
      </c>
      <c r="BP129" s="57">
        <f t="shared" ca="1" si="52"/>
        <v>690</v>
      </c>
      <c r="BQ129" s="57">
        <f t="shared" ca="1" si="47"/>
        <v>790.00990099009903</v>
      </c>
      <c r="BR129" s="51">
        <v>0</v>
      </c>
      <c r="BS129" s="51">
        <v>0</v>
      </c>
    </row>
    <row r="130" spans="1:71">
      <c r="A130" s="8" t="s">
        <v>239</v>
      </c>
      <c r="B130">
        <v>703</v>
      </c>
      <c r="C130">
        <f t="shared" si="61"/>
        <v>2101</v>
      </c>
      <c r="E130" s="8">
        <v>115.7</v>
      </c>
      <c r="F130" s="8" t="s">
        <v>240</v>
      </c>
      <c r="G130" s="55">
        <f t="shared" ca="1" si="35"/>
        <v>43292</v>
      </c>
      <c r="H130" s="8">
        <v>77777</v>
      </c>
      <c r="J130" t="str">
        <f t="shared" ca="1" si="53"/>
        <v>전세</v>
      </c>
      <c r="K130" s="8" t="s">
        <v>242</v>
      </c>
      <c r="L130" s="63">
        <v>45352</v>
      </c>
      <c r="M130" s="63">
        <v>45402</v>
      </c>
      <c r="N130" s="63">
        <v>45352</v>
      </c>
      <c r="O130" s="63">
        <v>45382</v>
      </c>
      <c r="P130" s="51">
        <f t="shared" ca="1" si="36"/>
        <v>422354</v>
      </c>
      <c r="Q130" s="57">
        <f t="shared" ca="1" si="37"/>
        <v>430801.08</v>
      </c>
      <c r="R130" s="51">
        <f t="shared" ca="1" si="38"/>
        <v>422354</v>
      </c>
      <c r="S130" s="57">
        <f t="shared" ca="1" si="48"/>
        <v>237751</v>
      </c>
      <c r="T130" s="57">
        <f t="shared" ca="1" si="39"/>
        <v>184603</v>
      </c>
      <c r="U130" s="57">
        <f t="shared" ca="1" si="65"/>
        <v>51038</v>
      </c>
      <c r="V130" s="57">
        <f t="shared" ca="1" si="65"/>
        <v>28636</v>
      </c>
      <c r="W130" s="57">
        <f t="shared" ca="1" si="65"/>
        <v>665</v>
      </c>
      <c r="X130" s="57">
        <f t="shared" ca="1" si="65"/>
        <v>2348</v>
      </c>
      <c r="Y130" s="57">
        <f t="shared" ca="1" si="65"/>
        <v>3413</v>
      </c>
      <c r="Z130" s="57">
        <f t="shared" ca="1" si="65"/>
        <v>28554</v>
      </c>
      <c r="AA130" s="57">
        <f t="shared" ca="1" si="65"/>
        <v>18865</v>
      </c>
      <c r="AB130" s="57">
        <f t="shared" ca="1" si="65"/>
        <v>74115</v>
      </c>
      <c r="AC130" s="57">
        <f t="shared" ca="1" si="65"/>
        <v>2106</v>
      </c>
      <c r="AD130" s="57">
        <f t="shared" ca="1" si="65"/>
        <v>8361</v>
      </c>
      <c r="AE130" s="57">
        <f t="shared" ca="1" si="65"/>
        <v>28371</v>
      </c>
      <c r="AF130" s="57">
        <f t="shared" ca="1" si="65"/>
        <v>515</v>
      </c>
      <c r="AG130" s="57">
        <f t="shared" ca="1" si="65"/>
        <v>2418</v>
      </c>
      <c r="AH130" s="57">
        <f t="shared" ca="1" si="65"/>
        <v>18</v>
      </c>
      <c r="AI130" s="57">
        <f t="shared" ca="1" si="65"/>
        <v>0</v>
      </c>
      <c r="AJ130" s="57">
        <f t="shared" ca="1" si="65"/>
        <v>64086</v>
      </c>
      <c r="AK130" s="57">
        <f t="shared" ca="1" si="64"/>
        <v>12682</v>
      </c>
      <c r="AL130" s="57">
        <f t="shared" ca="1" si="62"/>
        <v>101671</v>
      </c>
      <c r="AM130" s="57">
        <f t="shared" ca="1" si="62"/>
        <v>8184</v>
      </c>
      <c r="AN130" s="57">
        <f t="shared" ca="1" si="62"/>
        <v>10585</v>
      </c>
      <c r="AO130" s="57">
        <f t="shared" ca="1" si="62"/>
        <v>0</v>
      </c>
      <c r="AP130" s="57">
        <f t="shared" ca="1" si="62"/>
        <v>5881</v>
      </c>
      <c r="AQ130" s="57">
        <f t="shared" ca="1" si="62"/>
        <v>7211</v>
      </c>
      <c r="AR130" s="57">
        <f t="shared" ca="1" si="62"/>
        <v>7918</v>
      </c>
      <c r="AS130" s="51">
        <v>2500</v>
      </c>
      <c r="AT130" s="57">
        <f t="shared" ca="1" si="62"/>
        <v>0</v>
      </c>
      <c r="AU130" s="51">
        <v>0</v>
      </c>
      <c r="AV130" s="57">
        <v>0</v>
      </c>
      <c r="AW130" s="51">
        <f t="shared" ca="1" si="40"/>
        <v>8447.08</v>
      </c>
      <c r="AX130" s="57">
        <f t="shared" ca="1" si="60"/>
        <v>-21801</v>
      </c>
      <c r="AY130" s="57">
        <f t="shared" ca="1" si="60"/>
        <v>0</v>
      </c>
      <c r="AZ130" s="57">
        <f t="shared" ca="1" si="60"/>
        <v>0</v>
      </c>
      <c r="BA130" s="51">
        <v>0</v>
      </c>
      <c r="BB130" s="51">
        <v>0</v>
      </c>
      <c r="BC130" s="57">
        <f t="shared" ca="1" si="60"/>
        <v>-9985</v>
      </c>
      <c r="BD130" s="57">
        <f t="shared" ca="1" si="60"/>
        <v>-16001</v>
      </c>
      <c r="BE130" s="57">
        <f t="shared" ca="1" si="54"/>
        <v>320.43</v>
      </c>
      <c r="BF130" s="51">
        <f t="shared" ca="1" si="41"/>
        <v>81.336799999999997</v>
      </c>
      <c r="BG130" s="51">
        <f t="shared" ca="1" si="42"/>
        <v>1.4908450704225351</v>
      </c>
      <c r="BH130" s="51">
        <f t="shared" ca="1" si="43"/>
        <v>58.227722772277225</v>
      </c>
      <c r="BI130" s="51">
        <v>0</v>
      </c>
      <c r="BJ130" s="57">
        <f t="shared" ca="1" si="49"/>
        <v>903</v>
      </c>
      <c r="BK130" s="51">
        <f t="shared" ca="1" si="44"/>
        <v>1223.43</v>
      </c>
      <c r="BL130" s="57">
        <f t="shared" ca="1" si="50"/>
        <v>47</v>
      </c>
      <c r="BM130" s="57">
        <f t="shared" ca="1" si="45"/>
        <v>48.490845070422537</v>
      </c>
      <c r="BN130" s="57">
        <f t="shared" ca="1" si="51"/>
        <v>503</v>
      </c>
      <c r="BO130" s="57">
        <f t="shared" ca="1" si="46"/>
        <v>584.33680000000004</v>
      </c>
      <c r="BP130" s="57">
        <f t="shared" ca="1" si="52"/>
        <v>619</v>
      </c>
      <c r="BQ130" s="57">
        <f t="shared" ca="1" si="47"/>
        <v>677.22772277227727</v>
      </c>
      <c r="BR130" s="51">
        <v>0</v>
      </c>
      <c r="BS130" s="51">
        <v>0</v>
      </c>
    </row>
    <row r="131" spans="1:71">
      <c r="A131" s="8" t="s">
        <v>239</v>
      </c>
      <c r="B131">
        <v>703</v>
      </c>
      <c r="C131">
        <f t="shared" si="61"/>
        <v>2102</v>
      </c>
      <c r="E131" s="8">
        <v>115.7</v>
      </c>
      <c r="F131" s="8" t="s">
        <v>240</v>
      </c>
      <c r="G131" s="55">
        <f t="shared" ref="G131:G194" ca="1" si="66">RANDBETWEEN(DATE(2014,1,1), DATE(2024,1,1))</f>
        <v>43159</v>
      </c>
      <c r="H131" s="8">
        <v>77777</v>
      </c>
      <c r="J131" t="str">
        <f t="shared" ca="1" si="53"/>
        <v>전세</v>
      </c>
      <c r="K131" s="8" t="s">
        <v>242</v>
      </c>
      <c r="L131" s="63">
        <v>45352</v>
      </c>
      <c r="M131" s="63">
        <v>45402</v>
      </c>
      <c r="N131" s="63">
        <v>45352</v>
      </c>
      <c r="O131" s="63">
        <v>45382</v>
      </c>
      <c r="P131" s="51">
        <f t="shared" ref="P131:P194" ca="1" si="67">R131+AU131</f>
        <v>475681</v>
      </c>
      <c r="Q131" s="57">
        <f t="shared" ref="Q131:Q194" ca="1" si="68">P131+AW131</f>
        <v>485194.62</v>
      </c>
      <c r="R131" s="51">
        <f t="shared" ref="R131:R194" ca="1" si="69">S131+T131</f>
        <v>475681</v>
      </c>
      <c r="S131" s="57">
        <f t="shared" ca="1" si="48"/>
        <v>250176</v>
      </c>
      <c r="T131" s="57">
        <f t="shared" ref="T131:T194" ca="1" si="70">SUM(AA131,AH131,AJ131,AK131,AL131,AM131,AN131,AP131,AR131,AS131,AX131,BC131,BD131)</f>
        <v>225505</v>
      </c>
      <c r="U131" s="57">
        <f t="shared" ca="1" si="65"/>
        <v>63901</v>
      </c>
      <c r="V131" s="57">
        <f t="shared" ca="1" si="65"/>
        <v>39302</v>
      </c>
      <c r="W131" s="57">
        <f t="shared" ca="1" si="65"/>
        <v>470</v>
      </c>
      <c r="X131" s="57">
        <f t="shared" ca="1" si="65"/>
        <v>2439</v>
      </c>
      <c r="Y131" s="57">
        <f t="shared" ca="1" si="65"/>
        <v>3309</v>
      </c>
      <c r="Z131" s="57">
        <f t="shared" ca="1" si="65"/>
        <v>56241</v>
      </c>
      <c r="AA131" s="57">
        <f t="shared" ca="1" si="65"/>
        <v>12617</v>
      </c>
      <c r="AB131" s="57">
        <f t="shared" ca="1" si="65"/>
        <v>27944</v>
      </c>
      <c r="AC131" s="57">
        <f t="shared" ca="1" si="65"/>
        <v>1533</v>
      </c>
      <c r="AD131" s="57">
        <f t="shared" ca="1" si="65"/>
        <v>8842</v>
      </c>
      <c r="AE131" s="57">
        <f t="shared" ca="1" si="65"/>
        <v>6826</v>
      </c>
      <c r="AF131" s="57">
        <f t="shared" ca="1" si="65"/>
        <v>845</v>
      </c>
      <c r="AG131" s="57">
        <f t="shared" ca="1" si="65"/>
        <v>31259</v>
      </c>
      <c r="AH131" s="57">
        <f t="shared" ca="1" si="65"/>
        <v>301</v>
      </c>
      <c r="AI131" s="57">
        <f t="shared" ca="1" si="65"/>
        <v>0</v>
      </c>
      <c r="AJ131" s="57">
        <f t="shared" ca="1" si="65"/>
        <v>69957</v>
      </c>
      <c r="AK131" s="57">
        <f t="shared" ca="1" si="64"/>
        <v>22144</v>
      </c>
      <c r="AL131" s="57">
        <f t="shared" ca="1" si="62"/>
        <v>73802</v>
      </c>
      <c r="AM131" s="57">
        <f t="shared" ca="1" si="62"/>
        <v>8907</v>
      </c>
      <c r="AN131" s="57">
        <f t="shared" ca="1" si="62"/>
        <v>68075</v>
      </c>
      <c r="AO131" s="57">
        <f t="shared" ca="1" si="62"/>
        <v>0</v>
      </c>
      <c r="AP131" s="57">
        <f t="shared" ca="1" si="62"/>
        <v>14276</v>
      </c>
      <c r="AQ131" s="57">
        <f t="shared" ca="1" si="62"/>
        <v>7265</v>
      </c>
      <c r="AR131" s="57">
        <f t="shared" ca="1" si="62"/>
        <v>9611</v>
      </c>
      <c r="AS131" s="51">
        <v>2500</v>
      </c>
      <c r="AT131" s="57">
        <f t="shared" ca="1" si="62"/>
        <v>0</v>
      </c>
      <c r="AU131" s="51">
        <v>0</v>
      </c>
      <c r="AV131" s="57">
        <v>0</v>
      </c>
      <c r="AW131" s="51">
        <f t="shared" ref="AW131:AW194" ca="1" si="71">P131*0.02</f>
        <v>9513.6200000000008</v>
      </c>
      <c r="AX131" s="57">
        <f t="shared" ca="1" si="60"/>
        <v>-18755</v>
      </c>
      <c r="AY131" s="57">
        <f t="shared" ca="1" si="60"/>
        <v>0</v>
      </c>
      <c r="AZ131" s="57">
        <f t="shared" ca="1" si="60"/>
        <v>0</v>
      </c>
      <c r="BA131" s="51">
        <v>0</v>
      </c>
      <c r="BB131" s="51">
        <v>0</v>
      </c>
      <c r="BC131" s="57">
        <f t="shared" ca="1" si="60"/>
        <v>-13172</v>
      </c>
      <c r="BD131" s="57">
        <f t="shared" ca="1" si="60"/>
        <v>-24758</v>
      </c>
      <c r="BE131" s="57">
        <f t="shared" ca="1" si="54"/>
        <v>349.78500000000003</v>
      </c>
      <c r="BF131" s="51">
        <f t="shared" ref="BF131:BF194" ca="1" si="72">AL131/1250</f>
        <v>59.041600000000003</v>
      </c>
      <c r="BG131" s="51">
        <f t="shared" ref="BG131:BG194" ca="1" si="73">AN131/7100</f>
        <v>9.5880281690140841</v>
      </c>
      <c r="BH131" s="51">
        <f t="shared" ref="BH131:BH194" ca="1" si="74">AP131/101</f>
        <v>141.34653465346534</v>
      </c>
      <c r="BI131" s="51">
        <v>0</v>
      </c>
      <c r="BJ131" s="57">
        <f t="shared" ca="1" si="49"/>
        <v>416</v>
      </c>
      <c r="BK131" s="51">
        <f t="shared" ref="BK131:BK194" ca="1" si="75">BJ131+BE131</f>
        <v>765.78500000000008</v>
      </c>
      <c r="BL131" s="57">
        <f t="shared" ca="1" si="50"/>
        <v>372</v>
      </c>
      <c r="BM131" s="57">
        <f t="shared" ref="BM131:BM194" ca="1" si="76">BL131+BG131</f>
        <v>381.58802816901408</v>
      </c>
      <c r="BN131" s="57">
        <f t="shared" ca="1" si="51"/>
        <v>83</v>
      </c>
      <c r="BO131" s="57">
        <f t="shared" ref="BO131:BO194" ca="1" si="77">BN131+BF131</f>
        <v>142.04160000000002</v>
      </c>
      <c r="BP131" s="57">
        <f t="shared" ca="1" si="52"/>
        <v>848</v>
      </c>
      <c r="BQ131" s="57">
        <f t="shared" ref="BQ131:BQ194" ca="1" si="78">BP131+BH131</f>
        <v>989.34653465346537</v>
      </c>
      <c r="BR131" s="51">
        <v>0</v>
      </c>
      <c r="BS131" s="51">
        <v>0</v>
      </c>
    </row>
    <row r="132" spans="1:71">
      <c r="A132" s="8" t="s">
        <v>239</v>
      </c>
      <c r="B132">
        <v>703</v>
      </c>
      <c r="C132">
        <f t="shared" si="61"/>
        <v>2201</v>
      </c>
      <c r="E132" s="8">
        <v>115.7</v>
      </c>
      <c r="F132" s="8" t="s">
        <v>240</v>
      </c>
      <c r="G132" s="55">
        <f t="shared" ca="1" si="66"/>
        <v>42062</v>
      </c>
      <c r="H132" s="8">
        <v>77777</v>
      </c>
      <c r="J132" t="str">
        <f t="shared" ca="1" si="53"/>
        <v>자가</v>
      </c>
      <c r="K132" s="8" t="s">
        <v>242</v>
      </c>
      <c r="L132" s="63">
        <v>45352</v>
      </c>
      <c r="M132" s="63">
        <v>45402</v>
      </c>
      <c r="N132" s="63">
        <v>45352</v>
      </c>
      <c r="O132" s="63">
        <v>45382</v>
      </c>
      <c r="P132" s="51">
        <f t="shared" ca="1" si="67"/>
        <v>619645</v>
      </c>
      <c r="Q132" s="57">
        <f t="shared" ca="1" si="68"/>
        <v>632037.9</v>
      </c>
      <c r="R132" s="51">
        <f t="shared" ca="1" si="69"/>
        <v>619645</v>
      </c>
      <c r="S132" s="57">
        <f t="shared" ref="S132:S195" ca="1" si="79">SUM(U132,V132,W132,X132,Y132,Z132,AB132,AC132,AD132,AE132,AF132,AG132,AQ132)</f>
        <v>268496</v>
      </c>
      <c r="T132" s="57">
        <f t="shared" ca="1" si="70"/>
        <v>351149</v>
      </c>
      <c r="U132" s="57">
        <f t="shared" ca="1" si="65"/>
        <v>77927</v>
      </c>
      <c r="V132" s="57">
        <f t="shared" ca="1" si="65"/>
        <v>27198</v>
      </c>
      <c r="W132" s="57">
        <f t="shared" ca="1" si="65"/>
        <v>1237</v>
      </c>
      <c r="X132" s="57">
        <f t="shared" ca="1" si="65"/>
        <v>4452</v>
      </c>
      <c r="Y132" s="57">
        <f t="shared" ca="1" si="65"/>
        <v>3029</v>
      </c>
      <c r="Z132" s="57">
        <f t="shared" ca="1" si="65"/>
        <v>40253</v>
      </c>
      <c r="AA132" s="57">
        <f t="shared" ca="1" si="65"/>
        <v>18458</v>
      </c>
      <c r="AB132" s="57">
        <f t="shared" ca="1" si="65"/>
        <v>59531</v>
      </c>
      <c r="AC132" s="57">
        <f t="shared" ca="1" si="65"/>
        <v>1782</v>
      </c>
      <c r="AD132" s="57">
        <f t="shared" ca="1" si="65"/>
        <v>4551</v>
      </c>
      <c r="AE132" s="57">
        <f t="shared" ca="1" si="65"/>
        <v>6401</v>
      </c>
      <c r="AF132" s="57">
        <f t="shared" ca="1" si="65"/>
        <v>988</v>
      </c>
      <c r="AG132" s="57">
        <f t="shared" ca="1" si="65"/>
        <v>36075</v>
      </c>
      <c r="AH132" s="57">
        <f t="shared" ca="1" si="65"/>
        <v>229</v>
      </c>
      <c r="AI132" s="57">
        <f t="shared" ca="1" si="65"/>
        <v>0</v>
      </c>
      <c r="AJ132" s="57">
        <f t="shared" ca="1" si="65"/>
        <v>72449</v>
      </c>
      <c r="AK132" s="57">
        <f t="shared" ca="1" si="64"/>
        <v>15044</v>
      </c>
      <c r="AL132" s="57">
        <f t="shared" ca="1" si="62"/>
        <v>122203</v>
      </c>
      <c r="AM132" s="57">
        <f t="shared" ca="1" si="62"/>
        <v>7557</v>
      </c>
      <c r="AN132" s="57">
        <f t="shared" ca="1" si="62"/>
        <v>82345</v>
      </c>
      <c r="AO132" s="57">
        <f t="shared" ca="1" si="62"/>
        <v>0</v>
      </c>
      <c r="AP132" s="57">
        <f t="shared" ca="1" si="62"/>
        <v>90667</v>
      </c>
      <c r="AQ132" s="57">
        <f t="shared" ca="1" si="62"/>
        <v>5072</v>
      </c>
      <c r="AR132" s="57">
        <f t="shared" ca="1" si="62"/>
        <v>5318</v>
      </c>
      <c r="AS132" s="51">
        <v>2500</v>
      </c>
      <c r="AT132" s="57">
        <f t="shared" ca="1" si="62"/>
        <v>0</v>
      </c>
      <c r="AU132" s="51">
        <v>0</v>
      </c>
      <c r="AV132" s="57">
        <v>0</v>
      </c>
      <c r="AW132" s="51">
        <f t="shared" ca="1" si="71"/>
        <v>12392.9</v>
      </c>
      <c r="AX132" s="57">
        <f t="shared" ca="1" si="60"/>
        <v>-7580</v>
      </c>
      <c r="AY132" s="57">
        <f t="shared" ca="1" si="60"/>
        <v>0</v>
      </c>
      <c r="AZ132" s="57">
        <f t="shared" ca="1" si="60"/>
        <v>0</v>
      </c>
      <c r="BA132" s="51">
        <v>-5000</v>
      </c>
      <c r="BB132" s="51">
        <v>0</v>
      </c>
      <c r="BC132" s="57">
        <f t="shared" ca="1" si="60"/>
        <v>-28164</v>
      </c>
      <c r="BD132" s="57">
        <f t="shared" ca="1" si="60"/>
        <v>-29877</v>
      </c>
      <c r="BE132" s="57">
        <f t="shared" ca="1" si="54"/>
        <v>362.245</v>
      </c>
      <c r="BF132" s="51">
        <f t="shared" ca="1" si="72"/>
        <v>97.7624</v>
      </c>
      <c r="BG132" s="51">
        <f t="shared" ca="1" si="73"/>
        <v>11.597887323943661</v>
      </c>
      <c r="BH132" s="51">
        <f t="shared" ca="1" si="74"/>
        <v>897.69306930693074</v>
      </c>
      <c r="BI132" s="51">
        <v>0</v>
      </c>
      <c r="BJ132" s="57">
        <f t="shared" ca="1" si="49"/>
        <v>351</v>
      </c>
      <c r="BK132" s="51">
        <f t="shared" ca="1" si="75"/>
        <v>713.245</v>
      </c>
      <c r="BL132" s="57">
        <f t="shared" ca="1" si="50"/>
        <v>810</v>
      </c>
      <c r="BM132" s="57">
        <f t="shared" ca="1" si="76"/>
        <v>821.59788732394361</v>
      </c>
      <c r="BN132" s="57">
        <f t="shared" ca="1" si="51"/>
        <v>700</v>
      </c>
      <c r="BO132" s="57">
        <f t="shared" ca="1" si="77"/>
        <v>797.76239999999996</v>
      </c>
      <c r="BP132" s="57">
        <f t="shared" ca="1" si="52"/>
        <v>609</v>
      </c>
      <c r="BQ132" s="57">
        <f t="shared" ca="1" si="78"/>
        <v>1506.6930693069307</v>
      </c>
      <c r="BR132" s="51">
        <v>0</v>
      </c>
      <c r="BS132" s="51">
        <v>0</v>
      </c>
    </row>
    <row r="133" spans="1:71">
      <c r="A133" s="8" t="s">
        <v>239</v>
      </c>
      <c r="B133">
        <v>703</v>
      </c>
      <c r="C133">
        <f t="shared" si="61"/>
        <v>2202</v>
      </c>
      <c r="E133" s="8">
        <v>115.7</v>
      </c>
      <c r="F133" s="8" t="s">
        <v>240</v>
      </c>
      <c r="G133" s="55">
        <f t="shared" ca="1" si="66"/>
        <v>45052</v>
      </c>
      <c r="H133" s="8">
        <v>77777</v>
      </c>
      <c r="J133" t="str">
        <f t="shared" ca="1" si="53"/>
        <v>전세</v>
      </c>
      <c r="K133" s="8" t="s">
        <v>242</v>
      </c>
      <c r="L133" s="63">
        <v>45352</v>
      </c>
      <c r="M133" s="63">
        <v>45402</v>
      </c>
      <c r="N133" s="63">
        <v>45352</v>
      </c>
      <c r="O133" s="63">
        <v>45382</v>
      </c>
      <c r="P133" s="51">
        <f t="shared" ca="1" si="67"/>
        <v>434464</v>
      </c>
      <c r="Q133" s="57">
        <f t="shared" ca="1" si="68"/>
        <v>443153.28</v>
      </c>
      <c r="R133" s="51">
        <f t="shared" ca="1" si="69"/>
        <v>434464</v>
      </c>
      <c r="S133" s="57">
        <f t="shared" ca="1" si="79"/>
        <v>205641</v>
      </c>
      <c r="T133" s="57">
        <f t="shared" ca="1" si="70"/>
        <v>228823</v>
      </c>
      <c r="U133" s="57">
        <f t="shared" ca="1" si="65"/>
        <v>54001</v>
      </c>
      <c r="V133" s="57">
        <f t="shared" ca="1" si="65"/>
        <v>16507</v>
      </c>
      <c r="W133" s="57">
        <f t="shared" ca="1" si="65"/>
        <v>813</v>
      </c>
      <c r="X133" s="57">
        <f t="shared" ca="1" si="65"/>
        <v>2475</v>
      </c>
      <c r="Y133" s="57">
        <f t="shared" ca="1" si="65"/>
        <v>3351</v>
      </c>
      <c r="Z133" s="57">
        <f t="shared" ca="1" si="65"/>
        <v>58736</v>
      </c>
      <c r="AA133" s="57">
        <f t="shared" ca="1" si="65"/>
        <v>2620</v>
      </c>
      <c r="AB133" s="57">
        <f t="shared" ca="1" si="65"/>
        <v>13616</v>
      </c>
      <c r="AC133" s="57">
        <f t="shared" ca="1" si="65"/>
        <v>2045</v>
      </c>
      <c r="AD133" s="57">
        <f t="shared" ca="1" si="65"/>
        <v>9409</v>
      </c>
      <c r="AE133" s="57">
        <f t="shared" ca="1" si="65"/>
        <v>29880</v>
      </c>
      <c r="AF133" s="57">
        <f t="shared" ca="1" si="65"/>
        <v>495</v>
      </c>
      <c r="AG133" s="57">
        <f t="shared" ca="1" si="65"/>
        <v>6494</v>
      </c>
      <c r="AH133" s="57">
        <f t="shared" ca="1" si="65"/>
        <v>446</v>
      </c>
      <c r="AI133" s="57">
        <f t="shared" ca="1" si="65"/>
        <v>0</v>
      </c>
      <c r="AJ133" s="57">
        <f t="shared" ca="1" si="65"/>
        <v>63894</v>
      </c>
      <c r="AK133" s="57">
        <f t="shared" ca="1" si="64"/>
        <v>17145</v>
      </c>
      <c r="AL133" s="57">
        <f t="shared" ca="1" si="62"/>
        <v>86769</v>
      </c>
      <c r="AM133" s="57">
        <f t="shared" ca="1" si="62"/>
        <v>8718</v>
      </c>
      <c r="AN133" s="57">
        <f t="shared" ca="1" si="62"/>
        <v>11347</v>
      </c>
      <c r="AO133" s="57">
        <f t="shared" ca="1" si="62"/>
        <v>0</v>
      </c>
      <c r="AP133" s="57">
        <f t="shared" ca="1" si="62"/>
        <v>52497</v>
      </c>
      <c r="AQ133" s="57">
        <f t="shared" ca="1" si="62"/>
        <v>7819</v>
      </c>
      <c r="AR133" s="57">
        <f t="shared" ca="1" si="62"/>
        <v>1025</v>
      </c>
      <c r="AS133" s="51">
        <v>2500</v>
      </c>
      <c r="AT133" s="57">
        <f t="shared" ca="1" si="62"/>
        <v>0</v>
      </c>
      <c r="AU133" s="51">
        <v>0</v>
      </c>
      <c r="AV133" s="57">
        <v>0</v>
      </c>
      <c r="AW133" s="51">
        <f t="shared" ca="1" si="71"/>
        <v>8689.2800000000007</v>
      </c>
      <c r="AX133" s="57">
        <f t="shared" ca="1" si="60"/>
        <v>-5340</v>
      </c>
      <c r="AY133" s="57">
        <f t="shared" ca="1" si="60"/>
        <v>0</v>
      </c>
      <c r="AZ133" s="57">
        <f t="shared" ca="1" si="60"/>
        <v>0</v>
      </c>
      <c r="BA133" s="51">
        <v>0</v>
      </c>
      <c r="BB133" s="51">
        <v>0</v>
      </c>
      <c r="BC133" s="57">
        <f t="shared" ca="1" si="60"/>
        <v>-4620</v>
      </c>
      <c r="BD133" s="57">
        <f t="shared" ca="1" si="60"/>
        <v>-8178</v>
      </c>
      <c r="BE133" s="57">
        <f t="shared" ca="1" si="54"/>
        <v>319.47000000000003</v>
      </c>
      <c r="BF133" s="51">
        <f t="shared" ca="1" si="72"/>
        <v>69.415199999999999</v>
      </c>
      <c r="BG133" s="51">
        <f t="shared" ca="1" si="73"/>
        <v>1.5981690140845071</v>
      </c>
      <c r="BH133" s="51">
        <f t="shared" ca="1" si="74"/>
        <v>519.77227722772273</v>
      </c>
      <c r="BI133" s="51">
        <v>0</v>
      </c>
      <c r="BJ133" s="57">
        <f t="shared" ref="BJ133:BJ196" ca="1" si="80">RANDBETWEEN(BJ$2,BJ$3)</f>
        <v>815</v>
      </c>
      <c r="BK133" s="51">
        <f t="shared" ca="1" si="75"/>
        <v>1134.47</v>
      </c>
      <c r="BL133" s="57">
        <f t="shared" ref="BL133:BL196" ca="1" si="81">RANDBETWEEN(BL$2,BL$3)</f>
        <v>293</v>
      </c>
      <c r="BM133" s="57">
        <f t="shared" ca="1" si="76"/>
        <v>294.59816901408453</v>
      </c>
      <c r="BN133" s="57">
        <f t="shared" ref="BN133:BN196" ca="1" si="82">RANDBETWEEN(BN$2,BN$3)</f>
        <v>998</v>
      </c>
      <c r="BO133" s="57">
        <f t="shared" ca="1" si="77"/>
        <v>1067.4151999999999</v>
      </c>
      <c r="BP133" s="57">
        <f t="shared" ref="BP133:BP196" ca="1" si="83">RANDBETWEEN(BP$2, BP$3)</f>
        <v>162</v>
      </c>
      <c r="BQ133" s="57">
        <f t="shared" ca="1" si="78"/>
        <v>681.77227722772273</v>
      </c>
      <c r="BR133" s="51">
        <v>0</v>
      </c>
      <c r="BS133" s="51">
        <v>0</v>
      </c>
    </row>
    <row r="134" spans="1:71">
      <c r="A134" s="8" t="s">
        <v>239</v>
      </c>
      <c r="B134">
        <v>704</v>
      </c>
      <c r="C134" s="8">
        <v>101</v>
      </c>
      <c r="E134" s="8">
        <v>115.7</v>
      </c>
      <c r="F134" s="8" t="s">
        <v>240</v>
      </c>
      <c r="G134" s="55">
        <f t="shared" ca="1" si="66"/>
        <v>44055</v>
      </c>
      <c r="H134" s="8">
        <v>77777</v>
      </c>
      <c r="J134" t="str">
        <f t="shared" ref="J134:J197" ca="1" si="84">IF(RANDBETWEEN(0, 1) &lt; 0.33, "전세", IF(RANDBETWEEN(0, 1) &lt; 0.5, "월세", "자가"))</f>
        <v>전세</v>
      </c>
      <c r="K134" s="8" t="s">
        <v>242</v>
      </c>
      <c r="L134" s="63">
        <v>45352</v>
      </c>
      <c r="M134" s="63">
        <v>45402</v>
      </c>
      <c r="N134" s="63">
        <v>45352</v>
      </c>
      <c r="O134" s="63">
        <v>45382</v>
      </c>
      <c r="P134" s="51">
        <f t="shared" ca="1" si="67"/>
        <v>591546</v>
      </c>
      <c r="Q134" s="57">
        <f t="shared" ca="1" si="68"/>
        <v>603376.92000000004</v>
      </c>
      <c r="R134" s="51">
        <f t="shared" ca="1" si="69"/>
        <v>591546</v>
      </c>
      <c r="S134" s="57">
        <f t="shared" ca="1" si="79"/>
        <v>315511</v>
      </c>
      <c r="T134" s="57">
        <f t="shared" ca="1" si="70"/>
        <v>276035</v>
      </c>
      <c r="U134" s="57">
        <f t="shared" ca="1" si="65"/>
        <v>73477</v>
      </c>
      <c r="V134" s="57">
        <f t="shared" ca="1" si="65"/>
        <v>21866</v>
      </c>
      <c r="W134" s="57">
        <f t="shared" ca="1" si="65"/>
        <v>650</v>
      </c>
      <c r="X134" s="57">
        <f t="shared" ca="1" si="65"/>
        <v>2473</v>
      </c>
      <c r="Y134" s="57">
        <f t="shared" ca="1" si="65"/>
        <v>3262</v>
      </c>
      <c r="Z134" s="57">
        <f t="shared" ca="1" si="65"/>
        <v>58890</v>
      </c>
      <c r="AA134" s="57">
        <f t="shared" ca="1" si="65"/>
        <v>1163</v>
      </c>
      <c r="AB134" s="57">
        <f t="shared" ca="1" si="65"/>
        <v>78498</v>
      </c>
      <c r="AC134" s="57">
        <f t="shared" ca="1" si="65"/>
        <v>2406</v>
      </c>
      <c r="AD134" s="57">
        <f t="shared" ca="1" si="65"/>
        <v>8837</v>
      </c>
      <c r="AE134" s="57">
        <f t="shared" ca="1" si="65"/>
        <v>12544</v>
      </c>
      <c r="AF134" s="57">
        <f t="shared" ca="1" si="65"/>
        <v>841</v>
      </c>
      <c r="AG134" s="57">
        <f t="shared" ca="1" si="65"/>
        <v>47168</v>
      </c>
      <c r="AH134" s="57">
        <f t="shared" ca="1" si="65"/>
        <v>934</v>
      </c>
      <c r="AI134" s="57">
        <f t="shared" ca="1" si="65"/>
        <v>0</v>
      </c>
      <c r="AJ134" s="57">
        <f t="shared" ca="1" si="65"/>
        <v>66095</v>
      </c>
      <c r="AK134" s="57">
        <f t="shared" ca="1" si="64"/>
        <v>15472</v>
      </c>
      <c r="AL134" s="57">
        <f t="shared" ca="1" si="62"/>
        <v>49542</v>
      </c>
      <c r="AM134" s="57">
        <f t="shared" ca="1" si="62"/>
        <v>6658</v>
      </c>
      <c r="AN134" s="57">
        <f t="shared" ca="1" si="62"/>
        <v>81715</v>
      </c>
      <c r="AO134" s="57">
        <f t="shared" ca="1" si="62"/>
        <v>0</v>
      </c>
      <c r="AP134" s="57">
        <f t="shared" ca="1" si="62"/>
        <v>88445</v>
      </c>
      <c r="AQ134" s="57">
        <f t="shared" ca="1" si="62"/>
        <v>4599</v>
      </c>
      <c r="AR134" s="57">
        <f t="shared" ca="1" si="62"/>
        <v>241</v>
      </c>
      <c r="AS134" s="51">
        <v>2500</v>
      </c>
      <c r="AT134" s="57">
        <f t="shared" ca="1" si="62"/>
        <v>0</v>
      </c>
      <c r="AU134" s="51">
        <v>0</v>
      </c>
      <c r="AV134" s="57">
        <v>0</v>
      </c>
      <c r="AW134" s="51">
        <f t="shared" ca="1" si="71"/>
        <v>11830.92</v>
      </c>
      <c r="AX134" s="57">
        <f t="shared" ca="1" si="60"/>
        <v>-16652</v>
      </c>
      <c r="AY134" s="57">
        <f t="shared" ca="1" si="60"/>
        <v>0</v>
      </c>
      <c r="AZ134" s="57">
        <f t="shared" ca="1" si="60"/>
        <v>0</v>
      </c>
      <c r="BA134" s="51">
        <v>0</v>
      </c>
      <c r="BB134" s="51">
        <v>0</v>
      </c>
      <c r="BC134" s="57">
        <f t="shared" ca="1" si="60"/>
        <v>-17619</v>
      </c>
      <c r="BD134" s="57">
        <f t="shared" ca="1" si="60"/>
        <v>-2459</v>
      </c>
      <c r="BE134" s="57">
        <f t="shared" ref="BE134:BE197" ca="1" si="85">AJ134/200</f>
        <v>330.47500000000002</v>
      </c>
      <c r="BF134" s="51">
        <f t="shared" ca="1" si="72"/>
        <v>39.633600000000001</v>
      </c>
      <c r="BG134" s="51">
        <f t="shared" ca="1" si="73"/>
        <v>11.509154929577464</v>
      </c>
      <c r="BH134" s="51">
        <f t="shared" ca="1" si="74"/>
        <v>875.69306930693074</v>
      </c>
      <c r="BI134" s="51">
        <v>0</v>
      </c>
      <c r="BJ134" s="57">
        <f t="shared" ca="1" si="80"/>
        <v>635</v>
      </c>
      <c r="BK134" s="51">
        <f t="shared" ca="1" si="75"/>
        <v>965.47500000000002</v>
      </c>
      <c r="BL134" s="57">
        <f t="shared" ca="1" si="81"/>
        <v>40</v>
      </c>
      <c r="BM134" s="57">
        <f t="shared" ca="1" si="76"/>
        <v>51.509154929577463</v>
      </c>
      <c r="BN134" s="57">
        <f t="shared" ca="1" si="82"/>
        <v>747</v>
      </c>
      <c r="BO134" s="57">
        <f t="shared" ca="1" si="77"/>
        <v>786.6336</v>
      </c>
      <c r="BP134" s="57">
        <f t="shared" ca="1" si="83"/>
        <v>368</v>
      </c>
      <c r="BQ134" s="57">
        <f t="shared" ca="1" si="78"/>
        <v>1243.6930693069307</v>
      </c>
      <c r="BR134" s="51">
        <v>0</v>
      </c>
      <c r="BS134" s="51">
        <v>0</v>
      </c>
    </row>
    <row r="135" spans="1:71">
      <c r="A135" s="8" t="s">
        <v>239</v>
      </c>
      <c r="B135">
        <v>704</v>
      </c>
      <c r="C135" s="8">
        <v>102</v>
      </c>
      <c r="E135" s="8">
        <v>115.7</v>
      </c>
      <c r="F135" s="8" t="s">
        <v>240</v>
      </c>
      <c r="G135" s="55">
        <f t="shared" ca="1" si="66"/>
        <v>43185</v>
      </c>
      <c r="H135" s="8">
        <v>77777</v>
      </c>
      <c r="J135" t="str">
        <f t="shared" ca="1" si="84"/>
        <v>자가</v>
      </c>
      <c r="K135" s="8" t="s">
        <v>242</v>
      </c>
      <c r="L135" s="63">
        <v>45352</v>
      </c>
      <c r="M135" s="63">
        <v>45402</v>
      </c>
      <c r="N135" s="63">
        <v>45352</v>
      </c>
      <c r="O135" s="63">
        <v>45382</v>
      </c>
      <c r="P135" s="51">
        <f t="shared" ca="1" si="67"/>
        <v>441258</v>
      </c>
      <c r="Q135" s="57">
        <f t="shared" ca="1" si="68"/>
        <v>450083.16</v>
      </c>
      <c r="R135" s="51">
        <f t="shared" ca="1" si="69"/>
        <v>441258</v>
      </c>
      <c r="S135" s="57">
        <f t="shared" ca="1" si="79"/>
        <v>170907</v>
      </c>
      <c r="T135" s="57">
        <f t="shared" ca="1" si="70"/>
        <v>270351</v>
      </c>
      <c r="U135" s="57">
        <f t="shared" ca="1" si="65"/>
        <v>51636</v>
      </c>
      <c r="V135" s="57">
        <f t="shared" ca="1" si="65"/>
        <v>21562</v>
      </c>
      <c r="W135" s="57">
        <f t="shared" ca="1" si="65"/>
        <v>1615</v>
      </c>
      <c r="X135" s="57">
        <f t="shared" ca="1" si="65"/>
        <v>1360</v>
      </c>
      <c r="Y135" s="57">
        <f t="shared" ca="1" si="65"/>
        <v>3461</v>
      </c>
      <c r="Z135" s="57">
        <f t="shared" ca="1" si="65"/>
        <v>28125</v>
      </c>
      <c r="AA135" s="57">
        <f t="shared" ca="1" si="65"/>
        <v>17078</v>
      </c>
      <c r="AB135" s="57">
        <f t="shared" ca="1" si="65"/>
        <v>11530</v>
      </c>
      <c r="AC135" s="57">
        <f t="shared" ca="1" si="65"/>
        <v>788</v>
      </c>
      <c r="AD135" s="57">
        <f t="shared" ca="1" si="65"/>
        <v>8871</v>
      </c>
      <c r="AE135" s="57">
        <f t="shared" ca="1" si="65"/>
        <v>9840</v>
      </c>
      <c r="AF135" s="57">
        <f t="shared" ca="1" si="65"/>
        <v>842</v>
      </c>
      <c r="AG135" s="57">
        <f t="shared" ca="1" si="65"/>
        <v>27013</v>
      </c>
      <c r="AH135" s="57">
        <f t="shared" ca="1" si="65"/>
        <v>358</v>
      </c>
      <c r="AI135" s="57">
        <f t="shared" ca="1" si="65"/>
        <v>0</v>
      </c>
      <c r="AJ135" s="57">
        <f t="shared" ca="1" si="65"/>
        <v>62841</v>
      </c>
      <c r="AK135" s="57">
        <f t="shared" ca="1" si="64"/>
        <v>20243</v>
      </c>
      <c r="AL135" s="57">
        <f t="shared" ca="1" si="62"/>
        <v>105966</v>
      </c>
      <c r="AM135" s="57">
        <f t="shared" ca="1" si="62"/>
        <v>5985</v>
      </c>
      <c r="AN135" s="57">
        <f t="shared" ca="1" si="62"/>
        <v>53812</v>
      </c>
      <c r="AO135" s="57">
        <f t="shared" ca="1" si="62"/>
        <v>0</v>
      </c>
      <c r="AP135" s="57">
        <f t="shared" ca="1" si="62"/>
        <v>36272</v>
      </c>
      <c r="AQ135" s="57">
        <f t="shared" ca="1" si="62"/>
        <v>4264</v>
      </c>
      <c r="AR135" s="57">
        <f t="shared" ca="1" si="62"/>
        <v>1184</v>
      </c>
      <c r="AS135" s="51">
        <v>0</v>
      </c>
      <c r="AT135" s="57">
        <f t="shared" ca="1" si="62"/>
        <v>0</v>
      </c>
      <c r="AU135" s="51">
        <v>0</v>
      </c>
      <c r="AV135" s="57">
        <v>0</v>
      </c>
      <c r="AW135" s="51">
        <f t="shared" ca="1" si="71"/>
        <v>8825.16</v>
      </c>
      <c r="AX135" s="57">
        <f t="shared" ca="1" si="60"/>
        <v>-17994</v>
      </c>
      <c r="AY135" s="57">
        <f t="shared" ca="1" si="60"/>
        <v>0</v>
      </c>
      <c r="AZ135" s="57">
        <f t="shared" ca="1" si="60"/>
        <v>0</v>
      </c>
      <c r="BA135" s="51">
        <v>0</v>
      </c>
      <c r="BB135" s="51">
        <v>0</v>
      </c>
      <c r="BC135" s="57">
        <f t="shared" ca="1" si="60"/>
        <v>-6925</v>
      </c>
      <c r="BD135" s="57">
        <f t="shared" ca="1" si="60"/>
        <v>-8469</v>
      </c>
      <c r="BE135" s="57">
        <f t="shared" ca="1" si="85"/>
        <v>314.20499999999998</v>
      </c>
      <c r="BF135" s="51">
        <f t="shared" ca="1" si="72"/>
        <v>84.772800000000004</v>
      </c>
      <c r="BG135" s="51">
        <f t="shared" ca="1" si="73"/>
        <v>7.5791549295774647</v>
      </c>
      <c r="BH135" s="51">
        <f t="shared" ca="1" si="74"/>
        <v>359.12871287128712</v>
      </c>
      <c r="BI135" s="51">
        <v>0</v>
      </c>
      <c r="BJ135" s="57">
        <f t="shared" ca="1" si="80"/>
        <v>548</v>
      </c>
      <c r="BK135" s="51">
        <f t="shared" ca="1" si="75"/>
        <v>862.20499999999993</v>
      </c>
      <c r="BL135" s="57">
        <f t="shared" ca="1" si="81"/>
        <v>403</v>
      </c>
      <c r="BM135" s="57">
        <f t="shared" ca="1" si="76"/>
        <v>410.57915492957744</v>
      </c>
      <c r="BN135" s="57">
        <f t="shared" ca="1" si="82"/>
        <v>920</v>
      </c>
      <c r="BO135" s="57">
        <f t="shared" ca="1" si="77"/>
        <v>1004.7728</v>
      </c>
      <c r="BP135" s="57">
        <f t="shared" ca="1" si="83"/>
        <v>556</v>
      </c>
      <c r="BQ135" s="57">
        <f t="shared" ca="1" si="78"/>
        <v>915.12871287128712</v>
      </c>
      <c r="BR135" s="51">
        <v>0</v>
      </c>
      <c r="BS135" s="51">
        <v>0</v>
      </c>
    </row>
    <row r="136" spans="1:71">
      <c r="A136" s="8" t="s">
        <v>239</v>
      </c>
      <c r="B136">
        <v>704</v>
      </c>
      <c r="C136" s="8">
        <v>201</v>
      </c>
      <c r="E136" s="8">
        <v>115.7</v>
      </c>
      <c r="F136" s="8" t="s">
        <v>240</v>
      </c>
      <c r="G136" s="55">
        <f t="shared" ca="1" si="66"/>
        <v>42678</v>
      </c>
      <c r="H136" s="8">
        <v>77777</v>
      </c>
      <c r="J136" t="str">
        <f t="shared" ca="1" si="84"/>
        <v>월세</v>
      </c>
      <c r="K136" s="8" t="s">
        <v>242</v>
      </c>
      <c r="L136" s="63">
        <v>45352</v>
      </c>
      <c r="M136" s="63">
        <v>45402</v>
      </c>
      <c r="N136" s="63">
        <v>45352</v>
      </c>
      <c r="O136" s="63">
        <v>45382</v>
      </c>
      <c r="P136" s="51">
        <f t="shared" ca="1" si="67"/>
        <v>444353</v>
      </c>
      <c r="Q136" s="57">
        <f t="shared" ca="1" si="68"/>
        <v>453240.06</v>
      </c>
      <c r="R136" s="51">
        <f t="shared" ca="1" si="69"/>
        <v>444353</v>
      </c>
      <c r="S136" s="57">
        <f t="shared" ca="1" si="79"/>
        <v>176633</v>
      </c>
      <c r="T136" s="57">
        <f t="shared" ca="1" si="70"/>
        <v>267720</v>
      </c>
      <c r="U136" s="57">
        <f t="shared" ca="1" si="65"/>
        <v>56555</v>
      </c>
      <c r="V136" s="57">
        <f t="shared" ca="1" si="65"/>
        <v>12734</v>
      </c>
      <c r="W136" s="57">
        <f t="shared" ca="1" si="65"/>
        <v>1380</v>
      </c>
      <c r="X136" s="57">
        <f t="shared" ca="1" si="65"/>
        <v>4131</v>
      </c>
      <c r="Y136" s="57">
        <f t="shared" ca="1" si="65"/>
        <v>3709</v>
      </c>
      <c r="Z136" s="57">
        <f t="shared" ca="1" si="65"/>
        <v>46386</v>
      </c>
      <c r="AA136" s="57">
        <f t="shared" ca="1" si="65"/>
        <v>22645</v>
      </c>
      <c r="AB136" s="57">
        <f t="shared" ca="1" si="65"/>
        <v>12876</v>
      </c>
      <c r="AC136" s="57">
        <f t="shared" ca="1" si="65"/>
        <v>61</v>
      </c>
      <c r="AD136" s="57">
        <f t="shared" ca="1" si="65"/>
        <v>6305</v>
      </c>
      <c r="AE136" s="57">
        <f t="shared" ca="1" si="65"/>
        <v>10223</v>
      </c>
      <c r="AF136" s="57">
        <f t="shared" ca="1" si="65"/>
        <v>613</v>
      </c>
      <c r="AG136" s="57">
        <f t="shared" ca="1" si="65"/>
        <v>14365</v>
      </c>
      <c r="AH136" s="57">
        <f t="shared" ca="1" si="65"/>
        <v>191</v>
      </c>
      <c r="AI136" s="57">
        <f t="shared" ca="1" si="65"/>
        <v>0</v>
      </c>
      <c r="AJ136" s="57">
        <f t="shared" ca="1" si="65"/>
        <v>67550</v>
      </c>
      <c r="AK136" s="57">
        <f t="shared" ca="1" si="64"/>
        <v>17901</v>
      </c>
      <c r="AL136" s="57">
        <f t="shared" ca="1" si="64"/>
        <v>82472</v>
      </c>
      <c r="AM136" s="57">
        <f t="shared" ca="1" si="64"/>
        <v>3137</v>
      </c>
      <c r="AN136" s="57">
        <f t="shared" ca="1" si="64"/>
        <v>838</v>
      </c>
      <c r="AO136" s="57">
        <f t="shared" ca="1" si="64"/>
        <v>0</v>
      </c>
      <c r="AP136" s="57">
        <f t="shared" ca="1" si="64"/>
        <v>99114</v>
      </c>
      <c r="AQ136" s="57">
        <f t="shared" ca="1" si="64"/>
        <v>7295</v>
      </c>
      <c r="AR136" s="57">
        <f t="shared" ca="1" si="64"/>
        <v>8998</v>
      </c>
      <c r="AS136" s="51">
        <v>2500</v>
      </c>
      <c r="AT136" s="57">
        <f t="shared" ca="1" si="64"/>
        <v>0</v>
      </c>
      <c r="AU136" s="51">
        <v>0</v>
      </c>
      <c r="AV136" s="57">
        <v>0</v>
      </c>
      <c r="AW136" s="51">
        <f t="shared" ca="1" si="71"/>
        <v>8887.06</v>
      </c>
      <c r="AX136" s="57">
        <f t="shared" ca="1" si="60"/>
        <v>-9349</v>
      </c>
      <c r="AY136" s="57">
        <f t="shared" ca="1" si="60"/>
        <v>0</v>
      </c>
      <c r="AZ136" s="57">
        <f t="shared" ca="1" si="60"/>
        <v>0</v>
      </c>
      <c r="BA136" s="51">
        <v>0</v>
      </c>
      <c r="BB136" s="51">
        <v>0</v>
      </c>
      <c r="BC136" s="57">
        <f t="shared" ca="1" si="60"/>
        <v>-952</v>
      </c>
      <c r="BD136" s="57">
        <f t="shared" ca="1" si="60"/>
        <v>-27325</v>
      </c>
      <c r="BE136" s="57">
        <f t="shared" ca="1" si="85"/>
        <v>337.75</v>
      </c>
      <c r="BF136" s="51">
        <f t="shared" ca="1" si="72"/>
        <v>65.977599999999995</v>
      </c>
      <c r="BG136" s="51">
        <f t="shared" ca="1" si="73"/>
        <v>0.11802816901408451</v>
      </c>
      <c r="BH136" s="51">
        <f t="shared" ca="1" si="74"/>
        <v>981.32673267326732</v>
      </c>
      <c r="BI136" s="51">
        <v>0</v>
      </c>
      <c r="BJ136" s="57">
        <f t="shared" ca="1" si="80"/>
        <v>999</v>
      </c>
      <c r="BK136" s="51">
        <f t="shared" ca="1" si="75"/>
        <v>1336.75</v>
      </c>
      <c r="BL136" s="57">
        <f t="shared" ca="1" si="81"/>
        <v>93</v>
      </c>
      <c r="BM136" s="57">
        <f t="shared" ca="1" si="76"/>
        <v>93.118028169014082</v>
      </c>
      <c r="BN136" s="57">
        <f t="shared" ca="1" si="82"/>
        <v>971</v>
      </c>
      <c r="BO136" s="57">
        <f t="shared" ca="1" si="77"/>
        <v>1036.9775999999999</v>
      </c>
      <c r="BP136" s="57">
        <f t="shared" ca="1" si="83"/>
        <v>535</v>
      </c>
      <c r="BQ136" s="57">
        <f t="shared" ca="1" si="78"/>
        <v>1516.3267326732673</v>
      </c>
      <c r="BR136" s="51">
        <v>0</v>
      </c>
      <c r="BS136" s="51">
        <v>0</v>
      </c>
    </row>
    <row r="137" spans="1:71">
      <c r="A137" s="8" t="s">
        <v>239</v>
      </c>
      <c r="B137">
        <v>704</v>
      </c>
      <c r="C137" s="8">
        <v>202</v>
      </c>
      <c r="E137" s="8">
        <v>115.7</v>
      </c>
      <c r="F137" s="8" t="s">
        <v>240</v>
      </c>
      <c r="G137" s="55">
        <f t="shared" ca="1" si="66"/>
        <v>44056</v>
      </c>
      <c r="H137" s="8">
        <v>77777</v>
      </c>
      <c r="J137" t="str">
        <f t="shared" ca="1" si="84"/>
        <v>전세</v>
      </c>
      <c r="K137" s="8" t="s">
        <v>242</v>
      </c>
      <c r="L137" s="63">
        <v>45352</v>
      </c>
      <c r="M137" s="63">
        <v>45402</v>
      </c>
      <c r="N137" s="63">
        <v>45352</v>
      </c>
      <c r="O137" s="63">
        <v>45382</v>
      </c>
      <c r="P137" s="51">
        <f t="shared" ca="1" si="67"/>
        <v>580843</v>
      </c>
      <c r="Q137" s="57">
        <f t="shared" ca="1" si="68"/>
        <v>592459.86</v>
      </c>
      <c r="R137" s="51">
        <f t="shared" ca="1" si="69"/>
        <v>580843</v>
      </c>
      <c r="S137" s="57">
        <f t="shared" ca="1" si="79"/>
        <v>223608</v>
      </c>
      <c r="T137" s="57">
        <f t="shared" ca="1" si="70"/>
        <v>357235</v>
      </c>
      <c r="U137" s="57">
        <f t="shared" ca="1" si="65"/>
        <v>39026</v>
      </c>
      <c r="V137" s="57">
        <f t="shared" ca="1" si="65"/>
        <v>16665</v>
      </c>
      <c r="W137" s="57">
        <f t="shared" ca="1" si="65"/>
        <v>350</v>
      </c>
      <c r="X137" s="57">
        <f t="shared" ca="1" si="65"/>
        <v>2380</v>
      </c>
      <c r="Y137" s="57">
        <f t="shared" ca="1" si="65"/>
        <v>3775</v>
      </c>
      <c r="Z137" s="57">
        <f t="shared" ca="1" si="65"/>
        <v>19510</v>
      </c>
      <c r="AA137" s="57">
        <f t="shared" ca="1" si="65"/>
        <v>10320</v>
      </c>
      <c r="AB137" s="57">
        <f t="shared" ca="1" si="65"/>
        <v>72383</v>
      </c>
      <c r="AC137" s="57">
        <f t="shared" ca="1" si="65"/>
        <v>819</v>
      </c>
      <c r="AD137" s="57">
        <f t="shared" ca="1" si="65"/>
        <v>4919</v>
      </c>
      <c r="AE137" s="57">
        <f t="shared" ca="1" si="65"/>
        <v>24079</v>
      </c>
      <c r="AF137" s="57">
        <f t="shared" ca="1" si="65"/>
        <v>853</v>
      </c>
      <c r="AG137" s="57">
        <f t="shared" ca="1" si="65"/>
        <v>35344</v>
      </c>
      <c r="AH137" s="57">
        <f t="shared" ca="1" si="65"/>
        <v>80</v>
      </c>
      <c r="AI137" s="57">
        <f t="shared" ca="1" si="65"/>
        <v>0</v>
      </c>
      <c r="AJ137" s="57">
        <f t="shared" ca="1" si="65"/>
        <v>59416</v>
      </c>
      <c r="AK137" s="57">
        <f t="shared" ca="1" si="64"/>
        <v>14222</v>
      </c>
      <c r="AL137" s="57">
        <f t="shared" ca="1" si="64"/>
        <v>109847</v>
      </c>
      <c r="AM137" s="57">
        <f t="shared" ca="1" si="64"/>
        <v>3137</v>
      </c>
      <c r="AN137" s="57">
        <f t="shared" ca="1" si="64"/>
        <v>91510</v>
      </c>
      <c r="AO137" s="57">
        <f t="shared" ca="1" si="64"/>
        <v>0</v>
      </c>
      <c r="AP137" s="57">
        <f t="shared" ca="1" si="64"/>
        <v>98362</v>
      </c>
      <c r="AQ137" s="57">
        <f t="shared" ca="1" si="64"/>
        <v>3505</v>
      </c>
      <c r="AR137" s="57">
        <f t="shared" ca="1" si="64"/>
        <v>5849</v>
      </c>
      <c r="AS137" s="51">
        <v>2500</v>
      </c>
      <c r="AT137" s="57">
        <f t="shared" ca="1" si="64"/>
        <v>0</v>
      </c>
      <c r="AU137" s="51">
        <v>0</v>
      </c>
      <c r="AV137" s="57">
        <v>0</v>
      </c>
      <c r="AW137" s="51">
        <f t="shared" ca="1" si="71"/>
        <v>11616.86</v>
      </c>
      <c r="AX137" s="57">
        <f t="shared" ca="1" si="60"/>
        <v>-21914</v>
      </c>
      <c r="AY137" s="57">
        <f t="shared" ca="1" si="60"/>
        <v>0</v>
      </c>
      <c r="AZ137" s="57">
        <f t="shared" ca="1" si="60"/>
        <v>0</v>
      </c>
      <c r="BA137" s="51">
        <v>0</v>
      </c>
      <c r="BB137" s="51">
        <v>0</v>
      </c>
      <c r="BC137" s="57">
        <f t="shared" ca="1" si="60"/>
        <v>-13065</v>
      </c>
      <c r="BD137" s="57">
        <f t="shared" ca="1" si="60"/>
        <v>-3029</v>
      </c>
      <c r="BE137" s="57">
        <f t="shared" ca="1" si="85"/>
        <v>297.08</v>
      </c>
      <c r="BF137" s="51">
        <f t="shared" ca="1" si="72"/>
        <v>87.877600000000001</v>
      </c>
      <c r="BG137" s="51">
        <f t="shared" ca="1" si="73"/>
        <v>12.888732394366198</v>
      </c>
      <c r="BH137" s="51">
        <f t="shared" ca="1" si="74"/>
        <v>973.88118811881191</v>
      </c>
      <c r="BI137" s="51">
        <v>0</v>
      </c>
      <c r="BJ137" s="57">
        <f t="shared" ca="1" si="80"/>
        <v>311</v>
      </c>
      <c r="BK137" s="51">
        <f t="shared" ca="1" si="75"/>
        <v>608.07999999999993</v>
      </c>
      <c r="BL137" s="57">
        <f t="shared" ca="1" si="81"/>
        <v>684</v>
      </c>
      <c r="BM137" s="57">
        <f t="shared" ca="1" si="76"/>
        <v>696.88873239436623</v>
      </c>
      <c r="BN137" s="57">
        <f t="shared" ca="1" si="82"/>
        <v>848</v>
      </c>
      <c r="BO137" s="57">
        <f t="shared" ca="1" si="77"/>
        <v>935.87760000000003</v>
      </c>
      <c r="BP137" s="57">
        <f t="shared" ca="1" si="83"/>
        <v>134</v>
      </c>
      <c r="BQ137" s="57">
        <f t="shared" ca="1" si="78"/>
        <v>1107.8811881188119</v>
      </c>
      <c r="BR137" s="51">
        <v>0</v>
      </c>
      <c r="BS137" s="51">
        <v>0</v>
      </c>
    </row>
    <row r="138" spans="1:71">
      <c r="A138" s="8" t="s">
        <v>239</v>
      </c>
      <c r="B138">
        <v>704</v>
      </c>
      <c r="C138" s="8">
        <v>301</v>
      </c>
      <c r="E138" s="8">
        <v>115.7</v>
      </c>
      <c r="F138" s="8" t="s">
        <v>240</v>
      </c>
      <c r="G138" s="55">
        <f t="shared" ca="1" si="66"/>
        <v>43553</v>
      </c>
      <c r="H138" s="8">
        <v>77777</v>
      </c>
      <c r="J138" t="str">
        <f t="shared" ca="1" si="84"/>
        <v>자가</v>
      </c>
      <c r="K138" s="8" t="s">
        <v>242</v>
      </c>
      <c r="L138" s="63">
        <v>45352</v>
      </c>
      <c r="M138" s="63">
        <v>45402</v>
      </c>
      <c r="N138" s="63">
        <v>45352</v>
      </c>
      <c r="O138" s="63">
        <v>45382</v>
      </c>
      <c r="P138" s="51">
        <f t="shared" ca="1" si="67"/>
        <v>519734</v>
      </c>
      <c r="Q138" s="57">
        <f t="shared" ca="1" si="68"/>
        <v>530128.68000000005</v>
      </c>
      <c r="R138" s="51">
        <f t="shared" ca="1" si="69"/>
        <v>519734</v>
      </c>
      <c r="S138" s="57">
        <f t="shared" ca="1" si="79"/>
        <v>254662</v>
      </c>
      <c r="T138" s="57">
        <f t="shared" ca="1" si="70"/>
        <v>265072</v>
      </c>
      <c r="U138" s="57">
        <f t="shared" ca="1" si="65"/>
        <v>48449</v>
      </c>
      <c r="V138" s="57">
        <f t="shared" ca="1" si="65"/>
        <v>38921</v>
      </c>
      <c r="W138" s="57">
        <f t="shared" ca="1" si="65"/>
        <v>1554</v>
      </c>
      <c r="X138" s="57">
        <f t="shared" ca="1" si="65"/>
        <v>3515</v>
      </c>
      <c r="Y138" s="57">
        <f t="shared" ca="1" si="65"/>
        <v>3428</v>
      </c>
      <c r="Z138" s="57">
        <f t="shared" ca="1" si="65"/>
        <v>40014</v>
      </c>
      <c r="AA138" s="57">
        <f t="shared" ca="1" si="65"/>
        <v>29575</v>
      </c>
      <c r="AB138" s="57">
        <f t="shared" ca="1" si="65"/>
        <v>66210</v>
      </c>
      <c r="AC138" s="57">
        <f t="shared" ca="1" si="65"/>
        <v>2510</v>
      </c>
      <c r="AD138" s="57">
        <f t="shared" ca="1" si="65"/>
        <v>8597</v>
      </c>
      <c r="AE138" s="57">
        <f t="shared" ca="1" si="65"/>
        <v>6474</v>
      </c>
      <c r="AF138" s="57">
        <f t="shared" ca="1" si="65"/>
        <v>313</v>
      </c>
      <c r="AG138" s="57">
        <f t="shared" ca="1" si="65"/>
        <v>24869</v>
      </c>
      <c r="AH138" s="57">
        <f t="shared" ca="1" si="65"/>
        <v>531</v>
      </c>
      <c r="AI138" s="57">
        <f t="shared" ca="1" si="65"/>
        <v>0</v>
      </c>
      <c r="AJ138" s="57">
        <f t="shared" ca="1" si="65"/>
        <v>76531</v>
      </c>
      <c r="AK138" s="57">
        <f t="shared" ca="1" si="64"/>
        <v>14941</v>
      </c>
      <c r="AL138" s="57">
        <f t="shared" ca="1" si="64"/>
        <v>32382</v>
      </c>
      <c r="AM138" s="57">
        <f t="shared" ca="1" si="64"/>
        <v>6499</v>
      </c>
      <c r="AN138" s="57">
        <f t="shared" ca="1" si="64"/>
        <v>71154</v>
      </c>
      <c r="AO138" s="57">
        <f t="shared" ca="1" si="64"/>
        <v>0</v>
      </c>
      <c r="AP138" s="57">
        <f t="shared" ca="1" si="64"/>
        <v>78710</v>
      </c>
      <c r="AQ138" s="57">
        <f t="shared" ca="1" si="64"/>
        <v>9808</v>
      </c>
      <c r="AR138" s="57">
        <f t="shared" ca="1" si="64"/>
        <v>1518</v>
      </c>
      <c r="AS138" s="51">
        <v>2500</v>
      </c>
      <c r="AT138" s="57">
        <f t="shared" ca="1" si="64"/>
        <v>0</v>
      </c>
      <c r="AU138" s="51">
        <v>0</v>
      </c>
      <c r="AV138" s="57">
        <v>0</v>
      </c>
      <c r="AW138" s="51">
        <f t="shared" ca="1" si="71"/>
        <v>10394.68</v>
      </c>
      <c r="AX138" s="57">
        <f t="shared" ca="1" si="60"/>
        <v>-16994</v>
      </c>
      <c r="AY138" s="57">
        <f t="shared" ca="1" si="60"/>
        <v>0</v>
      </c>
      <c r="AZ138" s="57">
        <f t="shared" ca="1" si="60"/>
        <v>0</v>
      </c>
      <c r="BA138" s="51">
        <v>0</v>
      </c>
      <c r="BB138" s="51">
        <v>0</v>
      </c>
      <c r="BC138" s="57">
        <f t="shared" ca="1" si="60"/>
        <v>-4597</v>
      </c>
      <c r="BD138" s="57">
        <f t="shared" ca="1" si="60"/>
        <v>-27678</v>
      </c>
      <c r="BE138" s="57">
        <f t="shared" ca="1" si="85"/>
        <v>382.65499999999997</v>
      </c>
      <c r="BF138" s="51">
        <f t="shared" ca="1" si="72"/>
        <v>25.9056</v>
      </c>
      <c r="BG138" s="51">
        <f t="shared" ca="1" si="73"/>
        <v>10.02169014084507</v>
      </c>
      <c r="BH138" s="51">
        <f t="shared" ca="1" si="74"/>
        <v>779.30693069306926</v>
      </c>
      <c r="BI138" s="51">
        <v>0</v>
      </c>
      <c r="BJ138" s="57">
        <f t="shared" ca="1" si="80"/>
        <v>707</v>
      </c>
      <c r="BK138" s="51">
        <f t="shared" ca="1" si="75"/>
        <v>1089.655</v>
      </c>
      <c r="BL138" s="57">
        <f t="shared" ca="1" si="81"/>
        <v>472</v>
      </c>
      <c r="BM138" s="57">
        <f t="shared" ca="1" si="76"/>
        <v>482.02169014084507</v>
      </c>
      <c r="BN138" s="57">
        <f t="shared" ca="1" si="82"/>
        <v>214</v>
      </c>
      <c r="BO138" s="57">
        <f t="shared" ca="1" si="77"/>
        <v>239.90559999999999</v>
      </c>
      <c r="BP138" s="57">
        <f t="shared" ca="1" si="83"/>
        <v>480</v>
      </c>
      <c r="BQ138" s="57">
        <f t="shared" ca="1" si="78"/>
        <v>1259.3069306930693</v>
      </c>
      <c r="BR138" s="51">
        <v>0</v>
      </c>
      <c r="BS138" s="51">
        <v>0</v>
      </c>
    </row>
    <row r="139" spans="1:71">
      <c r="A139" s="8" t="s">
        <v>239</v>
      </c>
      <c r="B139">
        <v>704</v>
      </c>
      <c r="C139" s="8">
        <v>302</v>
      </c>
      <c r="E139" s="8">
        <v>115.7</v>
      </c>
      <c r="F139" s="8" t="s">
        <v>240</v>
      </c>
      <c r="G139" s="55">
        <f t="shared" ca="1" si="66"/>
        <v>44886</v>
      </c>
      <c r="H139" s="8">
        <v>77777</v>
      </c>
      <c r="J139" t="str">
        <f t="shared" ca="1" si="84"/>
        <v>전세</v>
      </c>
      <c r="K139" s="8" t="s">
        <v>242</v>
      </c>
      <c r="L139" s="63">
        <v>45352</v>
      </c>
      <c r="M139" s="63">
        <v>45402</v>
      </c>
      <c r="N139" s="63">
        <v>45352</v>
      </c>
      <c r="O139" s="63">
        <v>45382</v>
      </c>
      <c r="P139" s="51">
        <f t="shared" ca="1" si="67"/>
        <v>555606</v>
      </c>
      <c r="Q139" s="57">
        <f t="shared" ca="1" si="68"/>
        <v>566718.12</v>
      </c>
      <c r="R139" s="51">
        <f t="shared" ca="1" si="69"/>
        <v>555606</v>
      </c>
      <c r="S139" s="57">
        <f t="shared" ca="1" si="79"/>
        <v>201490</v>
      </c>
      <c r="T139" s="57">
        <f t="shared" ca="1" si="70"/>
        <v>354116</v>
      </c>
      <c r="U139" s="57">
        <f t="shared" ca="1" si="65"/>
        <v>43643</v>
      </c>
      <c r="V139" s="57">
        <f t="shared" ca="1" si="65"/>
        <v>10255</v>
      </c>
      <c r="W139" s="57">
        <f t="shared" ca="1" si="65"/>
        <v>1441</v>
      </c>
      <c r="X139" s="57">
        <f t="shared" ca="1" si="65"/>
        <v>2457</v>
      </c>
      <c r="Y139" s="57">
        <f t="shared" ca="1" si="65"/>
        <v>3556</v>
      </c>
      <c r="Z139" s="57">
        <f t="shared" ca="1" si="65"/>
        <v>35134</v>
      </c>
      <c r="AA139" s="57">
        <f t="shared" ca="1" si="65"/>
        <v>10888</v>
      </c>
      <c r="AB139" s="57">
        <f t="shared" ca="1" si="65"/>
        <v>11951</v>
      </c>
      <c r="AC139" s="57">
        <f t="shared" ca="1" si="65"/>
        <v>1308</v>
      </c>
      <c r="AD139" s="57">
        <f t="shared" ca="1" si="65"/>
        <v>9157</v>
      </c>
      <c r="AE139" s="57">
        <f t="shared" ca="1" si="65"/>
        <v>29859</v>
      </c>
      <c r="AF139" s="57">
        <f t="shared" ca="1" si="65"/>
        <v>476</v>
      </c>
      <c r="AG139" s="57">
        <f t="shared" ca="1" si="65"/>
        <v>42325</v>
      </c>
      <c r="AH139" s="57">
        <f t="shared" ca="1" si="65"/>
        <v>149</v>
      </c>
      <c r="AI139" s="57">
        <f t="shared" ca="1" si="65"/>
        <v>0</v>
      </c>
      <c r="AJ139" s="57">
        <f t="shared" ca="1" si="65"/>
        <v>77167</v>
      </c>
      <c r="AK139" s="57">
        <f t="shared" ca="1" si="64"/>
        <v>22756</v>
      </c>
      <c r="AL139" s="57">
        <f t="shared" ca="1" si="64"/>
        <v>132372</v>
      </c>
      <c r="AM139" s="57">
        <f t="shared" ca="1" si="64"/>
        <v>8734</v>
      </c>
      <c r="AN139" s="57">
        <f t="shared" ca="1" si="64"/>
        <v>118973</v>
      </c>
      <c r="AO139" s="57">
        <f t="shared" ca="1" si="64"/>
        <v>0</v>
      </c>
      <c r="AP139" s="57">
        <f t="shared" ca="1" si="64"/>
        <v>10663</v>
      </c>
      <c r="AQ139" s="57">
        <f t="shared" ca="1" si="64"/>
        <v>9928</v>
      </c>
      <c r="AR139" s="57">
        <f t="shared" ca="1" si="64"/>
        <v>9621</v>
      </c>
      <c r="AS139" s="51">
        <v>2500</v>
      </c>
      <c r="AT139" s="57">
        <f t="shared" ca="1" si="64"/>
        <v>0</v>
      </c>
      <c r="AU139" s="51">
        <v>0</v>
      </c>
      <c r="AV139" s="57">
        <v>0</v>
      </c>
      <c r="AW139" s="51">
        <f t="shared" ca="1" si="71"/>
        <v>11112.12</v>
      </c>
      <c r="AX139" s="57">
        <f t="shared" ca="1" si="60"/>
        <v>-4140</v>
      </c>
      <c r="AY139" s="57">
        <f t="shared" ca="1" si="60"/>
        <v>0</v>
      </c>
      <c r="AZ139" s="57">
        <f t="shared" ca="1" si="60"/>
        <v>0</v>
      </c>
      <c r="BA139" s="51">
        <v>0</v>
      </c>
      <c r="BB139" s="51">
        <v>0</v>
      </c>
      <c r="BC139" s="57">
        <f t="shared" ca="1" si="60"/>
        <v>-29537</v>
      </c>
      <c r="BD139" s="57">
        <f t="shared" ca="1" si="60"/>
        <v>-6030</v>
      </c>
      <c r="BE139" s="57">
        <f t="shared" ca="1" si="85"/>
        <v>385.83499999999998</v>
      </c>
      <c r="BF139" s="51">
        <f t="shared" ca="1" si="72"/>
        <v>105.8976</v>
      </c>
      <c r="BG139" s="51">
        <f t="shared" ca="1" si="73"/>
        <v>16.756760563380283</v>
      </c>
      <c r="BH139" s="51">
        <f t="shared" ca="1" si="74"/>
        <v>105.57425742574257</v>
      </c>
      <c r="BI139" s="51">
        <v>0</v>
      </c>
      <c r="BJ139" s="57">
        <f t="shared" ca="1" si="80"/>
        <v>798</v>
      </c>
      <c r="BK139" s="51">
        <f t="shared" ca="1" si="75"/>
        <v>1183.835</v>
      </c>
      <c r="BL139" s="57">
        <f t="shared" ca="1" si="81"/>
        <v>819</v>
      </c>
      <c r="BM139" s="57">
        <f t="shared" ca="1" si="76"/>
        <v>835.75676056338034</v>
      </c>
      <c r="BN139" s="57">
        <f t="shared" ca="1" si="82"/>
        <v>663</v>
      </c>
      <c r="BO139" s="57">
        <f t="shared" ca="1" si="77"/>
        <v>768.89760000000001</v>
      </c>
      <c r="BP139" s="57">
        <f t="shared" ca="1" si="83"/>
        <v>897</v>
      </c>
      <c r="BQ139" s="57">
        <f t="shared" ca="1" si="78"/>
        <v>1002.5742574257425</v>
      </c>
      <c r="BR139" s="51">
        <v>0</v>
      </c>
      <c r="BS139" s="51">
        <v>0</v>
      </c>
    </row>
    <row r="140" spans="1:71">
      <c r="A140" s="8" t="s">
        <v>239</v>
      </c>
      <c r="B140">
        <v>704</v>
      </c>
      <c r="C140" s="8">
        <v>401</v>
      </c>
      <c r="E140" s="8">
        <v>115.7</v>
      </c>
      <c r="F140" s="8" t="s">
        <v>240</v>
      </c>
      <c r="G140" s="55">
        <f t="shared" ca="1" si="66"/>
        <v>43981</v>
      </c>
      <c r="H140" s="8">
        <v>77777</v>
      </c>
      <c r="J140" t="str">
        <f t="shared" ca="1" si="84"/>
        <v>전세</v>
      </c>
      <c r="K140" s="8" t="s">
        <v>242</v>
      </c>
      <c r="L140" s="63">
        <v>45352</v>
      </c>
      <c r="M140" s="63">
        <v>45402</v>
      </c>
      <c r="N140" s="63">
        <v>45352</v>
      </c>
      <c r="O140" s="63">
        <v>45382</v>
      </c>
      <c r="P140" s="51">
        <f t="shared" ca="1" si="67"/>
        <v>412584</v>
      </c>
      <c r="Q140" s="57">
        <f t="shared" ca="1" si="68"/>
        <v>420835.68</v>
      </c>
      <c r="R140" s="51">
        <f t="shared" ca="1" si="69"/>
        <v>412584</v>
      </c>
      <c r="S140" s="57">
        <f t="shared" ca="1" si="79"/>
        <v>222611</v>
      </c>
      <c r="T140" s="57">
        <f t="shared" ca="1" si="70"/>
        <v>189973</v>
      </c>
      <c r="U140" s="57">
        <f t="shared" ca="1" si="65"/>
        <v>71652</v>
      </c>
      <c r="V140" s="57">
        <f t="shared" ca="1" si="65"/>
        <v>10357</v>
      </c>
      <c r="W140" s="57">
        <f t="shared" ca="1" si="65"/>
        <v>1234</v>
      </c>
      <c r="X140" s="57">
        <f t="shared" ca="1" si="65"/>
        <v>4721</v>
      </c>
      <c r="Y140" s="57">
        <f t="shared" ca="1" si="65"/>
        <v>3971</v>
      </c>
      <c r="Z140" s="57">
        <f t="shared" ca="1" si="65"/>
        <v>33390</v>
      </c>
      <c r="AA140" s="57">
        <f t="shared" ca="1" si="65"/>
        <v>10625</v>
      </c>
      <c r="AB140" s="57">
        <f t="shared" ca="1" si="65"/>
        <v>53741</v>
      </c>
      <c r="AC140" s="57">
        <f t="shared" ca="1" si="65"/>
        <v>417</v>
      </c>
      <c r="AD140" s="57">
        <f t="shared" ca="1" si="65"/>
        <v>6606</v>
      </c>
      <c r="AE140" s="57">
        <f t="shared" ca="1" si="65"/>
        <v>603</v>
      </c>
      <c r="AF140" s="57">
        <f t="shared" ca="1" si="65"/>
        <v>476</v>
      </c>
      <c r="AG140" s="57">
        <f t="shared" ca="1" si="65"/>
        <v>26014</v>
      </c>
      <c r="AH140" s="57">
        <f t="shared" ca="1" si="65"/>
        <v>761</v>
      </c>
      <c r="AI140" s="57">
        <f t="shared" ca="1" si="65"/>
        <v>0</v>
      </c>
      <c r="AJ140" s="57">
        <f t="shared" ca="1" si="65"/>
        <v>58656</v>
      </c>
      <c r="AK140" s="57">
        <f t="shared" ca="1" si="64"/>
        <v>22658</v>
      </c>
      <c r="AL140" s="57">
        <f t="shared" ca="1" si="64"/>
        <v>39667</v>
      </c>
      <c r="AM140" s="57">
        <f t="shared" ca="1" si="64"/>
        <v>703</v>
      </c>
      <c r="AN140" s="57">
        <f t="shared" ca="1" si="64"/>
        <v>42808</v>
      </c>
      <c r="AO140" s="57">
        <f t="shared" ca="1" si="64"/>
        <v>0</v>
      </c>
      <c r="AP140" s="57">
        <f t="shared" ca="1" si="64"/>
        <v>25862</v>
      </c>
      <c r="AQ140" s="57">
        <f t="shared" ca="1" si="64"/>
        <v>9429</v>
      </c>
      <c r="AR140" s="57">
        <f t="shared" ca="1" si="64"/>
        <v>2851</v>
      </c>
      <c r="AS140" s="51">
        <v>2500</v>
      </c>
      <c r="AT140" s="57">
        <f t="shared" ca="1" si="64"/>
        <v>0</v>
      </c>
      <c r="AU140" s="51">
        <v>0</v>
      </c>
      <c r="AV140" s="57">
        <v>0</v>
      </c>
      <c r="AW140" s="51">
        <f t="shared" ca="1" si="71"/>
        <v>8251.68</v>
      </c>
      <c r="AX140" s="57">
        <f t="shared" ca="1" si="60"/>
        <v>-2079</v>
      </c>
      <c r="AY140" s="57">
        <f t="shared" ca="1" si="60"/>
        <v>0</v>
      </c>
      <c r="AZ140" s="57">
        <f t="shared" ca="1" si="60"/>
        <v>0</v>
      </c>
      <c r="BA140" s="51">
        <v>0</v>
      </c>
      <c r="BB140" s="51">
        <v>0</v>
      </c>
      <c r="BC140" s="57">
        <f t="shared" ca="1" si="60"/>
        <v>-6606</v>
      </c>
      <c r="BD140" s="57">
        <f t="shared" ca="1" si="60"/>
        <v>-8433</v>
      </c>
      <c r="BE140" s="57">
        <f t="shared" ca="1" si="85"/>
        <v>293.27999999999997</v>
      </c>
      <c r="BF140" s="51">
        <f t="shared" ca="1" si="72"/>
        <v>31.733599999999999</v>
      </c>
      <c r="BG140" s="51">
        <f t="shared" ca="1" si="73"/>
        <v>6.0292957746478875</v>
      </c>
      <c r="BH140" s="51">
        <f t="shared" ca="1" si="74"/>
        <v>256.05940594059405</v>
      </c>
      <c r="BI140" s="51">
        <v>0</v>
      </c>
      <c r="BJ140" s="57">
        <f t="shared" ca="1" si="80"/>
        <v>620</v>
      </c>
      <c r="BK140" s="51">
        <f t="shared" ca="1" si="75"/>
        <v>913.28</v>
      </c>
      <c r="BL140" s="57">
        <f t="shared" ca="1" si="81"/>
        <v>7</v>
      </c>
      <c r="BM140" s="57">
        <f t="shared" ca="1" si="76"/>
        <v>13.029295774647888</v>
      </c>
      <c r="BN140" s="57">
        <f t="shared" ca="1" si="82"/>
        <v>280</v>
      </c>
      <c r="BO140" s="57">
        <f t="shared" ca="1" si="77"/>
        <v>311.73360000000002</v>
      </c>
      <c r="BP140" s="57">
        <f t="shared" ca="1" si="83"/>
        <v>409</v>
      </c>
      <c r="BQ140" s="57">
        <f t="shared" ca="1" si="78"/>
        <v>665.05940594059405</v>
      </c>
      <c r="BR140" s="51">
        <v>0</v>
      </c>
      <c r="BS140" s="51">
        <v>0</v>
      </c>
    </row>
    <row r="141" spans="1:71">
      <c r="A141" s="8" t="s">
        <v>239</v>
      </c>
      <c r="B141">
        <v>704</v>
      </c>
      <c r="C141" s="8">
        <v>402</v>
      </c>
      <c r="E141" s="8">
        <v>115.7</v>
      </c>
      <c r="F141" s="8" t="s">
        <v>240</v>
      </c>
      <c r="G141" s="55">
        <f t="shared" ca="1" si="66"/>
        <v>41779</v>
      </c>
      <c r="H141" s="8">
        <v>77777</v>
      </c>
      <c r="J141" t="str">
        <f t="shared" ca="1" si="84"/>
        <v>전세</v>
      </c>
      <c r="K141" s="8" t="s">
        <v>242</v>
      </c>
      <c r="L141" s="63">
        <v>45352</v>
      </c>
      <c r="M141" s="63">
        <v>45402</v>
      </c>
      <c r="N141" s="63">
        <v>45352</v>
      </c>
      <c r="O141" s="63">
        <v>45382</v>
      </c>
      <c r="P141" s="51">
        <f t="shared" ca="1" si="67"/>
        <v>494016</v>
      </c>
      <c r="Q141" s="57">
        <f t="shared" ca="1" si="68"/>
        <v>503896.32000000001</v>
      </c>
      <c r="R141" s="51">
        <f t="shared" ca="1" si="69"/>
        <v>494016</v>
      </c>
      <c r="S141" s="57">
        <f t="shared" ca="1" si="79"/>
        <v>212366</v>
      </c>
      <c r="T141" s="57">
        <f t="shared" ca="1" si="70"/>
        <v>281650</v>
      </c>
      <c r="U141" s="57">
        <f t="shared" ca="1" si="65"/>
        <v>44881</v>
      </c>
      <c r="V141" s="57">
        <f t="shared" ca="1" si="65"/>
        <v>15626</v>
      </c>
      <c r="W141" s="57">
        <f t="shared" ca="1" si="65"/>
        <v>1742</v>
      </c>
      <c r="X141" s="57">
        <f t="shared" ca="1" si="65"/>
        <v>2472</v>
      </c>
      <c r="Y141" s="57">
        <f t="shared" ca="1" si="65"/>
        <v>3671</v>
      </c>
      <c r="Z141" s="57">
        <f t="shared" ca="1" si="65"/>
        <v>28182</v>
      </c>
      <c r="AA141" s="57">
        <f t="shared" ca="1" si="65"/>
        <v>23028</v>
      </c>
      <c r="AB141" s="57">
        <f t="shared" ca="1" si="65"/>
        <v>26445</v>
      </c>
      <c r="AC141" s="57">
        <f t="shared" ca="1" si="65"/>
        <v>2253</v>
      </c>
      <c r="AD141" s="57">
        <f t="shared" ca="1" si="65"/>
        <v>7614</v>
      </c>
      <c r="AE141" s="57">
        <f t="shared" ca="1" si="65"/>
        <v>26026</v>
      </c>
      <c r="AF141" s="57">
        <f t="shared" ca="1" si="65"/>
        <v>666</v>
      </c>
      <c r="AG141" s="57">
        <f t="shared" ca="1" si="65"/>
        <v>44570</v>
      </c>
      <c r="AH141" s="57">
        <f t="shared" ca="1" si="65"/>
        <v>937</v>
      </c>
      <c r="AI141" s="57">
        <f t="shared" ca="1" si="65"/>
        <v>0</v>
      </c>
      <c r="AJ141" s="57">
        <f t="shared" ref="AJ141" ca="1" si="86">RANDBETWEEN(AJ$2,AJ$3)</f>
        <v>59189</v>
      </c>
      <c r="AK141" s="57">
        <f t="shared" ca="1" si="64"/>
        <v>13939</v>
      </c>
      <c r="AL141" s="57">
        <f t="shared" ca="1" si="64"/>
        <v>85621</v>
      </c>
      <c r="AM141" s="57">
        <f t="shared" ca="1" si="64"/>
        <v>3289</v>
      </c>
      <c r="AN141" s="57">
        <f t="shared" ca="1" si="64"/>
        <v>90717</v>
      </c>
      <c r="AO141" s="57">
        <f t="shared" ca="1" si="64"/>
        <v>0</v>
      </c>
      <c r="AP141" s="57">
        <f t="shared" ca="1" si="64"/>
        <v>28978</v>
      </c>
      <c r="AQ141" s="57">
        <f t="shared" ca="1" si="64"/>
        <v>8218</v>
      </c>
      <c r="AR141" s="57">
        <f t="shared" ca="1" si="64"/>
        <v>6386</v>
      </c>
      <c r="AS141" s="51">
        <v>2500</v>
      </c>
      <c r="AT141" s="57">
        <f t="shared" ca="1" si="64"/>
        <v>0</v>
      </c>
      <c r="AU141" s="51">
        <v>0</v>
      </c>
      <c r="AV141" s="57">
        <v>0</v>
      </c>
      <c r="AW141" s="51">
        <f t="shared" ca="1" si="71"/>
        <v>9880.32</v>
      </c>
      <c r="AX141" s="57">
        <f t="shared" ca="1" si="60"/>
        <v>-5704</v>
      </c>
      <c r="AY141" s="57">
        <f t="shared" ca="1" si="60"/>
        <v>0</v>
      </c>
      <c r="AZ141" s="57">
        <f t="shared" ca="1" si="60"/>
        <v>0</v>
      </c>
      <c r="BA141" s="51">
        <v>0</v>
      </c>
      <c r="BB141" s="51">
        <v>0</v>
      </c>
      <c r="BC141" s="57">
        <f t="shared" ca="1" si="60"/>
        <v>-7978</v>
      </c>
      <c r="BD141" s="57">
        <f t="shared" ca="1" si="60"/>
        <v>-19252</v>
      </c>
      <c r="BE141" s="57">
        <f t="shared" ca="1" si="85"/>
        <v>295.94499999999999</v>
      </c>
      <c r="BF141" s="51">
        <f t="shared" ca="1" si="72"/>
        <v>68.496799999999993</v>
      </c>
      <c r="BG141" s="51">
        <f t="shared" ca="1" si="73"/>
        <v>12.777042253521127</v>
      </c>
      <c r="BH141" s="51">
        <f t="shared" ca="1" si="74"/>
        <v>286.91089108910893</v>
      </c>
      <c r="BI141" s="51">
        <v>0</v>
      </c>
      <c r="BJ141" s="57">
        <f t="shared" ca="1" si="80"/>
        <v>667</v>
      </c>
      <c r="BK141" s="51">
        <f t="shared" ca="1" si="75"/>
        <v>962.94499999999994</v>
      </c>
      <c r="BL141" s="57">
        <f t="shared" ca="1" si="81"/>
        <v>151</v>
      </c>
      <c r="BM141" s="57">
        <f t="shared" ca="1" si="76"/>
        <v>163.77704225352113</v>
      </c>
      <c r="BN141" s="57">
        <f t="shared" ca="1" si="82"/>
        <v>407</v>
      </c>
      <c r="BO141" s="57">
        <f t="shared" ca="1" si="77"/>
        <v>475.49680000000001</v>
      </c>
      <c r="BP141" s="57">
        <f t="shared" ca="1" si="83"/>
        <v>105</v>
      </c>
      <c r="BQ141" s="57">
        <f t="shared" ca="1" si="78"/>
        <v>391.91089108910893</v>
      </c>
      <c r="BR141" s="51">
        <v>0</v>
      </c>
      <c r="BS141" s="51">
        <v>0</v>
      </c>
    </row>
    <row r="142" spans="1:71">
      <c r="A142" s="8" t="s">
        <v>239</v>
      </c>
      <c r="B142">
        <v>704</v>
      </c>
      <c r="C142" s="8">
        <v>501</v>
      </c>
      <c r="E142" s="8">
        <v>115.7</v>
      </c>
      <c r="F142" s="8" t="s">
        <v>240</v>
      </c>
      <c r="G142" s="55">
        <f t="shared" ca="1" si="66"/>
        <v>42109</v>
      </c>
      <c r="H142" s="8">
        <v>77777</v>
      </c>
      <c r="J142" t="str">
        <f t="shared" ca="1" si="84"/>
        <v>전세</v>
      </c>
      <c r="K142" s="8" t="s">
        <v>242</v>
      </c>
      <c r="L142" s="63">
        <v>45352</v>
      </c>
      <c r="M142" s="63">
        <v>45402</v>
      </c>
      <c r="N142" s="63">
        <v>45352</v>
      </c>
      <c r="O142" s="63">
        <v>45382</v>
      </c>
      <c r="P142" s="51">
        <f t="shared" ca="1" si="67"/>
        <v>442221</v>
      </c>
      <c r="Q142" s="57">
        <f t="shared" ca="1" si="68"/>
        <v>451065.42</v>
      </c>
      <c r="R142" s="51">
        <f t="shared" ca="1" si="69"/>
        <v>442221</v>
      </c>
      <c r="S142" s="57">
        <f t="shared" ca="1" si="79"/>
        <v>230188</v>
      </c>
      <c r="T142" s="57">
        <f t="shared" ca="1" si="70"/>
        <v>212033</v>
      </c>
      <c r="U142" s="57">
        <f t="shared" ref="U142:AJ157" ca="1" si="87">RANDBETWEEN(U$2,U$3)</f>
        <v>76313</v>
      </c>
      <c r="V142" s="57">
        <f t="shared" ca="1" si="87"/>
        <v>11850</v>
      </c>
      <c r="W142" s="57">
        <f t="shared" ca="1" si="87"/>
        <v>886</v>
      </c>
      <c r="X142" s="57">
        <f t="shared" ca="1" si="87"/>
        <v>3810</v>
      </c>
      <c r="Y142" s="57">
        <f t="shared" ca="1" si="87"/>
        <v>3613</v>
      </c>
      <c r="Z142" s="57">
        <f t="shared" ca="1" si="87"/>
        <v>19721</v>
      </c>
      <c r="AA142" s="57">
        <f t="shared" ca="1" si="87"/>
        <v>5340</v>
      </c>
      <c r="AB142" s="57">
        <f t="shared" ca="1" si="87"/>
        <v>74238</v>
      </c>
      <c r="AC142" s="57">
        <f t="shared" ca="1" si="87"/>
        <v>542</v>
      </c>
      <c r="AD142" s="57">
        <f t="shared" ca="1" si="87"/>
        <v>4122</v>
      </c>
      <c r="AE142" s="57">
        <f t="shared" ca="1" si="87"/>
        <v>8725</v>
      </c>
      <c r="AF142" s="57">
        <f t="shared" ca="1" si="87"/>
        <v>385</v>
      </c>
      <c r="AG142" s="57">
        <f t="shared" ca="1" si="87"/>
        <v>20447</v>
      </c>
      <c r="AH142" s="57">
        <f t="shared" ca="1" si="87"/>
        <v>804</v>
      </c>
      <c r="AI142" s="57">
        <f t="shared" ca="1" si="87"/>
        <v>0</v>
      </c>
      <c r="AJ142" s="57">
        <f t="shared" ca="1" si="87"/>
        <v>69466</v>
      </c>
      <c r="AK142" s="57">
        <f t="shared" ca="1" si="64"/>
        <v>12768</v>
      </c>
      <c r="AL142" s="57">
        <f t="shared" ca="1" si="64"/>
        <v>76152</v>
      </c>
      <c r="AM142" s="57">
        <f t="shared" ca="1" si="64"/>
        <v>9569</v>
      </c>
      <c r="AN142" s="57">
        <f t="shared" ca="1" si="64"/>
        <v>62954</v>
      </c>
      <c r="AO142" s="57">
        <f t="shared" ca="1" si="64"/>
        <v>0</v>
      </c>
      <c r="AP142" s="57">
        <f t="shared" ca="1" si="64"/>
        <v>12014</v>
      </c>
      <c r="AQ142" s="57">
        <f t="shared" ca="1" si="64"/>
        <v>5536</v>
      </c>
      <c r="AR142" s="57">
        <f t="shared" ca="1" si="64"/>
        <v>6548</v>
      </c>
      <c r="AS142" s="51">
        <v>2500</v>
      </c>
      <c r="AT142" s="57">
        <f t="shared" ca="1" si="64"/>
        <v>0</v>
      </c>
      <c r="AU142" s="51">
        <v>0</v>
      </c>
      <c r="AV142" s="57">
        <v>0</v>
      </c>
      <c r="AW142" s="51">
        <f t="shared" ca="1" si="71"/>
        <v>8844.42</v>
      </c>
      <c r="AX142" s="57">
        <f t="shared" ca="1" si="60"/>
        <v>-24044</v>
      </c>
      <c r="AY142" s="57">
        <f t="shared" ca="1" si="60"/>
        <v>0</v>
      </c>
      <c r="AZ142" s="57">
        <f t="shared" ca="1" si="60"/>
        <v>0</v>
      </c>
      <c r="BA142" s="51">
        <v>0</v>
      </c>
      <c r="BB142" s="51">
        <v>0</v>
      </c>
      <c r="BC142" s="57">
        <f t="shared" ca="1" si="60"/>
        <v>-2340</v>
      </c>
      <c r="BD142" s="57">
        <f t="shared" ca="1" si="60"/>
        <v>-19698</v>
      </c>
      <c r="BE142" s="57">
        <f t="shared" ca="1" si="85"/>
        <v>347.33</v>
      </c>
      <c r="BF142" s="51">
        <f t="shared" ca="1" si="72"/>
        <v>60.921599999999998</v>
      </c>
      <c r="BG142" s="51">
        <f t="shared" ca="1" si="73"/>
        <v>8.8667605633802822</v>
      </c>
      <c r="BH142" s="51">
        <f t="shared" ca="1" si="74"/>
        <v>118.95049504950495</v>
      </c>
      <c r="BI142" s="51">
        <v>0</v>
      </c>
      <c r="BJ142" s="57">
        <f t="shared" ca="1" si="80"/>
        <v>200</v>
      </c>
      <c r="BK142" s="51">
        <f t="shared" ca="1" si="75"/>
        <v>547.32999999999993</v>
      </c>
      <c r="BL142" s="57">
        <f t="shared" ca="1" si="81"/>
        <v>551</v>
      </c>
      <c r="BM142" s="57">
        <f t="shared" ca="1" si="76"/>
        <v>559.86676056338024</v>
      </c>
      <c r="BN142" s="57">
        <f t="shared" ca="1" si="82"/>
        <v>181</v>
      </c>
      <c r="BO142" s="57">
        <f t="shared" ca="1" si="77"/>
        <v>241.92160000000001</v>
      </c>
      <c r="BP142" s="57">
        <f t="shared" ca="1" si="83"/>
        <v>869</v>
      </c>
      <c r="BQ142" s="57">
        <f t="shared" ca="1" si="78"/>
        <v>987.95049504950498</v>
      </c>
      <c r="BR142" s="51">
        <v>0</v>
      </c>
      <c r="BS142" s="51">
        <v>0</v>
      </c>
    </row>
    <row r="143" spans="1:71">
      <c r="A143" s="8" t="s">
        <v>239</v>
      </c>
      <c r="B143">
        <v>704</v>
      </c>
      <c r="C143" s="8">
        <v>502</v>
      </c>
      <c r="E143" s="8">
        <v>115.7</v>
      </c>
      <c r="F143" s="8" t="s">
        <v>240</v>
      </c>
      <c r="G143" s="55">
        <f t="shared" ca="1" si="66"/>
        <v>45070</v>
      </c>
      <c r="H143" s="8">
        <v>77777</v>
      </c>
      <c r="J143" t="str">
        <f t="shared" ca="1" si="84"/>
        <v>전세</v>
      </c>
      <c r="K143" s="8" t="s">
        <v>242</v>
      </c>
      <c r="L143" s="63">
        <v>45352</v>
      </c>
      <c r="M143" s="63">
        <v>45402</v>
      </c>
      <c r="N143" s="63">
        <v>45352</v>
      </c>
      <c r="O143" s="63">
        <v>45382</v>
      </c>
      <c r="P143" s="51">
        <f t="shared" ca="1" si="67"/>
        <v>614820</v>
      </c>
      <c r="Q143" s="57">
        <f t="shared" ca="1" si="68"/>
        <v>627116.4</v>
      </c>
      <c r="R143" s="51">
        <f t="shared" ca="1" si="69"/>
        <v>614820</v>
      </c>
      <c r="S143" s="57">
        <f t="shared" ca="1" si="79"/>
        <v>248808</v>
      </c>
      <c r="T143" s="57">
        <f t="shared" ca="1" si="70"/>
        <v>366012</v>
      </c>
      <c r="U143" s="57">
        <f t="shared" ca="1" si="87"/>
        <v>74331</v>
      </c>
      <c r="V143" s="57">
        <f t="shared" ca="1" si="87"/>
        <v>8064</v>
      </c>
      <c r="W143" s="57">
        <f t="shared" ca="1" si="87"/>
        <v>1025</v>
      </c>
      <c r="X143" s="57">
        <f t="shared" ca="1" si="87"/>
        <v>3396</v>
      </c>
      <c r="Y143" s="57">
        <f t="shared" ca="1" si="87"/>
        <v>3753</v>
      </c>
      <c r="Z143" s="57">
        <f t="shared" ca="1" si="87"/>
        <v>44362</v>
      </c>
      <c r="AA143" s="57">
        <f t="shared" ca="1" si="87"/>
        <v>14000</v>
      </c>
      <c r="AB143" s="57">
        <f t="shared" ca="1" si="87"/>
        <v>56003</v>
      </c>
      <c r="AC143" s="57">
        <f t="shared" ca="1" si="87"/>
        <v>1874</v>
      </c>
      <c r="AD143" s="57">
        <f t="shared" ca="1" si="87"/>
        <v>6160</v>
      </c>
      <c r="AE143" s="57">
        <f t="shared" ca="1" si="87"/>
        <v>19217</v>
      </c>
      <c r="AF143" s="57">
        <f t="shared" ca="1" si="87"/>
        <v>539</v>
      </c>
      <c r="AG143" s="57">
        <f t="shared" ca="1" si="87"/>
        <v>27786</v>
      </c>
      <c r="AH143" s="57">
        <f t="shared" ca="1" si="87"/>
        <v>547</v>
      </c>
      <c r="AI143" s="57">
        <f t="shared" ca="1" si="87"/>
        <v>0</v>
      </c>
      <c r="AJ143" s="57">
        <f t="shared" ca="1" si="87"/>
        <v>59218</v>
      </c>
      <c r="AK143" s="57">
        <f t="shared" ca="1" si="64"/>
        <v>24857</v>
      </c>
      <c r="AL143" s="57">
        <f t="shared" ca="1" si="64"/>
        <v>104975</v>
      </c>
      <c r="AM143" s="57">
        <f t="shared" ca="1" si="64"/>
        <v>1298</v>
      </c>
      <c r="AN143" s="57">
        <f t="shared" ca="1" si="64"/>
        <v>86738</v>
      </c>
      <c r="AO143" s="57">
        <f t="shared" ca="1" si="64"/>
        <v>0</v>
      </c>
      <c r="AP143" s="57">
        <f t="shared" ca="1" si="64"/>
        <v>96586</v>
      </c>
      <c r="AQ143" s="57">
        <f t="shared" ca="1" si="64"/>
        <v>2298</v>
      </c>
      <c r="AR143" s="57">
        <f t="shared" ca="1" si="64"/>
        <v>6136</v>
      </c>
      <c r="AS143" s="51">
        <v>2500</v>
      </c>
      <c r="AT143" s="57">
        <f t="shared" ca="1" si="64"/>
        <v>0</v>
      </c>
      <c r="AU143" s="51">
        <v>0</v>
      </c>
      <c r="AV143" s="57">
        <v>0</v>
      </c>
      <c r="AW143" s="51">
        <f t="shared" ca="1" si="71"/>
        <v>12296.4</v>
      </c>
      <c r="AX143" s="57">
        <f t="shared" ca="1" si="60"/>
        <v>-16626</v>
      </c>
      <c r="AY143" s="57">
        <f t="shared" ca="1" si="60"/>
        <v>0</v>
      </c>
      <c r="AZ143" s="57">
        <f t="shared" ca="1" si="60"/>
        <v>0</v>
      </c>
      <c r="BA143" s="51">
        <v>0</v>
      </c>
      <c r="BB143" s="51">
        <v>0</v>
      </c>
      <c r="BC143" s="57">
        <f t="shared" ca="1" si="60"/>
        <v>-12687</v>
      </c>
      <c r="BD143" s="57">
        <f t="shared" ca="1" si="60"/>
        <v>-1530</v>
      </c>
      <c r="BE143" s="57">
        <f t="shared" ca="1" si="85"/>
        <v>296.08999999999997</v>
      </c>
      <c r="BF143" s="51">
        <f t="shared" ca="1" si="72"/>
        <v>83.98</v>
      </c>
      <c r="BG143" s="51">
        <f t="shared" ca="1" si="73"/>
        <v>12.216619718309859</v>
      </c>
      <c r="BH143" s="51">
        <f t="shared" ca="1" si="74"/>
        <v>956.29702970297035</v>
      </c>
      <c r="BI143" s="51">
        <v>0</v>
      </c>
      <c r="BJ143" s="57">
        <f t="shared" ca="1" si="80"/>
        <v>568</v>
      </c>
      <c r="BK143" s="51">
        <f t="shared" ca="1" si="75"/>
        <v>864.08999999999992</v>
      </c>
      <c r="BL143" s="57">
        <f t="shared" ca="1" si="81"/>
        <v>782</v>
      </c>
      <c r="BM143" s="57">
        <f t="shared" ca="1" si="76"/>
        <v>794.21661971830986</v>
      </c>
      <c r="BN143" s="57">
        <f t="shared" ca="1" si="82"/>
        <v>225</v>
      </c>
      <c r="BO143" s="57">
        <f t="shared" ca="1" si="77"/>
        <v>308.98</v>
      </c>
      <c r="BP143" s="57">
        <f t="shared" ca="1" si="83"/>
        <v>553</v>
      </c>
      <c r="BQ143" s="57">
        <f t="shared" ca="1" si="78"/>
        <v>1509.2970297029703</v>
      </c>
      <c r="BR143" s="51">
        <v>0</v>
      </c>
      <c r="BS143" s="51">
        <v>0</v>
      </c>
    </row>
    <row r="144" spans="1:71">
      <c r="A144" s="8" t="s">
        <v>239</v>
      </c>
      <c r="B144">
        <v>704</v>
      </c>
      <c r="C144" s="53">
        <v>601</v>
      </c>
      <c r="E144" s="8">
        <v>115.7</v>
      </c>
      <c r="F144" s="8" t="s">
        <v>240</v>
      </c>
      <c r="G144" s="55">
        <f t="shared" ca="1" si="66"/>
        <v>42813</v>
      </c>
      <c r="H144" s="8">
        <v>77777</v>
      </c>
      <c r="J144" t="str">
        <f t="shared" ca="1" si="84"/>
        <v>자가</v>
      </c>
      <c r="K144" s="8" t="s">
        <v>242</v>
      </c>
      <c r="L144" s="63">
        <v>45352</v>
      </c>
      <c r="M144" s="63">
        <v>45402</v>
      </c>
      <c r="N144" s="63">
        <v>45352</v>
      </c>
      <c r="O144" s="63">
        <v>45382</v>
      </c>
      <c r="P144" s="51">
        <f t="shared" ca="1" si="67"/>
        <v>410131</v>
      </c>
      <c r="Q144" s="57">
        <f t="shared" ca="1" si="68"/>
        <v>418333.62</v>
      </c>
      <c r="R144" s="51">
        <f t="shared" ca="1" si="69"/>
        <v>410131</v>
      </c>
      <c r="S144" s="57">
        <f t="shared" ca="1" si="79"/>
        <v>262873</v>
      </c>
      <c r="T144" s="57">
        <f t="shared" ca="1" si="70"/>
        <v>147258</v>
      </c>
      <c r="U144" s="57">
        <f t="shared" ca="1" si="87"/>
        <v>46846</v>
      </c>
      <c r="V144" s="57">
        <f t="shared" ca="1" si="87"/>
        <v>28482</v>
      </c>
      <c r="W144" s="57">
        <f t="shared" ca="1" si="87"/>
        <v>468</v>
      </c>
      <c r="X144" s="57">
        <f t="shared" ca="1" si="87"/>
        <v>1384</v>
      </c>
      <c r="Y144" s="57">
        <f t="shared" ca="1" si="87"/>
        <v>3453</v>
      </c>
      <c r="Z144" s="57">
        <f t="shared" ca="1" si="87"/>
        <v>55613</v>
      </c>
      <c r="AA144" s="57">
        <f t="shared" ca="1" si="87"/>
        <v>9818</v>
      </c>
      <c r="AB144" s="57">
        <f t="shared" ca="1" si="87"/>
        <v>41159</v>
      </c>
      <c r="AC144" s="57">
        <f t="shared" ca="1" si="87"/>
        <v>1396</v>
      </c>
      <c r="AD144" s="57">
        <f t="shared" ca="1" si="87"/>
        <v>6323</v>
      </c>
      <c r="AE144" s="57">
        <f t="shared" ca="1" si="87"/>
        <v>22981</v>
      </c>
      <c r="AF144" s="57">
        <f t="shared" ca="1" si="87"/>
        <v>482</v>
      </c>
      <c r="AG144" s="57">
        <f t="shared" ca="1" si="87"/>
        <v>48421</v>
      </c>
      <c r="AH144" s="57">
        <f t="shared" ca="1" si="87"/>
        <v>926</v>
      </c>
      <c r="AI144" s="57">
        <f t="shared" ca="1" si="87"/>
        <v>0</v>
      </c>
      <c r="AJ144" s="57">
        <f t="shared" ca="1" si="87"/>
        <v>57930</v>
      </c>
      <c r="AK144" s="57">
        <f t="shared" ca="1" si="64"/>
        <v>17682</v>
      </c>
      <c r="AL144" s="57">
        <f t="shared" ca="1" si="64"/>
        <v>40334</v>
      </c>
      <c r="AM144" s="57">
        <f t="shared" ca="1" si="64"/>
        <v>1380</v>
      </c>
      <c r="AN144" s="57">
        <f t="shared" ca="1" si="64"/>
        <v>19187</v>
      </c>
      <c r="AO144" s="57">
        <f t="shared" ca="1" si="64"/>
        <v>0</v>
      </c>
      <c r="AP144" s="57">
        <f t="shared" ca="1" si="64"/>
        <v>21848</v>
      </c>
      <c r="AQ144" s="57">
        <f t="shared" ca="1" si="64"/>
        <v>5865</v>
      </c>
      <c r="AR144" s="57">
        <f t="shared" ca="1" si="64"/>
        <v>2733</v>
      </c>
      <c r="AS144" s="51">
        <v>2500</v>
      </c>
      <c r="AT144" s="57">
        <f t="shared" ca="1" si="64"/>
        <v>0</v>
      </c>
      <c r="AU144" s="51">
        <v>0</v>
      </c>
      <c r="AV144" s="57">
        <v>0</v>
      </c>
      <c r="AW144" s="51">
        <f t="shared" ca="1" si="71"/>
        <v>8202.6200000000008</v>
      </c>
      <c r="AX144" s="57">
        <f t="shared" ca="1" si="60"/>
        <v>-1640</v>
      </c>
      <c r="AY144" s="57">
        <f t="shared" ca="1" si="60"/>
        <v>0</v>
      </c>
      <c r="AZ144" s="57">
        <f t="shared" ca="1" si="60"/>
        <v>0</v>
      </c>
      <c r="BA144" s="51">
        <v>0</v>
      </c>
      <c r="BB144" s="51">
        <v>0</v>
      </c>
      <c r="BC144" s="57">
        <f t="shared" ca="1" si="60"/>
        <v>-22240</v>
      </c>
      <c r="BD144" s="57">
        <f t="shared" ca="1" si="60"/>
        <v>-3200</v>
      </c>
      <c r="BE144" s="57">
        <f t="shared" ca="1" si="85"/>
        <v>289.64999999999998</v>
      </c>
      <c r="BF144" s="51">
        <f t="shared" ca="1" si="72"/>
        <v>32.267200000000003</v>
      </c>
      <c r="BG144" s="51">
        <f t="shared" ca="1" si="73"/>
        <v>2.7023943661971832</v>
      </c>
      <c r="BH144" s="51">
        <f t="shared" ca="1" si="74"/>
        <v>216.31683168316832</v>
      </c>
      <c r="BI144" s="51">
        <v>0</v>
      </c>
      <c r="BJ144" s="57">
        <f t="shared" ca="1" si="80"/>
        <v>344</v>
      </c>
      <c r="BK144" s="51">
        <f t="shared" ca="1" si="75"/>
        <v>633.65</v>
      </c>
      <c r="BL144" s="57">
        <f t="shared" ca="1" si="81"/>
        <v>804</v>
      </c>
      <c r="BM144" s="57">
        <f t="shared" ca="1" si="76"/>
        <v>806.70239436619715</v>
      </c>
      <c r="BN144" s="57">
        <f t="shared" ca="1" si="82"/>
        <v>745</v>
      </c>
      <c r="BO144" s="57">
        <f t="shared" ca="1" si="77"/>
        <v>777.2672</v>
      </c>
      <c r="BP144" s="57">
        <f t="shared" ca="1" si="83"/>
        <v>865</v>
      </c>
      <c r="BQ144" s="57">
        <f t="shared" ca="1" si="78"/>
        <v>1081.3168316831684</v>
      </c>
      <c r="BR144" s="51">
        <v>0</v>
      </c>
      <c r="BS144" s="51">
        <v>0</v>
      </c>
    </row>
    <row r="145" spans="1:71">
      <c r="A145" s="8" t="s">
        <v>239</v>
      </c>
      <c r="B145">
        <v>704</v>
      </c>
      <c r="C145" s="53">
        <v>602</v>
      </c>
      <c r="E145" s="8">
        <v>115.7</v>
      </c>
      <c r="F145" s="8" t="s">
        <v>240</v>
      </c>
      <c r="G145" s="55">
        <f t="shared" ca="1" si="66"/>
        <v>43648</v>
      </c>
      <c r="H145" s="8">
        <v>77777</v>
      </c>
      <c r="J145" t="str">
        <f t="shared" ca="1" si="84"/>
        <v>전세</v>
      </c>
      <c r="K145" s="8" t="s">
        <v>242</v>
      </c>
      <c r="L145" s="63">
        <v>45352</v>
      </c>
      <c r="M145" s="63">
        <v>45402</v>
      </c>
      <c r="N145" s="63">
        <v>45352</v>
      </c>
      <c r="O145" s="63">
        <v>45382</v>
      </c>
      <c r="P145" s="51">
        <f t="shared" ca="1" si="67"/>
        <v>432451</v>
      </c>
      <c r="Q145" s="57">
        <f t="shared" ca="1" si="68"/>
        <v>441100.02</v>
      </c>
      <c r="R145" s="51">
        <f t="shared" ca="1" si="69"/>
        <v>432451</v>
      </c>
      <c r="S145" s="57">
        <f t="shared" ca="1" si="79"/>
        <v>220669</v>
      </c>
      <c r="T145" s="57">
        <f t="shared" ca="1" si="70"/>
        <v>211782</v>
      </c>
      <c r="U145" s="57">
        <f t="shared" ca="1" si="87"/>
        <v>68847</v>
      </c>
      <c r="V145" s="57">
        <f t="shared" ca="1" si="87"/>
        <v>17826</v>
      </c>
      <c r="W145" s="57">
        <f t="shared" ca="1" si="87"/>
        <v>1511</v>
      </c>
      <c r="X145" s="57">
        <f t="shared" ca="1" si="87"/>
        <v>3172</v>
      </c>
      <c r="Y145" s="57">
        <f t="shared" ca="1" si="87"/>
        <v>3101</v>
      </c>
      <c r="Z145" s="57">
        <f t="shared" ca="1" si="87"/>
        <v>48761</v>
      </c>
      <c r="AA145" s="57">
        <f t="shared" ca="1" si="87"/>
        <v>28251</v>
      </c>
      <c r="AB145" s="57">
        <f t="shared" ca="1" si="87"/>
        <v>12559</v>
      </c>
      <c r="AC145" s="57">
        <f t="shared" ca="1" si="87"/>
        <v>704</v>
      </c>
      <c r="AD145" s="57">
        <f t="shared" ca="1" si="87"/>
        <v>9201</v>
      </c>
      <c r="AE145" s="57">
        <f t="shared" ca="1" si="87"/>
        <v>17409</v>
      </c>
      <c r="AF145" s="57">
        <f t="shared" ca="1" si="87"/>
        <v>931</v>
      </c>
      <c r="AG145" s="57">
        <f t="shared" ca="1" si="87"/>
        <v>26818</v>
      </c>
      <c r="AH145" s="57">
        <f t="shared" ca="1" si="87"/>
        <v>508</v>
      </c>
      <c r="AI145" s="57">
        <f t="shared" ca="1" si="87"/>
        <v>0</v>
      </c>
      <c r="AJ145" s="57">
        <f t="shared" ca="1" si="87"/>
        <v>69990</v>
      </c>
      <c r="AK145" s="57">
        <f t="shared" ca="1" si="64"/>
        <v>14793</v>
      </c>
      <c r="AL145" s="57">
        <f t="shared" ca="1" si="64"/>
        <v>90828</v>
      </c>
      <c r="AM145" s="57">
        <f t="shared" ca="1" si="64"/>
        <v>1864</v>
      </c>
      <c r="AN145" s="57">
        <f t="shared" ca="1" si="64"/>
        <v>39750</v>
      </c>
      <c r="AO145" s="57">
        <f t="shared" ca="1" si="64"/>
        <v>0</v>
      </c>
      <c r="AP145" s="57">
        <f t="shared" ca="1" si="64"/>
        <v>14120</v>
      </c>
      <c r="AQ145" s="57">
        <f t="shared" ca="1" si="64"/>
        <v>9829</v>
      </c>
      <c r="AR145" s="57">
        <f t="shared" ca="1" si="64"/>
        <v>8375</v>
      </c>
      <c r="AS145" s="51">
        <v>2500</v>
      </c>
      <c r="AT145" s="57">
        <f t="shared" ca="1" si="64"/>
        <v>0</v>
      </c>
      <c r="AU145" s="51">
        <v>0</v>
      </c>
      <c r="AV145" s="57">
        <v>0</v>
      </c>
      <c r="AW145" s="51">
        <f t="shared" ca="1" si="71"/>
        <v>8649.02</v>
      </c>
      <c r="AX145" s="57">
        <f t="shared" ca="1" si="60"/>
        <v>-24647</v>
      </c>
      <c r="AY145" s="57">
        <f t="shared" ca="1" si="60"/>
        <v>0</v>
      </c>
      <c r="AZ145" s="57">
        <f t="shared" ca="1" si="60"/>
        <v>0</v>
      </c>
      <c r="BA145" s="51">
        <v>0</v>
      </c>
      <c r="BB145" s="51">
        <v>0</v>
      </c>
      <c r="BC145" s="57">
        <f t="shared" ca="1" si="60"/>
        <v>-5638</v>
      </c>
      <c r="BD145" s="57">
        <f t="shared" ca="1" si="60"/>
        <v>-28912</v>
      </c>
      <c r="BE145" s="57">
        <f t="shared" ca="1" si="85"/>
        <v>349.95</v>
      </c>
      <c r="BF145" s="51">
        <f t="shared" ca="1" si="72"/>
        <v>72.662400000000005</v>
      </c>
      <c r="BG145" s="51">
        <f t="shared" ca="1" si="73"/>
        <v>5.598591549295775</v>
      </c>
      <c r="BH145" s="51">
        <f t="shared" ca="1" si="74"/>
        <v>139.80198019801981</v>
      </c>
      <c r="BI145" s="51">
        <v>0</v>
      </c>
      <c r="BJ145" s="57">
        <f t="shared" ca="1" si="80"/>
        <v>603</v>
      </c>
      <c r="BK145" s="51">
        <f t="shared" ca="1" si="75"/>
        <v>952.95</v>
      </c>
      <c r="BL145" s="57">
        <f t="shared" ca="1" si="81"/>
        <v>681</v>
      </c>
      <c r="BM145" s="57">
        <f t="shared" ca="1" si="76"/>
        <v>686.59859154929575</v>
      </c>
      <c r="BN145" s="57">
        <f t="shared" ca="1" si="82"/>
        <v>976</v>
      </c>
      <c r="BO145" s="57">
        <f t="shared" ca="1" si="77"/>
        <v>1048.6623999999999</v>
      </c>
      <c r="BP145" s="57">
        <f t="shared" ca="1" si="83"/>
        <v>850</v>
      </c>
      <c r="BQ145" s="57">
        <f t="shared" ca="1" si="78"/>
        <v>989.80198019801981</v>
      </c>
      <c r="BR145" s="51">
        <v>0</v>
      </c>
      <c r="BS145" s="51">
        <v>0</v>
      </c>
    </row>
    <row r="146" spans="1:71">
      <c r="A146" s="8" t="s">
        <v>239</v>
      </c>
      <c r="B146">
        <v>704</v>
      </c>
      <c r="C146" s="53">
        <v>701</v>
      </c>
      <c r="E146" s="8">
        <v>115.7</v>
      </c>
      <c r="F146" s="8" t="s">
        <v>240</v>
      </c>
      <c r="G146" s="55">
        <f t="shared" ca="1" si="66"/>
        <v>44613</v>
      </c>
      <c r="H146" s="8">
        <v>77777</v>
      </c>
      <c r="J146" t="str">
        <f t="shared" ca="1" si="84"/>
        <v>전세</v>
      </c>
      <c r="K146" s="8" t="s">
        <v>242</v>
      </c>
      <c r="L146" s="63">
        <v>45352</v>
      </c>
      <c r="M146" s="63">
        <v>45402</v>
      </c>
      <c r="N146" s="63">
        <v>45352</v>
      </c>
      <c r="O146" s="63">
        <v>45382</v>
      </c>
      <c r="P146" s="51">
        <f t="shared" ca="1" si="67"/>
        <v>444625</v>
      </c>
      <c r="Q146" s="57">
        <f t="shared" ca="1" si="68"/>
        <v>453517.5</v>
      </c>
      <c r="R146" s="51">
        <f t="shared" ca="1" si="69"/>
        <v>444625</v>
      </c>
      <c r="S146" s="57">
        <f t="shared" ca="1" si="79"/>
        <v>212283</v>
      </c>
      <c r="T146" s="57">
        <f t="shared" ca="1" si="70"/>
        <v>232342</v>
      </c>
      <c r="U146" s="57">
        <f t="shared" ca="1" si="87"/>
        <v>77898</v>
      </c>
      <c r="V146" s="57">
        <f t="shared" ca="1" si="87"/>
        <v>33536</v>
      </c>
      <c r="W146" s="57">
        <f t="shared" ca="1" si="87"/>
        <v>570</v>
      </c>
      <c r="X146" s="57">
        <f t="shared" ca="1" si="87"/>
        <v>1663</v>
      </c>
      <c r="Y146" s="57">
        <f t="shared" ca="1" si="87"/>
        <v>3771</v>
      </c>
      <c r="Z146" s="57">
        <f t="shared" ca="1" si="87"/>
        <v>27796</v>
      </c>
      <c r="AA146" s="57">
        <f t="shared" ca="1" si="87"/>
        <v>12608</v>
      </c>
      <c r="AB146" s="57">
        <f t="shared" ca="1" si="87"/>
        <v>32191</v>
      </c>
      <c r="AC146" s="57">
        <f t="shared" ca="1" si="87"/>
        <v>2158</v>
      </c>
      <c r="AD146" s="57">
        <f t="shared" ca="1" si="87"/>
        <v>9704</v>
      </c>
      <c r="AE146" s="57">
        <f t="shared" ca="1" si="87"/>
        <v>15449</v>
      </c>
      <c r="AF146" s="57">
        <f t="shared" ca="1" si="87"/>
        <v>927</v>
      </c>
      <c r="AG146" s="57">
        <f t="shared" ca="1" si="87"/>
        <v>2114</v>
      </c>
      <c r="AH146" s="57">
        <f t="shared" ca="1" si="87"/>
        <v>278</v>
      </c>
      <c r="AI146" s="57">
        <f t="shared" ca="1" si="87"/>
        <v>0</v>
      </c>
      <c r="AJ146" s="57">
        <f t="shared" ca="1" si="87"/>
        <v>70187</v>
      </c>
      <c r="AK146" s="57">
        <f t="shared" ca="1" si="64"/>
        <v>21293</v>
      </c>
      <c r="AL146" s="57">
        <f t="shared" ca="1" si="64"/>
        <v>82464</v>
      </c>
      <c r="AM146" s="57">
        <f t="shared" ca="1" si="64"/>
        <v>8493</v>
      </c>
      <c r="AN146" s="57">
        <f t="shared" ca="1" si="64"/>
        <v>8243</v>
      </c>
      <c r="AO146" s="57">
        <f t="shared" ca="1" si="64"/>
        <v>0</v>
      </c>
      <c r="AP146" s="57">
        <f t="shared" ca="1" si="64"/>
        <v>81871</v>
      </c>
      <c r="AQ146" s="57">
        <f t="shared" ca="1" si="64"/>
        <v>4506</v>
      </c>
      <c r="AR146" s="57">
        <f t="shared" ca="1" si="64"/>
        <v>7679</v>
      </c>
      <c r="AS146" s="51">
        <v>2500</v>
      </c>
      <c r="AT146" s="57">
        <f t="shared" ca="1" si="64"/>
        <v>0</v>
      </c>
      <c r="AU146" s="51">
        <v>0</v>
      </c>
      <c r="AV146" s="57">
        <v>0</v>
      </c>
      <c r="AW146" s="51">
        <f t="shared" ca="1" si="71"/>
        <v>8892.5</v>
      </c>
      <c r="AX146" s="57">
        <f t="shared" ca="1" si="60"/>
        <v>-20925</v>
      </c>
      <c r="AY146" s="57">
        <f t="shared" ca="1" si="60"/>
        <v>0</v>
      </c>
      <c r="AZ146" s="57">
        <f t="shared" ca="1" si="60"/>
        <v>0</v>
      </c>
      <c r="BA146" s="51">
        <v>0</v>
      </c>
      <c r="BB146" s="51">
        <v>0</v>
      </c>
      <c r="BC146" s="57">
        <f t="shared" ca="1" si="60"/>
        <v>-15877</v>
      </c>
      <c r="BD146" s="57">
        <f t="shared" ca="1" si="60"/>
        <v>-26472</v>
      </c>
      <c r="BE146" s="57">
        <f t="shared" ca="1" si="85"/>
        <v>350.935</v>
      </c>
      <c r="BF146" s="51">
        <f t="shared" ca="1" si="72"/>
        <v>65.971199999999996</v>
      </c>
      <c r="BG146" s="51">
        <f t="shared" ca="1" si="73"/>
        <v>1.1609859154929578</v>
      </c>
      <c r="BH146" s="51">
        <f t="shared" ca="1" si="74"/>
        <v>810.60396039603961</v>
      </c>
      <c r="BI146" s="51">
        <v>0</v>
      </c>
      <c r="BJ146" s="57">
        <f t="shared" ca="1" si="80"/>
        <v>682</v>
      </c>
      <c r="BK146" s="51">
        <f t="shared" ca="1" si="75"/>
        <v>1032.9349999999999</v>
      </c>
      <c r="BL146" s="57">
        <f t="shared" ca="1" si="81"/>
        <v>491</v>
      </c>
      <c r="BM146" s="57">
        <f t="shared" ca="1" si="76"/>
        <v>492.16098591549297</v>
      </c>
      <c r="BN146" s="57">
        <f t="shared" ca="1" si="82"/>
        <v>373</v>
      </c>
      <c r="BO146" s="57">
        <f t="shared" ca="1" si="77"/>
        <v>438.97120000000001</v>
      </c>
      <c r="BP146" s="57">
        <f t="shared" ca="1" si="83"/>
        <v>709</v>
      </c>
      <c r="BQ146" s="57">
        <f t="shared" ca="1" si="78"/>
        <v>1519.6039603960396</v>
      </c>
      <c r="BR146" s="51">
        <v>0</v>
      </c>
      <c r="BS146" s="51">
        <v>0</v>
      </c>
    </row>
    <row r="147" spans="1:71">
      <c r="A147" s="8" t="s">
        <v>239</v>
      </c>
      <c r="B147">
        <v>704</v>
      </c>
      <c r="C147" s="53">
        <v>702</v>
      </c>
      <c r="E147" s="8">
        <v>115.7</v>
      </c>
      <c r="F147" s="8" t="s">
        <v>240</v>
      </c>
      <c r="G147" s="55">
        <f t="shared" ca="1" si="66"/>
        <v>45275</v>
      </c>
      <c r="H147" s="8">
        <v>77777</v>
      </c>
      <c r="J147" t="str">
        <f t="shared" ca="1" si="84"/>
        <v>자가</v>
      </c>
      <c r="K147" s="8" t="s">
        <v>242</v>
      </c>
      <c r="L147" s="63">
        <v>45352</v>
      </c>
      <c r="M147" s="63">
        <v>45402</v>
      </c>
      <c r="N147" s="63">
        <v>45352</v>
      </c>
      <c r="O147" s="63">
        <v>45382</v>
      </c>
      <c r="P147" s="51">
        <f t="shared" ca="1" si="67"/>
        <v>460578</v>
      </c>
      <c r="Q147" s="57">
        <f t="shared" ca="1" si="68"/>
        <v>469789.56</v>
      </c>
      <c r="R147" s="51">
        <f t="shared" ca="1" si="69"/>
        <v>460578</v>
      </c>
      <c r="S147" s="57">
        <f t="shared" ca="1" si="79"/>
        <v>258280</v>
      </c>
      <c r="T147" s="57">
        <f t="shared" ca="1" si="70"/>
        <v>202298</v>
      </c>
      <c r="U147" s="57">
        <f t="shared" ca="1" si="87"/>
        <v>51087</v>
      </c>
      <c r="V147" s="57">
        <f t="shared" ca="1" si="87"/>
        <v>39896</v>
      </c>
      <c r="W147" s="57">
        <f t="shared" ca="1" si="87"/>
        <v>557</v>
      </c>
      <c r="X147" s="57">
        <f t="shared" ca="1" si="87"/>
        <v>1293</v>
      </c>
      <c r="Y147" s="57">
        <f t="shared" ca="1" si="87"/>
        <v>3318</v>
      </c>
      <c r="Z147" s="57">
        <f t="shared" ca="1" si="87"/>
        <v>38406</v>
      </c>
      <c r="AA147" s="57">
        <f t="shared" ca="1" si="87"/>
        <v>19461</v>
      </c>
      <c r="AB147" s="57">
        <f t="shared" ca="1" si="87"/>
        <v>33643</v>
      </c>
      <c r="AC147" s="57">
        <f t="shared" ca="1" si="87"/>
        <v>2090</v>
      </c>
      <c r="AD147" s="57">
        <f t="shared" ca="1" si="87"/>
        <v>3484</v>
      </c>
      <c r="AE147" s="57">
        <f t="shared" ca="1" si="87"/>
        <v>25879</v>
      </c>
      <c r="AF147" s="57">
        <f t="shared" ca="1" si="87"/>
        <v>823</v>
      </c>
      <c r="AG147" s="57">
        <f t="shared" ca="1" si="87"/>
        <v>48769</v>
      </c>
      <c r="AH147" s="57">
        <f t="shared" ca="1" si="87"/>
        <v>803</v>
      </c>
      <c r="AI147" s="57">
        <f t="shared" ca="1" si="87"/>
        <v>0</v>
      </c>
      <c r="AJ147" s="57">
        <f t="shared" ca="1" si="87"/>
        <v>73177</v>
      </c>
      <c r="AK147" s="57">
        <f t="shared" ca="1" si="64"/>
        <v>16471</v>
      </c>
      <c r="AL147" s="57">
        <f t="shared" ca="1" si="64"/>
        <v>35243</v>
      </c>
      <c r="AM147" s="57">
        <f t="shared" ca="1" si="64"/>
        <v>8523</v>
      </c>
      <c r="AN147" s="57">
        <f t="shared" ca="1" si="64"/>
        <v>66211</v>
      </c>
      <c r="AO147" s="57">
        <f t="shared" ca="1" si="64"/>
        <v>0</v>
      </c>
      <c r="AP147" s="57">
        <f t="shared" ca="1" si="64"/>
        <v>8047</v>
      </c>
      <c r="AQ147" s="57">
        <f t="shared" ca="1" si="64"/>
        <v>9035</v>
      </c>
      <c r="AR147" s="57">
        <f t="shared" ca="1" si="64"/>
        <v>5567</v>
      </c>
      <c r="AS147" s="51">
        <v>2500</v>
      </c>
      <c r="AT147" s="57">
        <f t="shared" ca="1" si="64"/>
        <v>0</v>
      </c>
      <c r="AU147" s="51">
        <v>0</v>
      </c>
      <c r="AV147" s="57">
        <v>0</v>
      </c>
      <c r="AW147" s="51">
        <f t="shared" ca="1" si="71"/>
        <v>9211.56</v>
      </c>
      <c r="AX147" s="57">
        <f t="shared" ca="1" si="60"/>
        <v>-22561</v>
      </c>
      <c r="AY147" s="57">
        <f t="shared" ca="1" si="60"/>
        <v>0</v>
      </c>
      <c r="AZ147" s="57">
        <f t="shared" ca="1" si="60"/>
        <v>0</v>
      </c>
      <c r="BA147" s="51">
        <v>0</v>
      </c>
      <c r="BB147" s="51">
        <v>0</v>
      </c>
      <c r="BC147" s="57">
        <f t="shared" ref="AX147:BD189" ca="1" si="88">RANDBETWEEN(BC$2,BC$3)</f>
        <v>-2790</v>
      </c>
      <c r="BD147" s="57">
        <f t="shared" ca="1" si="88"/>
        <v>-8354</v>
      </c>
      <c r="BE147" s="57">
        <f t="shared" ca="1" si="85"/>
        <v>365.88499999999999</v>
      </c>
      <c r="BF147" s="51">
        <f t="shared" ca="1" si="72"/>
        <v>28.194400000000002</v>
      </c>
      <c r="BG147" s="51">
        <f t="shared" ca="1" si="73"/>
        <v>9.3254929577464782</v>
      </c>
      <c r="BH147" s="51">
        <f t="shared" ca="1" si="74"/>
        <v>79.67326732673267</v>
      </c>
      <c r="BI147" s="51">
        <v>0</v>
      </c>
      <c r="BJ147" s="57">
        <f t="shared" ca="1" si="80"/>
        <v>667</v>
      </c>
      <c r="BK147" s="51">
        <f t="shared" ca="1" si="75"/>
        <v>1032.885</v>
      </c>
      <c r="BL147" s="57">
        <f t="shared" ca="1" si="81"/>
        <v>654</v>
      </c>
      <c r="BM147" s="57">
        <f t="shared" ca="1" si="76"/>
        <v>663.32549295774652</v>
      </c>
      <c r="BN147" s="57">
        <f t="shared" ca="1" si="82"/>
        <v>309</v>
      </c>
      <c r="BO147" s="57">
        <f t="shared" ca="1" si="77"/>
        <v>337.19439999999997</v>
      </c>
      <c r="BP147" s="57">
        <f t="shared" ca="1" si="83"/>
        <v>340</v>
      </c>
      <c r="BQ147" s="57">
        <f t="shared" ca="1" si="78"/>
        <v>419.67326732673268</v>
      </c>
      <c r="BR147" s="51">
        <v>0</v>
      </c>
      <c r="BS147" s="51">
        <v>0</v>
      </c>
    </row>
    <row r="148" spans="1:71">
      <c r="A148" s="8" t="s">
        <v>239</v>
      </c>
      <c r="B148">
        <v>704</v>
      </c>
      <c r="C148" s="53">
        <v>801</v>
      </c>
      <c r="E148" s="8">
        <v>115.7</v>
      </c>
      <c r="F148" s="8" t="s">
        <v>240</v>
      </c>
      <c r="G148" s="55">
        <f t="shared" ca="1" si="66"/>
        <v>44633</v>
      </c>
      <c r="H148" s="8">
        <v>77777</v>
      </c>
      <c r="J148" t="str">
        <f t="shared" ca="1" si="84"/>
        <v>자가</v>
      </c>
      <c r="K148" s="8" t="s">
        <v>242</v>
      </c>
      <c r="L148" s="63">
        <v>45352</v>
      </c>
      <c r="M148" s="63">
        <v>45402</v>
      </c>
      <c r="N148" s="63">
        <v>45352</v>
      </c>
      <c r="O148" s="63">
        <v>45382</v>
      </c>
      <c r="P148" s="51">
        <f t="shared" ca="1" si="67"/>
        <v>533813</v>
      </c>
      <c r="Q148" s="57">
        <f t="shared" ca="1" si="68"/>
        <v>544489.26</v>
      </c>
      <c r="R148" s="51">
        <f t="shared" ca="1" si="69"/>
        <v>533813</v>
      </c>
      <c r="S148" s="57">
        <f t="shared" ca="1" si="79"/>
        <v>185887</v>
      </c>
      <c r="T148" s="57">
        <f t="shared" ca="1" si="70"/>
        <v>347926</v>
      </c>
      <c r="U148" s="57">
        <f t="shared" ca="1" si="87"/>
        <v>52328</v>
      </c>
      <c r="V148" s="57">
        <f t="shared" ca="1" si="87"/>
        <v>18390</v>
      </c>
      <c r="W148" s="57">
        <f t="shared" ca="1" si="87"/>
        <v>1333</v>
      </c>
      <c r="X148" s="57">
        <f t="shared" ca="1" si="87"/>
        <v>1470</v>
      </c>
      <c r="Y148" s="57">
        <f t="shared" ca="1" si="87"/>
        <v>3376</v>
      </c>
      <c r="Z148" s="57">
        <f t="shared" ca="1" si="87"/>
        <v>31155</v>
      </c>
      <c r="AA148" s="57">
        <f t="shared" ca="1" si="87"/>
        <v>19944</v>
      </c>
      <c r="AB148" s="57">
        <f t="shared" ca="1" si="87"/>
        <v>47894</v>
      </c>
      <c r="AC148" s="57">
        <f t="shared" ca="1" si="87"/>
        <v>1045</v>
      </c>
      <c r="AD148" s="57">
        <f t="shared" ca="1" si="87"/>
        <v>8005</v>
      </c>
      <c r="AE148" s="57">
        <f t="shared" ca="1" si="87"/>
        <v>13598</v>
      </c>
      <c r="AF148" s="57">
        <f t="shared" ca="1" si="87"/>
        <v>890</v>
      </c>
      <c r="AG148" s="57">
        <f t="shared" ca="1" si="87"/>
        <v>876</v>
      </c>
      <c r="AH148" s="57">
        <f t="shared" ca="1" si="87"/>
        <v>105</v>
      </c>
      <c r="AI148" s="57">
        <f t="shared" ca="1" si="87"/>
        <v>0</v>
      </c>
      <c r="AJ148" s="57">
        <f t="shared" ca="1" si="87"/>
        <v>76258</v>
      </c>
      <c r="AK148" s="57">
        <f t="shared" ca="1" si="64"/>
        <v>15621</v>
      </c>
      <c r="AL148" s="57">
        <f t="shared" ca="1" si="64"/>
        <v>69866</v>
      </c>
      <c r="AM148" s="57">
        <f t="shared" ca="1" si="64"/>
        <v>768</v>
      </c>
      <c r="AN148" s="57">
        <f t="shared" ca="1" si="64"/>
        <v>116190</v>
      </c>
      <c r="AO148" s="57">
        <f t="shared" ca="1" si="64"/>
        <v>0</v>
      </c>
      <c r="AP148" s="57">
        <f t="shared" ca="1" si="64"/>
        <v>49703</v>
      </c>
      <c r="AQ148" s="57">
        <f t="shared" ca="1" si="64"/>
        <v>5527</v>
      </c>
      <c r="AR148" s="57">
        <f t="shared" ca="1" si="64"/>
        <v>6198</v>
      </c>
      <c r="AS148" s="51">
        <v>2500</v>
      </c>
      <c r="AT148" s="57">
        <f t="shared" ca="1" si="64"/>
        <v>0</v>
      </c>
      <c r="AU148" s="51">
        <v>0</v>
      </c>
      <c r="AV148" s="57">
        <v>0</v>
      </c>
      <c r="AW148" s="51">
        <f t="shared" ca="1" si="71"/>
        <v>10676.26</v>
      </c>
      <c r="AX148" s="57">
        <f t="shared" ca="1" si="88"/>
        <v>-3</v>
      </c>
      <c r="AY148" s="57">
        <f t="shared" ca="1" si="88"/>
        <v>0</v>
      </c>
      <c r="AZ148" s="57">
        <f t="shared" ca="1" si="88"/>
        <v>0</v>
      </c>
      <c r="BA148" s="51">
        <v>0</v>
      </c>
      <c r="BB148" s="51">
        <v>0</v>
      </c>
      <c r="BC148" s="57">
        <f t="shared" ca="1" si="88"/>
        <v>-6031</v>
      </c>
      <c r="BD148" s="57">
        <f t="shared" ca="1" si="88"/>
        <v>-3193</v>
      </c>
      <c r="BE148" s="57">
        <f t="shared" ca="1" si="85"/>
        <v>381.29</v>
      </c>
      <c r="BF148" s="51">
        <f t="shared" ca="1" si="72"/>
        <v>55.892800000000001</v>
      </c>
      <c r="BG148" s="51">
        <f t="shared" ca="1" si="73"/>
        <v>16.364788732394366</v>
      </c>
      <c r="BH148" s="51">
        <f t="shared" ca="1" si="74"/>
        <v>492.10891089108912</v>
      </c>
      <c r="BI148" s="51">
        <v>0</v>
      </c>
      <c r="BJ148" s="57">
        <f t="shared" ca="1" si="80"/>
        <v>360</v>
      </c>
      <c r="BK148" s="51">
        <f t="shared" ca="1" si="75"/>
        <v>741.29</v>
      </c>
      <c r="BL148" s="57">
        <f t="shared" ca="1" si="81"/>
        <v>641</v>
      </c>
      <c r="BM148" s="57">
        <f t="shared" ca="1" si="76"/>
        <v>657.36478873239435</v>
      </c>
      <c r="BN148" s="57">
        <f t="shared" ca="1" si="82"/>
        <v>148</v>
      </c>
      <c r="BO148" s="57">
        <f t="shared" ca="1" si="77"/>
        <v>203.89279999999999</v>
      </c>
      <c r="BP148" s="57">
        <f t="shared" ca="1" si="83"/>
        <v>71</v>
      </c>
      <c r="BQ148" s="57">
        <f t="shared" ca="1" si="78"/>
        <v>563.10891089108918</v>
      </c>
      <c r="BR148" s="51">
        <v>0</v>
      </c>
      <c r="BS148" s="51">
        <v>0</v>
      </c>
    </row>
    <row r="149" spans="1:71">
      <c r="A149" s="8" t="s">
        <v>239</v>
      </c>
      <c r="B149">
        <v>704</v>
      </c>
      <c r="C149" s="53">
        <v>802</v>
      </c>
      <c r="E149" s="8">
        <v>115.7</v>
      </c>
      <c r="F149" s="8" t="s">
        <v>240</v>
      </c>
      <c r="G149" s="55">
        <f t="shared" ca="1" si="66"/>
        <v>42108</v>
      </c>
      <c r="H149" s="8">
        <v>77777</v>
      </c>
      <c r="J149" t="str">
        <f t="shared" ca="1" si="84"/>
        <v>전세</v>
      </c>
      <c r="K149" s="8" t="s">
        <v>242</v>
      </c>
      <c r="L149" s="63">
        <v>45352</v>
      </c>
      <c r="M149" s="63">
        <v>45402</v>
      </c>
      <c r="N149" s="63">
        <v>45352</v>
      </c>
      <c r="O149" s="63">
        <v>45382</v>
      </c>
      <c r="P149" s="51">
        <f t="shared" ca="1" si="67"/>
        <v>489712</v>
      </c>
      <c r="Q149" s="57">
        <f t="shared" ca="1" si="68"/>
        <v>499506.24</v>
      </c>
      <c r="R149" s="51">
        <f t="shared" ca="1" si="69"/>
        <v>489712</v>
      </c>
      <c r="S149" s="57">
        <f t="shared" ca="1" si="79"/>
        <v>187057</v>
      </c>
      <c r="T149" s="57">
        <f t="shared" ca="1" si="70"/>
        <v>302655</v>
      </c>
      <c r="U149" s="57">
        <f t="shared" ca="1" si="87"/>
        <v>40986</v>
      </c>
      <c r="V149" s="57">
        <f t="shared" ca="1" si="87"/>
        <v>19225</v>
      </c>
      <c r="W149" s="57">
        <f t="shared" ca="1" si="87"/>
        <v>968</v>
      </c>
      <c r="X149" s="57">
        <f t="shared" ca="1" si="87"/>
        <v>4633</v>
      </c>
      <c r="Y149" s="57">
        <f t="shared" ca="1" si="87"/>
        <v>3022</v>
      </c>
      <c r="Z149" s="57">
        <f t="shared" ca="1" si="87"/>
        <v>16761</v>
      </c>
      <c r="AA149" s="57">
        <f t="shared" ca="1" si="87"/>
        <v>12301</v>
      </c>
      <c r="AB149" s="57">
        <f t="shared" ca="1" si="87"/>
        <v>37982</v>
      </c>
      <c r="AC149" s="57">
        <f t="shared" ca="1" si="87"/>
        <v>1215</v>
      </c>
      <c r="AD149" s="57">
        <f t="shared" ca="1" si="87"/>
        <v>4634</v>
      </c>
      <c r="AE149" s="57">
        <f t="shared" ca="1" si="87"/>
        <v>19880</v>
      </c>
      <c r="AF149" s="57">
        <f t="shared" ca="1" si="87"/>
        <v>671</v>
      </c>
      <c r="AG149" s="57">
        <f t="shared" ca="1" si="87"/>
        <v>33416</v>
      </c>
      <c r="AH149" s="57">
        <f t="shared" ca="1" si="87"/>
        <v>275</v>
      </c>
      <c r="AI149" s="57">
        <f t="shared" ca="1" si="87"/>
        <v>0</v>
      </c>
      <c r="AJ149" s="57">
        <f t="shared" ca="1" si="87"/>
        <v>78918</v>
      </c>
      <c r="AK149" s="57">
        <f t="shared" ca="1" si="64"/>
        <v>21965</v>
      </c>
      <c r="AL149" s="57">
        <f t="shared" ca="1" si="64"/>
        <v>140572</v>
      </c>
      <c r="AM149" s="57">
        <f t="shared" ca="1" si="64"/>
        <v>9068</v>
      </c>
      <c r="AN149" s="57">
        <f t="shared" ca="1" si="64"/>
        <v>55984</v>
      </c>
      <c r="AO149" s="57">
        <f t="shared" ca="1" si="64"/>
        <v>0</v>
      </c>
      <c r="AP149" s="57">
        <f t="shared" ca="1" si="64"/>
        <v>8610</v>
      </c>
      <c r="AQ149" s="57">
        <f t="shared" ca="1" si="64"/>
        <v>3664</v>
      </c>
      <c r="AR149" s="57">
        <f t="shared" ca="1" si="64"/>
        <v>1968</v>
      </c>
      <c r="AS149" s="51">
        <v>2500</v>
      </c>
      <c r="AT149" s="57">
        <f t="shared" ca="1" si="64"/>
        <v>0</v>
      </c>
      <c r="AU149" s="51">
        <v>0</v>
      </c>
      <c r="AV149" s="57">
        <v>0</v>
      </c>
      <c r="AW149" s="51">
        <f t="shared" ca="1" si="71"/>
        <v>9794.24</v>
      </c>
      <c r="AX149" s="57">
        <f t="shared" ca="1" si="88"/>
        <v>-16433</v>
      </c>
      <c r="AY149" s="57">
        <f t="shared" ca="1" si="88"/>
        <v>0</v>
      </c>
      <c r="AZ149" s="57">
        <f t="shared" ca="1" si="88"/>
        <v>0</v>
      </c>
      <c r="BA149" s="51">
        <v>0</v>
      </c>
      <c r="BB149" s="51">
        <v>0</v>
      </c>
      <c r="BC149" s="57">
        <f t="shared" ca="1" si="88"/>
        <v>-9672</v>
      </c>
      <c r="BD149" s="57">
        <f t="shared" ca="1" si="88"/>
        <v>-3401</v>
      </c>
      <c r="BE149" s="57">
        <f t="shared" ca="1" si="85"/>
        <v>394.59</v>
      </c>
      <c r="BF149" s="51">
        <f t="shared" ca="1" si="72"/>
        <v>112.4576</v>
      </c>
      <c r="BG149" s="51">
        <f t="shared" ca="1" si="73"/>
        <v>7.8850704225352111</v>
      </c>
      <c r="BH149" s="51">
        <f t="shared" ca="1" si="74"/>
        <v>85.247524752475243</v>
      </c>
      <c r="BI149" s="51">
        <v>0</v>
      </c>
      <c r="BJ149" s="57">
        <f t="shared" ca="1" si="80"/>
        <v>434</v>
      </c>
      <c r="BK149" s="51">
        <f t="shared" ca="1" si="75"/>
        <v>828.58999999999992</v>
      </c>
      <c r="BL149" s="57">
        <f t="shared" ca="1" si="81"/>
        <v>882</v>
      </c>
      <c r="BM149" s="57">
        <f t="shared" ca="1" si="76"/>
        <v>889.88507042253525</v>
      </c>
      <c r="BN149" s="57">
        <f t="shared" ca="1" si="82"/>
        <v>929</v>
      </c>
      <c r="BO149" s="57">
        <f t="shared" ca="1" si="77"/>
        <v>1041.4576</v>
      </c>
      <c r="BP149" s="57">
        <f t="shared" ca="1" si="83"/>
        <v>183</v>
      </c>
      <c r="BQ149" s="57">
        <f t="shared" ca="1" si="78"/>
        <v>268.24752475247521</v>
      </c>
      <c r="BR149" s="51">
        <v>0</v>
      </c>
      <c r="BS149" s="51">
        <v>0</v>
      </c>
    </row>
    <row r="150" spans="1:71">
      <c r="A150" s="8" t="s">
        <v>239</v>
      </c>
      <c r="B150">
        <v>704</v>
      </c>
      <c r="C150" s="53">
        <v>901</v>
      </c>
      <c r="E150" s="8">
        <v>115.7</v>
      </c>
      <c r="F150" s="8" t="s">
        <v>240</v>
      </c>
      <c r="G150" s="55">
        <f t="shared" ca="1" si="66"/>
        <v>44034</v>
      </c>
      <c r="H150" s="8">
        <v>77777</v>
      </c>
      <c r="J150" t="str">
        <f t="shared" ca="1" si="84"/>
        <v>전세</v>
      </c>
      <c r="K150" s="8" t="s">
        <v>242</v>
      </c>
      <c r="L150" s="63">
        <v>45352</v>
      </c>
      <c r="M150" s="63">
        <v>45402</v>
      </c>
      <c r="N150" s="63">
        <v>45352</v>
      </c>
      <c r="O150" s="63">
        <v>45382</v>
      </c>
      <c r="P150" s="51">
        <f t="shared" ca="1" si="67"/>
        <v>557740</v>
      </c>
      <c r="Q150" s="57">
        <f t="shared" ca="1" si="68"/>
        <v>568894.80000000005</v>
      </c>
      <c r="R150" s="51">
        <f t="shared" ca="1" si="69"/>
        <v>557740</v>
      </c>
      <c r="S150" s="57">
        <f t="shared" ca="1" si="79"/>
        <v>230085</v>
      </c>
      <c r="T150" s="57">
        <f t="shared" ca="1" si="70"/>
        <v>327655</v>
      </c>
      <c r="U150" s="57">
        <f t="shared" ca="1" si="87"/>
        <v>77075</v>
      </c>
      <c r="V150" s="57">
        <f t="shared" ca="1" si="87"/>
        <v>21197</v>
      </c>
      <c r="W150" s="57">
        <f t="shared" ca="1" si="87"/>
        <v>324</v>
      </c>
      <c r="X150" s="57">
        <f t="shared" ca="1" si="87"/>
        <v>1975</v>
      </c>
      <c r="Y150" s="57">
        <f t="shared" ca="1" si="87"/>
        <v>3431</v>
      </c>
      <c r="Z150" s="57">
        <f t="shared" ca="1" si="87"/>
        <v>40886</v>
      </c>
      <c r="AA150" s="57">
        <f t="shared" ca="1" si="87"/>
        <v>13231</v>
      </c>
      <c r="AB150" s="57">
        <f t="shared" ca="1" si="87"/>
        <v>50877</v>
      </c>
      <c r="AC150" s="57">
        <f t="shared" ca="1" si="87"/>
        <v>212</v>
      </c>
      <c r="AD150" s="57">
        <f t="shared" ca="1" si="87"/>
        <v>6159</v>
      </c>
      <c r="AE150" s="57">
        <f t="shared" ca="1" si="87"/>
        <v>14271</v>
      </c>
      <c r="AF150" s="57">
        <f t="shared" ca="1" si="87"/>
        <v>677</v>
      </c>
      <c r="AG150" s="57">
        <f t="shared" ca="1" si="87"/>
        <v>10402</v>
      </c>
      <c r="AH150" s="57">
        <f t="shared" ca="1" si="87"/>
        <v>944</v>
      </c>
      <c r="AI150" s="57">
        <f t="shared" ca="1" si="87"/>
        <v>0</v>
      </c>
      <c r="AJ150" s="57">
        <f t="shared" ca="1" si="87"/>
        <v>78459</v>
      </c>
      <c r="AK150" s="57">
        <f t="shared" ca="1" si="64"/>
        <v>22428</v>
      </c>
      <c r="AL150" s="57">
        <f t="shared" ca="1" si="64"/>
        <v>47439</v>
      </c>
      <c r="AM150" s="57">
        <f t="shared" ca="1" si="64"/>
        <v>1235</v>
      </c>
      <c r="AN150" s="57">
        <f t="shared" ca="1" si="64"/>
        <v>113292</v>
      </c>
      <c r="AO150" s="57">
        <f t="shared" ca="1" si="64"/>
        <v>0</v>
      </c>
      <c r="AP150" s="57">
        <f t="shared" ca="1" si="64"/>
        <v>73860</v>
      </c>
      <c r="AQ150" s="57">
        <f t="shared" ca="1" si="64"/>
        <v>2599</v>
      </c>
      <c r="AR150" s="57">
        <f t="shared" ca="1" si="64"/>
        <v>7521</v>
      </c>
      <c r="AS150" s="51">
        <v>2500</v>
      </c>
      <c r="AT150" s="57">
        <f t="shared" ca="1" si="64"/>
        <v>0</v>
      </c>
      <c r="AU150" s="51">
        <v>0</v>
      </c>
      <c r="AV150" s="57">
        <v>0</v>
      </c>
      <c r="AW150" s="51">
        <f t="shared" ca="1" si="71"/>
        <v>11154.800000000001</v>
      </c>
      <c r="AX150" s="57">
        <f t="shared" ca="1" si="88"/>
        <v>-6567</v>
      </c>
      <c r="AY150" s="57">
        <f t="shared" ca="1" si="88"/>
        <v>0</v>
      </c>
      <c r="AZ150" s="57">
        <f t="shared" ca="1" si="88"/>
        <v>0</v>
      </c>
      <c r="BA150" s="51">
        <v>0</v>
      </c>
      <c r="BB150" s="51">
        <v>0</v>
      </c>
      <c r="BC150" s="57">
        <f t="shared" ca="1" si="88"/>
        <v>-7444</v>
      </c>
      <c r="BD150" s="57">
        <f t="shared" ca="1" si="88"/>
        <v>-19243</v>
      </c>
      <c r="BE150" s="57">
        <f t="shared" ca="1" si="85"/>
        <v>392.29500000000002</v>
      </c>
      <c r="BF150" s="51">
        <f t="shared" ca="1" si="72"/>
        <v>37.9512</v>
      </c>
      <c r="BG150" s="51">
        <f t="shared" ca="1" si="73"/>
        <v>15.956619718309859</v>
      </c>
      <c r="BH150" s="51">
        <f t="shared" ca="1" si="74"/>
        <v>731.28712871287132</v>
      </c>
      <c r="BI150" s="51">
        <v>0</v>
      </c>
      <c r="BJ150" s="57">
        <f t="shared" ca="1" si="80"/>
        <v>827</v>
      </c>
      <c r="BK150" s="51">
        <f t="shared" ca="1" si="75"/>
        <v>1219.2950000000001</v>
      </c>
      <c r="BL150" s="57">
        <f t="shared" ca="1" si="81"/>
        <v>814</v>
      </c>
      <c r="BM150" s="57">
        <f t="shared" ca="1" si="76"/>
        <v>829.95661971830987</v>
      </c>
      <c r="BN150" s="57">
        <f t="shared" ca="1" si="82"/>
        <v>115</v>
      </c>
      <c r="BO150" s="57">
        <f t="shared" ca="1" si="77"/>
        <v>152.9512</v>
      </c>
      <c r="BP150" s="57">
        <f t="shared" ca="1" si="83"/>
        <v>413</v>
      </c>
      <c r="BQ150" s="57">
        <f t="shared" ca="1" si="78"/>
        <v>1144.2871287128714</v>
      </c>
      <c r="BR150" s="51">
        <v>0</v>
      </c>
      <c r="BS150" s="51">
        <v>0</v>
      </c>
    </row>
    <row r="151" spans="1:71">
      <c r="A151" s="8" t="s">
        <v>239</v>
      </c>
      <c r="B151">
        <v>704</v>
      </c>
      <c r="C151" s="53">
        <v>902</v>
      </c>
      <c r="E151" s="8">
        <v>115.7</v>
      </c>
      <c r="F151" s="8" t="s">
        <v>240</v>
      </c>
      <c r="G151" s="55">
        <f t="shared" ca="1" si="66"/>
        <v>44934</v>
      </c>
      <c r="H151" s="8">
        <v>77777</v>
      </c>
      <c r="J151" t="str">
        <f t="shared" ca="1" si="84"/>
        <v>전세</v>
      </c>
      <c r="K151" s="8" t="s">
        <v>242</v>
      </c>
      <c r="L151" s="63">
        <v>45352</v>
      </c>
      <c r="M151" s="63">
        <v>45402</v>
      </c>
      <c r="N151" s="63">
        <v>45352</v>
      </c>
      <c r="O151" s="63">
        <v>45382</v>
      </c>
      <c r="P151" s="51">
        <f t="shared" ca="1" si="67"/>
        <v>536461</v>
      </c>
      <c r="Q151" s="57">
        <f t="shared" ca="1" si="68"/>
        <v>547190.22</v>
      </c>
      <c r="R151" s="51">
        <f t="shared" ca="1" si="69"/>
        <v>536461</v>
      </c>
      <c r="S151" s="57">
        <f t="shared" ca="1" si="79"/>
        <v>187311</v>
      </c>
      <c r="T151" s="57">
        <f t="shared" ca="1" si="70"/>
        <v>349150</v>
      </c>
      <c r="U151" s="57">
        <f t="shared" ca="1" si="87"/>
        <v>60512</v>
      </c>
      <c r="V151" s="57">
        <f t="shared" ca="1" si="87"/>
        <v>15172</v>
      </c>
      <c r="W151" s="57">
        <f t="shared" ca="1" si="87"/>
        <v>620</v>
      </c>
      <c r="X151" s="57">
        <f t="shared" ca="1" si="87"/>
        <v>3298</v>
      </c>
      <c r="Y151" s="57">
        <f t="shared" ca="1" si="87"/>
        <v>3997</v>
      </c>
      <c r="Z151" s="57">
        <f t="shared" ca="1" si="87"/>
        <v>53918</v>
      </c>
      <c r="AA151" s="57">
        <f t="shared" ca="1" si="87"/>
        <v>16150</v>
      </c>
      <c r="AB151" s="57">
        <f t="shared" ca="1" si="87"/>
        <v>10910</v>
      </c>
      <c r="AC151" s="57">
        <f t="shared" ca="1" si="87"/>
        <v>267</v>
      </c>
      <c r="AD151" s="57">
        <f t="shared" ca="1" si="87"/>
        <v>6862</v>
      </c>
      <c r="AE151" s="57">
        <f t="shared" ca="1" si="87"/>
        <v>9890</v>
      </c>
      <c r="AF151" s="57">
        <f t="shared" ca="1" si="87"/>
        <v>427</v>
      </c>
      <c r="AG151" s="57">
        <f t="shared" ca="1" si="87"/>
        <v>11994</v>
      </c>
      <c r="AH151" s="57">
        <f t="shared" ca="1" si="87"/>
        <v>415</v>
      </c>
      <c r="AI151" s="57">
        <f t="shared" ca="1" si="87"/>
        <v>0</v>
      </c>
      <c r="AJ151" s="57">
        <f t="shared" ca="1" si="87"/>
        <v>58353</v>
      </c>
      <c r="AK151" s="57">
        <f t="shared" ca="1" si="64"/>
        <v>23082</v>
      </c>
      <c r="AL151" s="57">
        <f t="shared" ca="1" si="64"/>
        <v>112797</v>
      </c>
      <c r="AM151" s="57">
        <f t="shared" ca="1" si="64"/>
        <v>4493</v>
      </c>
      <c r="AN151" s="57">
        <f t="shared" ca="1" si="64"/>
        <v>63737</v>
      </c>
      <c r="AO151" s="57">
        <f t="shared" ca="1" si="64"/>
        <v>0</v>
      </c>
      <c r="AP151" s="57">
        <f t="shared" ca="1" si="64"/>
        <v>82522</v>
      </c>
      <c r="AQ151" s="57">
        <f t="shared" ca="1" si="64"/>
        <v>9444</v>
      </c>
      <c r="AR151" s="57">
        <f t="shared" ca="1" si="64"/>
        <v>9993</v>
      </c>
      <c r="AS151" s="51">
        <v>2500</v>
      </c>
      <c r="AT151" s="57">
        <f t="shared" ca="1" si="64"/>
        <v>0</v>
      </c>
      <c r="AU151" s="51">
        <v>0</v>
      </c>
      <c r="AV151" s="57">
        <v>0</v>
      </c>
      <c r="AW151" s="51">
        <f t="shared" ca="1" si="71"/>
        <v>10729.22</v>
      </c>
      <c r="AX151" s="57">
        <f t="shared" ca="1" si="88"/>
        <v>-12702</v>
      </c>
      <c r="AY151" s="57">
        <f t="shared" ca="1" si="88"/>
        <v>0</v>
      </c>
      <c r="AZ151" s="57">
        <f t="shared" ca="1" si="88"/>
        <v>0</v>
      </c>
      <c r="BA151" s="51">
        <v>0</v>
      </c>
      <c r="BB151" s="51">
        <v>0</v>
      </c>
      <c r="BC151" s="57">
        <f t="shared" ca="1" si="88"/>
        <v>-7970</v>
      </c>
      <c r="BD151" s="57">
        <f t="shared" ca="1" si="88"/>
        <v>-4220</v>
      </c>
      <c r="BE151" s="57">
        <f t="shared" ca="1" si="85"/>
        <v>291.76499999999999</v>
      </c>
      <c r="BF151" s="51">
        <f t="shared" ca="1" si="72"/>
        <v>90.2376</v>
      </c>
      <c r="BG151" s="51">
        <f t="shared" ca="1" si="73"/>
        <v>8.9770422535211267</v>
      </c>
      <c r="BH151" s="51">
        <f t="shared" ca="1" si="74"/>
        <v>817.04950495049502</v>
      </c>
      <c r="BI151" s="51">
        <v>0</v>
      </c>
      <c r="BJ151" s="57">
        <f t="shared" ca="1" si="80"/>
        <v>799</v>
      </c>
      <c r="BK151" s="51">
        <f t="shared" ca="1" si="75"/>
        <v>1090.7649999999999</v>
      </c>
      <c r="BL151" s="57">
        <f t="shared" ca="1" si="81"/>
        <v>911</v>
      </c>
      <c r="BM151" s="57">
        <f t="shared" ca="1" si="76"/>
        <v>919.97704225352118</v>
      </c>
      <c r="BN151" s="57">
        <f t="shared" ca="1" si="82"/>
        <v>757</v>
      </c>
      <c r="BO151" s="57">
        <f t="shared" ca="1" si="77"/>
        <v>847.23760000000004</v>
      </c>
      <c r="BP151" s="57">
        <f t="shared" ca="1" si="83"/>
        <v>378</v>
      </c>
      <c r="BQ151" s="57">
        <f t="shared" ca="1" si="78"/>
        <v>1195.049504950495</v>
      </c>
      <c r="BR151" s="51">
        <v>0</v>
      </c>
      <c r="BS151" s="51">
        <v>0</v>
      </c>
    </row>
    <row r="152" spans="1:71">
      <c r="A152" s="8" t="s">
        <v>239</v>
      </c>
      <c r="B152">
        <v>704</v>
      </c>
      <c r="C152">
        <f t="shared" ref="C152:C177" si="89">C150+100</f>
        <v>1001</v>
      </c>
      <c r="E152" s="8">
        <v>115.7</v>
      </c>
      <c r="F152" s="8" t="s">
        <v>240</v>
      </c>
      <c r="G152" s="55">
        <f t="shared" ca="1" si="66"/>
        <v>41720</v>
      </c>
      <c r="H152" s="8">
        <v>77777</v>
      </c>
      <c r="J152" t="str">
        <f t="shared" ca="1" si="84"/>
        <v>자가</v>
      </c>
      <c r="K152" s="8" t="s">
        <v>242</v>
      </c>
      <c r="L152" s="63">
        <v>45352</v>
      </c>
      <c r="M152" s="63">
        <v>45402</v>
      </c>
      <c r="N152" s="63">
        <v>45352</v>
      </c>
      <c r="O152" s="63">
        <v>45382</v>
      </c>
      <c r="P152" s="51">
        <f t="shared" ca="1" si="67"/>
        <v>495250</v>
      </c>
      <c r="Q152" s="57">
        <f t="shared" ca="1" si="68"/>
        <v>505155</v>
      </c>
      <c r="R152" s="51">
        <f t="shared" ca="1" si="69"/>
        <v>495250</v>
      </c>
      <c r="S152" s="57">
        <f t="shared" ca="1" si="79"/>
        <v>203782</v>
      </c>
      <c r="T152" s="57">
        <f t="shared" ca="1" si="70"/>
        <v>291468</v>
      </c>
      <c r="U152" s="57">
        <f t="shared" ca="1" si="87"/>
        <v>50845</v>
      </c>
      <c r="V152" s="57">
        <f t="shared" ca="1" si="87"/>
        <v>5170</v>
      </c>
      <c r="W152" s="57">
        <f t="shared" ca="1" si="87"/>
        <v>1415</v>
      </c>
      <c r="X152" s="57">
        <f t="shared" ca="1" si="87"/>
        <v>2976</v>
      </c>
      <c r="Y152" s="57">
        <f t="shared" ca="1" si="87"/>
        <v>3007</v>
      </c>
      <c r="Z152" s="57">
        <f t="shared" ca="1" si="87"/>
        <v>46136</v>
      </c>
      <c r="AA152" s="57">
        <f t="shared" ca="1" si="87"/>
        <v>26331</v>
      </c>
      <c r="AB152" s="57">
        <f t="shared" ca="1" si="87"/>
        <v>37162</v>
      </c>
      <c r="AC152" s="57">
        <f t="shared" ca="1" si="87"/>
        <v>2403</v>
      </c>
      <c r="AD152" s="57">
        <f t="shared" ca="1" si="87"/>
        <v>2702</v>
      </c>
      <c r="AE152" s="57">
        <f t="shared" ca="1" si="87"/>
        <v>28442</v>
      </c>
      <c r="AF152" s="57">
        <f t="shared" ca="1" si="87"/>
        <v>915</v>
      </c>
      <c r="AG152" s="57">
        <f t="shared" ca="1" si="87"/>
        <v>16412</v>
      </c>
      <c r="AH152" s="57">
        <f t="shared" ca="1" si="87"/>
        <v>740</v>
      </c>
      <c r="AI152" s="57">
        <f t="shared" ca="1" si="87"/>
        <v>0</v>
      </c>
      <c r="AJ152" s="57">
        <f t="shared" ca="1" si="87"/>
        <v>59592</v>
      </c>
      <c r="AK152" s="57">
        <f t="shared" ca="1" si="64"/>
        <v>21589</v>
      </c>
      <c r="AL152" s="57">
        <f t="shared" ca="1" si="64"/>
        <v>127988</v>
      </c>
      <c r="AM152" s="57">
        <f t="shared" ca="1" si="64"/>
        <v>9358</v>
      </c>
      <c r="AN152" s="57">
        <f t="shared" ca="1" si="64"/>
        <v>83364</v>
      </c>
      <c r="AO152" s="57">
        <f t="shared" ca="1" si="64"/>
        <v>0</v>
      </c>
      <c r="AP152" s="57">
        <f t="shared" ca="1" si="64"/>
        <v>5802</v>
      </c>
      <c r="AQ152" s="57">
        <f t="shared" ca="1" si="64"/>
        <v>6197</v>
      </c>
      <c r="AR152" s="57">
        <f t="shared" ca="1" si="64"/>
        <v>3030</v>
      </c>
      <c r="AS152" s="51">
        <v>2500</v>
      </c>
      <c r="AT152" s="57">
        <f t="shared" ca="1" si="64"/>
        <v>0</v>
      </c>
      <c r="AU152" s="51">
        <v>0</v>
      </c>
      <c r="AV152" s="57">
        <v>0</v>
      </c>
      <c r="AW152" s="51">
        <f t="shared" ca="1" si="71"/>
        <v>9905</v>
      </c>
      <c r="AX152" s="57">
        <f t="shared" ca="1" si="88"/>
        <v>-13786</v>
      </c>
      <c r="AY152" s="57">
        <f t="shared" ca="1" si="88"/>
        <v>0</v>
      </c>
      <c r="AZ152" s="57">
        <f t="shared" ca="1" si="88"/>
        <v>0</v>
      </c>
      <c r="BA152" s="51">
        <v>0</v>
      </c>
      <c r="BB152" s="51">
        <v>0</v>
      </c>
      <c r="BC152" s="57">
        <f t="shared" ca="1" si="88"/>
        <v>-21719</v>
      </c>
      <c r="BD152" s="57">
        <f t="shared" ca="1" si="88"/>
        <v>-13321</v>
      </c>
      <c r="BE152" s="57">
        <f t="shared" ca="1" si="85"/>
        <v>297.95999999999998</v>
      </c>
      <c r="BF152" s="51">
        <f t="shared" ca="1" si="72"/>
        <v>102.3904</v>
      </c>
      <c r="BG152" s="51">
        <f t="shared" ca="1" si="73"/>
        <v>11.741408450704226</v>
      </c>
      <c r="BH152" s="51">
        <f t="shared" ca="1" si="74"/>
        <v>57.445544554455445</v>
      </c>
      <c r="BI152" s="51">
        <v>0</v>
      </c>
      <c r="BJ152" s="57">
        <f t="shared" ca="1" si="80"/>
        <v>958</v>
      </c>
      <c r="BK152" s="51">
        <f t="shared" ca="1" si="75"/>
        <v>1255.96</v>
      </c>
      <c r="BL152" s="57">
        <f t="shared" ca="1" si="81"/>
        <v>974</v>
      </c>
      <c r="BM152" s="57">
        <f t="shared" ca="1" si="76"/>
        <v>985.74140845070417</v>
      </c>
      <c r="BN152" s="57">
        <f t="shared" ca="1" si="82"/>
        <v>226</v>
      </c>
      <c r="BO152" s="57">
        <f t="shared" ca="1" si="77"/>
        <v>328.3904</v>
      </c>
      <c r="BP152" s="57">
        <f t="shared" ca="1" si="83"/>
        <v>591</v>
      </c>
      <c r="BQ152" s="57">
        <f t="shared" ca="1" si="78"/>
        <v>648.44554455445541</v>
      </c>
      <c r="BR152" s="51">
        <v>0</v>
      </c>
      <c r="BS152" s="51">
        <v>0</v>
      </c>
    </row>
    <row r="153" spans="1:71">
      <c r="A153" s="8" t="s">
        <v>239</v>
      </c>
      <c r="B153">
        <v>704</v>
      </c>
      <c r="C153">
        <f t="shared" si="89"/>
        <v>1002</v>
      </c>
      <c r="E153" s="8">
        <v>115.7</v>
      </c>
      <c r="F153" s="8" t="s">
        <v>240</v>
      </c>
      <c r="G153" s="55">
        <f t="shared" ca="1" si="66"/>
        <v>43267</v>
      </c>
      <c r="H153" s="8">
        <v>77777</v>
      </c>
      <c r="J153" t="str">
        <f t="shared" ca="1" si="84"/>
        <v>전세</v>
      </c>
      <c r="K153" s="8" t="s">
        <v>242</v>
      </c>
      <c r="L153" s="63">
        <v>45352</v>
      </c>
      <c r="M153" s="63">
        <v>45402</v>
      </c>
      <c r="N153" s="63">
        <v>45352</v>
      </c>
      <c r="O153" s="63">
        <v>45382</v>
      </c>
      <c r="P153" s="51">
        <f t="shared" ca="1" si="67"/>
        <v>418793</v>
      </c>
      <c r="Q153" s="57">
        <f t="shared" ca="1" si="68"/>
        <v>427168.86</v>
      </c>
      <c r="R153" s="51">
        <f t="shared" ca="1" si="69"/>
        <v>418793</v>
      </c>
      <c r="S153" s="57">
        <f t="shared" ca="1" si="79"/>
        <v>197409</v>
      </c>
      <c r="T153" s="57">
        <f t="shared" ca="1" si="70"/>
        <v>221384</v>
      </c>
      <c r="U153" s="57">
        <f t="shared" ca="1" si="87"/>
        <v>44958</v>
      </c>
      <c r="V153" s="57">
        <f t="shared" ca="1" si="87"/>
        <v>32143</v>
      </c>
      <c r="W153" s="57">
        <f t="shared" ca="1" si="87"/>
        <v>527</v>
      </c>
      <c r="X153" s="57">
        <f t="shared" ca="1" si="87"/>
        <v>2559</v>
      </c>
      <c r="Y153" s="57">
        <f t="shared" ca="1" si="87"/>
        <v>3436</v>
      </c>
      <c r="Z153" s="57">
        <f t="shared" ca="1" si="87"/>
        <v>18893</v>
      </c>
      <c r="AA153" s="57">
        <f t="shared" ca="1" si="87"/>
        <v>8550</v>
      </c>
      <c r="AB153" s="57">
        <f t="shared" ca="1" si="87"/>
        <v>32155</v>
      </c>
      <c r="AC153" s="57">
        <f t="shared" ca="1" si="87"/>
        <v>1026</v>
      </c>
      <c r="AD153" s="57">
        <f t="shared" ca="1" si="87"/>
        <v>5731</v>
      </c>
      <c r="AE153" s="57">
        <f t="shared" ca="1" si="87"/>
        <v>23880</v>
      </c>
      <c r="AF153" s="57">
        <f t="shared" ca="1" si="87"/>
        <v>999</v>
      </c>
      <c r="AG153" s="57">
        <f t="shared" ca="1" si="87"/>
        <v>25177</v>
      </c>
      <c r="AH153" s="57">
        <f t="shared" ca="1" si="87"/>
        <v>652</v>
      </c>
      <c r="AI153" s="57">
        <f t="shared" ca="1" si="87"/>
        <v>0</v>
      </c>
      <c r="AJ153" s="57">
        <f t="shared" ca="1" si="87"/>
        <v>66621</v>
      </c>
      <c r="AK153" s="57">
        <f t="shared" ca="1" si="64"/>
        <v>24961</v>
      </c>
      <c r="AL153" s="57">
        <f t="shared" ca="1" si="64"/>
        <v>91277</v>
      </c>
      <c r="AM153" s="57">
        <f t="shared" ca="1" si="64"/>
        <v>6648</v>
      </c>
      <c r="AN153" s="57">
        <f t="shared" ca="1" si="64"/>
        <v>1649</v>
      </c>
      <c r="AO153" s="57">
        <f t="shared" ca="1" si="64"/>
        <v>0</v>
      </c>
      <c r="AP153" s="57">
        <f t="shared" ca="1" si="64"/>
        <v>50727</v>
      </c>
      <c r="AQ153" s="57">
        <f t="shared" ca="1" si="64"/>
        <v>5925</v>
      </c>
      <c r="AR153" s="57">
        <f t="shared" ca="1" si="64"/>
        <v>4431</v>
      </c>
      <c r="AS153" s="51">
        <v>2500</v>
      </c>
      <c r="AT153" s="57">
        <f t="shared" ca="1" si="64"/>
        <v>0</v>
      </c>
      <c r="AU153" s="51">
        <v>0</v>
      </c>
      <c r="AV153" s="57">
        <v>0</v>
      </c>
      <c r="AW153" s="51">
        <f t="shared" ca="1" si="71"/>
        <v>8375.86</v>
      </c>
      <c r="AX153" s="57">
        <f t="shared" ca="1" si="88"/>
        <v>-2417</v>
      </c>
      <c r="AY153" s="57">
        <f t="shared" ca="1" si="88"/>
        <v>0</v>
      </c>
      <c r="AZ153" s="57">
        <f t="shared" ca="1" si="88"/>
        <v>0</v>
      </c>
      <c r="BA153" s="51">
        <v>0</v>
      </c>
      <c r="BB153" s="51">
        <v>0</v>
      </c>
      <c r="BC153" s="57">
        <f t="shared" ca="1" si="88"/>
        <v>-24726</v>
      </c>
      <c r="BD153" s="57">
        <f t="shared" ca="1" si="88"/>
        <v>-9489</v>
      </c>
      <c r="BE153" s="57">
        <f t="shared" ca="1" si="85"/>
        <v>333.10500000000002</v>
      </c>
      <c r="BF153" s="51">
        <f t="shared" ca="1" si="72"/>
        <v>73.021600000000007</v>
      </c>
      <c r="BG153" s="51">
        <f t="shared" ca="1" si="73"/>
        <v>0.23225352112676056</v>
      </c>
      <c r="BH153" s="51">
        <f t="shared" ca="1" si="74"/>
        <v>502.24752475247527</v>
      </c>
      <c r="BI153" s="51">
        <v>0</v>
      </c>
      <c r="BJ153" s="57">
        <f t="shared" ca="1" si="80"/>
        <v>276</v>
      </c>
      <c r="BK153" s="51">
        <f t="shared" ca="1" si="75"/>
        <v>609.10500000000002</v>
      </c>
      <c r="BL153" s="57">
        <f t="shared" ca="1" si="81"/>
        <v>510</v>
      </c>
      <c r="BM153" s="57">
        <f t="shared" ca="1" si="76"/>
        <v>510.23225352112678</v>
      </c>
      <c r="BN153" s="57">
        <f t="shared" ca="1" si="82"/>
        <v>704</v>
      </c>
      <c r="BO153" s="57">
        <f t="shared" ca="1" si="77"/>
        <v>777.02160000000003</v>
      </c>
      <c r="BP153" s="57">
        <f t="shared" ca="1" si="83"/>
        <v>715</v>
      </c>
      <c r="BQ153" s="57">
        <f t="shared" ca="1" si="78"/>
        <v>1217.2475247524753</v>
      </c>
      <c r="BR153" s="51">
        <v>0</v>
      </c>
      <c r="BS153" s="51">
        <v>0</v>
      </c>
    </row>
    <row r="154" spans="1:71">
      <c r="A154" s="8" t="s">
        <v>239</v>
      </c>
      <c r="B154">
        <v>704</v>
      </c>
      <c r="C154">
        <f t="shared" si="89"/>
        <v>1101</v>
      </c>
      <c r="E154" s="8">
        <v>115.7</v>
      </c>
      <c r="F154" s="8" t="s">
        <v>240</v>
      </c>
      <c r="G154" s="55">
        <f t="shared" ca="1" si="66"/>
        <v>43608</v>
      </c>
      <c r="H154" s="8">
        <v>77777</v>
      </c>
      <c r="J154" t="str">
        <f t="shared" ca="1" si="84"/>
        <v>자가</v>
      </c>
      <c r="K154" s="8" t="s">
        <v>242</v>
      </c>
      <c r="L154" s="63">
        <v>45352</v>
      </c>
      <c r="M154" s="63">
        <v>45402</v>
      </c>
      <c r="N154" s="63">
        <v>45352</v>
      </c>
      <c r="O154" s="63">
        <v>45382</v>
      </c>
      <c r="P154" s="51">
        <f t="shared" ca="1" si="67"/>
        <v>465500</v>
      </c>
      <c r="Q154" s="57">
        <f t="shared" ca="1" si="68"/>
        <v>474810</v>
      </c>
      <c r="R154" s="51">
        <f t="shared" ca="1" si="69"/>
        <v>465500</v>
      </c>
      <c r="S154" s="57">
        <f t="shared" ca="1" si="79"/>
        <v>221067</v>
      </c>
      <c r="T154" s="57">
        <f t="shared" ca="1" si="70"/>
        <v>244433</v>
      </c>
      <c r="U154" s="57">
        <f t="shared" ca="1" si="87"/>
        <v>64236</v>
      </c>
      <c r="V154" s="57">
        <f t="shared" ca="1" si="87"/>
        <v>10412</v>
      </c>
      <c r="W154" s="57">
        <f t="shared" ca="1" si="87"/>
        <v>369</v>
      </c>
      <c r="X154" s="57">
        <f t="shared" ca="1" si="87"/>
        <v>3240</v>
      </c>
      <c r="Y154" s="57">
        <f t="shared" ca="1" si="87"/>
        <v>3288</v>
      </c>
      <c r="Z154" s="57">
        <f t="shared" ca="1" si="87"/>
        <v>26963</v>
      </c>
      <c r="AA154" s="57">
        <f t="shared" ca="1" si="87"/>
        <v>14809</v>
      </c>
      <c r="AB154" s="57">
        <f t="shared" ca="1" si="87"/>
        <v>44940</v>
      </c>
      <c r="AC154" s="57">
        <f t="shared" ca="1" si="87"/>
        <v>1964</v>
      </c>
      <c r="AD154" s="57">
        <f t="shared" ca="1" si="87"/>
        <v>3837</v>
      </c>
      <c r="AE154" s="57">
        <f t="shared" ca="1" si="87"/>
        <v>25960</v>
      </c>
      <c r="AF154" s="57">
        <f t="shared" ca="1" si="87"/>
        <v>360</v>
      </c>
      <c r="AG154" s="57">
        <f t="shared" ca="1" si="87"/>
        <v>28019</v>
      </c>
      <c r="AH154" s="57">
        <f t="shared" ca="1" si="87"/>
        <v>384</v>
      </c>
      <c r="AI154" s="57">
        <f t="shared" ca="1" si="87"/>
        <v>0</v>
      </c>
      <c r="AJ154" s="57">
        <f t="shared" ca="1" si="87"/>
        <v>55101</v>
      </c>
      <c r="AK154" s="57">
        <f t="shared" ca="1" si="64"/>
        <v>13111</v>
      </c>
      <c r="AL154" s="57">
        <f t="shared" ca="1" si="64"/>
        <v>123006</v>
      </c>
      <c r="AM154" s="57">
        <f t="shared" ca="1" si="64"/>
        <v>7110</v>
      </c>
      <c r="AN154" s="57">
        <f t="shared" ca="1" si="64"/>
        <v>15942</v>
      </c>
      <c r="AO154" s="57">
        <f t="shared" ca="1" si="64"/>
        <v>0</v>
      </c>
      <c r="AP154" s="57">
        <f t="shared" ca="1" si="64"/>
        <v>59977</v>
      </c>
      <c r="AQ154" s="57">
        <f t="shared" ca="1" si="64"/>
        <v>7479</v>
      </c>
      <c r="AR154" s="57">
        <f t="shared" ca="1" si="64"/>
        <v>1609</v>
      </c>
      <c r="AS154" s="51">
        <v>2500</v>
      </c>
      <c r="AT154" s="57">
        <f t="shared" ca="1" si="64"/>
        <v>0</v>
      </c>
      <c r="AU154" s="51">
        <v>0</v>
      </c>
      <c r="AV154" s="57">
        <v>0</v>
      </c>
      <c r="AW154" s="51">
        <f t="shared" ca="1" si="71"/>
        <v>9310</v>
      </c>
      <c r="AX154" s="57">
        <f t="shared" ca="1" si="88"/>
        <v>-24808</v>
      </c>
      <c r="AY154" s="57">
        <f t="shared" ca="1" si="88"/>
        <v>0</v>
      </c>
      <c r="AZ154" s="57">
        <f t="shared" ca="1" si="88"/>
        <v>0</v>
      </c>
      <c r="BA154" s="51">
        <v>0</v>
      </c>
      <c r="BB154" s="51">
        <v>0</v>
      </c>
      <c r="BC154" s="57">
        <f t="shared" ca="1" si="88"/>
        <v>-23669</v>
      </c>
      <c r="BD154" s="57">
        <f t="shared" ca="1" si="88"/>
        <v>-639</v>
      </c>
      <c r="BE154" s="57">
        <f t="shared" ca="1" si="85"/>
        <v>275.505</v>
      </c>
      <c r="BF154" s="51">
        <f t="shared" ca="1" si="72"/>
        <v>98.404799999999994</v>
      </c>
      <c r="BG154" s="51">
        <f t="shared" ca="1" si="73"/>
        <v>2.2453521126760565</v>
      </c>
      <c r="BH154" s="51">
        <f t="shared" ca="1" si="74"/>
        <v>593.83168316831689</v>
      </c>
      <c r="BI154" s="51">
        <v>0</v>
      </c>
      <c r="BJ154" s="57">
        <f t="shared" ca="1" si="80"/>
        <v>178</v>
      </c>
      <c r="BK154" s="51">
        <f t="shared" ca="1" si="75"/>
        <v>453.505</v>
      </c>
      <c r="BL154" s="57">
        <f t="shared" ca="1" si="81"/>
        <v>4</v>
      </c>
      <c r="BM154" s="57">
        <f t="shared" ca="1" si="76"/>
        <v>6.2453521126760565</v>
      </c>
      <c r="BN154" s="57">
        <f t="shared" ca="1" si="82"/>
        <v>379</v>
      </c>
      <c r="BO154" s="57">
        <f t="shared" ca="1" si="77"/>
        <v>477.40480000000002</v>
      </c>
      <c r="BP154" s="57">
        <f t="shared" ca="1" si="83"/>
        <v>485</v>
      </c>
      <c r="BQ154" s="57">
        <f t="shared" ca="1" si="78"/>
        <v>1078.8316831683169</v>
      </c>
      <c r="BR154" s="51">
        <v>0</v>
      </c>
      <c r="BS154" s="51">
        <v>0</v>
      </c>
    </row>
    <row r="155" spans="1:71">
      <c r="A155" s="8" t="s">
        <v>239</v>
      </c>
      <c r="B155">
        <v>704</v>
      </c>
      <c r="C155">
        <f t="shared" si="89"/>
        <v>1102</v>
      </c>
      <c r="E155" s="8">
        <v>115.7</v>
      </c>
      <c r="F155" s="8" t="s">
        <v>240</v>
      </c>
      <c r="G155" s="55">
        <f t="shared" ca="1" si="66"/>
        <v>43232</v>
      </c>
      <c r="H155" s="8">
        <v>77777</v>
      </c>
      <c r="J155" t="str">
        <f t="shared" ca="1" si="84"/>
        <v>전세</v>
      </c>
      <c r="K155" s="8" t="s">
        <v>242</v>
      </c>
      <c r="L155" s="63">
        <v>45352</v>
      </c>
      <c r="M155" s="63">
        <v>45402</v>
      </c>
      <c r="N155" s="63">
        <v>45352</v>
      </c>
      <c r="O155" s="63">
        <v>45382</v>
      </c>
      <c r="P155" s="51">
        <f t="shared" ca="1" si="67"/>
        <v>388379</v>
      </c>
      <c r="Q155" s="57">
        <f t="shared" ca="1" si="68"/>
        <v>396146.58</v>
      </c>
      <c r="R155" s="51">
        <f t="shared" ca="1" si="69"/>
        <v>388379</v>
      </c>
      <c r="S155" s="57">
        <f t="shared" ca="1" si="79"/>
        <v>177656</v>
      </c>
      <c r="T155" s="57">
        <f t="shared" ca="1" si="70"/>
        <v>210723</v>
      </c>
      <c r="U155" s="57">
        <f t="shared" ca="1" si="87"/>
        <v>36692</v>
      </c>
      <c r="V155" s="57">
        <f t="shared" ca="1" si="87"/>
        <v>25662</v>
      </c>
      <c r="W155" s="57">
        <f t="shared" ca="1" si="87"/>
        <v>1385</v>
      </c>
      <c r="X155" s="57">
        <f t="shared" ca="1" si="87"/>
        <v>2385</v>
      </c>
      <c r="Y155" s="57">
        <f t="shared" ca="1" si="87"/>
        <v>3720</v>
      </c>
      <c r="Z155" s="57">
        <f t="shared" ca="1" si="87"/>
        <v>35797</v>
      </c>
      <c r="AA155" s="57">
        <f t="shared" ca="1" si="87"/>
        <v>6965</v>
      </c>
      <c r="AB155" s="57">
        <f t="shared" ca="1" si="87"/>
        <v>42005</v>
      </c>
      <c r="AC155" s="57">
        <f t="shared" ca="1" si="87"/>
        <v>559</v>
      </c>
      <c r="AD155" s="57">
        <f t="shared" ca="1" si="87"/>
        <v>3043</v>
      </c>
      <c r="AE155" s="57">
        <f t="shared" ca="1" si="87"/>
        <v>16285</v>
      </c>
      <c r="AF155" s="57">
        <f t="shared" ca="1" si="87"/>
        <v>712</v>
      </c>
      <c r="AG155" s="57">
        <f t="shared" ca="1" si="87"/>
        <v>7795</v>
      </c>
      <c r="AH155" s="57">
        <f t="shared" ca="1" si="87"/>
        <v>304</v>
      </c>
      <c r="AI155" s="57">
        <f t="shared" ca="1" si="87"/>
        <v>0</v>
      </c>
      <c r="AJ155" s="57">
        <f t="shared" ca="1" si="87"/>
        <v>73097</v>
      </c>
      <c r="AK155" s="57">
        <f t="shared" ca="1" si="64"/>
        <v>21575</v>
      </c>
      <c r="AL155" s="57">
        <f t="shared" ca="1" si="64"/>
        <v>101340</v>
      </c>
      <c r="AM155" s="57">
        <f t="shared" ca="1" si="64"/>
        <v>9650</v>
      </c>
      <c r="AN155" s="57">
        <f t="shared" ca="1" si="64"/>
        <v>10479</v>
      </c>
      <c r="AO155" s="57">
        <f t="shared" ca="1" si="64"/>
        <v>0</v>
      </c>
      <c r="AP155" s="57">
        <f t="shared" ca="1" si="64"/>
        <v>19251</v>
      </c>
      <c r="AQ155" s="57">
        <f t="shared" ca="1" si="64"/>
        <v>1616</v>
      </c>
      <c r="AR155" s="57">
        <f t="shared" ca="1" si="64"/>
        <v>7307</v>
      </c>
      <c r="AS155" s="51">
        <v>2500</v>
      </c>
      <c r="AT155" s="57">
        <f t="shared" ca="1" si="64"/>
        <v>0</v>
      </c>
      <c r="AU155" s="51">
        <v>0</v>
      </c>
      <c r="AV155" s="57">
        <v>0</v>
      </c>
      <c r="AW155" s="51">
        <f t="shared" ca="1" si="71"/>
        <v>7767.58</v>
      </c>
      <c r="AX155" s="57">
        <f t="shared" ca="1" si="88"/>
        <v>-9599</v>
      </c>
      <c r="AY155" s="57">
        <f t="shared" ca="1" si="88"/>
        <v>0</v>
      </c>
      <c r="AZ155" s="57">
        <f t="shared" ca="1" si="88"/>
        <v>0</v>
      </c>
      <c r="BA155" s="51">
        <v>0</v>
      </c>
      <c r="BB155" s="51">
        <v>0</v>
      </c>
      <c r="BC155" s="57">
        <f t="shared" ca="1" si="88"/>
        <v>-11443</v>
      </c>
      <c r="BD155" s="57">
        <f t="shared" ca="1" si="88"/>
        <v>-20703</v>
      </c>
      <c r="BE155" s="57">
        <f t="shared" ca="1" si="85"/>
        <v>365.48500000000001</v>
      </c>
      <c r="BF155" s="51">
        <f t="shared" ca="1" si="72"/>
        <v>81.072000000000003</v>
      </c>
      <c r="BG155" s="51">
        <f t="shared" ca="1" si="73"/>
        <v>1.4759154929577465</v>
      </c>
      <c r="BH155" s="51">
        <f t="shared" ca="1" si="74"/>
        <v>190.60396039603961</v>
      </c>
      <c r="BI155" s="51">
        <v>0</v>
      </c>
      <c r="BJ155" s="57">
        <f t="shared" ca="1" si="80"/>
        <v>292</v>
      </c>
      <c r="BK155" s="51">
        <f t="shared" ca="1" si="75"/>
        <v>657.48500000000001</v>
      </c>
      <c r="BL155" s="57">
        <f t="shared" ca="1" si="81"/>
        <v>189</v>
      </c>
      <c r="BM155" s="57">
        <f t="shared" ca="1" si="76"/>
        <v>190.47591549295774</v>
      </c>
      <c r="BN155" s="57">
        <f t="shared" ca="1" si="82"/>
        <v>15</v>
      </c>
      <c r="BO155" s="57">
        <f t="shared" ca="1" si="77"/>
        <v>96.072000000000003</v>
      </c>
      <c r="BP155" s="57">
        <f t="shared" ca="1" si="83"/>
        <v>597</v>
      </c>
      <c r="BQ155" s="57">
        <f t="shared" ca="1" si="78"/>
        <v>787.60396039603961</v>
      </c>
      <c r="BR155" s="51">
        <v>0</v>
      </c>
      <c r="BS155" s="51">
        <v>0</v>
      </c>
    </row>
    <row r="156" spans="1:71">
      <c r="A156" s="8" t="s">
        <v>239</v>
      </c>
      <c r="B156">
        <v>704</v>
      </c>
      <c r="C156">
        <f t="shared" si="89"/>
        <v>1201</v>
      </c>
      <c r="E156" s="8">
        <v>115.7</v>
      </c>
      <c r="F156" s="8" t="s">
        <v>240</v>
      </c>
      <c r="G156" s="55">
        <f t="shared" ca="1" si="66"/>
        <v>43482</v>
      </c>
      <c r="H156" s="8">
        <v>77777</v>
      </c>
      <c r="J156" t="str">
        <f t="shared" ca="1" si="84"/>
        <v>자가</v>
      </c>
      <c r="K156" s="8" t="s">
        <v>242</v>
      </c>
      <c r="L156" s="63">
        <v>45352</v>
      </c>
      <c r="M156" s="63">
        <v>45402</v>
      </c>
      <c r="N156" s="63">
        <v>45352</v>
      </c>
      <c r="O156" s="63">
        <v>45382</v>
      </c>
      <c r="P156" s="51">
        <f t="shared" ca="1" si="67"/>
        <v>530008</v>
      </c>
      <c r="Q156" s="57">
        <f t="shared" ca="1" si="68"/>
        <v>540608.16</v>
      </c>
      <c r="R156" s="51">
        <f t="shared" ca="1" si="69"/>
        <v>530008</v>
      </c>
      <c r="S156" s="57">
        <f t="shared" ca="1" si="79"/>
        <v>268352</v>
      </c>
      <c r="T156" s="57">
        <f t="shared" ca="1" si="70"/>
        <v>261656</v>
      </c>
      <c r="U156" s="57">
        <f t="shared" ca="1" si="87"/>
        <v>74584</v>
      </c>
      <c r="V156" s="57">
        <f t="shared" ca="1" si="87"/>
        <v>23635</v>
      </c>
      <c r="W156" s="57">
        <f t="shared" ca="1" si="87"/>
        <v>497</v>
      </c>
      <c r="X156" s="57">
        <f t="shared" ca="1" si="87"/>
        <v>1929</v>
      </c>
      <c r="Y156" s="57">
        <f t="shared" ca="1" si="87"/>
        <v>3572</v>
      </c>
      <c r="Z156" s="57">
        <f t="shared" ca="1" si="87"/>
        <v>22905</v>
      </c>
      <c r="AA156" s="57">
        <f t="shared" ca="1" si="87"/>
        <v>27673</v>
      </c>
      <c r="AB156" s="57">
        <f t="shared" ca="1" si="87"/>
        <v>73470</v>
      </c>
      <c r="AC156" s="57">
        <f t="shared" ca="1" si="87"/>
        <v>399</v>
      </c>
      <c r="AD156" s="57">
        <f t="shared" ca="1" si="87"/>
        <v>9367</v>
      </c>
      <c r="AE156" s="57">
        <f t="shared" ca="1" si="87"/>
        <v>23468</v>
      </c>
      <c r="AF156" s="57">
        <f t="shared" ca="1" si="87"/>
        <v>816</v>
      </c>
      <c r="AG156" s="57">
        <f t="shared" ca="1" si="87"/>
        <v>25791</v>
      </c>
      <c r="AH156" s="57">
        <f t="shared" ca="1" si="87"/>
        <v>136</v>
      </c>
      <c r="AI156" s="57">
        <f t="shared" ca="1" si="87"/>
        <v>0</v>
      </c>
      <c r="AJ156" s="57">
        <f t="shared" ca="1" si="87"/>
        <v>68508</v>
      </c>
      <c r="AK156" s="57">
        <f t="shared" ca="1" si="64"/>
        <v>18068</v>
      </c>
      <c r="AL156" s="57">
        <f t="shared" ca="1" si="64"/>
        <v>54250</v>
      </c>
      <c r="AM156" s="57">
        <f t="shared" ca="1" si="64"/>
        <v>980</v>
      </c>
      <c r="AN156" s="57">
        <f t="shared" ca="1" si="64"/>
        <v>84532</v>
      </c>
      <c r="AO156" s="57">
        <f t="shared" ca="1" si="64"/>
        <v>0</v>
      </c>
      <c r="AP156" s="57">
        <f t="shared" ca="1" si="64"/>
        <v>19651</v>
      </c>
      <c r="AQ156" s="57">
        <f t="shared" ca="1" si="64"/>
        <v>7919</v>
      </c>
      <c r="AR156" s="57">
        <f t="shared" ca="1" si="64"/>
        <v>3391</v>
      </c>
      <c r="AS156" s="51">
        <v>2500</v>
      </c>
      <c r="AT156" s="57">
        <f t="shared" ca="1" si="64"/>
        <v>0</v>
      </c>
      <c r="AU156" s="51">
        <v>0</v>
      </c>
      <c r="AV156" s="57">
        <v>0</v>
      </c>
      <c r="AW156" s="51">
        <f t="shared" ca="1" si="71"/>
        <v>10600.16</v>
      </c>
      <c r="AX156" s="57">
        <f t="shared" ca="1" si="88"/>
        <v>-11560</v>
      </c>
      <c r="AY156" s="57">
        <f t="shared" ca="1" si="88"/>
        <v>0</v>
      </c>
      <c r="AZ156" s="57">
        <f t="shared" ca="1" si="88"/>
        <v>0</v>
      </c>
      <c r="BA156" s="51">
        <v>0</v>
      </c>
      <c r="BB156" s="51">
        <v>0</v>
      </c>
      <c r="BC156" s="57">
        <f t="shared" ca="1" si="88"/>
        <v>-5188</v>
      </c>
      <c r="BD156" s="57">
        <f t="shared" ca="1" si="88"/>
        <v>-1285</v>
      </c>
      <c r="BE156" s="57">
        <f t="shared" ca="1" si="85"/>
        <v>342.54</v>
      </c>
      <c r="BF156" s="51">
        <f t="shared" ca="1" si="72"/>
        <v>43.4</v>
      </c>
      <c r="BG156" s="51">
        <f t="shared" ca="1" si="73"/>
        <v>11.905915492957746</v>
      </c>
      <c r="BH156" s="51">
        <f t="shared" ca="1" si="74"/>
        <v>194.56435643564356</v>
      </c>
      <c r="BI156" s="51">
        <v>0</v>
      </c>
      <c r="BJ156" s="57">
        <f t="shared" ca="1" si="80"/>
        <v>267</v>
      </c>
      <c r="BK156" s="51">
        <f t="shared" ca="1" si="75"/>
        <v>609.54</v>
      </c>
      <c r="BL156" s="57">
        <f t="shared" ca="1" si="81"/>
        <v>880</v>
      </c>
      <c r="BM156" s="57">
        <f t="shared" ca="1" si="76"/>
        <v>891.90591549295777</v>
      </c>
      <c r="BN156" s="57">
        <f t="shared" ca="1" si="82"/>
        <v>808</v>
      </c>
      <c r="BO156" s="57">
        <f t="shared" ca="1" si="77"/>
        <v>851.4</v>
      </c>
      <c r="BP156" s="57">
        <f t="shared" ca="1" si="83"/>
        <v>195</v>
      </c>
      <c r="BQ156" s="57">
        <f t="shared" ca="1" si="78"/>
        <v>389.56435643564356</v>
      </c>
      <c r="BR156" s="51">
        <v>0</v>
      </c>
      <c r="BS156" s="51">
        <v>0</v>
      </c>
    </row>
    <row r="157" spans="1:71">
      <c r="A157" s="8" t="s">
        <v>239</v>
      </c>
      <c r="B157">
        <v>704</v>
      </c>
      <c r="C157">
        <f t="shared" si="89"/>
        <v>1202</v>
      </c>
      <c r="E157" s="8">
        <v>115.7</v>
      </c>
      <c r="F157" s="8" t="s">
        <v>240</v>
      </c>
      <c r="G157" s="55">
        <f t="shared" ca="1" si="66"/>
        <v>42210</v>
      </c>
      <c r="H157" s="8">
        <v>77777</v>
      </c>
      <c r="J157" t="str">
        <f t="shared" ca="1" si="84"/>
        <v>자가</v>
      </c>
      <c r="K157" s="8" t="s">
        <v>242</v>
      </c>
      <c r="L157" s="63">
        <v>45352</v>
      </c>
      <c r="M157" s="63">
        <v>45402</v>
      </c>
      <c r="N157" s="63">
        <v>45352</v>
      </c>
      <c r="O157" s="63">
        <v>45382</v>
      </c>
      <c r="P157" s="51">
        <f t="shared" ca="1" si="67"/>
        <v>564745</v>
      </c>
      <c r="Q157" s="57">
        <f t="shared" ca="1" si="68"/>
        <v>576039.9</v>
      </c>
      <c r="R157" s="51">
        <f t="shared" ca="1" si="69"/>
        <v>564745</v>
      </c>
      <c r="S157" s="57">
        <f t="shared" ca="1" si="79"/>
        <v>227968</v>
      </c>
      <c r="T157" s="57">
        <f t="shared" ca="1" si="70"/>
        <v>336777</v>
      </c>
      <c r="U157" s="57">
        <f t="shared" ca="1" si="87"/>
        <v>37755</v>
      </c>
      <c r="V157" s="57">
        <f t="shared" ca="1" si="87"/>
        <v>29524</v>
      </c>
      <c r="W157" s="57">
        <f t="shared" ca="1" si="87"/>
        <v>1631</v>
      </c>
      <c r="X157" s="57">
        <f t="shared" ca="1" si="87"/>
        <v>3226</v>
      </c>
      <c r="Y157" s="57">
        <f t="shared" ca="1" si="87"/>
        <v>3644</v>
      </c>
      <c r="Z157" s="57">
        <f t="shared" ca="1" si="87"/>
        <v>38315</v>
      </c>
      <c r="AA157" s="57">
        <f t="shared" ca="1" si="87"/>
        <v>27246</v>
      </c>
      <c r="AB157" s="57">
        <f t="shared" ca="1" si="87"/>
        <v>64774</v>
      </c>
      <c r="AC157" s="57">
        <f t="shared" ca="1" si="87"/>
        <v>1441</v>
      </c>
      <c r="AD157" s="57">
        <f t="shared" ca="1" si="87"/>
        <v>6835</v>
      </c>
      <c r="AE157" s="57">
        <f t="shared" ca="1" si="87"/>
        <v>3678</v>
      </c>
      <c r="AF157" s="57">
        <f t="shared" ca="1" si="87"/>
        <v>978</v>
      </c>
      <c r="AG157" s="57">
        <f t="shared" ca="1" si="87"/>
        <v>27768</v>
      </c>
      <c r="AH157" s="57">
        <f t="shared" ca="1" si="87"/>
        <v>75</v>
      </c>
      <c r="AI157" s="57">
        <f t="shared" ca="1" si="87"/>
        <v>0</v>
      </c>
      <c r="AJ157" s="57">
        <f t="shared" ref="AJ157:AT180" ca="1" si="90">RANDBETWEEN(AJ$2,AJ$3)</f>
        <v>70997</v>
      </c>
      <c r="AK157" s="57">
        <f t="shared" ca="1" si="90"/>
        <v>15806</v>
      </c>
      <c r="AL157" s="57">
        <f t="shared" ca="1" si="90"/>
        <v>119854</v>
      </c>
      <c r="AM157" s="57">
        <f t="shared" ca="1" si="90"/>
        <v>517</v>
      </c>
      <c r="AN157" s="57">
        <f t="shared" ca="1" si="90"/>
        <v>67443</v>
      </c>
      <c r="AO157" s="57">
        <f t="shared" ca="1" si="90"/>
        <v>0</v>
      </c>
      <c r="AP157" s="57">
        <f t="shared" ca="1" si="90"/>
        <v>67217</v>
      </c>
      <c r="AQ157" s="57">
        <f t="shared" ca="1" si="90"/>
        <v>8399</v>
      </c>
      <c r="AR157" s="57">
        <f t="shared" ca="1" si="90"/>
        <v>6930</v>
      </c>
      <c r="AS157" s="51">
        <v>2500</v>
      </c>
      <c r="AT157" s="57">
        <f t="shared" ca="1" si="90"/>
        <v>0</v>
      </c>
      <c r="AU157" s="51">
        <v>0</v>
      </c>
      <c r="AV157" s="57">
        <v>0</v>
      </c>
      <c r="AW157" s="51">
        <f t="shared" ca="1" si="71"/>
        <v>11294.9</v>
      </c>
      <c r="AX157" s="57">
        <f t="shared" ca="1" si="88"/>
        <v>-16374</v>
      </c>
      <c r="AY157" s="57">
        <f t="shared" ca="1" si="88"/>
        <v>0</v>
      </c>
      <c r="AZ157" s="57">
        <f t="shared" ca="1" si="88"/>
        <v>0</v>
      </c>
      <c r="BA157" s="51">
        <v>0</v>
      </c>
      <c r="BB157" s="51">
        <v>0</v>
      </c>
      <c r="BC157" s="57">
        <f t="shared" ca="1" si="88"/>
        <v>-1427</v>
      </c>
      <c r="BD157" s="57">
        <f t="shared" ca="1" si="88"/>
        <v>-24007</v>
      </c>
      <c r="BE157" s="57">
        <f t="shared" ca="1" si="85"/>
        <v>354.98500000000001</v>
      </c>
      <c r="BF157" s="51">
        <f t="shared" ca="1" si="72"/>
        <v>95.883200000000002</v>
      </c>
      <c r="BG157" s="51">
        <f t="shared" ca="1" si="73"/>
        <v>9.4990140845070421</v>
      </c>
      <c r="BH157" s="51">
        <f t="shared" ca="1" si="74"/>
        <v>665.51485148514848</v>
      </c>
      <c r="BI157" s="51">
        <v>0</v>
      </c>
      <c r="BJ157" s="57">
        <f t="shared" ca="1" si="80"/>
        <v>234</v>
      </c>
      <c r="BK157" s="51">
        <f t="shared" ca="1" si="75"/>
        <v>588.98500000000001</v>
      </c>
      <c r="BL157" s="57">
        <f t="shared" ca="1" si="81"/>
        <v>146</v>
      </c>
      <c r="BM157" s="57">
        <f t="shared" ca="1" si="76"/>
        <v>155.49901408450705</v>
      </c>
      <c r="BN157" s="57">
        <f t="shared" ca="1" si="82"/>
        <v>263</v>
      </c>
      <c r="BO157" s="57">
        <f t="shared" ca="1" si="77"/>
        <v>358.88319999999999</v>
      </c>
      <c r="BP157" s="57">
        <f t="shared" ca="1" si="83"/>
        <v>250</v>
      </c>
      <c r="BQ157" s="57">
        <f t="shared" ca="1" si="78"/>
        <v>915.51485148514848</v>
      </c>
      <c r="BR157" s="51">
        <v>0</v>
      </c>
      <c r="BS157" s="51">
        <v>0</v>
      </c>
    </row>
    <row r="158" spans="1:71">
      <c r="A158" s="8" t="s">
        <v>239</v>
      </c>
      <c r="B158">
        <v>704</v>
      </c>
      <c r="C158">
        <f t="shared" si="89"/>
        <v>1301</v>
      </c>
      <c r="E158" s="8">
        <v>115.7</v>
      </c>
      <c r="F158" s="8" t="s">
        <v>240</v>
      </c>
      <c r="G158" s="55">
        <f t="shared" ca="1" si="66"/>
        <v>41967</v>
      </c>
      <c r="H158" s="8">
        <v>77777</v>
      </c>
      <c r="J158" t="str">
        <f t="shared" ca="1" si="84"/>
        <v>전세</v>
      </c>
      <c r="K158" s="8" t="s">
        <v>242</v>
      </c>
      <c r="L158" s="63">
        <v>45352</v>
      </c>
      <c r="M158" s="63">
        <v>45402</v>
      </c>
      <c r="N158" s="63">
        <v>45352</v>
      </c>
      <c r="O158" s="63">
        <v>45382</v>
      </c>
      <c r="P158" s="51">
        <f t="shared" ca="1" si="67"/>
        <v>490640</v>
      </c>
      <c r="Q158" s="57">
        <f t="shared" ca="1" si="68"/>
        <v>500452.8</v>
      </c>
      <c r="R158" s="51">
        <f t="shared" ca="1" si="69"/>
        <v>490640</v>
      </c>
      <c r="S158" s="57">
        <f t="shared" ca="1" si="79"/>
        <v>188159</v>
      </c>
      <c r="T158" s="57">
        <f t="shared" ca="1" si="70"/>
        <v>302481</v>
      </c>
      <c r="U158" s="57">
        <f t="shared" ref="U158:AJ173" ca="1" si="91">RANDBETWEEN(U$2,U$3)</f>
        <v>62405</v>
      </c>
      <c r="V158" s="57">
        <f t="shared" ca="1" si="91"/>
        <v>12555</v>
      </c>
      <c r="W158" s="57">
        <f t="shared" ca="1" si="91"/>
        <v>795</v>
      </c>
      <c r="X158" s="57">
        <f t="shared" ca="1" si="91"/>
        <v>2736</v>
      </c>
      <c r="Y158" s="57">
        <f t="shared" ca="1" si="91"/>
        <v>3037</v>
      </c>
      <c r="Z158" s="57">
        <f t="shared" ca="1" si="91"/>
        <v>29768</v>
      </c>
      <c r="AA158" s="57">
        <f t="shared" ca="1" si="91"/>
        <v>21290</v>
      </c>
      <c r="AB158" s="57">
        <f t="shared" ca="1" si="91"/>
        <v>31066</v>
      </c>
      <c r="AC158" s="57">
        <f t="shared" ca="1" si="91"/>
        <v>400</v>
      </c>
      <c r="AD158" s="57">
        <f t="shared" ca="1" si="91"/>
        <v>3900</v>
      </c>
      <c r="AE158" s="57">
        <f t="shared" ca="1" si="91"/>
        <v>26181</v>
      </c>
      <c r="AF158" s="57">
        <f t="shared" ca="1" si="91"/>
        <v>569</v>
      </c>
      <c r="AG158" s="57">
        <f t="shared" ca="1" si="91"/>
        <v>10454</v>
      </c>
      <c r="AH158" s="57">
        <f t="shared" ca="1" si="91"/>
        <v>919</v>
      </c>
      <c r="AI158" s="57">
        <f t="shared" ca="1" si="91"/>
        <v>0</v>
      </c>
      <c r="AJ158" s="57">
        <f t="shared" ca="1" si="91"/>
        <v>62136</v>
      </c>
      <c r="AK158" s="57">
        <f t="shared" ca="1" si="90"/>
        <v>14602</v>
      </c>
      <c r="AL158" s="57">
        <f t="shared" ca="1" si="90"/>
        <v>133733</v>
      </c>
      <c r="AM158" s="57">
        <f t="shared" ca="1" si="90"/>
        <v>6535</v>
      </c>
      <c r="AN158" s="57">
        <f t="shared" ca="1" si="90"/>
        <v>13491</v>
      </c>
      <c r="AO158" s="57">
        <f t="shared" ca="1" si="90"/>
        <v>0</v>
      </c>
      <c r="AP158" s="57">
        <f t="shared" ca="1" si="90"/>
        <v>92887</v>
      </c>
      <c r="AQ158" s="57">
        <f t="shared" ca="1" si="90"/>
        <v>4293</v>
      </c>
      <c r="AR158" s="57">
        <f t="shared" ca="1" si="90"/>
        <v>513</v>
      </c>
      <c r="AS158" s="51">
        <v>2500</v>
      </c>
      <c r="AT158" s="57">
        <f t="shared" ca="1" si="90"/>
        <v>0</v>
      </c>
      <c r="AU158" s="51">
        <v>0</v>
      </c>
      <c r="AV158" s="57">
        <v>0</v>
      </c>
      <c r="AW158" s="51">
        <f t="shared" ca="1" si="71"/>
        <v>9812.8000000000011</v>
      </c>
      <c r="AX158" s="57">
        <f t="shared" ca="1" si="88"/>
        <v>-588</v>
      </c>
      <c r="AY158" s="57">
        <f t="shared" ca="1" si="88"/>
        <v>0</v>
      </c>
      <c r="AZ158" s="57">
        <f t="shared" ca="1" si="88"/>
        <v>0</v>
      </c>
      <c r="BA158" s="51">
        <v>0</v>
      </c>
      <c r="BB158" s="51">
        <v>0</v>
      </c>
      <c r="BC158" s="57">
        <f t="shared" ca="1" si="88"/>
        <v>-27872</v>
      </c>
      <c r="BD158" s="57">
        <f t="shared" ca="1" si="88"/>
        <v>-17665</v>
      </c>
      <c r="BE158" s="57">
        <f t="shared" ca="1" si="85"/>
        <v>310.68</v>
      </c>
      <c r="BF158" s="51">
        <f t="shared" ca="1" si="72"/>
        <v>106.9864</v>
      </c>
      <c r="BG158" s="51">
        <f t="shared" ca="1" si="73"/>
        <v>1.9001408450704225</v>
      </c>
      <c r="BH158" s="51">
        <f t="shared" ca="1" si="74"/>
        <v>919.67326732673268</v>
      </c>
      <c r="BI158" s="51">
        <v>0</v>
      </c>
      <c r="BJ158" s="57">
        <f t="shared" ca="1" si="80"/>
        <v>796</v>
      </c>
      <c r="BK158" s="51">
        <f t="shared" ca="1" si="75"/>
        <v>1106.68</v>
      </c>
      <c r="BL158" s="57">
        <f t="shared" ca="1" si="81"/>
        <v>440</v>
      </c>
      <c r="BM158" s="57">
        <f t="shared" ca="1" si="76"/>
        <v>441.90014084507044</v>
      </c>
      <c r="BN158" s="57">
        <f t="shared" ca="1" si="82"/>
        <v>919</v>
      </c>
      <c r="BO158" s="57">
        <f t="shared" ca="1" si="77"/>
        <v>1025.9864</v>
      </c>
      <c r="BP158" s="57">
        <f t="shared" ca="1" si="83"/>
        <v>92</v>
      </c>
      <c r="BQ158" s="57">
        <f t="shared" ca="1" si="78"/>
        <v>1011.6732673267327</v>
      </c>
      <c r="BR158" s="51">
        <v>0</v>
      </c>
      <c r="BS158" s="51">
        <v>0</v>
      </c>
    </row>
    <row r="159" spans="1:71">
      <c r="A159" s="8" t="s">
        <v>239</v>
      </c>
      <c r="B159">
        <v>704</v>
      </c>
      <c r="C159">
        <f t="shared" si="89"/>
        <v>1302</v>
      </c>
      <c r="E159" s="8">
        <v>115.7</v>
      </c>
      <c r="F159" s="8" t="s">
        <v>240</v>
      </c>
      <c r="G159" s="55">
        <f t="shared" ca="1" si="66"/>
        <v>42186</v>
      </c>
      <c r="H159" s="8">
        <v>77777</v>
      </c>
      <c r="J159" t="str">
        <f t="shared" ca="1" si="84"/>
        <v>전세</v>
      </c>
      <c r="K159" s="8" t="s">
        <v>242</v>
      </c>
      <c r="L159" s="63">
        <v>45352</v>
      </c>
      <c r="M159" s="63">
        <v>45402</v>
      </c>
      <c r="N159" s="63">
        <v>45352</v>
      </c>
      <c r="O159" s="63">
        <v>45382</v>
      </c>
      <c r="P159" s="51">
        <f t="shared" ca="1" si="67"/>
        <v>430767</v>
      </c>
      <c r="Q159" s="57">
        <f t="shared" ca="1" si="68"/>
        <v>439382.34</v>
      </c>
      <c r="R159" s="51">
        <f t="shared" ca="1" si="69"/>
        <v>430767</v>
      </c>
      <c r="S159" s="57">
        <f t="shared" ca="1" si="79"/>
        <v>188974</v>
      </c>
      <c r="T159" s="57">
        <f t="shared" ca="1" si="70"/>
        <v>241793</v>
      </c>
      <c r="U159" s="57">
        <f t="shared" ca="1" si="91"/>
        <v>42588</v>
      </c>
      <c r="V159" s="57">
        <f t="shared" ca="1" si="91"/>
        <v>38938</v>
      </c>
      <c r="W159" s="57">
        <f t="shared" ca="1" si="91"/>
        <v>1482</v>
      </c>
      <c r="X159" s="57">
        <f t="shared" ca="1" si="91"/>
        <v>4533</v>
      </c>
      <c r="Y159" s="57">
        <f t="shared" ca="1" si="91"/>
        <v>3802</v>
      </c>
      <c r="Z159" s="57">
        <f t="shared" ca="1" si="91"/>
        <v>20905</v>
      </c>
      <c r="AA159" s="57">
        <f t="shared" ca="1" si="91"/>
        <v>3823</v>
      </c>
      <c r="AB159" s="57">
        <f t="shared" ca="1" si="91"/>
        <v>26775</v>
      </c>
      <c r="AC159" s="57">
        <f t="shared" ca="1" si="91"/>
        <v>2102</v>
      </c>
      <c r="AD159" s="57">
        <f t="shared" ca="1" si="91"/>
        <v>9482</v>
      </c>
      <c r="AE159" s="57">
        <f t="shared" ca="1" si="91"/>
        <v>649</v>
      </c>
      <c r="AF159" s="57">
        <f t="shared" ca="1" si="91"/>
        <v>451</v>
      </c>
      <c r="AG159" s="57">
        <f t="shared" ca="1" si="91"/>
        <v>31391</v>
      </c>
      <c r="AH159" s="57">
        <f t="shared" ca="1" si="91"/>
        <v>292</v>
      </c>
      <c r="AI159" s="57">
        <f t="shared" ca="1" si="91"/>
        <v>0</v>
      </c>
      <c r="AJ159" s="57">
        <f t="shared" ca="1" si="91"/>
        <v>73430</v>
      </c>
      <c r="AK159" s="57">
        <f t="shared" ca="1" si="90"/>
        <v>12130</v>
      </c>
      <c r="AL159" s="57">
        <f t="shared" ca="1" si="90"/>
        <v>54692</v>
      </c>
      <c r="AM159" s="57">
        <f t="shared" ca="1" si="90"/>
        <v>8235</v>
      </c>
      <c r="AN159" s="57">
        <f t="shared" ca="1" si="90"/>
        <v>76734</v>
      </c>
      <c r="AO159" s="57">
        <f t="shared" ca="1" si="90"/>
        <v>0</v>
      </c>
      <c r="AP159" s="57">
        <f t="shared" ca="1" si="90"/>
        <v>50969</v>
      </c>
      <c r="AQ159" s="57">
        <f t="shared" ca="1" si="90"/>
        <v>5876</v>
      </c>
      <c r="AR159" s="57">
        <f t="shared" ca="1" si="90"/>
        <v>3971</v>
      </c>
      <c r="AS159" s="51">
        <v>0</v>
      </c>
      <c r="AT159" s="57">
        <f t="shared" ca="1" si="90"/>
        <v>0</v>
      </c>
      <c r="AU159" s="51">
        <v>0</v>
      </c>
      <c r="AV159" s="57">
        <v>0</v>
      </c>
      <c r="AW159" s="51">
        <f t="shared" ca="1" si="71"/>
        <v>8615.34</v>
      </c>
      <c r="AX159" s="57">
        <f t="shared" ca="1" si="88"/>
        <v>-16411</v>
      </c>
      <c r="AY159" s="57">
        <f t="shared" ca="1" si="88"/>
        <v>0</v>
      </c>
      <c r="AZ159" s="57">
        <f t="shared" ca="1" si="88"/>
        <v>0</v>
      </c>
      <c r="BA159" s="51">
        <v>0</v>
      </c>
      <c r="BB159" s="51">
        <v>0</v>
      </c>
      <c r="BC159" s="57">
        <f t="shared" ca="1" si="88"/>
        <v>-8391</v>
      </c>
      <c r="BD159" s="57">
        <f t="shared" ca="1" si="88"/>
        <v>-17681</v>
      </c>
      <c r="BE159" s="57">
        <f t="shared" ca="1" si="85"/>
        <v>367.15</v>
      </c>
      <c r="BF159" s="51">
        <f t="shared" ca="1" si="72"/>
        <v>43.753599999999999</v>
      </c>
      <c r="BG159" s="51">
        <f t="shared" ca="1" si="73"/>
        <v>10.807605633802817</v>
      </c>
      <c r="BH159" s="51">
        <f t="shared" ca="1" si="74"/>
        <v>504.64356435643566</v>
      </c>
      <c r="BI159" s="51">
        <v>0</v>
      </c>
      <c r="BJ159" s="57">
        <f t="shared" ca="1" si="80"/>
        <v>589</v>
      </c>
      <c r="BK159" s="51">
        <f t="shared" ca="1" si="75"/>
        <v>956.15</v>
      </c>
      <c r="BL159" s="57">
        <f t="shared" ca="1" si="81"/>
        <v>168</v>
      </c>
      <c r="BM159" s="57">
        <f t="shared" ca="1" si="76"/>
        <v>178.80760563380281</v>
      </c>
      <c r="BN159" s="57">
        <f t="shared" ca="1" si="82"/>
        <v>325</v>
      </c>
      <c r="BO159" s="57">
        <f t="shared" ca="1" si="77"/>
        <v>368.75360000000001</v>
      </c>
      <c r="BP159" s="57">
        <f t="shared" ca="1" si="83"/>
        <v>960</v>
      </c>
      <c r="BQ159" s="57">
        <f t="shared" ca="1" si="78"/>
        <v>1464.6435643564357</v>
      </c>
      <c r="BR159" s="51">
        <v>0</v>
      </c>
      <c r="BS159" s="51">
        <v>0</v>
      </c>
    </row>
    <row r="160" spans="1:71">
      <c r="A160" s="8" t="s">
        <v>239</v>
      </c>
      <c r="B160">
        <v>704</v>
      </c>
      <c r="C160">
        <f t="shared" si="89"/>
        <v>1401</v>
      </c>
      <c r="E160" s="8">
        <v>115.7</v>
      </c>
      <c r="F160" s="8" t="s">
        <v>240</v>
      </c>
      <c r="G160" s="55">
        <f t="shared" ca="1" si="66"/>
        <v>44225</v>
      </c>
      <c r="H160" s="8">
        <v>77777</v>
      </c>
      <c r="J160" t="str">
        <f t="shared" ca="1" si="84"/>
        <v>자가</v>
      </c>
      <c r="K160" s="8" t="s">
        <v>242</v>
      </c>
      <c r="L160" s="63">
        <v>45352</v>
      </c>
      <c r="M160" s="63">
        <v>45402</v>
      </c>
      <c r="N160" s="63">
        <v>45352</v>
      </c>
      <c r="O160" s="63">
        <v>45382</v>
      </c>
      <c r="P160" s="51">
        <f t="shared" ca="1" si="67"/>
        <v>473320</v>
      </c>
      <c r="Q160" s="57">
        <f t="shared" ca="1" si="68"/>
        <v>482786.4</v>
      </c>
      <c r="R160" s="51">
        <f t="shared" ca="1" si="69"/>
        <v>473320</v>
      </c>
      <c r="S160" s="57">
        <f t="shared" ca="1" si="79"/>
        <v>201595</v>
      </c>
      <c r="T160" s="57">
        <f t="shared" ca="1" si="70"/>
        <v>271725</v>
      </c>
      <c r="U160" s="57">
        <f t="shared" ca="1" si="91"/>
        <v>52573</v>
      </c>
      <c r="V160" s="57">
        <f t="shared" ca="1" si="91"/>
        <v>36380</v>
      </c>
      <c r="W160" s="57">
        <f t="shared" ca="1" si="91"/>
        <v>444</v>
      </c>
      <c r="X160" s="57">
        <f t="shared" ca="1" si="91"/>
        <v>1067</v>
      </c>
      <c r="Y160" s="57">
        <f t="shared" ca="1" si="91"/>
        <v>3084</v>
      </c>
      <c r="Z160" s="57">
        <f t="shared" ca="1" si="91"/>
        <v>21368</v>
      </c>
      <c r="AA160" s="57">
        <f t="shared" ca="1" si="91"/>
        <v>7006</v>
      </c>
      <c r="AB160" s="57">
        <f t="shared" ca="1" si="91"/>
        <v>52705</v>
      </c>
      <c r="AC160" s="57">
        <f t="shared" ca="1" si="91"/>
        <v>2807</v>
      </c>
      <c r="AD160" s="57">
        <f t="shared" ca="1" si="91"/>
        <v>2723</v>
      </c>
      <c r="AE160" s="57">
        <f t="shared" ca="1" si="91"/>
        <v>19437</v>
      </c>
      <c r="AF160" s="57">
        <f t="shared" ca="1" si="91"/>
        <v>844</v>
      </c>
      <c r="AG160" s="57">
        <f t="shared" ca="1" si="91"/>
        <v>6734</v>
      </c>
      <c r="AH160" s="57">
        <f t="shared" ca="1" si="91"/>
        <v>802</v>
      </c>
      <c r="AI160" s="57">
        <f t="shared" ca="1" si="91"/>
        <v>0</v>
      </c>
      <c r="AJ160" s="57">
        <f t="shared" ca="1" si="91"/>
        <v>74056</v>
      </c>
      <c r="AK160" s="57">
        <f t="shared" ca="1" si="90"/>
        <v>19641</v>
      </c>
      <c r="AL160" s="57">
        <f t="shared" ca="1" si="90"/>
        <v>148137</v>
      </c>
      <c r="AM160" s="57">
        <f t="shared" ca="1" si="90"/>
        <v>7155</v>
      </c>
      <c r="AN160" s="57">
        <f t="shared" ca="1" si="90"/>
        <v>20432</v>
      </c>
      <c r="AO160" s="57">
        <f t="shared" ca="1" si="90"/>
        <v>0</v>
      </c>
      <c r="AP160" s="57">
        <f t="shared" ca="1" si="90"/>
        <v>58625</v>
      </c>
      <c r="AQ160" s="57">
        <f t="shared" ca="1" si="90"/>
        <v>1429</v>
      </c>
      <c r="AR160" s="57">
        <f t="shared" ca="1" si="90"/>
        <v>2659</v>
      </c>
      <c r="AS160" s="51">
        <v>2500</v>
      </c>
      <c r="AT160" s="57">
        <f t="shared" ca="1" si="90"/>
        <v>0</v>
      </c>
      <c r="AU160" s="51">
        <v>0</v>
      </c>
      <c r="AV160" s="57">
        <v>0</v>
      </c>
      <c r="AW160" s="51">
        <f t="shared" ca="1" si="71"/>
        <v>9466.4</v>
      </c>
      <c r="AX160" s="57">
        <f t="shared" ca="1" si="88"/>
        <v>-21823</v>
      </c>
      <c r="AY160" s="57">
        <f t="shared" ca="1" si="88"/>
        <v>0</v>
      </c>
      <c r="AZ160" s="57">
        <f t="shared" ca="1" si="88"/>
        <v>0</v>
      </c>
      <c r="BA160" s="51">
        <v>0</v>
      </c>
      <c r="BB160" s="51">
        <v>0</v>
      </c>
      <c r="BC160" s="57">
        <f t="shared" ca="1" si="88"/>
        <v>-24713</v>
      </c>
      <c r="BD160" s="57">
        <f t="shared" ca="1" si="88"/>
        <v>-22752</v>
      </c>
      <c r="BE160" s="57">
        <f t="shared" ca="1" si="85"/>
        <v>370.28</v>
      </c>
      <c r="BF160" s="51">
        <f t="shared" ca="1" si="72"/>
        <v>118.50960000000001</v>
      </c>
      <c r="BG160" s="51">
        <f t="shared" ca="1" si="73"/>
        <v>2.8777464788732394</v>
      </c>
      <c r="BH160" s="51">
        <f t="shared" ca="1" si="74"/>
        <v>580.44554455445541</v>
      </c>
      <c r="BI160" s="51">
        <v>0</v>
      </c>
      <c r="BJ160" s="57">
        <f t="shared" ca="1" si="80"/>
        <v>579</v>
      </c>
      <c r="BK160" s="51">
        <f t="shared" ca="1" si="75"/>
        <v>949.28</v>
      </c>
      <c r="BL160" s="57">
        <f t="shared" ca="1" si="81"/>
        <v>805</v>
      </c>
      <c r="BM160" s="57">
        <f t="shared" ca="1" si="76"/>
        <v>807.87774647887329</v>
      </c>
      <c r="BN160" s="57">
        <f t="shared" ca="1" si="82"/>
        <v>828</v>
      </c>
      <c r="BO160" s="57">
        <f t="shared" ca="1" si="77"/>
        <v>946.50959999999998</v>
      </c>
      <c r="BP160" s="57">
        <f t="shared" ca="1" si="83"/>
        <v>314</v>
      </c>
      <c r="BQ160" s="57">
        <f t="shared" ca="1" si="78"/>
        <v>894.44554455445541</v>
      </c>
      <c r="BR160" s="51">
        <v>0</v>
      </c>
      <c r="BS160" s="51">
        <v>0</v>
      </c>
    </row>
    <row r="161" spans="1:71">
      <c r="A161" s="8" t="s">
        <v>239</v>
      </c>
      <c r="B161">
        <v>704</v>
      </c>
      <c r="C161">
        <f t="shared" si="89"/>
        <v>1402</v>
      </c>
      <c r="E161" s="8">
        <v>115.7</v>
      </c>
      <c r="F161" s="8" t="s">
        <v>240</v>
      </c>
      <c r="G161" s="55">
        <f t="shared" ca="1" si="66"/>
        <v>44164</v>
      </c>
      <c r="H161" s="8">
        <v>77777</v>
      </c>
      <c r="J161" t="str">
        <f t="shared" ca="1" si="84"/>
        <v>자가</v>
      </c>
      <c r="K161" s="8" t="s">
        <v>242</v>
      </c>
      <c r="L161" s="63">
        <v>45352</v>
      </c>
      <c r="M161" s="63">
        <v>45402</v>
      </c>
      <c r="N161" s="63">
        <v>45352</v>
      </c>
      <c r="O161" s="63">
        <v>45382</v>
      </c>
      <c r="P161" s="51">
        <f t="shared" ca="1" si="67"/>
        <v>476966</v>
      </c>
      <c r="Q161" s="57">
        <f t="shared" ca="1" si="68"/>
        <v>486505.32</v>
      </c>
      <c r="R161" s="51">
        <f t="shared" ca="1" si="69"/>
        <v>476966</v>
      </c>
      <c r="S161" s="57">
        <f t="shared" ca="1" si="79"/>
        <v>244865</v>
      </c>
      <c r="T161" s="57">
        <f t="shared" ca="1" si="70"/>
        <v>232101</v>
      </c>
      <c r="U161" s="57">
        <f t="shared" ca="1" si="91"/>
        <v>72323</v>
      </c>
      <c r="V161" s="57">
        <f t="shared" ca="1" si="91"/>
        <v>26773</v>
      </c>
      <c r="W161" s="57">
        <f t="shared" ca="1" si="91"/>
        <v>1755</v>
      </c>
      <c r="X161" s="57">
        <f t="shared" ca="1" si="91"/>
        <v>4211</v>
      </c>
      <c r="Y161" s="57">
        <f t="shared" ca="1" si="91"/>
        <v>3284</v>
      </c>
      <c r="Z161" s="57">
        <f t="shared" ca="1" si="91"/>
        <v>57127</v>
      </c>
      <c r="AA161" s="57">
        <f t="shared" ca="1" si="91"/>
        <v>5687</v>
      </c>
      <c r="AB161" s="57">
        <f t="shared" ca="1" si="91"/>
        <v>20617</v>
      </c>
      <c r="AC161" s="57">
        <f t="shared" ca="1" si="91"/>
        <v>800</v>
      </c>
      <c r="AD161" s="57">
        <f t="shared" ca="1" si="91"/>
        <v>4620</v>
      </c>
      <c r="AE161" s="57">
        <f t="shared" ca="1" si="91"/>
        <v>29643</v>
      </c>
      <c r="AF161" s="57">
        <f t="shared" ca="1" si="91"/>
        <v>770</v>
      </c>
      <c r="AG161" s="57">
        <f t="shared" ca="1" si="91"/>
        <v>16297</v>
      </c>
      <c r="AH161" s="57">
        <f t="shared" ca="1" si="91"/>
        <v>999</v>
      </c>
      <c r="AI161" s="57">
        <f t="shared" ca="1" si="91"/>
        <v>0</v>
      </c>
      <c r="AJ161" s="57">
        <f t="shared" ca="1" si="91"/>
        <v>75271</v>
      </c>
      <c r="AK161" s="57">
        <f t="shared" ca="1" si="90"/>
        <v>15274</v>
      </c>
      <c r="AL161" s="57">
        <f t="shared" ca="1" si="90"/>
        <v>55468</v>
      </c>
      <c r="AM161" s="57">
        <f t="shared" ca="1" si="90"/>
        <v>7979</v>
      </c>
      <c r="AN161" s="57">
        <f t="shared" ca="1" si="90"/>
        <v>26039</v>
      </c>
      <c r="AO161" s="57">
        <f t="shared" ca="1" si="90"/>
        <v>0</v>
      </c>
      <c r="AP161" s="57">
        <f t="shared" ca="1" si="90"/>
        <v>90411</v>
      </c>
      <c r="AQ161" s="57">
        <f t="shared" ca="1" si="90"/>
        <v>6645</v>
      </c>
      <c r="AR161" s="57">
        <f t="shared" ca="1" si="90"/>
        <v>8586</v>
      </c>
      <c r="AS161" s="51">
        <v>2500</v>
      </c>
      <c r="AT161" s="57">
        <f t="shared" ca="1" si="90"/>
        <v>0</v>
      </c>
      <c r="AU161" s="51">
        <v>0</v>
      </c>
      <c r="AV161" s="57">
        <v>0</v>
      </c>
      <c r="AW161" s="51">
        <f t="shared" ca="1" si="71"/>
        <v>9539.32</v>
      </c>
      <c r="AX161" s="57">
        <f t="shared" ca="1" si="88"/>
        <v>-19707</v>
      </c>
      <c r="AY161" s="57">
        <f t="shared" ca="1" si="88"/>
        <v>0</v>
      </c>
      <c r="AZ161" s="57">
        <f t="shared" ca="1" si="88"/>
        <v>0</v>
      </c>
      <c r="BA161" s="51">
        <v>0</v>
      </c>
      <c r="BB161" s="51">
        <v>0</v>
      </c>
      <c r="BC161" s="57">
        <f t="shared" ca="1" si="88"/>
        <v>-7517</v>
      </c>
      <c r="BD161" s="57">
        <f t="shared" ca="1" si="88"/>
        <v>-28889</v>
      </c>
      <c r="BE161" s="57">
        <f t="shared" ca="1" si="85"/>
        <v>376.35500000000002</v>
      </c>
      <c r="BF161" s="51">
        <f t="shared" ca="1" si="72"/>
        <v>44.374400000000001</v>
      </c>
      <c r="BG161" s="51">
        <f t="shared" ca="1" si="73"/>
        <v>3.6674647887323943</v>
      </c>
      <c r="BH161" s="51">
        <f t="shared" ca="1" si="74"/>
        <v>895.1584158415842</v>
      </c>
      <c r="BI161" s="51">
        <v>0</v>
      </c>
      <c r="BJ161" s="57">
        <f t="shared" ca="1" si="80"/>
        <v>629</v>
      </c>
      <c r="BK161" s="51">
        <f t="shared" ca="1" si="75"/>
        <v>1005.355</v>
      </c>
      <c r="BL161" s="57">
        <f t="shared" ca="1" si="81"/>
        <v>815</v>
      </c>
      <c r="BM161" s="57">
        <f t="shared" ca="1" si="76"/>
        <v>818.66746478873245</v>
      </c>
      <c r="BN161" s="57">
        <f t="shared" ca="1" si="82"/>
        <v>601</v>
      </c>
      <c r="BO161" s="57">
        <f t="shared" ca="1" si="77"/>
        <v>645.37440000000004</v>
      </c>
      <c r="BP161" s="57">
        <f t="shared" ca="1" si="83"/>
        <v>113</v>
      </c>
      <c r="BQ161" s="57">
        <f t="shared" ca="1" si="78"/>
        <v>1008.1584158415842</v>
      </c>
      <c r="BR161" s="51">
        <v>0</v>
      </c>
      <c r="BS161" s="51">
        <v>0</v>
      </c>
    </row>
    <row r="162" spans="1:71">
      <c r="A162" s="8" t="s">
        <v>239</v>
      </c>
      <c r="B162">
        <v>704</v>
      </c>
      <c r="C162">
        <f t="shared" si="89"/>
        <v>1501</v>
      </c>
      <c r="E162" s="8">
        <v>115.7</v>
      </c>
      <c r="F162" s="8" t="s">
        <v>240</v>
      </c>
      <c r="G162" s="55">
        <f t="shared" ca="1" si="66"/>
        <v>43021</v>
      </c>
      <c r="H162" s="8">
        <v>77777</v>
      </c>
      <c r="J162" t="str">
        <f t="shared" ca="1" si="84"/>
        <v>월세</v>
      </c>
      <c r="K162" s="8" t="s">
        <v>242</v>
      </c>
      <c r="L162" s="63">
        <v>45352</v>
      </c>
      <c r="M162" s="63">
        <v>45402</v>
      </c>
      <c r="N162" s="63">
        <v>45352</v>
      </c>
      <c r="O162" s="63">
        <v>45382</v>
      </c>
      <c r="P162" s="51">
        <f t="shared" ca="1" si="67"/>
        <v>457758</v>
      </c>
      <c r="Q162" s="57">
        <f t="shared" ca="1" si="68"/>
        <v>466913.16</v>
      </c>
      <c r="R162" s="51">
        <f t="shared" ca="1" si="69"/>
        <v>457758</v>
      </c>
      <c r="S162" s="57">
        <f t="shared" ca="1" si="79"/>
        <v>219024</v>
      </c>
      <c r="T162" s="57">
        <f t="shared" ca="1" si="70"/>
        <v>238734</v>
      </c>
      <c r="U162" s="57">
        <f t="shared" ca="1" si="91"/>
        <v>44942</v>
      </c>
      <c r="V162" s="57">
        <f t="shared" ca="1" si="91"/>
        <v>9748</v>
      </c>
      <c r="W162" s="57">
        <f t="shared" ca="1" si="91"/>
        <v>1270</v>
      </c>
      <c r="X162" s="57">
        <f t="shared" ca="1" si="91"/>
        <v>1091</v>
      </c>
      <c r="Y162" s="57">
        <f t="shared" ca="1" si="91"/>
        <v>3111</v>
      </c>
      <c r="Z162" s="57">
        <f t="shared" ca="1" si="91"/>
        <v>34707</v>
      </c>
      <c r="AA162" s="57">
        <f t="shared" ca="1" si="91"/>
        <v>13711</v>
      </c>
      <c r="AB162" s="57">
        <f t="shared" ca="1" si="91"/>
        <v>79012</v>
      </c>
      <c r="AC162" s="57">
        <f t="shared" ca="1" si="91"/>
        <v>1331</v>
      </c>
      <c r="AD162" s="57">
        <f t="shared" ca="1" si="91"/>
        <v>5784</v>
      </c>
      <c r="AE162" s="57">
        <f t="shared" ca="1" si="91"/>
        <v>20730</v>
      </c>
      <c r="AF162" s="57">
        <f t="shared" ca="1" si="91"/>
        <v>907</v>
      </c>
      <c r="AG162" s="57">
        <f t="shared" ca="1" si="91"/>
        <v>8163</v>
      </c>
      <c r="AH162" s="57">
        <f t="shared" ca="1" si="91"/>
        <v>130</v>
      </c>
      <c r="AI162" s="57">
        <f t="shared" ca="1" si="91"/>
        <v>0</v>
      </c>
      <c r="AJ162" s="57">
        <f t="shared" ca="1" si="91"/>
        <v>75404</v>
      </c>
      <c r="AK162" s="57">
        <f t="shared" ca="1" si="90"/>
        <v>24018</v>
      </c>
      <c r="AL162" s="57">
        <f t="shared" ca="1" si="90"/>
        <v>29390</v>
      </c>
      <c r="AM162" s="57">
        <f t="shared" ca="1" si="90"/>
        <v>9341</v>
      </c>
      <c r="AN162" s="57">
        <f t="shared" ca="1" si="90"/>
        <v>101765</v>
      </c>
      <c r="AO162" s="57">
        <f t="shared" ca="1" si="90"/>
        <v>0</v>
      </c>
      <c r="AP162" s="57">
        <f t="shared" ca="1" si="90"/>
        <v>28416</v>
      </c>
      <c r="AQ162" s="57">
        <f t="shared" ca="1" si="90"/>
        <v>8228</v>
      </c>
      <c r="AR162" s="57">
        <f t="shared" ca="1" si="90"/>
        <v>4412</v>
      </c>
      <c r="AS162" s="51">
        <v>2500</v>
      </c>
      <c r="AT162" s="57">
        <f t="shared" ca="1" si="90"/>
        <v>0</v>
      </c>
      <c r="AU162" s="51">
        <v>0</v>
      </c>
      <c r="AV162" s="57">
        <v>0</v>
      </c>
      <c r="AW162" s="51">
        <f t="shared" ca="1" si="71"/>
        <v>9155.16</v>
      </c>
      <c r="AX162" s="57">
        <f t="shared" ca="1" si="88"/>
        <v>-8887</v>
      </c>
      <c r="AY162" s="57">
        <f t="shared" ca="1" si="88"/>
        <v>0</v>
      </c>
      <c r="AZ162" s="57">
        <f t="shared" ca="1" si="88"/>
        <v>0</v>
      </c>
      <c r="BA162" s="51">
        <v>-5000</v>
      </c>
      <c r="BB162" s="51">
        <v>0</v>
      </c>
      <c r="BC162" s="57">
        <f t="shared" ca="1" si="88"/>
        <v>-16832</v>
      </c>
      <c r="BD162" s="57">
        <f t="shared" ca="1" si="88"/>
        <v>-24634</v>
      </c>
      <c r="BE162" s="57">
        <f t="shared" ca="1" si="85"/>
        <v>377.02</v>
      </c>
      <c r="BF162" s="51">
        <f t="shared" ca="1" si="72"/>
        <v>23.512</v>
      </c>
      <c r="BG162" s="51">
        <f t="shared" ca="1" si="73"/>
        <v>14.333098591549296</v>
      </c>
      <c r="BH162" s="51">
        <f t="shared" ca="1" si="74"/>
        <v>281.34653465346537</v>
      </c>
      <c r="BI162" s="51">
        <v>0</v>
      </c>
      <c r="BJ162" s="57">
        <f t="shared" ca="1" si="80"/>
        <v>258</v>
      </c>
      <c r="BK162" s="51">
        <f t="shared" ca="1" si="75"/>
        <v>635.02</v>
      </c>
      <c r="BL162" s="57">
        <f t="shared" ca="1" si="81"/>
        <v>529</v>
      </c>
      <c r="BM162" s="57">
        <f t="shared" ca="1" si="76"/>
        <v>543.33309859154929</v>
      </c>
      <c r="BN162" s="57">
        <f t="shared" ca="1" si="82"/>
        <v>149</v>
      </c>
      <c r="BO162" s="57">
        <f t="shared" ca="1" si="77"/>
        <v>172.512</v>
      </c>
      <c r="BP162" s="57">
        <f t="shared" ca="1" si="83"/>
        <v>87</v>
      </c>
      <c r="BQ162" s="57">
        <f t="shared" ca="1" si="78"/>
        <v>368.34653465346537</v>
      </c>
      <c r="BR162" s="51">
        <v>0</v>
      </c>
      <c r="BS162" s="51">
        <v>0</v>
      </c>
    </row>
    <row r="163" spans="1:71">
      <c r="A163" s="8" t="s">
        <v>239</v>
      </c>
      <c r="B163">
        <v>704</v>
      </c>
      <c r="C163">
        <f t="shared" si="89"/>
        <v>1502</v>
      </c>
      <c r="E163" s="8">
        <v>115.7</v>
      </c>
      <c r="F163" s="8" t="s">
        <v>240</v>
      </c>
      <c r="G163" s="55">
        <f t="shared" ca="1" si="66"/>
        <v>42540</v>
      </c>
      <c r="H163" s="8">
        <v>77777</v>
      </c>
      <c r="J163" t="str">
        <f t="shared" ca="1" si="84"/>
        <v>월세</v>
      </c>
      <c r="K163" s="8" t="s">
        <v>242</v>
      </c>
      <c r="L163" s="63">
        <v>45352</v>
      </c>
      <c r="M163" s="63">
        <v>45402</v>
      </c>
      <c r="N163" s="63">
        <v>45352</v>
      </c>
      <c r="O163" s="63">
        <v>45382</v>
      </c>
      <c r="P163" s="51">
        <f t="shared" ca="1" si="67"/>
        <v>375505</v>
      </c>
      <c r="Q163" s="57">
        <f t="shared" ca="1" si="68"/>
        <v>383015.1</v>
      </c>
      <c r="R163" s="51">
        <f t="shared" ca="1" si="69"/>
        <v>375505</v>
      </c>
      <c r="S163" s="57">
        <f t="shared" ca="1" si="79"/>
        <v>185720</v>
      </c>
      <c r="T163" s="57">
        <f t="shared" ca="1" si="70"/>
        <v>189785</v>
      </c>
      <c r="U163" s="57">
        <f t="shared" ca="1" si="91"/>
        <v>58081</v>
      </c>
      <c r="V163" s="57">
        <f t="shared" ca="1" si="91"/>
        <v>7132</v>
      </c>
      <c r="W163" s="57">
        <f t="shared" ca="1" si="91"/>
        <v>990</v>
      </c>
      <c r="X163" s="57">
        <f t="shared" ca="1" si="91"/>
        <v>2325</v>
      </c>
      <c r="Y163" s="57">
        <f t="shared" ca="1" si="91"/>
        <v>3536</v>
      </c>
      <c r="Z163" s="57">
        <f t="shared" ca="1" si="91"/>
        <v>26110</v>
      </c>
      <c r="AA163" s="57">
        <f t="shared" ca="1" si="91"/>
        <v>20548</v>
      </c>
      <c r="AB163" s="57">
        <f t="shared" ca="1" si="91"/>
        <v>36486</v>
      </c>
      <c r="AC163" s="57">
        <f t="shared" ca="1" si="91"/>
        <v>386</v>
      </c>
      <c r="AD163" s="57">
        <f t="shared" ca="1" si="91"/>
        <v>5655</v>
      </c>
      <c r="AE163" s="57">
        <f t="shared" ca="1" si="91"/>
        <v>17983</v>
      </c>
      <c r="AF163" s="57">
        <f t="shared" ca="1" si="91"/>
        <v>208</v>
      </c>
      <c r="AG163" s="57">
        <f t="shared" ca="1" si="91"/>
        <v>25171</v>
      </c>
      <c r="AH163" s="57">
        <f t="shared" ca="1" si="91"/>
        <v>407</v>
      </c>
      <c r="AI163" s="57">
        <f t="shared" ca="1" si="91"/>
        <v>0</v>
      </c>
      <c r="AJ163" s="57">
        <f t="shared" ca="1" si="91"/>
        <v>66166</v>
      </c>
      <c r="AK163" s="57">
        <f t="shared" ca="1" si="90"/>
        <v>20584</v>
      </c>
      <c r="AL163" s="57">
        <f t="shared" ca="1" si="90"/>
        <v>47931</v>
      </c>
      <c r="AM163" s="57">
        <f t="shared" ca="1" si="90"/>
        <v>9449</v>
      </c>
      <c r="AN163" s="57">
        <f t="shared" ca="1" si="90"/>
        <v>28770</v>
      </c>
      <c r="AO163" s="57">
        <f t="shared" ca="1" si="90"/>
        <v>0</v>
      </c>
      <c r="AP163" s="57">
        <f t="shared" ca="1" si="90"/>
        <v>42761</v>
      </c>
      <c r="AQ163" s="57">
        <f t="shared" ca="1" si="90"/>
        <v>1657</v>
      </c>
      <c r="AR163" s="57">
        <f t="shared" ca="1" si="90"/>
        <v>7217</v>
      </c>
      <c r="AS163" s="51">
        <v>2500</v>
      </c>
      <c r="AT163" s="57">
        <f t="shared" ca="1" si="90"/>
        <v>0</v>
      </c>
      <c r="AU163" s="51">
        <v>0</v>
      </c>
      <c r="AV163" s="57">
        <v>0</v>
      </c>
      <c r="AW163" s="51">
        <f t="shared" ca="1" si="71"/>
        <v>7510.1</v>
      </c>
      <c r="AX163" s="57">
        <f t="shared" ca="1" si="88"/>
        <v>-18130</v>
      </c>
      <c r="AY163" s="57">
        <f t="shared" ca="1" si="88"/>
        <v>0</v>
      </c>
      <c r="AZ163" s="57">
        <f t="shared" ca="1" si="88"/>
        <v>0</v>
      </c>
      <c r="BA163" s="51">
        <v>0</v>
      </c>
      <c r="BB163" s="51">
        <v>0</v>
      </c>
      <c r="BC163" s="57">
        <f t="shared" ca="1" si="88"/>
        <v>-26499</v>
      </c>
      <c r="BD163" s="57">
        <f t="shared" ca="1" si="88"/>
        <v>-11919</v>
      </c>
      <c r="BE163" s="57">
        <f t="shared" ca="1" si="85"/>
        <v>330.83</v>
      </c>
      <c r="BF163" s="51">
        <f t="shared" ca="1" si="72"/>
        <v>38.344799999999999</v>
      </c>
      <c r="BG163" s="51">
        <f t="shared" ca="1" si="73"/>
        <v>4.0521126760563382</v>
      </c>
      <c r="BH163" s="51">
        <f t="shared" ca="1" si="74"/>
        <v>423.37623762376239</v>
      </c>
      <c r="BI163" s="51">
        <v>0</v>
      </c>
      <c r="BJ163" s="57">
        <f t="shared" ca="1" si="80"/>
        <v>106</v>
      </c>
      <c r="BK163" s="51">
        <f t="shared" ca="1" si="75"/>
        <v>436.83</v>
      </c>
      <c r="BL163" s="57">
        <f t="shared" ca="1" si="81"/>
        <v>364</v>
      </c>
      <c r="BM163" s="57">
        <f t="shared" ca="1" si="76"/>
        <v>368.05211267605631</v>
      </c>
      <c r="BN163" s="57">
        <f t="shared" ca="1" si="82"/>
        <v>799</v>
      </c>
      <c r="BO163" s="57">
        <f t="shared" ca="1" si="77"/>
        <v>837.34479999999996</v>
      </c>
      <c r="BP163" s="57">
        <f t="shared" ca="1" si="83"/>
        <v>992</v>
      </c>
      <c r="BQ163" s="57">
        <f t="shared" ca="1" si="78"/>
        <v>1415.3762376237623</v>
      </c>
      <c r="BR163" s="51">
        <v>0</v>
      </c>
      <c r="BS163" s="51">
        <v>0</v>
      </c>
    </row>
    <row r="164" spans="1:71">
      <c r="A164" s="8" t="s">
        <v>239</v>
      </c>
      <c r="B164">
        <v>704</v>
      </c>
      <c r="C164">
        <f t="shared" si="89"/>
        <v>1601</v>
      </c>
      <c r="E164" s="8">
        <v>115.7</v>
      </c>
      <c r="F164" s="8" t="s">
        <v>240</v>
      </c>
      <c r="G164" s="55">
        <f t="shared" ca="1" si="66"/>
        <v>43810</v>
      </c>
      <c r="H164" s="8">
        <v>77777</v>
      </c>
      <c r="J164" t="str">
        <f t="shared" ca="1" si="84"/>
        <v>전세</v>
      </c>
      <c r="K164" s="8" t="s">
        <v>242</v>
      </c>
      <c r="L164" s="63">
        <v>45352</v>
      </c>
      <c r="M164" s="63">
        <v>45402</v>
      </c>
      <c r="N164" s="63">
        <v>45352</v>
      </c>
      <c r="O164" s="63">
        <v>45382</v>
      </c>
      <c r="P164" s="51">
        <f t="shared" ca="1" si="67"/>
        <v>599141</v>
      </c>
      <c r="Q164" s="57">
        <f t="shared" ca="1" si="68"/>
        <v>611123.81999999995</v>
      </c>
      <c r="R164" s="51">
        <f t="shared" ca="1" si="69"/>
        <v>599141</v>
      </c>
      <c r="S164" s="57">
        <f t="shared" ca="1" si="79"/>
        <v>264818</v>
      </c>
      <c r="T164" s="57">
        <f t="shared" ca="1" si="70"/>
        <v>334323</v>
      </c>
      <c r="U164" s="57">
        <f t="shared" ca="1" si="91"/>
        <v>73456</v>
      </c>
      <c r="V164" s="57">
        <f t="shared" ca="1" si="91"/>
        <v>22060</v>
      </c>
      <c r="W164" s="57">
        <f t="shared" ca="1" si="91"/>
        <v>1113</v>
      </c>
      <c r="X164" s="57">
        <f t="shared" ca="1" si="91"/>
        <v>1632</v>
      </c>
      <c r="Y164" s="57">
        <f t="shared" ca="1" si="91"/>
        <v>3159</v>
      </c>
      <c r="Z164" s="57">
        <f t="shared" ca="1" si="91"/>
        <v>59718</v>
      </c>
      <c r="AA164" s="57">
        <f t="shared" ca="1" si="91"/>
        <v>7573</v>
      </c>
      <c r="AB164" s="57">
        <f t="shared" ca="1" si="91"/>
        <v>33836</v>
      </c>
      <c r="AC164" s="57">
        <f t="shared" ca="1" si="91"/>
        <v>864</v>
      </c>
      <c r="AD164" s="57">
        <f t="shared" ca="1" si="91"/>
        <v>7217</v>
      </c>
      <c r="AE164" s="57">
        <f t="shared" ca="1" si="91"/>
        <v>20412</v>
      </c>
      <c r="AF164" s="57">
        <f t="shared" ca="1" si="91"/>
        <v>489</v>
      </c>
      <c r="AG164" s="57">
        <f t="shared" ca="1" si="91"/>
        <v>35807</v>
      </c>
      <c r="AH164" s="57">
        <f t="shared" ca="1" si="91"/>
        <v>683</v>
      </c>
      <c r="AI164" s="57">
        <f t="shared" ca="1" si="91"/>
        <v>0</v>
      </c>
      <c r="AJ164" s="57">
        <f t="shared" ca="1" si="91"/>
        <v>79459</v>
      </c>
      <c r="AK164" s="57">
        <f t="shared" ca="1" si="90"/>
        <v>15326</v>
      </c>
      <c r="AL164" s="57">
        <f t="shared" ca="1" si="90"/>
        <v>111784</v>
      </c>
      <c r="AM164" s="57">
        <f t="shared" ca="1" si="90"/>
        <v>7612</v>
      </c>
      <c r="AN164" s="57">
        <f t="shared" ca="1" si="90"/>
        <v>100426</v>
      </c>
      <c r="AO164" s="57">
        <f t="shared" ca="1" si="90"/>
        <v>0</v>
      </c>
      <c r="AP164" s="57">
        <f t="shared" ca="1" si="90"/>
        <v>45919</v>
      </c>
      <c r="AQ164" s="57">
        <f t="shared" ca="1" si="90"/>
        <v>5055</v>
      </c>
      <c r="AR164" s="57">
        <f t="shared" ca="1" si="90"/>
        <v>9739</v>
      </c>
      <c r="AS164" s="51">
        <v>2500</v>
      </c>
      <c r="AT164" s="57">
        <f t="shared" ca="1" si="90"/>
        <v>0</v>
      </c>
      <c r="AU164" s="51">
        <v>0</v>
      </c>
      <c r="AV164" s="57">
        <v>0</v>
      </c>
      <c r="AW164" s="51">
        <f t="shared" ca="1" si="71"/>
        <v>11982.82</v>
      </c>
      <c r="AX164" s="57">
        <f t="shared" ca="1" si="88"/>
        <v>-17855</v>
      </c>
      <c r="AY164" s="57">
        <f t="shared" ca="1" si="88"/>
        <v>0</v>
      </c>
      <c r="AZ164" s="57">
        <f t="shared" ca="1" si="88"/>
        <v>0</v>
      </c>
      <c r="BA164" s="51">
        <v>0</v>
      </c>
      <c r="BB164" s="51">
        <v>0</v>
      </c>
      <c r="BC164" s="57">
        <f t="shared" ca="1" si="88"/>
        <v>-28294</v>
      </c>
      <c r="BD164" s="57">
        <f t="shared" ca="1" si="88"/>
        <v>-549</v>
      </c>
      <c r="BE164" s="57">
        <f t="shared" ca="1" si="85"/>
        <v>397.29500000000002</v>
      </c>
      <c r="BF164" s="51">
        <f t="shared" ca="1" si="72"/>
        <v>89.427199999999999</v>
      </c>
      <c r="BG164" s="51">
        <f t="shared" ca="1" si="73"/>
        <v>14.144507042253521</v>
      </c>
      <c r="BH164" s="51">
        <f t="shared" ca="1" si="74"/>
        <v>454.64356435643566</v>
      </c>
      <c r="BI164" s="51">
        <v>0</v>
      </c>
      <c r="BJ164" s="57">
        <f t="shared" ca="1" si="80"/>
        <v>778</v>
      </c>
      <c r="BK164" s="51">
        <f t="shared" ca="1" si="75"/>
        <v>1175.2950000000001</v>
      </c>
      <c r="BL164" s="57">
        <f t="shared" ca="1" si="81"/>
        <v>185</v>
      </c>
      <c r="BM164" s="57">
        <f t="shared" ca="1" si="76"/>
        <v>199.14450704225351</v>
      </c>
      <c r="BN164" s="57">
        <f t="shared" ca="1" si="82"/>
        <v>794</v>
      </c>
      <c r="BO164" s="57">
        <f t="shared" ca="1" si="77"/>
        <v>883.42719999999997</v>
      </c>
      <c r="BP164" s="57">
        <f t="shared" ca="1" si="83"/>
        <v>32</v>
      </c>
      <c r="BQ164" s="57">
        <f t="shared" ca="1" si="78"/>
        <v>486.64356435643566</v>
      </c>
      <c r="BR164" s="51">
        <v>0</v>
      </c>
      <c r="BS164" s="51">
        <v>0</v>
      </c>
    </row>
    <row r="165" spans="1:71">
      <c r="A165" s="8" t="s">
        <v>239</v>
      </c>
      <c r="B165">
        <v>704</v>
      </c>
      <c r="C165">
        <f t="shared" si="89"/>
        <v>1602</v>
      </c>
      <c r="E165" s="8">
        <v>115.7</v>
      </c>
      <c r="F165" s="8" t="s">
        <v>240</v>
      </c>
      <c r="G165" s="55">
        <f t="shared" ca="1" si="66"/>
        <v>44005</v>
      </c>
      <c r="H165" s="8">
        <v>77777</v>
      </c>
      <c r="J165" t="str">
        <f t="shared" ca="1" si="84"/>
        <v>월세</v>
      </c>
      <c r="K165" s="8" t="s">
        <v>242</v>
      </c>
      <c r="L165" s="63">
        <v>45352</v>
      </c>
      <c r="M165" s="63">
        <v>45402</v>
      </c>
      <c r="N165" s="63">
        <v>45352</v>
      </c>
      <c r="O165" s="63">
        <v>45382</v>
      </c>
      <c r="P165" s="51">
        <f t="shared" ca="1" si="67"/>
        <v>404434</v>
      </c>
      <c r="Q165" s="57">
        <f t="shared" ca="1" si="68"/>
        <v>412522.68</v>
      </c>
      <c r="R165" s="51">
        <f t="shared" ca="1" si="69"/>
        <v>404434</v>
      </c>
      <c r="S165" s="57">
        <f t="shared" ca="1" si="79"/>
        <v>228874</v>
      </c>
      <c r="T165" s="57">
        <f t="shared" ca="1" si="70"/>
        <v>175560</v>
      </c>
      <c r="U165" s="57">
        <f t="shared" ca="1" si="91"/>
        <v>39807</v>
      </c>
      <c r="V165" s="57">
        <f t="shared" ca="1" si="91"/>
        <v>16656</v>
      </c>
      <c r="W165" s="57">
        <f t="shared" ca="1" si="91"/>
        <v>547</v>
      </c>
      <c r="X165" s="57">
        <f t="shared" ca="1" si="91"/>
        <v>2794</v>
      </c>
      <c r="Y165" s="57">
        <f t="shared" ca="1" si="91"/>
        <v>3386</v>
      </c>
      <c r="Z165" s="57">
        <f t="shared" ca="1" si="91"/>
        <v>15693</v>
      </c>
      <c r="AA165" s="57">
        <f t="shared" ca="1" si="91"/>
        <v>16095</v>
      </c>
      <c r="AB165" s="57">
        <f t="shared" ca="1" si="91"/>
        <v>72473</v>
      </c>
      <c r="AC165" s="57">
        <f t="shared" ca="1" si="91"/>
        <v>2865</v>
      </c>
      <c r="AD165" s="57">
        <f t="shared" ca="1" si="91"/>
        <v>9201</v>
      </c>
      <c r="AE165" s="57">
        <f t="shared" ca="1" si="91"/>
        <v>11749</v>
      </c>
      <c r="AF165" s="57">
        <f t="shared" ca="1" si="91"/>
        <v>250</v>
      </c>
      <c r="AG165" s="57">
        <f t="shared" ca="1" si="91"/>
        <v>46574</v>
      </c>
      <c r="AH165" s="57">
        <f t="shared" ca="1" si="91"/>
        <v>386</v>
      </c>
      <c r="AI165" s="57">
        <f t="shared" ca="1" si="91"/>
        <v>0</v>
      </c>
      <c r="AJ165" s="57">
        <f t="shared" ca="1" si="91"/>
        <v>57233</v>
      </c>
      <c r="AK165" s="57">
        <f t="shared" ca="1" si="90"/>
        <v>20032</v>
      </c>
      <c r="AL165" s="57">
        <f t="shared" ca="1" si="90"/>
        <v>42135</v>
      </c>
      <c r="AM165" s="57">
        <f t="shared" ca="1" si="90"/>
        <v>5822</v>
      </c>
      <c r="AN165" s="57">
        <f t="shared" ca="1" si="90"/>
        <v>23111</v>
      </c>
      <c r="AO165" s="57">
        <f t="shared" ca="1" si="90"/>
        <v>0</v>
      </c>
      <c r="AP165" s="57">
        <f t="shared" ca="1" si="90"/>
        <v>50449</v>
      </c>
      <c r="AQ165" s="57">
        <f t="shared" ca="1" si="90"/>
        <v>6879</v>
      </c>
      <c r="AR165" s="57">
        <f t="shared" ca="1" si="90"/>
        <v>4686</v>
      </c>
      <c r="AS165" s="51">
        <v>2500</v>
      </c>
      <c r="AT165" s="57">
        <f t="shared" ca="1" si="90"/>
        <v>0</v>
      </c>
      <c r="AU165" s="51">
        <v>0</v>
      </c>
      <c r="AV165" s="57">
        <v>0</v>
      </c>
      <c r="AW165" s="51">
        <f t="shared" ca="1" si="71"/>
        <v>8088.68</v>
      </c>
      <c r="AX165" s="57">
        <f t="shared" ca="1" si="88"/>
        <v>-3512</v>
      </c>
      <c r="AY165" s="57">
        <f t="shared" ca="1" si="88"/>
        <v>0</v>
      </c>
      <c r="AZ165" s="57">
        <f t="shared" ca="1" si="88"/>
        <v>0</v>
      </c>
      <c r="BA165" s="51">
        <v>0</v>
      </c>
      <c r="BB165" s="51">
        <v>0</v>
      </c>
      <c r="BC165" s="57">
        <f t="shared" ca="1" si="88"/>
        <v>-20538</v>
      </c>
      <c r="BD165" s="57">
        <f t="shared" ca="1" si="88"/>
        <v>-22839</v>
      </c>
      <c r="BE165" s="57">
        <f t="shared" ca="1" si="85"/>
        <v>286.16500000000002</v>
      </c>
      <c r="BF165" s="51">
        <f t="shared" ca="1" si="72"/>
        <v>33.707999999999998</v>
      </c>
      <c r="BG165" s="51">
        <f t="shared" ca="1" si="73"/>
        <v>3.2550704225352112</v>
      </c>
      <c r="BH165" s="51">
        <f t="shared" ca="1" si="74"/>
        <v>499.49504950495049</v>
      </c>
      <c r="BI165" s="51">
        <v>0</v>
      </c>
      <c r="BJ165" s="57">
        <f t="shared" ca="1" si="80"/>
        <v>418</v>
      </c>
      <c r="BK165" s="51">
        <f t="shared" ca="1" si="75"/>
        <v>704.16499999999996</v>
      </c>
      <c r="BL165" s="57">
        <f t="shared" ca="1" si="81"/>
        <v>442</v>
      </c>
      <c r="BM165" s="57">
        <f t="shared" ca="1" si="76"/>
        <v>445.2550704225352</v>
      </c>
      <c r="BN165" s="57">
        <f t="shared" ca="1" si="82"/>
        <v>86</v>
      </c>
      <c r="BO165" s="57">
        <f t="shared" ca="1" si="77"/>
        <v>119.708</v>
      </c>
      <c r="BP165" s="57">
        <f t="shared" ca="1" si="83"/>
        <v>184</v>
      </c>
      <c r="BQ165" s="57">
        <f t="shared" ca="1" si="78"/>
        <v>683.49504950495043</v>
      </c>
      <c r="BR165" s="51">
        <v>0</v>
      </c>
      <c r="BS165" s="51">
        <v>0</v>
      </c>
    </row>
    <row r="166" spans="1:71">
      <c r="A166" s="8" t="s">
        <v>239</v>
      </c>
      <c r="B166">
        <v>704</v>
      </c>
      <c r="C166">
        <f t="shared" si="89"/>
        <v>1701</v>
      </c>
      <c r="E166" s="8">
        <v>115.7</v>
      </c>
      <c r="F166" s="8" t="s">
        <v>240</v>
      </c>
      <c r="G166" s="55">
        <f t="shared" ca="1" si="66"/>
        <v>42789</v>
      </c>
      <c r="H166" s="8">
        <v>77777</v>
      </c>
      <c r="J166" t="str">
        <f t="shared" ca="1" si="84"/>
        <v>자가</v>
      </c>
      <c r="K166" s="8" t="s">
        <v>242</v>
      </c>
      <c r="L166" s="63">
        <v>45352</v>
      </c>
      <c r="M166" s="63">
        <v>45402</v>
      </c>
      <c r="N166" s="63">
        <v>45352</v>
      </c>
      <c r="O166" s="63">
        <v>45382</v>
      </c>
      <c r="P166" s="51">
        <f t="shared" ca="1" si="67"/>
        <v>475885</v>
      </c>
      <c r="Q166" s="57">
        <f t="shared" ca="1" si="68"/>
        <v>485402.7</v>
      </c>
      <c r="R166" s="51">
        <f t="shared" ca="1" si="69"/>
        <v>475885</v>
      </c>
      <c r="S166" s="57">
        <f t="shared" ca="1" si="79"/>
        <v>254124</v>
      </c>
      <c r="T166" s="57">
        <f t="shared" ca="1" si="70"/>
        <v>221761</v>
      </c>
      <c r="U166" s="57">
        <f t="shared" ca="1" si="91"/>
        <v>66301</v>
      </c>
      <c r="V166" s="57">
        <f t="shared" ca="1" si="91"/>
        <v>27962</v>
      </c>
      <c r="W166" s="57">
        <f t="shared" ca="1" si="91"/>
        <v>1727</v>
      </c>
      <c r="X166" s="57">
        <f t="shared" ca="1" si="91"/>
        <v>1432</v>
      </c>
      <c r="Y166" s="57">
        <f t="shared" ca="1" si="91"/>
        <v>3164</v>
      </c>
      <c r="Z166" s="57">
        <f t="shared" ca="1" si="91"/>
        <v>57713</v>
      </c>
      <c r="AA166" s="57">
        <f t="shared" ca="1" si="91"/>
        <v>583</v>
      </c>
      <c r="AB166" s="57">
        <f t="shared" ca="1" si="91"/>
        <v>17252</v>
      </c>
      <c r="AC166" s="57">
        <f t="shared" ca="1" si="91"/>
        <v>43</v>
      </c>
      <c r="AD166" s="57">
        <f t="shared" ca="1" si="91"/>
        <v>8122</v>
      </c>
      <c r="AE166" s="57">
        <f t="shared" ca="1" si="91"/>
        <v>21977</v>
      </c>
      <c r="AF166" s="57">
        <f t="shared" ca="1" si="91"/>
        <v>676</v>
      </c>
      <c r="AG166" s="57">
        <f t="shared" ca="1" si="91"/>
        <v>40731</v>
      </c>
      <c r="AH166" s="57">
        <f t="shared" ca="1" si="91"/>
        <v>240</v>
      </c>
      <c r="AI166" s="57">
        <f t="shared" ca="1" si="91"/>
        <v>0</v>
      </c>
      <c r="AJ166" s="57">
        <f t="shared" ca="1" si="91"/>
        <v>57161</v>
      </c>
      <c r="AK166" s="57">
        <f t="shared" ca="1" si="90"/>
        <v>17521</v>
      </c>
      <c r="AL166" s="57">
        <f t="shared" ca="1" si="90"/>
        <v>91284</v>
      </c>
      <c r="AM166" s="57">
        <f t="shared" ca="1" si="90"/>
        <v>1687</v>
      </c>
      <c r="AN166" s="57">
        <f t="shared" ca="1" si="90"/>
        <v>14699</v>
      </c>
      <c r="AO166" s="57">
        <f t="shared" ca="1" si="90"/>
        <v>0</v>
      </c>
      <c r="AP166" s="57">
        <f t="shared" ca="1" si="90"/>
        <v>86994</v>
      </c>
      <c r="AQ166" s="57">
        <f t="shared" ca="1" si="90"/>
        <v>7024</v>
      </c>
      <c r="AR166" s="57">
        <f t="shared" ca="1" si="90"/>
        <v>6705</v>
      </c>
      <c r="AS166" s="51">
        <v>2500</v>
      </c>
      <c r="AT166" s="57">
        <f t="shared" ca="1" si="90"/>
        <v>0</v>
      </c>
      <c r="AU166" s="51">
        <v>0</v>
      </c>
      <c r="AV166" s="57">
        <v>0</v>
      </c>
      <c r="AW166" s="51">
        <f t="shared" ca="1" si="71"/>
        <v>9517.7000000000007</v>
      </c>
      <c r="AX166" s="57">
        <f t="shared" ca="1" si="88"/>
        <v>-22120</v>
      </c>
      <c r="AY166" s="57">
        <f t="shared" ca="1" si="88"/>
        <v>0</v>
      </c>
      <c r="AZ166" s="57">
        <f t="shared" ca="1" si="88"/>
        <v>0</v>
      </c>
      <c r="BA166" s="51">
        <v>0</v>
      </c>
      <c r="BB166" s="51">
        <v>0</v>
      </c>
      <c r="BC166" s="57">
        <f t="shared" ca="1" si="88"/>
        <v>-5813</v>
      </c>
      <c r="BD166" s="57">
        <f t="shared" ca="1" si="88"/>
        <v>-29680</v>
      </c>
      <c r="BE166" s="57">
        <f t="shared" ca="1" si="85"/>
        <v>285.80500000000001</v>
      </c>
      <c r="BF166" s="51">
        <f t="shared" ca="1" si="72"/>
        <v>73.027199999999993</v>
      </c>
      <c r="BG166" s="51">
        <f t="shared" ca="1" si="73"/>
        <v>2.070281690140845</v>
      </c>
      <c r="BH166" s="51">
        <f t="shared" ca="1" si="74"/>
        <v>861.32673267326732</v>
      </c>
      <c r="BI166" s="51">
        <v>0</v>
      </c>
      <c r="BJ166" s="57">
        <f t="shared" ca="1" si="80"/>
        <v>414</v>
      </c>
      <c r="BK166" s="51">
        <f t="shared" ca="1" si="75"/>
        <v>699.80500000000006</v>
      </c>
      <c r="BL166" s="57">
        <f t="shared" ca="1" si="81"/>
        <v>715</v>
      </c>
      <c r="BM166" s="57">
        <f t="shared" ca="1" si="76"/>
        <v>717.07028169014086</v>
      </c>
      <c r="BN166" s="57">
        <f t="shared" ca="1" si="82"/>
        <v>582</v>
      </c>
      <c r="BO166" s="57">
        <f t="shared" ca="1" si="77"/>
        <v>655.02719999999999</v>
      </c>
      <c r="BP166" s="57">
        <f t="shared" ca="1" si="83"/>
        <v>998</v>
      </c>
      <c r="BQ166" s="57">
        <f t="shared" ca="1" si="78"/>
        <v>1859.3267326732673</v>
      </c>
      <c r="BR166" s="51">
        <v>0</v>
      </c>
      <c r="BS166" s="51">
        <v>0</v>
      </c>
    </row>
    <row r="167" spans="1:71">
      <c r="A167" s="8" t="s">
        <v>239</v>
      </c>
      <c r="B167">
        <v>704</v>
      </c>
      <c r="C167">
        <f t="shared" si="89"/>
        <v>1702</v>
      </c>
      <c r="E167" s="8">
        <v>115.7</v>
      </c>
      <c r="F167" s="8" t="s">
        <v>240</v>
      </c>
      <c r="G167" s="55">
        <f t="shared" ca="1" si="66"/>
        <v>44313</v>
      </c>
      <c r="H167" s="8">
        <v>77777</v>
      </c>
      <c r="J167" t="str">
        <f t="shared" ca="1" si="84"/>
        <v>월세</v>
      </c>
      <c r="K167" s="8" t="s">
        <v>242</v>
      </c>
      <c r="L167" s="63">
        <v>45352</v>
      </c>
      <c r="M167" s="63">
        <v>45402</v>
      </c>
      <c r="N167" s="63">
        <v>45352</v>
      </c>
      <c r="O167" s="63">
        <v>45382</v>
      </c>
      <c r="P167" s="51">
        <f t="shared" ca="1" si="67"/>
        <v>440408</v>
      </c>
      <c r="Q167" s="57">
        <f t="shared" ca="1" si="68"/>
        <v>449216.16</v>
      </c>
      <c r="R167" s="51">
        <f t="shared" ca="1" si="69"/>
        <v>440408</v>
      </c>
      <c r="S167" s="57">
        <f t="shared" ca="1" si="79"/>
        <v>210052</v>
      </c>
      <c r="T167" s="57">
        <f t="shared" ca="1" si="70"/>
        <v>230356</v>
      </c>
      <c r="U167" s="57">
        <f t="shared" ca="1" si="91"/>
        <v>61357</v>
      </c>
      <c r="V167" s="57">
        <f t="shared" ca="1" si="91"/>
        <v>27026</v>
      </c>
      <c r="W167" s="57">
        <f t="shared" ca="1" si="91"/>
        <v>1898</v>
      </c>
      <c r="X167" s="57">
        <f t="shared" ca="1" si="91"/>
        <v>2640</v>
      </c>
      <c r="Y167" s="57">
        <f t="shared" ca="1" si="91"/>
        <v>3250</v>
      </c>
      <c r="Z167" s="57">
        <f t="shared" ca="1" si="91"/>
        <v>38504</v>
      </c>
      <c r="AA167" s="57">
        <f t="shared" ca="1" si="91"/>
        <v>12197</v>
      </c>
      <c r="AB167" s="57">
        <f t="shared" ca="1" si="91"/>
        <v>19409</v>
      </c>
      <c r="AC167" s="57">
        <f t="shared" ca="1" si="91"/>
        <v>19</v>
      </c>
      <c r="AD167" s="57">
        <f t="shared" ca="1" si="91"/>
        <v>6000</v>
      </c>
      <c r="AE167" s="57">
        <f t="shared" ca="1" si="91"/>
        <v>11446</v>
      </c>
      <c r="AF167" s="57">
        <f t="shared" ca="1" si="91"/>
        <v>980</v>
      </c>
      <c r="AG167" s="57">
        <f t="shared" ca="1" si="91"/>
        <v>35148</v>
      </c>
      <c r="AH167" s="57">
        <f t="shared" ca="1" si="91"/>
        <v>319</v>
      </c>
      <c r="AI167" s="57">
        <f t="shared" ca="1" si="91"/>
        <v>0</v>
      </c>
      <c r="AJ167" s="57">
        <f t="shared" ca="1" si="91"/>
        <v>57938</v>
      </c>
      <c r="AK167" s="57">
        <f t="shared" ca="1" si="90"/>
        <v>12528</v>
      </c>
      <c r="AL167" s="57">
        <f t="shared" ca="1" si="90"/>
        <v>32214</v>
      </c>
      <c r="AM167" s="57">
        <f t="shared" ca="1" si="90"/>
        <v>5065</v>
      </c>
      <c r="AN167" s="57">
        <f t="shared" ca="1" si="90"/>
        <v>96239</v>
      </c>
      <c r="AO167" s="57">
        <f t="shared" ca="1" si="90"/>
        <v>0</v>
      </c>
      <c r="AP167" s="57">
        <f t="shared" ca="1" si="90"/>
        <v>65971</v>
      </c>
      <c r="AQ167" s="57">
        <f t="shared" ca="1" si="90"/>
        <v>2375</v>
      </c>
      <c r="AR167" s="57">
        <f t="shared" ca="1" si="90"/>
        <v>7476</v>
      </c>
      <c r="AS167" s="51">
        <v>2500</v>
      </c>
      <c r="AT167" s="57">
        <f t="shared" ca="1" si="90"/>
        <v>0</v>
      </c>
      <c r="AU167" s="51">
        <v>0</v>
      </c>
      <c r="AV167" s="57">
        <v>0</v>
      </c>
      <c r="AW167" s="51">
        <f t="shared" ca="1" si="71"/>
        <v>8808.16</v>
      </c>
      <c r="AX167" s="57">
        <f t="shared" ca="1" si="88"/>
        <v>-13384</v>
      </c>
      <c r="AY167" s="57">
        <f t="shared" ca="1" si="88"/>
        <v>0</v>
      </c>
      <c r="AZ167" s="57">
        <f t="shared" ca="1" si="88"/>
        <v>0</v>
      </c>
      <c r="BA167" s="51">
        <v>0</v>
      </c>
      <c r="BB167" s="51">
        <v>0</v>
      </c>
      <c r="BC167" s="57">
        <f t="shared" ca="1" si="88"/>
        <v>-19080</v>
      </c>
      <c r="BD167" s="57">
        <f t="shared" ca="1" si="88"/>
        <v>-29627</v>
      </c>
      <c r="BE167" s="57">
        <f t="shared" ca="1" si="85"/>
        <v>289.69</v>
      </c>
      <c r="BF167" s="51">
        <f t="shared" ca="1" si="72"/>
        <v>25.7712</v>
      </c>
      <c r="BG167" s="51">
        <f t="shared" ca="1" si="73"/>
        <v>13.554788732394366</v>
      </c>
      <c r="BH167" s="51">
        <f t="shared" ca="1" si="74"/>
        <v>653.17821782178214</v>
      </c>
      <c r="BI167" s="51">
        <v>0</v>
      </c>
      <c r="BJ167" s="57">
        <f t="shared" ca="1" si="80"/>
        <v>557</v>
      </c>
      <c r="BK167" s="51">
        <f t="shared" ca="1" si="75"/>
        <v>846.69</v>
      </c>
      <c r="BL167" s="57">
        <f t="shared" ca="1" si="81"/>
        <v>914</v>
      </c>
      <c r="BM167" s="57">
        <f t="shared" ca="1" si="76"/>
        <v>927.5547887323944</v>
      </c>
      <c r="BN167" s="57">
        <f t="shared" ca="1" si="82"/>
        <v>654</v>
      </c>
      <c r="BO167" s="57">
        <f t="shared" ca="1" si="77"/>
        <v>679.77120000000002</v>
      </c>
      <c r="BP167" s="57">
        <f t="shared" ca="1" si="83"/>
        <v>455</v>
      </c>
      <c r="BQ167" s="57">
        <f t="shared" ca="1" si="78"/>
        <v>1108.1782178217823</v>
      </c>
      <c r="BR167" s="51">
        <v>0</v>
      </c>
      <c r="BS167" s="51">
        <v>0</v>
      </c>
    </row>
    <row r="168" spans="1:71">
      <c r="A168" s="8" t="s">
        <v>239</v>
      </c>
      <c r="B168">
        <v>704</v>
      </c>
      <c r="C168">
        <f t="shared" si="89"/>
        <v>1801</v>
      </c>
      <c r="E168" s="8">
        <v>115.7</v>
      </c>
      <c r="F168" s="8" t="s">
        <v>240</v>
      </c>
      <c r="G168" s="55">
        <f t="shared" ca="1" si="66"/>
        <v>42332</v>
      </c>
      <c r="H168" s="8">
        <v>77777</v>
      </c>
      <c r="J168" t="str">
        <f t="shared" ca="1" si="84"/>
        <v>자가</v>
      </c>
      <c r="K168" s="8" t="s">
        <v>242</v>
      </c>
      <c r="L168" s="63">
        <v>45352</v>
      </c>
      <c r="M168" s="63">
        <v>45402</v>
      </c>
      <c r="N168" s="63">
        <v>45352</v>
      </c>
      <c r="O168" s="63">
        <v>45382</v>
      </c>
      <c r="P168" s="51">
        <f t="shared" ca="1" si="67"/>
        <v>353836</v>
      </c>
      <c r="Q168" s="57">
        <f t="shared" ca="1" si="68"/>
        <v>360912.72</v>
      </c>
      <c r="R168" s="51">
        <f t="shared" ca="1" si="69"/>
        <v>353836</v>
      </c>
      <c r="S168" s="57">
        <f t="shared" ca="1" si="79"/>
        <v>191214</v>
      </c>
      <c r="T168" s="57">
        <f t="shared" ca="1" si="70"/>
        <v>162622</v>
      </c>
      <c r="U168" s="57">
        <f t="shared" ca="1" si="91"/>
        <v>37543</v>
      </c>
      <c r="V168" s="57">
        <f t="shared" ca="1" si="91"/>
        <v>13293</v>
      </c>
      <c r="W168" s="57">
        <f t="shared" ca="1" si="91"/>
        <v>1733</v>
      </c>
      <c r="X168" s="57">
        <f t="shared" ca="1" si="91"/>
        <v>1048</v>
      </c>
      <c r="Y168" s="57">
        <f t="shared" ca="1" si="91"/>
        <v>3288</v>
      </c>
      <c r="Z168" s="57">
        <f t="shared" ca="1" si="91"/>
        <v>56025</v>
      </c>
      <c r="AA168" s="57">
        <f t="shared" ca="1" si="91"/>
        <v>17323</v>
      </c>
      <c r="AB168" s="57">
        <f t="shared" ca="1" si="91"/>
        <v>32296</v>
      </c>
      <c r="AC168" s="57">
        <f t="shared" ca="1" si="91"/>
        <v>268</v>
      </c>
      <c r="AD168" s="57">
        <f t="shared" ca="1" si="91"/>
        <v>3139</v>
      </c>
      <c r="AE168" s="57">
        <f t="shared" ca="1" si="91"/>
        <v>839</v>
      </c>
      <c r="AF168" s="57">
        <f t="shared" ca="1" si="91"/>
        <v>460</v>
      </c>
      <c r="AG168" s="57">
        <f t="shared" ca="1" si="91"/>
        <v>38440</v>
      </c>
      <c r="AH168" s="57">
        <f t="shared" ca="1" si="91"/>
        <v>421</v>
      </c>
      <c r="AI168" s="57">
        <f t="shared" ca="1" si="91"/>
        <v>0</v>
      </c>
      <c r="AJ168" s="57">
        <f t="shared" ca="1" si="91"/>
        <v>57541</v>
      </c>
      <c r="AK168" s="57">
        <f t="shared" ca="1" si="90"/>
        <v>18589</v>
      </c>
      <c r="AL168" s="57">
        <f t="shared" ca="1" si="90"/>
        <v>48426</v>
      </c>
      <c r="AM168" s="57">
        <f t="shared" ca="1" si="90"/>
        <v>8807</v>
      </c>
      <c r="AN168" s="57">
        <f t="shared" ca="1" si="90"/>
        <v>22763</v>
      </c>
      <c r="AO168" s="57">
        <f t="shared" ca="1" si="90"/>
        <v>0</v>
      </c>
      <c r="AP168" s="57">
        <f t="shared" ca="1" si="90"/>
        <v>16515</v>
      </c>
      <c r="AQ168" s="57">
        <f t="shared" ca="1" si="90"/>
        <v>2842</v>
      </c>
      <c r="AR168" s="57">
        <f t="shared" ca="1" si="90"/>
        <v>2814</v>
      </c>
      <c r="AS168" s="51">
        <v>2500</v>
      </c>
      <c r="AT168" s="57">
        <f t="shared" ca="1" si="90"/>
        <v>0</v>
      </c>
      <c r="AU168" s="51">
        <v>0</v>
      </c>
      <c r="AV168" s="57">
        <v>0</v>
      </c>
      <c r="AW168" s="51">
        <f t="shared" ca="1" si="71"/>
        <v>7076.72</v>
      </c>
      <c r="AX168" s="57">
        <f t="shared" ca="1" si="88"/>
        <v>-23563</v>
      </c>
      <c r="AY168" s="57">
        <f t="shared" ca="1" si="88"/>
        <v>0</v>
      </c>
      <c r="AZ168" s="57">
        <f t="shared" ca="1" si="88"/>
        <v>0</v>
      </c>
      <c r="BA168" s="51">
        <v>0</v>
      </c>
      <c r="BB168" s="51">
        <v>0</v>
      </c>
      <c r="BC168" s="57">
        <f t="shared" ca="1" si="88"/>
        <v>-7927</v>
      </c>
      <c r="BD168" s="57">
        <f t="shared" ca="1" si="88"/>
        <v>-1587</v>
      </c>
      <c r="BE168" s="57">
        <f t="shared" ca="1" si="85"/>
        <v>287.70499999999998</v>
      </c>
      <c r="BF168" s="51">
        <f t="shared" ca="1" si="72"/>
        <v>38.7408</v>
      </c>
      <c r="BG168" s="51">
        <f t="shared" ca="1" si="73"/>
        <v>3.2060563380281688</v>
      </c>
      <c r="BH168" s="51">
        <f t="shared" ca="1" si="74"/>
        <v>163.51485148514851</v>
      </c>
      <c r="BI168" s="51">
        <v>0</v>
      </c>
      <c r="BJ168" s="57">
        <f t="shared" ca="1" si="80"/>
        <v>277</v>
      </c>
      <c r="BK168" s="51">
        <f t="shared" ca="1" si="75"/>
        <v>564.70499999999993</v>
      </c>
      <c r="BL168" s="57">
        <f t="shared" ca="1" si="81"/>
        <v>586</v>
      </c>
      <c r="BM168" s="57">
        <f t="shared" ca="1" si="76"/>
        <v>589.20605633802813</v>
      </c>
      <c r="BN168" s="57">
        <f t="shared" ca="1" si="82"/>
        <v>202</v>
      </c>
      <c r="BO168" s="57">
        <f t="shared" ca="1" si="77"/>
        <v>240.74080000000001</v>
      </c>
      <c r="BP168" s="57">
        <f t="shared" ca="1" si="83"/>
        <v>570</v>
      </c>
      <c r="BQ168" s="57">
        <f t="shared" ca="1" si="78"/>
        <v>733.51485148514848</v>
      </c>
      <c r="BR168" s="51">
        <v>0</v>
      </c>
      <c r="BS168" s="51">
        <v>0</v>
      </c>
    </row>
    <row r="169" spans="1:71">
      <c r="A169" s="8" t="s">
        <v>239</v>
      </c>
      <c r="B169">
        <v>704</v>
      </c>
      <c r="C169">
        <f t="shared" si="89"/>
        <v>1802</v>
      </c>
      <c r="E169" s="8">
        <v>115.7</v>
      </c>
      <c r="F169" s="8" t="s">
        <v>240</v>
      </c>
      <c r="G169" s="55">
        <f t="shared" ca="1" si="66"/>
        <v>42427</v>
      </c>
      <c r="H169" s="8">
        <v>77777</v>
      </c>
      <c r="J169" t="str">
        <f t="shared" ca="1" si="84"/>
        <v>전세</v>
      </c>
      <c r="K169" s="8" t="s">
        <v>242</v>
      </c>
      <c r="L169" s="63">
        <v>45352</v>
      </c>
      <c r="M169" s="63">
        <v>45402</v>
      </c>
      <c r="N169" s="63">
        <v>45352</v>
      </c>
      <c r="O169" s="63">
        <v>45382</v>
      </c>
      <c r="P169" s="51">
        <f t="shared" ca="1" si="67"/>
        <v>426056</v>
      </c>
      <c r="Q169" s="57">
        <f t="shared" ca="1" si="68"/>
        <v>434577.12</v>
      </c>
      <c r="R169" s="51">
        <f t="shared" ca="1" si="69"/>
        <v>426056</v>
      </c>
      <c r="S169" s="57">
        <f t="shared" ca="1" si="79"/>
        <v>148841</v>
      </c>
      <c r="T169" s="57">
        <f t="shared" ca="1" si="70"/>
        <v>277215</v>
      </c>
      <c r="U169" s="57">
        <f t="shared" ca="1" si="91"/>
        <v>66591</v>
      </c>
      <c r="V169" s="57">
        <f t="shared" ca="1" si="91"/>
        <v>7223</v>
      </c>
      <c r="W169" s="57">
        <f t="shared" ca="1" si="91"/>
        <v>1009</v>
      </c>
      <c r="X169" s="57">
        <f t="shared" ca="1" si="91"/>
        <v>1110</v>
      </c>
      <c r="Y169" s="57">
        <f t="shared" ca="1" si="91"/>
        <v>3567</v>
      </c>
      <c r="Z169" s="57">
        <f t="shared" ca="1" si="91"/>
        <v>24231</v>
      </c>
      <c r="AA169" s="57">
        <f t="shared" ca="1" si="91"/>
        <v>9117</v>
      </c>
      <c r="AB169" s="57">
        <f t="shared" ca="1" si="91"/>
        <v>19166</v>
      </c>
      <c r="AC169" s="57">
        <f t="shared" ca="1" si="91"/>
        <v>2507</v>
      </c>
      <c r="AD169" s="57">
        <f t="shared" ca="1" si="91"/>
        <v>6025</v>
      </c>
      <c r="AE169" s="57">
        <f t="shared" ca="1" si="91"/>
        <v>7897</v>
      </c>
      <c r="AF169" s="57">
        <f t="shared" ca="1" si="91"/>
        <v>205</v>
      </c>
      <c r="AG169" s="57">
        <f t="shared" ca="1" si="91"/>
        <v>3000</v>
      </c>
      <c r="AH169" s="57">
        <f t="shared" ca="1" si="91"/>
        <v>873</v>
      </c>
      <c r="AI169" s="57">
        <f t="shared" ca="1" si="91"/>
        <v>0</v>
      </c>
      <c r="AJ169" s="57">
        <f t="shared" ca="1" si="91"/>
        <v>59867</v>
      </c>
      <c r="AK169" s="57">
        <f t="shared" ca="1" si="90"/>
        <v>16856</v>
      </c>
      <c r="AL169" s="57">
        <f t="shared" ca="1" si="90"/>
        <v>111585</v>
      </c>
      <c r="AM169" s="57">
        <f t="shared" ca="1" si="90"/>
        <v>6288</v>
      </c>
      <c r="AN169" s="57">
        <f t="shared" ca="1" si="90"/>
        <v>2745</v>
      </c>
      <c r="AO169" s="57">
        <f t="shared" ca="1" si="90"/>
        <v>0</v>
      </c>
      <c r="AP169" s="57">
        <f t="shared" ca="1" si="90"/>
        <v>93366</v>
      </c>
      <c r="AQ169" s="57">
        <f t="shared" ca="1" si="90"/>
        <v>6310</v>
      </c>
      <c r="AR169" s="57">
        <f t="shared" ca="1" si="90"/>
        <v>9857</v>
      </c>
      <c r="AS169" s="51">
        <v>2500</v>
      </c>
      <c r="AT169" s="57">
        <f t="shared" ca="1" si="90"/>
        <v>0</v>
      </c>
      <c r="AU169" s="51">
        <v>0</v>
      </c>
      <c r="AV169" s="57">
        <v>0</v>
      </c>
      <c r="AW169" s="51">
        <f t="shared" ca="1" si="71"/>
        <v>8521.1200000000008</v>
      </c>
      <c r="AX169" s="57">
        <f t="shared" ca="1" si="88"/>
        <v>-2878</v>
      </c>
      <c r="AY169" s="57">
        <f t="shared" ca="1" si="88"/>
        <v>0</v>
      </c>
      <c r="AZ169" s="57">
        <f t="shared" ca="1" si="88"/>
        <v>0</v>
      </c>
      <c r="BA169" s="51">
        <v>0</v>
      </c>
      <c r="BB169" s="51">
        <v>0</v>
      </c>
      <c r="BC169" s="57">
        <f t="shared" ca="1" si="88"/>
        <v>-29584</v>
      </c>
      <c r="BD169" s="57">
        <f t="shared" ca="1" si="88"/>
        <v>-3377</v>
      </c>
      <c r="BE169" s="57">
        <f t="shared" ca="1" si="85"/>
        <v>299.33499999999998</v>
      </c>
      <c r="BF169" s="51">
        <f t="shared" ca="1" si="72"/>
        <v>89.268000000000001</v>
      </c>
      <c r="BG169" s="51">
        <f t="shared" ca="1" si="73"/>
        <v>0.38661971830985914</v>
      </c>
      <c r="BH169" s="51">
        <f t="shared" ca="1" si="74"/>
        <v>924.41584158415844</v>
      </c>
      <c r="BI169" s="51">
        <v>0</v>
      </c>
      <c r="BJ169" s="57">
        <f t="shared" ca="1" si="80"/>
        <v>581</v>
      </c>
      <c r="BK169" s="51">
        <f t="shared" ca="1" si="75"/>
        <v>880.33500000000004</v>
      </c>
      <c r="BL169" s="57">
        <f t="shared" ca="1" si="81"/>
        <v>130</v>
      </c>
      <c r="BM169" s="57">
        <f t="shared" ca="1" si="76"/>
        <v>130.38661971830984</v>
      </c>
      <c r="BN169" s="57">
        <f t="shared" ca="1" si="82"/>
        <v>414</v>
      </c>
      <c r="BO169" s="57">
        <f t="shared" ca="1" si="77"/>
        <v>503.26800000000003</v>
      </c>
      <c r="BP169" s="57">
        <f t="shared" ca="1" si="83"/>
        <v>232</v>
      </c>
      <c r="BQ169" s="57">
        <f t="shared" ca="1" si="78"/>
        <v>1156.4158415841584</v>
      </c>
      <c r="BR169" s="51">
        <v>0</v>
      </c>
      <c r="BS169" s="51">
        <v>0</v>
      </c>
    </row>
    <row r="170" spans="1:71">
      <c r="A170" s="8" t="s">
        <v>239</v>
      </c>
      <c r="B170">
        <v>704</v>
      </c>
      <c r="C170">
        <f t="shared" si="89"/>
        <v>1901</v>
      </c>
      <c r="E170" s="8">
        <v>115.7</v>
      </c>
      <c r="F170" s="8" t="s">
        <v>240</v>
      </c>
      <c r="G170" s="55">
        <f t="shared" ca="1" si="66"/>
        <v>43439</v>
      </c>
      <c r="H170" s="8">
        <v>77777</v>
      </c>
      <c r="J170" t="str">
        <f t="shared" ca="1" si="84"/>
        <v>전세</v>
      </c>
      <c r="K170" s="8" t="s">
        <v>242</v>
      </c>
      <c r="L170" s="63">
        <v>45352</v>
      </c>
      <c r="M170" s="63">
        <v>45402</v>
      </c>
      <c r="N170" s="63">
        <v>45352</v>
      </c>
      <c r="O170" s="63">
        <v>45382</v>
      </c>
      <c r="P170" s="51">
        <f t="shared" ca="1" si="67"/>
        <v>429119</v>
      </c>
      <c r="Q170" s="57">
        <f t="shared" ca="1" si="68"/>
        <v>437701.38</v>
      </c>
      <c r="R170" s="51">
        <f t="shared" ca="1" si="69"/>
        <v>429119</v>
      </c>
      <c r="S170" s="57">
        <f t="shared" ca="1" si="79"/>
        <v>186173</v>
      </c>
      <c r="T170" s="57">
        <f t="shared" ca="1" si="70"/>
        <v>242946</v>
      </c>
      <c r="U170" s="57">
        <f t="shared" ca="1" si="91"/>
        <v>50985</v>
      </c>
      <c r="V170" s="57">
        <f t="shared" ca="1" si="91"/>
        <v>11862</v>
      </c>
      <c r="W170" s="57">
        <f t="shared" ca="1" si="91"/>
        <v>1799</v>
      </c>
      <c r="X170" s="57">
        <f t="shared" ca="1" si="91"/>
        <v>3292</v>
      </c>
      <c r="Y170" s="57">
        <f t="shared" ca="1" si="91"/>
        <v>3586</v>
      </c>
      <c r="Z170" s="57">
        <f t="shared" ca="1" si="91"/>
        <v>18785</v>
      </c>
      <c r="AA170" s="57">
        <f t="shared" ca="1" si="91"/>
        <v>12389</v>
      </c>
      <c r="AB170" s="57">
        <f t="shared" ca="1" si="91"/>
        <v>28513</v>
      </c>
      <c r="AC170" s="57">
        <f t="shared" ca="1" si="91"/>
        <v>2846</v>
      </c>
      <c r="AD170" s="57">
        <f t="shared" ca="1" si="91"/>
        <v>4832</v>
      </c>
      <c r="AE170" s="57">
        <f t="shared" ca="1" si="91"/>
        <v>11351</v>
      </c>
      <c r="AF170" s="57">
        <f t="shared" ca="1" si="91"/>
        <v>502</v>
      </c>
      <c r="AG170" s="57">
        <f t="shared" ca="1" si="91"/>
        <v>41608</v>
      </c>
      <c r="AH170" s="57">
        <f t="shared" ca="1" si="91"/>
        <v>460</v>
      </c>
      <c r="AI170" s="57">
        <f t="shared" ca="1" si="91"/>
        <v>0</v>
      </c>
      <c r="AJ170" s="57">
        <f t="shared" ca="1" si="91"/>
        <v>58989</v>
      </c>
      <c r="AK170" s="57">
        <f t="shared" ca="1" si="90"/>
        <v>24676</v>
      </c>
      <c r="AL170" s="57">
        <f t="shared" ca="1" si="90"/>
        <v>61911</v>
      </c>
      <c r="AM170" s="57">
        <f t="shared" ca="1" si="90"/>
        <v>6828</v>
      </c>
      <c r="AN170" s="57">
        <f t="shared" ca="1" si="90"/>
        <v>40653</v>
      </c>
      <c r="AO170" s="57">
        <f t="shared" ca="1" si="90"/>
        <v>0</v>
      </c>
      <c r="AP170" s="57">
        <f t="shared" ca="1" si="90"/>
        <v>67410</v>
      </c>
      <c r="AQ170" s="57">
        <f t="shared" ca="1" si="90"/>
        <v>6212</v>
      </c>
      <c r="AR170" s="57">
        <f t="shared" ca="1" si="90"/>
        <v>2566</v>
      </c>
      <c r="AS170" s="51">
        <v>2500</v>
      </c>
      <c r="AT170" s="57">
        <f t="shared" ca="1" si="90"/>
        <v>0</v>
      </c>
      <c r="AU170" s="51">
        <v>0</v>
      </c>
      <c r="AV170" s="57">
        <v>0</v>
      </c>
      <c r="AW170" s="51">
        <f t="shared" ca="1" si="71"/>
        <v>8582.380000000001</v>
      </c>
      <c r="AX170" s="57">
        <f t="shared" ca="1" si="88"/>
        <v>-7388</v>
      </c>
      <c r="AY170" s="57">
        <f t="shared" ca="1" si="88"/>
        <v>0</v>
      </c>
      <c r="AZ170" s="57">
        <f t="shared" ca="1" si="88"/>
        <v>0</v>
      </c>
      <c r="BA170" s="51">
        <v>0</v>
      </c>
      <c r="BB170" s="51">
        <v>0</v>
      </c>
      <c r="BC170" s="57">
        <f t="shared" ca="1" si="88"/>
        <v>-28019</v>
      </c>
      <c r="BD170" s="57">
        <f t="shared" ca="1" si="88"/>
        <v>-29</v>
      </c>
      <c r="BE170" s="57">
        <f t="shared" ca="1" si="85"/>
        <v>294.94499999999999</v>
      </c>
      <c r="BF170" s="51">
        <f t="shared" ca="1" si="72"/>
        <v>49.528799999999997</v>
      </c>
      <c r="BG170" s="51">
        <f t="shared" ca="1" si="73"/>
        <v>5.7257746478873237</v>
      </c>
      <c r="BH170" s="51">
        <f t="shared" ca="1" si="74"/>
        <v>667.42574257425747</v>
      </c>
      <c r="BI170" s="51">
        <v>0</v>
      </c>
      <c r="BJ170" s="57">
        <f t="shared" ca="1" si="80"/>
        <v>962</v>
      </c>
      <c r="BK170" s="51">
        <f t="shared" ca="1" si="75"/>
        <v>1256.9449999999999</v>
      </c>
      <c r="BL170" s="57">
        <f t="shared" ca="1" si="81"/>
        <v>0</v>
      </c>
      <c r="BM170" s="57">
        <f t="shared" ca="1" si="76"/>
        <v>5.7257746478873237</v>
      </c>
      <c r="BN170" s="57">
        <f t="shared" ca="1" si="82"/>
        <v>887</v>
      </c>
      <c r="BO170" s="57">
        <f t="shared" ca="1" si="77"/>
        <v>936.52880000000005</v>
      </c>
      <c r="BP170" s="57">
        <f t="shared" ca="1" si="83"/>
        <v>450</v>
      </c>
      <c r="BQ170" s="57">
        <f t="shared" ca="1" si="78"/>
        <v>1117.4257425742576</v>
      </c>
      <c r="BR170" s="51">
        <v>0</v>
      </c>
      <c r="BS170" s="51">
        <v>0</v>
      </c>
    </row>
    <row r="171" spans="1:71">
      <c r="A171" s="8" t="s">
        <v>239</v>
      </c>
      <c r="B171">
        <v>704</v>
      </c>
      <c r="C171">
        <f t="shared" si="89"/>
        <v>1902</v>
      </c>
      <c r="E171" s="8">
        <v>115.7</v>
      </c>
      <c r="F171" s="8" t="s">
        <v>240</v>
      </c>
      <c r="G171" s="55">
        <f t="shared" ca="1" si="66"/>
        <v>42179</v>
      </c>
      <c r="H171" s="8">
        <v>77777</v>
      </c>
      <c r="J171" t="str">
        <f t="shared" ca="1" si="84"/>
        <v>월세</v>
      </c>
      <c r="K171" s="8" t="s">
        <v>242</v>
      </c>
      <c r="L171" s="63">
        <v>45352</v>
      </c>
      <c r="M171" s="63">
        <v>45402</v>
      </c>
      <c r="N171" s="63">
        <v>45352</v>
      </c>
      <c r="O171" s="63">
        <v>45382</v>
      </c>
      <c r="P171" s="51">
        <f t="shared" ca="1" si="67"/>
        <v>407972</v>
      </c>
      <c r="Q171" s="57">
        <f t="shared" ca="1" si="68"/>
        <v>416131.44</v>
      </c>
      <c r="R171" s="51">
        <f t="shared" ca="1" si="69"/>
        <v>407972</v>
      </c>
      <c r="S171" s="57">
        <f t="shared" ca="1" si="79"/>
        <v>241590</v>
      </c>
      <c r="T171" s="57">
        <f t="shared" ca="1" si="70"/>
        <v>166382</v>
      </c>
      <c r="U171" s="57">
        <f t="shared" ca="1" si="91"/>
        <v>65580</v>
      </c>
      <c r="V171" s="57">
        <f t="shared" ca="1" si="91"/>
        <v>20595</v>
      </c>
      <c r="W171" s="57">
        <f t="shared" ca="1" si="91"/>
        <v>572</v>
      </c>
      <c r="X171" s="57">
        <f t="shared" ca="1" si="91"/>
        <v>3486</v>
      </c>
      <c r="Y171" s="57">
        <f t="shared" ca="1" si="91"/>
        <v>3685</v>
      </c>
      <c r="Z171" s="57">
        <f t="shared" ca="1" si="91"/>
        <v>44549</v>
      </c>
      <c r="AA171" s="57">
        <f t="shared" ca="1" si="91"/>
        <v>22007</v>
      </c>
      <c r="AB171" s="57">
        <f t="shared" ca="1" si="91"/>
        <v>76127</v>
      </c>
      <c r="AC171" s="57">
        <f t="shared" ca="1" si="91"/>
        <v>1484</v>
      </c>
      <c r="AD171" s="57">
        <f t="shared" ca="1" si="91"/>
        <v>6120</v>
      </c>
      <c r="AE171" s="57">
        <f t="shared" ca="1" si="91"/>
        <v>2133</v>
      </c>
      <c r="AF171" s="57">
        <f t="shared" ca="1" si="91"/>
        <v>533</v>
      </c>
      <c r="AG171" s="57">
        <f t="shared" ca="1" si="91"/>
        <v>10259</v>
      </c>
      <c r="AH171" s="57">
        <f t="shared" ca="1" si="91"/>
        <v>518</v>
      </c>
      <c r="AI171" s="57">
        <f t="shared" ca="1" si="91"/>
        <v>0</v>
      </c>
      <c r="AJ171" s="57">
        <f t="shared" ca="1" si="91"/>
        <v>55274</v>
      </c>
      <c r="AK171" s="57">
        <f t="shared" ca="1" si="90"/>
        <v>16576</v>
      </c>
      <c r="AL171" s="57">
        <f t="shared" ca="1" si="90"/>
        <v>59261</v>
      </c>
      <c r="AM171" s="57">
        <f t="shared" ca="1" si="90"/>
        <v>3928</v>
      </c>
      <c r="AN171" s="57">
        <f t="shared" ca="1" si="90"/>
        <v>670</v>
      </c>
      <c r="AO171" s="57">
        <f t="shared" ca="1" si="90"/>
        <v>0</v>
      </c>
      <c r="AP171" s="57">
        <f t="shared" ca="1" si="90"/>
        <v>47605</v>
      </c>
      <c r="AQ171" s="57">
        <f t="shared" ca="1" si="90"/>
        <v>6467</v>
      </c>
      <c r="AR171" s="57">
        <f t="shared" ca="1" si="90"/>
        <v>8713</v>
      </c>
      <c r="AS171" s="51">
        <v>2500</v>
      </c>
      <c r="AT171" s="57">
        <f t="shared" ca="1" si="90"/>
        <v>0</v>
      </c>
      <c r="AU171" s="51">
        <v>0</v>
      </c>
      <c r="AV171" s="57">
        <v>0</v>
      </c>
      <c r="AW171" s="51">
        <f t="shared" ca="1" si="71"/>
        <v>8159.4400000000005</v>
      </c>
      <c r="AX171" s="57">
        <f t="shared" ca="1" si="88"/>
        <v>-16570</v>
      </c>
      <c r="AY171" s="57">
        <f t="shared" ca="1" si="88"/>
        <v>0</v>
      </c>
      <c r="AZ171" s="57">
        <f t="shared" ca="1" si="88"/>
        <v>0</v>
      </c>
      <c r="BA171" s="51">
        <v>0</v>
      </c>
      <c r="BB171" s="51">
        <v>0</v>
      </c>
      <c r="BC171" s="57">
        <f t="shared" ca="1" si="88"/>
        <v>-27119</v>
      </c>
      <c r="BD171" s="57">
        <f t="shared" ca="1" si="88"/>
        <v>-6981</v>
      </c>
      <c r="BE171" s="57">
        <f t="shared" ca="1" si="85"/>
        <v>276.37</v>
      </c>
      <c r="BF171" s="51">
        <f t="shared" ca="1" si="72"/>
        <v>47.408799999999999</v>
      </c>
      <c r="BG171" s="51">
        <f t="shared" ca="1" si="73"/>
        <v>9.4366197183098591E-2</v>
      </c>
      <c r="BH171" s="51">
        <f t="shared" ca="1" si="74"/>
        <v>471.33663366336634</v>
      </c>
      <c r="BI171" s="51">
        <v>0</v>
      </c>
      <c r="BJ171" s="57">
        <f t="shared" ca="1" si="80"/>
        <v>754</v>
      </c>
      <c r="BK171" s="51">
        <f t="shared" ca="1" si="75"/>
        <v>1030.3699999999999</v>
      </c>
      <c r="BL171" s="57">
        <f t="shared" ca="1" si="81"/>
        <v>960</v>
      </c>
      <c r="BM171" s="57">
        <f t="shared" ca="1" si="76"/>
        <v>960.09436619718315</v>
      </c>
      <c r="BN171" s="57">
        <f t="shared" ca="1" si="82"/>
        <v>196</v>
      </c>
      <c r="BO171" s="57">
        <f t="shared" ca="1" si="77"/>
        <v>243.40879999999999</v>
      </c>
      <c r="BP171" s="57">
        <f t="shared" ca="1" si="83"/>
        <v>700</v>
      </c>
      <c r="BQ171" s="57">
        <f t="shared" ca="1" si="78"/>
        <v>1171.3366336633662</v>
      </c>
      <c r="BR171" s="51">
        <v>0</v>
      </c>
      <c r="BS171" s="51">
        <v>0</v>
      </c>
    </row>
    <row r="172" spans="1:71">
      <c r="A172" s="8" t="s">
        <v>239</v>
      </c>
      <c r="B172">
        <v>704</v>
      </c>
      <c r="C172">
        <f t="shared" si="89"/>
        <v>2001</v>
      </c>
      <c r="E172" s="8">
        <v>115.7</v>
      </c>
      <c r="F172" s="8" t="s">
        <v>240</v>
      </c>
      <c r="G172" s="55">
        <f t="shared" ca="1" si="66"/>
        <v>43082</v>
      </c>
      <c r="H172" s="8">
        <v>77777</v>
      </c>
      <c r="J172" t="str">
        <f t="shared" ca="1" si="84"/>
        <v>월세</v>
      </c>
      <c r="K172" s="8" t="s">
        <v>242</v>
      </c>
      <c r="L172" s="63">
        <v>45352</v>
      </c>
      <c r="M172" s="63">
        <v>45402</v>
      </c>
      <c r="N172" s="63">
        <v>45352</v>
      </c>
      <c r="O172" s="63">
        <v>45382</v>
      </c>
      <c r="P172" s="51">
        <f t="shared" ca="1" si="67"/>
        <v>628245</v>
      </c>
      <c r="Q172" s="57">
        <f t="shared" ca="1" si="68"/>
        <v>640809.9</v>
      </c>
      <c r="R172" s="51">
        <f t="shared" ca="1" si="69"/>
        <v>628245</v>
      </c>
      <c r="S172" s="57">
        <f t="shared" ca="1" si="79"/>
        <v>284813</v>
      </c>
      <c r="T172" s="57">
        <f t="shared" ca="1" si="70"/>
        <v>343432</v>
      </c>
      <c r="U172" s="57">
        <f t="shared" ca="1" si="91"/>
        <v>72655</v>
      </c>
      <c r="V172" s="57">
        <f t="shared" ca="1" si="91"/>
        <v>36706</v>
      </c>
      <c r="W172" s="57">
        <f t="shared" ca="1" si="91"/>
        <v>509</v>
      </c>
      <c r="X172" s="57">
        <f t="shared" ca="1" si="91"/>
        <v>4236</v>
      </c>
      <c r="Y172" s="57">
        <f t="shared" ca="1" si="91"/>
        <v>3401</v>
      </c>
      <c r="Z172" s="57">
        <f t="shared" ca="1" si="91"/>
        <v>46252</v>
      </c>
      <c r="AA172" s="57">
        <f t="shared" ca="1" si="91"/>
        <v>28887</v>
      </c>
      <c r="AB172" s="57">
        <f t="shared" ca="1" si="91"/>
        <v>33127</v>
      </c>
      <c r="AC172" s="57">
        <f t="shared" ca="1" si="91"/>
        <v>1964</v>
      </c>
      <c r="AD172" s="57">
        <f t="shared" ca="1" si="91"/>
        <v>4275</v>
      </c>
      <c r="AE172" s="57">
        <f t="shared" ca="1" si="91"/>
        <v>29682</v>
      </c>
      <c r="AF172" s="57">
        <f t="shared" ca="1" si="91"/>
        <v>961</v>
      </c>
      <c r="AG172" s="57">
        <f t="shared" ca="1" si="91"/>
        <v>42424</v>
      </c>
      <c r="AH172" s="57">
        <f t="shared" ca="1" si="91"/>
        <v>959</v>
      </c>
      <c r="AI172" s="57">
        <f t="shared" ca="1" si="91"/>
        <v>0</v>
      </c>
      <c r="AJ172" s="57">
        <f t="shared" ca="1" si="91"/>
        <v>72672</v>
      </c>
      <c r="AK172" s="57">
        <f t="shared" ca="1" si="90"/>
        <v>22820</v>
      </c>
      <c r="AL172" s="57">
        <f t="shared" ca="1" si="90"/>
        <v>98496</v>
      </c>
      <c r="AM172" s="57">
        <f t="shared" ca="1" si="90"/>
        <v>3311</v>
      </c>
      <c r="AN172" s="57">
        <f t="shared" ca="1" si="90"/>
        <v>84542</v>
      </c>
      <c r="AO172" s="57">
        <f t="shared" ca="1" si="90"/>
        <v>0</v>
      </c>
      <c r="AP172" s="57">
        <f t="shared" ca="1" si="90"/>
        <v>73322</v>
      </c>
      <c r="AQ172" s="57">
        <f t="shared" ca="1" si="90"/>
        <v>8621</v>
      </c>
      <c r="AR172" s="57">
        <f t="shared" ca="1" si="90"/>
        <v>6047</v>
      </c>
      <c r="AS172" s="51">
        <v>2500</v>
      </c>
      <c r="AT172" s="57">
        <f t="shared" ca="1" si="90"/>
        <v>0</v>
      </c>
      <c r="AU172" s="51">
        <v>0</v>
      </c>
      <c r="AV172" s="57">
        <v>0</v>
      </c>
      <c r="AW172" s="51">
        <f t="shared" ca="1" si="71"/>
        <v>12564.9</v>
      </c>
      <c r="AX172" s="57">
        <f t="shared" ca="1" si="88"/>
        <v>-8904</v>
      </c>
      <c r="AY172" s="57">
        <f t="shared" ca="1" si="88"/>
        <v>0</v>
      </c>
      <c r="AZ172" s="57">
        <f t="shared" ca="1" si="88"/>
        <v>0</v>
      </c>
      <c r="BA172" s="51">
        <v>0</v>
      </c>
      <c r="BB172" s="51">
        <v>0</v>
      </c>
      <c r="BC172" s="57">
        <f t="shared" ca="1" si="88"/>
        <v>-25635</v>
      </c>
      <c r="BD172" s="57">
        <f t="shared" ca="1" si="88"/>
        <v>-15585</v>
      </c>
      <c r="BE172" s="57">
        <f t="shared" ca="1" si="85"/>
        <v>363.36</v>
      </c>
      <c r="BF172" s="51">
        <f t="shared" ca="1" si="72"/>
        <v>78.796800000000005</v>
      </c>
      <c r="BG172" s="51">
        <f t="shared" ca="1" si="73"/>
        <v>11.907323943661972</v>
      </c>
      <c r="BH172" s="51">
        <f t="shared" ca="1" si="74"/>
        <v>725.96039603960401</v>
      </c>
      <c r="BI172" s="51">
        <v>0</v>
      </c>
      <c r="BJ172" s="57">
        <f t="shared" ca="1" si="80"/>
        <v>551</v>
      </c>
      <c r="BK172" s="51">
        <f t="shared" ca="1" si="75"/>
        <v>914.36</v>
      </c>
      <c r="BL172" s="57">
        <f t="shared" ca="1" si="81"/>
        <v>152</v>
      </c>
      <c r="BM172" s="57">
        <f t="shared" ca="1" si="76"/>
        <v>163.90732394366196</v>
      </c>
      <c r="BN172" s="57">
        <f t="shared" ca="1" si="82"/>
        <v>790</v>
      </c>
      <c r="BO172" s="57">
        <f t="shared" ca="1" si="77"/>
        <v>868.79679999999996</v>
      </c>
      <c r="BP172" s="57">
        <f t="shared" ca="1" si="83"/>
        <v>493</v>
      </c>
      <c r="BQ172" s="57">
        <f t="shared" ca="1" si="78"/>
        <v>1218.9603960396039</v>
      </c>
      <c r="BR172" s="51">
        <v>0</v>
      </c>
      <c r="BS172" s="51">
        <v>0</v>
      </c>
    </row>
    <row r="173" spans="1:71">
      <c r="A173" s="8" t="s">
        <v>239</v>
      </c>
      <c r="B173">
        <v>704</v>
      </c>
      <c r="C173">
        <f t="shared" si="89"/>
        <v>2002</v>
      </c>
      <c r="E173" s="8">
        <v>115.7</v>
      </c>
      <c r="F173" s="8" t="s">
        <v>240</v>
      </c>
      <c r="G173" s="55">
        <f t="shared" ca="1" si="66"/>
        <v>41972</v>
      </c>
      <c r="H173" s="8">
        <v>77777</v>
      </c>
      <c r="J173" t="str">
        <f t="shared" ca="1" si="84"/>
        <v>월세</v>
      </c>
      <c r="K173" s="8" t="s">
        <v>242</v>
      </c>
      <c r="L173" s="63">
        <v>45352</v>
      </c>
      <c r="M173" s="63">
        <v>45402</v>
      </c>
      <c r="N173" s="63">
        <v>45352</v>
      </c>
      <c r="O173" s="63">
        <v>45382</v>
      </c>
      <c r="P173" s="51">
        <f t="shared" ca="1" si="67"/>
        <v>405237</v>
      </c>
      <c r="Q173" s="57">
        <f t="shared" ca="1" si="68"/>
        <v>413341.74</v>
      </c>
      <c r="R173" s="51">
        <f t="shared" ca="1" si="69"/>
        <v>405237</v>
      </c>
      <c r="S173" s="57">
        <f t="shared" ca="1" si="79"/>
        <v>252663</v>
      </c>
      <c r="T173" s="57">
        <f t="shared" ca="1" si="70"/>
        <v>152574</v>
      </c>
      <c r="U173" s="57">
        <f t="shared" ca="1" si="91"/>
        <v>61670</v>
      </c>
      <c r="V173" s="57">
        <f t="shared" ca="1" si="91"/>
        <v>26253</v>
      </c>
      <c r="W173" s="57">
        <f t="shared" ca="1" si="91"/>
        <v>491</v>
      </c>
      <c r="X173" s="57">
        <f t="shared" ca="1" si="91"/>
        <v>1435</v>
      </c>
      <c r="Y173" s="57">
        <f t="shared" ca="1" si="91"/>
        <v>3604</v>
      </c>
      <c r="Z173" s="57">
        <f t="shared" ca="1" si="91"/>
        <v>23318</v>
      </c>
      <c r="AA173" s="57">
        <f t="shared" ca="1" si="91"/>
        <v>10706</v>
      </c>
      <c r="AB173" s="57">
        <f t="shared" ca="1" si="91"/>
        <v>64248</v>
      </c>
      <c r="AC173" s="57">
        <f t="shared" ca="1" si="91"/>
        <v>573</v>
      </c>
      <c r="AD173" s="57">
        <f t="shared" ca="1" si="91"/>
        <v>8333</v>
      </c>
      <c r="AE173" s="57">
        <f t="shared" ca="1" si="91"/>
        <v>28291</v>
      </c>
      <c r="AF173" s="57">
        <f t="shared" ca="1" si="91"/>
        <v>553</v>
      </c>
      <c r="AG173" s="57">
        <f t="shared" ca="1" si="91"/>
        <v>24843</v>
      </c>
      <c r="AH173" s="57">
        <f t="shared" ca="1" si="91"/>
        <v>293</v>
      </c>
      <c r="AI173" s="57">
        <f t="shared" ca="1" si="91"/>
        <v>0</v>
      </c>
      <c r="AJ173" s="57">
        <f t="shared" ref="AJ173:AT196" ca="1" si="92">RANDBETWEEN(AJ$2,AJ$3)</f>
        <v>79741</v>
      </c>
      <c r="AK173" s="57">
        <f t="shared" ca="1" si="92"/>
        <v>13166</v>
      </c>
      <c r="AL173" s="57">
        <f t="shared" ca="1" si="90"/>
        <v>25690</v>
      </c>
      <c r="AM173" s="57">
        <f t="shared" ca="1" si="90"/>
        <v>4673</v>
      </c>
      <c r="AN173" s="57">
        <f t="shared" ca="1" si="90"/>
        <v>61642</v>
      </c>
      <c r="AO173" s="57">
        <f t="shared" ca="1" si="90"/>
        <v>0</v>
      </c>
      <c r="AP173" s="57">
        <f t="shared" ca="1" si="90"/>
        <v>8186</v>
      </c>
      <c r="AQ173" s="57">
        <f t="shared" ca="1" si="90"/>
        <v>9051</v>
      </c>
      <c r="AR173" s="57">
        <f t="shared" ca="1" si="90"/>
        <v>8941</v>
      </c>
      <c r="AS173" s="51">
        <v>2500</v>
      </c>
      <c r="AT173" s="57">
        <f t="shared" ca="1" si="90"/>
        <v>0</v>
      </c>
      <c r="AU173" s="51">
        <v>0</v>
      </c>
      <c r="AV173" s="57">
        <v>0</v>
      </c>
      <c r="AW173" s="51">
        <f t="shared" ca="1" si="71"/>
        <v>8104.74</v>
      </c>
      <c r="AX173" s="57">
        <f t="shared" ca="1" si="88"/>
        <v>-16864</v>
      </c>
      <c r="AY173" s="57">
        <f t="shared" ca="1" si="88"/>
        <v>0</v>
      </c>
      <c r="AZ173" s="57">
        <f t="shared" ca="1" si="88"/>
        <v>0</v>
      </c>
      <c r="BA173" s="51">
        <v>0</v>
      </c>
      <c r="BB173" s="51">
        <v>0</v>
      </c>
      <c r="BC173" s="57">
        <f t="shared" ca="1" si="88"/>
        <v>-28554</v>
      </c>
      <c r="BD173" s="57">
        <f t="shared" ca="1" si="88"/>
        <v>-17546</v>
      </c>
      <c r="BE173" s="57">
        <f t="shared" ca="1" si="85"/>
        <v>398.70499999999998</v>
      </c>
      <c r="BF173" s="51">
        <f t="shared" ca="1" si="72"/>
        <v>20.552</v>
      </c>
      <c r="BG173" s="51">
        <f t="shared" ca="1" si="73"/>
        <v>8.6819718309859155</v>
      </c>
      <c r="BH173" s="51">
        <f t="shared" ca="1" si="74"/>
        <v>81.049504950495049</v>
      </c>
      <c r="BI173" s="51">
        <v>0</v>
      </c>
      <c r="BJ173" s="57">
        <f t="shared" ca="1" si="80"/>
        <v>547</v>
      </c>
      <c r="BK173" s="51">
        <f t="shared" ca="1" si="75"/>
        <v>945.70499999999993</v>
      </c>
      <c r="BL173" s="57">
        <f t="shared" ca="1" si="81"/>
        <v>803</v>
      </c>
      <c r="BM173" s="57">
        <f t="shared" ca="1" si="76"/>
        <v>811.68197183098596</v>
      </c>
      <c r="BN173" s="57">
        <f t="shared" ca="1" si="82"/>
        <v>873</v>
      </c>
      <c r="BO173" s="57">
        <f t="shared" ca="1" si="77"/>
        <v>893.55200000000002</v>
      </c>
      <c r="BP173" s="57">
        <f t="shared" ca="1" si="83"/>
        <v>938</v>
      </c>
      <c r="BQ173" s="57">
        <f t="shared" ca="1" si="78"/>
        <v>1019.049504950495</v>
      </c>
      <c r="BR173" s="51">
        <v>0</v>
      </c>
      <c r="BS173" s="51">
        <v>0</v>
      </c>
    </row>
    <row r="174" spans="1:71">
      <c r="A174" s="8" t="s">
        <v>239</v>
      </c>
      <c r="B174">
        <v>704</v>
      </c>
      <c r="C174">
        <f t="shared" si="89"/>
        <v>2101</v>
      </c>
      <c r="E174" s="8">
        <v>115.7</v>
      </c>
      <c r="F174" s="8" t="s">
        <v>240</v>
      </c>
      <c r="G174" s="55">
        <f t="shared" ca="1" si="66"/>
        <v>44952</v>
      </c>
      <c r="H174" s="8">
        <v>77777</v>
      </c>
      <c r="J174" t="str">
        <f t="shared" ca="1" si="84"/>
        <v>전세</v>
      </c>
      <c r="K174" s="8" t="s">
        <v>242</v>
      </c>
      <c r="L174" s="63">
        <v>45352</v>
      </c>
      <c r="M174" s="63">
        <v>45402</v>
      </c>
      <c r="N174" s="63">
        <v>45352</v>
      </c>
      <c r="O174" s="63">
        <v>45382</v>
      </c>
      <c r="P174" s="51">
        <f t="shared" ca="1" si="67"/>
        <v>554825</v>
      </c>
      <c r="Q174" s="57">
        <f t="shared" ca="1" si="68"/>
        <v>565921.5</v>
      </c>
      <c r="R174" s="51">
        <f t="shared" ca="1" si="69"/>
        <v>554825</v>
      </c>
      <c r="S174" s="57">
        <f t="shared" ca="1" si="79"/>
        <v>252596</v>
      </c>
      <c r="T174" s="57">
        <f t="shared" ca="1" si="70"/>
        <v>302229</v>
      </c>
      <c r="U174" s="57">
        <f t="shared" ref="U174:AJ189" ca="1" si="93">RANDBETWEEN(U$2,U$3)</f>
        <v>77996</v>
      </c>
      <c r="V174" s="57">
        <f t="shared" ca="1" si="93"/>
        <v>23532</v>
      </c>
      <c r="W174" s="57">
        <f t="shared" ca="1" si="93"/>
        <v>537</v>
      </c>
      <c r="X174" s="57">
        <f t="shared" ca="1" si="93"/>
        <v>2321</v>
      </c>
      <c r="Y174" s="57">
        <f t="shared" ca="1" si="93"/>
        <v>3858</v>
      </c>
      <c r="Z174" s="57">
        <f t="shared" ca="1" si="93"/>
        <v>41145</v>
      </c>
      <c r="AA174" s="57">
        <f t="shared" ca="1" si="93"/>
        <v>18096</v>
      </c>
      <c r="AB174" s="57">
        <f t="shared" ca="1" si="93"/>
        <v>26257</v>
      </c>
      <c r="AC174" s="57">
        <f t="shared" ca="1" si="93"/>
        <v>2147</v>
      </c>
      <c r="AD174" s="57">
        <f t="shared" ca="1" si="93"/>
        <v>3478</v>
      </c>
      <c r="AE174" s="57">
        <f t="shared" ca="1" si="93"/>
        <v>21146</v>
      </c>
      <c r="AF174" s="57">
        <f t="shared" ca="1" si="93"/>
        <v>838</v>
      </c>
      <c r="AG174" s="57">
        <f t="shared" ca="1" si="93"/>
        <v>45543</v>
      </c>
      <c r="AH174" s="57">
        <f t="shared" ca="1" si="93"/>
        <v>814</v>
      </c>
      <c r="AI174" s="57">
        <f t="shared" ca="1" si="93"/>
        <v>0</v>
      </c>
      <c r="AJ174" s="57">
        <f t="shared" ca="1" si="93"/>
        <v>67834</v>
      </c>
      <c r="AK174" s="57">
        <f t="shared" ca="1" si="92"/>
        <v>15258</v>
      </c>
      <c r="AL174" s="57">
        <f t="shared" ca="1" si="90"/>
        <v>90900</v>
      </c>
      <c r="AM174" s="57">
        <f t="shared" ca="1" si="90"/>
        <v>1054</v>
      </c>
      <c r="AN174" s="57">
        <f t="shared" ca="1" si="90"/>
        <v>67581</v>
      </c>
      <c r="AO174" s="57">
        <f t="shared" ca="1" si="90"/>
        <v>0</v>
      </c>
      <c r="AP174" s="57">
        <f t="shared" ca="1" si="90"/>
        <v>65188</v>
      </c>
      <c r="AQ174" s="57">
        <f t="shared" ca="1" si="90"/>
        <v>3798</v>
      </c>
      <c r="AR174" s="57">
        <f t="shared" ca="1" si="90"/>
        <v>6854</v>
      </c>
      <c r="AS174" s="51">
        <v>2500</v>
      </c>
      <c r="AT174" s="57">
        <f t="shared" ca="1" si="90"/>
        <v>0</v>
      </c>
      <c r="AU174" s="51">
        <v>0</v>
      </c>
      <c r="AV174" s="57">
        <v>0</v>
      </c>
      <c r="AW174" s="51">
        <f t="shared" ca="1" si="71"/>
        <v>11096.5</v>
      </c>
      <c r="AX174" s="57">
        <f t="shared" ca="1" si="88"/>
        <v>-1852</v>
      </c>
      <c r="AY174" s="57">
        <f t="shared" ca="1" si="88"/>
        <v>0</v>
      </c>
      <c r="AZ174" s="57">
        <f t="shared" ca="1" si="88"/>
        <v>0</v>
      </c>
      <c r="BA174" s="51">
        <v>0</v>
      </c>
      <c r="BB174" s="51">
        <v>0</v>
      </c>
      <c r="BC174" s="57">
        <f t="shared" ca="1" si="88"/>
        <v>-3420</v>
      </c>
      <c r="BD174" s="57">
        <f t="shared" ca="1" si="88"/>
        <v>-28578</v>
      </c>
      <c r="BE174" s="57">
        <f t="shared" ca="1" si="85"/>
        <v>339.17</v>
      </c>
      <c r="BF174" s="51">
        <f t="shared" ca="1" si="72"/>
        <v>72.72</v>
      </c>
      <c r="BG174" s="51">
        <f t="shared" ca="1" si="73"/>
        <v>9.5184507042253514</v>
      </c>
      <c r="BH174" s="51">
        <f t="shared" ca="1" si="74"/>
        <v>645.42574257425747</v>
      </c>
      <c r="BI174" s="51">
        <v>0</v>
      </c>
      <c r="BJ174" s="57">
        <f t="shared" ca="1" si="80"/>
        <v>429</v>
      </c>
      <c r="BK174" s="51">
        <f t="shared" ca="1" si="75"/>
        <v>768.17000000000007</v>
      </c>
      <c r="BL174" s="57">
        <f t="shared" ca="1" si="81"/>
        <v>463</v>
      </c>
      <c r="BM174" s="57">
        <f t="shared" ca="1" si="76"/>
        <v>472.51845070422536</v>
      </c>
      <c r="BN174" s="57">
        <f t="shared" ca="1" si="82"/>
        <v>932</v>
      </c>
      <c r="BO174" s="57">
        <f t="shared" ca="1" si="77"/>
        <v>1004.72</v>
      </c>
      <c r="BP174" s="57">
        <f t="shared" ca="1" si="83"/>
        <v>224</v>
      </c>
      <c r="BQ174" s="57">
        <f t="shared" ca="1" si="78"/>
        <v>869.42574257425747</v>
      </c>
      <c r="BR174" s="51">
        <v>0</v>
      </c>
      <c r="BS174" s="51">
        <v>0</v>
      </c>
    </row>
    <row r="175" spans="1:71">
      <c r="A175" s="8" t="s">
        <v>239</v>
      </c>
      <c r="B175">
        <v>704</v>
      </c>
      <c r="C175">
        <f t="shared" si="89"/>
        <v>2102</v>
      </c>
      <c r="E175" s="8">
        <v>115.7</v>
      </c>
      <c r="F175" s="8" t="s">
        <v>240</v>
      </c>
      <c r="G175" s="55">
        <f t="shared" ca="1" si="66"/>
        <v>45291</v>
      </c>
      <c r="H175" s="8">
        <v>77777</v>
      </c>
      <c r="J175" t="str">
        <f t="shared" ca="1" si="84"/>
        <v>자가</v>
      </c>
      <c r="K175" s="8" t="s">
        <v>242</v>
      </c>
      <c r="L175" s="63">
        <v>45352</v>
      </c>
      <c r="M175" s="63">
        <v>45402</v>
      </c>
      <c r="N175" s="63">
        <v>45352</v>
      </c>
      <c r="O175" s="63">
        <v>45382</v>
      </c>
      <c r="P175" s="51">
        <f t="shared" ca="1" si="67"/>
        <v>328057</v>
      </c>
      <c r="Q175" s="57">
        <f t="shared" ca="1" si="68"/>
        <v>334618.14</v>
      </c>
      <c r="R175" s="51">
        <f t="shared" ca="1" si="69"/>
        <v>328057</v>
      </c>
      <c r="S175" s="57">
        <f t="shared" ca="1" si="79"/>
        <v>146076</v>
      </c>
      <c r="T175" s="57">
        <f t="shared" ca="1" si="70"/>
        <v>181981</v>
      </c>
      <c r="U175" s="57">
        <f t="shared" ca="1" si="93"/>
        <v>37027</v>
      </c>
      <c r="V175" s="57">
        <f t="shared" ca="1" si="93"/>
        <v>17849</v>
      </c>
      <c r="W175" s="57">
        <f t="shared" ca="1" si="93"/>
        <v>511</v>
      </c>
      <c r="X175" s="57">
        <f t="shared" ca="1" si="93"/>
        <v>1268</v>
      </c>
      <c r="Y175" s="57">
        <f t="shared" ca="1" si="93"/>
        <v>3581</v>
      </c>
      <c r="Z175" s="57">
        <f t="shared" ca="1" si="93"/>
        <v>25477</v>
      </c>
      <c r="AA175" s="57">
        <f t="shared" ca="1" si="93"/>
        <v>8809</v>
      </c>
      <c r="AB175" s="57">
        <f t="shared" ca="1" si="93"/>
        <v>23007</v>
      </c>
      <c r="AC175" s="57">
        <f t="shared" ca="1" si="93"/>
        <v>1106</v>
      </c>
      <c r="AD175" s="57">
        <f t="shared" ca="1" si="93"/>
        <v>4263</v>
      </c>
      <c r="AE175" s="57">
        <f t="shared" ca="1" si="93"/>
        <v>10183</v>
      </c>
      <c r="AF175" s="57">
        <f t="shared" ca="1" si="93"/>
        <v>392</v>
      </c>
      <c r="AG175" s="57">
        <f t="shared" ca="1" si="93"/>
        <v>11717</v>
      </c>
      <c r="AH175" s="57">
        <f t="shared" ca="1" si="93"/>
        <v>904</v>
      </c>
      <c r="AI175" s="57">
        <f t="shared" ca="1" si="93"/>
        <v>0</v>
      </c>
      <c r="AJ175" s="57">
        <f t="shared" ca="1" si="93"/>
        <v>60297</v>
      </c>
      <c r="AK175" s="57">
        <f t="shared" ca="1" si="92"/>
        <v>24545</v>
      </c>
      <c r="AL175" s="57">
        <f t="shared" ca="1" si="90"/>
        <v>72133</v>
      </c>
      <c r="AM175" s="57">
        <f t="shared" ca="1" si="90"/>
        <v>4821</v>
      </c>
      <c r="AN175" s="57">
        <f t="shared" ca="1" si="90"/>
        <v>3034</v>
      </c>
      <c r="AO175" s="57">
        <f t="shared" ca="1" si="90"/>
        <v>0</v>
      </c>
      <c r="AP175" s="57">
        <f t="shared" ca="1" si="90"/>
        <v>19928</v>
      </c>
      <c r="AQ175" s="57">
        <f t="shared" ca="1" si="90"/>
        <v>9695</v>
      </c>
      <c r="AR175" s="57">
        <f t="shared" ca="1" si="90"/>
        <v>7018</v>
      </c>
      <c r="AS175" s="51">
        <v>2500</v>
      </c>
      <c r="AT175" s="57">
        <f t="shared" ca="1" si="90"/>
        <v>0</v>
      </c>
      <c r="AU175" s="51">
        <v>0</v>
      </c>
      <c r="AV175" s="57">
        <v>0</v>
      </c>
      <c r="AW175" s="51">
        <f t="shared" ca="1" si="71"/>
        <v>6561.14</v>
      </c>
      <c r="AX175" s="57">
        <f t="shared" ca="1" si="88"/>
        <v>-101</v>
      </c>
      <c r="AY175" s="57">
        <f t="shared" ca="1" si="88"/>
        <v>0</v>
      </c>
      <c r="AZ175" s="57">
        <f t="shared" ca="1" si="88"/>
        <v>0</v>
      </c>
      <c r="BA175" s="51">
        <v>0</v>
      </c>
      <c r="BB175" s="51">
        <v>0</v>
      </c>
      <c r="BC175" s="57">
        <f t="shared" ca="1" si="88"/>
        <v>-8966</v>
      </c>
      <c r="BD175" s="57">
        <f t="shared" ca="1" si="88"/>
        <v>-12941</v>
      </c>
      <c r="BE175" s="57">
        <f t="shared" ca="1" si="85"/>
        <v>301.48500000000001</v>
      </c>
      <c r="BF175" s="51">
        <f t="shared" ca="1" si="72"/>
        <v>57.706400000000002</v>
      </c>
      <c r="BG175" s="51">
        <f t="shared" ca="1" si="73"/>
        <v>0.42732394366197185</v>
      </c>
      <c r="BH175" s="51">
        <f t="shared" ca="1" si="74"/>
        <v>197.30693069306932</v>
      </c>
      <c r="BI175" s="51">
        <v>0</v>
      </c>
      <c r="BJ175" s="57">
        <f t="shared" ca="1" si="80"/>
        <v>798</v>
      </c>
      <c r="BK175" s="51">
        <f t="shared" ca="1" si="75"/>
        <v>1099.4850000000001</v>
      </c>
      <c r="BL175" s="57">
        <f t="shared" ca="1" si="81"/>
        <v>597</v>
      </c>
      <c r="BM175" s="57">
        <f t="shared" ca="1" si="76"/>
        <v>597.42732394366192</v>
      </c>
      <c r="BN175" s="57">
        <f t="shared" ca="1" si="82"/>
        <v>644</v>
      </c>
      <c r="BO175" s="57">
        <f t="shared" ca="1" si="77"/>
        <v>701.70640000000003</v>
      </c>
      <c r="BP175" s="57">
        <f t="shared" ca="1" si="83"/>
        <v>487</v>
      </c>
      <c r="BQ175" s="57">
        <f t="shared" ca="1" si="78"/>
        <v>684.30693069306926</v>
      </c>
      <c r="BR175" s="51">
        <v>0</v>
      </c>
      <c r="BS175" s="51">
        <v>0</v>
      </c>
    </row>
    <row r="176" spans="1:71">
      <c r="A176" s="8" t="s">
        <v>239</v>
      </c>
      <c r="B176">
        <v>704</v>
      </c>
      <c r="C176">
        <f t="shared" si="89"/>
        <v>2201</v>
      </c>
      <c r="E176" s="8">
        <v>115.7</v>
      </c>
      <c r="F176" s="8" t="s">
        <v>240</v>
      </c>
      <c r="G176" s="55">
        <f t="shared" ca="1" si="66"/>
        <v>43388</v>
      </c>
      <c r="H176" s="8">
        <v>77777</v>
      </c>
      <c r="J176" t="str">
        <f t="shared" ca="1" si="84"/>
        <v>전세</v>
      </c>
      <c r="K176" s="8" t="s">
        <v>242</v>
      </c>
      <c r="L176" s="63">
        <v>45352</v>
      </c>
      <c r="M176" s="63">
        <v>45402</v>
      </c>
      <c r="N176" s="63">
        <v>45352</v>
      </c>
      <c r="O176" s="63">
        <v>45382</v>
      </c>
      <c r="P176" s="51">
        <f t="shared" ca="1" si="67"/>
        <v>594370</v>
      </c>
      <c r="Q176" s="57">
        <f t="shared" ca="1" si="68"/>
        <v>606257.4</v>
      </c>
      <c r="R176" s="51">
        <f t="shared" ca="1" si="69"/>
        <v>594370</v>
      </c>
      <c r="S176" s="57">
        <f t="shared" ca="1" si="79"/>
        <v>244137</v>
      </c>
      <c r="T176" s="57">
        <f t="shared" ca="1" si="70"/>
        <v>350233</v>
      </c>
      <c r="U176" s="57">
        <f t="shared" ca="1" si="93"/>
        <v>62287</v>
      </c>
      <c r="V176" s="57">
        <f t="shared" ca="1" si="93"/>
        <v>39370</v>
      </c>
      <c r="W176" s="57">
        <f t="shared" ca="1" si="93"/>
        <v>1008</v>
      </c>
      <c r="X176" s="57">
        <f t="shared" ca="1" si="93"/>
        <v>2905</v>
      </c>
      <c r="Y176" s="57">
        <f t="shared" ca="1" si="93"/>
        <v>3038</v>
      </c>
      <c r="Z176" s="57">
        <f t="shared" ca="1" si="93"/>
        <v>45533</v>
      </c>
      <c r="AA176" s="57">
        <f t="shared" ca="1" si="93"/>
        <v>29590</v>
      </c>
      <c r="AB176" s="57">
        <f t="shared" ca="1" si="93"/>
        <v>51218</v>
      </c>
      <c r="AC176" s="57">
        <f t="shared" ca="1" si="93"/>
        <v>1781</v>
      </c>
      <c r="AD176" s="57">
        <f t="shared" ca="1" si="93"/>
        <v>3431</v>
      </c>
      <c r="AE176" s="57">
        <f t="shared" ca="1" si="93"/>
        <v>907</v>
      </c>
      <c r="AF176" s="57">
        <f t="shared" ca="1" si="93"/>
        <v>529</v>
      </c>
      <c r="AG176" s="57">
        <f t="shared" ca="1" si="93"/>
        <v>29258</v>
      </c>
      <c r="AH176" s="57">
        <f t="shared" ca="1" si="93"/>
        <v>773</v>
      </c>
      <c r="AI176" s="57">
        <f t="shared" ca="1" si="93"/>
        <v>0</v>
      </c>
      <c r="AJ176" s="57">
        <f t="shared" ca="1" si="93"/>
        <v>78279</v>
      </c>
      <c r="AK176" s="57">
        <f t="shared" ca="1" si="92"/>
        <v>19235</v>
      </c>
      <c r="AL176" s="57">
        <f t="shared" ca="1" si="90"/>
        <v>76274</v>
      </c>
      <c r="AM176" s="57">
        <f t="shared" ca="1" si="90"/>
        <v>3254</v>
      </c>
      <c r="AN176" s="57">
        <f t="shared" ca="1" si="90"/>
        <v>109473</v>
      </c>
      <c r="AO176" s="57">
        <f t="shared" ca="1" si="90"/>
        <v>0</v>
      </c>
      <c r="AP176" s="57">
        <f t="shared" ca="1" si="90"/>
        <v>60353</v>
      </c>
      <c r="AQ176" s="57">
        <f t="shared" ca="1" si="90"/>
        <v>2872</v>
      </c>
      <c r="AR176" s="57">
        <f t="shared" ca="1" si="90"/>
        <v>4277</v>
      </c>
      <c r="AS176" s="51">
        <v>2500</v>
      </c>
      <c r="AT176" s="57">
        <f t="shared" ca="1" si="90"/>
        <v>0</v>
      </c>
      <c r="AU176" s="51">
        <v>0</v>
      </c>
      <c r="AV176" s="57">
        <v>0</v>
      </c>
      <c r="AW176" s="51">
        <f t="shared" ca="1" si="71"/>
        <v>11887.4</v>
      </c>
      <c r="AX176" s="57">
        <f t="shared" ca="1" si="88"/>
        <v>-305</v>
      </c>
      <c r="AY176" s="57">
        <f t="shared" ca="1" si="88"/>
        <v>0</v>
      </c>
      <c r="AZ176" s="57">
        <f t="shared" ca="1" si="88"/>
        <v>0</v>
      </c>
      <c r="BA176" s="51">
        <v>0</v>
      </c>
      <c r="BB176" s="51">
        <v>0</v>
      </c>
      <c r="BC176" s="57">
        <f t="shared" ca="1" si="88"/>
        <v>-4762</v>
      </c>
      <c r="BD176" s="57">
        <f t="shared" ca="1" si="88"/>
        <v>-28708</v>
      </c>
      <c r="BE176" s="57">
        <f t="shared" ca="1" si="85"/>
        <v>391.39499999999998</v>
      </c>
      <c r="BF176" s="51">
        <f t="shared" ca="1" si="72"/>
        <v>61.019199999999998</v>
      </c>
      <c r="BG176" s="51">
        <f t="shared" ca="1" si="73"/>
        <v>15.418732394366197</v>
      </c>
      <c r="BH176" s="51">
        <f t="shared" ca="1" si="74"/>
        <v>597.55445544554459</v>
      </c>
      <c r="BI176" s="51">
        <v>0</v>
      </c>
      <c r="BJ176" s="57">
        <f t="shared" ca="1" si="80"/>
        <v>799</v>
      </c>
      <c r="BK176" s="51">
        <f t="shared" ca="1" si="75"/>
        <v>1190.395</v>
      </c>
      <c r="BL176" s="57">
        <f t="shared" ca="1" si="81"/>
        <v>258</v>
      </c>
      <c r="BM176" s="57">
        <f t="shared" ca="1" si="76"/>
        <v>273.4187323943662</v>
      </c>
      <c r="BN176" s="57">
        <f t="shared" ca="1" si="82"/>
        <v>971</v>
      </c>
      <c r="BO176" s="57">
        <f t="shared" ca="1" si="77"/>
        <v>1032.0192</v>
      </c>
      <c r="BP176" s="57">
        <f t="shared" ca="1" si="83"/>
        <v>950</v>
      </c>
      <c r="BQ176" s="57">
        <f t="shared" ca="1" si="78"/>
        <v>1547.5544554455446</v>
      </c>
      <c r="BR176" s="51">
        <v>0</v>
      </c>
      <c r="BS176" s="51">
        <v>0</v>
      </c>
    </row>
    <row r="177" spans="1:71">
      <c r="A177" s="8" t="s">
        <v>239</v>
      </c>
      <c r="B177">
        <v>704</v>
      </c>
      <c r="C177">
        <f t="shared" si="89"/>
        <v>2202</v>
      </c>
      <c r="E177" s="8">
        <v>115.7</v>
      </c>
      <c r="F177" s="8" t="s">
        <v>240</v>
      </c>
      <c r="G177" s="55">
        <f t="shared" ca="1" si="66"/>
        <v>43433</v>
      </c>
      <c r="H177" s="8">
        <v>77777</v>
      </c>
      <c r="J177" t="str">
        <f t="shared" ca="1" si="84"/>
        <v>전세</v>
      </c>
      <c r="K177" s="8" t="s">
        <v>242</v>
      </c>
      <c r="L177" s="63">
        <v>45352</v>
      </c>
      <c r="M177" s="63">
        <v>45402</v>
      </c>
      <c r="N177" s="63">
        <v>45352</v>
      </c>
      <c r="O177" s="63">
        <v>45382</v>
      </c>
      <c r="P177" s="51">
        <f t="shared" ca="1" si="67"/>
        <v>369255</v>
      </c>
      <c r="Q177" s="57">
        <f t="shared" ca="1" si="68"/>
        <v>376640.1</v>
      </c>
      <c r="R177" s="51">
        <f t="shared" ca="1" si="69"/>
        <v>369255</v>
      </c>
      <c r="S177" s="57">
        <f t="shared" ca="1" si="79"/>
        <v>169457</v>
      </c>
      <c r="T177" s="57">
        <f t="shared" ca="1" si="70"/>
        <v>199798</v>
      </c>
      <c r="U177" s="57">
        <f t="shared" ca="1" si="93"/>
        <v>68123</v>
      </c>
      <c r="V177" s="57">
        <f t="shared" ca="1" si="93"/>
        <v>15780</v>
      </c>
      <c r="W177" s="57">
        <f t="shared" ca="1" si="93"/>
        <v>1713</v>
      </c>
      <c r="X177" s="57">
        <f t="shared" ca="1" si="93"/>
        <v>4673</v>
      </c>
      <c r="Y177" s="57">
        <f t="shared" ca="1" si="93"/>
        <v>3457</v>
      </c>
      <c r="Z177" s="57">
        <f t="shared" ca="1" si="93"/>
        <v>27551</v>
      </c>
      <c r="AA177" s="57">
        <f t="shared" ca="1" si="93"/>
        <v>10067</v>
      </c>
      <c r="AB177" s="57">
        <f t="shared" ca="1" si="93"/>
        <v>16690</v>
      </c>
      <c r="AC177" s="57">
        <f t="shared" ca="1" si="93"/>
        <v>2273</v>
      </c>
      <c r="AD177" s="57">
        <f t="shared" ca="1" si="93"/>
        <v>5028</v>
      </c>
      <c r="AE177" s="57">
        <f t="shared" ca="1" si="93"/>
        <v>12740</v>
      </c>
      <c r="AF177" s="57">
        <f t="shared" ca="1" si="93"/>
        <v>748</v>
      </c>
      <c r="AG177" s="57">
        <f t="shared" ca="1" si="93"/>
        <v>1177</v>
      </c>
      <c r="AH177" s="57">
        <f t="shared" ca="1" si="93"/>
        <v>41</v>
      </c>
      <c r="AI177" s="57">
        <f t="shared" ca="1" si="93"/>
        <v>0</v>
      </c>
      <c r="AJ177" s="57">
        <f t="shared" ca="1" si="93"/>
        <v>70869</v>
      </c>
      <c r="AK177" s="57">
        <f t="shared" ca="1" si="92"/>
        <v>16666</v>
      </c>
      <c r="AL177" s="57">
        <f t="shared" ca="1" si="90"/>
        <v>38067</v>
      </c>
      <c r="AM177" s="57">
        <f t="shared" ca="1" si="90"/>
        <v>3495</v>
      </c>
      <c r="AN177" s="57">
        <f t="shared" ca="1" si="90"/>
        <v>82097</v>
      </c>
      <c r="AO177" s="57">
        <f t="shared" ca="1" si="90"/>
        <v>0</v>
      </c>
      <c r="AP177" s="57">
        <f t="shared" ca="1" si="90"/>
        <v>10996</v>
      </c>
      <c r="AQ177" s="57">
        <f t="shared" ca="1" si="90"/>
        <v>9504</v>
      </c>
      <c r="AR177" s="57">
        <f t="shared" ca="1" si="90"/>
        <v>370</v>
      </c>
      <c r="AS177" s="51">
        <v>2500</v>
      </c>
      <c r="AT177" s="57">
        <f t="shared" ca="1" si="90"/>
        <v>0</v>
      </c>
      <c r="AU177" s="51">
        <v>0</v>
      </c>
      <c r="AV177" s="57">
        <v>0</v>
      </c>
      <c r="AW177" s="51">
        <f t="shared" ca="1" si="71"/>
        <v>7385.1</v>
      </c>
      <c r="AX177" s="57">
        <f t="shared" ca="1" si="88"/>
        <v>-12300</v>
      </c>
      <c r="AY177" s="57">
        <f t="shared" ca="1" si="88"/>
        <v>0</v>
      </c>
      <c r="AZ177" s="57">
        <f t="shared" ca="1" si="88"/>
        <v>0</v>
      </c>
      <c r="BA177" s="51">
        <v>0</v>
      </c>
      <c r="BB177" s="51">
        <v>0</v>
      </c>
      <c r="BC177" s="57">
        <f t="shared" ca="1" si="88"/>
        <v>-2950</v>
      </c>
      <c r="BD177" s="57">
        <f t="shared" ca="1" si="88"/>
        <v>-20120</v>
      </c>
      <c r="BE177" s="57">
        <f t="shared" ca="1" si="85"/>
        <v>354.34500000000003</v>
      </c>
      <c r="BF177" s="51">
        <f t="shared" ca="1" si="72"/>
        <v>30.453600000000002</v>
      </c>
      <c r="BG177" s="51">
        <f t="shared" ca="1" si="73"/>
        <v>11.562957746478872</v>
      </c>
      <c r="BH177" s="51">
        <f t="shared" ca="1" si="74"/>
        <v>108.87128712871286</v>
      </c>
      <c r="BI177" s="51">
        <v>0</v>
      </c>
      <c r="BJ177" s="57">
        <f t="shared" ca="1" si="80"/>
        <v>163</v>
      </c>
      <c r="BK177" s="51">
        <f t="shared" ca="1" si="75"/>
        <v>517.34500000000003</v>
      </c>
      <c r="BL177" s="57">
        <f t="shared" ca="1" si="81"/>
        <v>242</v>
      </c>
      <c r="BM177" s="57">
        <f t="shared" ca="1" si="76"/>
        <v>253.56295774647887</v>
      </c>
      <c r="BN177" s="57">
        <f t="shared" ca="1" si="82"/>
        <v>79</v>
      </c>
      <c r="BO177" s="57">
        <f t="shared" ca="1" si="77"/>
        <v>109.45359999999999</v>
      </c>
      <c r="BP177" s="57">
        <f t="shared" ca="1" si="83"/>
        <v>607</v>
      </c>
      <c r="BQ177" s="57">
        <f t="shared" ca="1" si="78"/>
        <v>715.87128712871288</v>
      </c>
      <c r="BR177" s="51">
        <v>0</v>
      </c>
      <c r="BS177" s="51">
        <v>0</v>
      </c>
    </row>
    <row r="178" spans="1:71">
      <c r="A178" s="8" t="s">
        <v>239</v>
      </c>
      <c r="B178">
        <v>705</v>
      </c>
      <c r="C178" s="54">
        <v>101</v>
      </c>
      <c r="E178" s="8">
        <v>115.7</v>
      </c>
      <c r="F178" s="8" t="s">
        <v>240</v>
      </c>
      <c r="G178" s="55">
        <f t="shared" ca="1" si="66"/>
        <v>44361</v>
      </c>
      <c r="H178" s="8">
        <v>77777</v>
      </c>
      <c r="J178" t="str">
        <f t="shared" ca="1" si="84"/>
        <v>자가</v>
      </c>
      <c r="K178" s="8" t="s">
        <v>242</v>
      </c>
      <c r="L178" s="63">
        <v>45352</v>
      </c>
      <c r="M178" s="63">
        <v>45402</v>
      </c>
      <c r="N178" s="63">
        <v>45352</v>
      </c>
      <c r="O178" s="63">
        <v>45382</v>
      </c>
      <c r="P178" s="51">
        <f t="shared" ca="1" si="67"/>
        <v>484038</v>
      </c>
      <c r="Q178" s="57">
        <f t="shared" ca="1" si="68"/>
        <v>493718.76</v>
      </c>
      <c r="R178" s="51">
        <f t="shared" ca="1" si="69"/>
        <v>484038</v>
      </c>
      <c r="S178" s="57">
        <f t="shared" ca="1" si="79"/>
        <v>223672</v>
      </c>
      <c r="T178" s="57">
        <f t="shared" ca="1" si="70"/>
        <v>260366</v>
      </c>
      <c r="U178" s="57">
        <f t="shared" ca="1" si="93"/>
        <v>52063</v>
      </c>
      <c r="V178" s="57">
        <f t="shared" ca="1" si="93"/>
        <v>37894</v>
      </c>
      <c r="W178" s="57">
        <f t="shared" ca="1" si="93"/>
        <v>996</v>
      </c>
      <c r="X178" s="57">
        <f t="shared" ca="1" si="93"/>
        <v>1227</v>
      </c>
      <c r="Y178" s="57">
        <f t="shared" ca="1" si="93"/>
        <v>3810</v>
      </c>
      <c r="Z178" s="57">
        <f t="shared" ca="1" si="93"/>
        <v>27160</v>
      </c>
      <c r="AA178" s="57">
        <f t="shared" ca="1" si="93"/>
        <v>29190</v>
      </c>
      <c r="AB178" s="57">
        <f t="shared" ca="1" si="93"/>
        <v>45387</v>
      </c>
      <c r="AC178" s="57">
        <f t="shared" ca="1" si="93"/>
        <v>1707</v>
      </c>
      <c r="AD178" s="57">
        <f t="shared" ca="1" si="93"/>
        <v>7067</v>
      </c>
      <c r="AE178" s="57">
        <f t="shared" ca="1" si="93"/>
        <v>7269</v>
      </c>
      <c r="AF178" s="57">
        <f t="shared" ca="1" si="93"/>
        <v>349</v>
      </c>
      <c r="AG178" s="57">
        <f t="shared" ca="1" si="93"/>
        <v>29718</v>
      </c>
      <c r="AH178" s="57">
        <f t="shared" ca="1" si="93"/>
        <v>522</v>
      </c>
      <c r="AI178" s="57">
        <f t="shared" ca="1" si="93"/>
        <v>0</v>
      </c>
      <c r="AJ178" s="57">
        <f t="shared" ca="1" si="93"/>
        <v>64100</v>
      </c>
      <c r="AK178" s="57">
        <f t="shared" ca="1" si="92"/>
        <v>16980</v>
      </c>
      <c r="AL178" s="57">
        <f t="shared" ca="1" si="90"/>
        <v>35591</v>
      </c>
      <c r="AM178" s="57">
        <f t="shared" ca="1" si="90"/>
        <v>217</v>
      </c>
      <c r="AN178" s="57">
        <f t="shared" ca="1" si="90"/>
        <v>97410</v>
      </c>
      <c r="AO178" s="57">
        <f t="shared" ca="1" si="90"/>
        <v>0</v>
      </c>
      <c r="AP178" s="57">
        <f t="shared" ca="1" si="90"/>
        <v>67266</v>
      </c>
      <c r="AQ178" s="57">
        <f t="shared" ca="1" si="90"/>
        <v>9025</v>
      </c>
      <c r="AR178" s="57">
        <f t="shared" ca="1" si="90"/>
        <v>3357</v>
      </c>
      <c r="AS178" s="51">
        <v>2500</v>
      </c>
      <c r="AT178" s="57">
        <f t="shared" ca="1" si="90"/>
        <v>0</v>
      </c>
      <c r="AU178" s="51">
        <v>0</v>
      </c>
      <c r="AV178" s="57">
        <v>0</v>
      </c>
      <c r="AW178" s="51">
        <f t="shared" ca="1" si="71"/>
        <v>9680.76</v>
      </c>
      <c r="AX178" s="57">
        <f t="shared" ca="1" si="88"/>
        <v>-18863</v>
      </c>
      <c r="AY178" s="57">
        <f t="shared" ca="1" si="88"/>
        <v>0</v>
      </c>
      <c r="AZ178" s="57">
        <f t="shared" ca="1" si="88"/>
        <v>0</v>
      </c>
      <c r="BA178" s="51">
        <v>0</v>
      </c>
      <c r="BB178" s="51">
        <v>0</v>
      </c>
      <c r="BC178" s="57">
        <f t="shared" ca="1" si="88"/>
        <v>-28491</v>
      </c>
      <c r="BD178" s="57">
        <f t="shared" ca="1" si="88"/>
        <v>-9413</v>
      </c>
      <c r="BE178" s="57">
        <f t="shared" ca="1" si="85"/>
        <v>320.5</v>
      </c>
      <c r="BF178" s="51">
        <f t="shared" ca="1" si="72"/>
        <v>28.472799999999999</v>
      </c>
      <c r="BG178" s="51">
        <f t="shared" ca="1" si="73"/>
        <v>13.719718309859156</v>
      </c>
      <c r="BH178" s="51">
        <f t="shared" ca="1" si="74"/>
        <v>666</v>
      </c>
      <c r="BI178" s="51">
        <v>0</v>
      </c>
      <c r="BJ178" s="57">
        <f t="shared" ca="1" si="80"/>
        <v>122</v>
      </c>
      <c r="BK178" s="51">
        <f t="shared" ca="1" si="75"/>
        <v>442.5</v>
      </c>
      <c r="BL178" s="57">
        <f t="shared" ca="1" si="81"/>
        <v>510</v>
      </c>
      <c r="BM178" s="57">
        <f t="shared" ca="1" si="76"/>
        <v>523.7197183098591</v>
      </c>
      <c r="BN178" s="57">
        <f t="shared" ca="1" si="82"/>
        <v>887</v>
      </c>
      <c r="BO178" s="57">
        <f t="shared" ca="1" si="77"/>
        <v>915.47280000000001</v>
      </c>
      <c r="BP178" s="57">
        <f t="shared" ca="1" si="83"/>
        <v>505</v>
      </c>
      <c r="BQ178" s="57">
        <f t="shared" ca="1" si="78"/>
        <v>1171</v>
      </c>
      <c r="BR178" s="51">
        <v>0</v>
      </c>
      <c r="BS178" s="51">
        <v>0</v>
      </c>
    </row>
    <row r="179" spans="1:71">
      <c r="A179" s="8" t="s">
        <v>239</v>
      </c>
      <c r="B179">
        <v>705</v>
      </c>
      <c r="C179" s="54">
        <v>102</v>
      </c>
      <c r="E179" s="8">
        <v>115.7</v>
      </c>
      <c r="F179" s="8" t="s">
        <v>240</v>
      </c>
      <c r="G179" s="55">
        <f t="shared" ca="1" si="66"/>
        <v>44505</v>
      </c>
      <c r="H179" s="8">
        <v>77777</v>
      </c>
      <c r="J179" t="str">
        <f t="shared" ca="1" si="84"/>
        <v>자가</v>
      </c>
      <c r="K179" s="8" t="s">
        <v>242</v>
      </c>
      <c r="L179" s="63">
        <v>45352</v>
      </c>
      <c r="M179" s="63">
        <v>45402</v>
      </c>
      <c r="N179" s="63">
        <v>45352</v>
      </c>
      <c r="O179" s="63">
        <v>45382</v>
      </c>
      <c r="P179" s="51">
        <f t="shared" ca="1" si="67"/>
        <v>368485</v>
      </c>
      <c r="Q179" s="57">
        <f t="shared" ca="1" si="68"/>
        <v>375854.7</v>
      </c>
      <c r="R179" s="51">
        <f t="shared" ca="1" si="69"/>
        <v>368485</v>
      </c>
      <c r="S179" s="57">
        <f t="shared" ca="1" si="79"/>
        <v>133793</v>
      </c>
      <c r="T179" s="57">
        <f t="shared" ca="1" si="70"/>
        <v>234692</v>
      </c>
      <c r="U179" s="57">
        <f t="shared" ca="1" si="93"/>
        <v>36235</v>
      </c>
      <c r="V179" s="57">
        <f t="shared" ca="1" si="93"/>
        <v>22318</v>
      </c>
      <c r="W179" s="57">
        <f t="shared" ca="1" si="93"/>
        <v>509</v>
      </c>
      <c r="X179" s="57">
        <f t="shared" ca="1" si="93"/>
        <v>1553</v>
      </c>
      <c r="Y179" s="57">
        <f t="shared" ca="1" si="93"/>
        <v>3516</v>
      </c>
      <c r="Z179" s="57">
        <f t="shared" ca="1" si="93"/>
        <v>27593</v>
      </c>
      <c r="AA179" s="57">
        <f t="shared" ca="1" si="93"/>
        <v>28819</v>
      </c>
      <c r="AB179" s="57">
        <f t="shared" ca="1" si="93"/>
        <v>20318</v>
      </c>
      <c r="AC179" s="57">
        <f t="shared" ca="1" si="93"/>
        <v>2841</v>
      </c>
      <c r="AD179" s="57">
        <f t="shared" ca="1" si="93"/>
        <v>4575</v>
      </c>
      <c r="AE179" s="57">
        <f t="shared" ca="1" si="93"/>
        <v>2620</v>
      </c>
      <c r="AF179" s="57">
        <f t="shared" ca="1" si="93"/>
        <v>321</v>
      </c>
      <c r="AG179" s="57">
        <f t="shared" ca="1" si="93"/>
        <v>6273</v>
      </c>
      <c r="AH179" s="57">
        <f t="shared" ca="1" si="93"/>
        <v>114</v>
      </c>
      <c r="AI179" s="57">
        <f t="shared" ca="1" si="93"/>
        <v>0</v>
      </c>
      <c r="AJ179" s="57">
        <f t="shared" ca="1" si="93"/>
        <v>65952</v>
      </c>
      <c r="AK179" s="57">
        <f t="shared" ca="1" si="92"/>
        <v>14009</v>
      </c>
      <c r="AL179" s="57">
        <f t="shared" ca="1" si="90"/>
        <v>91281</v>
      </c>
      <c r="AM179" s="57">
        <f t="shared" ca="1" si="90"/>
        <v>714</v>
      </c>
      <c r="AN179" s="57">
        <f t="shared" ca="1" si="90"/>
        <v>61289</v>
      </c>
      <c r="AO179" s="57">
        <f t="shared" ca="1" si="90"/>
        <v>0</v>
      </c>
      <c r="AP179" s="57">
        <f t="shared" ca="1" si="90"/>
        <v>24717</v>
      </c>
      <c r="AQ179" s="57">
        <f t="shared" ca="1" si="90"/>
        <v>5121</v>
      </c>
      <c r="AR179" s="57">
        <f t="shared" ca="1" si="90"/>
        <v>1760</v>
      </c>
      <c r="AS179" s="51">
        <v>2500</v>
      </c>
      <c r="AT179" s="57">
        <f t="shared" ca="1" si="90"/>
        <v>0</v>
      </c>
      <c r="AU179" s="51">
        <v>0</v>
      </c>
      <c r="AV179" s="57">
        <v>0</v>
      </c>
      <c r="AW179" s="51">
        <f t="shared" ca="1" si="71"/>
        <v>7369.7</v>
      </c>
      <c r="AX179" s="57">
        <f t="shared" ca="1" si="88"/>
        <v>-7549</v>
      </c>
      <c r="AY179" s="57">
        <f t="shared" ca="1" si="88"/>
        <v>0</v>
      </c>
      <c r="AZ179" s="57">
        <f t="shared" ca="1" si="88"/>
        <v>0</v>
      </c>
      <c r="BA179" s="51">
        <v>0</v>
      </c>
      <c r="BB179" s="51">
        <v>0</v>
      </c>
      <c r="BC179" s="57">
        <f t="shared" ca="1" si="88"/>
        <v>-29129</v>
      </c>
      <c r="BD179" s="57">
        <f t="shared" ca="1" si="88"/>
        <v>-19785</v>
      </c>
      <c r="BE179" s="57">
        <f t="shared" ca="1" si="85"/>
        <v>329.76</v>
      </c>
      <c r="BF179" s="51">
        <f t="shared" ca="1" si="72"/>
        <v>73.024799999999999</v>
      </c>
      <c r="BG179" s="51">
        <f t="shared" ca="1" si="73"/>
        <v>8.6322535211267599</v>
      </c>
      <c r="BH179" s="51">
        <f t="shared" ca="1" si="74"/>
        <v>244.72277227722773</v>
      </c>
      <c r="BI179" s="51">
        <v>0</v>
      </c>
      <c r="BJ179" s="57">
        <f t="shared" ca="1" si="80"/>
        <v>203</v>
      </c>
      <c r="BK179" s="51">
        <f t="shared" ca="1" si="75"/>
        <v>532.76</v>
      </c>
      <c r="BL179" s="57">
        <f t="shared" ca="1" si="81"/>
        <v>445</v>
      </c>
      <c r="BM179" s="57">
        <f t="shared" ca="1" si="76"/>
        <v>453.63225352112676</v>
      </c>
      <c r="BN179" s="57">
        <f t="shared" ca="1" si="82"/>
        <v>625</v>
      </c>
      <c r="BO179" s="57">
        <f t="shared" ca="1" si="77"/>
        <v>698.02480000000003</v>
      </c>
      <c r="BP179" s="57">
        <f t="shared" ca="1" si="83"/>
        <v>644</v>
      </c>
      <c r="BQ179" s="57">
        <f t="shared" ca="1" si="78"/>
        <v>888.7227722772277</v>
      </c>
      <c r="BR179" s="51">
        <v>0</v>
      </c>
      <c r="BS179" s="51">
        <v>0</v>
      </c>
    </row>
    <row r="180" spans="1:71">
      <c r="A180" s="8" t="s">
        <v>239</v>
      </c>
      <c r="B180">
        <v>705</v>
      </c>
      <c r="C180" s="54">
        <v>201</v>
      </c>
      <c r="E180" s="8">
        <v>115.7</v>
      </c>
      <c r="F180" s="8" t="s">
        <v>240</v>
      </c>
      <c r="G180" s="55">
        <f t="shared" ca="1" si="66"/>
        <v>43529</v>
      </c>
      <c r="H180" s="8">
        <v>77777</v>
      </c>
      <c r="J180" t="str">
        <f t="shared" ca="1" si="84"/>
        <v>전세</v>
      </c>
      <c r="K180" s="8" t="s">
        <v>242</v>
      </c>
      <c r="L180" s="63">
        <v>45352</v>
      </c>
      <c r="M180" s="63">
        <v>45402</v>
      </c>
      <c r="N180" s="63">
        <v>45352</v>
      </c>
      <c r="O180" s="63">
        <v>45382</v>
      </c>
      <c r="P180" s="51">
        <f t="shared" ca="1" si="67"/>
        <v>391263</v>
      </c>
      <c r="Q180" s="57">
        <f t="shared" ca="1" si="68"/>
        <v>399088.26</v>
      </c>
      <c r="R180" s="51">
        <f t="shared" ca="1" si="69"/>
        <v>391263</v>
      </c>
      <c r="S180" s="57">
        <f t="shared" ca="1" si="79"/>
        <v>179301</v>
      </c>
      <c r="T180" s="57">
        <f t="shared" ca="1" si="70"/>
        <v>211962</v>
      </c>
      <c r="U180" s="57">
        <f t="shared" ca="1" si="93"/>
        <v>55188</v>
      </c>
      <c r="V180" s="57">
        <f t="shared" ca="1" si="93"/>
        <v>16428</v>
      </c>
      <c r="W180" s="57">
        <f t="shared" ca="1" si="93"/>
        <v>468</v>
      </c>
      <c r="X180" s="57">
        <f t="shared" ca="1" si="93"/>
        <v>1212</v>
      </c>
      <c r="Y180" s="57">
        <f t="shared" ca="1" si="93"/>
        <v>3012</v>
      </c>
      <c r="Z180" s="57">
        <f t="shared" ca="1" si="93"/>
        <v>35851</v>
      </c>
      <c r="AA180" s="57">
        <f t="shared" ca="1" si="93"/>
        <v>5469</v>
      </c>
      <c r="AB180" s="57">
        <f t="shared" ca="1" si="93"/>
        <v>43205</v>
      </c>
      <c r="AC180" s="57">
        <f t="shared" ca="1" si="93"/>
        <v>363</v>
      </c>
      <c r="AD180" s="57">
        <f t="shared" ca="1" si="93"/>
        <v>9512</v>
      </c>
      <c r="AE180" s="57">
        <f t="shared" ca="1" si="93"/>
        <v>2493</v>
      </c>
      <c r="AF180" s="57">
        <f t="shared" ca="1" si="93"/>
        <v>345</v>
      </c>
      <c r="AG180" s="57">
        <f t="shared" ca="1" si="93"/>
        <v>9948</v>
      </c>
      <c r="AH180" s="57">
        <f t="shared" ca="1" si="93"/>
        <v>578</v>
      </c>
      <c r="AI180" s="57">
        <f t="shared" ca="1" si="93"/>
        <v>0</v>
      </c>
      <c r="AJ180" s="57">
        <f t="shared" ca="1" si="93"/>
        <v>73632</v>
      </c>
      <c r="AK180" s="57">
        <f t="shared" ca="1" si="92"/>
        <v>14058</v>
      </c>
      <c r="AL180" s="57">
        <f t="shared" ca="1" si="90"/>
        <v>71749</v>
      </c>
      <c r="AM180" s="57">
        <f t="shared" ca="1" si="90"/>
        <v>4688</v>
      </c>
      <c r="AN180" s="57">
        <f t="shared" ca="1" si="90"/>
        <v>2474</v>
      </c>
      <c r="AO180" s="57">
        <f t="shared" ca="1" si="90"/>
        <v>0</v>
      </c>
      <c r="AP180" s="57">
        <f t="shared" ca="1" si="90"/>
        <v>78351</v>
      </c>
      <c r="AQ180" s="57">
        <f t="shared" ca="1" si="90"/>
        <v>1276</v>
      </c>
      <c r="AR180" s="57">
        <f t="shared" ca="1" si="90"/>
        <v>626</v>
      </c>
      <c r="AS180" s="51">
        <v>2500</v>
      </c>
      <c r="AT180" s="57">
        <f t="shared" ca="1" si="90"/>
        <v>0</v>
      </c>
      <c r="AU180" s="51">
        <v>0</v>
      </c>
      <c r="AV180" s="57">
        <v>0</v>
      </c>
      <c r="AW180" s="51">
        <f t="shared" ca="1" si="71"/>
        <v>7825.26</v>
      </c>
      <c r="AX180" s="57">
        <f t="shared" ca="1" si="88"/>
        <v>-16551</v>
      </c>
      <c r="AY180" s="57">
        <f t="shared" ca="1" si="88"/>
        <v>0</v>
      </c>
      <c r="AZ180" s="57">
        <f t="shared" ca="1" si="88"/>
        <v>0</v>
      </c>
      <c r="BA180" s="51">
        <v>0</v>
      </c>
      <c r="BB180" s="51">
        <v>0</v>
      </c>
      <c r="BC180" s="57">
        <f t="shared" ca="1" si="88"/>
        <v>-471</v>
      </c>
      <c r="BD180" s="57">
        <f t="shared" ca="1" si="88"/>
        <v>-25141</v>
      </c>
      <c r="BE180" s="57">
        <f t="shared" ca="1" si="85"/>
        <v>368.16</v>
      </c>
      <c r="BF180" s="51">
        <f t="shared" ca="1" si="72"/>
        <v>57.3992</v>
      </c>
      <c r="BG180" s="51">
        <f t="shared" ca="1" si="73"/>
        <v>0.34845070422535213</v>
      </c>
      <c r="BH180" s="51">
        <f t="shared" ca="1" si="74"/>
        <v>775.75247524752479</v>
      </c>
      <c r="BI180" s="51">
        <v>0</v>
      </c>
      <c r="BJ180" s="57">
        <f t="shared" ca="1" si="80"/>
        <v>642</v>
      </c>
      <c r="BK180" s="51">
        <f t="shared" ca="1" si="75"/>
        <v>1010.1600000000001</v>
      </c>
      <c r="BL180" s="57">
        <f t="shared" ca="1" si="81"/>
        <v>847</v>
      </c>
      <c r="BM180" s="57">
        <f t="shared" ca="1" si="76"/>
        <v>847.34845070422534</v>
      </c>
      <c r="BN180" s="57">
        <f t="shared" ca="1" si="82"/>
        <v>867</v>
      </c>
      <c r="BO180" s="57">
        <f t="shared" ca="1" si="77"/>
        <v>924.39919999999995</v>
      </c>
      <c r="BP180" s="57">
        <f t="shared" ca="1" si="83"/>
        <v>439</v>
      </c>
      <c r="BQ180" s="57">
        <f t="shared" ca="1" si="78"/>
        <v>1214.7524752475247</v>
      </c>
      <c r="BR180" s="51">
        <v>0</v>
      </c>
      <c r="BS180" s="51">
        <v>0</v>
      </c>
    </row>
    <row r="181" spans="1:71">
      <c r="A181" s="8" t="s">
        <v>239</v>
      </c>
      <c r="B181">
        <v>705</v>
      </c>
      <c r="C181" s="54">
        <v>202</v>
      </c>
      <c r="E181" s="8">
        <v>115.7</v>
      </c>
      <c r="F181" s="8" t="s">
        <v>240</v>
      </c>
      <c r="G181" s="55">
        <f t="shared" ca="1" si="66"/>
        <v>42552</v>
      </c>
      <c r="H181" s="8">
        <v>77777</v>
      </c>
      <c r="J181" t="str">
        <f t="shared" ca="1" si="84"/>
        <v>자가</v>
      </c>
      <c r="K181" s="8" t="s">
        <v>242</v>
      </c>
      <c r="L181" s="63">
        <v>45352</v>
      </c>
      <c r="M181" s="63">
        <v>45402</v>
      </c>
      <c r="N181" s="63">
        <v>45352</v>
      </c>
      <c r="O181" s="63">
        <v>45382</v>
      </c>
      <c r="P181" s="51">
        <f t="shared" ca="1" si="67"/>
        <v>454725</v>
      </c>
      <c r="Q181" s="57">
        <f t="shared" ca="1" si="68"/>
        <v>463819.5</v>
      </c>
      <c r="R181" s="51">
        <f t="shared" ca="1" si="69"/>
        <v>454725</v>
      </c>
      <c r="S181" s="57">
        <f t="shared" ca="1" si="79"/>
        <v>238416</v>
      </c>
      <c r="T181" s="57">
        <f t="shared" ca="1" si="70"/>
        <v>216309</v>
      </c>
      <c r="U181" s="57">
        <f t="shared" ca="1" si="93"/>
        <v>32732</v>
      </c>
      <c r="V181" s="57">
        <f t="shared" ca="1" si="93"/>
        <v>8497</v>
      </c>
      <c r="W181" s="57">
        <f t="shared" ca="1" si="93"/>
        <v>575</v>
      </c>
      <c r="X181" s="57">
        <f t="shared" ca="1" si="93"/>
        <v>3179</v>
      </c>
      <c r="Y181" s="57">
        <f t="shared" ca="1" si="93"/>
        <v>3609</v>
      </c>
      <c r="Z181" s="57">
        <f t="shared" ca="1" si="93"/>
        <v>39677</v>
      </c>
      <c r="AA181" s="57">
        <f t="shared" ca="1" si="93"/>
        <v>3149</v>
      </c>
      <c r="AB181" s="57">
        <f t="shared" ca="1" si="93"/>
        <v>61128</v>
      </c>
      <c r="AC181" s="57">
        <f t="shared" ca="1" si="93"/>
        <v>360</v>
      </c>
      <c r="AD181" s="57">
        <f t="shared" ca="1" si="93"/>
        <v>7036</v>
      </c>
      <c r="AE181" s="57">
        <f t="shared" ca="1" si="93"/>
        <v>27306</v>
      </c>
      <c r="AF181" s="57">
        <f t="shared" ca="1" si="93"/>
        <v>937</v>
      </c>
      <c r="AG181" s="57">
        <f t="shared" ca="1" si="93"/>
        <v>49513</v>
      </c>
      <c r="AH181" s="57">
        <f t="shared" ca="1" si="93"/>
        <v>349</v>
      </c>
      <c r="AI181" s="57">
        <f t="shared" ca="1" si="93"/>
        <v>0</v>
      </c>
      <c r="AJ181" s="57">
        <f t="shared" ca="1" si="93"/>
        <v>76976</v>
      </c>
      <c r="AK181" s="57">
        <f t="shared" ca="1" si="92"/>
        <v>16880</v>
      </c>
      <c r="AL181" s="57">
        <f t="shared" ca="1" si="92"/>
        <v>55368</v>
      </c>
      <c r="AM181" s="57">
        <f t="shared" ca="1" si="92"/>
        <v>9475</v>
      </c>
      <c r="AN181" s="57">
        <f t="shared" ca="1" si="92"/>
        <v>34390</v>
      </c>
      <c r="AO181" s="57">
        <f t="shared" ca="1" si="92"/>
        <v>0</v>
      </c>
      <c r="AP181" s="57">
        <f t="shared" ca="1" si="92"/>
        <v>62067</v>
      </c>
      <c r="AQ181" s="57">
        <f t="shared" ca="1" si="92"/>
        <v>3867</v>
      </c>
      <c r="AR181" s="57">
        <f t="shared" ca="1" si="92"/>
        <v>3495</v>
      </c>
      <c r="AS181" s="51">
        <v>2500</v>
      </c>
      <c r="AT181" s="57">
        <f t="shared" ca="1" si="92"/>
        <v>0</v>
      </c>
      <c r="AU181" s="51">
        <v>0</v>
      </c>
      <c r="AV181" s="57">
        <v>0</v>
      </c>
      <c r="AW181" s="51">
        <f t="shared" ca="1" si="71"/>
        <v>9094.5</v>
      </c>
      <c r="AX181" s="57">
        <f t="shared" ca="1" si="88"/>
        <v>-20044</v>
      </c>
      <c r="AY181" s="57">
        <f t="shared" ca="1" si="88"/>
        <v>0</v>
      </c>
      <c r="AZ181" s="57">
        <f t="shared" ca="1" si="88"/>
        <v>0</v>
      </c>
      <c r="BA181" s="51">
        <v>0</v>
      </c>
      <c r="BB181" s="51">
        <v>0</v>
      </c>
      <c r="BC181" s="57">
        <f t="shared" ca="1" si="88"/>
        <v>-15501</v>
      </c>
      <c r="BD181" s="57">
        <f t="shared" ca="1" si="88"/>
        <v>-12795</v>
      </c>
      <c r="BE181" s="57">
        <f t="shared" ca="1" si="85"/>
        <v>384.88</v>
      </c>
      <c r="BF181" s="51">
        <f t="shared" ca="1" si="72"/>
        <v>44.294400000000003</v>
      </c>
      <c r="BG181" s="51">
        <f t="shared" ca="1" si="73"/>
        <v>4.8436619718309863</v>
      </c>
      <c r="BH181" s="51">
        <f t="shared" ca="1" si="74"/>
        <v>614.52475247524751</v>
      </c>
      <c r="BI181" s="51">
        <v>0</v>
      </c>
      <c r="BJ181" s="57">
        <f t="shared" ca="1" si="80"/>
        <v>924</v>
      </c>
      <c r="BK181" s="51">
        <f t="shared" ca="1" si="75"/>
        <v>1308.8800000000001</v>
      </c>
      <c r="BL181" s="57">
        <f t="shared" ca="1" si="81"/>
        <v>88</v>
      </c>
      <c r="BM181" s="57">
        <f t="shared" ca="1" si="76"/>
        <v>92.843661971830983</v>
      </c>
      <c r="BN181" s="57">
        <f t="shared" ca="1" si="82"/>
        <v>740</v>
      </c>
      <c r="BO181" s="57">
        <f t="shared" ca="1" si="77"/>
        <v>784.2944</v>
      </c>
      <c r="BP181" s="57">
        <f t="shared" ca="1" si="83"/>
        <v>578</v>
      </c>
      <c r="BQ181" s="57">
        <f t="shared" ca="1" si="78"/>
        <v>1192.5247524752476</v>
      </c>
      <c r="BR181" s="51">
        <v>0</v>
      </c>
      <c r="BS181" s="51">
        <v>0</v>
      </c>
    </row>
    <row r="182" spans="1:71">
      <c r="A182" s="8" t="s">
        <v>239</v>
      </c>
      <c r="B182">
        <v>705</v>
      </c>
      <c r="C182" s="54">
        <v>301</v>
      </c>
      <c r="E182" s="8">
        <v>115.7</v>
      </c>
      <c r="F182" s="8" t="s">
        <v>240</v>
      </c>
      <c r="G182" s="55">
        <f t="shared" ca="1" si="66"/>
        <v>45168</v>
      </c>
      <c r="H182" s="8">
        <v>77777</v>
      </c>
      <c r="J182" t="str">
        <f t="shared" ca="1" si="84"/>
        <v>자가</v>
      </c>
      <c r="K182" s="8" t="s">
        <v>242</v>
      </c>
      <c r="L182" s="63">
        <v>45352</v>
      </c>
      <c r="M182" s="63">
        <v>45402</v>
      </c>
      <c r="N182" s="63">
        <v>45352</v>
      </c>
      <c r="O182" s="63">
        <v>45382</v>
      </c>
      <c r="P182" s="51">
        <f t="shared" ca="1" si="67"/>
        <v>583250</v>
      </c>
      <c r="Q182" s="57">
        <f t="shared" ca="1" si="68"/>
        <v>594915</v>
      </c>
      <c r="R182" s="51">
        <f t="shared" ca="1" si="69"/>
        <v>583250</v>
      </c>
      <c r="S182" s="57">
        <f t="shared" ca="1" si="79"/>
        <v>302289</v>
      </c>
      <c r="T182" s="57">
        <f t="shared" ca="1" si="70"/>
        <v>280961</v>
      </c>
      <c r="U182" s="57">
        <f t="shared" ca="1" si="93"/>
        <v>47878</v>
      </c>
      <c r="V182" s="57">
        <f t="shared" ca="1" si="93"/>
        <v>35728</v>
      </c>
      <c r="W182" s="57">
        <f t="shared" ca="1" si="93"/>
        <v>327</v>
      </c>
      <c r="X182" s="57">
        <f t="shared" ca="1" si="93"/>
        <v>2332</v>
      </c>
      <c r="Y182" s="57">
        <f t="shared" ca="1" si="93"/>
        <v>3039</v>
      </c>
      <c r="Z182" s="57">
        <f t="shared" ca="1" si="93"/>
        <v>50566</v>
      </c>
      <c r="AA182" s="57">
        <f t="shared" ca="1" si="93"/>
        <v>14080</v>
      </c>
      <c r="AB182" s="57">
        <f t="shared" ca="1" si="93"/>
        <v>79263</v>
      </c>
      <c r="AC182" s="57">
        <f t="shared" ca="1" si="93"/>
        <v>2477</v>
      </c>
      <c r="AD182" s="57">
        <f t="shared" ca="1" si="93"/>
        <v>7090</v>
      </c>
      <c r="AE182" s="57">
        <f t="shared" ca="1" si="93"/>
        <v>23600</v>
      </c>
      <c r="AF182" s="57">
        <f t="shared" ca="1" si="93"/>
        <v>797</v>
      </c>
      <c r="AG182" s="57">
        <f t="shared" ca="1" si="93"/>
        <v>46877</v>
      </c>
      <c r="AH182" s="57">
        <f t="shared" ca="1" si="93"/>
        <v>426</v>
      </c>
      <c r="AI182" s="57">
        <f t="shared" ca="1" si="93"/>
        <v>0</v>
      </c>
      <c r="AJ182" s="57">
        <f t="shared" ca="1" si="93"/>
        <v>67140</v>
      </c>
      <c r="AK182" s="57">
        <f t="shared" ca="1" si="92"/>
        <v>23025</v>
      </c>
      <c r="AL182" s="57">
        <f t="shared" ca="1" si="92"/>
        <v>101412</v>
      </c>
      <c r="AM182" s="57">
        <f t="shared" ca="1" si="92"/>
        <v>2062</v>
      </c>
      <c r="AN182" s="57">
        <f t="shared" ca="1" si="92"/>
        <v>71671</v>
      </c>
      <c r="AO182" s="57">
        <f t="shared" ca="1" si="92"/>
        <v>0</v>
      </c>
      <c r="AP182" s="57">
        <f t="shared" ca="1" si="92"/>
        <v>20516</v>
      </c>
      <c r="AQ182" s="57">
        <f t="shared" ca="1" si="92"/>
        <v>2315</v>
      </c>
      <c r="AR182" s="57">
        <f t="shared" ca="1" si="92"/>
        <v>2984</v>
      </c>
      <c r="AS182" s="51">
        <v>2500</v>
      </c>
      <c r="AT182" s="57">
        <f t="shared" ca="1" si="92"/>
        <v>0</v>
      </c>
      <c r="AU182" s="51">
        <v>0</v>
      </c>
      <c r="AV182" s="57">
        <v>0</v>
      </c>
      <c r="AW182" s="51">
        <f t="shared" ca="1" si="71"/>
        <v>11665</v>
      </c>
      <c r="AX182" s="57">
        <f t="shared" ca="1" si="88"/>
        <v>-19048</v>
      </c>
      <c r="AY182" s="57">
        <f t="shared" ca="1" si="88"/>
        <v>0</v>
      </c>
      <c r="AZ182" s="57">
        <f t="shared" ca="1" si="88"/>
        <v>0</v>
      </c>
      <c r="BA182" s="51">
        <v>0</v>
      </c>
      <c r="BB182" s="51">
        <v>0</v>
      </c>
      <c r="BC182" s="57">
        <f t="shared" ca="1" si="88"/>
        <v>-2675</v>
      </c>
      <c r="BD182" s="57">
        <f t="shared" ca="1" si="88"/>
        <v>-3132</v>
      </c>
      <c r="BE182" s="57">
        <f t="shared" ca="1" si="85"/>
        <v>335.7</v>
      </c>
      <c r="BF182" s="51">
        <f t="shared" ca="1" si="72"/>
        <v>81.129599999999996</v>
      </c>
      <c r="BG182" s="51">
        <f t="shared" ca="1" si="73"/>
        <v>10.094507042253522</v>
      </c>
      <c r="BH182" s="51">
        <f t="shared" ca="1" si="74"/>
        <v>203.12871287128712</v>
      </c>
      <c r="BI182" s="51">
        <v>0</v>
      </c>
      <c r="BJ182" s="57">
        <f t="shared" ca="1" si="80"/>
        <v>773</v>
      </c>
      <c r="BK182" s="51">
        <f t="shared" ca="1" si="75"/>
        <v>1108.7</v>
      </c>
      <c r="BL182" s="57">
        <f t="shared" ca="1" si="81"/>
        <v>216</v>
      </c>
      <c r="BM182" s="57">
        <f t="shared" ca="1" si="76"/>
        <v>226.09450704225353</v>
      </c>
      <c r="BN182" s="57">
        <f t="shared" ca="1" si="82"/>
        <v>760</v>
      </c>
      <c r="BO182" s="57">
        <f t="shared" ca="1" si="77"/>
        <v>841.12959999999998</v>
      </c>
      <c r="BP182" s="57">
        <f t="shared" ca="1" si="83"/>
        <v>868</v>
      </c>
      <c r="BQ182" s="57">
        <f t="shared" ca="1" si="78"/>
        <v>1071.128712871287</v>
      </c>
      <c r="BR182" s="51">
        <v>0</v>
      </c>
      <c r="BS182" s="51">
        <v>0</v>
      </c>
    </row>
    <row r="183" spans="1:71">
      <c r="A183" s="8" t="s">
        <v>239</v>
      </c>
      <c r="B183">
        <v>705</v>
      </c>
      <c r="C183" s="54">
        <v>302</v>
      </c>
      <c r="E183" s="8">
        <v>115.7</v>
      </c>
      <c r="F183" s="8" t="s">
        <v>240</v>
      </c>
      <c r="G183" s="55">
        <f t="shared" ca="1" si="66"/>
        <v>44393</v>
      </c>
      <c r="H183" s="8">
        <v>77777</v>
      </c>
      <c r="J183" t="str">
        <f t="shared" ca="1" si="84"/>
        <v>월세</v>
      </c>
      <c r="K183" s="8" t="s">
        <v>242</v>
      </c>
      <c r="L183" s="63">
        <v>45352</v>
      </c>
      <c r="M183" s="63">
        <v>45402</v>
      </c>
      <c r="N183" s="63">
        <v>45352</v>
      </c>
      <c r="O183" s="63">
        <v>45382</v>
      </c>
      <c r="P183" s="51">
        <f t="shared" ca="1" si="67"/>
        <v>465003</v>
      </c>
      <c r="Q183" s="57">
        <f t="shared" ca="1" si="68"/>
        <v>474303.06</v>
      </c>
      <c r="R183" s="51">
        <f t="shared" ca="1" si="69"/>
        <v>465003</v>
      </c>
      <c r="S183" s="57">
        <f t="shared" ca="1" si="79"/>
        <v>188587</v>
      </c>
      <c r="T183" s="57">
        <f t="shared" ca="1" si="70"/>
        <v>276416</v>
      </c>
      <c r="U183" s="57">
        <f t="shared" ca="1" si="93"/>
        <v>30273</v>
      </c>
      <c r="V183" s="57">
        <f t="shared" ca="1" si="93"/>
        <v>39665</v>
      </c>
      <c r="W183" s="57">
        <f t="shared" ca="1" si="93"/>
        <v>1298</v>
      </c>
      <c r="X183" s="57">
        <f t="shared" ca="1" si="93"/>
        <v>3090</v>
      </c>
      <c r="Y183" s="57">
        <f t="shared" ca="1" si="93"/>
        <v>3093</v>
      </c>
      <c r="Z183" s="57">
        <f t="shared" ca="1" si="93"/>
        <v>39919</v>
      </c>
      <c r="AA183" s="57">
        <f t="shared" ca="1" si="93"/>
        <v>27015</v>
      </c>
      <c r="AB183" s="57">
        <f t="shared" ca="1" si="93"/>
        <v>23925</v>
      </c>
      <c r="AC183" s="57">
        <f t="shared" ca="1" si="93"/>
        <v>1833</v>
      </c>
      <c r="AD183" s="57">
        <f t="shared" ca="1" si="93"/>
        <v>7547</v>
      </c>
      <c r="AE183" s="57">
        <f t="shared" ca="1" si="93"/>
        <v>10821</v>
      </c>
      <c r="AF183" s="57">
        <f t="shared" ca="1" si="93"/>
        <v>311</v>
      </c>
      <c r="AG183" s="57">
        <f t="shared" ca="1" si="93"/>
        <v>20767</v>
      </c>
      <c r="AH183" s="57">
        <f t="shared" ca="1" si="93"/>
        <v>348</v>
      </c>
      <c r="AI183" s="57">
        <f t="shared" ca="1" si="93"/>
        <v>0</v>
      </c>
      <c r="AJ183" s="57">
        <f t="shared" ca="1" si="93"/>
        <v>63097</v>
      </c>
      <c r="AK183" s="57">
        <f t="shared" ca="1" si="92"/>
        <v>13206</v>
      </c>
      <c r="AL183" s="57">
        <f t="shared" ca="1" si="92"/>
        <v>109983</v>
      </c>
      <c r="AM183" s="57">
        <f t="shared" ca="1" si="92"/>
        <v>3173</v>
      </c>
      <c r="AN183" s="57">
        <f t="shared" ca="1" si="92"/>
        <v>72554</v>
      </c>
      <c r="AO183" s="57">
        <f t="shared" ca="1" si="92"/>
        <v>0</v>
      </c>
      <c r="AP183" s="57">
        <f t="shared" ca="1" si="92"/>
        <v>22538</v>
      </c>
      <c r="AQ183" s="57">
        <f t="shared" ca="1" si="92"/>
        <v>6045</v>
      </c>
      <c r="AR183" s="57">
        <f t="shared" ca="1" si="92"/>
        <v>5912</v>
      </c>
      <c r="AS183" s="51">
        <v>2500</v>
      </c>
      <c r="AT183" s="57">
        <f t="shared" ca="1" si="92"/>
        <v>0</v>
      </c>
      <c r="AU183" s="51">
        <v>0</v>
      </c>
      <c r="AV183" s="57">
        <v>0</v>
      </c>
      <c r="AW183" s="51">
        <f t="shared" ca="1" si="71"/>
        <v>9300.06</v>
      </c>
      <c r="AX183" s="57">
        <f t="shared" ca="1" si="88"/>
        <v>-9909</v>
      </c>
      <c r="AY183" s="57">
        <f t="shared" ca="1" si="88"/>
        <v>0</v>
      </c>
      <c r="AZ183" s="57">
        <f t="shared" ca="1" si="88"/>
        <v>0</v>
      </c>
      <c r="BA183" s="51">
        <v>0</v>
      </c>
      <c r="BB183" s="51">
        <v>0</v>
      </c>
      <c r="BC183" s="57">
        <f t="shared" ca="1" si="88"/>
        <v>-12284</v>
      </c>
      <c r="BD183" s="57">
        <f t="shared" ca="1" si="88"/>
        <v>-21717</v>
      </c>
      <c r="BE183" s="57">
        <f t="shared" ca="1" si="85"/>
        <v>315.48500000000001</v>
      </c>
      <c r="BF183" s="51">
        <f t="shared" ca="1" si="72"/>
        <v>87.986400000000003</v>
      </c>
      <c r="BG183" s="51">
        <f t="shared" ca="1" si="73"/>
        <v>10.21887323943662</v>
      </c>
      <c r="BH183" s="51">
        <f t="shared" ca="1" si="74"/>
        <v>223.14851485148515</v>
      </c>
      <c r="BI183" s="51">
        <v>0</v>
      </c>
      <c r="BJ183" s="57">
        <f t="shared" ca="1" si="80"/>
        <v>864</v>
      </c>
      <c r="BK183" s="51">
        <f t="shared" ca="1" si="75"/>
        <v>1179.4850000000001</v>
      </c>
      <c r="BL183" s="57">
        <f t="shared" ca="1" si="81"/>
        <v>565</v>
      </c>
      <c r="BM183" s="57">
        <f t="shared" ca="1" si="76"/>
        <v>575.21887323943668</v>
      </c>
      <c r="BN183" s="57">
        <f t="shared" ca="1" si="82"/>
        <v>762</v>
      </c>
      <c r="BO183" s="57">
        <f t="shared" ca="1" si="77"/>
        <v>849.9864</v>
      </c>
      <c r="BP183" s="57">
        <f t="shared" ca="1" si="83"/>
        <v>164</v>
      </c>
      <c r="BQ183" s="57">
        <f t="shared" ca="1" si="78"/>
        <v>387.14851485148517</v>
      </c>
      <c r="BR183" s="51">
        <v>0</v>
      </c>
      <c r="BS183" s="51">
        <v>0</v>
      </c>
    </row>
    <row r="184" spans="1:71">
      <c r="A184" s="8" t="s">
        <v>239</v>
      </c>
      <c r="B184">
        <v>705</v>
      </c>
      <c r="C184" s="54">
        <v>401</v>
      </c>
      <c r="E184" s="8">
        <v>115.7</v>
      </c>
      <c r="F184" s="8" t="s">
        <v>240</v>
      </c>
      <c r="G184" s="55">
        <f t="shared" ca="1" si="66"/>
        <v>44587</v>
      </c>
      <c r="H184" s="8">
        <v>77777</v>
      </c>
      <c r="J184" t="str">
        <f t="shared" ca="1" si="84"/>
        <v>전세</v>
      </c>
      <c r="K184" s="8" t="s">
        <v>242</v>
      </c>
      <c r="L184" s="63">
        <v>45352</v>
      </c>
      <c r="M184" s="63">
        <v>45402</v>
      </c>
      <c r="N184" s="63">
        <v>45352</v>
      </c>
      <c r="O184" s="63">
        <v>45382</v>
      </c>
      <c r="P184" s="51">
        <f t="shared" ca="1" si="67"/>
        <v>502228</v>
      </c>
      <c r="Q184" s="57">
        <f t="shared" ca="1" si="68"/>
        <v>512272.56</v>
      </c>
      <c r="R184" s="51">
        <f t="shared" ca="1" si="69"/>
        <v>502228</v>
      </c>
      <c r="S184" s="57">
        <f t="shared" ca="1" si="79"/>
        <v>236699</v>
      </c>
      <c r="T184" s="57">
        <f t="shared" ca="1" si="70"/>
        <v>265529</v>
      </c>
      <c r="U184" s="57">
        <f t="shared" ca="1" si="93"/>
        <v>65712</v>
      </c>
      <c r="V184" s="57">
        <f t="shared" ca="1" si="93"/>
        <v>25246</v>
      </c>
      <c r="W184" s="57">
        <f t="shared" ca="1" si="93"/>
        <v>1178</v>
      </c>
      <c r="X184" s="57">
        <f t="shared" ca="1" si="93"/>
        <v>1420</v>
      </c>
      <c r="Y184" s="57">
        <f t="shared" ca="1" si="93"/>
        <v>3960</v>
      </c>
      <c r="Z184" s="57">
        <f t="shared" ca="1" si="93"/>
        <v>59619</v>
      </c>
      <c r="AA184" s="57">
        <f t="shared" ca="1" si="93"/>
        <v>1428</v>
      </c>
      <c r="AB184" s="57">
        <f t="shared" ca="1" si="93"/>
        <v>21734</v>
      </c>
      <c r="AC184" s="57">
        <f t="shared" ca="1" si="93"/>
        <v>2640</v>
      </c>
      <c r="AD184" s="57">
        <f t="shared" ca="1" si="93"/>
        <v>7725</v>
      </c>
      <c r="AE184" s="57">
        <f t="shared" ca="1" si="93"/>
        <v>11482</v>
      </c>
      <c r="AF184" s="57">
        <f t="shared" ca="1" si="93"/>
        <v>617</v>
      </c>
      <c r="AG184" s="57">
        <f t="shared" ca="1" si="93"/>
        <v>25778</v>
      </c>
      <c r="AH184" s="57">
        <f t="shared" ca="1" si="93"/>
        <v>652</v>
      </c>
      <c r="AI184" s="57">
        <f t="shared" ca="1" si="93"/>
        <v>0</v>
      </c>
      <c r="AJ184" s="57">
        <f t="shared" ca="1" si="93"/>
        <v>66702</v>
      </c>
      <c r="AK184" s="57">
        <f t="shared" ca="1" si="92"/>
        <v>21807</v>
      </c>
      <c r="AL184" s="57">
        <f t="shared" ca="1" si="92"/>
        <v>149974</v>
      </c>
      <c r="AM184" s="57">
        <f t="shared" ca="1" si="92"/>
        <v>802</v>
      </c>
      <c r="AN184" s="57">
        <f t="shared" ca="1" si="92"/>
        <v>48642</v>
      </c>
      <c r="AO184" s="57">
        <f t="shared" ca="1" si="92"/>
        <v>0</v>
      </c>
      <c r="AP184" s="57">
        <f t="shared" ca="1" si="92"/>
        <v>19959</v>
      </c>
      <c r="AQ184" s="57">
        <f t="shared" ca="1" si="92"/>
        <v>9588</v>
      </c>
      <c r="AR184" s="57">
        <f t="shared" ca="1" si="92"/>
        <v>3840</v>
      </c>
      <c r="AS184" s="51">
        <v>2500</v>
      </c>
      <c r="AT184" s="57">
        <f t="shared" ca="1" si="92"/>
        <v>0</v>
      </c>
      <c r="AU184" s="51">
        <v>0</v>
      </c>
      <c r="AV184" s="57">
        <v>0</v>
      </c>
      <c r="AW184" s="51">
        <f t="shared" ca="1" si="71"/>
        <v>10044.56</v>
      </c>
      <c r="AX184" s="57">
        <f t="shared" ca="1" si="88"/>
        <v>-17880</v>
      </c>
      <c r="AY184" s="57">
        <f t="shared" ca="1" si="88"/>
        <v>0</v>
      </c>
      <c r="AZ184" s="57">
        <f t="shared" ca="1" si="88"/>
        <v>0</v>
      </c>
      <c r="BA184" s="51">
        <v>0</v>
      </c>
      <c r="BB184" s="51">
        <v>0</v>
      </c>
      <c r="BC184" s="57">
        <f t="shared" ca="1" si="88"/>
        <v>-24978</v>
      </c>
      <c r="BD184" s="57">
        <f t="shared" ca="1" si="88"/>
        <v>-7919</v>
      </c>
      <c r="BE184" s="57">
        <f t="shared" ca="1" si="85"/>
        <v>333.51</v>
      </c>
      <c r="BF184" s="51">
        <f t="shared" ca="1" si="72"/>
        <v>119.97920000000001</v>
      </c>
      <c r="BG184" s="51">
        <f t="shared" ca="1" si="73"/>
        <v>6.8509859154929575</v>
      </c>
      <c r="BH184" s="51">
        <f t="shared" ca="1" si="74"/>
        <v>197.61386138613861</v>
      </c>
      <c r="BI184" s="51">
        <v>0</v>
      </c>
      <c r="BJ184" s="57">
        <f t="shared" ca="1" si="80"/>
        <v>701</v>
      </c>
      <c r="BK184" s="51">
        <f t="shared" ca="1" si="75"/>
        <v>1034.51</v>
      </c>
      <c r="BL184" s="57">
        <f t="shared" ca="1" si="81"/>
        <v>715</v>
      </c>
      <c r="BM184" s="57">
        <f t="shared" ca="1" si="76"/>
        <v>721.85098591549297</v>
      </c>
      <c r="BN184" s="57">
        <f t="shared" ca="1" si="82"/>
        <v>215</v>
      </c>
      <c r="BO184" s="57">
        <f t="shared" ca="1" si="77"/>
        <v>334.97919999999999</v>
      </c>
      <c r="BP184" s="57">
        <f t="shared" ca="1" si="83"/>
        <v>571</v>
      </c>
      <c r="BQ184" s="57">
        <f t="shared" ca="1" si="78"/>
        <v>768.61386138613864</v>
      </c>
      <c r="BR184" s="51">
        <v>0</v>
      </c>
      <c r="BS184" s="51">
        <v>0</v>
      </c>
    </row>
    <row r="185" spans="1:71">
      <c r="A185" s="8" t="s">
        <v>239</v>
      </c>
      <c r="B185">
        <v>705</v>
      </c>
      <c r="C185" s="54">
        <v>402</v>
      </c>
      <c r="E185" s="8">
        <v>115.7</v>
      </c>
      <c r="F185" s="8" t="s">
        <v>240</v>
      </c>
      <c r="G185" s="55">
        <f t="shared" ca="1" si="66"/>
        <v>42367</v>
      </c>
      <c r="H185" s="8">
        <v>77777</v>
      </c>
      <c r="J185" t="str">
        <f t="shared" ca="1" si="84"/>
        <v>월세</v>
      </c>
      <c r="K185" s="8" t="s">
        <v>242</v>
      </c>
      <c r="L185" s="63">
        <v>45352</v>
      </c>
      <c r="M185" s="63">
        <v>45402</v>
      </c>
      <c r="N185" s="63">
        <v>45352</v>
      </c>
      <c r="O185" s="63">
        <v>45382</v>
      </c>
      <c r="P185" s="51">
        <f t="shared" ca="1" si="67"/>
        <v>457375</v>
      </c>
      <c r="Q185" s="57">
        <f t="shared" ca="1" si="68"/>
        <v>466522.5</v>
      </c>
      <c r="R185" s="51">
        <f t="shared" ca="1" si="69"/>
        <v>457375</v>
      </c>
      <c r="S185" s="57">
        <f t="shared" ca="1" si="79"/>
        <v>240148</v>
      </c>
      <c r="T185" s="57">
        <f t="shared" ca="1" si="70"/>
        <v>217227</v>
      </c>
      <c r="U185" s="57">
        <f t="shared" ca="1" si="93"/>
        <v>64573</v>
      </c>
      <c r="V185" s="57">
        <f t="shared" ca="1" si="93"/>
        <v>17482</v>
      </c>
      <c r="W185" s="57">
        <f t="shared" ca="1" si="93"/>
        <v>373</v>
      </c>
      <c r="X185" s="57">
        <f t="shared" ca="1" si="93"/>
        <v>1799</v>
      </c>
      <c r="Y185" s="57">
        <f t="shared" ca="1" si="93"/>
        <v>3922</v>
      </c>
      <c r="Z185" s="57">
        <f t="shared" ca="1" si="93"/>
        <v>50821</v>
      </c>
      <c r="AA185" s="57">
        <f t="shared" ca="1" si="93"/>
        <v>23005</v>
      </c>
      <c r="AB185" s="57">
        <f t="shared" ca="1" si="93"/>
        <v>16676</v>
      </c>
      <c r="AC185" s="57">
        <f t="shared" ca="1" si="93"/>
        <v>2262</v>
      </c>
      <c r="AD185" s="57">
        <f t="shared" ca="1" si="93"/>
        <v>9661</v>
      </c>
      <c r="AE185" s="57">
        <f t="shared" ca="1" si="93"/>
        <v>19928</v>
      </c>
      <c r="AF185" s="57">
        <f t="shared" ca="1" si="93"/>
        <v>601</v>
      </c>
      <c r="AG185" s="57">
        <f t="shared" ca="1" si="93"/>
        <v>48078</v>
      </c>
      <c r="AH185" s="57">
        <f t="shared" ca="1" si="93"/>
        <v>315</v>
      </c>
      <c r="AI185" s="57">
        <f t="shared" ca="1" si="93"/>
        <v>0</v>
      </c>
      <c r="AJ185" s="57">
        <f t="shared" ca="1" si="93"/>
        <v>55396</v>
      </c>
      <c r="AK185" s="57">
        <f t="shared" ca="1" si="92"/>
        <v>24544</v>
      </c>
      <c r="AL185" s="57">
        <f t="shared" ca="1" si="92"/>
        <v>96887</v>
      </c>
      <c r="AM185" s="57">
        <f t="shared" ca="1" si="92"/>
        <v>6250</v>
      </c>
      <c r="AN185" s="57">
        <f t="shared" ca="1" si="92"/>
        <v>12629</v>
      </c>
      <c r="AO185" s="57">
        <f t="shared" ca="1" si="92"/>
        <v>0</v>
      </c>
      <c r="AP185" s="57">
        <f t="shared" ca="1" si="92"/>
        <v>41298</v>
      </c>
      <c r="AQ185" s="57">
        <f t="shared" ca="1" si="92"/>
        <v>3972</v>
      </c>
      <c r="AR185" s="57">
        <f t="shared" ca="1" si="92"/>
        <v>8283</v>
      </c>
      <c r="AS185" s="51">
        <v>2500</v>
      </c>
      <c r="AT185" s="57">
        <f t="shared" ca="1" si="92"/>
        <v>0</v>
      </c>
      <c r="AU185" s="51">
        <v>0</v>
      </c>
      <c r="AV185" s="57">
        <v>0</v>
      </c>
      <c r="AW185" s="51">
        <f t="shared" ca="1" si="71"/>
        <v>9147.5</v>
      </c>
      <c r="AX185" s="57">
        <f t="shared" ca="1" si="88"/>
        <v>-24566</v>
      </c>
      <c r="AY185" s="57">
        <f t="shared" ca="1" si="88"/>
        <v>0</v>
      </c>
      <c r="AZ185" s="57">
        <f t="shared" ca="1" si="88"/>
        <v>0</v>
      </c>
      <c r="BA185" s="51">
        <v>0</v>
      </c>
      <c r="BB185" s="51">
        <v>0</v>
      </c>
      <c r="BC185" s="57">
        <f t="shared" ca="1" si="88"/>
        <v>-1980</v>
      </c>
      <c r="BD185" s="57">
        <f t="shared" ca="1" si="88"/>
        <v>-27334</v>
      </c>
      <c r="BE185" s="57">
        <f t="shared" ca="1" si="85"/>
        <v>276.98</v>
      </c>
      <c r="BF185" s="51">
        <f t="shared" ca="1" si="72"/>
        <v>77.509600000000006</v>
      </c>
      <c r="BG185" s="51">
        <f t="shared" ca="1" si="73"/>
        <v>1.7787323943661972</v>
      </c>
      <c r="BH185" s="51">
        <f t="shared" ca="1" si="74"/>
        <v>408.89108910891088</v>
      </c>
      <c r="BI185" s="51">
        <v>0</v>
      </c>
      <c r="BJ185" s="57">
        <f t="shared" ca="1" si="80"/>
        <v>436</v>
      </c>
      <c r="BK185" s="51">
        <f t="shared" ca="1" si="75"/>
        <v>712.98</v>
      </c>
      <c r="BL185" s="57">
        <f t="shared" ca="1" si="81"/>
        <v>463</v>
      </c>
      <c r="BM185" s="57">
        <f t="shared" ca="1" si="76"/>
        <v>464.77873239436622</v>
      </c>
      <c r="BN185" s="57">
        <f t="shared" ca="1" si="82"/>
        <v>891</v>
      </c>
      <c r="BO185" s="57">
        <f t="shared" ca="1" si="77"/>
        <v>968.50959999999998</v>
      </c>
      <c r="BP185" s="57">
        <f t="shared" ca="1" si="83"/>
        <v>671</v>
      </c>
      <c r="BQ185" s="57">
        <f t="shared" ca="1" si="78"/>
        <v>1079.8910891089108</v>
      </c>
      <c r="BR185" s="51">
        <v>0</v>
      </c>
      <c r="BS185" s="51">
        <v>0</v>
      </c>
    </row>
    <row r="186" spans="1:71">
      <c r="A186" s="8" t="s">
        <v>239</v>
      </c>
      <c r="B186">
        <v>705</v>
      </c>
      <c r="C186" s="54">
        <v>501</v>
      </c>
      <c r="E186" s="8">
        <v>115.7</v>
      </c>
      <c r="F186" s="8" t="s">
        <v>240</v>
      </c>
      <c r="G186" s="55">
        <f t="shared" ca="1" si="66"/>
        <v>45286</v>
      </c>
      <c r="H186" s="8">
        <v>77777</v>
      </c>
      <c r="J186" t="str">
        <f t="shared" ca="1" si="84"/>
        <v>자가</v>
      </c>
      <c r="K186" s="8" t="s">
        <v>242</v>
      </c>
      <c r="L186" s="63">
        <v>45352</v>
      </c>
      <c r="M186" s="63">
        <v>45402</v>
      </c>
      <c r="N186" s="63">
        <v>45352</v>
      </c>
      <c r="O186" s="63">
        <v>45382</v>
      </c>
      <c r="P186" s="51">
        <f t="shared" ca="1" si="67"/>
        <v>598841</v>
      </c>
      <c r="Q186" s="57">
        <f t="shared" ca="1" si="68"/>
        <v>610817.81999999995</v>
      </c>
      <c r="R186" s="51">
        <f t="shared" ca="1" si="69"/>
        <v>598841</v>
      </c>
      <c r="S186" s="57">
        <f t="shared" ca="1" si="79"/>
        <v>248227</v>
      </c>
      <c r="T186" s="57">
        <f t="shared" ca="1" si="70"/>
        <v>350614</v>
      </c>
      <c r="U186" s="57">
        <f t="shared" ca="1" si="93"/>
        <v>74997</v>
      </c>
      <c r="V186" s="57">
        <f t="shared" ca="1" si="93"/>
        <v>30945</v>
      </c>
      <c r="W186" s="57">
        <f t="shared" ca="1" si="93"/>
        <v>1807</v>
      </c>
      <c r="X186" s="57">
        <f t="shared" ca="1" si="93"/>
        <v>1801</v>
      </c>
      <c r="Y186" s="57">
        <f t="shared" ca="1" si="93"/>
        <v>3826</v>
      </c>
      <c r="Z186" s="57">
        <f t="shared" ca="1" si="93"/>
        <v>29057</v>
      </c>
      <c r="AA186" s="57">
        <f t="shared" ca="1" si="93"/>
        <v>17816</v>
      </c>
      <c r="AB186" s="57">
        <f t="shared" ca="1" si="93"/>
        <v>24157</v>
      </c>
      <c r="AC186" s="57">
        <f t="shared" ca="1" si="93"/>
        <v>222</v>
      </c>
      <c r="AD186" s="57">
        <f t="shared" ca="1" si="93"/>
        <v>6664</v>
      </c>
      <c r="AE186" s="57">
        <f t="shared" ca="1" si="93"/>
        <v>26989</v>
      </c>
      <c r="AF186" s="57">
        <f t="shared" ca="1" si="93"/>
        <v>877</v>
      </c>
      <c r="AG186" s="57">
        <f t="shared" ca="1" si="93"/>
        <v>44502</v>
      </c>
      <c r="AH186" s="57">
        <f t="shared" ca="1" si="93"/>
        <v>408</v>
      </c>
      <c r="AI186" s="57">
        <f t="shared" ca="1" si="93"/>
        <v>0</v>
      </c>
      <c r="AJ186" s="57">
        <f t="shared" ca="1" si="93"/>
        <v>57518</v>
      </c>
      <c r="AK186" s="57">
        <f t="shared" ca="1" si="92"/>
        <v>18828</v>
      </c>
      <c r="AL186" s="57">
        <f t="shared" ca="1" si="92"/>
        <v>136620</v>
      </c>
      <c r="AM186" s="57">
        <f t="shared" ca="1" si="92"/>
        <v>6285</v>
      </c>
      <c r="AN186" s="57">
        <f t="shared" ca="1" si="92"/>
        <v>97432</v>
      </c>
      <c r="AO186" s="57">
        <f t="shared" ca="1" si="92"/>
        <v>0</v>
      </c>
      <c r="AP186" s="57">
        <f t="shared" ca="1" si="92"/>
        <v>35463</v>
      </c>
      <c r="AQ186" s="57">
        <f t="shared" ca="1" si="92"/>
        <v>2383</v>
      </c>
      <c r="AR186" s="57">
        <f t="shared" ca="1" si="92"/>
        <v>9547</v>
      </c>
      <c r="AS186" s="51">
        <v>2500</v>
      </c>
      <c r="AT186" s="57">
        <f t="shared" ca="1" si="92"/>
        <v>0</v>
      </c>
      <c r="AU186" s="51">
        <v>0</v>
      </c>
      <c r="AV186" s="57">
        <v>0</v>
      </c>
      <c r="AW186" s="51">
        <f t="shared" ca="1" si="71"/>
        <v>11976.82</v>
      </c>
      <c r="AX186" s="57">
        <f t="shared" ca="1" si="88"/>
        <v>-8065</v>
      </c>
      <c r="AY186" s="57">
        <f t="shared" ca="1" si="88"/>
        <v>0</v>
      </c>
      <c r="AZ186" s="57">
        <f t="shared" ca="1" si="88"/>
        <v>0</v>
      </c>
      <c r="BA186" s="51">
        <v>0</v>
      </c>
      <c r="BB186" s="51">
        <v>0</v>
      </c>
      <c r="BC186" s="57">
        <f t="shared" ca="1" si="88"/>
        <v>-8194</v>
      </c>
      <c r="BD186" s="57">
        <f t="shared" ca="1" si="88"/>
        <v>-15544</v>
      </c>
      <c r="BE186" s="57">
        <f t="shared" ca="1" si="85"/>
        <v>287.58999999999997</v>
      </c>
      <c r="BF186" s="51">
        <f t="shared" ca="1" si="72"/>
        <v>109.29600000000001</v>
      </c>
      <c r="BG186" s="51">
        <f t="shared" ca="1" si="73"/>
        <v>13.72281690140845</v>
      </c>
      <c r="BH186" s="51">
        <f t="shared" ca="1" si="74"/>
        <v>351.11881188118809</v>
      </c>
      <c r="BI186" s="51">
        <v>0</v>
      </c>
      <c r="BJ186" s="57">
        <f t="shared" ca="1" si="80"/>
        <v>271</v>
      </c>
      <c r="BK186" s="51">
        <f t="shared" ca="1" si="75"/>
        <v>558.58999999999992</v>
      </c>
      <c r="BL186" s="57">
        <f t="shared" ca="1" si="81"/>
        <v>182</v>
      </c>
      <c r="BM186" s="57">
        <f t="shared" ca="1" si="76"/>
        <v>195.72281690140846</v>
      </c>
      <c r="BN186" s="57">
        <f t="shared" ca="1" si="82"/>
        <v>596</v>
      </c>
      <c r="BO186" s="57">
        <f t="shared" ca="1" si="77"/>
        <v>705.29600000000005</v>
      </c>
      <c r="BP186" s="57">
        <f t="shared" ca="1" si="83"/>
        <v>604</v>
      </c>
      <c r="BQ186" s="57">
        <f t="shared" ca="1" si="78"/>
        <v>955.11881188118809</v>
      </c>
      <c r="BR186" s="51">
        <v>0</v>
      </c>
      <c r="BS186" s="51">
        <v>0</v>
      </c>
    </row>
    <row r="187" spans="1:71">
      <c r="A187" s="8" t="s">
        <v>239</v>
      </c>
      <c r="B187">
        <v>705</v>
      </c>
      <c r="C187" s="54">
        <v>502</v>
      </c>
      <c r="E187" s="8">
        <v>115.7</v>
      </c>
      <c r="F187" s="8" t="s">
        <v>240</v>
      </c>
      <c r="G187" s="55">
        <f t="shared" ca="1" si="66"/>
        <v>42756</v>
      </c>
      <c r="H187" s="8">
        <v>77777</v>
      </c>
      <c r="J187" t="str">
        <f t="shared" ca="1" si="84"/>
        <v>전세</v>
      </c>
      <c r="K187" s="8" t="s">
        <v>242</v>
      </c>
      <c r="L187" s="63">
        <v>45352</v>
      </c>
      <c r="M187" s="63">
        <v>45402</v>
      </c>
      <c r="N187" s="63">
        <v>45352</v>
      </c>
      <c r="O187" s="63">
        <v>45382</v>
      </c>
      <c r="P187" s="51">
        <f t="shared" ca="1" si="67"/>
        <v>481850</v>
      </c>
      <c r="Q187" s="57">
        <f t="shared" ca="1" si="68"/>
        <v>491487</v>
      </c>
      <c r="R187" s="51">
        <f t="shared" ca="1" si="69"/>
        <v>481850</v>
      </c>
      <c r="S187" s="57">
        <f t="shared" ca="1" si="79"/>
        <v>199377</v>
      </c>
      <c r="T187" s="57">
        <f t="shared" ca="1" si="70"/>
        <v>282473</v>
      </c>
      <c r="U187" s="57">
        <f t="shared" ca="1" si="93"/>
        <v>32877</v>
      </c>
      <c r="V187" s="57">
        <f t="shared" ca="1" si="93"/>
        <v>8171</v>
      </c>
      <c r="W187" s="57">
        <f t="shared" ca="1" si="93"/>
        <v>439</v>
      </c>
      <c r="X187" s="57">
        <f t="shared" ca="1" si="93"/>
        <v>2096</v>
      </c>
      <c r="Y187" s="57">
        <f t="shared" ca="1" si="93"/>
        <v>3608</v>
      </c>
      <c r="Z187" s="57">
        <f t="shared" ca="1" si="93"/>
        <v>56505</v>
      </c>
      <c r="AA187" s="57">
        <f t="shared" ca="1" si="93"/>
        <v>21875</v>
      </c>
      <c r="AB187" s="57">
        <f t="shared" ca="1" si="93"/>
        <v>55588</v>
      </c>
      <c r="AC187" s="57">
        <f t="shared" ca="1" si="93"/>
        <v>2376</v>
      </c>
      <c r="AD187" s="57">
        <f t="shared" ca="1" si="93"/>
        <v>6219</v>
      </c>
      <c r="AE187" s="57">
        <f t="shared" ca="1" si="93"/>
        <v>17972</v>
      </c>
      <c r="AF187" s="57">
        <f t="shared" ca="1" si="93"/>
        <v>663</v>
      </c>
      <c r="AG187" s="57">
        <f t="shared" ca="1" si="93"/>
        <v>10339</v>
      </c>
      <c r="AH187" s="57">
        <f t="shared" ca="1" si="93"/>
        <v>415</v>
      </c>
      <c r="AI187" s="57">
        <f t="shared" ca="1" si="93"/>
        <v>0</v>
      </c>
      <c r="AJ187" s="57">
        <f t="shared" ca="1" si="93"/>
        <v>64891</v>
      </c>
      <c r="AK187" s="57">
        <f t="shared" ca="1" si="92"/>
        <v>13892</v>
      </c>
      <c r="AL187" s="57">
        <f t="shared" ca="1" si="92"/>
        <v>97592</v>
      </c>
      <c r="AM187" s="57">
        <f t="shared" ca="1" si="92"/>
        <v>910</v>
      </c>
      <c r="AN187" s="57">
        <f t="shared" ca="1" si="92"/>
        <v>68786</v>
      </c>
      <c r="AO187" s="57">
        <f t="shared" ca="1" si="92"/>
        <v>0</v>
      </c>
      <c r="AP187" s="57">
        <f t="shared" ca="1" si="92"/>
        <v>56465</v>
      </c>
      <c r="AQ187" s="57">
        <f t="shared" ca="1" si="92"/>
        <v>2524</v>
      </c>
      <c r="AR187" s="57">
        <f t="shared" ca="1" si="92"/>
        <v>4200</v>
      </c>
      <c r="AS187" s="51">
        <v>2500</v>
      </c>
      <c r="AT187" s="57">
        <f t="shared" ca="1" si="92"/>
        <v>0</v>
      </c>
      <c r="AU187" s="51">
        <v>0</v>
      </c>
      <c r="AV187" s="57">
        <v>0</v>
      </c>
      <c r="AW187" s="51">
        <f t="shared" ca="1" si="71"/>
        <v>9637</v>
      </c>
      <c r="AX187" s="57">
        <f t="shared" ca="1" si="88"/>
        <v>-2285</v>
      </c>
      <c r="AY187" s="57">
        <f t="shared" ca="1" si="88"/>
        <v>0</v>
      </c>
      <c r="AZ187" s="57">
        <f t="shared" ca="1" si="88"/>
        <v>0</v>
      </c>
      <c r="BA187" s="51">
        <v>0</v>
      </c>
      <c r="BB187" s="51">
        <v>0</v>
      </c>
      <c r="BC187" s="57">
        <f t="shared" ca="1" si="88"/>
        <v>-28166</v>
      </c>
      <c r="BD187" s="57">
        <f t="shared" ca="1" si="88"/>
        <v>-18602</v>
      </c>
      <c r="BE187" s="57">
        <f t="shared" ca="1" si="85"/>
        <v>324.45499999999998</v>
      </c>
      <c r="BF187" s="51">
        <f t="shared" ca="1" si="72"/>
        <v>78.073599999999999</v>
      </c>
      <c r="BG187" s="51">
        <f t="shared" ca="1" si="73"/>
        <v>9.6881690140845063</v>
      </c>
      <c r="BH187" s="51">
        <f t="shared" ca="1" si="74"/>
        <v>559.05940594059405</v>
      </c>
      <c r="BI187" s="51">
        <v>0</v>
      </c>
      <c r="BJ187" s="57">
        <f t="shared" ca="1" si="80"/>
        <v>952</v>
      </c>
      <c r="BK187" s="51">
        <f t="shared" ca="1" si="75"/>
        <v>1276.4549999999999</v>
      </c>
      <c r="BL187" s="57">
        <f t="shared" ca="1" si="81"/>
        <v>530</v>
      </c>
      <c r="BM187" s="57">
        <f t="shared" ca="1" si="76"/>
        <v>539.68816901408445</v>
      </c>
      <c r="BN187" s="57">
        <f t="shared" ca="1" si="82"/>
        <v>769</v>
      </c>
      <c r="BO187" s="57">
        <f t="shared" ca="1" si="77"/>
        <v>847.07359999999994</v>
      </c>
      <c r="BP187" s="57">
        <f t="shared" ca="1" si="83"/>
        <v>528</v>
      </c>
      <c r="BQ187" s="57">
        <f t="shared" ca="1" si="78"/>
        <v>1087.0594059405939</v>
      </c>
      <c r="BR187" s="51">
        <v>0</v>
      </c>
      <c r="BS187" s="51">
        <v>0</v>
      </c>
    </row>
    <row r="188" spans="1:71">
      <c r="A188" s="8" t="s">
        <v>239</v>
      </c>
      <c r="B188">
        <v>705</v>
      </c>
      <c r="C188" s="54">
        <v>601</v>
      </c>
      <c r="E188" s="8">
        <v>115.7</v>
      </c>
      <c r="F188" s="8" t="s">
        <v>240</v>
      </c>
      <c r="G188" s="55">
        <f t="shared" ca="1" si="66"/>
        <v>43734</v>
      </c>
      <c r="H188" s="8">
        <v>77777</v>
      </c>
      <c r="J188" t="str">
        <f t="shared" ca="1" si="84"/>
        <v>전세</v>
      </c>
      <c r="K188" s="8" t="s">
        <v>242</v>
      </c>
      <c r="L188" s="63">
        <v>45352</v>
      </c>
      <c r="M188" s="63">
        <v>45402</v>
      </c>
      <c r="N188" s="63">
        <v>45352</v>
      </c>
      <c r="O188" s="63">
        <v>45382</v>
      </c>
      <c r="P188" s="51">
        <f t="shared" ca="1" si="67"/>
        <v>446667</v>
      </c>
      <c r="Q188" s="57">
        <f t="shared" ca="1" si="68"/>
        <v>455600.34</v>
      </c>
      <c r="R188" s="51">
        <f t="shared" ca="1" si="69"/>
        <v>446667</v>
      </c>
      <c r="S188" s="57">
        <f t="shared" ca="1" si="79"/>
        <v>181991</v>
      </c>
      <c r="T188" s="57">
        <f t="shared" ca="1" si="70"/>
        <v>264676</v>
      </c>
      <c r="U188" s="57">
        <f t="shared" ca="1" si="93"/>
        <v>61778</v>
      </c>
      <c r="V188" s="57">
        <f t="shared" ca="1" si="93"/>
        <v>10165</v>
      </c>
      <c r="W188" s="57">
        <f t="shared" ca="1" si="93"/>
        <v>1673</v>
      </c>
      <c r="X188" s="57">
        <f t="shared" ca="1" si="93"/>
        <v>3075</v>
      </c>
      <c r="Y188" s="57">
        <f t="shared" ca="1" si="93"/>
        <v>3792</v>
      </c>
      <c r="Z188" s="57">
        <f t="shared" ca="1" si="93"/>
        <v>33023</v>
      </c>
      <c r="AA188" s="57">
        <f t="shared" ca="1" si="93"/>
        <v>17042</v>
      </c>
      <c r="AB188" s="57">
        <f t="shared" ca="1" si="93"/>
        <v>33556</v>
      </c>
      <c r="AC188" s="57">
        <f t="shared" ca="1" si="93"/>
        <v>560</v>
      </c>
      <c r="AD188" s="57">
        <f t="shared" ca="1" si="93"/>
        <v>5203</v>
      </c>
      <c r="AE188" s="57">
        <f t="shared" ca="1" si="93"/>
        <v>22147</v>
      </c>
      <c r="AF188" s="57">
        <f t="shared" ca="1" si="93"/>
        <v>691</v>
      </c>
      <c r="AG188" s="57">
        <f t="shared" ca="1" si="93"/>
        <v>508</v>
      </c>
      <c r="AH188" s="57">
        <f t="shared" ca="1" si="93"/>
        <v>513</v>
      </c>
      <c r="AI188" s="57">
        <f t="shared" ca="1" si="93"/>
        <v>0</v>
      </c>
      <c r="AJ188" s="57">
        <f t="shared" ca="1" si="93"/>
        <v>60936</v>
      </c>
      <c r="AK188" s="57">
        <f t="shared" ca="1" si="92"/>
        <v>16415</v>
      </c>
      <c r="AL188" s="57">
        <f t="shared" ca="1" si="92"/>
        <v>108067</v>
      </c>
      <c r="AM188" s="57">
        <f t="shared" ca="1" si="92"/>
        <v>285</v>
      </c>
      <c r="AN188" s="57">
        <f t="shared" ca="1" si="92"/>
        <v>4433</v>
      </c>
      <c r="AO188" s="57">
        <f t="shared" ca="1" si="92"/>
        <v>0</v>
      </c>
      <c r="AP188" s="57">
        <f t="shared" ca="1" si="92"/>
        <v>78922</v>
      </c>
      <c r="AQ188" s="57">
        <f t="shared" ca="1" si="92"/>
        <v>5820</v>
      </c>
      <c r="AR188" s="57">
        <f t="shared" ca="1" si="92"/>
        <v>3856</v>
      </c>
      <c r="AS188" s="51">
        <v>2500</v>
      </c>
      <c r="AT188" s="57">
        <f t="shared" ca="1" si="92"/>
        <v>0</v>
      </c>
      <c r="AU188" s="51">
        <v>0</v>
      </c>
      <c r="AV188" s="57">
        <v>0</v>
      </c>
      <c r="AW188" s="51">
        <f t="shared" ca="1" si="71"/>
        <v>8933.34</v>
      </c>
      <c r="AX188" s="57">
        <f t="shared" ca="1" si="88"/>
        <v>-10188</v>
      </c>
      <c r="AY188" s="57">
        <f t="shared" ca="1" si="88"/>
        <v>0</v>
      </c>
      <c r="AZ188" s="57">
        <f t="shared" ca="1" si="88"/>
        <v>0</v>
      </c>
      <c r="BA188" s="51">
        <v>0</v>
      </c>
      <c r="BB188" s="51">
        <v>0</v>
      </c>
      <c r="BC188" s="57">
        <f t="shared" ca="1" si="88"/>
        <v>-6238</v>
      </c>
      <c r="BD188" s="57">
        <f t="shared" ca="1" si="88"/>
        <v>-11867</v>
      </c>
      <c r="BE188" s="57">
        <f t="shared" ca="1" si="85"/>
        <v>304.68</v>
      </c>
      <c r="BF188" s="51">
        <f t="shared" ca="1" si="72"/>
        <v>86.453599999999994</v>
      </c>
      <c r="BG188" s="51">
        <f t="shared" ca="1" si="73"/>
        <v>0.6243661971830986</v>
      </c>
      <c r="BH188" s="51">
        <f t="shared" ca="1" si="74"/>
        <v>781.40594059405942</v>
      </c>
      <c r="BI188" s="51">
        <v>0</v>
      </c>
      <c r="BJ188" s="57">
        <f t="shared" ca="1" si="80"/>
        <v>310</v>
      </c>
      <c r="BK188" s="51">
        <f t="shared" ca="1" si="75"/>
        <v>614.68000000000006</v>
      </c>
      <c r="BL188" s="57">
        <f t="shared" ca="1" si="81"/>
        <v>403</v>
      </c>
      <c r="BM188" s="57">
        <f t="shared" ca="1" si="76"/>
        <v>403.62436619718312</v>
      </c>
      <c r="BN188" s="57">
        <f t="shared" ca="1" si="82"/>
        <v>11</v>
      </c>
      <c r="BO188" s="57">
        <f t="shared" ca="1" si="77"/>
        <v>97.453599999999994</v>
      </c>
      <c r="BP188" s="57">
        <f t="shared" ca="1" si="83"/>
        <v>277</v>
      </c>
      <c r="BQ188" s="57">
        <f t="shared" ca="1" si="78"/>
        <v>1058.4059405940593</v>
      </c>
      <c r="BR188" s="51">
        <v>0</v>
      </c>
      <c r="BS188" s="51">
        <v>0</v>
      </c>
    </row>
    <row r="189" spans="1:71">
      <c r="A189" s="8" t="s">
        <v>239</v>
      </c>
      <c r="B189">
        <v>705</v>
      </c>
      <c r="C189" s="54">
        <v>602</v>
      </c>
      <c r="E189" s="8">
        <v>115.7</v>
      </c>
      <c r="F189" s="8" t="s">
        <v>240</v>
      </c>
      <c r="G189" s="55">
        <f t="shared" ca="1" si="66"/>
        <v>42307</v>
      </c>
      <c r="H189" s="8">
        <v>77777</v>
      </c>
      <c r="J189" t="str">
        <f t="shared" ca="1" si="84"/>
        <v>자가</v>
      </c>
      <c r="K189" s="8" t="s">
        <v>242</v>
      </c>
      <c r="L189" s="63">
        <v>45352</v>
      </c>
      <c r="M189" s="63">
        <v>45402</v>
      </c>
      <c r="N189" s="63">
        <v>45352</v>
      </c>
      <c r="O189" s="63">
        <v>45382</v>
      </c>
      <c r="P189" s="51">
        <f t="shared" ca="1" si="67"/>
        <v>548049</v>
      </c>
      <c r="Q189" s="57">
        <f t="shared" ca="1" si="68"/>
        <v>559009.98</v>
      </c>
      <c r="R189" s="51">
        <f t="shared" ca="1" si="69"/>
        <v>548049</v>
      </c>
      <c r="S189" s="57">
        <f t="shared" ca="1" si="79"/>
        <v>211742</v>
      </c>
      <c r="T189" s="57">
        <f t="shared" ca="1" si="70"/>
        <v>336307</v>
      </c>
      <c r="U189" s="57">
        <f t="shared" ca="1" si="93"/>
        <v>32260</v>
      </c>
      <c r="V189" s="57">
        <f t="shared" ca="1" si="93"/>
        <v>26616</v>
      </c>
      <c r="W189" s="57">
        <f t="shared" ca="1" si="93"/>
        <v>1618</v>
      </c>
      <c r="X189" s="57">
        <f t="shared" ca="1" si="93"/>
        <v>2767</v>
      </c>
      <c r="Y189" s="57">
        <f t="shared" ca="1" si="93"/>
        <v>3062</v>
      </c>
      <c r="Z189" s="57">
        <f t="shared" ca="1" si="93"/>
        <v>39004</v>
      </c>
      <c r="AA189" s="57">
        <f t="shared" ca="1" si="93"/>
        <v>17082</v>
      </c>
      <c r="AB189" s="57">
        <f t="shared" ca="1" si="93"/>
        <v>33195</v>
      </c>
      <c r="AC189" s="57">
        <f t="shared" ca="1" si="93"/>
        <v>1137</v>
      </c>
      <c r="AD189" s="57">
        <f t="shared" ca="1" si="93"/>
        <v>9179</v>
      </c>
      <c r="AE189" s="57">
        <f t="shared" ca="1" si="93"/>
        <v>14629</v>
      </c>
      <c r="AF189" s="57">
        <f t="shared" ca="1" si="93"/>
        <v>753</v>
      </c>
      <c r="AG189" s="57">
        <f t="shared" ca="1" si="93"/>
        <v>41317</v>
      </c>
      <c r="AH189" s="57">
        <f t="shared" ca="1" si="93"/>
        <v>164</v>
      </c>
      <c r="AI189" s="57">
        <f t="shared" ca="1" si="93"/>
        <v>0</v>
      </c>
      <c r="AJ189" s="57">
        <f t="shared" ref="AJ189:AT220" ca="1" si="94">RANDBETWEEN(AJ$2,AJ$3)</f>
        <v>62242</v>
      </c>
      <c r="AK189" s="57">
        <f t="shared" ca="1" si="94"/>
        <v>22948</v>
      </c>
      <c r="AL189" s="57">
        <f t="shared" ca="1" si="92"/>
        <v>41855</v>
      </c>
      <c r="AM189" s="57">
        <f t="shared" ca="1" si="92"/>
        <v>438</v>
      </c>
      <c r="AN189" s="57">
        <f t="shared" ca="1" si="92"/>
        <v>118546</v>
      </c>
      <c r="AO189" s="57">
        <f t="shared" ca="1" si="92"/>
        <v>0</v>
      </c>
      <c r="AP189" s="57">
        <f t="shared" ca="1" si="92"/>
        <v>96956</v>
      </c>
      <c r="AQ189" s="57">
        <f t="shared" ca="1" si="92"/>
        <v>6205</v>
      </c>
      <c r="AR189" s="57">
        <f t="shared" ca="1" si="92"/>
        <v>5177</v>
      </c>
      <c r="AS189" s="51">
        <v>2500</v>
      </c>
      <c r="AT189" s="57">
        <f t="shared" ca="1" si="92"/>
        <v>0</v>
      </c>
      <c r="AU189" s="51">
        <v>0</v>
      </c>
      <c r="AV189" s="57">
        <v>0</v>
      </c>
      <c r="AW189" s="51">
        <f t="shared" ca="1" si="71"/>
        <v>10960.98</v>
      </c>
      <c r="AX189" s="57">
        <f t="shared" ca="1" si="88"/>
        <v>-15284</v>
      </c>
      <c r="AY189" s="57">
        <f t="shared" ca="1" si="88"/>
        <v>0</v>
      </c>
      <c r="AZ189" s="57">
        <f t="shared" ca="1" si="88"/>
        <v>0</v>
      </c>
      <c r="BA189" s="51">
        <v>0</v>
      </c>
      <c r="BB189" s="51">
        <v>0</v>
      </c>
      <c r="BC189" s="57">
        <f t="shared" ca="1" si="88"/>
        <v>-10507</v>
      </c>
      <c r="BD189" s="57">
        <f t="shared" ca="1" si="88"/>
        <v>-5810</v>
      </c>
      <c r="BE189" s="57">
        <f t="shared" ca="1" si="85"/>
        <v>311.20999999999998</v>
      </c>
      <c r="BF189" s="51">
        <f t="shared" ca="1" si="72"/>
        <v>33.484000000000002</v>
      </c>
      <c r="BG189" s="51">
        <f t="shared" ca="1" si="73"/>
        <v>16.696619718309858</v>
      </c>
      <c r="BH189" s="51">
        <f t="shared" ca="1" si="74"/>
        <v>959.96039603960401</v>
      </c>
      <c r="BI189" s="51">
        <v>0</v>
      </c>
      <c r="BJ189" s="57">
        <f t="shared" ca="1" si="80"/>
        <v>544</v>
      </c>
      <c r="BK189" s="51">
        <f t="shared" ca="1" si="75"/>
        <v>855.21</v>
      </c>
      <c r="BL189" s="57">
        <f t="shared" ca="1" si="81"/>
        <v>952</v>
      </c>
      <c r="BM189" s="57">
        <f t="shared" ca="1" si="76"/>
        <v>968.69661971830988</v>
      </c>
      <c r="BN189" s="57">
        <f t="shared" ca="1" si="82"/>
        <v>404</v>
      </c>
      <c r="BO189" s="57">
        <f t="shared" ca="1" si="77"/>
        <v>437.48399999999998</v>
      </c>
      <c r="BP189" s="57">
        <f t="shared" ca="1" si="83"/>
        <v>174</v>
      </c>
      <c r="BQ189" s="57">
        <f t="shared" ca="1" si="78"/>
        <v>1133.9603960396039</v>
      </c>
      <c r="BR189" s="51">
        <v>0</v>
      </c>
      <c r="BS189" s="51">
        <v>0</v>
      </c>
    </row>
    <row r="190" spans="1:71">
      <c r="A190" s="8" t="s">
        <v>239</v>
      </c>
      <c r="B190">
        <v>705</v>
      </c>
      <c r="C190" s="54">
        <v>701</v>
      </c>
      <c r="E190" s="8">
        <v>115.7</v>
      </c>
      <c r="F190" s="8" t="s">
        <v>240</v>
      </c>
      <c r="G190" s="55">
        <f t="shared" ca="1" si="66"/>
        <v>44305</v>
      </c>
      <c r="H190" s="8">
        <v>77777</v>
      </c>
      <c r="J190" t="str">
        <f t="shared" ca="1" si="84"/>
        <v>월세</v>
      </c>
      <c r="K190" s="8" t="s">
        <v>242</v>
      </c>
      <c r="L190" s="63">
        <v>45352</v>
      </c>
      <c r="M190" s="63">
        <v>45402</v>
      </c>
      <c r="N190" s="63">
        <v>45352</v>
      </c>
      <c r="O190" s="63">
        <v>45382</v>
      </c>
      <c r="P190" s="51">
        <f t="shared" ca="1" si="67"/>
        <v>511248</v>
      </c>
      <c r="Q190" s="57">
        <f t="shared" ca="1" si="68"/>
        <v>521472.96</v>
      </c>
      <c r="R190" s="51">
        <f t="shared" ca="1" si="69"/>
        <v>511248</v>
      </c>
      <c r="S190" s="57">
        <f t="shared" ca="1" si="79"/>
        <v>203610</v>
      </c>
      <c r="T190" s="57">
        <f t="shared" ca="1" si="70"/>
        <v>307638</v>
      </c>
      <c r="U190" s="57">
        <f t="shared" ref="U190:AJ205" ca="1" si="95">RANDBETWEEN(U$2,U$3)</f>
        <v>41527</v>
      </c>
      <c r="V190" s="57">
        <f t="shared" ca="1" si="95"/>
        <v>12435</v>
      </c>
      <c r="W190" s="57">
        <f t="shared" ca="1" si="95"/>
        <v>1996</v>
      </c>
      <c r="X190" s="57">
        <f t="shared" ca="1" si="95"/>
        <v>4220</v>
      </c>
      <c r="Y190" s="57">
        <f t="shared" ca="1" si="95"/>
        <v>3315</v>
      </c>
      <c r="Z190" s="57">
        <f t="shared" ca="1" si="95"/>
        <v>53456</v>
      </c>
      <c r="AA190" s="57">
        <f t="shared" ca="1" si="95"/>
        <v>29971</v>
      </c>
      <c r="AB190" s="57">
        <f t="shared" ca="1" si="95"/>
        <v>32156</v>
      </c>
      <c r="AC190" s="57">
        <f t="shared" ca="1" si="95"/>
        <v>631</v>
      </c>
      <c r="AD190" s="57">
        <f t="shared" ca="1" si="95"/>
        <v>3855</v>
      </c>
      <c r="AE190" s="57">
        <f t="shared" ca="1" si="95"/>
        <v>20436</v>
      </c>
      <c r="AF190" s="57">
        <f t="shared" ca="1" si="95"/>
        <v>448</v>
      </c>
      <c r="AG190" s="57">
        <f t="shared" ca="1" si="95"/>
        <v>27642</v>
      </c>
      <c r="AH190" s="57">
        <f t="shared" ca="1" si="95"/>
        <v>317</v>
      </c>
      <c r="AI190" s="57">
        <f t="shared" ca="1" si="95"/>
        <v>0</v>
      </c>
      <c r="AJ190" s="57">
        <f t="shared" ca="1" si="95"/>
        <v>77932</v>
      </c>
      <c r="AK190" s="57">
        <f t="shared" ca="1" si="94"/>
        <v>19959</v>
      </c>
      <c r="AL190" s="57">
        <f t="shared" ca="1" si="92"/>
        <v>75322</v>
      </c>
      <c r="AM190" s="57">
        <f t="shared" ca="1" si="92"/>
        <v>3693</v>
      </c>
      <c r="AN190" s="57">
        <f t="shared" ca="1" si="92"/>
        <v>94622</v>
      </c>
      <c r="AO190" s="57">
        <f t="shared" ca="1" si="92"/>
        <v>0</v>
      </c>
      <c r="AP190" s="57">
        <f t="shared" ca="1" si="92"/>
        <v>7866</v>
      </c>
      <c r="AQ190" s="57">
        <f t="shared" ca="1" si="92"/>
        <v>1493</v>
      </c>
      <c r="AR190" s="57">
        <f t="shared" ca="1" si="92"/>
        <v>7854</v>
      </c>
      <c r="AS190" s="51">
        <v>2500</v>
      </c>
      <c r="AT190" s="57">
        <f t="shared" ca="1" si="92"/>
        <v>0</v>
      </c>
      <c r="AU190" s="51">
        <v>0</v>
      </c>
      <c r="AV190" s="57">
        <v>0</v>
      </c>
      <c r="AW190" s="51">
        <f t="shared" ca="1" si="71"/>
        <v>10224.960000000001</v>
      </c>
      <c r="AX190" s="57">
        <f t="shared" ref="AX190:BD232" ca="1" si="96">RANDBETWEEN(AX$2,AX$3)</f>
        <v>-7659</v>
      </c>
      <c r="AY190" s="57">
        <f t="shared" ca="1" si="96"/>
        <v>0</v>
      </c>
      <c r="AZ190" s="57">
        <f t="shared" ca="1" si="96"/>
        <v>0</v>
      </c>
      <c r="BA190" s="51">
        <v>0</v>
      </c>
      <c r="BB190" s="51">
        <v>0</v>
      </c>
      <c r="BC190" s="57">
        <f t="shared" ca="1" si="96"/>
        <v>-1210</v>
      </c>
      <c r="BD190" s="57">
        <f t="shared" ca="1" si="96"/>
        <v>-3529</v>
      </c>
      <c r="BE190" s="57">
        <f t="shared" ca="1" si="85"/>
        <v>389.66</v>
      </c>
      <c r="BF190" s="51">
        <f t="shared" ca="1" si="72"/>
        <v>60.257599999999996</v>
      </c>
      <c r="BG190" s="51">
        <f t="shared" ca="1" si="73"/>
        <v>13.327042253521126</v>
      </c>
      <c r="BH190" s="51">
        <f t="shared" ca="1" si="74"/>
        <v>77.881188118811878</v>
      </c>
      <c r="BI190" s="51">
        <v>0</v>
      </c>
      <c r="BJ190" s="57">
        <f t="shared" ca="1" si="80"/>
        <v>28</v>
      </c>
      <c r="BK190" s="51">
        <f t="shared" ca="1" si="75"/>
        <v>417.66</v>
      </c>
      <c r="BL190" s="57">
        <f t="shared" ca="1" si="81"/>
        <v>324</v>
      </c>
      <c r="BM190" s="57">
        <f t="shared" ca="1" si="76"/>
        <v>337.32704225352114</v>
      </c>
      <c r="BN190" s="57">
        <f t="shared" ca="1" si="82"/>
        <v>942</v>
      </c>
      <c r="BO190" s="57">
        <f t="shared" ca="1" si="77"/>
        <v>1002.2576</v>
      </c>
      <c r="BP190" s="57">
        <f t="shared" ca="1" si="83"/>
        <v>594</v>
      </c>
      <c r="BQ190" s="57">
        <f t="shared" ca="1" si="78"/>
        <v>671.88118811881191</v>
      </c>
      <c r="BR190" s="51">
        <v>0</v>
      </c>
      <c r="BS190" s="51">
        <v>0</v>
      </c>
    </row>
    <row r="191" spans="1:71">
      <c r="A191" s="8" t="s">
        <v>239</v>
      </c>
      <c r="B191">
        <v>705</v>
      </c>
      <c r="C191" s="54">
        <v>702</v>
      </c>
      <c r="E191" s="8">
        <v>115.7</v>
      </c>
      <c r="F191" s="8" t="s">
        <v>240</v>
      </c>
      <c r="G191" s="55">
        <f t="shared" ca="1" si="66"/>
        <v>43204</v>
      </c>
      <c r="H191" s="8">
        <v>77777</v>
      </c>
      <c r="J191" t="str">
        <f t="shared" ca="1" si="84"/>
        <v>월세</v>
      </c>
      <c r="K191" s="8" t="s">
        <v>242</v>
      </c>
      <c r="L191" s="63">
        <v>45352</v>
      </c>
      <c r="M191" s="63">
        <v>45402</v>
      </c>
      <c r="N191" s="63">
        <v>45352</v>
      </c>
      <c r="O191" s="63">
        <v>45382</v>
      </c>
      <c r="P191" s="51">
        <f t="shared" ca="1" si="67"/>
        <v>522936</v>
      </c>
      <c r="Q191" s="57">
        <f t="shared" ca="1" si="68"/>
        <v>533394.72</v>
      </c>
      <c r="R191" s="51">
        <f t="shared" ca="1" si="69"/>
        <v>522936</v>
      </c>
      <c r="S191" s="57">
        <f t="shared" ca="1" si="79"/>
        <v>246206</v>
      </c>
      <c r="T191" s="57">
        <f t="shared" ca="1" si="70"/>
        <v>276730</v>
      </c>
      <c r="U191" s="57">
        <f t="shared" ca="1" si="95"/>
        <v>74453</v>
      </c>
      <c r="V191" s="57">
        <f t="shared" ca="1" si="95"/>
        <v>11941</v>
      </c>
      <c r="W191" s="57">
        <f t="shared" ca="1" si="95"/>
        <v>790</v>
      </c>
      <c r="X191" s="57">
        <f t="shared" ca="1" si="95"/>
        <v>4445</v>
      </c>
      <c r="Y191" s="57">
        <f t="shared" ca="1" si="95"/>
        <v>3875</v>
      </c>
      <c r="Z191" s="57">
        <f t="shared" ca="1" si="95"/>
        <v>19916</v>
      </c>
      <c r="AA191" s="57">
        <f t="shared" ca="1" si="95"/>
        <v>20946</v>
      </c>
      <c r="AB191" s="57">
        <f t="shared" ca="1" si="95"/>
        <v>62682</v>
      </c>
      <c r="AC191" s="57">
        <f t="shared" ca="1" si="95"/>
        <v>2813</v>
      </c>
      <c r="AD191" s="57">
        <f t="shared" ca="1" si="95"/>
        <v>2976</v>
      </c>
      <c r="AE191" s="57">
        <f t="shared" ca="1" si="95"/>
        <v>18068</v>
      </c>
      <c r="AF191" s="57">
        <f t="shared" ca="1" si="95"/>
        <v>688</v>
      </c>
      <c r="AG191" s="57">
        <f t="shared" ca="1" si="95"/>
        <v>40583</v>
      </c>
      <c r="AH191" s="57">
        <f t="shared" ca="1" si="95"/>
        <v>880</v>
      </c>
      <c r="AI191" s="57">
        <f t="shared" ca="1" si="95"/>
        <v>0</v>
      </c>
      <c r="AJ191" s="57">
        <f t="shared" ca="1" si="95"/>
        <v>58881</v>
      </c>
      <c r="AK191" s="57">
        <f t="shared" ca="1" si="94"/>
        <v>12108</v>
      </c>
      <c r="AL191" s="57">
        <f t="shared" ca="1" si="92"/>
        <v>61994</v>
      </c>
      <c r="AM191" s="57">
        <f t="shared" ca="1" si="92"/>
        <v>5974</v>
      </c>
      <c r="AN191" s="57">
        <f t="shared" ca="1" si="92"/>
        <v>96163</v>
      </c>
      <c r="AO191" s="57">
        <f t="shared" ca="1" si="92"/>
        <v>0</v>
      </c>
      <c r="AP191" s="57">
        <f t="shared" ca="1" si="92"/>
        <v>90184</v>
      </c>
      <c r="AQ191" s="57">
        <f t="shared" ca="1" si="92"/>
        <v>2976</v>
      </c>
      <c r="AR191" s="57">
        <f t="shared" ca="1" si="92"/>
        <v>5198</v>
      </c>
      <c r="AS191" s="51">
        <v>2500</v>
      </c>
      <c r="AT191" s="57">
        <f t="shared" ca="1" si="92"/>
        <v>0</v>
      </c>
      <c r="AU191" s="51">
        <v>0</v>
      </c>
      <c r="AV191" s="57">
        <v>0</v>
      </c>
      <c r="AW191" s="51">
        <f t="shared" ca="1" si="71"/>
        <v>10458.719999999999</v>
      </c>
      <c r="AX191" s="57">
        <f t="shared" ca="1" si="96"/>
        <v>-22042</v>
      </c>
      <c r="AY191" s="57">
        <f t="shared" ca="1" si="96"/>
        <v>0</v>
      </c>
      <c r="AZ191" s="57">
        <f t="shared" ca="1" si="96"/>
        <v>0</v>
      </c>
      <c r="BA191" s="51">
        <v>0</v>
      </c>
      <c r="BB191" s="51">
        <v>0</v>
      </c>
      <c r="BC191" s="57">
        <f t="shared" ca="1" si="96"/>
        <v>-26966</v>
      </c>
      <c r="BD191" s="57">
        <f t="shared" ca="1" si="96"/>
        <v>-29090</v>
      </c>
      <c r="BE191" s="57">
        <f t="shared" ca="1" si="85"/>
        <v>294.40499999999997</v>
      </c>
      <c r="BF191" s="51">
        <f t="shared" ca="1" si="72"/>
        <v>49.595199999999998</v>
      </c>
      <c r="BG191" s="51">
        <f t="shared" ca="1" si="73"/>
        <v>13.544084507042253</v>
      </c>
      <c r="BH191" s="51">
        <f t="shared" ca="1" si="74"/>
        <v>892.91089108910887</v>
      </c>
      <c r="BI191" s="51">
        <v>0</v>
      </c>
      <c r="BJ191" s="57">
        <f t="shared" ca="1" si="80"/>
        <v>646</v>
      </c>
      <c r="BK191" s="51">
        <f t="shared" ca="1" si="75"/>
        <v>940.40499999999997</v>
      </c>
      <c r="BL191" s="57">
        <f t="shared" ca="1" si="81"/>
        <v>254</v>
      </c>
      <c r="BM191" s="57">
        <f t="shared" ca="1" si="76"/>
        <v>267.54408450704227</v>
      </c>
      <c r="BN191" s="57">
        <f t="shared" ca="1" si="82"/>
        <v>624</v>
      </c>
      <c r="BO191" s="57">
        <f t="shared" ca="1" si="77"/>
        <v>673.59519999999998</v>
      </c>
      <c r="BP191" s="57">
        <f t="shared" ca="1" si="83"/>
        <v>125</v>
      </c>
      <c r="BQ191" s="57">
        <f t="shared" ca="1" si="78"/>
        <v>1017.9108910891089</v>
      </c>
      <c r="BR191" s="51">
        <v>0</v>
      </c>
      <c r="BS191" s="51">
        <v>0</v>
      </c>
    </row>
    <row r="192" spans="1:71">
      <c r="A192" s="8" t="s">
        <v>239</v>
      </c>
      <c r="B192">
        <v>705</v>
      </c>
      <c r="C192" s="54">
        <v>801</v>
      </c>
      <c r="E192" s="8">
        <v>115.7</v>
      </c>
      <c r="F192" s="8" t="s">
        <v>240</v>
      </c>
      <c r="G192" s="55">
        <f t="shared" ca="1" si="66"/>
        <v>44264</v>
      </c>
      <c r="H192" s="8">
        <v>77777</v>
      </c>
      <c r="J192" t="str">
        <f t="shared" ca="1" si="84"/>
        <v>월세</v>
      </c>
      <c r="K192" s="8" t="s">
        <v>242</v>
      </c>
      <c r="L192" s="63">
        <v>45352</v>
      </c>
      <c r="M192" s="63">
        <v>45402</v>
      </c>
      <c r="N192" s="63">
        <v>45352</v>
      </c>
      <c r="O192" s="63">
        <v>45382</v>
      </c>
      <c r="P192" s="51">
        <f t="shared" ca="1" si="67"/>
        <v>477321</v>
      </c>
      <c r="Q192" s="57">
        <f t="shared" ca="1" si="68"/>
        <v>486867.42</v>
      </c>
      <c r="R192" s="51">
        <f t="shared" ca="1" si="69"/>
        <v>477321</v>
      </c>
      <c r="S192" s="57">
        <f t="shared" ca="1" si="79"/>
        <v>232553</v>
      </c>
      <c r="T192" s="57">
        <f t="shared" ca="1" si="70"/>
        <v>244768</v>
      </c>
      <c r="U192" s="57">
        <f t="shared" ca="1" si="95"/>
        <v>40912</v>
      </c>
      <c r="V192" s="57">
        <f t="shared" ca="1" si="95"/>
        <v>21439</v>
      </c>
      <c r="W192" s="57">
        <f t="shared" ca="1" si="95"/>
        <v>537</v>
      </c>
      <c r="X192" s="57">
        <f t="shared" ca="1" si="95"/>
        <v>4107</v>
      </c>
      <c r="Y192" s="57">
        <f t="shared" ca="1" si="95"/>
        <v>3650</v>
      </c>
      <c r="Z192" s="57">
        <f t="shared" ca="1" si="95"/>
        <v>51229</v>
      </c>
      <c r="AA192" s="57">
        <f t="shared" ca="1" si="95"/>
        <v>24208</v>
      </c>
      <c r="AB192" s="57">
        <f t="shared" ca="1" si="95"/>
        <v>77509</v>
      </c>
      <c r="AC192" s="57">
        <f t="shared" ca="1" si="95"/>
        <v>1756</v>
      </c>
      <c r="AD192" s="57">
        <f t="shared" ca="1" si="95"/>
        <v>3435</v>
      </c>
      <c r="AE192" s="57">
        <f t="shared" ca="1" si="95"/>
        <v>16702</v>
      </c>
      <c r="AF192" s="57">
        <f t="shared" ca="1" si="95"/>
        <v>275</v>
      </c>
      <c r="AG192" s="57">
        <f t="shared" ca="1" si="95"/>
        <v>2215</v>
      </c>
      <c r="AH192" s="57">
        <f t="shared" ca="1" si="95"/>
        <v>498</v>
      </c>
      <c r="AI192" s="57">
        <f t="shared" ca="1" si="95"/>
        <v>0</v>
      </c>
      <c r="AJ192" s="57">
        <f t="shared" ca="1" si="95"/>
        <v>55170</v>
      </c>
      <c r="AK192" s="57">
        <f t="shared" ca="1" si="94"/>
        <v>13005</v>
      </c>
      <c r="AL192" s="57">
        <f t="shared" ca="1" si="92"/>
        <v>45793</v>
      </c>
      <c r="AM192" s="57">
        <f t="shared" ca="1" si="92"/>
        <v>8263</v>
      </c>
      <c r="AN192" s="57">
        <f t="shared" ca="1" si="92"/>
        <v>38870</v>
      </c>
      <c r="AO192" s="57">
        <f t="shared" ca="1" si="92"/>
        <v>0</v>
      </c>
      <c r="AP192" s="57">
        <f t="shared" ca="1" si="92"/>
        <v>71272</v>
      </c>
      <c r="AQ192" s="57">
        <f t="shared" ca="1" si="92"/>
        <v>8787</v>
      </c>
      <c r="AR192" s="57">
        <f t="shared" ca="1" si="92"/>
        <v>8412</v>
      </c>
      <c r="AS192" s="51">
        <v>2500</v>
      </c>
      <c r="AT192" s="57">
        <f t="shared" ca="1" si="92"/>
        <v>0</v>
      </c>
      <c r="AU192" s="51">
        <v>0</v>
      </c>
      <c r="AV192" s="57">
        <v>0</v>
      </c>
      <c r="AW192" s="51">
        <f t="shared" ca="1" si="71"/>
        <v>9546.42</v>
      </c>
      <c r="AX192" s="57">
        <f t="shared" ca="1" si="96"/>
        <v>-10869</v>
      </c>
      <c r="AY192" s="57">
        <f t="shared" ca="1" si="96"/>
        <v>0</v>
      </c>
      <c r="AZ192" s="57">
        <f t="shared" ca="1" si="96"/>
        <v>0</v>
      </c>
      <c r="BA192" s="51">
        <v>-5000</v>
      </c>
      <c r="BB192" s="51">
        <v>0</v>
      </c>
      <c r="BC192" s="57">
        <f t="shared" ca="1" si="96"/>
        <v>-11505</v>
      </c>
      <c r="BD192" s="57">
        <f t="shared" ca="1" si="96"/>
        <v>-849</v>
      </c>
      <c r="BE192" s="57">
        <f t="shared" ca="1" si="85"/>
        <v>275.85000000000002</v>
      </c>
      <c r="BF192" s="51">
        <f t="shared" ca="1" si="72"/>
        <v>36.634399999999999</v>
      </c>
      <c r="BG192" s="51">
        <f t="shared" ca="1" si="73"/>
        <v>5.4746478873239433</v>
      </c>
      <c r="BH192" s="51">
        <f t="shared" ca="1" si="74"/>
        <v>705.66336633663366</v>
      </c>
      <c r="BI192" s="51">
        <v>0</v>
      </c>
      <c r="BJ192" s="57">
        <f t="shared" ca="1" si="80"/>
        <v>346</v>
      </c>
      <c r="BK192" s="51">
        <f t="shared" ca="1" si="75"/>
        <v>621.85</v>
      </c>
      <c r="BL192" s="57">
        <f t="shared" ca="1" si="81"/>
        <v>300</v>
      </c>
      <c r="BM192" s="57">
        <f t="shared" ca="1" si="76"/>
        <v>305.47464788732395</v>
      </c>
      <c r="BN192" s="57">
        <f t="shared" ca="1" si="82"/>
        <v>246</v>
      </c>
      <c r="BO192" s="57">
        <f t="shared" ca="1" si="77"/>
        <v>282.63440000000003</v>
      </c>
      <c r="BP192" s="57">
        <f t="shared" ca="1" si="83"/>
        <v>381</v>
      </c>
      <c r="BQ192" s="57">
        <f t="shared" ca="1" si="78"/>
        <v>1086.6633663366338</v>
      </c>
      <c r="BR192" s="51">
        <v>0</v>
      </c>
      <c r="BS192" s="51">
        <v>0</v>
      </c>
    </row>
    <row r="193" spans="1:71">
      <c r="A193" s="8" t="s">
        <v>239</v>
      </c>
      <c r="B193">
        <v>705</v>
      </c>
      <c r="C193" s="54">
        <v>802</v>
      </c>
      <c r="E193" s="8">
        <v>115.7</v>
      </c>
      <c r="F193" s="8" t="s">
        <v>240</v>
      </c>
      <c r="G193" s="55">
        <f t="shared" ca="1" si="66"/>
        <v>44108</v>
      </c>
      <c r="H193" s="8">
        <v>77777</v>
      </c>
      <c r="J193" t="str">
        <f t="shared" ca="1" si="84"/>
        <v>전세</v>
      </c>
      <c r="K193" s="8" t="s">
        <v>242</v>
      </c>
      <c r="L193" s="63">
        <v>45352</v>
      </c>
      <c r="M193" s="63">
        <v>45402</v>
      </c>
      <c r="N193" s="63">
        <v>45352</v>
      </c>
      <c r="O193" s="63">
        <v>45382</v>
      </c>
      <c r="P193" s="51">
        <f t="shared" ca="1" si="67"/>
        <v>510419</v>
      </c>
      <c r="Q193" s="57">
        <f t="shared" ca="1" si="68"/>
        <v>520627.38</v>
      </c>
      <c r="R193" s="51">
        <f t="shared" ca="1" si="69"/>
        <v>510419</v>
      </c>
      <c r="S193" s="57">
        <f t="shared" ca="1" si="79"/>
        <v>217364</v>
      </c>
      <c r="T193" s="57">
        <f t="shared" ca="1" si="70"/>
        <v>293055</v>
      </c>
      <c r="U193" s="57">
        <f t="shared" ca="1" si="95"/>
        <v>56380</v>
      </c>
      <c r="V193" s="57">
        <f t="shared" ca="1" si="95"/>
        <v>33770</v>
      </c>
      <c r="W193" s="57">
        <f t="shared" ca="1" si="95"/>
        <v>1746</v>
      </c>
      <c r="X193" s="57">
        <f t="shared" ca="1" si="95"/>
        <v>4963</v>
      </c>
      <c r="Y193" s="57">
        <f t="shared" ca="1" si="95"/>
        <v>3589</v>
      </c>
      <c r="Z193" s="57">
        <f t="shared" ca="1" si="95"/>
        <v>37704</v>
      </c>
      <c r="AA193" s="57">
        <f t="shared" ca="1" si="95"/>
        <v>20848</v>
      </c>
      <c r="AB193" s="57">
        <f t="shared" ca="1" si="95"/>
        <v>29553</v>
      </c>
      <c r="AC193" s="57">
        <f t="shared" ca="1" si="95"/>
        <v>1779</v>
      </c>
      <c r="AD193" s="57">
        <f t="shared" ca="1" si="95"/>
        <v>4670</v>
      </c>
      <c r="AE193" s="57">
        <f t="shared" ca="1" si="95"/>
        <v>22770</v>
      </c>
      <c r="AF193" s="57">
        <f t="shared" ca="1" si="95"/>
        <v>563</v>
      </c>
      <c r="AG193" s="57">
        <f t="shared" ca="1" si="95"/>
        <v>18144</v>
      </c>
      <c r="AH193" s="57">
        <f t="shared" ca="1" si="95"/>
        <v>463</v>
      </c>
      <c r="AI193" s="57">
        <f t="shared" ca="1" si="95"/>
        <v>0</v>
      </c>
      <c r="AJ193" s="57">
        <f t="shared" ca="1" si="95"/>
        <v>73466</v>
      </c>
      <c r="AK193" s="57">
        <f t="shared" ca="1" si="94"/>
        <v>21276</v>
      </c>
      <c r="AL193" s="57">
        <f t="shared" ca="1" si="92"/>
        <v>126839</v>
      </c>
      <c r="AM193" s="57">
        <f t="shared" ca="1" si="92"/>
        <v>1482</v>
      </c>
      <c r="AN193" s="57">
        <f t="shared" ca="1" si="92"/>
        <v>40247</v>
      </c>
      <c r="AO193" s="57">
        <f t="shared" ca="1" si="92"/>
        <v>0</v>
      </c>
      <c r="AP193" s="57">
        <f t="shared" ca="1" si="92"/>
        <v>40882</v>
      </c>
      <c r="AQ193" s="57">
        <f t="shared" ca="1" si="92"/>
        <v>1733</v>
      </c>
      <c r="AR193" s="57">
        <f t="shared" ca="1" si="92"/>
        <v>7566</v>
      </c>
      <c r="AS193" s="51">
        <v>2500</v>
      </c>
      <c r="AT193" s="57">
        <f t="shared" ca="1" si="92"/>
        <v>0</v>
      </c>
      <c r="AU193" s="51">
        <v>0</v>
      </c>
      <c r="AV193" s="57">
        <v>0</v>
      </c>
      <c r="AW193" s="51">
        <f t="shared" ca="1" si="71"/>
        <v>10208.380000000001</v>
      </c>
      <c r="AX193" s="57">
        <f t="shared" ca="1" si="96"/>
        <v>-13936</v>
      </c>
      <c r="AY193" s="57">
        <f t="shared" ca="1" si="96"/>
        <v>0</v>
      </c>
      <c r="AZ193" s="57">
        <f t="shared" ca="1" si="96"/>
        <v>0</v>
      </c>
      <c r="BA193" s="51">
        <v>0</v>
      </c>
      <c r="BB193" s="51">
        <v>0</v>
      </c>
      <c r="BC193" s="57">
        <f t="shared" ca="1" si="96"/>
        <v>-13696</v>
      </c>
      <c r="BD193" s="57">
        <f t="shared" ca="1" si="96"/>
        <v>-14882</v>
      </c>
      <c r="BE193" s="57">
        <f t="shared" ca="1" si="85"/>
        <v>367.33</v>
      </c>
      <c r="BF193" s="51">
        <f t="shared" ca="1" si="72"/>
        <v>101.4712</v>
      </c>
      <c r="BG193" s="51">
        <f t="shared" ca="1" si="73"/>
        <v>5.6685915492957744</v>
      </c>
      <c r="BH193" s="51">
        <f t="shared" ca="1" si="74"/>
        <v>404.77227722772278</v>
      </c>
      <c r="BI193" s="51">
        <v>0</v>
      </c>
      <c r="BJ193" s="57">
        <f t="shared" ca="1" si="80"/>
        <v>163</v>
      </c>
      <c r="BK193" s="51">
        <f t="shared" ca="1" si="75"/>
        <v>530.32999999999993</v>
      </c>
      <c r="BL193" s="57">
        <f t="shared" ca="1" si="81"/>
        <v>794</v>
      </c>
      <c r="BM193" s="57">
        <f t="shared" ca="1" si="76"/>
        <v>799.6685915492958</v>
      </c>
      <c r="BN193" s="57">
        <f t="shared" ca="1" si="82"/>
        <v>34</v>
      </c>
      <c r="BO193" s="57">
        <f t="shared" ca="1" si="77"/>
        <v>135.47120000000001</v>
      </c>
      <c r="BP193" s="57">
        <f t="shared" ca="1" si="83"/>
        <v>856</v>
      </c>
      <c r="BQ193" s="57">
        <f t="shared" ca="1" si="78"/>
        <v>1260.7722772277227</v>
      </c>
      <c r="BR193" s="51">
        <v>0</v>
      </c>
      <c r="BS193" s="51">
        <v>0</v>
      </c>
    </row>
    <row r="194" spans="1:71">
      <c r="A194" s="8" t="s">
        <v>239</v>
      </c>
      <c r="B194">
        <v>705</v>
      </c>
      <c r="C194" s="54">
        <v>901</v>
      </c>
      <c r="E194" s="8">
        <v>115.7</v>
      </c>
      <c r="F194" s="8" t="s">
        <v>240</v>
      </c>
      <c r="G194" s="55">
        <f t="shared" ca="1" si="66"/>
        <v>41926</v>
      </c>
      <c r="H194" s="8">
        <v>77777</v>
      </c>
      <c r="J194" t="str">
        <f t="shared" ca="1" si="84"/>
        <v>월세</v>
      </c>
      <c r="K194" s="8" t="s">
        <v>242</v>
      </c>
      <c r="L194" s="63">
        <v>45352</v>
      </c>
      <c r="M194" s="63">
        <v>45402</v>
      </c>
      <c r="N194" s="63">
        <v>45352</v>
      </c>
      <c r="O194" s="63">
        <v>45382</v>
      </c>
      <c r="P194" s="51">
        <f t="shared" ca="1" si="67"/>
        <v>568092</v>
      </c>
      <c r="Q194" s="57">
        <f t="shared" ca="1" si="68"/>
        <v>579453.84</v>
      </c>
      <c r="R194" s="51">
        <f t="shared" ca="1" si="69"/>
        <v>568092</v>
      </c>
      <c r="S194" s="57">
        <f t="shared" ca="1" si="79"/>
        <v>233801</v>
      </c>
      <c r="T194" s="57">
        <f t="shared" ca="1" si="70"/>
        <v>334291</v>
      </c>
      <c r="U194" s="57">
        <f t="shared" ca="1" si="95"/>
        <v>37044</v>
      </c>
      <c r="V194" s="57">
        <f t="shared" ca="1" si="95"/>
        <v>36666</v>
      </c>
      <c r="W194" s="57">
        <f t="shared" ca="1" si="95"/>
        <v>1414</v>
      </c>
      <c r="X194" s="57">
        <f t="shared" ca="1" si="95"/>
        <v>2728</v>
      </c>
      <c r="Y194" s="57">
        <f t="shared" ca="1" si="95"/>
        <v>3050</v>
      </c>
      <c r="Z194" s="57">
        <f t="shared" ca="1" si="95"/>
        <v>46475</v>
      </c>
      <c r="AA194" s="57">
        <f t="shared" ca="1" si="95"/>
        <v>687</v>
      </c>
      <c r="AB194" s="57">
        <f t="shared" ca="1" si="95"/>
        <v>37533</v>
      </c>
      <c r="AC194" s="57">
        <f t="shared" ca="1" si="95"/>
        <v>4</v>
      </c>
      <c r="AD194" s="57">
        <f t="shared" ca="1" si="95"/>
        <v>8859</v>
      </c>
      <c r="AE194" s="57">
        <f t="shared" ca="1" si="95"/>
        <v>22493</v>
      </c>
      <c r="AF194" s="57">
        <f t="shared" ca="1" si="95"/>
        <v>673</v>
      </c>
      <c r="AG194" s="57">
        <f t="shared" ca="1" si="95"/>
        <v>30533</v>
      </c>
      <c r="AH194" s="57">
        <f t="shared" ca="1" si="95"/>
        <v>122</v>
      </c>
      <c r="AI194" s="57">
        <f t="shared" ca="1" si="95"/>
        <v>0</v>
      </c>
      <c r="AJ194" s="57">
        <f t="shared" ca="1" si="95"/>
        <v>67694</v>
      </c>
      <c r="AK194" s="57">
        <f t="shared" ca="1" si="94"/>
        <v>14330</v>
      </c>
      <c r="AL194" s="57">
        <f t="shared" ca="1" si="92"/>
        <v>127769</v>
      </c>
      <c r="AM194" s="57">
        <f t="shared" ca="1" si="92"/>
        <v>6740</v>
      </c>
      <c r="AN194" s="57">
        <f t="shared" ca="1" si="92"/>
        <v>90770</v>
      </c>
      <c r="AO194" s="57">
        <f t="shared" ca="1" si="92"/>
        <v>0</v>
      </c>
      <c r="AP194" s="57">
        <f t="shared" ca="1" si="92"/>
        <v>45590</v>
      </c>
      <c r="AQ194" s="57">
        <f t="shared" ca="1" si="92"/>
        <v>6329</v>
      </c>
      <c r="AR194" s="57">
        <f t="shared" ca="1" si="92"/>
        <v>4797</v>
      </c>
      <c r="AS194" s="51">
        <v>2500</v>
      </c>
      <c r="AT194" s="57">
        <f t="shared" ca="1" si="92"/>
        <v>0</v>
      </c>
      <c r="AU194" s="51">
        <v>0</v>
      </c>
      <c r="AV194" s="57">
        <v>0</v>
      </c>
      <c r="AW194" s="51">
        <f t="shared" ca="1" si="71"/>
        <v>11361.84</v>
      </c>
      <c r="AX194" s="57">
        <f t="shared" ca="1" si="96"/>
        <v>-12833</v>
      </c>
      <c r="AY194" s="57">
        <f t="shared" ca="1" si="96"/>
        <v>0</v>
      </c>
      <c r="AZ194" s="57">
        <f t="shared" ca="1" si="96"/>
        <v>0</v>
      </c>
      <c r="BA194" s="51">
        <v>0</v>
      </c>
      <c r="BB194" s="51">
        <v>0</v>
      </c>
      <c r="BC194" s="57">
        <f t="shared" ca="1" si="96"/>
        <v>-827</v>
      </c>
      <c r="BD194" s="57">
        <f t="shared" ca="1" si="96"/>
        <v>-13048</v>
      </c>
      <c r="BE194" s="57">
        <f t="shared" ca="1" si="85"/>
        <v>338.47</v>
      </c>
      <c r="BF194" s="51">
        <f t="shared" ca="1" si="72"/>
        <v>102.2152</v>
      </c>
      <c r="BG194" s="51">
        <f t="shared" ca="1" si="73"/>
        <v>12.784507042253521</v>
      </c>
      <c r="BH194" s="51">
        <f t="shared" ca="1" si="74"/>
        <v>451.38613861386136</v>
      </c>
      <c r="BI194" s="51">
        <v>0</v>
      </c>
      <c r="BJ194" s="57">
        <f t="shared" ca="1" si="80"/>
        <v>878</v>
      </c>
      <c r="BK194" s="51">
        <f t="shared" ca="1" si="75"/>
        <v>1216.47</v>
      </c>
      <c r="BL194" s="57">
        <f t="shared" ca="1" si="81"/>
        <v>498</v>
      </c>
      <c r="BM194" s="57">
        <f t="shared" ca="1" si="76"/>
        <v>510.78450704225349</v>
      </c>
      <c r="BN194" s="57">
        <f t="shared" ca="1" si="82"/>
        <v>87</v>
      </c>
      <c r="BO194" s="57">
        <f t="shared" ca="1" si="77"/>
        <v>189.21519999999998</v>
      </c>
      <c r="BP194" s="57">
        <f t="shared" ca="1" si="83"/>
        <v>357</v>
      </c>
      <c r="BQ194" s="57">
        <f t="shared" ca="1" si="78"/>
        <v>808.38613861386136</v>
      </c>
      <c r="BR194" s="51">
        <v>0</v>
      </c>
      <c r="BS194" s="51">
        <v>0</v>
      </c>
    </row>
    <row r="195" spans="1:71">
      <c r="A195" s="8" t="s">
        <v>239</v>
      </c>
      <c r="B195">
        <v>705</v>
      </c>
      <c r="C195" s="54">
        <v>902</v>
      </c>
      <c r="E195" s="8">
        <v>115.7</v>
      </c>
      <c r="F195" s="8" t="s">
        <v>240</v>
      </c>
      <c r="G195" s="55">
        <f t="shared" ref="G195:G258" ca="1" si="97">RANDBETWEEN(DATE(2014,1,1), DATE(2024,1,1))</f>
        <v>43831</v>
      </c>
      <c r="H195" s="8">
        <v>77777</v>
      </c>
      <c r="J195" t="str">
        <f t="shared" ca="1" si="84"/>
        <v>전세</v>
      </c>
      <c r="K195" s="8" t="s">
        <v>242</v>
      </c>
      <c r="L195" s="63">
        <v>45352</v>
      </c>
      <c r="M195" s="63">
        <v>45402</v>
      </c>
      <c r="N195" s="63">
        <v>45352</v>
      </c>
      <c r="O195" s="63">
        <v>45382</v>
      </c>
      <c r="P195" s="51">
        <f t="shared" ref="P195:P258" ca="1" si="98">R195+AU195</f>
        <v>553839</v>
      </c>
      <c r="Q195" s="57">
        <f t="shared" ref="Q195:Q258" ca="1" si="99">P195+AW195</f>
        <v>564915.78</v>
      </c>
      <c r="R195" s="51">
        <f t="shared" ref="R195:R258" ca="1" si="100">S195+T195</f>
        <v>553839</v>
      </c>
      <c r="S195" s="57">
        <f t="shared" ca="1" si="79"/>
        <v>218588</v>
      </c>
      <c r="T195" s="57">
        <f t="shared" ref="T195:T258" ca="1" si="101">SUM(AA195,AH195,AJ195,AK195,AL195,AM195,AN195,AP195,AR195,AS195,AX195,BC195,BD195)</f>
        <v>335251</v>
      </c>
      <c r="U195" s="57">
        <f t="shared" ca="1" si="95"/>
        <v>70780</v>
      </c>
      <c r="V195" s="57">
        <f t="shared" ca="1" si="95"/>
        <v>18004</v>
      </c>
      <c r="W195" s="57">
        <f t="shared" ca="1" si="95"/>
        <v>856</v>
      </c>
      <c r="X195" s="57">
        <f t="shared" ca="1" si="95"/>
        <v>4138</v>
      </c>
      <c r="Y195" s="57">
        <f t="shared" ca="1" si="95"/>
        <v>3410</v>
      </c>
      <c r="Z195" s="57">
        <f t="shared" ca="1" si="95"/>
        <v>23743</v>
      </c>
      <c r="AA195" s="57">
        <f t="shared" ca="1" si="95"/>
        <v>17575</v>
      </c>
      <c r="AB195" s="57">
        <f t="shared" ca="1" si="95"/>
        <v>66748</v>
      </c>
      <c r="AC195" s="57">
        <f t="shared" ca="1" si="95"/>
        <v>2719</v>
      </c>
      <c r="AD195" s="57">
        <f t="shared" ca="1" si="95"/>
        <v>5333</v>
      </c>
      <c r="AE195" s="57">
        <f t="shared" ca="1" si="95"/>
        <v>7619</v>
      </c>
      <c r="AF195" s="57">
        <f t="shared" ca="1" si="95"/>
        <v>577</v>
      </c>
      <c r="AG195" s="57">
        <f t="shared" ca="1" si="95"/>
        <v>8858</v>
      </c>
      <c r="AH195" s="57">
        <f t="shared" ca="1" si="95"/>
        <v>324</v>
      </c>
      <c r="AI195" s="57">
        <f t="shared" ca="1" si="95"/>
        <v>0</v>
      </c>
      <c r="AJ195" s="57">
        <f t="shared" ca="1" si="95"/>
        <v>72516</v>
      </c>
      <c r="AK195" s="57">
        <f t="shared" ca="1" si="94"/>
        <v>19054</v>
      </c>
      <c r="AL195" s="57">
        <f t="shared" ca="1" si="92"/>
        <v>126717</v>
      </c>
      <c r="AM195" s="57">
        <f t="shared" ca="1" si="92"/>
        <v>2346</v>
      </c>
      <c r="AN195" s="57">
        <f t="shared" ca="1" si="92"/>
        <v>107489</v>
      </c>
      <c r="AO195" s="57">
        <f t="shared" ca="1" si="92"/>
        <v>0</v>
      </c>
      <c r="AP195" s="57">
        <f t="shared" ca="1" si="92"/>
        <v>16396</v>
      </c>
      <c r="AQ195" s="57">
        <f t="shared" ca="1" si="92"/>
        <v>5803</v>
      </c>
      <c r="AR195" s="57">
        <f t="shared" ca="1" si="92"/>
        <v>2335</v>
      </c>
      <c r="AS195" s="51">
        <v>2500</v>
      </c>
      <c r="AT195" s="57">
        <f t="shared" ca="1" si="92"/>
        <v>0</v>
      </c>
      <c r="AU195" s="51">
        <v>0</v>
      </c>
      <c r="AV195" s="57">
        <v>0</v>
      </c>
      <c r="AW195" s="51">
        <f t="shared" ref="AW195:AW258" ca="1" si="102">P195*0.02</f>
        <v>11076.78</v>
      </c>
      <c r="AX195" s="57">
        <f t="shared" ca="1" si="96"/>
        <v>-4997</v>
      </c>
      <c r="AY195" s="57">
        <f t="shared" ca="1" si="96"/>
        <v>0</v>
      </c>
      <c r="AZ195" s="57">
        <f t="shared" ca="1" si="96"/>
        <v>0</v>
      </c>
      <c r="BA195" s="51">
        <v>0</v>
      </c>
      <c r="BB195" s="51">
        <v>0</v>
      </c>
      <c r="BC195" s="57">
        <f t="shared" ca="1" si="96"/>
        <v>-20414</v>
      </c>
      <c r="BD195" s="57">
        <f t="shared" ca="1" si="96"/>
        <v>-6590</v>
      </c>
      <c r="BE195" s="57">
        <f t="shared" ca="1" si="85"/>
        <v>362.58</v>
      </c>
      <c r="BF195" s="51">
        <f t="shared" ref="BF195:BF258" ca="1" si="103">AL195/1250</f>
        <v>101.3736</v>
      </c>
      <c r="BG195" s="51">
        <f t="shared" ref="BG195:BG258" ca="1" si="104">AN195/7100</f>
        <v>15.139295774647888</v>
      </c>
      <c r="BH195" s="51">
        <f t="shared" ref="BH195:BH258" ca="1" si="105">AP195/101</f>
        <v>162.33663366336634</v>
      </c>
      <c r="BI195" s="51">
        <v>0</v>
      </c>
      <c r="BJ195" s="57">
        <f t="shared" ca="1" si="80"/>
        <v>366</v>
      </c>
      <c r="BK195" s="51">
        <f t="shared" ref="BK195:BK258" ca="1" si="106">BJ195+BE195</f>
        <v>728.57999999999993</v>
      </c>
      <c r="BL195" s="57">
        <f t="shared" ca="1" si="81"/>
        <v>53</v>
      </c>
      <c r="BM195" s="57">
        <f t="shared" ref="BM195:BM258" ca="1" si="107">BL195+BG195</f>
        <v>68.139295774647891</v>
      </c>
      <c r="BN195" s="57">
        <f t="shared" ca="1" si="82"/>
        <v>968</v>
      </c>
      <c r="BO195" s="57">
        <f t="shared" ref="BO195:BO258" ca="1" si="108">BN195+BF195</f>
        <v>1069.3735999999999</v>
      </c>
      <c r="BP195" s="57">
        <f t="shared" ca="1" si="83"/>
        <v>200</v>
      </c>
      <c r="BQ195" s="57">
        <f t="shared" ref="BQ195:BQ258" ca="1" si="109">BP195+BH195</f>
        <v>362.33663366336634</v>
      </c>
      <c r="BR195" s="51">
        <v>0</v>
      </c>
      <c r="BS195" s="51">
        <v>0</v>
      </c>
    </row>
    <row r="196" spans="1:71">
      <c r="A196" s="8" t="s">
        <v>239</v>
      </c>
      <c r="B196">
        <v>705</v>
      </c>
      <c r="C196" s="54">
        <v>1001</v>
      </c>
      <c r="E196" s="8">
        <v>115.7</v>
      </c>
      <c r="F196" s="8" t="s">
        <v>240</v>
      </c>
      <c r="G196" s="55">
        <f t="shared" ca="1" si="97"/>
        <v>43085</v>
      </c>
      <c r="H196" s="8">
        <v>77777</v>
      </c>
      <c r="J196" t="str">
        <f t="shared" ca="1" si="84"/>
        <v>월세</v>
      </c>
      <c r="K196" s="8" t="s">
        <v>242</v>
      </c>
      <c r="L196" s="63">
        <v>45352</v>
      </c>
      <c r="M196" s="63">
        <v>45402</v>
      </c>
      <c r="N196" s="63">
        <v>45352</v>
      </c>
      <c r="O196" s="63">
        <v>45382</v>
      </c>
      <c r="P196" s="51">
        <f t="shared" ca="1" si="98"/>
        <v>487137</v>
      </c>
      <c r="Q196" s="57">
        <f t="shared" ca="1" si="99"/>
        <v>496879.74</v>
      </c>
      <c r="R196" s="51">
        <f t="shared" ca="1" si="100"/>
        <v>487137</v>
      </c>
      <c r="S196" s="57">
        <f t="shared" ref="S196:S259" ca="1" si="110">SUM(U196,V196,W196,X196,Y196,Z196,AB196,AC196,AD196,AE196,AF196,AG196,AQ196)</f>
        <v>135355</v>
      </c>
      <c r="T196" s="57">
        <f t="shared" ca="1" si="101"/>
        <v>351782</v>
      </c>
      <c r="U196" s="57">
        <f t="shared" ca="1" si="95"/>
        <v>30708</v>
      </c>
      <c r="V196" s="57">
        <f t="shared" ca="1" si="95"/>
        <v>9353</v>
      </c>
      <c r="W196" s="57">
        <f t="shared" ca="1" si="95"/>
        <v>1311</v>
      </c>
      <c r="X196" s="57">
        <f t="shared" ca="1" si="95"/>
        <v>2589</v>
      </c>
      <c r="Y196" s="57">
        <f t="shared" ca="1" si="95"/>
        <v>3334</v>
      </c>
      <c r="Z196" s="57">
        <f t="shared" ca="1" si="95"/>
        <v>47038</v>
      </c>
      <c r="AA196" s="57">
        <f t="shared" ca="1" si="95"/>
        <v>9534</v>
      </c>
      <c r="AB196" s="57">
        <f t="shared" ca="1" si="95"/>
        <v>10415</v>
      </c>
      <c r="AC196" s="57">
        <f t="shared" ca="1" si="95"/>
        <v>1671</v>
      </c>
      <c r="AD196" s="57">
        <f t="shared" ca="1" si="95"/>
        <v>5639</v>
      </c>
      <c r="AE196" s="57">
        <f t="shared" ca="1" si="95"/>
        <v>12896</v>
      </c>
      <c r="AF196" s="57">
        <f t="shared" ca="1" si="95"/>
        <v>857</v>
      </c>
      <c r="AG196" s="57">
        <f t="shared" ca="1" si="95"/>
        <v>6901</v>
      </c>
      <c r="AH196" s="57">
        <f t="shared" ca="1" si="95"/>
        <v>165</v>
      </c>
      <c r="AI196" s="57">
        <f t="shared" ca="1" si="95"/>
        <v>0</v>
      </c>
      <c r="AJ196" s="57">
        <f t="shared" ca="1" si="95"/>
        <v>56283</v>
      </c>
      <c r="AK196" s="57">
        <f t="shared" ca="1" si="94"/>
        <v>22170</v>
      </c>
      <c r="AL196" s="57">
        <f t="shared" ca="1" si="92"/>
        <v>131374</v>
      </c>
      <c r="AM196" s="57">
        <f t="shared" ca="1" si="92"/>
        <v>6135</v>
      </c>
      <c r="AN196" s="57">
        <f t="shared" ca="1" si="92"/>
        <v>70498</v>
      </c>
      <c r="AO196" s="57">
        <f t="shared" ca="1" si="92"/>
        <v>0</v>
      </c>
      <c r="AP196" s="57">
        <f t="shared" ca="1" si="92"/>
        <v>78567</v>
      </c>
      <c r="AQ196" s="57">
        <f t="shared" ca="1" si="92"/>
        <v>2643</v>
      </c>
      <c r="AR196" s="57">
        <f t="shared" ca="1" si="92"/>
        <v>6696</v>
      </c>
      <c r="AS196" s="51">
        <v>2500</v>
      </c>
      <c r="AT196" s="57">
        <f t="shared" ca="1" si="92"/>
        <v>0</v>
      </c>
      <c r="AU196" s="51">
        <v>0</v>
      </c>
      <c r="AV196" s="57">
        <v>0</v>
      </c>
      <c r="AW196" s="51">
        <f t="shared" ca="1" si="102"/>
        <v>9742.74</v>
      </c>
      <c r="AX196" s="57">
        <f t="shared" ca="1" si="96"/>
        <v>-903</v>
      </c>
      <c r="AY196" s="57">
        <f t="shared" ca="1" si="96"/>
        <v>0</v>
      </c>
      <c r="AZ196" s="57">
        <f t="shared" ca="1" si="96"/>
        <v>0</v>
      </c>
      <c r="BA196" s="51">
        <v>0</v>
      </c>
      <c r="BB196" s="51">
        <v>0</v>
      </c>
      <c r="BC196" s="57">
        <f t="shared" ca="1" si="96"/>
        <v>-22973</v>
      </c>
      <c r="BD196" s="57">
        <f t="shared" ca="1" si="96"/>
        <v>-8264</v>
      </c>
      <c r="BE196" s="57">
        <f t="shared" ca="1" si="85"/>
        <v>281.41500000000002</v>
      </c>
      <c r="BF196" s="51">
        <f t="shared" ca="1" si="103"/>
        <v>105.0992</v>
      </c>
      <c r="BG196" s="51">
        <f t="shared" ca="1" si="104"/>
        <v>9.9292957746478869</v>
      </c>
      <c r="BH196" s="51">
        <f t="shared" ca="1" si="105"/>
        <v>777.89108910891093</v>
      </c>
      <c r="BI196" s="51">
        <v>0</v>
      </c>
      <c r="BJ196" s="57">
        <f t="shared" ca="1" si="80"/>
        <v>685</v>
      </c>
      <c r="BK196" s="51">
        <f t="shared" ca="1" si="106"/>
        <v>966.41499999999996</v>
      </c>
      <c r="BL196" s="57">
        <f t="shared" ca="1" si="81"/>
        <v>533</v>
      </c>
      <c r="BM196" s="57">
        <f t="shared" ca="1" si="107"/>
        <v>542.92929577464793</v>
      </c>
      <c r="BN196" s="57">
        <f t="shared" ca="1" si="82"/>
        <v>116</v>
      </c>
      <c r="BO196" s="57">
        <f t="shared" ca="1" si="108"/>
        <v>221.0992</v>
      </c>
      <c r="BP196" s="57">
        <f t="shared" ca="1" si="83"/>
        <v>329</v>
      </c>
      <c r="BQ196" s="57">
        <f t="shared" ca="1" si="109"/>
        <v>1106.8910891089108</v>
      </c>
      <c r="BR196" s="51">
        <v>0</v>
      </c>
      <c r="BS196" s="51">
        <v>0</v>
      </c>
    </row>
    <row r="197" spans="1:71">
      <c r="A197" s="8" t="s">
        <v>239</v>
      </c>
      <c r="B197">
        <v>705</v>
      </c>
      <c r="C197" s="54">
        <v>1002</v>
      </c>
      <c r="E197" s="8">
        <v>115.7</v>
      </c>
      <c r="F197" s="8" t="s">
        <v>240</v>
      </c>
      <c r="G197" s="55">
        <f t="shared" ca="1" si="97"/>
        <v>43561</v>
      </c>
      <c r="H197" s="8">
        <v>77777</v>
      </c>
      <c r="J197" t="str">
        <f t="shared" ca="1" si="84"/>
        <v>전세</v>
      </c>
      <c r="K197" s="8" t="s">
        <v>242</v>
      </c>
      <c r="L197" s="63">
        <v>45352</v>
      </c>
      <c r="M197" s="63">
        <v>45402</v>
      </c>
      <c r="N197" s="63">
        <v>45352</v>
      </c>
      <c r="O197" s="63">
        <v>45382</v>
      </c>
      <c r="P197" s="51">
        <f t="shared" ca="1" si="98"/>
        <v>500828</v>
      </c>
      <c r="Q197" s="57">
        <f t="shared" ca="1" si="99"/>
        <v>510844.56</v>
      </c>
      <c r="R197" s="51">
        <f t="shared" ca="1" si="100"/>
        <v>500828</v>
      </c>
      <c r="S197" s="57">
        <f t="shared" ca="1" si="110"/>
        <v>196727</v>
      </c>
      <c r="T197" s="57">
        <f t="shared" ca="1" si="101"/>
        <v>304101</v>
      </c>
      <c r="U197" s="57">
        <f t="shared" ca="1" si="95"/>
        <v>30712</v>
      </c>
      <c r="V197" s="57">
        <f t="shared" ca="1" si="95"/>
        <v>23055</v>
      </c>
      <c r="W197" s="57">
        <f t="shared" ca="1" si="95"/>
        <v>1983</v>
      </c>
      <c r="X197" s="57">
        <f t="shared" ca="1" si="95"/>
        <v>4409</v>
      </c>
      <c r="Y197" s="57">
        <f t="shared" ca="1" si="95"/>
        <v>3268</v>
      </c>
      <c r="Z197" s="57">
        <f t="shared" ca="1" si="95"/>
        <v>22416</v>
      </c>
      <c r="AA197" s="57">
        <f t="shared" ca="1" si="95"/>
        <v>1671</v>
      </c>
      <c r="AB197" s="57">
        <f t="shared" ca="1" si="95"/>
        <v>55947</v>
      </c>
      <c r="AC197" s="57">
        <f t="shared" ca="1" si="95"/>
        <v>180</v>
      </c>
      <c r="AD197" s="57">
        <f t="shared" ca="1" si="95"/>
        <v>3013</v>
      </c>
      <c r="AE197" s="57">
        <f t="shared" ca="1" si="95"/>
        <v>29816</v>
      </c>
      <c r="AF197" s="57">
        <f t="shared" ca="1" si="95"/>
        <v>418</v>
      </c>
      <c r="AG197" s="57">
        <f t="shared" ca="1" si="95"/>
        <v>13869</v>
      </c>
      <c r="AH197" s="57">
        <f t="shared" ca="1" si="95"/>
        <v>237</v>
      </c>
      <c r="AI197" s="57">
        <f t="shared" ca="1" si="95"/>
        <v>0</v>
      </c>
      <c r="AJ197" s="57">
        <f t="shared" ca="1" si="95"/>
        <v>69143</v>
      </c>
      <c r="AK197" s="57">
        <f t="shared" ca="1" si="94"/>
        <v>18042</v>
      </c>
      <c r="AL197" s="57">
        <f t="shared" ca="1" si="94"/>
        <v>116458</v>
      </c>
      <c r="AM197" s="57">
        <f t="shared" ca="1" si="94"/>
        <v>7889</v>
      </c>
      <c r="AN197" s="57">
        <f t="shared" ca="1" si="94"/>
        <v>44894</v>
      </c>
      <c r="AO197" s="57">
        <f t="shared" ca="1" si="94"/>
        <v>0</v>
      </c>
      <c r="AP197" s="57">
        <f t="shared" ca="1" si="94"/>
        <v>45299</v>
      </c>
      <c r="AQ197" s="57">
        <f t="shared" ca="1" si="94"/>
        <v>7641</v>
      </c>
      <c r="AR197" s="57">
        <f t="shared" ca="1" si="94"/>
        <v>6486</v>
      </c>
      <c r="AS197" s="51">
        <v>2500</v>
      </c>
      <c r="AT197" s="57">
        <f t="shared" ca="1" si="94"/>
        <v>0</v>
      </c>
      <c r="AU197" s="51">
        <v>0</v>
      </c>
      <c r="AV197" s="57">
        <v>0</v>
      </c>
      <c r="AW197" s="51">
        <f t="shared" ca="1" si="102"/>
        <v>10016.56</v>
      </c>
      <c r="AX197" s="57">
        <f t="shared" ca="1" si="96"/>
        <v>-3631</v>
      </c>
      <c r="AY197" s="57">
        <f t="shared" ca="1" si="96"/>
        <v>0</v>
      </c>
      <c r="AZ197" s="57">
        <f t="shared" ca="1" si="96"/>
        <v>0</v>
      </c>
      <c r="BA197" s="51">
        <v>0</v>
      </c>
      <c r="BB197" s="51">
        <v>0</v>
      </c>
      <c r="BC197" s="57">
        <f t="shared" ca="1" si="96"/>
        <v>-1818</v>
      </c>
      <c r="BD197" s="57">
        <f t="shared" ca="1" si="96"/>
        <v>-3069</v>
      </c>
      <c r="BE197" s="57">
        <f t="shared" ca="1" si="85"/>
        <v>345.71499999999997</v>
      </c>
      <c r="BF197" s="51">
        <f t="shared" ca="1" si="103"/>
        <v>93.166399999999996</v>
      </c>
      <c r="BG197" s="51">
        <f t="shared" ca="1" si="104"/>
        <v>6.3230985915492957</v>
      </c>
      <c r="BH197" s="51">
        <f t="shared" ca="1" si="105"/>
        <v>448.50495049504951</v>
      </c>
      <c r="BI197" s="51">
        <v>0</v>
      </c>
      <c r="BJ197" s="57">
        <f t="shared" ref="BJ197:BJ260" ca="1" si="111">RANDBETWEEN(BJ$2,BJ$3)</f>
        <v>773</v>
      </c>
      <c r="BK197" s="51">
        <f t="shared" ca="1" si="106"/>
        <v>1118.7149999999999</v>
      </c>
      <c r="BL197" s="57">
        <f t="shared" ref="BL197:BL260" ca="1" si="112">RANDBETWEEN(BL$2,BL$3)</f>
        <v>62</v>
      </c>
      <c r="BM197" s="57">
        <f t="shared" ca="1" si="107"/>
        <v>68.323098591549297</v>
      </c>
      <c r="BN197" s="57">
        <f t="shared" ref="BN197:BN260" ca="1" si="113">RANDBETWEEN(BN$2,BN$3)</f>
        <v>564</v>
      </c>
      <c r="BO197" s="57">
        <f t="shared" ca="1" si="108"/>
        <v>657.16639999999995</v>
      </c>
      <c r="BP197" s="57">
        <f t="shared" ref="BP197:BP260" ca="1" si="114">RANDBETWEEN(BP$2, BP$3)</f>
        <v>531</v>
      </c>
      <c r="BQ197" s="57">
        <f t="shared" ca="1" si="109"/>
        <v>979.50495049504957</v>
      </c>
      <c r="BR197" s="51">
        <v>0</v>
      </c>
      <c r="BS197" s="51">
        <v>0</v>
      </c>
    </row>
    <row r="198" spans="1:71">
      <c r="A198" s="8" t="s">
        <v>239</v>
      </c>
      <c r="B198">
        <v>705</v>
      </c>
      <c r="C198" s="54">
        <v>1101</v>
      </c>
      <c r="E198" s="8">
        <v>115.7</v>
      </c>
      <c r="F198" s="8" t="s">
        <v>240</v>
      </c>
      <c r="G198" s="55">
        <f t="shared" ca="1" si="97"/>
        <v>43727</v>
      </c>
      <c r="H198" s="8">
        <v>77777</v>
      </c>
      <c r="J198" t="str">
        <f t="shared" ref="J198:J261" ca="1" si="115">IF(RANDBETWEEN(0, 1) &lt; 0.33, "전세", IF(RANDBETWEEN(0, 1) &lt; 0.5, "월세", "자가"))</f>
        <v>전세</v>
      </c>
      <c r="K198" s="8" t="s">
        <v>242</v>
      </c>
      <c r="L198" s="63">
        <v>45352</v>
      </c>
      <c r="M198" s="63">
        <v>45402</v>
      </c>
      <c r="N198" s="63">
        <v>45352</v>
      </c>
      <c r="O198" s="63">
        <v>45382</v>
      </c>
      <c r="P198" s="51">
        <f t="shared" ca="1" si="98"/>
        <v>356637</v>
      </c>
      <c r="Q198" s="57">
        <f t="shared" ca="1" si="99"/>
        <v>363769.74</v>
      </c>
      <c r="R198" s="51">
        <f t="shared" ca="1" si="100"/>
        <v>356637</v>
      </c>
      <c r="S198" s="57">
        <f t="shared" ca="1" si="110"/>
        <v>148842</v>
      </c>
      <c r="T198" s="57">
        <f t="shared" ca="1" si="101"/>
        <v>207795</v>
      </c>
      <c r="U198" s="57">
        <f t="shared" ca="1" si="95"/>
        <v>36359</v>
      </c>
      <c r="V198" s="57">
        <f t="shared" ca="1" si="95"/>
        <v>6006</v>
      </c>
      <c r="W198" s="57">
        <f t="shared" ca="1" si="95"/>
        <v>1307</v>
      </c>
      <c r="X198" s="57">
        <f t="shared" ca="1" si="95"/>
        <v>2242</v>
      </c>
      <c r="Y198" s="57">
        <f t="shared" ca="1" si="95"/>
        <v>3827</v>
      </c>
      <c r="Z198" s="57">
        <f t="shared" ca="1" si="95"/>
        <v>34100</v>
      </c>
      <c r="AA198" s="57">
        <f t="shared" ca="1" si="95"/>
        <v>16073</v>
      </c>
      <c r="AB198" s="57">
        <f t="shared" ca="1" si="95"/>
        <v>10431</v>
      </c>
      <c r="AC198" s="57">
        <f t="shared" ca="1" si="95"/>
        <v>2432</v>
      </c>
      <c r="AD198" s="57">
        <f t="shared" ca="1" si="95"/>
        <v>5272</v>
      </c>
      <c r="AE198" s="57">
        <f t="shared" ca="1" si="95"/>
        <v>28093</v>
      </c>
      <c r="AF198" s="57">
        <f t="shared" ca="1" si="95"/>
        <v>928</v>
      </c>
      <c r="AG198" s="57">
        <f t="shared" ca="1" si="95"/>
        <v>15384</v>
      </c>
      <c r="AH198" s="57">
        <f t="shared" ca="1" si="95"/>
        <v>159</v>
      </c>
      <c r="AI198" s="57">
        <f t="shared" ca="1" si="95"/>
        <v>0</v>
      </c>
      <c r="AJ198" s="57">
        <f t="shared" ca="1" si="95"/>
        <v>61672</v>
      </c>
      <c r="AK198" s="57">
        <f t="shared" ca="1" si="94"/>
        <v>24158</v>
      </c>
      <c r="AL198" s="57">
        <f t="shared" ca="1" si="94"/>
        <v>73222</v>
      </c>
      <c r="AM198" s="57">
        <f t="shared" ca="1" si="94"/>
        <v>3870</v>
      </c>
      <c r="AN198" s="57">
        <f t="shared" ca="1" si="94"/>
        <v>65493</v>
      </c>
      <c r="AO198" s="57">
        <f t="shared" ca="1" si="94"/>
        <v>0</v>
      </c>
      <c r="AP198" s="57">
        <f t="shared" ca="1" si="94"/>
        <v>6105</v>
      </c>
      <c r="AQ198" s="57">
        <f t="shared" ca="1" si="94"/>
        <v>2461</v>
      </c>
      <c r="AR198" s="57">
        <f t="shared" ca="1" si="94"/>
        <v>5091</v>
      </c>
      <c r="AS198" s="51">
        <v>2500</v>
      </c>
      <c r="AT198" s="57">
        <f t="shared" ca="1" si="94"/>
        <v>0</v>
      </c>
      <c r="AU198" s="51">
        <v>0</v>
      </c>
      <c r="AV198" s="57">
        <v>0</v>
      </c>
      <c r="AW198" s="51">
        <f t="shared" ca="1" si="102"/>
        <v>7132.74</v>
      </c>
      <c r="AX198" s="57">
        <f t="shared" ca="1" si="96"/>
        <v>-17629</v>
      </c>
      <c r="AY198" s="57">
        <f t="shared" ca="1" si="96"/>
        <v>0</v>
      </c>
      <c r="AZ198" s="57">
        <f t="shared" ca="1" si="96"/>
        <v>0</v>
      </c>
      <c r="BA198" s="51">
        <v>0</v>
      </c>
      <c r="BB198" s="51">
        <v>0</v>
      </c>
      <c r="BC198" s="57">
        <f t="shared" ca="1" si="96"/>
        <v>-27682</v>
      </c>
      <c r="BD198" s="57">
        <f t="shared" ca="1" si="96"/>
        <v>-5237</v>
      </c>
      <c r="BE198" s="57">
        <f t="shared" ref="BE198:BE261" ca="1" si="116">AJ198/200</f>
        <v>308.36</v>
      </c>
      <c r="BF198" s="51">
        <f t="shared" ca="1" si="103"/>
        <v>58.577599999999997</v>
      </c>
      <c r="BG198" s="51">
        <f t="shared" ca="1" si="104"/>
        <v>9.2243661971830981</v>
      </c>
      <c r="BH198" s="51">
        <f t="shared" ca="1" si="105"/>
        <v>60.445544554455445</v>
      </c>
      <c r="BI198" s="51">
        <v>0</v>
      </c>
      <c r="BJ198" s="57">
        <f t="shared" ca="1" si="111"/>
        <v>252</v>
      </c>
      <c r="BK198" s="51">
        <f t="shared" ca="1" si="106"/>
        <v>560.36</v>
      </c>
      <c r="BL198" s="57">
        <f t="shared" ca="1" si="112"/>
        <v>741</v>
      </c>
      <c r="BM198" s="57">
        <f t="shared" ca="1" si="107"/>
        <v>750.22436619718314</v>
      </c>
      <c r="BN198" s="57">
        <f t="shared" ca="1" si="113"/>
        <v>850</v>
      </c>
      <c r="BO198" s="57">
        <f t="shared" ca="1" si="108"/>
        <v>908.57759999999996</v>
      </c>
      <c r="BP198" s="57">
        <f t="shared" ca="1" si="114"/>
        <v>350</v>
      </c>
      <c r="BQ198" s="57">
        <f t="shared" ca="1" si="109"/>
        <v>410.44554455445547</v>
      </c>
      <c r="BR198" s="51">
        <v>0</v>
      </c>
      <c r="BS198" s="51">
        <v>0</v>
      </c>
    </row>
    <row r="199" spans="1:71">
      <c r="A199" s="8" t="s">
        <v>239</v>
      </c>
      <c r="B199">
        <v>705</v>
      </c>
      <c r="C199" s="54">
        <v>1102</v>
      </c>
      <c r="E199" s="8">
        <v>115.7</v>
      </c>
      <c r="F199" s="8" t="s">
        <v>240</v>
      </c>
      <c r="G199" s="55">
        <f t="shared" ca="1" si="97"/>
        <v>45203</v>
      </c>
      <c r="H199" s="8">
        <v>77777</v>
      </c>
      <c r="J199" t="str">
        <f t="shared" ca="1" si="115"/>
        <v>전세</v>
      </c>
      <c r="K199" s="8" t="s">
        <v>242</v>
      </c>
      <c r="L199" s="63">
        <v>45352</v>
      </c>
      <c r="M199" s="63">
        <v>45402</v>
      </c>
      <c r="N199" s="63">
        <v>45352</v>
      </c>
      <c r="O199" s="63">
        <v>45382</v>
      </c>
      <c r="P199" s="51">
        <f t="shared" ca="1" si="98"/>
        <v>376535</v>
      </c>
      <c r="Q199" s="57">
        <f t="shared" ca="1" si="99"/>
        <v>384065.7</v>
      </c>
      <c r="R199" s="51">
        <f t="shared" ca="1" si="100"/>
        <v>376535</v>
      </c>
      <c r="S199" s="57">
        <f t="shared" ca="1" si="110"/>
        <v>178176</v>
      </c>
      <c r="T199" s="57">
        <f t="shared" ca="1" si="101"/>
        <v>198359</v>
      </c>
      <c r="U199" s="57">
        <f t="shared" ca="1" si="95"/>
        <v>33255</v>
      </c>
      <c r="V199" s="57">
        <f t="shared" ca="1" si="95"/>
        <v>7185</v>
      </c>
      <c r="W199" s="57">
        <f t="shared" ca="1" si="95"/>
        <v>1588</v>
      </c>
      <c r="X199" s="57">
        <f t="shared" ca="1" si="95"/>
        <v>3273</v>
      </c>
      <c r="Y199" s="57">
        <f t="shared" ca="1" si="95"/>
        <v>3224</v>
      </c>
      <c r="Z199" s="57">
        <f t="shared" ca="1" si="95"/>
        <v>37074</v>
      </c>
      <c r="AA199" s="57">
        <f t="shared" ca="1" si="95"/>
        <v>539</v>
      </c>
      <c r="AB199" s="57">
        <f t="shared" ca="1" si="95"/>
        <v>62598</v>
      </c>
      <c r="AC199" s="57">
        <f t="shared" ca="1" si="95"/>
        <v>1191</v>
      </c>
      <c r="AD199" s="57">
        <f t="shared" ca="1" si="95"/>
        <v>3086</v>
      </c>
      <c r="AE199" s="57">
        <f t="shared" ca="1" si="95"/>
        <v>8288</v>
      </c>
      <c r="AF199" s="57">
        <f t="shared" ca="1" si="95"/>
        <v>739</v>
      </c>
      <c r="AG199" s="57">
        <f t="shared" ca="1" si="95"/>
        <v>8712</v>
      </c>
      <c r="AH199" s="57">
        <f t="shared" ca="1" si="95"/>
        <v>285</v>
      </c>
      <c r="AI199" s="57">
        <f t="shared" ca="1" si="95"/>
        <v>0</v>
      </c>
      <c r="AJ199" s="57">
        <f t="shared" ca="1" si="95"/>
        <v>62277</v>
      </c>
      <c r="AK199" s="57">
        <f t="shared" ca="1" si="94"/>
        <v>13180</v>
      </c>
      <c r="AL199" s="57">
        <f t="shared" ca="1" si="94"/>
        <v>75775</v>
      </c>
      <c r="AM199" s="57">
        <f t="shared" ca="1" si="94"/>
        <v>5550</v>
      </c>
      <c r="AN199" s="57">
        <f t="shared" ca="1" si="94"/>
        <v>39892</v>
      </c>
      <c r="AO199" s="57">
        <f t="shared" ca="1" si="94"/>
        <v>0</v>
      </c>
      <c r="AP199" s="57">
        <f t="shared" ca="1" si="94"/>
        <v>6349</v>
      </c>
      <c r="AQ199" s="57">
        <f t="shared" ca="1" si="94"/>
        <v>7963</v>
      </c>
      <c r="AR199" s="57">
        <f t="shared" ca="1" si="94"/>
        <v>2057</v>
      </c>
      <c r="AS199" s="51">
        <v>0</v>
      </c>
      <c r="AT199" s="57">
        <f t="shared" ca="1" si="94"/>
        <v>0</v>
      </c>
      <c r="AU199" s="51">
        <v>0</v>
      </c>
      <c r="AV199" s="57">
        <v>0</v>
      </c>
      <c r="AW199" s="51">
        <f t="shared" ca="1" si="102"/>
        <v>7530.7</v>
      </c>
      <c r="AX199" s="57">
        <f t="shared" ca="1" si="96"/>
        <v>-3769</v>
      </c>
      <c r="AY199" s="57">
        <f t="shared" ca="1" si="96"/>
        <v>0</v>
      </c>
      <c r="AZ199" s="57">
        <f t="shared" ca="1" si="96"/>
        <v>0</v>
      </c>
      <c r="BA199" s="51">
        <v>0</v>
      </c>
      <c r="BB199" s="51">
        <v>0</v>
      </c>
      <c r="BC199" s="57">
        <f t="shared" ca="1" si="96"/>
        <v>-2664</v>
      </c>
      <c r="BD199" s="57">
        <f t="shared" ca="1" si="96"/>
        <v>-1112</v>
      </c>
      <c r="BE199" s="57">
        <f t="shared" ca="1" si="116"/>
        <v>311.38499999999999</v>
      </c>
      <c r="BF199" s="51">
        <f t="shared" ca="1" si="103"/>
        <v>60.62</v>
      </c>
      <c r="BG199" s="51">
        <f t="shared" ca="1" si="104"/>
        <v>5.6185915492957745</v>
      </c>
      <c r="BH199" s="51">
        <f t="shared" ca="1" si="105"/>
        <v>62.861386138613859</v>
      </c>
      <c r="BI199" s="51">
        <v>0</v>
      </c>
      <c r="BJ199" s="57">
        <f t="shared" ca="1" si="111"/>
        <v>175</v>
      </c>
      <c r="BK199" s="51">
        <f t="shared" ca="1" si="106"/>
        <v>486.38499999999999</v>
      </c>
      <c r="BL199" s="57">
        <f t="shared" ca="1" si="112"/>
        <v>283</v>
      </c>
      <c r="BM199" s="57">
        <f t="shared" ca="1" si="107"/>
        <v>288.61859154929579</v>
      </c>
      <c r="BN199" s="57">
        <f t="shared" ca="1" si="113"/>
        <v>390</v>
      </c>
      <c r="BO199" s="57">
        <f t="shared" ca="1" si="108"/>
        <v>450.62</v>
      </c>
      <c r="BP199" s="57">
        <f t="shared" ca="1" si="114"/>
        <v>101</v>
      </c>
      <c r="BQ199" s="57">
        <f t="shared" ca="1" si="109"/>
        <v>163.86138613861385</v>
      </c>
      <c r="BR199" s="51">
        <v>0</v>
      </c>
      <c r="BS199" s="51">
        <v>0</v>
      </c>
    </row>
    <row r="200" spans="1:71">
      <c r="A200" s="8" t="s">
        <v>239</v>
      </c>
      <c r="B200">
        <v>705</v>
      </c>
      <c r="C200" s="54">
        <v>1201</v>
      </c>
      <c r="E200" s="8">
        <v>115.7</v>
      </c>
      <c r="F200" s="8" t="s">
        <v>240</v>
      </c>
      <c r="G200" s="55">
        <f t="shared" ca="1" si="97"/>
        <v>44255</v>
      </c>
      <c r="H200" s="8">
        <v>77777</v>
      </c>
      <c r="J200" t="str">
        <f t="shared" ca="1" si="115"/>
        <v>자가</v>
      </c>
      <c r="K200" s="8" t="s">
        <v>242</v>
      </c>
      <c r="L200" s="63">
        <v>45352</v>
      </c>
      <c r="M200" s="63">
        <v>45402</v>
      </c>
      <c r="N200" s="63">
        <v>45352</v>
      </c>
      <c r="O200" s="63">
        <v>45382</v>
      </c>
      <c r="P200" s="51">
        <f t="shared" ca="1" si="98"/>
        <v>473276</v>
      </c>
      <c r="Q200" s="57">
        <f t="shared" ca="1" si="99"/>
        <v>482741.52</v>
      </c>
      <c r="R200" s="51">
        <f t="shared" ca="1" si="100"/>
        <v>473276</v>
      </c>
      <c r="S200" s="57">
        <f t="shared" ca="1" si="110"/>
        <v>265932</v>
      </c>
      <c r="T200" s="57">
        <f t="shared" ca="1" si="101"/>
        <v>207344</v>
      </c>
      <c r="U200" s="57">
        <f t="shared" ca="1" si="95"/>
        <v>63994</v>
      </c>
      <c r="V200" s="57">
        <f t="shared" ca="1" si="95"/>
        <v>36826</v>
      </c>
      <c r="W200" s="57">
        <f t="shared" ca="1" si="95"/>
        <v>644</v>
      </c>
      <c r="X200" s="57">
        <f t="shared" ca="1" si="95"/>
        <v>2549</v>
      </c>
      <c r="Y200" s="57">
        <f t="shared" ca="1" si="95"/>
        <v>3318</v>
      </c>
      <c r="Z200" s="57">
        <f t="shared" ca="1" si="95"/>
        <v>30701</v>
      </c>
      <c r="AA200" s="57">
        <f t="shared" ca="1" si="95"/>
        <v>11082</v>
      </c>
      <c r="AB200" s="57">
        <f t="shared" ca="1" si="95"/>
        <v>77302</v>
      </c>
      <c r="AC200" s="57">
        <f t="shared" ca="1" si="95"/>
        <v>1263</v>
      </c>
      <c r="AD200" s="57">
        <f t="shared" ca="1" si="95"/>
        <v>2737</v>
      </c>
      <c r="AE200" s="57">
        <f t="shared" ca="1" si="95"/>
        <v>17770</v>
      </c>
      <c r="AF200" s="57">
        <f t="shared" ca="1" si="95"/>
        <v>536</v>
      </c>
      <c r="AG200" s="57">
        <f t="shared" ca="1" si="95"/>
        <v>26402</v>
      </c>
      <c r="AH200" s="57">
        <f t="shared" ca="1" si="95"/>
        <v>622</v>
      </c>
      <c r="AI200" s="57">
        <f t="shared" ca="1" si="95"/>
        <v>0</v>
      </c>
      <c r="AJ200" s="57">
        <f t="shared" ca="1" si="95"/>
        <v>61422</v>
      </c>
      <c r="AK200" s="57">
        <f t="shared" ca="1" si="94"/>
        <v>21659</v>
      </c>
      <c r="AL200" s="57">
        <f t="shared" ca="1" si="94"/>
        <v>133834</v>
      </c>
      <c r="AM200" s="57">
        <f t="shared" ca="1" si="94"/>
        <v>6066</v>
      </c>
      <c r="AN200" s="57">
        <f t="shared" ca="1" si="94"/>
        <v>2351</v>
      </c>
      <c r="AO200" s="57">
        <f t="shared" ca="1" si="94"/>
        <v>0</v>
      </c>
      <c r="AP200" s="57">
        <f t="shared" ca="1" si="94"/>
        <v>7025</v>
      </c>
      <c r="AQ200" s="57">
        <f t="shared" ca="1" si="94"/>
        <v>1890</v>
      </c>
      <c r="AR200" s="57">
        <f t="shared" ca="1" si="94"/>
        <v>4597</v>
      </c>
      <c r="AS200" s="51">
        <v>2500</v>
      </c>
      <c r="AT200" s="57">
        <f t="shared" ca="1" si="94"/>
        <v>0</v>
      </c>
      <c r="AU200" s="51">
        <v>0</v>
      </c>
      <c r="AV200" s="57">
        <v>0</v>
      </c>
      <c r="AW200" s="51">
        <f t="shared" ca="1" si="102"/>
        <v>9465.52</v>
      </c>
      <c r="AX200" s="57">
        <f t="shared" ca="1" si="96"/>
        <v>-18725</v>
      </c>
      <c r="AY200" s="57">
        <f t="shared" ca="1" si="96"/>
        <v>0</v>
      </c>
      <c r="AZ200" s="57">
        <f t="shared" ca="1" si="96"/>
        <v>0</v>
      </c>
      <c r="BA200" s="51">
        <v>0</v>
      </c>
      <c r="BB200" s="51">
        <v>0</v>
      </c>
      <c r="BC200" s="57">
        <f t="shared" ca="1" si="96"/>
        <v>-4212</v>
      </c>
      <c r="BD200" s="57">
        <f t="shared" ca="1" si="96"/>
        <v>-20877</v>
      </c>
      <c r="BE200" s="57">
        <f t="shared" ca="1" si="116"/>
        <v>307.11</v>
      </c>
      <c r="BF200" s="51">
        <f t="shared" ca="1" si="103"/>
        <v>107.0672</v>
      </c>
      <c r="BG200" s="51">
        <f t="shared" ca="1" si="104"/>
        <v>0.33112676056338031</v>
      </c>
      <c r="BH200" s="51">
        <f t="shared" ca="1" si="105"/>
        <v>69.554455445544548</v>
      </c>
      <c r="BI200" s="51">
        <v>0</v>
      </c>
      <c r="BJ200" s="57">
        <f t="shared" ca="1" si="111"/>
        <v>242</v>
      </c>
      <c r="BK200" s="51">
        <f t="shared" ca="1" si="106"/>
        <v>549.11</v>
      </c>
      <c r="BL200" s="57">
        <f t="shared" ca="1" si="112"/>
        <v>280</v>
      </c>
      <c r="BM200" s="57">
        <f t="shared" ca="1" si="107"/>
        <v>280.33112676056339</v>
      </c>
      <c r="BN200" s="57">
        <f t="shared" ca="1" si="113"/>
        <v>927</v>
      </c>
      <c r="BO200" s="57">
        <f t="shared" ca="1" si="108"/>
        <v>1034.0672</v>
      </c>
      <c r="BP200" s="57">
        <f t="shared" ca="1" si="114"/>
        <v>36</v>
      </c>
      <c r="BQ200" s="57">
        <f t="shared" ca="1" si="109"/>
        <v>105.55445544554455</v>
      </c>
      <c r="BR200" s="51">
        <v>0</v>
      </c>
      <c r="BS200" s="51">
        <v>0</v>
      </c>
    </row>
    <row r="201" spans="1:71">
      <c r="A201" s="8" t="s">
        <v>239</v>
      </c>
      <c r="B201">
        <v>705</v>
      </c>
      <c r="C201" s="54">
        <v>1202</v>
      </c>
      <c r="E201" s="8">
        <v>115.7</v>
      </c>
      <c r="F201" s="8" t="s">
        <v>240</v>
      </c>
      <c r="G201" s="55">
        <f t="shared" ca="1" si="97"/>
        <v>44608</v>
      </c>
      <c r="H201" s="8">
        <v>77777</v>
      </c>
      <c r="J201" t="str">
        <f t="shared" ca="1" si="115"/>
        <v>자가</v>
      </c>
      <c r="K201" s="8" t="s">
        <v>242</v>
      </c>
      <c r="L201" s="63">
        <v>45352</v>
      </c>
      <c r="M201" s="63">
        <v>45402</v>
      </c>
      <c r="N201" s="63">
        <v>45352</v>
      </c>
      <c r="O201" s="63">
        <v>45382</v>
      </c>
      <c r="P201" s="51">
        <f t="shared" ca="1" si="98"/>
        <v>676764</v>
      </c>
      <c r="Q201" s="57">
        <f t="shared" ca="1" si="99"/>
        <v>690299.28</v>
      </c>
      <c r="R201" s="51">
        <f t="shared" ca="1" si="100"/>
        <v>676764</v>
      </c>
      <c r="S201" s="57">
        <f t="shared" ca="1" si="110"/>
        <v>254995</v>
      </c>
      <c r="T201" s="57">
        <f t="shared" ca="1" si="101"/>
        <v>421769</v>
      </c>
      <c r="U201" s="57">
        <f t="shared" ca="1" si="95"/>
        <v>66324</v>
      </c>
      <c r="V201" s="57">
        <f t="shared" ca="1" si="95"/>
        <v>33285</v>
      </c>
      <c r="W201" s="57">
        <f t="shared" ca="1" si="95"/>
        <v>858</v>
      </c>
      <c r="X201" s="57">
        <f t="shared" ca="1" si="95"/>
        <v>3734</v>
      </c>
      <c r="Y201" s="57">
        <f t="shared" ca="1" si="95"/>
        <v>3694</v>
      </c>
      <c r="Z201" s="57">
        <f t="shared" ca="1" si="95"/>
        <v>45958</v>
      </c>
      <c r="AA201" s="57">
        <f t="shared" ca="1" si="95"/>
        <v>15099</v>
      </c>
      <c r="AB201" s="57">
        <f t="shared" ca="1" si="95"/>
        <v>62888</v>
      </c>
      <c r="AC201" s="57">
        <f t="shared" ca="1" si="95"/>
        <v>2224</v>
      </c>
      <c r="AD201" s="57">
        <f t="shared" ca="1" si="95"/>
        <v>5091</v>
      </c>
      <c r="AE201" s="57">
        <f t="shared" ca="1" si="95"/>
        <v>21524</v>
      </c>
      <c r="AF201" s="57">
        <f t="shared" ca="1" si="95"/>
        <v>945</v>
      </c>
      <c r="AG201" s="57">
        <f t="shared" ca="1" si="95"/>
        <v>3847</v>
      </c>
      <c r="AH201" s="57">
        <f t="shared" ca="1" si="95"/>
        <v>274</v>
      </c>
      <c r="AI201" s="57">
        <f t="shared" ca="1" si="95"/>
        <v>0</v>
      </c>
      <c r="AJ201" s="57">
        <f t="shared" ca="1" si="95"/>
        <v>74870</v>
      </c>
      <c r="AK201" s="57">
        <f t="shared" ca="1" si="94"/>
        <v>18113</v>
      </c>
      <c r="AL201" s="57">
        <f t="shared" ca="1" si="94"/>
        <v>135923</v>
      </c>
      <c r="AM201" s="57">
        <f t="shared" ca="1" si="94"/>
        <v>255</v>
      </c>
      <c r="AN201" s="57">
        <f t="shared" ca="1" si="94"/>
        <v>113277</v>
      </c>
      <c r="AO201" s="57">
        <f t="shared" ca="1" si="94"/>
        <v>0</v>
      </c>
      <c r="AP201" s="57">
        <f t="shared" ca="1" si="94"/>
        <v>99246</v>
      </c>
      <c r="AQ201" s="57">
        <f t="shared" ca="1" si="94"/>
        <v>4623</v>
      </c>
      <c r="AR201" s="57">
        <f t="shared" ca="1" si="94"/>
        <v>6469</v>
      </c>
      <c r="AS201" s="51">
        <v>2500</v>
      </c>
      <c r="AT201" s="57">
        <f t="shared" ca="1" si="94"/>
        <v>0</v>
      </c>
      <c r="AU201" s="51">
        <v>0</v>
      </c>
      <c r="AV201" s="57">
        <v>0</v>
      </c>
      <c r="AW201" s="51">
        <f t="shared" ca="1" si="102"/>
        <v>13535.28</v>
      </c>
      <c r="AX201" s="57">
        <f t="shared" ca="1" si="96"/>
        <v>-6350</v>
      </c>
      <c r="AY201" s="57">
        <f t="shared" ca="1" si="96"/>
        <v>0</v>
      </c>
      <c r="AZ201" s="57">
        <f t="shared" ca="1" si="96"/>
        <v>0</v>
      </c>
      <c r="BA201" s="51">
        <v>0</v>
      </c>
      <c r="BB201" s="51">
        <v>0</v>
      </c>
      <c r="BC201" s="57">
        <f t="shared" ca="1" si="96"/>
        <v>-9960</v>
      </c>
      <c r="BD201" s="57">
        <f t="shared" ca="1" si="96"/>
        <v>-27947</v>
      </c>
      <c r="BE201" s="57">
        <f t="shared" ca="1" si="116"/>
        <v>374.35</v>
      </c>
      <c r="BF201" s="51">
        <f t="shared" ca="1" si="103"/>
        <v>108.7384</v>
      </c>
      <c r="BG201" s="51">
        <f t="shared" ca="1" si="104"/>
        <v>15.954507042253521</v>
      </c>
      <c r="BH201" s="51">
        <f t="shared" ca="1" si="105"/>
        <v>982.63366336633658</v>
      </c>
      <c r="BI201" s="51">
        <v>0</v>
      </c>
      <c r="BJ201" s="57">
        <f t="shared" ca="1" si="111"/>
        <v>408</v>
      </c>
      <c r="BK201" s="51">
        <f t="shared" ca="1" si="106"/>
        <v>782.35</v>
      </c>
      <c r="BL201" s="57">
        <f t="shared" ca="1" si="112"/>
        <v>433</v>
      </c>
      <c r="BM201" s="57">
        <f t="shared" ca="1" si="107"/>
        <v>448.95450704225351</v>
      </c>
      <c r="BN201" s="57">
        <f t="shared" ca="1" si="113"/>
        <v>760</v>
      </c>
      <c r="BO201" s="57">
        <f t="shared" ca="1" si="108"/>
        <v>868.73839999999996</v>
      </c>
      <c r="BP201" s="57">
        <f t="shared" ca="1" si="114"/>
        <v>367</v>
      </c>
      <c r="BQ201" s="57">
        <f t="shared" ca="1" si="109"/>
        <v>1349.6336633663366</v>
      </c>
      <c r="BR201" s="51">
        <v>0</v>
      </c>
      <c r="BS201" s="51">
        <v>0</v>
      </c>
    </row>
    <row r="202" spans="1:71">
      <c r="A202" s="8" t="s">
        <v>239</v>
      </c>
      <c r="B202">
        <v>705</v>
      </c>
      <c r="C202" s="54">
        <v>1301</v>
      </c>
      <c r="E202" s="8">
        <v>115.7</v>
      </c>
      <c r="F202" s="8" t="s">
        <v>240</v>
      </c>
      <c r="G202" s="55">
        <f t="shared" ca="1" si="97"/>
        <v>44435</v>
      </c>
      <c r="H202" s="8">
        <v>77777</v>
      </c>
      <c r="J202" t="str">
        <f t="shared" ca="1" si="115"/>
        <v>월세</v>
      </c>
      <c r="K202" s="8" t="s">
        <v>242</v>
      </c>
      <c r="L202" s="63">
        <v>45352</v>
      </c>
      <c r="M202" s="63">
        <v>45402</v>
      </c>
      <c r="N202" s="63">
        <v>45352</v>
      </c>
      <c r="O202" s="63">
        <v>45382</v>
      </c>
      <c r="P202" s="51">
        <f t="shared" ca="1" si="98"/>
        <v>623112</v>
      </c>
      <c r="Q202" s="57">
        <f t="shared" ca="1" si="99"/>
        <v>635574.24</v>
      </c>
      <c r="R202" s="51">
        <f t="shared" ca="1" si="100"/>
        <v>623112</v>
      </c>
      <c r="S202" s="57">
        <f t="shared" ca="1" si="110"/>
        <v>299779</v>
      </c>
      <c r="T202" s="57">
        <f t="shared" ca="1" si="101"/>
        <v>323333</v>
      </c>
      <c r="U202" s="57">
        <f t="shared" ca="1" si="95"/>
        <v>76623</v>
      </c>
      <c r="V202" s="57">
        <f t="shared" ca="1" si="95"/>
        <v>32805</v>
      </c>
      <c r="W202" s="57">
        <f t="shared" ca="1" si="95"/>
        <v>399</v>
      </c>
      <c r="X202" s="57">
        <f t="shared" ca="1" si="95"/>
        <v>3708</v>
      </c>
      <c r="Y202" s="57">
        <f t="shared" ca="1" si="95"/>
        <v>3312</v>
      </c>
      <c r="Z202" s="57">
        <f t="shared" ca="1" si="95"/>
        <v>36126</v>
      </c>
      <c r="AA202" s="57">
        <f t="shared" ca="1" si="95"/>
        <v>12464</v>
      </c>
      <c r="AB202" s="57">
        <f t="shared" ca="1" si="95"/>
        <v>51060</v>
      </c>
      <c r="AC202" s="57">
        <f t="shared" ca="1" si="95"/>
        <v>1571</v>
      </c>
      <c r="AD202" s="57">
        <f t="shared" ca="1" si="95"/>
        <v>8507</v>
      </c>
      <c r="AE202" s="57">
        <f t="shared" ca="1" si="95"/>
        <v>29828</v>
      </c>
      <c r="AF202" s="57">
        <f t="shared" ca="1" si="95"/>
        <v>844</v>
      </c>
      <c r="AG202" s="57">
        <f t="shared" ca="1" si="95"/>
        <v>49703</v>
      </c>
      <c r="AH202" s="57">
        <f t="shared" ca="1" si="95"/>
        <v>285</v>
      </c>
      <c r="AI202" s="57">
        <f t="shared" ca="1" si="95"/>
        <v>0</v>
      </c>
      <c r="AJ202" s="57">
        <f t="shared" ca="1" si="95"/>
        <v>58062</v>
      </c>
      <c r="AK202" s="57">
        <f t="shared" ca="1" si="94"/>
        <v>20013</v>
      </c>
      <c r="AL202" s="57">
        <f t="shared" ca="1" si="94"/>
        <v>106244</v>
      </c>
      <c r="AM202" s="57">
        <f t="shared" ca="1" si="94"/>
        <v>3400</v>
      </c>
      <c r="AN202" s="57">
        <f t="shared" ca="1" si="94"/>
        <v>119775</v>
      </c>
      <c r="AO202" s="57">
        <f t="shared" ca="1" si="94"/>
        <v>0</v>
      </c>
      <c r="AP202" s="57">
        <f t="shared" ca="1" si="94"/>
        <v>35053</v>
      </c>
      <c r="AQ202" s="57">
        <f t="shared" ca="1" si="94"/>
        <v>5293</v>
      </c>
      <c r="AR202" s="57">
        <f t="shared" ca="1" si="94"/>
        <v>2089</v>
      </c>
      <c r="AS202" s="51">
        <v>2500</v>
      </c>
      <c r="AT202" s="57">
        <f t="shared" ca="1" si="94"/>
        <v>0</v>
      </c>
      <c r="AU202" s="51">
        <v>0</v>
      </c>
      <c r="AV202" s="57">
        <v>0</v>
      </c>
      <c r="AW202" s="51">
        <f t="shared" ca="1" si="102"/>
        <v>12462.24</v>
      </c>
      <c r="AX202" s="57">
        <f t="shared" ca="1" si="96"/>
        <v>-7420</v>
      </c>
      <c r="AY202" s="57">
        <f t="shared" ca="1" si="96"/>
        <v>0</v>
      </c>
      <c r="AZ202" s="57">
        <f t="shared" ca="1" si="96"/>
        <v>0</v>
      </c>
      <c r="BA202" s="51">
        <v>0</v>
      </c>
      <c r="BB202" s="51">
        <v>0</v>
      </c>
      <c r="BC202" s="57">
        <f t="shared" ca="1" si="96"/>
        <v>-25142</v>
      </c>
      <c r="BD202" s="57">
        <f t="shared" ca="1" si="96"/>
        <v>-3990</v>
      </c>
      <c r="BE202" s="57">
        <f t="shared" ca="1" si="116"/>
        <v>290.31</v>
      </c>
      <c r="BF202" s="51">
        <f t="shared" ca="1" si="103"/>
        <v>84.995199999999997</v>
      </c>
      <c r="BG202" s="51">
        <f t="shared" ca="1" si="104"/>
        <v>16.869718309859156</v>
      </c>
      <c r="BH202" s="51">
        <f t="shared" ca="1" si="105"/>
        <v>347.05940594059405</v>
      </c>
      <c r="BI202" s="51">
        <v>0</v>
      </c>
      <c r="BJ202" s="57">
        <f t="shared" ca="1" si="111"/>
        <v>485</v>
      </c>
      <c r="BK202" s="51">
        <f t="shared" ca="1" si="106"/>
        <v>775.31</v>
      </c>
      <c r="BL202" s="57">
        <f t="shared" ca="1" si="112"/>
        <v>317</v>
      </c>
      <c r="BM202" s="57">
        <f t="shared" ca="1" si="107"/>
        <v>333.86971830985914</v>
      </c>
      <c r="BN202" s="57">
        <f t="shared" ca="1" si="113"/>
        <v>395</v>
      </c>
      <c r="BO202" s="57">
        <f t="shared" ca="1" si="108"/>
        <v>479.99520000000001</v>
      </c>
      <c r="BP202" s="57">
        <f t="shared" ca="1" si="114"/>
        <v>90</v>
      </c>
      <c r="BQ202" s="57">
        <f t="shared" ca="1" si="109"/>
        <v>437.05940594059405</v>
      </c>
      <c r="BR202" s="51">
        <v>0</v>
      </c>
      <c r="BS202" s="51">
        <v>0</v>
      </c>
    </row>
    <row r="203" spans="1:71">
      <c r="A203" s="8" t="s">
        <v>239</v>
      </c>
      <c r="B203">
        <v>705</v>
      </c>
      <c r="C203" s="54">
        <v>1302</v>
      </c>
      <c r="E203" s="8">
        <v>115.7</v>
      </c>
      <c r="F203" s="8" t="s">
        <v>240</v>
      </c>
      <c r="G203" s="55">
        <f t="shared" ca="1" si="97"/>
        <v>43602</v>
      </c>
      <c r="H203" s="8">
        <v>77777</v>
      </c>
      <c r="J203" t="str">
        <f t="shared" ca="1" si="115"/>
        <v>전세</v>
      </c>
      <c r="K203" s="8" t="s">
        <v>242</v>
      </c>
      <c r="L203" s="63">
        <v>45352</v>
      </c>
      <c r="M203" s="63">
        <v>45402</v>
      </c>
      <c r="N203" s="63">
        <v>45352</v>
      </c>
      <c r="O203" s="63">
        <v>45382</v>
      </c>
      <c r="P203" s="51">
        <f t="shared" ca="1" si="98"/>
        <v>571849</v>
      </c>
      <c r="Q203" s="57">
        <f t="shared" ca="1" si="99"/>
        <v>583285.98</v>
      </c>
      <c r="R203" s="51">
        <f t="shared" ca="1" si="100"/>
        <v>571849</v>
      </c>
      <c r="S203" s="57">
        <f t="shared" ca="1" si="110"/>
        <v>283391</v>
      </c>
      <c r="T203" s="57">
        <f t="shared" ca="1" si="101"/>
        <v>288458</v>
      </c>
      <c r="U203" s="57">
        <f t="shared" ca="1" si="95"/>
        <v>69317</v>
      </c>
      <c r="V203" s="57">
        <f t="shared" ca="1" si="95"/>
        <v>15032</v>
      </c>
      <c r="W203" s="57">
        <f t="shared" ca="1" si="95"/>
        <v>1954</v>
      </c>
      <c r="X203" s="57">
        <f t="shared" ca="1" si="95"/>
        <v>2946</v>
      </c>
      <c r="Y203" s="57">
        <f t="shared" ca="1" si="95"/>
        <v>3293</v>
      </c>
      <c r="Z203" s="57">
        <f t="shared" ca="1" si="95"/>
        <v>55296</v>
      </c>
      <c r="AA203" s="57">
        <f t="shared" ca="1" si="95"/>
        <v>19127</v>
      </c>
      <c r="AB203" s="57">
        <f t="shared" ca="1" si="95"/>
        <v>54582</v>
      </c>
      <c r="AC203" s="57">
        <f t="shared" ca="1" si="95"/>
        <v>1754</v>
      </c>
      <c r="AD203" s="57">
        <f t="shared" ca="1" si="95"/>
        <v>6207</v>
      </c>
      <c r="AE203" s="57">
        <f t="shared" ca="1" si="95"/>
        <v>25800</v>
      </c>
      <c r="AF203" s="57">
        <f t="shared" ca="1" si="95"/>
        <v>226</v>
      </c>
      <c r="AG203" s="57">
        <f t="shared" ca="1" si="95"/>
        <v>42163</v>
      </c>
      <c r="AH203" s="57">
        <f t="shared" ca="1" si="95"/>
        <v>621</v>
      </c>
      <c r="AI203" s="57">
        <f t="shared" ca="1" si="95"/>
        <v>0</v>
      </c>
      <c r="AJ203" s="57">
        <f t="shared" ca="1" si="95"/>
        <v>62500</v>
      </c>
      <c r="AK203" s="57">
        <f t="shared" ca="1" si="94"/>
        <v>12954</v>
      </c>
      <c r="AL203" s="57">
        <f t="shared" ca="1" si="94"/>
        <v>126071</v>
      </c>
      <c r="AM203" s="57">
        <f t="shared" ca="1" si="94"/>
        <v>8280</v>
      </c>
      <c r="AN203" s="57">
        <f t="shared" ca="1" si="94"/>
        <v>39787</v>
      </c>
      <c r="AO203" s="57">
        <f t="shared" ca="1" si="94"/>
        <v>0</v>
      </c>
      <c r="AP203" s="57">
        <f t="shared" ca="1" si="94"/>
        <v>37467</v>
      </c>
      <c r="AQ203" s="57">
        <f t="shared" ca="1" si="94"/>
        <v>4821</v>
      </c>
      <c r="AR203" s="57">
        <f t="shared" ca="1" si="94"/>
        <v>9591</v>
      </c>
      <c r="AS203" s="51">
        <v>2500</v>
      </c>
      <c r="AT203" s="57">
        <f t="shared" ca="1" si="94"/>
        <v>0</v>
      </c>
      <c r="AU203" s="51">
        <v>0</v>
      </c>
      <c r="AV203" s="57">
        <v>0</v>
      </c>
      <c r="AW203" s="51">
        <f t="shared" ca="1" si="102"/>
        <v>11436.98</v>
      </c>
      <c r="AX203" s="57">
        <f t="shared" ca="1" si="96"/>
        <v>-13009</v>
      </c>
      <c r="AY203" s="57">
        <f t="shared" ca="1" si="96"/>
        <v>0</v>
      </c>
      <c r="AZ203" s="57">
        <f t="shared" ca="1" si="96"/>
        <v>0</v>
      </c>
      <c r="BA203" s="51">
        <v>0</v>
      </c>
      <c r="BB203" s="51">
        <v>0</v>
      </c>
      <c r="BC203" s="57">
        <f t="shared" ca="1" si="96"/>
        <v>-2959</v>
      </c>
      <c r="BD203" s="57">
        <f t="shared" ca="1" si="96"/>
        <v>-14472</v>
      </c>
      <c r="BE203" s="57">
        <f t="shared" ca="1" si="116"/>
        <v>312.5</v>
      </c>
      <c r="BF203" s="51">
        <f t="shared" ca="1" si="103"/>
        <v>100.85680000000001</v>
      </c>
      <c r="BG203" s="51">
        <f t="shared" ca="1" si="104"/>
        <v>5.6038028169014087</v>
      </c>
      <c r="BH203" s="51">
        <f t="shared" ca="1" si="105"/>
        <v>370.96039603960395</v>
      </c>
      <c r="BI203" s="51">
        <v>0</v>
      </c>
      <c r="BJ203" s="57">
        <f t="shared" ca="1" si="111"/>
        <v>394</v>
      </c>
      <c r="BK203" s="51">
        <f t="shared" ca="1" si="106"/>
        <v>706.5</v>
      </c>
      <c r="BL203" s="57">
        <f t="shared" ca="1" si="112"/>
        <v>722</v>
      </c>
      <c r="BM203" s="57">
        <f t="shared" ca="1" si="107"/>
        <v>727.60380281690141</v>
      </c>
      <c r="BN203" s="57">
        <f t="shared" ca="1" si="113"/>
        <v>691</v>
      </c>
      <c r="BO203" s="57">
        <f t="shared" ca="1" si="108"/>
        <v>791.85680000000002</v>
      </c>
      <c r="BP203" s="57">
        <f t="shared" ca="1" si="114"/>
        <v>633</v>
      </c>
      <c r="BQ203" s="57">
        <f t="shared" ca="1" si="109"/>
        <v>1003.9603960396039</v>
      </c>
      <c r="BR203" s="51">
        <v>0</v>
      </c>
      <c r="BS203" s="51">
        <v>0</v>
      </c>
    </row>
    <row r="204" spans="1:71">
      <c r="A204" s="8" t="s">
        <v>239</v>
      </c>
      <c r="B204">
        <v>705</v>
      </c>
      <c r="C204" s="54">
        <v>1401</v>
      </c>
      <c r="E204" s="8">
        <v>115.7</v>
      </c>
      <c r="F204" s="8" t="s">
        <v>240</v>
      </c>
      <c r="G204" s="55">
        <f t="shared" ca="1" si="97"/>
        <v>41722</v>
      </c>
      <c r="H204" s="8">
        <v>77777</v>
      </c>
      <c r="J204" t="str">
        <f t="shared" ca="1" si="115"/>
        <v>월세</v>
      </c>
      <c r="K204" s="8" t="s">
        <v>242</v>
      </c>
      <c r="L204" s="63">
        <v>45352</v>
      </c>
      <c r="M204" s="63">
        <v>45402</v>
      </c>
      <c r="N204" s="63">
        <v>45352</v>
      </c>
      <c r="O204" s="63">
        <v>45382</v>
      </c>
      <c r="P204" s="51">
        <f t="shared" ca="1" si="98"/>
        <v>420702</v>
      </c>
      <c r="Q204" s="57">
        <f t="shared" ca="1" si="99"/>
        <v>429116.04</v>
      </c>
      <c r="R204" s="51">
        <f t="shared" ca="1" si="100"/>
        <v>420702</v>
      </c>
      <c r="S204" s="57">
        <f t="shared" ca="1" si="110"/>
        <v>216000</v>
      </c>
      <c r="T204" s="57">
        <f t="shared" ca="1" si="101"/>
        <v>204702</v>
      </c>
      <c r="U204" s="57">
        <f t="shared" ca="1" si="95"/>
        <v>52271</v>
      </c>
      <c r="V204" s="57">
        <f t="shared" ca="1" si="95"/>
        <v>15531</v>
      </c>
      <c r="W204" s="57">
        <f t="shared" ca="1" si="95"/>
        <v>1141</v>
      </c>
      <c r="X204" s="57">
        <f t="shared" ca="1" si="95"/>
        <v>4571</v>
      </c>
      <c r="Y204" s="57">
        <f t="shared" ca="1" si="95"/>
        <v>3182</v>
      </c>
      <c r="Z204" s="57">
        <f t="shared" ca="1" si="95"/>
        <v>23237</v>
      </c>
      <c r="AA204" s="57">
        <f t="shared" ca="1" si="95"/>
        <v>2313</v>
      </c>
      <c r="AB204" s="57">
        <f t="shared" ca="1" si="95"/>
        <v>31227</v>
      </c>
      <c r="AC204" s="57">
        <f t="shared" ca="1" si="95"/>
        <v>2720</v>
      </c>
      <c r="AD204" s="57">
        <f t="shared" ca="1" si="95"/>
        <v>9229</v>
      </c>
      <c r="AE204" s="57">
        <f t="shared" ca="1" si="95"/>
        <v>24599</v>
      </c>
      <c r="AF204" s="57">
        <f t="shared" ca="1" si="95"/>
        <v>303</v>
      </c>
      <c r="AG204" s="57">
        <f t="shared" ca="1" si="95"/>
        <v>46484</v>
      </c>
      <c r="AH204" s="57">
        <f t="shared" ca="1" si="95"/>
        <v>423</v>
      </c>
      <c r="AI204" s="57">
        <f t="shared" ca="1" si="95"/>
        <v>0</v>
      </c>
      <c r="AJ204" s="57">
        <f t="shared" ca="1" si="95"/>
        <v>56066</v>
      </c>
      <c r="AK204" s="57">
        <f t="shared" ca="1" si="94"/>
        <v>12177</v>
      </c>
      <c r="AL204" s="57">
        <f t="shared" ca="1" si="94"/>
        <v>79254</v>
      </c>
      <c r="AM204" s="57">
        <f t="shared" ca="1" si="94"/>
        <v>7597</v>
      </c>
      <c r="AN204" s="57">
        <f t="shared" ca="1" si="94"/>
        <v>54719</v>
      </c>
      <c r="AO204" s="57">
        <f t="shared" ca="1" si="94"/>
        <v>0</v>
      </c>
      <c r="AP204" s="57">
        <f t="shared" ca="1" si="94"/>
        <v>19811</v>
      </c>
      <c r="AQ204" s="57">
        <f t="shared" ca="1" si="94"/>
        <v>1505</v>
      </c>
      <c r="AR204" s="57">
        <f t="shared" ca="1" si="94"/>
        <v>920</v>
      </c>
      <c r="AS204" s="51">
        <v>2500</v>
      </c>
      <c r="AT204" s="57">
        <f t="shared" ca="1" si="94"/>
        <v>0</v>
      </c>
      <c r="AU204" s="51">
        <v>0</v>
      </c>
      <c r="AV204" s="57">
        <v>0</v>
      </c>
      <c r="AW204" s="51">
        <f t="shared" ca="1" si="102"/>
        <v>8414.0400000000009</v>
      </c>
      <c r="AX204" s="57">
        <f t="shared" ca="1" si="96"/>
        <v>-11515</v>
      </c>
      <c r="AY204" s="57">
        <f t="shared" ca="1" si="96"/>
        <v>0</v>
      </c>
      <c r="AZ204" s="57">
        <f t="shared" ca="1" si="96"/>
        <v>0</v>
      </c>
      <c r="BA204" s="51">
        <v>0</v>
      </c>
      <c r="BB204" s="51">
        <v>0</v>
      </c>
      <c r="BC204" s="57">
        <f t="shared" ca="1" si="96"/>
        <v>-250</v>
      </c>
      <c r="BD204" s="57">
        <f t="shared" ca="1" si="96"/>
        <v>-19313</v>
      </c>
      <c r="BE204" s="57">
        <f t="shared" ca="1" si="116"/>
        <v>280.33</v>
      </c>
      <c r="BF204" s="51">
        <f t="shared" ca="1" si="103"/>
        <v>63.403199999999998</v>
      </c>
      <c r="BG204" s="51">
        <f t="shared" ca="1" si="104"/>
        <v>7.7069014084507046</v>
      </c>
      <c r="BH204" s="51">
        <f t="shared" ca="1" si="105"/>
        <v>196.14851485148515</v>
      </c>
      <c r="BI204" s="51">
        <v>0</v>
      </c>
      <c r="BJ204" s="57">
        <f t="shared" ca="1" si="111"/>
        <v>275</v>
      </c>
      <c r="BK204" s="51">
        <f t="shared" ca="1" si="106"/>
        <v>555.32999999999993</v>
      </c>
      <c r="BL204" s="57">
        <f t="shared" ca="1" si="112"/>
        <v>987</v>
      </c>
      <c r="BM204" s="57">
        <f t="shared" ca="1" si="107"/>
        <v>994.70690140845068</v>
      </c>
      <c r="BN204" s="57">
        <f t="shared" ca="1" si="113"/>
        <v>824</v>
      </c>
      <c r="BO204" s="57">
        <f t="shared" ca="1" si="108"/>
        <v>887.40319999999997</v>
      </c>
      <c r="BP204" s="57">
        <f t="shared" ca="1" si="114"/>
        <v>670</v>
      </c>
      <c r="BQ204" s="57">
        <f t="shared" ca="1" si="109"/>
        <v>866.14851485148517</v>
      </c>
      <c r="BR204" s="51">
        <v>0</v>
      </c>
      <c r="BS204" s="51">
        <v>0</v>
      </c>
    </row>
    <row r="205" spans="1:71">
      <c r="A205" s="8" t="s">
        <v>239</v>
      </c>
      <c r="B205">
        <v>705</v>
      </c>
      <c r="C205" s="54">
        <v>1402</v>
      </c>
      <c r="E205" s="8">
        <v>115.7</v>
      </c>
      <c r="F205" s="8" t="s">
        <v>240</v>
      </c>
      <c r="G205" s="55">
        <f t="shared" ca="1" si="97"/>
        <v>43702</v>
      </c>
      <c r="H205" s="8">
        <v>77777</v>
      </c>
      <c r="J205" t="str">
        <f t="shared" ca="1" si="115"/>
        <v>월세</v>
      </c>
      <c r="K205" s="8" t="s">
        <v>242</v>
      </c>
      <c r="L205" s="63">
        <v>45352</v>
      </c>
      <c r="M205" s="63">
        <v>45402</v>
      </c>
      <c r="N205" s="63">
        <v>45352</v>
      </c>
      <c r="O205" s="63">
        <v>45382</v>
      </c>
      <c r="P205" s="51">
        <f t="shared" ca="1" si="98"/>
        <v>523771</v>
      </c>
      <c r="Q205" s="57">
        <f t="shared" ca="1" si="99"/>
        <v>534246.42000000004</v>
      </c>
      <c r="R205" s="51">
        <f t="shared" ca="1" si="100"/>
        <v>523771</v>
      </c>
      <c r="S205" s="57">
        <f t="shared" ca="1" si="110"/>
        <v>208407</v>
      </c>
      <c r="T205" s="57">
        <f t="shared" ca="1" si="101"/>
        <v>315364</v>
      </c>
      <c r="U205" s="57">
        <f t="shared" ca="1" si="95"/>
        <v>63994</v>
      </c>
      <c r="V205" s="57">
        <f t="shared" ca="1" si="95"/>
        <v>28477</v>
      </c>
      <c r="W205" s="57">
        <f t="shared" ca="1" si="95"/>
        <v>806</v>
      </c>
      <c r="X205" s="57">
        <f t="shared" ca="1" si="95"/>
        <v>3954</v>
      </c>
      <c r="Y205" s="57">
        <f t="shared" ca="1" si="95"/>
        <v>3412</v>
      </c>
      <c r="Z205" s="57">
        <f t="shared" ca="1" si="95"/>
        <v>57813</v>
      </c>
      <c r="AA205" s="57">
        <f t="shared" ca="1" si="95"/>
        <v>29359</v>
      </c>
      <c r="AB205" s="57">
        <f t="shared" ca="1" si="95"/>
        <v>17223</v>
      </c>
      <c r="AC205" s="57">
        <f t="shared" ca="1" si="95"/>
        <v>126</v>
      </c>
      <c r="AD205" s="57">
        <f t="shared" ca="1" si="95"/>
        <v>2245</v>
      </c>
      <c r="AE205" s="57">
        <f t="shared" ca="1" si="95"/>
        <v>5182</v>
      </c>
      <c r="AF205" s="57">
        <f t="shared" ca="1" si="95"/>
        <v>755</v>
      </c>
      <c r="AG205" s="57">
        <f t="shared" ca="1" si="95"/>
        <v>16039</v>
      </c>
      <c r="AH205" s="57">
        <f t="shared" ca="1" si="95"/>
        <v>15</v>
      </c>
      <c r="AI205" s="57">
        <f t="shared" ca="1" si="95"/>
        <v>0</v>
      </c>
      <c r="AJ205" s="57">
        <f t="shared" ref="AJ205" ca="1" si="117">RANDBETWEEN(AJ$2,AJ$3)</f>
        <v>60700</v>
      </c>
      <c r="AK205" s="57">
        <f t="shared" ca="1" si="94"/>
        <v>22701</v>
      </c>
      <c r="AL205" s="57">
        <f t="shared" ca="1" si="94"/>
        <v>65264</v>
      </c>
      <c r="AM205" s="57">
        <f t="shared" ca="1" si="94"/>
        <v>5531</v>
      </c>
      <c r="AN205" s="57">
        <f t="shared" ca="1" si="94"/>
        <v>117086</v>
      </c>
      <c r="AO205" s="57">
        <f t="shared" ca="1" si="94"/>
        <v>0</v>
      </c>
      <c r="AP205" s="57">
        <f t="shared" ca="1" si="94"/>
        <v>52755</v>
      </c>
      <c r="AQ205" s="57">
        <f t="shared" ca="1" si="94"/>
        <v>8381</v>
      </c>
      <c r="AR205" s="57">
        <f t="shared" ca="1" si="94"/>
        <v>2962</v>
      </c>
      <c r="AS205" s="51">
        <v>2500</v>
      </c>
      <c r="AT205" s="57">
        <f t="shared" ca="1" si="94"/>
        <v>0</v>
      </c>
      <c r="AU205" s="51">
        <v>0</v>
      </c>
      <c r="AV205" s="57">
        <v>0</v>
      </c>
      <c r="AW205" s="51">
        <f t="shared" ca="1" si="102"/>
        <v>10475.42</v>
      </c>
      <c r="AX205" s="57">
        <f t="shared" ca="1" si="96"/>
        <v>-2022</v>
      </c>
      <c r="AY205" s="57">
        <f t="shared" ca="1" si="96"/>
        <v>0</v>
      </c>
      <c r="AZ205" s="57">
        <f t="shared" ca="1" si="96"/>
        <v>0</v>
      </c>
      <c r="BA205" s="51">
        <v>0</v>
      </c>
      <c r="BB205" s="51">
        <v>0</v>
      </c>
      <c r="BC205" s="57">
        <f t="shared" ca="1" si="96"/>
        <v>-23743</v>
      </c>
      <c r="BD205" s="57">
        <f t="shared" ca="1" si="96"/>
        <v>-17744</v>
      </c>
      <c r="BE205" s="57">
        <f t="shared" ca="1" si="116"/>
        <v>303.5</v>
      </c>
      <c r="BF205" s="51">
        <f t="shared" ca="1" si="103"/>
        <v>52.211199999999998</v>
      </c>
      <c r="BG205" s="51">
        <f t="shared" ca="1" si="104"/>
        <v>16.490985915492956</v>
      </c>
      <c r="BH205" s="51">
        <f t="shared" ca="1" si="105"/>
        <v>522.32673267326732</v>
      </c>
      <c r="BI205" s="51">
        <v>0</v>
      </c>
      <c r="BJ205" s="57">
        <f t="shared" ca="1" si="111"/>
        <v>543</v>
      </c>
      <c r="BK205" s="51">
        <f t="shared" ca="1" si="106"/>
        <v>846.5</v>
      </c>
      <c r="BL205" s="57">
        <f t="shared" ca="1" si="112"/>
        <v>41</v>
      </c>
      <c r="BM205" s="57">
        <f t="shared" ca="1" si="107"/>
        <v>57.490985915492956</v>
      </c>
      <c r="BN205" s="57">
        <f t="shared" ca="1" si="113"/>
        <v>650</v>
      </c>
      <c r="BO205" s="57">
        <f t="shared" ca="1" si="108"/>
        <v>702.21119999999996</v>
      </c>
      <c r="BP205" s="57">
        <f t="shared" ca="1" si="114"/>
        <v>802</v>
      </c>
      <c r="BQ205" s="57">
        <f t="shared" ca="1" si="109"/>
        <v>1324.3267326732673</v>
      </c>
      <c r="BR205" s="51">
        <v>0</v>
      </c>
      <c r="BS205" s="51">
        <v>0</v>
      </c>
    </row>
    <row r="206" spans="1:71">
      <c r="A206" s="8" t="s">
        <v>239</v>
      </c>
      <c r="B206">
        <v>705</v>
      </c>
      <c r="C206" s="54">
        <v>1501</v>
      </c>
      <c r="E206" s="8">
        <v>115.7</v>
      </c>
      <c r="F206" s="8" t="s">
        <v>240</v>
      </c>
      <c r="G206" s="55">
        <f t="shared" ca="1" si="97"/>
        <v>42488</v>
      </c>
      <c r="H206" s="8">
        <v>77777</v>
      </c>
      <c r="J206" t="str">
        <f t="shared" ca="1" si="115"/>
        <v>월세</v>
      </c>
      <c r="K206" s="8" t="s">
        <v>242</v>
      </c>
      <c r="L206" s="63">
        <v>45352</v>
      </c>
      <c r="M206" s="63">
        <v>45402</v>
      </c>
      <c r="N206" s="63">
        <v>45352</v>
      </c>
      <c r="O206" s="63">
        <v>45382</v>
      </c>
      <c r="P206" s="51">
        <f t="shared" ca="1" si="98"/>
        <v>473291</v>
      </c>
      <c r="Q206" s="57">
        <f t="shared" ca="1" si="99"/>
        <v>482756.82</v>
      </c>
      <c r="R206" s="51">
        <f t="shared" ca="1" si="100"/>
        <v>473291</v>
      </c>
      <c r="S206" s="57">
        <f t="shared" ca="1" si="110"/>
        <v>165974</v>
      </c>
      <c r="T206" s="57">
        <f t="shared" ca="1" si="101"/>
        <v>307317</v>
      </c>
      <c r="U206" s="57">
        <f t="shared" ref="U206:AJ221" ca="1" si="118">RANDBETWEEN(U$2,U$3)</f>
        <v>51999</v>
      </c>
      <c r="V206" s="57">
        <f t="shared" ca="1" si="118"/>
        <v>6786</v>
      </c>
      <c r="W206" s="57">
        <f t="shared" ca="1" si="118"/>
        <v>1524</v>
      </c>
      <c r="X206" s="57">
        <f t="shared" ca="1" si="118"/>
        <v>3728</v>
      </c>
      <c r="Y206" s="57">
        <f t="shared" ca="1" si="118"/>
        <v>3929</v>
      </c>
      <c r="Z206" s="57">
        <f t="shared" ca="1" si="118"/>
        <v>20784</v>
      </c>
      <c r="AA206" s="57">
        <f t="shared" ca="1" si="118"/>
        <v>11173</v>
      </c>
      <c r="AB206" s="57">
        <f t="shared" ca="1" si="118"/>
        <v>24866</v>
      </c>
      <c r="AC206" s="57">
        <f t="shared" ca="1" si="118"/>
        <v>466</v>
      </c>
      <c r="AD206" s="57">
        <f t="shared" ca="1" si="118"/>
        <v>6235</v>
      </c>
      <c r="AE206" s="57">
        <f t="shared" ca="1" si="118"/>
        <v>23130</v>
      </c>
      <c r="AF206" s="57">
        <f t="shared" ca="1" si="118"/>
        <v>600</v>
      </c>
      <c r="AG206" s="57">
        <f t="shared" ca="1" si="118"/>
        <v>17540</v>
      </c>
      <c r="AH206" s="57">
        <f t="shared" ca="1" si="118"/>
        <v>241</v>
      </c>
      <c r="AI206" s="57">
        <f t="shared" ca="1" si="118"/>
        <v>0</v>
      </c>
      <c r="AJ206" s="57">
        <f t="shared" ca="1" si="118"/>
        <v>74069</v>
      </c>
      <c r="AK206" s="57">
        <f t="shared" ca="1" si="94"/>
        <v>13481</v>
      </c>
      <c r="AL206" s="57">
        <f t="shared" ca="1" si="94"/>
        <v>64113</v>
      </c>
      <c r="AM206" s="57">
        <f t="shared" ca="1" si="94"/>
        <v>282</v>
      </c>
      <c r="AN206" s="57">
        <f t="shared" ca="1" si="94"/>
        <v>108663</v>
      </c>
      <c r="AO206" s="57">
        <f t="shared" ca="1" si="94"/>
        <v>0</v>
      </c>
      <c r="AP206" s="57">
        <f t="shared" ca="1" si="94"/>
        <v>70229</v>
      </c>
      <c r="AQ206" s="57">
        <f t="shared" ca="1" si="94"/>
        <v>4387</v>
      </c>
      <c r="AR206" s="57">
        <f t="shared" ca="1" si="94"/>
        <v>7837</v>
      </c>
      <c r="AS206" s="51">
        <v>2500</v>
      </c>
      <c r="AT206" s="57">
        <f t="shared" ca="1" si="94"/>
        <v>0</v>
      </c>
      <c r="AU206" s="51">
        <v>0</v>
      </c>
      <c r="AV206" s="57">
        <v>0</v>
      </c>
      <c r="AW206" s="51">
        <f t="shared" ca="1" si="102"/>
        <v>9465.82</v>
      </c>
      <c r="AX206" s="57">
        <f t="shared" ca="1" si="96"/>
        <v>-19999</v>
      </c>
      <c r="AY206" s="57">
        <f t="shared" ca="1" si="96"/>
        <v>0</v>
      </c>
      <c r="AZ206" s="57">
        <f t="shared" ca="1" si="96"/>
        <v>0</v>
      </c>
      <c r="BA206" s="51">
        <v>0</v>
      </c>
      <c r="BB206" s="51">
        <v>0</v>
      </c>
      <c r="BC206" s="57">
        <f t="shared" ca="1" si="96"/>
        <v>-10852</v>
      </c>
      <c r="BD206" s="57">
        <f t="shared" ca="1" si="96"/>
        <v>-14420</v>
      </c>
      <c r="BE206" s="57">
        <f t="shared" ca="1" si="116"/>
        <v>370.34500000000003</v>
      </c>
      <c r="BF206" s="51">
        <f t="shared" ca="1" si="103"/>
        <v>51.290399999999998</v>
      </c>
      <c r="BG206" s="51">
        <f t="shared" ca="1" si="104"/>
        <v>15.304647887323943</v>
      </c>
      <c r="BH206" s="51">
        <f t="shared" ca="1" si="105"/>
        <v>695.33663366336634</v>
      </c>
      <c r="BI206" s="51">
        <v>0</v>
      </c>
      <c r="BJ206" s="57">
        <f t="shared" ca="1" si="111"/>
        <v>53</v>
      </c>
      <c r="BK206" s="51">
        <f t="shared" ca="1" si="106"/>
        <v>423.34500000000003</v>
      </c>
      <c r="BL206" s="57">
        <f t="shared" ca="1" si="112"/>
        <v>994</v>
      </c>
      <c r="BM206" s="57">
        <f t="shared" ca="1" si="107"/>
        <v>1009.304647887324</v>
      </c>
      <c r="BN206" s="57">
        <f t="shared" ca="1" si="113"/>
        <v>372</v>
      </c>
      <c r="BO206" s="57">
        <f t="shared" ca="1" si="108"/>
        <v>423.29039999999998</v>
      </c>
      <c r="BP206" s="57">
        <f t="shared" ca="1" si="114"/>
        <v>4</v>
      </c>
      <c r="BQ206" s="57">
        <f t="shared" ca="1" si="109"/>
        <v>699.33663366336634</v>
      </c>
      <c r="BR206" s="51">
        <v>0</v>
      </c>
      <c r="BS206" s="51">
        <v>0</v>
      </c>
    </row>
    <row r="207" spans="1:71">
      <c r="A207" s="8" t="s">
        <v>239</v>
      </c>
      <c r="B207">
        <v>705</v>
      </c>
      <c r="C207" s="54">
        <v>1502</v>
      </c>
      <c r="E207" s="8">
        <v>115.7</v>
      </c>
      <c r="F207" s="8" t="s">
        <v>240</v>
      </c>
      <c r="G207" s="55">
        <f t="shared" ca="1" si="97"/>
        <v>44982</v>
      </c>
      <c r="H207" s="8">
        <v>77777</v>
      </c>
      <c r="J207" t="str">
        <f t="shared" ca="1" si="115"/>
        <v>전세</v>
      </c>
      <c r="K207" s="8" t="s">
        <v>242</v>
      </c>
      <c r="L207" s="63">
        <v>45352</v>
      </c>
      <c r="M207" s="63">
        <v>45402</v>
      </c>
      <c r="N207" s="63">
        <v>45352</v>
      </c>
      <c r="O207" s="63">
        <v>45382</v>
      </c>
      <c r="P207" s="51">
        <f t="shared" ca="1" si="98"/>
        <v>589404</v>
      </c>
      <c r="Q207" s="57">
        <f t="shared" ca="1" si="99"/>
        <v>601192.07999999996</v>
      </c>
      <c r="R207" s="51">
        <f t="shared" ca="1" si="100"/>
        <v>589404</v>
      </c>
      <c r="S207" s="57">
        <f t="shared" ca="1" si="110"/>
        <v>235313</v>
      </c>
      <c r="T207" s="57">
        <f t="shared" ca="1" si="101"/>
        <v>354091</v>
      </c>
      <c r="U207" s="57">
        <f t="shared" ca="1" si="118"/>
        <v>43022</v>
      </c>
      <c r="V207" s="57">
        <f t="shared" ca="1" si="118"/>
        <v>37503</v>
      </c>
      <c r="W207" s="57">
        <f t="shared" ca="1" si="118"/>
        <v>1616</v>
      </c>
      <c r="X207" s="57">
        <f t="shared" ca="1" si="118"/>
        <v>1950</v>
      </c>
      <c r="Y207" s="57">
        <f t="shared" ca="1" si="118"/>
        <v>3658</v>
      </c>
      <c r="Z207" s="57">
        <f t="shared" ca="1" si="118"/>
        <v>25413</v>
      </c>
      <c r="AA207" s="57">
        <f t="shared" ca="1" si="118"/>
        <v>21438</v>
      </c>
      <c r="AB207" s="57">
        <f t="shared" ca="1" si="118"/>
        <v>54588</v>
      </c>
      <c r="AC207" s="57">
        <f t="shared" ca="1" si="118"/>
        <v>107</v>
      </c>
      <c r="AD207" s="57">
        <f t="shared" ca="1" si="118"/>
        <v>5422</v>
      </c>
      <c r="AE207" s="57">
        <f t="shared" ca="1" si="118"/>
        <v>24442</v>
      </c>
      <c r="AF207" s="57">
        <f t="shared" ca="1" si="118"/>
        <v>671</v>
      </c>
      <c r="AG207" s="57">
        <f t="shared" ca="1" si="118"/>
        <v>35224</v>
      </c>
      <c r="AH207" s="57">
        <f t="shared" ca="1" si="118"/>
        <v>998</v>
      </c>
      <c r="AI207" s="57">
        <f t="shared" ca="1" si="118"/>
        <v>0</v>
      </c>
      <c r="AJ207" s="57">
        <f t="shared" ca="1" si="118"/>
        <v>63325</v>
      </c>
      <c r="AK207" s="57">
        <f t="shared" ca="1" si="94"/>
        <v>18396</v>
      </c>
      <c r="AL207" s="57">
        <f t="shared" ca="1" si="94"/>
        <v>96291</v>
      </c>
      <c r="AM207" s="57">
        <f t="shared" ca="1" si="94"/>
        <v>9211</v>
      </c>
      <c r="AN207" s="57">
        <f t="shared" ca="1" si="94"/>
        <v>96612</v>
      </c>
      <c r="AO207" s="57">
        <f t="shared" ca="1" si="94"/>
        <v>0</v>
      </c>
      <c r="AP207" s="57">
        <f t="shared" ca="1" si="94"/>
        <v>87665</v>
      </c>
      <c r="AQ207" s="57">
        <f t="shared" ca="1" si="94"/>
        <v>1697</v>
      </c>
      <c r="AR207" s="57">
        <f t="shared" ca="1" si="94"/>
        <v>8897</v>
      </c>
      <c r="AS207" s="51">
        <v>2500</v>
      </c>
      <c r="AT207" s="57">
        <f t="shared" ca="1" si="94"/>
        <v>0</v>
      </c>
      <c r="AU207" s="51">
        <v>0</v>
      </c>
      <c r="AV207" s="57">
        <v>0</v>
      </c>
      <c r="AW207" s="51">
        <f t="shared" ca="1" si="102"/>
        <v>11788.08</v>
      </c>
      <c r="AX207" s="57">
        <f t="shared" ca="1" si="96"/>
        <v>-13849</v>
      </c>
      <c r="AY207" s="57">
        <f t="shared" ca="1" si="96"/>
        <v>0</v>
      </c>
      <c r="AZ207" s="57">
        <f t="shared" ca="1" si="96"/>
        <v>0</v>
      </c>
      <c r="BA207" s="51">
        <v>0</v>
      </c>
      <c r="BB207" s="51">
        <v>0</v>
      </c>
      <c r="BC207" s="57">
        <f t="shared" ca="1" si="96"/>
        <v>-15424</v>
      </c>
      <c r="BD207" s="57">
        <f t="shared" ca="1" si="96"/>
        <v>-21969</v>
      </c>
      <c r="BE207" s="57">
        <f t="shared" ca="1" si="116"/>
        <v>316.625</v>
      </c>
      <c r="BF207" s="51">
        <f t="shared" ca="1" si="103"/>
        <v>77.032799999999995</v>
      </c>
      <c r="BG207" s="51">
        <f t="shared" ca="1" si="104"/>
        <v>13.607323943661973</v>
      </c>
      <c r="BH207" s="51">
        <f t="shared" ca="1" si="105"/>
        <v>867.97029702970292</v>
      </c>
      <c r="BI207" s="51">
        <v>0</v>
      </c>
      <c r="BJ207" s="57">
        <f t="shared" ca="1" si="111"/>
        <v>948</v>
      </c>
      <c r="BK207" s="51">
        <f t="shared" ca="1" si="106"/>
        <v>1264.625</v>
      </c>
      <c r="BL207" s="57">
        <f t="shared" ca="1" si="112"/>
        <v>178</v>
      </c>
      <c r="BM207" s="57">
        <f t="shared" ca="1" si="107"/>
        <v>191.60732394366198</v>
      </c>
      <c r="BN207" s="57">
        <f t="shared" ca="1" si="113"/>
        <v>910</v>
      </c>
      <c r="BO207" s="57">
        <f t="shared" ca="1" si="108"/>
        <v>987.03279999999995</v>
      </c>
      <c r="BP207" s="57">
        <f t="shared" ca="1" si="114"/>
        <v>380</v>
      </c>
      <c r="BQ207" s="57">
        <f t="shared" ca="1" si="109"/>
        <v>1247.970297029703</v>
      </c>
      <c r="BR207" s="51">
        <v>0</v>
      </c>
      <c r="BS207" s="51">
        <v>0</v>
      </c>
    </row>
    <row r="208" spans="1:71">
      <c r="A208" s="8" t="s">
        <v>239</v>
      </c>
      <c r="B208">
        <v>705</v>
      </c>
      <c r="C208" s="54">
        <v>1601</v>
      </c>
      <c r="E208" s="8">
        <v>115.7</v>
      </c>
      <c r="F208" s="8" t="s">
        <v>240</v>
      </c>
      <c r="G208" s="55">
        <f t="shared" ca="1" si="97"/>
        <v>43850</v>
      </c>
      <c r="H208" s="8">
        <v>77777</v>
      </c>
      <c r="J208" t="str">
        <f t="shared" ca="1" si="115"/>
        <v>자가</v>
      </c>
      <c r="K208" s="8" t="s">
        <v>242</v>
      </c>
      <c r="L208" s="63">
        <v>45352</v>
      </c>
      <c r="M208" s="63">
        <v>45402</v>
      </c>
      <c r="N208" s="63">
        <v>45352</v>
      </c>
      <c r="O208" s="63">
        <v>45382</v>
      </c>
      <c r="P208" s="51">
        <f t="shared" ca="1" si="98"/>
        <v>479851</v>
      </c>
      <c r="Q208" s="57">
        <f t="shared" ca="1" si="99"/>
        <v>489448.02</v>
      </c>
      <c r="R208" s="51">
        <f t="shared" ca="1" si="100"/>
        <v>479851</v>
      </c>
      <c r="S208" s="57">
        <f t="shared" ca="1" si="110"/>
        <v>180457</v>
      </c>
      <c r="T208" s="57">
        <f t="shared" ca="1" si="101"/>
        <v>299394</v>
      </c>
      <c r="U208" s="57">
        <f t="shared" ca="1" si="118"/>
        <v>36850</v>
      </c>
      <c r="V208" s="57">
        <f t="shared" ca="1" si="118"/>
        <v>33747</v>
      </c>
      <c r="W208" s="57">
        <f t="shared" ca="1" si="118"/>
        <v>954</v>
      </c>
      <c r="X208" s="57">
        <f t="shared" ca="1" si="118"/>
        <v>1197</v>
      </c>
      <c r="Y208" s="57">
        <f t="shared" ca="1" si="118"/>
        <v>3336</v>
      </c>
      <c r="Z208" s="57">
        <f t="shared" ca="1" si="118"/>
        <v>16913</v>
      </c>
      <c r="AA208" s="57">
        <f t="shared" ca="1" si="118"/>
        <v>5625</v>
      </c>
      <c r="AB208" s="57">
        <f t="shared" ca="1" si="118"/>
        <v>64445</v>
      </c>
      <c r="AC208" s="57">
        <f t="shared" ca="1" si="118"/>
        <v>927</v>
      </c>
      <c r="AD208" s="57">
        <f t="shared" ca="1" si="118"/>
        <v>2030</v>
      </c>
      <c r="AE208" s="57">
        <f t="shared" ca="1" si="118"/>
        <v>12859</v>
      </c>
      <c r="AF208" s="57">
        <f t="shared" ca="1" si="118"/>
        <v>539</v>
      </c>
      <c r="AG208" s="57">
        <f t="shared" ca="1" si="118"/>
        <v>5262</v>
      </c>
      <c r="AH208" s="57">
        <f t="shared" ca="1" si="118"/>
        <v>269</v>
      </c>
      <c r="AI208" s="57">
        <f t="shared" ca="1" si="118"/>
        <v>0</v>
      </c>
      <c r="AJ208" s="57">
        <f t="shared" ca="1" si="118"/>
        <v>63629</v>
      </c>
      <c r="AK208" s="57">
        <f t="shared" ca="1" si="94"/>
        <v>21338</v>
      </c>
      <c r="AL208" s="57">
        <f t="shared" ca="1" si="94"/>
        <v>127269</v>
      </c>
      <c r="AM208" s="57">
        <f t="shared" ca="1" si="94"/>
        <v>7198</v>
      </c>
      <c r="AN208" s="57">
        <f t="shared" ca="1" si="94"/>
        <v>101216</v>
      </c>
      <c r="AO208" s="57">
        <f t="shared" ca="1" si="94"/>
        <v>0</v>
      </c>
      <c r="AP208" s="57">
        <f t="shared" ca="1" si="94"/>
        <v>13516</v>
      </c>
      <c r="AQ208" s="57">
        <f t="shared" ca="1" si="94"/>
        <v>1398</v>
      </c>
      <c r="AR208" s="57">
        <f t="shared" ca="1" si="94"/>
        <v>749</v>
      </c>
      <c r="AS208" s="51">
        <v>2500</v>
      </c>
      <c r="AT208" s="57">
        <f t="shared" ca="1" si="94"/>
        <v>0</v>
      </c>
      <c r="AU208" s="51">
        <v>0</v>
      </c>
      <c r="AV208" s="57">
        <v>0</v>
      </c>
      <c r="AW208" s="51">
        <f t="shared" ca="1" si="102"/>
        <v>9597.02</v>
      </c>
      <c r="AX208" s="57">
        <f t="shared" ca="1" si="96"/>
        <v>-1120</v>
      </c>
      <c r="AY208" s="57">
        <f t="shared" ca="1" si="96"/>
        <v>0</v>
      </c>
      <c r="AZ208" s="57">
        <f t="shared" ca="1" si="96"/>
        <v>0</v>
      </c>
      <c r="BA208" s="51">
        <v>0</v>
      </c>
      <c r="BB208" s="51">
        <v>0</v>
      </c>
      <c r="BC208" s="57">
        <f t="shared" ca="1" si="96"/>
        <v>-28472</v>
      </c>
      <c r="BD208" s="57">
        <f t="shared" ca="1" si="96"/>
        <v>-14323</v>
      </c>
      <c r="BE208" s="57">
        <f t="shared" ca="1" si="116"/>
        <v>318.14499999999998</v>
      </c>
      <c r="BF208" s="51">
        <f t="shared" ca="1" si="103"/>
        <v>101.8152</v>
      </c>
      <c r="BG208" s="51">
        <f t="shared" ca="1" si="104"/>
        <v>14.255774647887323</v>
      </c>
      <c r="BH208" s="51">
        <f t="shared" ca="1" si="105"/>
        <v>133.82178217821783</v>
      </c>
      <c r="BI208" s="51">
        <v>0</v>
      </c>
      <c r="BJ208" s="57">
        <f t="shared" ca="1" si="111"/>
        <v>110</v>
      </c>
      <c r="BK208" s="51">
        <f t="shared" ca="1" si="106"/>
        <v>428.14499999999998</v>
      </c>
      <c r="BL208" s="57">
        <f t="shared" ca="1" si="112"/>
        <v>755</v>
      </c>
      <c r="BM208" s="57">
        <f t="shared" ca="1" si="107"/>
        <v>769.25577464788728</v>
      </c>
      <c r="BN208" s="57">
        <f t="shared" ca="1" si="113"/>
        <v>621</v>
      </c>
      <c r="BO208" s="57">
        <f t="shared" ca="1" si="108"/>
        <v>722.8152</v>
      </c>
      <c r="BP208" s="57">
        <f t="shared" ca="1" si="114"/>
        <v>588</v>
      </c>
      <c r="BQ208" s="57">
        <f t="shared" ca="1" si="109"/>
        <v>721.82178217821786</v>
      </c>
      <c r="BR208" s="51">
        <v>0</v>
      </c>
      <c r="BS208" s="51">
        <v>0</v>
      </c>
    </row>
    <row r="209" spans="1:71">
      <c r="A209" s="8" t="s">
        <v>239</v>
      </c>
      <c r="B209">
        <v>705</v>
      </c>
      <c r="C209" s="54">
        <v>1602</v>
      </c>
      <c r="E209" s="8">
        <v>115.7</v>
      </c>
      <c r="F209" s="8" t="s">
        <v>240</v>
      </c>
      <c r="G209" s="55">
        <f t="shared" ca="1" si="97"/>
        <v>42368</v>
      </c>
      <c r="H209" s="8">
        <v>77777</v>
      </c>
      <c r="J209" t="str">
        <f t="shared" ca="1" si="115"/>
        <v>전세</v>
      </c>
      <c r="K209" s="8" t="s">
        <v>242</v>
      </c>
      <c r="L209" s="63">
        <v>45352</v>
      </c>
      <c r="M209" s="63">
        <v>45402</v>
      </c>
      <c r="N209" s="63">
        <v>45352</v>
      </c>
      <c r="O209" s="63">
        <v>45382</v>
      </c>
      <c r="P209" s="51">
        <f t="shared" ca="1" si="98"/>
        <v>542018</v>
      </c>
      <c r="Q209" s="57">
        <f t="shared" ca="1" si="99"/>
        <v>552858.36</v>
      </c>
      <c r="R209" s="51">
        <f t="shared" ca="1" si="100"/>
        <v>542018</v>
      </c>
      <c r="S209" s="57">
        <f t="shared" ca="1" si="110"/>
        <v>254526</v>
      </c>
      <c r="T209" s="57">
        <f t="shared" ca="1" si="101"/>
        <v>287492</v>
      </c>
      <c r="U209" s="57">
        <f t="shared" ca="1" si="118"/>
        <v>64709</v>
      </c>
      <c r="V209" s="57">
        <f t="shared" ca="1" si="118"/>
        <v>12531</v>
      </c>
      <c r="W209" s="57">
        <f t="shared" ca="1" si="118"/>
        <v>1782</v>
      </c>
      <c r="X209" s="57">
        <f t="shared" ca="1" si="118"/>
        <v>2361</v>
      </c>
      <c r="Y209" s="57">
        <f t="shared" ca="1" si="118"/>
        <v>3938</v>
      </c>
      <c r="Z209" s="57">
        <f t="shared" ca="1" si="118"/>
        <v>34031</v>
      </c>
      <c r="AA209" s="57">
        <f t="shared" ca="1" si="118"/>
        <v>14356</v>
      </c>
      <c r="AB209" s="57">
        <f t="shared" ca="1" si="118"/>
        <v>57554</v>
      </c>
      <c r="AC209" s="57">
        <f t="shared" ca="1" si="118"/>
        <v>1739</v>
      </c>
      <c r="AD209" s="57">
        <f t="shared" ca="1" si="118"/>
        <v>7027</v>
      </c>
      <c r="AE209" s="57">
        <f t="shared" ca="1" si="118"/>
        <v>20106</v>
      </c>
      <c r="AF209" s="57">
        <f t="shared" ca="1" si="118"/>
        <v>270</v>
      </c>
      <c r="AG209" s="57">
        <f t="shared" ca="1" si="118"/>
        <v>39071</v>
      </c>
      <c r="AH209" s="57">
        <f t="shared" ca="1" si="118"/>
        <v>707</v>
      </c>
      <c r="AI209" s="57">
        <f t="shared" ca="1" si="118"/>
        <v>0</v>
      </c>
      <c r="AJ209" s="57">
        <f t="shared" ca="1" si="118"/>
        <v>69214</v>
      </c>
      <c r="AK209" s="57">
        <f t="shared" ca="1" si="94"/>
        <v>14923</v>
      </c>
      <c r="AL209" s="57">
        <f t="shared" ca="1" si="94"/>
        <v>114578</v>
      </c>
      <c r="AM209" s="57">
        <f t="shared" ca="1" si="94"/>
        <v>9325</v>
      </c>
      <c r="AN209" s="57">
        <f t="shared" ca="1" si="94"/>
        <v>47988</v>
      </c>
      <c r="AO209" s="57">
        <f t="shared" ca="1" si="94"/>
        <v>0</v>
      </c>
      <c r="AP209" s="57">
        <f t="shared" ca="1" si="94"/>
        <v>58154</v>
      </c>
      <c r="AQ209" s="57">
        <f t="shared" ca="1" si="94"/>
        <v>9407</v>
      </c>
      <c r="AR209" s="57">
        <f t="shared" ca="1" si="94"/>
        <v>9616</v>
      </c>
      <c r="AS209" s="51">
        <v>2500</v>
      </c>
      <c r="AT209" s="57">
        <f t="shared" ca="1" si="94"/>
        <v>0</v>
      </c>
      <c r="AU209" s="51">
        <v>0</v>
      </c>
      <c r="AV209" s="57">
        <v>0</v>
      </c>
      <c r="AW209" s="51">
        <f t="shared" ca="1" si="102"/>
        <v>10840.36</v>
      </c>
      <c r="AX209" s="57">
        <f t="shared" ca="1" si="96"/>
        <v>-22273</v>
      </c>
      <c r="AY209" s="57">
        <f t="shared" ca="1" si="96"/>
        <v>0</v>
      </c>
      <c r="AZ209" s="57">
        <f t="shared" ca="1" si="96"/>
        <v>0</v>
      </c>
      <c r="BA209" s="51">
        <v>0</v>
      </c>
      <c r="BB209" s="51">
        <v>0</v>
      </c>
      <c r="BC209" s="57">
        <f t="shared" ca="1" si="96"/>
        <v>-12389</v>
      </c>
      <c r="BD209" s="57">
        <f t="shared" ca="1" si="96"/>
        <v>-19207</v>
      </c>
      <c r="BE209" s="57">
        <f t="shared" ca="1" si="116"/>
        <v>346.07</v>
      </c>
      <c r="BF209" s="51">
        <f t="shared" ca="1" si="103"/>
        <v>91.662400000000005</v>
      </c>
      <c r="BG209" s="51">
        <f t="shared" ca="1" si="104"/>
        <v>6.7588732394366193</v>
      </c>
      <c r="BH209" s="51">
        <f t="shared" ca="1" si="105"/>
        <v>575.78217821782175</v>
      </c>
      <c r="BI209" s="51">
        <v>0</v>
      </c>
      <c r="BJ209" s="57">
        <f t="shared" ca="1" si="111"/>
        <v>493</v>
      </c>
      <c r="BK209" s="51">
        <f t="shared" ca="1" si="106"/>
        <v>839.06999999999994</v>
      </c>
      <c r="BL209" s="57">
        <f t="shared" ca="1" si="112"/>
        <v>552</v>
      </c>
      <c r="BM209" s="57">
        <f t="shared" ca="1" si="107"/>
        <v>558.75887323943664</v>
      </c>
      <c r="BN209" s="57">
        <f t="shared" ca="1" si="113"/>
        <v>647</v>
      </c>
      <c r="BO209" s="57">
        <f t="shared" ca="1" si="108"/>
        <v>738.66240000000005</v>
      </c>
      <c r="BP209" s="57">
        <f t="shared" ca="1" si="114"/>
        <v>124</v>
      </c>
      <c r="BQ209" s="57">
        <f t="shared" ca="1" si="109"/>
        <v>699.78217821782175</v>
      </c>
      <c r="BR209" s="51">
        <v>0</v>
      </c>
      <c r="BS209" s="51">
        <v>0</v>
      </c>
    </row>
    <row r="210" spans="1:71">
      <c r="A210" s="8" t="s">
        <v>239</v>
      </c>
      <c r="B210">
        <v>705</v>
      </c>
      <c r="C210" s="54">
        <v>1701</v>
      </c>
      <c r="E210" s="8">
        <v>115.7</v>
      </c>
      <c r="F210" s="8" t="s">
        <v>240</v>
      </c>
      <c r="G210" s="55">
        <f t="shared" ca="1" si="97"/>
        <v>42255</v>
      </c>
      <c r="H210" s="8">
        <v>77777</v>
      </c>
      <c r="J210" t="str">
        <f t="shared" ca="1" si="115"/>
        <v>자가</v>
      </c>
      <c r="K210" s="8" t="s">
        <v>242</v>
      </c>
      <c r="L210" s="63">
        <v>45352</v>
      </c>
      <c r="M210" s="63">
        <v>45402</v>
      </c>
      <c r="N210" s="63">
        <v>45352</v>
      </c>
      <c r="O210" s="63">
        <v>45382</v>
      </c>
      <c r="P210" s="51">
        <f t="shared" ca="1" si="98"/>
        <v>429984</v>
      </c>
      <c r="Q210" s="57">
        <f t="shared" ca="1" si="99"/>
        <v>438583.68</v>
      </c>
      <c r="R210" s="51">
        <f t="shared" ca="1" si="100"/>
        <v>429984</v>
      </c>
      <c r="S210" s="57">
        <f t="shared" ca="1" si="110"/>
        <v>205495</v>
      </c>
      <c r="T210" s="57">
        <f t="shared" ca="1" si="101"/>
        <v>224489</v>
      </c>
      <c r="U210" s="57">
        <f t="shared" ca="1" si="118"/>
        <v>47559</v>
      </c>
      <c r="V210" s="57">
        <f t="shared" ca="1" si="118"/>
        <v>20898</v>
      </c>
      <c r="W210" s="57">
        <f t="shared" ca="1" si="118"/>
        <v>1139</v>
      </c>
      <c r="X210" s="57">
        <f t="shared" ca="1" si="118"/>
        <v>3382</v>
      </c>
      <c r="Y210" s="57">
        <f t="shared" ca="1" si="118"/>
        <v>3700</v>
      </c>
      <c r="Z210" s="57">
        <f t="shared" ca="1" si="118"/>
        <v>58907</v>
      </c>
      <c r="AA210" s="57">
        <f t="shared" ca="1" si="118"/>
        <v>9073</v>
      </c>
      <c r="AB210" s="57">
        <f t="shared" ca="1" si="118"/>
        <v>18418</v>
      </c>
      <c r="AC210" s="57">
        <f t="shared" ca="1" si="118"/>
        <v>993</v>
      </c>
      <c r="AD210" s="57">
        <f t="shared" ca="1" si="118"/>
        <v>5307</v>
      </c>
      <c r="AE210" s="57">
        <f t="shared" ca="1" si="118"/>
        <v>29662</v>
      </c>
      <c r="AF210" s="57">
        <f t="shared" ca="1" si="118"/>
        <v>898</v>
      </c>
      <c r="AG210" s="57">
        <f t="shared" ca="1" si="118"/>
        <v>9546</v>
      </c>
      <c r="AH210" s="57">
        <f t="shared" ca="1" si="118"/>
        <v>661</v>
      </c>
      <c r="AI210" s="57">
        <f t="shared" ca="1" si="118"/>
        <v>0</v>
      </c>
      <c r="AJ210" s="57">
        <f t="shared" ca="1" si="118"/>
        <v>69580</v>
      </c>
      <c r="AK210" s="57">
        <f t="shared" ca="1" si="94"/>
        <v>14168</v>
      </c>
      <c r="AL210" s="57">
        <f t="shared" ca="1" si="94"/>
        <v>38012</v>
      </c>
      <c r="AM210" s="57">
        <f t="shared" ca="1" si="94"/>
        <v>9642</v>
      </c>
      <c r="AN210" s="57">
        <f t="shared" ca="1" si="94"/>
        <v>91894</v>
      </c>
      <c r="AO210" s="57">
        <f t="shared" ca="1" si="94"/>
        <v>0</v>
      </c>
      <c r="AP210" s="57">
        <f t="shared" ca="1" si="94"/>
        <v>28353</v>
      </c>
      <c r="AQ210" s="57">
        <f t="shared" ca="1" si="94"/>
        <v>5086</v>
      </c>
      <c r="AR210" s="57">
        <f t="shared" ca="1" si="94"/>
        <v>9217</v>
      </c>
      <c r="AS210" s="51">
        <v>2500</v>
      </c>
      <c r="AT210" s="57">
        <f t="shared" ca="1" si="94"/>
        <v>0</v>
      </c>
      <c r="AU210" s="51">
        <v>0</v>
      </c>
      <c r="AV210" s="57">
        <v>0</v>
      </c>
      <c r="AW210" s="51">
        <f t="shared" ca="1" si="102"/>
        <v>8599.68</v>
      </c>
      <c r="AX210" s="57">
        <f t="shared" ca="1" si="96"/>
        <v>-7560</v>
      </c>
      <c r="AY210" s="57">
        <f t="shared" ca="1" si="96"/>
        <v>0</v>
      </c>
      <c r="AZ210" s="57">
        <f t="shared" ca="1" si="96"/>
        <v>0</v>
      </c>
      <c r="BA210" s="51">
        <v>0</v>
      </c>
      <c r="BB210" s="51">
        <v>0</v>
      </c>
      <c r="BC210" s="57">
        <f t="shared" ca="1" si="96"/>
        <v>-13822</v>
      </c>
      <c r="BD210" s="57">
        <f t="shared" ca="1" si="96"/>
        <v>-27229</v>
      </c>
      <c r="BE210" s="57">
        <f t="shared" ca="1" si="116"/>
        <v>347.9</v>
      </c>
      <c r="BF210" s="51">
        <f t="shared" ca="1" si="103"/>
        <v>30.409600000000001</v>
      </c>
      <c r="BG210" s="51">
        <f t="shared" ca="1" si="104"/>
        <v>12.942816901408451</v>
      </c>
      <c r="BH210" s="51">
        <f t="shared" ca="1" si="105"/>
        <v>280.7227722772277</v>
      </c>
      <c r="BI210" s="51">
        <v>0</v>
      </c>
      <c r="BJ210" s="57">
        <f t="shared" ca="1" si="111"/>
        <v>25</v>
      </c>
      <c r="BK210" s="51">
        <f t="shared" ca="1" si="106"/>
        <v>372.9</v>
      </c>
      <c r="BL210" s="57">
        <f t="shared" ca="1" si="112"/>
        <v>380</v>
      </c>
      <c r="BM210" s="57">
        <f t="shared" ca="1" si="107"/>
        <v>392.94281690140843</v>
      </c>
      <c r="BN210" s="57">
        <f t="shared" ca="1" si="113"/>
        <v>333</v>
      </c>
      <c r="BO210" s="57">
        <f t="shared" ca="1" si="108"/>
        <v>363.40960000000001</v>
      </c>
      <c r="BP210" s="57">
        <f t="shared" ca="1" si="114"/>
        <v>489</v>
      </c>
      <c r="BQ210" s="57">
        <f t="shared" ca="1" si="109"/>
        <v>769.7227722772277</v>
      </c>
      <c r="BR210" s="51">
        <v>0</v>
      </c>
      <c r="BS210" s="51">
        <v>0</v>
      </c>
    </row>
    <row r="211" spans="1:71">
      <c r="A211" s="8" t="s">
        <v>239</v>
      </c>
      <c r="B211">
        <v>705</v>
      </c>
      <c r="C211" s="54">
        <v>1702</v>
      </c>
      <c r="E211" s="8">
        <v>115.7</v>
      </c>
      <c r="F211" s="8" t="s">
        <v>240</v>
      </c>
      <c r="G211" s="55">
        <f t="shared" ca="1" si="97"/>
        <v>42158</v>
      </c>
      <c r="H211" s="8">
        <v>77777</v>
      </c>
      <c r="J211" t="str">
        <f t="shared" ca="1" si="115"/>
        <v>월세</v>
      </c>
      <c r="K211" s="8" t="s">
        <v>242</v>
      </c>
      <c r="L211" s="63">
        <v>45352</v>
      </c>
      <c r="M211" s="63">
        <v>45402</v>
      </c>
      <c r="N211" s="63">
        <v>45352</v>
      </c>
      <c r="O211" s="63">
        <v>45382</v>
      </c>
      <c r="P211" s="51">
        <f t="shared" ca="1" si="98"/>
        <v>627713</v>
      </c>
      <c r="Q211" s="57">
        <f t="shared" ca="1" si="99"/>
        <v>640267.26</v>
      </c>
      <c r="R211" s="51">
        <f t="shared" ca="1" si="100"/>
        <v>627713</v>
      </c>
      <c r="S211" s="57">
        <f t="shared" ca="1" si="110"/>
        <v>262317</v>
      </c>
      <c r="T211" s="57">
        <f t="shared" ca="1" si="101"/>
        <v>365396</v>
      </c>
      <c r="U211" s="57">
        <f t="shared" ca="1" si="118"/>
        <v>42195</v>
      </c>
      <c r="V211" s="57">
        <f t="shared" ca="1" si="118"/>
        <v>20182</v>
      </c>
      <c r="W211" s="57">
        <f t="shared" ca="1" si="118"/>
        <v>928</v>
      </c>
      <c r="X211" s="57">
        <f t="shared" ca="1" si="118"/>
        <v>4184</v>
      </c>
      <c r="Y211" s="57">
        <f t="shared" ca="1" si="118"/>
        <v>3949</v>
      </c>
      <c r="Z211" s="57">
        <f t="shared" ca="1" si="118"/>
        <v>52576</v>
      </c>
      <c r="AA211" s="57">
        <f t="shared" ca="1" si="118"/>
        <v>10001</v>
      </c>
      <c r="AB211" s="57">
        <f t="shared" ca="1" si="118"/>
        <v>67063</v>
      </c>
      <c r="AC211" s="57">
        <f t="shared" ca="1" si="118"/>
        <v>1480</v>
      </c>
      <c r="AD211" s="57">
        <f t="shared" ca="1" si="118"/>
        <v>3773</v>
      </c>
      <c r="AE211" s="57">
        <f t="shared" ca="1" si="118"/>
        <v>14758</v>
      </c>
      <c r="AF211" s="57">
        <f t="shared" ca="1" si="118"/>
        <v>760</v>
      </c>
      <c r="AG211" s="57">
        <f t="shared" ca="1" si="118"/>
        <v>40627</v>
      </c>
      <c r="AH211" s="57">
        <f t="shared" ca="1" si="118"/>
        <v>701</v>
      </c>
      <c r="AI211" s="57">
        <f t="shared" ca="1" si="118"/>
        <v>0</v>
      </c>
      <c r="AJ211" s="57">
        <f t="shared" ca="1" si="118"/>
        <v>61790</v>
      </c>
      <c r="AK211" s="57">
        <f t="shared" ca="1" si="94"/>
        <v>17424</v>
      </c>
      <c r="AL211" s="57">
        <f t="shared" ca="1" si="94"/>
        <v>129234</v>
      </c>
      <c r="AM211" s="57">
        <f t="shared" ca="1" si="94"/>
        <v>5092</v>
      </c>
      <c r="AN211" s="57">
        <f t="shared" ca="1" si="94"/>
        <v>80513</v>
      </c>
      <c r="AO211" s="57">
        <f t="shared" ca="1" si="94"/>
        <v>0</v>
      </c>
      <c r="AP211" s="57">
        <f t="shared" ca="1" si="94"/>
        <v>65294</v>
      </c>
      <c r="AQ211" s="57">
        <f t="shared" ca="1" si="94"/>
        <v>9842</v>
      </c>
      <c r="AR211" s="57">
        <f t="shared" ca="1" si="94"/>
        <v>9836</v>
      </c>
      <c r="AS211" s="51">
        <v>2500</v>
      </c>
      <c r="AT211" s="57">
        <f t="shared" ca="1" si="94"/>
        <v>0</v>
      </c>
      <c r="AU211" s="51">
        <v>0</v>
      </c>
      <c r="AV211" s="57">
        <v>0</v>
      </c>
      <c r="AW211" s="51">
        <f t="shared" ca="1" si="102"/>
        <v>12554.26</v>
      </c>
      <c r="AX211" s="57">
        <f t="shared" ca="1" si="96"/>
        <v>-3574</v>
      </c>
      <c r="AY211" s="57">
        <f t="shared" ca="1" si="96"/>
        <v>0</v>
      </c>
      <c r="AZ211" s="57">
        <f t="shared" ca="1" si="96"/>
        <v>0</v>
      </c>
      <c r="BA211" s="51">
        <v>0</v>
      </c>
      <c r="BB211" s="51">
        <v>0</v>
      </c>
      <c r="BC211" s="57">
        <f t="shared" ca="1" si="96"/>
        <v>-7612</v>
      </c>
      <c r="BD211" s="57">
        <f t="shared" ca="1" si="96"/>
        <v>-5803</v>
      </c>
      <c r="BE211" s="57">
        <f t="shared" ca="1" si="116"/>
        <v>308.95</v>
      </c>
      <c r="BF211" s="51">
        <f t="shared" ca="1" si="103"/>
        <v>103.38720000000001</v>
      </c>
      <c r="BG211" s="51">
        <f t="shared" ca="1" si="104"/>
        <v>11.339859154929577</v>
      </c>
      <c r="BH211" s="51">
        <f t="shared" ca="1" si="105"/>
        <v>646.47524752475249</v>
      </c>
      <c r="BI211" s="51">
        <v>0</v>
      </c>
      <c r="BJ211" s="57">
        <f t="shared" ca="1" si="111"/>
        <v>65</v>
      </c>
      <c r="BK211" s="51">
        <f t="shared" ca="1" si="106"/>
        <v>373.95</v>
      </c>
      <c r="BL211" s="57">
        <f t="shared" ca="1" si="112"/>
        <v>500</v>
      </c>
      <c r="BM211" s="57">
        <f t="shared" ca="1" si="107"/>
        <v>511.33985915492957</v>
      </c>
      <c r="BN211" s="57">
        <f t="shared" ca="1" si="113"/>
        <v>748</v>
      </c>
      <c r="BO211" s="57">
        <f t="shared" ca="1" si="108"/>
        <v>851.38720000000001</v>
      </c>
      <c r="BP211" s="57">
        <f t="shared" ca="1" si="114"/>
        <v>972</v>
      </c>
      <c r="BQ211" s="57">
        <f t="shared" ca="1" si="109"/>
        <v>1618.4752475247524</v>
      </c>
      <c r="BR211" s="51">
        <v>0</v>
      </c>
      <c r="BS211" s="51">
        <v>0</v>
      </c>
    </row>
    <row r="212" spans="1:71">
      <c r="A212" s="8" t="s">
        <v>239</v>
      </c>
      <c r="B212">
        <v>705</v>
      </c>
      <c r="C212" s="54">
        <v>1801</v>
      </c>
      <c r="E212" s="8">
        <v>115.7</v>
      </c>
      <c r="F212" s="8" t="s">
        <v>240</v>
      </c>
      <c r="G212" s="55">
        <f t="shared" ca="1" si="97"/>
        <v>41883</v>
      </c>
      <c r="H212" s="8">
        <v>77777</v>
      </c>
      <c r="J212" t="str">
        <f t="shared" ca="1" si="115"/>
        <v>전세</v>
      </c>
      <c r="K212" s="8" t="s">
        <v>242</v>
      </c>
      <c r="L212" s="63">
        <v>45352</v>
      </c>
      <c r="M212" s="63">
        <v>45402</v>
      </c>
      <c r="N212" s="63">
        <v>45352</v>
      </c>
      <c r="O212" s="63">
        <v>45382</v>
      </c>
      <c r="P212" s="51">
        <f t="shared" ca="1" si="98"/>
        <v>412120</v>
      </c>
      <c r="Q212" s="57">
        <f t="shared" ca="1" si="99"/>
        <v>420362.4</v>
      </c>
      <c r="R212" s="51">
        <f t="shared" ca="1" si="100"/>
        <v>412120</v>
      </c>
      <c r="S212" s="57">
        <f t="shared" ca="1" si="110"/>
        <v>199346</v>
      </c>
      <c r="T212" s="57">
        <f t="shared" ca="1" si="101"/>
        <v>212774</v>
      </c>
      <c r="U212" s="57">
        <f t="shared" ca="1" si="118"/>
        <v>32669</v>
      </c>
      <c r="V212" s="57">
        <f t="shared" ca="1" si="118"/>
        <v>16003</v>
      </c>
      <c r="W212" s="57">
        <f t="shared" ca="1" si="118"/>
        <v>587</v>
      </c>
      <c r="X212" s="57">
        <f t="shared" ca="1" si="118"/>
        <v>3690</v>
      </c>
      <c r="Y212" s="57">
        <f t="shared" ca="1" si="118"/>
        <v>3082</v>
      </c>
      <c r="Z212" s="57">
        <f t="shared" ca="1" si="118"/>
        <v>39356</v>
      </c>
      <c r="AA212" s="57">
        <f t="shared" ca="1" si="118"/>
        <v>10927</v>
      </c>
      <c r="AB212" s="57">
        <f t="shared" ca="1" si="118"/>
        <v>66725</v>
      </c>
      <c r="AC212" s="57">
        <f t="shared" ca="1" si="118"/>
        <v>1411</v>
      </c>
      <c r="AD212" s="57">
        <f t="shared" ca="1" si="118"/>
        <v>4806</v>
      </c>
      <c r="AE212" s="57">
        <f t="shared" ca="1" si="118"/>
        <v>20448</v>
      </c>
      <c r="AF212" s="57">
        <f t="shared" ca="1" si="118"/>
        <v>559</v>
      </c>
      <c r="AG212" s="57">
        <f t="shared" ca="1" si="118"/>
        <v>1235</v>
      </c>
      <c r="AH212" s="57">
        <f t="shared" ca="1" si="118"/>
        <v>153</v>
      </c>
      <c r="AI212" s="57">
        <f t="shared" ca="1" si="118"/>
        <v>0</v>
      </c>
      <c r="AJ212" s="57">
        <f t="shared" ca="1" si="118"/>
        <v>79090</v>
      </c>
      <c r="AK212" s="57">
        <f t="shared" ca="1" si="94"/>
        <v>18093</v>
      </c>
      <c r="AL212" s="57">
        <f t="shared" ca="1" si="94"/>
        <v>50205</v>
      </c>
      <c r="AM212" s="57">
        <f t="shared" ca="1" si="94"/>
        <v>1123</v>
      </c>
      <c r="AN212" s="57">
        <f t="shared" ca="1" si="94"/>
        <v>40329</v>
      </c>
      <c r="AO212" s="57">
        <f t="shared" ca="1" si="94"/>
        <v>0</v>
      </c>
      <c r="AP212" s="57">
        <f t="shared" ca="1" si="94"/>
        <v>34676</v>
      </c>
      <c r="AQ212" s="57">
        <f t="shared" ca="1" si="94"/>
        <v>8775</v>
      </c>
      <c r="AR212" s="57">
        <f t="shared" ca="1" si="94"/>
        <v>4055</v>
      </c>
      <c r="AS212" s="51">
        <v>2500</v>
      </c>
      <c r="AT212" s="57">
        <f t="shared" ca="1" si="94"/>
        <v>0</v>
      </c>
      <c r="AU212" s="51">
        <v>0</v>
      </c>
      <c r="AV212" s="57">
        <v>0</v>
      </c>
      <c r="AW212" s="51">
        <f t="shared" ca="1" si="102"/>
        <v>8242.4</v>
      </c>
      <c r="AX212" s="57">
        <f t="shared" ca="1" si="96"/>
        <v>-75</v>
      </c>
      <c r="AY212" s="57">
        <f t="shared" ca="1" si="96"/>
        <v>0</v>
      </c>
      <c r="AZ212" s="57">
        <f t="shared" ca="1" si="96"/>
        <v>0</v>
      </c>
      <c r="BA212" s="51">
        <v>0</v>
      </c>
      <c r="BB212" s="51">
        <v>0</v>
      </c>
      <c r="BC212" s="57">
        <f t="shared" ca="1" si="96"/>
        <v>-23425</v>
      </c>
      <c r="BD212" s="57">
        <f t="shared" ca="1" si="96"/>
        <v>-4877</v>
      </c>
      <c r="BE212" s="57">
        <f t="shared" ca="1" si="116"/>
        <v>395.45</v>
      </c>
      <c r="BF212" s="51">
        <f t="shared" ca="1" si="103"/>
        <v>40.164000000000001</v>
      </c>
      <c r="BG212" s="51">
        <f t="shared" ca="1" si="104"/>
        <v>5.6801408450704223</v>
      </c>
      <c r="BH212" s="51">
        <f t="shared" ca="1" si="105"/>
        <v>343.32673267326732</v>
      </c>
      <c r="BI212" s="51">
        <v>0</v>
      </c>
      <c r="BJ212" s="57">
        <f t="shared" ca="1" si="111"/>
        <v>407</v>
      </c>
      <c r="BK212" s="51">
        <f t="shared" ca="1" si="106"/>
        <v>802.45</v>
      </c>
      <c r="BL212" s="57">
        <f t="shared" ca="1" si="112"/>
        <v>583</v>
      </c>
      <c r="BM212" s="57">
        <f t="shared" ca="1" si="107"/>
        <v>588.68014084507047</v>
      </c>
      <c r="BN212" s="57">
        <f t="shared" ca="1" si="113"/>
        <v>529</v>
      </c>
      <c r="BO212" s="57">
        <f t="shared" ca="1" si="108"/>
        <v>569.16399999999999</v>
      </c>
      <c r="BP212" s="57">
        <f t="shared" ca="1" si="114"/>
        <v>20</v>
      </c>
      <c r="BQ212" s="57">
        <f t="shared" ca="1" si="109"/>
        <v>363.32673267326732</v>
      </c>
      <c r="BR212" s="51">
        <v>0</v>
      </c>
      <c r="BS212" s="51">
        <v>0</v>
      </c>
    </row>
    <row r="213" spans="1:71">
      <c r="A213" s="8" t="s">
        <v>239</v>
      </c>
      <c r="B213">
        <v>705</v>
      </c>
      <c r="C213" s="54">
        <v>1802</v>
      </c>
      <c r="E213" s="8">
        <v>115.7</v>
      </c>
      <c r="F213" s="8" t="s">
        <v>240</v>
      </c>
      <c r="G213" s="55">
        <f t="shared" ca="1" si="97"/>
        <v>43021</v>
      </c>
      <c r="H213" s="8">
        <v>77777</v>
      </c>
      <c r="J213" t="str">
        <f t="shared" ca="1" si="115"/>
        <v>전세</v>
      </c>
      <c r="K213" s="8" t="s">
        <v>242</v>
      </c>
      <c r="L213" s="63">
        <v>45352</v>
      </c>
      <c r="M213" s="63">
        <v>45402</v>
      </c>
      <c r="N213" s="63">
        <v>45352</v>
      </c>
      <c r="O213" s="63">
        <v>45382</v>
      </c>
      <c r="P213" s="51">
        <f t="shared" ca="1" si="98"/>
        <v>410701</v>
      </c>
      <c r="Q213" s="57">
        <f t="shared" ca="1" si="99"/>
        <v>418915.02</v>
      </c>
      <c r="R213" s="51">
        <f t="shared" ca="1" si="100"/>
        <v>410701</v>
      </c>
      <c r="S213" s="57">
        <f t="shared" ca="1" si="110"/>
        <v>216506</v>
      </c>
      <c r="T213" s="57">
        <f t="shared" ca="1" si="101"/>
        <v>194195</v>
      </c>
      <c r="U213" s="57">
        <f t="shared" ca="1" si="118"/>
        <v>71195</v>
      </c>
      <c r="V213" s="57">
        <f t="shared" ca="1" si="118"/>
        <v>20299</v>
      </c>
      <c r="W213" s="57">
        <f t="shared" ca="1" si="118"/>
        <v>1083</v>
      </c>
      <c r="X213" s="57">
        <f t="shared" ca="1" si="118"/>
        <v>3183</v>
      </c>
      <c r="Y213" s="57">
        <f t="shared" ca="1" si="118"/>
        <v>3449</v>
      </c>
      <c r="Z213" s="57">
        <f t="shared" ca="1" si="118"/>
        <v>38149</v>
      </c>
      <c r="AA213" s="57">
        <f t="shared" ca="1" si="118"/>
        <v>27302</v>
      </c>
      <c r="AB213" s="57">
        <f t="shared" ca="1" si="118"/>
        <v>28872</v>
      </c>
      <c r="AC213" s="57">
        <f t="shared" ca="1" si="118"/>
        <v>1291</v>
      </c>
      <c r="AD213" s="57">
        <f t="shared" ca="1" si="118"/>
        <v>6644</v>
      </c>
      <c r="AE213" s="57">
        <f t="shared" ca="1" si="118"/>
        <v>23150</v>
      </c>
      <c r="AF213" s="57">
        <f t="shared" ca="1" si="118"/>
        <v>631</v>
      </c>
      <c r="AG213" s="57">
        <f t="shared" ca="1" si="118"/>
        <v>16080</v>
      </c>
      <c r="AH213" s="57">
        <f t="shared" ca="1" si="118"/>
        <v>830</v>
      </c>
      <c r="AI213" s="57">
        <f t="shared" ca="1" si="118"/>
        <v>0</v>
      </c>
      <c r="AJ213" s="57">
        <f t="shared" ca="1" si="118"/>
        <v>67205</v>
      </c>
      <c r="AK213" s="57">
        <f t="shared" ca="1" si="94"/>
        <v>18873</v>
      </c>
      <c r="AL213" s="57">
        <f t="shared" ca="1" si="94"/>
        <v>36316</v>
      </c>
      <c r="AM213" s="57">
        <f t="shared" ca="1" si="94"/>
        <v>1522</v>
      </c>
      <c r="AN213" s="57">
        <f t="shared" ca="1" si="94"/>
        <v>34556</v>
      </c>
      <c r="AO213" s="57">
        <f t="shared" ca="1" si="94"/>
        <v>0</v>
      </c>
      <c r="AP213" s="57">
        <f t="shared" ca="1" si="94"/>
        <v>26341</v>
      </c>
      <c r="AQ213" s="57">
        <f t="shared" ca="1" si="94"/>
        <v>2480</v>
      </c>
      <c r="AR213" s="57">
        <f t="shared" ca="1" si="94"/>
        <v>8576</v>
      </c>
      <c r="AS213" s="51">
        <v>2500</v>
      </c>
      <c r="AT213" s="57">
        <f t="shared" ca="1" si="94"/>
        <v>0</v>
      </c>
      <c r="AU213" s="51">
        <v>0</v>
      </c>
      <c r="AV213" s="57">
        <v>0</v>
      </c>
      <c r="AW213" s="51">
        <f t="shared" ca="1" si="102"/>
        <v>8214.02</v>
      </c>
      <c r="AX213" s="57">
        <f t="shared" ca="1" si="96"/>
        <v>-11855</v>
      </c>
      <c r="AY213" s="57">
        <f t="shared" ca="1" si="96"/>
        <v>0</v>
      </c>
      <c r="AZ213" s="57">
        <f t="shared" ca="1" si="96"/>
        <v>0</v>
      </c>
      <c r="BA213" s="51">
        <v>0</v>
      </c>
      <c r="BB213" s="51">
        <v>0</v>
      </c>
      <c r="BC213" s="57">
        <f t="shared" ca="1" si="96"/>
        <v>-9021</v>
      </c>
      <c r="BD213" s="57">
        <f t="shared" ca="1" si="96"/>
        <v>-8950</v>
      </c>
      <c r="BE213" s="57">
        <f t="shared" ca="1" si="116"/>
        <v>336.02499999999998</v>
      </c>
      <c r="BF213" s="51">
        <f t="shared" ca="1" si="103"/>
        <v>29.052800000000001</v>
      </c>
      <c r="BG213" s="51">
        <f t="shared" ca="1" si="104"/>
        <v>4.8670422535211264</v>
      </c>
      <c r="BH213" s="51">
        <f t="shared" ca="1" si="105"/>
        <v>260.80198019801981</v>
      </c>
      <c r="BI213" s="51">
        <v>0</v>
      </c>
      <c r="BJ213" s="57">
        <f t="shared" ca="1" si="111"/>
        <v>565</v>
      </c>
      <c r="BK213" s="51">
        <f t="shared" ca="1" si="106"/>
        <v>901.02499999999998</v>
      </c>
      <c r="BL213" s="57">
        <f t="shared" ca="1" si="112"/>
        <v>727</v>
      </c>
      <c r="BM213" s="57">
        <f t="shared" ca="1" si="107"/>
        <v>731.86704225352116</v>
      </c>
      <c r="BN213" s="57">
        <f t="shared" ca="1" si="113"/>
        <v>351</v>
      </c>
      <c r="BO213" s="57">
        <f t="shared" ca="1" si="108"/>
        <v>380.05279999999999</v>
      </c>
      <c r="BP213" s="57">
        <f t="shared" ca="1" si="114"/>
        <v>694</v>
      </c>
      <c r="BQ213" s="57">
        <f t="shared" ca="1" si="109"/>
        <v>954.80198019801981</v>
      </c>
      <c r="BR213" s="51">
        <v>0</v>
      </c>
      <c r="BS213" s="51">
        <v>0</v>
      </c>
    </row>
    <row r="214" spans="1:71">
      <c r="A214" s="8" t="s">
        <v>239</v>
      </c>
      <c r="B214">
        <v>705</v>
      </c>
      <c r="C214" s="54">
        <v>1901</v>
      </c>
      <c r="E214" s="8">
        <v>115.7</v>
      </c>
      <c r="F214" s="8" t="s">
        <v>240</v>
      </c>
      <c r="G214" s="55">
        <f t="shared" ca="1" si="97"/>
        <v>45179</v>
      </c>
      <c r="H214" s="8">
        <v>77777</v>
      </c>
      <c r="J214" t="str">
        <f t="shared" ca="1" si="115"/>
        <v>월세</v>
      </c>
      <c r="K214" s="8" t="s">
        <v>242</v>
      </c>
      <c r="L214" s="63">
        <v>45352</v>
      </c>
      <c r="M214" s="63">
        <v>45402</v>
      </c>
      <c r="N214" s="63">
        <v>45352</v>
      </c>
      <c r="O214" s="63">
        <v>45382</v>
      </c>
      <c r="P214" s="51">
        <f t="shared" ca="1" si="98"/>
        <v>627865</v>
      </c>
      <c r="Q214" s="57">
        <f t="shared" ca="1" si="99"/>
        <v>640422.30000000005</v>
      </c>
      <c r="R214" s="51">
        <f t="shared" ca="1" si="100"/>
        <v>627865</v>
      </c>
      <c r="S214" s="57">
        <f t="shared" ca="1" si="110"/>
        <v>253832</v>
      </c>
      <c r="T214" s="57">
        <f t="shared" ca="1" si="101"/>
        <v>374033</v>
      </c>
      <c r="U214" s="57">
        <f t="shared" ca="1" si="118"/>
        <v>74677</v>
      </c>
      <c r="V214" s="57">
        <f t="shared" ca="1" si="118"/>
        <v>9222</v>
      </c>
      <c r="W214" s="57">
        <f t="shared" ca="1" si="118"/>
        <v>718</v>
      </c>
      <c r="X214" s="57">
        <f t="shared" ca="1" si="118"/>
        <v>2556</v>
      </c>
      <c r="Y214" s="57">
        <f t="shared" ca="1" si="118"/>
        <v>3698</v>
      </c>
      <c r="Z214" s="57">
        <f t="shared" ca="1" si="118"/>
        <v>48125</v>
      </c>
      <c r="AA214" s="57">
        <f t="shared" ca="1" si="118"/>
        <v>6333</v>
      </c>
      <c r="AB214" s="57">
        <f t="shared" ca="1" si="118"/>
        <v>59295</v>
      </c>
      <c r="AC214" s="57">
        <f t="shared" ca="1" si="118"/>
        <v>2119</v>
      </c>
      <c r="AD214" s="57">
        <f t="shared" ca="1" si="118"/>
        <v>9426</v>
      </c>
      <c r="AE214" s="57">
        <f t="shared" ca="1" si="118"/>
        <v>1299</v>
      </c>
      <c r="AF214" s="57">
        <f t="shared" ca="1" si="118"/>
        <v>922</v>
      </c>
      <c r="AG214" s="57">
        <f t="shared" ca="1" si="118"/>
        <v>32128</v>
      </c>
      <c r="AH214" s="57">
        <f t="shared" ca="1" si="118"/>
        <v>927</v>
      </c>
      <c r="AI214" s="57">
        <f t="shared" ca="1" si="118"/>
        <v>0</v>
      </c>
      <c r="AJ214" s="57">
        <f t="shared" ca="1" si="118"/>
        <v>77858</v>
      </c>
      <c r="AK214" s="57">
        <f t="shared" ca="1" si="94"/>
        <v>20443</v>
      </c>
      <c r="AL214" s="57">
        <f t="shared" ca="1" si="94"/>
        <v>148726</v>
      </c>
      <c r="AM214" s="57">
        <f t="shared" ca="1" si="94"/>
        <v>9300</v>
      </c>
      <c r="AN214" s="57">
        <f t="shared" ca="1" si="94"/>
        <v>95047</v>
      </c>
      <c r="AO214" s="57">
        <f t="shared" ca="1" si="94"/>
        <v>0</v>
      </c>
      <c r="AP214" s="57">
        <f t="shared" ca="1" si="94"/>
        <v>63519</v>
      </c>
      <c r="AQ214" s="57">
        <f t="shared" ca="1" si="94"/>
        <v>9647</v>
      </c>
      <c r="AR214" s="57">
        <f t="shared" ca="1" si="94"/>
        <v>2500</v>
      </c>
      <c r="AS214" s="51">
        <v>2500</v>
      </c>
      <c r="AT214" s="57">
        <f t="shared" ca="1" si="94"/>
        <v>0</v>
      </c>
      <c r="AU214" s="51">
        <v>0</v>
      </c>
      <c r="AV214" s="57">
        <v>0</v>
      </c>
      <c r="AW214" s="51">
        <f t="shared" ca="1" si="102"/>
        <v>12557.300000000001</v>
      </c>
      <c r="AX214" s="57">
        <f t="shared" ca="1" si="96"/>
        <v>-23615</v>
      </c>
      <c r="AY214" s="57">
        <f t="shared" ca="1" si="96"/>
        <v>0</v>
      </c>
      <c r="AZ214" s="57">
        <f t="shared" ca="1" si="96"/>
        <v>0</v>
      </c>
      <c r="BA214" s="51">
        <v>0</v>
      </c>
      <c r="BB214" s="51">
        <v>0</v>
      </c>
      <c r="BC214" s="57">
        <f t="shared" ca="1" si="96"/>
        <v>-15956</v>
      </c>
      <c r="BD214" s="57">
        <f t="shared" ca="1" si="96"/>
        <v>-13549</v>
      </c>
      <c r="BE214" s="57">
        <f t="shared" ca="1" si="116"/>
        <v>389.29</v>
      </c>
      <c r="BF214" s="51">
        <f t="shared" ca="1" si="103"/>
        <v>118.9808</v>
      </c>
      <c r="BG214" s="51">
        <f t="shared" ca="1" si="104"/>
        <v>13.386901408450704</v>
      </c>
      <c r="BH214" s="51">
        <f t="shared" ca="1" si="105"/>
        <v>628.90099009900985</v>
      </c>
      <c r="BI214" s="51">
        <v>0</v>
      </c>
      <c r="BJ214" s="57">
        <f t="shared" ca="1" si="111"/>
        <v>745</v>
      </c>
      <c r="BK214" s="51">
        <f t="shared" ca="1" si="106"/>
        <v>1134.29</v>
      </c>
      <c r="BL214" s="57">
        <f t="shared" ca="1" si="112"/>
        <v>94</v>
      </c>
      <c r="BM214" s="57">
        <f t="shared" ca="1" si="107"/>
        <v>107.38690140845071</v>
      </c>
      <c r="BN214" s="57">
        <f t="shared" ca="1" si="113"/>
        <v>125</v>
      </c>
      <c r="BO214" s="57">
        <f t="shared" ca="1" si="108"/>
        <v>243.98079999999999</v>
      </c>
      <c r="BP214" s="57">
        <f t="shared" ca="1" si="114"/>
        <v>302</v>
      </c>
      <c r="BQ214" s="57">
        <f t="shared" ca="1" si="109"/>
        <v>930.90099009900985</v>
      </c>
      <c r="BR214" s="51">
        <v>0</v>
      </c>
      <c r="BS214" s="51">
        <v>0</v>
      </c>
    </row>
    <row r="215" spans="1:71">
      <c r="A215" s="8" t="s">
        <v>239</v>
      </c>
      <c r="B215">
        <v>705</v>
      </c>
      <c r="C215" s="54">
        <v>1902</v>
      </c>
      <c r="E215" s="8">
        <v>115.7</v>
      </c>
      <c r="F215" s="8" t="s">
        <v>240</v>
      </c>
      <c r="G215" s="55">
        <f t="shared" ca="1" si="97"/>
        <v>42047</v>
      </c>
      <c r="H215" s="8">
        <v>77777</v>
      </c>
      <c r="J215" t="str">
        <f t="shared" ca="1" si="115"/>
        <v>전세</v>
      </c>
      <c r="K215" s="8" t="s">
        <v>242</v>
      </c>
      <c r="L215" s="63">
        <v>45352</v>
      </c>
      <c r="M215" s="63">
        <v>45402</v>
      </c>
      <c r="N215" s="63">
        <v>45352</v>
      </c>
      <c r="O215" s="63">
        <v>45382</v>
      </c>
      <c r="P215" s="51">
        <f t="shared" ca="1" si="98"/>
        <v>428979</v>
      </c>
      <c r="Q215" s="57">
        <f t="shared" ca="1" si="99"/>
        <v>437558.58</v>
      </c>
      <c r="R215" s="51">
        <f t="shared" ca="1" si="100"/>
        <v>428979</v>
      </c>
      <c r="S215" s="57">
        <f t="shared" ca="1" si="110"/>
        <v>181025</v>
      </c>
      <c r="T215" s="57">
        <f t="shared" ca="1" si="101"/>
        <v>247954</v>
      </c>
      <c r="U215" s="57">
        <f t="shared" ca="1" si="118"/>
        <v>65761</v>
      </c>
      <c r="V215" s="57">
        <f t="shared" ca="1" si="118"/>
        <v>25935</v>
      </c>
      <c r="W215" s="57">
        <f t="shared" ca="1" si="118"/>
        <v>1439</v>
      </c>
      <c r="X215" s="57">
        <f t="shared" ca="1" si="118"/>
        <v>1170</v>
      </c>
      <c r="Y215" s="57">
        <f t="shared" ca="1" si="118"/>
        <v>3723</v>
      </c>
      <c r="Z215" s="57">
        <f t="shared" ca="1" si="118"/>
        <v>33405</v>
      </c>
      <c r="AA215" s="57">
        <f t="shared" ca="1" si="118"/>
        <v>16471</v>
      </c>
      <c r="AB215" s="57">
        <f t="shared" ca="1" si="118"/>
        <v>10379</v>
      </c>
      <c r="AC215" s="57">
        <f t="shared" ca="1" si="118"/>
        <v>2791</v>
      </c>
      <c r="AD215" s="57">
        <f t="shared" ca="1" si="118"/>
        <v>2573</v>
      </c>
      <c r="AE215" s="57">
        <f t="shared" ca="1" si="118"/>
        <v>13378</v>
      </c>
      <c r="AF215" s="57">
        <f t="shared" ca="1" si="118"/>
        <v>847</v>
      </c>
      <c r="AG215" s="57">
        <f t="shared" ca="1" si="118"/>
        <v>10158</v>
      </c>
      <c r="AH215" s="57">
        <f t="shared" ca="1" si="118"/>
        <v>48</v>
      </c>
      <c r="AI215" s="57">
        <f t="shared" ca="1" si="118"/>
        <v>0</v>
      </c>
      <c r="AJ215" s="57">
        <f t="shared" ca="1" si="118"/>
        <v>57715</v>
      </c>
      <c r="AK215" s="57">
        <f t="shared" ca="1" si="94"/>
        <v>17527</v>
      </c>
      <c r="AL215" s="57">
        <f t="shared" ca="1" si="94"/>
        <v>49026</v>
      </c>
      <c r="AM215" s="57">
        <f t="shared" ca="1" si="94"/>
        <v>797</v>
      </c>
      <c r="AN215" s="57">
        <f t="shared" ca="1" si="94"/>
        <v>72725</v>
      </c>
      <c r="AO215" s="57">
        <f t="shared" ca="1" si="94"/>
        <v>0</v>
      </c>
      <c r="AP215" s="57">
        <f t="shared" ca="1" si="94"/>
        <v>45827</v>
      </c>
      <c r="AQ215" s="57">
        <f t="shared" ca="1" si="94"/>
        <v>9466</v>
      </c>
      <c r="AR215" s="57">
        <f t="shared" ca="1" si="94"/>
        <v>8149</v>
      </c>
      <c r="AS215" s="51">
        <v>2500</v>
      </c>
      <c r="AT215" s="57">
        <f t="shared" ca="1" si="94"/>
        <v>0</v>
      </c>
      <c r="AU215" s="51">
        <v>0</v>
      </c>
      <c r="AV215" s="57">
        <v>0</v>
      </c>
      <c r="AW215" s="51">
        <f t="shared" ca="1" si="102"/>
        <v>8579.58</v>
      </c>
      <c r="AX215" s="57">
        <f t="shared" ca="1" si="96"/>
        <v>-3378</v>
      </c>
      <c r="AY215" s="57">
        <f t="shared" ca="1" si="96"/>
        <v>0</v>
      </c>
      <c r="AZ215" s="57">
        <f t="shared" ca="1" si="96"/>
        <v>0</v>
      </c>
      <c r="BA215" s="51">
        <v>0</v>
      </c>
      <c r="BB215" s="51">
        <v>0</v>
      </c>
      <c r="BC215" s="57">
        <f t="shared" ca="1" si="96"/>
        <v>-16731</v>
      </c>
      <c r="BD215" s="57">
        <f t="shared" ca="1" si="96"/>
        <v>-2722</v>
      </c>
      <c r="BE215" s="57">
        <f t="shared" ca="1" si="116"/>
        <v>288.57499999999999</v>
      </c>
      <c r="BF215" s="51">
        <f t="shared" ca="1" si="103"/>
        <v>39.220799999999997</v>
      </c>
      <c r="BG215" s="51">
        <f t="shared" ca="1" si="104"/>
        <v>10.242957746478874</v>
      </c>
      <c r="BH215" s="51">
        <f t="shared" ca="1" si="105"/>
        <v>453.73267326732673</v>
      </c>
      <c r="BI215" s="51">
        <v>0</v>
      </c>
      <c r="BJ215" s="57">
        <f t="shared" ca="1" si="111"/>
        <v>364</v>
      </c>
      <c r="BK215" s="51">
        <f t="shared" ca="1" si="106"/>
        <v>652.57500000000005</v>
      </c>
      <c r="BL215" s="57">
        <f t="shared" ca="1" si="112"/>
        <v>486</v>
      </c>
      <c r="BM215" s="57">
        <f t="shared" ca="1" si="107"/>
        <v>496.24295774647885</v>
      </c>
      <c r="BN215" s="57">
        <f t="shared" ca="1" si="113"/>
        <v>691</v>
      </c>
      <c r="BO215" s="57">
        <f t="shared" ca="1" si="108"/>
        <v>730.22080000000005</v>
      </c>
      <c r="BP215" s="57">
        <f t="shared" ca="1" si="114"/>
        <v>619</v>
      </c>
      <c r="BQ215" s="57">
        <f t="shared" ca="1" si="109"/>
        <v>1072.7326732673268</v>
      </c>
      <c r="BR215" s="51">
        <v>0</v>
      </c>
      <c r="BS215" s="51">
        <v>0</v>
      </c>
    </row>
    <row r="216" spans="1:71">
      <c r="A216" s="8" t="s">
        <v>239</v>
      </c>
      <c r="B216">
        <v>705</v>
      </c>
      <c r="C216" s="54">
        <v>2001</v>
      </c>
      <c r="E216" s="8">
        <v>115.7</v>
      </c>
      <c r="F216" s="8" t="s">
        <v>240</v>
      </c>
      <c r="G216" s="55">
        <f t="shared" ca="1" si="97"/>
        <v>42393</v>
      </c>
      <c r="H216" s="8">
        <v>77777</v>
      </c>
      <c r="J216" t="str">
        <f t="shared" ca="1" si="115"/>
        <v>월세</v>
      </c>
      <c r="K216" s="8" t="s">
        <v>242</v>
      </c>
      <c r="L216" s="63">
        <v>45352</v>
      </c>
      <c r="M216" s="63">
        <v>45402</v>
      </c>
      <c r="N216" s="63">
        <v>45352</v>
      </c>
      <c r="O216" s="63">
        <v>45382</v>
      </c>
      <c r="P216" s="51">
        <f t="shared" ca="1" si="98"/>
        <v>483700</v>
      </c>
      <c r="Q216" s="57">
        <f t="shared" ca="1" si="99"/>
        <v>493374</v>
      </c>
      <c r="R216" s="51">
        <f t="shared" ca="1" si="100"/>
        <v>483700</v>
      </c>
      <c r="S216" s="57">
        <f t="shared" ca="1" si="110"/>
        <v>253822</v>
      </c>
      <c r="T216" s="57">
        <f t="shared" ca="1" si="101"/>
        <v>229878</v>
      </c>
      <c r="U216" s="57">
        <f t="shared" ca="1" si="118"/>
        <v>64715</v>
      </c>
      <c r="V216" s="57">
        <f t="shared" ca="1" si="118"/>
        <v>22097</v>
      </c>
      <c r="W216" s="57">
        <f t="shared" ca="1" si="118"/>
        <v>1028</v>
      </c>
      <c r="X216" s="57">
        <f t="shared" ca="1" si="118"/>
        <v>2253</v>
      </c>
      <c r="Y216" s="57">
        <f t="shared" ca="1" si="118"/>
        <v>3663</v>
      </c>
      <c r="Z216" s="57">
        <f t="shared" ca="1" si="118"/>
        <v>26694</v>
      </c>
      <c r="AA216" s="57">
        <f t="shared" ca="1" si="118"/>
        <v>17624</v>
      </c>
      <c r="AB216" s="57">
        <f t="shared" ca="1" si="118"/>
        <v>49435</v>
      </c>
      <c r="AC216" s="57">
        <f t="shared" ca="1" si="118"/>
        <v>1158</v>
      </c>
      <c r="AD216" s="57">
        <f t="shared" ca="1" si="118"/>
        <v>9981</v>
      </c>
      <c r="AE216" s="57">
        <f t="shared" ca="1" si="118"/>
        <v>26900</v>
      </c>
      <c r="AF216" s="57">
        <f t="shared" ca="1" si="118"/>
        <v>229</v>
      </c>
      <c r="AG216" s="57">
        <f t="shared" ca="1" si="118"/>
        <v>43698</v>
      </c>
      <c r="AH216" s="57">
        <f t="shared" ca="1" si="118"/>
        <v>676</v>
      </c>
      <c r="AI216" s="57">
        <f t="shared" ca="1" si="118"/>
        <v>0</v>
      </c>
      <c r="AJ216" s="57">
        <f t="shared" ca="1" si="118"/>
        <v>70723</v>
      </c>
      <c r="AK216" s="57">
        <f t="shared" ca="1" si="94"/>
        <v>14626</v>
      </c>
      <c r="AL216" s="57">
        <f t="shared" ca="1" si="94"/>
        <v>41823</v>
      </c>
      <c r="AM216" s="57">
        <f t="shared" ca="1" si="94"/>
        <v>3280</v>
      </c>
      <c r="AN216" s="57">
        <f t="shared" ca="1" si="94"/>
        <v>79785</v>
      </c>
      <c r="AO216" s="57">
        <f t="shared" ca="1" si="94"/>
        <v>0</v>
      </c>
      <c r="AP216" s="57">
        <f t="shared" ca="1" si="94"/>
        <v>32705</v>
      </c>
      <c r="AQ216" s="57">
        <f t="shared" ca="1" si="94"/>
        <v>1971</v>
      </c>
      <c r="AR216" s="57">
        <f t="shared" ca="1" si="94"/>
        <v>4944</v>
      </c>
      <c r="AS216" s="51">
        <v>2500</v>
      </c>
      <c r="AT216" s="57">
        <f t="shared" ca="1" si="94"/>
        <v>0</v>
      </c>
      <c r="AU216" s="51">
        <v>0</v>
      </c>
      <c r="AV216" s="57">
        <v>0</v>
      </c>
      <c r="AW216" s="51">
        <f t="shared" ca="1" si="102"/>
        <v>9674</v>
      </c>
      <c r="AX216" s="57">
        <f t="shared" ca="1" si="96"/>
        <v>-15594</v>
      </c>
      <c r="AY216" s="57">
        <f t="shared" ca="1" si="96"/>
        <v>0</v>
      </c>
      <c r="AZ216" s="57">
        <f t="shared" ca="1" si="96"/>
        <v>0</v>
      </c>
      <c r="BA216" s="51">
        <v>0</v>
      </c>
      <c r="BB216" s="51">
        <v>0</v>
      </c>
      <c r="BC216" s="57">
        <f t="shared" ca="1" si="96"/>
        <v>-10679</v>
      </c>
      <c r="BD216" s="57">
        <f t="shared" ca="1" si="96"/>
        <v>-12535</v>
      </c>
      <c r="BE216" s="57">
        <f t="shared" ca="1" si="116"/>
        <v>353.61500000000001</v>
      </c>
      <c r="BF216" s="51">
        <f t="shared" ca="1" si="103"/>
        <v>33.458399999999997</v>
      </c>
      <c r="BG216" s="51">
        <f t="shared" ca="1" si="104"/>
        <v>11.237323943661972</v>
      </c>
      <c r="BH216" s="51">
        <f t="shared" ca="1" si="105"/>
        <v>323.81188118811883</v>
      </c>
      <c r="BI216" s="51">
        <v>0</v>
      </c>
      <c r="BJ216" s="57">
        <f t="shared" ca="1" si="111"/>
        <v>243</v>
      </c>
      <c r="BK216" s="51">
        <f t="shared" ca="1" si="106"/>
        <v>596.61500000000001</v>
      </c>
      <c r="BL216" s="57">
        <f t="shared" ca="1" si="112"/>
        <v>707</v>
      </c>
      <c r="BM216" s="57">
        <f t="shared" ca="1" si="107"/>
        <v>718.23732394366198</v>
      </c>
      <c r="BN216" s="57">
        <f t="shared" ca="1" si="113"/>
        <v>853</v>
      </c>
      <c r="BO216" s="57">
        <f t="shared" ca="1" si="108"/>
        <v>886.45839999999998</v>
      </c>
      <c r="BP216" s="57">
        <f t="shared" ca="1" si="114"/>
        <v>330</v>
      </c>
      <c r="BQ216" s="57">
        <f t="shared" ca="1" si="109"/>
        <v>653.81188118811883</v>
      </c>
      <c r="BR216" s="51">
        <v>0</v>
      </c>
      <c r="BS216" s="51">
        <v>0</v>
      </c>
    </row>
    <row r="217" spans="1:71">
      <c r="A217" s="8" t="s">
        <v>239</v>
      </c>
      <c r="B217">
        <v>705</v>
      </c>
      <c r="C217" s="54">
        <v>2002</v>
      </c>
      <c r="E217" s="8">
        <v>115.7</v>
      </c>
      <c r="F217" s="8" t="s">
        <v>240</v>
      </c>
      <c r="G217" s="55">
        <f t="shared" ca="1" si="97"/>
        <v>41910</v>
      </c>
      <c r="H217" s="8">
        <v>77777</v>
      </c>
      <c r="J217" t="str">
        <f t="shared" ca="1" si="115"/>
        <v>전세</v>
      </c>
      <c r="K217" s="8" t="s">
        <v>242</v>
      </c>
      <c r="L217" s="63">
        <v>45352</v>
      </c>
      <c r="M217" s="63">
        <v>45402</v>
      </c>
      <c r="N217" s="63">
        <v>45352</v>
      </c>
      <c r="O217" s="63">
        <v>45382</v>
      </c>
      <c r="P217" s="51">
        <f t="shared" ca="1" si="98"/>
        <v>589936</v>
      </c>
      <c r="Q217" s="57">
        <f t="shared" ca="1" si="99"/>
        <v>601734.72</v>
      </c>
      <c r="R217" s="51">
        <f t="shared" ca="1" si="100"/>
        <v>589936</v>
      </c>
      <c r="S217" s="57">
        <f t="shared" ca="1" si="110"/>
        <v>203223</v>
      </c>
      <c r="T217" s="57">
        <f t="shared" ca="1" si="101"/>
        <v>386713</v>
      </c>
      <c r="U217" s="57">
        <f t="shared" ca="1" si="118"/>
        <v>61552</v>
      </c>
      <c r="V217" s="57">
        <f t="shared" ca="1" si="118"/>
        <v>26185</v>
      </c>
      <c r="W217" s="57">
        <f t="shared" ca="1" si="118"/>
        <v>1347</v>
      </c>
      <c r="X217" s="57">
        <f t="shared" ca="1" si="118"/>
        <v>2666</v>
      </c>
      <c r="Y217" s="57">
        <f t="shared" ca="1" si="118"/>
        <v>3668</v>
      </c>
      <c r="Z217" s="57">
        <f t="shared" ca="1" si="118"/>
        <v>45179</v>
      </c>
      <c r="AA217" s="57">
        <f t="shared" ca="1" si="118"/>
        <v>3242</v>
      </c>
      <c r="AB217" s="57">
        <f t="shared" ca="1" si="118"/>
        <v>12731</v>
      </c>
      <c r="AC217" s="57">
        <f t="shared" ca="1" si="118"/>
        <v>1051</v>
      </c>
      <c r="AD217" s="57">
        <f t="shared" ca="1" si="118"/>
        <v>8461</v>
      </c>
      <c r="AE217" s="57">
        <f t="shared" ca="1" si="118"/>
        <v>5846</v>
      </c>
      <c r="AF217" s="57">
        <f t="shared" ca="1" si="118"/>
        <v>400</v>
      </c>
      <c r="AG217" s="57">
        <f t="shared" ca="1" si="118"/>
        <v>31037</v>
      </c>
      <c r="AH217" s="57">
        <f t="shared" ca="1" si="118"/>
        <v>322</v>
      </c>
      <c r="AI217" s="57">
        <f t="shared" ca="1" si="118"/>
        <v>0</v>
      </c>
      <c r="AJ217" s="57">
        <f t="shared" ca="1" si="118"/>
        <v>69776</v>
      </c>
      <c r="AK217" s="57">
        <f t="shared" ca="1" si="94"/>
        <v>17046</v>
      </c>
      <c r="AL217" s="57">
        <f t="shared" ca="1" si="94"/>
        <v>134933</v>
      </c>
      <c r="AM217" s="57">
        <f t="shared" ca="1" si="94"/>
        <v>6342</v>
      </c>
      <c r="AN217" s="57">
        <f t="shared" ca="1" si="94"/>
        <v>118719</v>
      </c>
      <c r="AO217" s="57">
        <f t="shared" ca="1" si="94"/>
        <v>0</v>
      </c>
      <c r="AP217" s="57">
        <f t="shared" ca="1" si="94"/>
        <v>80746</v>
      </c>
      <c r="AQ217" s="57">
        <f t="shared" ca="1" si="94"/>
        <v>3100</v>
      </c>
      <c r="AR217" s="57">
        <f t="shared" ca="1" si="94"/>
        <v>420</v>
      </c>
      <c r="AS217" s="51">
        <v>2500</v>
      </c>
      <c r="AT217" s="57">
        <f t="shared" ca="1" si="94"/>
        <v>0</v>
      </c>
      <c r="AU217" s="51">
        <v>0</v>
      </c>
      <c r="AV217" s="57">
        <v>0</v>
      </c>
      <c r="AW217" s="51">
        <f t="shared" ca="1" si="102"/>
        <v>11798.72</v>
      </c>
      <c r="AX217" s="57">
        <f t="shared" ca="1" si="96"/>
        <v>-17767</v>
      </c>
      <c r="AY217" s="57">
        <f t="shared" ca="1" si="96"/>
        <v>0</v>
      </c>
      <c r="AZ217" s="57">
        <f t="shared" ca="1" si="96"/>
        <v>0</v>
      </c>
      <c r="BA217" s="51">
        <v>0</v>
      </c>
      <c r="BB217" s="51">
        <v>0</v>
      </c>
      <c r="BC217" s="57">
        <f t="shared" ca="1" si="96"/>
        <v>-12940</v>
      </c>
      <c r="BD217" s="57">
        <f t="shared" ca="1" si="96"/>
        <v>-16626</v>
      </c>
      <c r="BE217" s="57">
        <f t="shared" ca="1" si="116"/>
        <v>348.88</v>
      </c>
      <c r="BF217" s="51">
        <f t="shared" ca="1" si="103"/>
        <v>107.9464</v>
      </c>
      <c r="BG217" s="51">
        <f t="shared" ca="1" si="104"/>
        <v>16.720985915492957</v>
      </c>
      <c r="BH217" s="51">
        <f t="shared" ca="1" si="105"/>
        <v>799.46534653465346</v>
      </c>
      <c r="BI217" s="51">
        <v>0</v>
      </c>
      <c r="BJ217" s="57">
        <f t="shared" ca="1" si="111"/>
        <v>380</v>
      </c>
      <c r="BK217" s="51">
        <f t="shared" ca="1" si="106"/>
        <v>728.88</v>
      </c>
      <c r="BL217" s="57">
        <f t="shared" ca="1" si="112"/>
        <v>4</v>
      </c>
      <c r="BM217" s="57">
        <f t="shared" ca="1" si="107"/>
        <v>20.720985915492957</v>
      </c>
      <c r="BN217" s="57">
        <f t="shared" ca="1" si="113"/>
        <v>828</v>
      </c>
      <c r="BO217" s="57">
        <f t="shared" ca="1" si="108"/>
        <v>935.94640000000004</v>
      </c>
      <c r="BP217" s="57">
        <f t="shared" ca="1" si="114"/>
        <v>823</v>
      </c>
      <c r="BQ217" s="57">
        <f t="shared" ca="1" si="109"/>
        <v>1622.4653465346535</v>
      </c>
      <c r="BR217" s="51">
        <v>0</v>
      </c>
      <c r="BS217" s="51">
        <v>0</v>
      </c>
    </row>
    <row r="218" spans="1:71">
      <c r="A218" s="8" t="s">
        <v>239</v>
      </c>
      <c r="B218">
        <v>705</v>
      </c>
      <c r="C218" s="54">
        <v>2101</v>
      </c>
      <c r="E218" s="8">
        <v>115.7</v>
      </c>
      <c r="F218" s="8" t="s">
        <v>240</v>
      </c>
      <c r="G218" s="55">
        <f t="shared" ca="1" si="97"/>
        <v>42728</v>
      </c>
      <c r="H218" s="8">
        <v>77777</v>
      </c>
      <c r="J218" t="str">
        <f t="shared" ca="1" si="115"/>
        <v>월세</v>
      </c>
      <c r="K218" s="8" t="s">
        <v>242</v>
      </c>
      <c r="L218" s="63">
        <v>45352</v>
      </c>
      <c r="M218" s="63">
        <v>45402</v>
      </c>
      <c r="N218" s="63">
        <v>45352</v>
      </c>
      <c r="O218" s="63">
        <v>45382</v>
      </c>
      <c r="P218" s="51">
        <f t="shared" ca="1" si="98"/>
        <v>380772</v>
      </c>
      <c r="Q218" s="57">
        <f t="shared" ca="1" si="99"/>
        <v>388387.44</v>
      </c>
      <c r="R218" s="51">
        <f t="shared" ca="1" si="100"/>
        <v>380772</v>
      </c>
      <c r="S218" s="57">
        <f t="shared" ca="1" si="110"/>
        <v>223826</v>
      </c>
      <c r="T218" s="57">
        <f t="shared" ca="1" si="101"/>
        <v>156946</v>
      </c>
      <c r="U218" s="57">
        <f t="shared" ca="1" si="118"/>
        <v>45311</v>
      </c>
      <c r="V218" s="57">
        <f t="shared" ca="1" si="118"/>
        <v>33651</v>
      </c>
      <c r="W218" s="57">
        <f t="shared" ca="1" si="118"/>
        <v>1749</v>
      </c>
      <c r="X218" s="57">
        <f t="shared" ca="1" si="118"/>
        <v>3056</v>
      </c>
      <c r="Y218" s="57">
        <f t="shared" ca="1" si="118"/>
        <v>3252</v>
      </c>
      <c r="Z218" s="57">
        <f t="shared" ca="1" si="118"/>
        <v>22365</v>
      </c>
      <c r="AA218" s="57">
        <f t="shared" ca="1" si="118"/>
        <v>13874</v>
      </c>
      <c r="AB218" s="57">
        <f t="shared" ca="1" si="118"/>
        <v>55578</v>
      </c>
      <c r="AC218" s="57">
        <f t="shared" ca="1" si="118"/>
        <v>636</v>
      </c>
      <c r="AD218" s="57">
        <f t="shared" ca="1" si="118"/>
        <v>6985</v>
      </c>
      <c r="AE218" s="57">
        <f t="shared" ca="1" si="118"/>
        <v>25935</v>
      </c>
      <c r="AF218" s="57">
        <f t="shared" ca="1" si="118"/>
        <v>447</v>
      </c>
      <c r="AG218" s="57">
        <f t="shared" ca="1" si="118"/>
        <v>16050</v>
      </c>
      <c r="AH218" s="57">
        <f t="shared" ca="1" si="118"/>
        <v>324</v>
      </c>
      <c r="AI218" s="57">
        <f t="shared" ca="1" si="118"/>
        <v>0</v>
      </c>
      <c r="AJ218" s="57">
        <f t="shared" ca="1" si="118"/>
        <v>58896</v>
      </c>
      <c r="AK218" s="57">
        <f t="shared" ca="1" si="94"/>
        <v>15582</v>
      </c>
      <c r="AL218" s="57">
        <f t="shared" ca="1" si="94"/>
        <v>68181</v>
      </c>
      <c r="AM218" s="57">
        <f t="shared" ca="1" si="94"/>
        <v>1714</v>
      </c>
      <c r="AN218" s="57">
        <f t="shared" ca="1" si="94"/>
        <v>12715</v>
      </c>
      <c r="AO218" s="57">
        <f t="shared" ca="1" si="94"/>
        <v>0</v>
      </c>
      <c r="AP218" s="57">
        <f t="shared" ca="1" si="94"/>
        <v>31359</v>
      </c>
      <c r="AQ218" s="57">
        <f t="shared" ca="1" si="94"/>
        <v>8811</v>
      </c>
      <c r="AR218" s="57">
        <f t="shared" ca="1" si="94"/>
        <v>5287</v>
      </c>
      <c r="AS218" s="51">
        <v>2500</v>
      </c>
      <c r="AT218" s="57">
        <f t="shared" ca="1" si="94"/>
        <v>0</v>
      </c>
      <c r="AU218" s="51">
        <v>0</v>
      </c>
      <c r="AV218" s="57">
        <v>0</v>
      </c>
      <c r="AW218" s="51">
        <f t="shared" ca="1" si="102"/>
        <v>7615.4400000000005</v>
      </c>
      <c r="AX218" s="57">
        <f t="shared" ca="1" si="96"/>
        <v>-21217</v>
      </c>
      <c r="AY218" s="57">
        <f t="shared" ca="1" si="96"/>
        <v>0</v>
      </c>
      <c r="AZ218" s="57">
        <f t="shared" ca="1" si="96"/>
        <v>0</v>
      </c>
      <c r="BA218" s="51">
        <v>0</v>
      </c>
      <c r="BB218" s="51">
        <v>0</v>
      </c>
      <c r="BC218" s="57">
        <f t="shared" ca="1" si="96"/>
        <v>-23758</v>
      </c>
      <c r="BD218" s="57">
        <f t="shared" ca="1" si="96"/>
        <v>-8511</v>
      </c>
      <c r="BE218" s="57">
        <f t="shared" ca="1" si="116"/>
        <v>294.48</v>
      </c>
      <c r="BF218" s="51">
        <f t="shared" ca="1" si="103"/>
        <v>54.544800000000002</v>
      </c>
      <c r="BG218" s="51">
        <f t="shared" ca="1" si="104"/>
        <v>1.7908450704225352</v>
      </c>
      <c r="BH218" s="51">
        <f t="shared" ca="1" si="105"/>
        <v>310.48514851485146</v>
      </c>
      <c r="BI218" s="51">
        <v>0</v>
      </c>
      <c r="BJ218" s="57">
        <f t="shared" ca="1" si="111"/>
        <v>279</v>
      </c>
      <c r="BK218" s="51">
        <f t="shared" ca="1" si="106"/>
        <v>573.48</v>
      </c>
      <c r="BL218" s="57">
        <f t="shared" ca="1" si="112"/>
        <v>921</v>
      </c>
      <c r="BM218" s="57">
        <f t="shared" ca="1" si="107"/>
        <v>922.79084507042251</v>
      </c>
      <c r="BN218" s="57">
        <f t="shared" ca="1" si="113"/>
        <v>48</v>
      </c>
      <c r="BO218" s="57">
        <f t="shared" ca="1" si="108"/>
        <v>102.54480000000001</v>
      </c>
      <c r="BP218" s="57">
        <f t="shared" ca="1" si="114"/>
        <v>850</v>
      </c>
      <c r="BQ218" s="57">
        <f t="shared" ca="1" si="109"/>
        <v>1160.4851485148515</v>
      </c>
      <c r="BR218" s="51">
        <v>0</v>
      </c>
      <c r="BS218" s="51">
        <v>0</v>
      </c>
    </row>
    <row r="219" spans="1:71">
      <c r="A219" s="8" t="s">
        <v>239</v>
      </c>
      <c r="B219">
        <v>705</v>
      </c>
      <c r="C219" s="54">
        <v>2102</v>
      </c>
      <c r="E219" s="8">
        <v>115.7</v>
      </c>
      <c r="F219" s="8" t="s">
        <v>240</v>
      </c>
      <c r="G219" s="55">
        <f t="shared" ca="1" si="97"/>
        <v>42994</v>
      </c>
      <c r="H219" s="8">
        <v>77777</v>
      </c>
      <c r="J219" t="str">
        <f t="shared" ca="1" si="115"/>
        <v>월세</v>
      </c>
      <c r="K219" s="8" t="s">
        <v>242</v>
      </c>
      <c r="L219" s="63">
        <v>45352</v>
      </c>
      <c r="M219" s="63">
        <v>45402</v>
      </c>
      <c r="N219" s="63">
        <v>45352</v>
      </c>
      <c r="O219" s="63">
        <v>45382</v>
      </c>
      <c r="P219" s="51">
        <f t="shared" ca="1" si="98"/>
        <v>498907</v>
      </c>
      <c r="Q219" s="57">
        <f t="shared" ca="1" si="99"/>
        <v>508885.14</v>
      </c>
      <c r="R219" s="51">
        <f t="shared" ca="1" si="100"/>
        <v>498907</v>
      </c>
      <c r="S219" s="57">
        <f t="shared" ca="1" si="110"/>
        <v>205017</v>
      </c>
      <c r="T219" s="57">
        <f t="shared" ca="1" si="101"/>
        <v>293890</v>
      </c>
      <c r="U219" s="57">
        <f t="shared" ca="1" si="118"/>
        <v>35634</v>
      </c>
      <c r="V219" s="57">
        <f t="shared" ca="1" si="118"/>
        <v>37052</v>
      </c>
      <c r="W219" s="57">
        <f t="shared" ca="1" si="118"/>
        <v>1749</v>
      </c>
      <c r="X219" s="57">
        <f t="shared" ca="1" si="118"/>
        <v>4690</v>
      </c>
      <c r="Y219" s="57">
        <f t="shared" ca="1" si="118"/>
        <v>3625</v>
      </c>
      <c r="Z219" s="57">
        <f t="shared" ca="1" si="118"/>
        <v>32795</v>
      </c>
      <c r="AA219" s="57">
        <f t="shared" ca="1" si="118"/>
        <v>29927</v>
      </c>
      <c r="AB219" s="57">
        <f t="shared" ca="1" si="118"/>
        <v>11858</v>
      </c>
      <c r="AC219" s="57">
        <f t="shared" ca="1" si="118"/>
        <v>2057</v>
      </c>
      <c r="AD219" s="57">
        <f t="shared" ca="1" si="118"/>
        <v>8427</v>
      </c>
      <c r="AE219" s="57">
        <f t="shared" ca="1" si="118"/>
        <v>25030</v>
      </c>
      <c r="AF219" s="57">
        <f t="shared" ca="1" si="118"/>
        <v>312</v>
      </c>
      <c r="AG219" s="57">
        <f t="shared" ca="1" si="118"/>
        <v>34401</v>
      </c>
      <c r="AH219" s="57">
        <f t="shared" ca="1" si="118"/>
        <v>945</v>
      </c>
      <c r="AI219" s="57">
        <f t="shared" ca="1" si="118"/>
        <v>0</v>
      </c>
      <c r="AJ219" s="57">
        <f t="shared" ca="1" si="118"/>
        <v>71752</v>
      </c>
      <c r="AK219" s="57">
        <f t="shared" ca="1" si="94"/>
        <v>16765</v>
      </c>
      <c r="AL219" s="57">
        <f t="shared" ca="1" si="94"/>
        <v>78640</v>
      </c>
      <c r="AM219" s="57">
        <f t="shared" ca="1" si="94"/>
        <v>8684</v>
      </c>
      <c r="AN219" s="57">
        <f t="shared" ca="1" si="94"/>
        <v>93897</v>
      </c>
      <c r="AO219" s="57">
        <f t="shared" ca="1" si="94"/>
        <v>0</v>
      </c>
      <c r="AP219" s="57">
        <f t="shared" ca="1" si="94"/>
        <v>21919</v>
      </c>
      <c r="AQ219" s="57">
        <f t="shared" ca="1" si="94"/>
        <v>7387</v>
      </c>
      <c r="AR219" s="57">
        <f t="shared" ca="1" si="94"/>
        <v>8943</v>
      </c>
      <c r="AS219" s="51">
        <v>2500</v>
      </c>
      <c r="AT219" s="57">
        <f t="shared" ca="1" si="94"/>
        <v>0</v>
      </c>
      <c r="AU219" s="51">
        <v>0</v>
      </c>
      <c r="AV219" s="57">
        <v>0</v>
      </c>
      <c r="AW219" s="51">
        <f t="shared" ca="1" si="102"/>
        <v>9978.14</v>
      </c>
      <c r="AX219" s="57">
        <f t="shared" ca="1" si="96"/>
        <v>-11126</v>
      </c>
      <c r="AY219" s="57">
        <f t="shared" ca="1" si="96"/>
        <v>0</v>
      </c>
      <c r="AZ219" s="57">
        <f t="shared" ca="1" si="96"/>
        <v>0</v>
      </c>
      <c r="BA219" s="51">
        <v>-5000</v>
      </c>
      <c r="BB219" s="51">
        <v>0</v>
      </c>
      <c r="BC219" s="57">
        <f t="shared" ca="1" si="96"/>
        <v>-14947</v>
      </c>
      <c r="BD219" s="57">
        <f t="shared" ca="1" si="96"/>
        <v>-14009</v>
      </c>
      <c r="BE219" s="57">
        <f t="shared" ca="1" si="116"/>
        <v>358.76</v>
      </c>
      <c r="BF219" s="51">
        <f t="shared" ca="1" si="103"/>
        <v>62.911999999999999</v>
      </c>
      <c r="BG219" s="51">
        <f t="shared" ca="1" si="104"/>
        <v>13.224929577464788</v>
      </c>
      <c r="BH219" s="51">
        <f t="shared" ca="1" si="105"/>
        <v>217.01980198019803</v>
      </c>
      <c r="BI219" s="51">
        <v>0</v>
      </c>
      <c r="BJ219" s="57">
        <f t="shared" ca="1" si="111"/>
        <v>899</v>
      </c>
      <c r="BK219" s="51">
        <f t="shared" ca="1" si="106"/>
        <v>1257.76</v>
      </c>
      <c r="BL219" s="57">
        <f t="shared" ca="1" si="112"/>
        <v>250</v>
      </c>
      <c r="BM219" s="57">
        <f t="shared" ca="1" si="107"/>
        <v>263.22492957746476</v>
      </c>
      <c r="BN219" s="57">
        <f t="shared" ca="1" si="113"/>
        <v>729</v>
      </c>
      <c r="BO219" s="57">
        <f t="shared" ca="1" si="108"/>
        <v>791.91200000000003</v>
      </c>
      <c r="BP219" s="57">
        <f t="shared" ca="1" si="114"/>
        <v>226</v>
      </c>
      <c r="BQ219" s="57">
        <f t="shared" ca="1" si="109"/>
        <v>443.01980198019805</v>
      </c>
      <c r="BR219" s="51">
        <v>0</v>
      </c>
      <c r="BS219" s="51">
        <v>0</v>
      </c>
    </row>
    <row r="220" spans="1:71">
      <c r="A220" s="8" t="s">
        <v>239</v>
      </c>
      <c r="B220">
        <v>705</v>
      </c>
      <c r="C220" s="54">
        <v>2201</v>
      </c>
      <c r="E220" s="8">
        <v>115.7</v>
      </c>
      <c r="F220" s="8" t="s">
        <v>240</v>
      </c>
      <c r="G220" s="55">
        <f t="shared" ca="1" si="97"/>
        <v>42311</v>
      </c>
      <c r="H220" s="8">
        <v>77777</v>
      </c>
      <c r="J220" t="str">
        <f t="shared" ca="1" si="115"/>
        <v>전세</v>
      </c>
      <c r="K220" s="8" t="s">
        <v>242</v>
      </c>
      <c r="L220" s="63">
        <v>45352</v>
      </c>
      <c r="M220" s="63">
        <v>45402</v>
      </c>
      <c r="N220" s="63">
        <v>45352</v>
      </c>
      <c r="O220" s="63">
        <v>45382</v>
      </c>
      <c r="P220" s="51">
        <f t="shared" ca="1" si="98"/>
        <v>458347</v>
      </c>
      <c r="Q220" s="57">
        <f t="shared" ca="1" si="99"/>
        <v>467513.94</v>
      </c>
      <c r="R220" s="51">
        <f t="shared" ca="1" si="100"/>
        <v>458347</v>
      </c>
      <c r="S220" s="57">
        <f t="shared" ca="1" si="110"/>
        <v>261815</v>
      </c>
      <c r="T220" s="57">
        <f t="shared" ca="1" si="101"/>
        <v>196532</v>
      </c>
      <c r="U220" s="57">
        <f t="shared" ca="1" si="118"/>
        <v>65015</v>
      </c>
      <c r="V220" s="57">
        <f t="shared" ca="1" si="118"/>
        <v>24178</v>
      </c>
      <c r="W220" s="57">
        <f t="shared" ca="1" si="118"/>
        <v>1169</v>
      </c>
      <c r="X220" s="57">
        <f t="shared" ca="1" si="118"/>
        <v>1477</v>
      </c>
      <c r="Y220" s="57">
        <f t="shared" ca="1" si="118"/>
        <v>3425</v>
      </c>
      <c r="Z220" s="57">
        <f t="shared" ca="1" si="118"/>
        <v>47228</v>
      </c>
      <c r="AA220" s="57">
        <f t="shared" ca="1" si="118"/>
        <v>11224</v>
      </c>
      <c r="AB220" s="57">
        <f t="shared" ca="1" si="118"/>
        <v>63464</v>
      </c>
      <c r="AC220" s="57">
        <f t="shared" ca="1" si="118"/>
        <v>2071</v>
      </c>
      <c r="AD220" s="57">
        <f t="shared" ca="1" si="118"/>
        <v>7196</v>
      </c>
      <c r="AE220" s="57">
        <f t="shared" ca="1" si="118"/>
        <v>27486</v>
      </c>
      <c r="AF220" s="57">
        <f t="shared" ca="1" si="118"/>
        <v>206</v>
      </c>
      <c r="AG220" s="57">
        <f t="shared" ca="1" si="118"/>
        <v>15003</v>
      </c>
      <c r="AH220" s="57">
        <f t="shared" ca="1" si="118"/>
        <v>454</v>
      </c>
      <c r="AI220" s="57">
        <f t="shared" ca="1" si="118"/>
        <v>0</v>
      </c>
      <c r="AJ220" s="57">
        <f t="shared" ca="1" si="118"/>
        <v>74606</v>
      </c>
      <c r="AK220" s="57">
        <f t="shared" ca="1" si="94"/>
        <v>22629</v>
      </c>
      <c r="AL220" s="57">
        <f t="shared" ca="1" si="94"/>
        <v>122520</v>
      </c>
      <c r="AM220" s="57">
        <f t="shared" ca="1" si="94"/>
        <v>6023</v>
      </c>
      <c r="AN220" s="57">
        <f t="shared" ca="1" si="94"/>
        <v>7231</v>
      </c>
      <c r="AO220" s="57">
        <f t="shared" ca="1" si="94"/>
        <v>0</v>
      </c>
      <c r="AP220" s="57">
        <f t="shared" ca="1" si="94"/>
        <v>6479</v>
      </c>
      <c r="AQ220" s="57">
        <f t="shared" ca="1" si="94"/>
        <v>3897</v>
      </c>
      <c r="AR220" s="57">
        <f t="shared" ca="1" si="94"/>
        <v>8537</v>
      </c>
      <c r="AS220" s="51">
        <v>2500</v>
      </c>
      <c r="AT220" s="57">
        <f t="shared" ca="1" si="94"/>
        <v>0</v>
      </c>
      <c r="AU220" s="51">
        <v>0</v>
      </c>
      <c r="AV220" s="57">
        <v>0</v>
      </c>
      <c r="AW220" s="51">
        <f t="shared" ca="1" si="102"/>
        <v>9166.94</v>
      </c>
      <c r="AX220" s="57">
        <f t="shared" ca="1" si="96"/>
        <v>-15737</v>
      </c>
      <c r="AY220" s="57">
        <f t="shared" ca="1" si="96"/>
        <v>0</v>
      </c>
      <c r="AZ220" s="57">
        <f t="shared" ca="1" si="96"/>
        <v>0</v>
      </c>
      <c r="BA220" s="51">
        <v>0</v>
      </c>
      <c r="BB220" s="51">
        <v>0</v>
      </c>
      <c r="BC220" s="57">
        <f t="shared" ca="1" si="96"/>
        <v>-25353</v>
      </c>
      <c r="BD220" s="57">
        <f t="shared" ca="1" si="96"/>
        <v>-24581</v>
      </c>
      <c r="BE220" s="57">
        <f t="shared" ca="1" si="116"/>
        <v>373.03</v>
      </c>
      <c r="BF220" s="51">
        <f t="shared" ca="1" si="103"/>
        <v>98.016000000000005</v>
      </c>
      <c r="BG220" s="51">
        <f t="shared" ca="1" si="104"/>
        <v>1.0184507042253521</v>
      </c>
      <c r="BH220" s="51">
        <f t="shared" ca="1" si="105"/>
        <v>64.148514851485146</v>
      </c>
      <c r="BI220" s="51">
        <v>0</v>
      </c>
      <c r="BJ220" s="57">
        <f t="shared" ca="1" si="111"/>
        <v>485</v>
      </c>
      <c r="BK220" s="51">
        <f t="shared" ca="1" si="106"/>
        <v>858.03</v>
      </c>
      <c r="BL220" s="57">
        <f t="shared" ca="1" si="112"/>
        <v>221</v>
      </c>
      <c r="BM220" s="57">
        <f t="shared" ca="1" si="107"/>
        <v>222.01845070422536</v>
      </c>
      <c r="BN220" s="57">
        <f t="shared" ca="1" si="113"/>
        <v>154</v>
      </c>
      <c r="BO220" s="57">
        <f t="shared" ca="1" si="108"/>
        <v>252.01600000000002</v>
      </c>
      <c r="BP220" s="57">
        <f t="shared" ca="1" si="114"/>
        <v>576</v>
      </c>
      <c r="BQ220" s="57">
        <f t="shared" ca="1" si="109"/>
        <v>640.14851485148517</v>
      </c>
      <c r="BR220" s="51">
        <v>0</v>
      </c>
      <c r="BS220" s="51">
        <v>0</v>
      </c>
    </row>
    <row r="221" spans="1:71">
      <c r="A221" s="8" t="s">
        <v>239</v>
      </c>
      <c r="B221">
        <v>705</v>
      </c>
      <c r="C221" s="54">
        <v>2202</v>
      </c>
      <c r="E221" s="8">
        <v>115.7</v>
      </c>
      <c r="F221" s="8" t="s">
        <v>240</v>
      </c>
      <c r="G221" s="55">
        <f t="shared" ca="1" si="97"/>
        <v>41863</v>
      </c>
      <c r="H221" s="8">
        <v>77777</v>
      </c>
      <c r="J221" t="str">
        <f t="shared" ca="1" si="115"/>
        <v>자가</v>
      </c>
      <c r="K221" s="8" t="s">
        <v>242</v>
      </c>
      <c r="L221" s="63">
        <v>45352</v>
      </c>
      <c r="M221" s="63">
        <v>45402</v>
      </c>
      <c r="N221" s="63">
        <v>45352</v>
      </c>
      <c r="O221" s="63">
        <v>45382</v>
      </c>
      <c r="P221" s="51">
        <f t="shared" ca="1" si="98"/>
        <v>567888</v>
      </c>
      <c r="Q221" s="57">
        <f t="shared" ca="1" si="99"/>
        <v>579245.76</v>
      </c>
      <c r="R221" s="51">
        <f t="shared" ca="1" si="100"/>
        <v>567888</v>
      </c>
      <c r="S221" s="57">
        <f t="shared" ca="1" si="110"/>
        <v>200611</v>
      </c>
      <c r="T221" s="57">
        <f t="shared" ca="1" si="101"/>
        <v>367277</v>
      </c>
      <c r="U221" s="57">
        <f t="shared" ca="1" si="118"/>
        <v>54554</v>
      </c>
      <c r="V221" s="57">
        <f t="shared" ca="1" si="118"/>
        <v>36729</v>
      </c>
      <c r="W221" s="57">
        <f t="shared" ca="1" si="118"/>
        <v>1814</v>
      </c>
      <c r="X221" s="57">
        <f t="shared" ca="1" si="118"/>
        <v>3546</v>
      </c>
      <c r="Y221" s="57">
        <f t="shared" ca="1" si="118"/>
        <v>3127</v>
      </c>
      <c r="Z221" s="57">
        <f t="shared" ca="1" si="118"/>
        <v>17096</v>
      </c>
      <c r="AA221" s="57">
        <f t="shared" ca="1" si="118"/>
        <v>25394</v>
      </c>
      <c r="AB221" s="57">
        <f t="shared" ca="1" si="118"/>
        <v>49126</v>
      </c>
      <c r="AC221" s="57">
        <f t="shared" ca="1" si="118"/>
        <v>1003</v>
      </c>
      <c r="AD221" s="57">
        <f t="shared" ca="1" si="118"/>
        <v>9445</v>
      </c>
      <c r="AE221" s="57">
        <f t="shared" ca="1" si="118"/>
        <v>12815</v>
      </c>
      <c r="AF221" s="57">
        <f t="shared" ca="1" si="118"/>
        <v>399</v>
      </c>
      <c r="AG221" s="57">
        <f t="shared" ca="1" si="118"/>
        <v>2407</v>
      </c>
      <c r="AH221" s="57">
        <f t="shared" ca="1" si="118"/>
        <v>129</v>
      </c>
      <c r="AI221" s="57">
        <f t="shared" ca="1" si="118"/>
        <v>0</v>
      </c>
      <c r="AJ221" s="57">
        <f t="shared" ref="AJ221:AT241" ca="1" si="119">RANDBETWEEN(AJ$2,AJ$3)</f>
        <v>68744</v>
      </c>
      <c r="AK221" s="57">
        <f t="shared" ca="1" si="119"/>
        <v>18544</v>
      </c>
      <c r="AL221" s="57">
        <f t="shared" ca="1" si="119"/>
        <v>111146</v>
      </c>
      <c r="AM221" s="57">
        <f t="shared" ca="1" si="119"/>
        <v>272</v>
      </c>
      <c r="AN221" s="57">
        <f t="shared" ca="1" si="119"/>
        <v>78110</v>
      </c>
      <c r="AO221" s="57">
        <f t="shared" ca="1" si="119"/>
        <v>0</v>
      </c>
      <c r="AP221" s="57">
        <f t="shared" ca="1" si="119"/>
        <v>84237</v>
      </c>
      <c r="AQ221" s="57">
        <f t="shared" ca="1" si="119"/>
        <v>8550</v>
      </c>
      <c r="AR221" s="57">
        <f t="shared" ca="1" si="119"/>
        <v>5275</v>
      </c>
      <c r="AS221" s="51">
        <v>2500</v>
      </c>
      <c r="AT221" s="57">
        <f t="shared" ca="1" si="119"/>
        <v>0</v>
      </c>
      <c r="AU221" s="51">
        <v>0</v>
      </c>
      <c r="AV221" s="57">
        <v>0</v>
      </c>
      <c r="AW221" s="51">
        <f t="shared" ca="1" si="102"/>
        <v>11357.76</v>
      </c>
      <c r="AX221" s="57">
        <f t="shared" ca="1" si="96"/>
        <v>-4349</v>
      </c>
      <c r="AY221" s="57">
        <f t="shared" ca="1" si="96"/>
        <v>0</v>
      </c>
      <c r="AZ221" s="57">
        <f t="shared" ca="1" si="96"/>
        <v>0</v>
      </c>
      <c r="BA221" s="51">
        <v>0</v>
      </c>
      <c r="BB221" s="51">
        <v>0</v>
      </c>
      <c r="BC221" s="57">
        <f t="shared" ca="1" si="96"/>
        <v>-8754</v>
      </c>
      <c r="BD221" s="57">
        <f t="shared" ca="1" si="96"/>
        <v>-13971</v>
      </c>
      <c r="BE221" s="57">
        <f t="shared" ca="1" si="116"/>
        <v>343.72</v>
      </c>
      <c r="BF221" s="51">
        <f t="shared" ca="1" si="103"/>
        <v>88.916799999999995</v>
      </c>
      <c r="BG221" s="51">
        <f t="shared" ca="1" si="104"/>
        <v>11.001408450704226</v>
      </c>
      <c r="BH221" s="51">
        <f t="shared" ca="1" si="105"/>
        <v>834.02970297029708</v>
      </c>
      <c r="BI221" s="51">
        <v>0</v>
      </c>
      <c r="BJ221" s="57">
        <f t="shared" ca="1" si="111"/>
        <v>697</v>
      </c>
      <c r="BK221" s="51">
        <f t="shared" ca="1" si="106"/>
        <v>1040.72</v>
      </c>
      <c r="BL221" s="57">
        <f t="shared" ca="1" si="112"/>
        <v>923</v>
      </c>
      <c r="BM221" s="57">
        <f t="shared" ca="1" si="107"/>
        <v>934.00140845070428</v>
      </c>
      <c r="BN221" s="57">
        <f t="shared" ca="1" si="113"/>
        <v>29</v>
      </c>
      <c r="BO221" s="57">
        <f t="shared" ca="1" si="108"/>
        <v>117.91679999999999</v>
      </c>
      <c r="BP221" s="57">
        <f t="shared" ca="1" si="114"/>
        <v>216</v>
      </c>
      <c r="BQ221" s="57">
        <f t="shared" ca="1" si="109"/>
        <v>1050.029702970297</v>
      </c>
      <c r="BR221" s="51">
        <v>0</v>
      </c>
      <c r="BS221" s="51">
        <v>0</v>
      </c>
    </row>
    <row r="222" spans="1:71">
      <c r="A222" s="8" t="s">
        <v>239</v>
      </c>
      <c r="B222">
        <v>706</v>
      </c>
      <c r="C222" s="54">
        <v>101</v>
      </c>
      <c r="E222" s="8">
        <v>158.66999999999999</v>
      </c>
      <c r="F222" s="8" t="s">
        <v>240</v>
      </c>
      <c r="G222" s="55">
        <f t="shared" ca="1" si="97"/>
        <v>44875</v>
      </c>
      <c r="H222" s="8">
        <v>77777</v>
      </c>
      <c r="J222" t="str">
        <f t="shared" ca="1" si="115"/>
        <v>월세</v>
      </c>
      <c r="K222" s="8" t="s">
        <v>242</v>
      </c>
      <c r="L222" s="63">
        <v>45352</v>
      </c>
      <c r="M222" s="63">
        <v>45402</v>
      </c>
      <c r="N222" s="63">
        <v>45352</v>
      </c>
      <c r="O222" s="63">
        <v>45382</v>
      </c>
      <c r="P222" s="51">
        <f t="shared" ca="1" si="98"/>
        <v>558986</v>
      </c>
      <c r="Q222" s="57">
        <f t="shared" ca="1" si="99"/>
        <v>570165.72</v>
      </c>
      <c r="R222" s="51">
        <f t="shared" ca="1" si="100"/>
        <v>558986</v>
      </c>
      <c r="S222" s="57">
        <f t="shared" ca="1" si="110"/>
        <v>223183</v>
      </c>
      <c r="T222" s="57">
        <f t="shared" ca="1" si="101"/>
        <v>335803</v>
      </c>
      <c r="U222" s="57">
        <f t="shared" ref="U222:AJ237" ca="1" si="120">RANDBETWEEN(U$2,U$3)</f>
        <v>61186</v>
      </c>
      <c r="V222" s="57">
        <f t="shared" ca="1" si="120"/>
        <v>16257</v>
      </c>
      <c r="W222" s="57">
        <f t="shared" ca="1" si="120"/>
        <v>846</v>
      </c>
      <c r="X222" s="57">
        <f t="shared" ca="1" si="120"/>
        <v>1274</v>
      </c>
      <c r="Y222" s="57">
        <f t="shared" ca="1" si="120"/>
        <v>3548</v>
      </c>
      <c r="Z222" s="57">
        <f t="shared" ca="1" si="120"/>
        <v>24664</v>
      </c>
      <c r="AA222" s="57">
        <f t="shared" ca="1" si="120"/>
        <v>28700</v>
      </c>
      <c r="AB222" s="57">
        <f t="shared" ca="1" si="120"/>
        <v>45806</v>
      </c>
      <c r="AC222" s="57">
        <f t="shared" ca="1" si="120"/>
        <v>2829</v>
      </c>
      <c r="AD222" s="57">
        <f t="shared" ca="1" si="120"/>
        <v>6466</v>
      </c>
      <c r="AE222" s="57">
        <f t="shared" ca="1" si="120"/>
        <v>16187</v>
      </c>
      <c r="AF222" s="57">
        <f t="shared" ca="1" si="120"/>
        <v>771</v>
      </c>
      <c r="AG222" s="57">
        <f t="shared" ca="1" si="120"/>
        <v>36306</v>
      </c>
      <c r="AH222" s="57">
        <f t="shared" ca="1" si="120"/>
        <v>264</v>
      </c>
      <c r="AI222" s="57">
        <f t="shared" ca="1" si="120"/>
        <v>0</v>
      </c>
      <c r="AJ222" s="57">
        <f t="shared" ca="1" si="120"/>
        <v>75225</v>
      </c>
      <c r="AK222" s="57">
        <f t="shared" ca="1" si="119"/>
        <v>12026</v>
      </c>
      <c r="AL222" s="57">
        <f t="shared" ca="1" si="119"/>
        <v>36552</v>
      </c>
      <c r="AM222" s="57">
        <f t="shared" ca="1" si="119"/>
        <v>9262</v>
      </c>
      <c r="AN222" s="57">
        <f t="shared" ca="1" si="119"/>
        <v>96190</v>
      </c>
      <c r="AO222" s="57">
        <f t="shared" ca="1" si="119"/>
        <v>0</v>
      </c>
      <c r="AP222" s="57">
        <f t="shared" ca="1" si="119"/>
        <v>99114</v>
      </c>
      <c r="AQ222" s="57">
        <f t="shared" ca="1" si="119"/>
        <v>7043</v>
      </c>
      <c r="AR222" s="57">
        <f t="shared" ca="1" si="119"/>
        <v>5307</v>
      </c>
      <c r="AS222" s="51">
        <v>2500</v>
      </c>
      <c r="AT222" s="57">
        <f t="shared" ca="1" si="119"/>
        <v>0</v>
      </c>
      <c r="AU222" s="51">
        <v>0</v>
      </c>
      <c r="AV222" s="57">
        <v>0</v>
      </c>
      <c r="AW222" s="51">
        <f t="shared" ca="1" si="102"/>
        <v>11179.72</v>
      </c>
      <c r="AX222" s="57">
        <f t="shared" ca="1" si="96"/>
        <v>-2376</v>
      </c>
      <c r="AY222" s="57">
        <f t="shared" ca="1" si="96"/>
        <v>0</v>
      </c>
      <c r="AZ222" s="57">
        <f t="shared" ca="1" si="96"/>
        <v>0</v>
      </c>
      <c r="BA222" s="51">
        <v>0</v>
      </c>
      <c r="BB222" s="51">
        <v>0</v>
      </c>
      <c r="BC222" s="57">
        <f t="shared" ca="1" si="96"/>
        <v>-21137</v>
      </c>
      <c r="BD222" s="57">
        <f t="shared" ca="1" si="96"/>
        <v>-5824</v>
      </c>
      <c r="BE222" s="57">
        <f t="shared" ca="1" si="116"/>
        <v>376.125</v>
      </c>
      <c r="BF222" s="51">
        <f t="shared" ca="1" si="103"/>
        <v>29.241599999999998</v>
      </c>
      <c r="BG222" s="51">
        <f t="shared" ca="1" si="104"/>
        <v>13.547887323943662</v>
      </c>
      <c r="BH222" s="51">
        <f t="shared" ca="1" si="105"/>
        <v>981.32673267326732</v>
      </c>
      <c r="BI222" s="51">
        <v>0</v>
      </c>
      <c r="BJ222" s="57">
        <f t="shared" ca="1" si="111"/>
        <v>446</v>
      </c>
      <c r="BK222" s="51">
        <f t="shared" ca="1" si="106"/>
        <v>822.125</v>
      </c>
      <c r="BL222" s="57">
        <f t="shared" ca="1" si="112"/>
        <v>16</v>
      </c>
      <c r="BM222" s="57">
        <f t="shared" ca="1" si="107"/>
        <v>29.547887323943662</v>
      </c>
      <c r="BN222" s="57">
        <f t="shared" ca="1" si="113"/>
        <v>569</v>
      </c>
      <c r="BO222" s="57">
        <f t="shared" ca="1" si="108"/>
        <v>598.24159999999995</v>
      </c>
      <c r="BP222" s="57">
        <f t="shared" ca="1" si="114"/>
        <v>860</v>
      </c>
      <c r="BQ222" s="57">
        <f t="shared" ca="1" si="109"/>
        <v>1841.3267326732673</v>
      </c>
      <c r="BR222" s="51">
        <v>0</v>
      </c>
      <c r="BS222" s="51">
        <v>0</v>
      </c>
    </row>
    <row r="223" spans="1:71">
      <c r="A223" s="8" t="s">
        <v>239</v>
      </c>
      <c r="B223">
        <v>706</v>
      </c>
      <c r="C223" s="54">
        <v>102</v>
      </c>
      <c r="E223" s="8">
        <v>158.66999999999999</v>
      </c>
      <c r="F223" s="8" t="s">
        <v>240</v>
      </c>
      <c r="G223" s="55">
        <f t="shared" ca="1" si="97"/>
        <v>45003</v>
      </c>
      <c r="H223" s="8">
        <v>77777</v>
      </c>
      <c r="J223" t="str">
        <f t="shared" ca="1" si="115"/>
        <v>자가</v>
      </c>
      <c r="K223" s="8" t="s">
        <v>242</v>
      </c>
      <c r="L223" s="63">
        <v>45352</v>
      </c>
      <c r="M223" s="63">
        <v>45402</v>
      </c>
      <c r="N223" s="63">
        <v>45352</v>
      </c>
      <c r="O223" s="63">
        <v>45382</v>
      </c>
      <c r="P223" s="51">
        <f t="shared" ca="1" si="98"/>
        <v>340340</v>
      </c>
      <c r="Q223" s="57">
        <f t="shared" ca="1" si="99"/>
        <v>347146.8</v>
      </c>
      <c r="R223" s="51">
        <f t="shared" ca="1" si="100"/>
        <v>340340</v>
      </c>
      <c r="S223" s="57">
        <f t="shared" ca="1" si="110"/>
        <v>159694</v>
      </c>
      <c r="T223" s="57">
        <f t="shared" ca="1" si="101"/>
        <v>180646</v>
      </c>
      <c r="U223" s="57">
        <f t="shared" ca="1" si="120"/>
        <v>46314</v>
      </c>
      <c r="V223" s="57">
        <f t="shared" ca="1" si="120"/>
        <v>11713</v>
      </c>
      <c r="W223" s="57">
        <f t="shared" ca="1" si="120"/>
        <v>1655</v>
      </c>
      <c r="X223" s="57">
        <f t="shared" ca="1" si="120"/>
        <v>3500</v>
      </c>
      <c r="Y223" s="57">
        <f t="shared" ca="1" si="120"/>
        <v>3412</v>
      </c>
      <c r="Z223" s="57">
        <f t="shared" ca="1" si="120"/>
        <v>16623</v>
      </c>
      <c r="AA223" s="57">
        <f t="shared" ca="1" si="120"/>
        <v>7971</v>
      </c>
      <c r="AB223" s="57">
        <f t="shared" ca="1" si="120"/>
        <v>12726</v>
      </c>
      <c r="AC223" s="57">
        <f t="shared" ca="1" si="120"/>
        <v>1183</v>
      </c>
      <c r="AD223" s="57">
        <f t="shared" ca="1" si="120"/>
        <v>9503</v>
      </c>
      <c r="AE223" s="57">
        <f t="shared" ca="1" si="120"/>
        <v>16795</v>
      </c>
      <c r="AF223" s="57">
        <f t="shared" ca="1" si="120"/>
        <v>461</v>
      </c>
      <c r="AG223" s="57">
        <f t="shared" ca="1" si="120"/>
        <v>26745</v>
      </c>
      <c r="AH223" s="57">
        <f t="shared" ca="1" si="120"/>
        <v>492</v>
      </c>
      <c r="AI223" s="57">
        <f t="shared" ca="1" si="120"/>
        <v>0</v>
      </c>
      <c r="AJ223" s="57">
        <f t="shared" ca="1" si="120"/>
        <v>61144</v>
      </c>
      <c r="AK223" s="57">
        <f t="shared" ca="1" si="119"/>
        <v>18884</v>
      </c>
      <c r="AL223" s="57">
        <f t="shared" ca="1" si="119"/>
        <v>56479</v>
      </c>
      <c r="AM223" s="57">
        <f t="shared" ca="1" si="119"/>
        <v>5550</v>
      </c>
      <c r="AN223" s="57">
        <f t="shared" ca="1" si="119"/>
        <v>42016</v>
      </c>
      <c r="AO223" s="57">
        <f t="shared" ca="1" si="119"/>
        <v>0</v>
      </c>
      <c r="AP223" s="57">
        <f t="shared" ca="1" si="119"/>
        <v>17426</v>
      </c>
      <c r="AQ223" s="57">
        <f t="shared" ca="1" si="119"/>
        <v>9064</v>
      </c>
      <c r="AR223" s="57">
        <f t="shared" ca="1" si="119"/>
        <v>1947</v>
      </c>
      <c r="AS223" s="51">
        <v>2500</v>
      </c>
      <c r="AT223" s="57">
        <f t="shared" ca="1" si="119"/>
        <v>0</v>
      </c>
      <c r="AU223" s="51">
        <v>0</v>
      </c>
      <c r="AV223" s="57">
        <v>0</v>
      </c>
      <c r="AW223" s="51">
        <f t="shared" ca="1" si="102"/>
        <v>6806.8</v>
      </c>
      <c r="AX223" s="57">
        <f t="shared" ca="1" si="96"/>
        <v>-20004</v>
      </c>
      <c r="AY223" s="57">
        <f t="shared" ca="1" si="96"/>
        <v>0</v>
      </c>
      <c r="AZ223" s="57">
        <f t="shared" ca="1" si="96"/>
        <v>0</v>
      </c>
      <c r="BA223" s="51">
        <v>0</v>
      </c>
      <c r="BB223" s="51">
        <v>0</v>
      </c>
      <c r="BC223" s="57">
        <f t="shared" ca="1" si="96"/>
        <v>-6575</v>
      </c>
      <c r="BD223" s="57">
        <f t="shared" ca="1" si="96"/>
        <v>-7184</v>
      </c>
      <c r="BE223" s="57">
        <f t="shared" ca="1" si="116"/>
        <v>305.72000000000003</v>
      </c>
      <c r="BF223" s="51">
        <f t="shared" ca="1" si="103"/>
        <v>45.183199999999999</v>
      </c>
      <c r="BG223" s="51">
        <f t="shared" ca="1" si="104"/>
        <v>5.917746478873239</v>
      </c>
      <c r="BH223" s="51">
        <f t="shared" ca="1" si="105"/>
        <v>172.53465346534654</v>
      </c>
      <c r="BI223" s="51">
        <v>0</v>
      </c>
      <c r="BJ223" s="57">
        <f t="shared" ca="1" si="111"/>
        <v>949</v>
      </c>
      <c r="BK223" s="51">
        <f t="shared" ca="1" si="106"/>
        <v>1254.72</v>
      </c>
      <c r="BL223" s="57">
        <f t="shared" ca="1" si="112"/>
        <v>302</v>
      </c>
      <c r="BM223" s="57">
        <f t="shared" ca="1" si="107"/>
        <v>307.91774647887326</v>
      </c>
      <c r="BN223" s="57">
        <f t="shared" ca="1" si="113"/>
        <v>380</v>
      </c>
      <c r="BO223" s="57">
        <f t="shared" ca="1" si="108"/>
        <v>425.1832</v>
      </c>
      <c r="BP223" s="57">
        <f t="shared" ca="1" si="114"/>
        <v>414</v>
      </c>
      <c r="BQ223" s="57">
        <f t="shared" ca="1" si="109"/>
        <v>586.53465346534654</v>
      </c>
      <c r="BR223" s="51">
        <v>0</v>
      </c>
      <c r="BS223" s="51">
        <v>0</v>
      </c>
    </row>
    <row r="224" spans="1:71">
      <c r="A224" s="8" t="s">
        <v>239</v>
      </c>
      <c r="B224">
        <v>706</v>
      </c>
      <c r="C224" s="54">
        <v>201</v>
      </c>
      <c r="E224" s="8">
        <v>158.66999999999999</v>
      </c>
      <c r="F224" s="8" t="s">
        <v>240</v>
      </c>
      <c r="G224" s="55">
        <f t="shared" ca="1" si="97"/>
        <v>42102</v>
      </c>
      <c r="H224" s="8">
        <v>77777</v>
      </c>
      <c r="J224" t="str">
        <f t="shared" ca="1" si="115"/>
        <v>월세</v>
      </c>
      <c r="K224" s="8" t="s">
        <v>242</v>
      </c>
      <c r="L224" s="63">
        <v>45352</v>
      </c>
      <c r="M224" s="63">
        <v>45402</v>
      </c>
      <c r="N224" s="63">
        <v>45352</v>
      </c>
      <c r="O224" s="63">
        <v>45382</v>
      </c>
      <c r="P224" s="51">
        <f t="shared" ca="1" si="98"/>
        <v>436578</v>
      </c>
      <c r="Q224" s="57">
        <f t="shared" ca="1" si="99"/>
        <v>445309.56</v>
      </c>
      <c r="R224" s="51">
        <f t="shared" ca="1" si="100"/>
        <v>436578</v>
      </c>
      <c r="S224" s="57">
        <f t="shared" ca="1" si="110"/>
        <v>158332</v>
      </c>
      <c r="T224" s="57">
        <f t="shared" ca="1" si="101"/>
        <v>278246</v>
      </c>
      <c r="U224" s="57">
        <f t="shared" ca="1" si="120"/>
        <v>44311</v>
      </c>
      <c r="V224" s="57">
        <f t="shared" ca="1" si="120"/>
        <v>23427</v>
      </c>
      <c r="W224" s="57">
        <f t="shared" ca="1" si="120"/>
        <v>963</v>
      </c>
      <c r="X224" s="57">
        <f t="shared" ca="1" si="120"/>
        <v>2845</v>
      </c>
      <c r="Y224" s="57">
        <f t="shared" ca="1" si="120"/>
        <v>3927</v>
      </c>
      <c r="Z224" s="57">
        <f t="shared" ca="1" si="120"/>
        <v>31831</v>
      </c>
      <c r="AA224" s="57">
        <f t="shared" ca="1" si="120"/>
        <v>15791</v>
      </c>
      <c r="AB224" s="57">
        <f t="shared" ca="1" si="120"/>
        <v>11167</v>
      </c>
      <c r="AC224" s="57">
        <f t="shared" ca="1" si="120"/>
        <v>1257</v>
      </c>
      <c r="AD224" s="57">
        <f t="shared" ca="1" si="120"/>
        <v>4674</v>
      </c>
      <c r="AE224" s="57">
        <f t="shared" ca="1" si="120"/>
        <v>7691</v>
      </c>
      <c r="AF224" s="57">
        <f t="shared" ca="1" si="120"/>
        <v>492</v>
      </c>
      <c r="AG224" s="57">
        <f t="shared" ca="1" si="120"/>
        <v>20724</v>
      </c>
      <c r="AH224" s="57">
        <f t="shared" ca="1" si="120"/>
        <v>494</v>
      </c>
      <c r="AI224" s="57">
        <f t="shared" ca="1" si="120"/>
        <v>0</v>
      </c>
      <c r="AJ224" s="57">
        <f t="shared" ca="1" si="120"/>
        <v>76424</v>
      </c>
      <c r="AK224" s="57">
        <f t="shared" ca="1" si="119"/>
        <v>24934</v>
      </c>
      <c r="AL224" s="57">
        <f t="shared" ca="1" si="119"/>
        <v>76284</v>
      </c>
      <c r="AM224" s="57">
        <f t="shared" ca="1" si="119"/>
        <v>3750</v>
      </c>
      <c r="AN224" s="57">
        <f t="shared" ca="1" si="119"/>
        <v>26189</v>
      </c>
      <c r="AO224" s="57">
        <f t="shared" ca="1" si="119"/>
        <v>0</v>
      </c>
      <c r="AP224" s="57">
        <f t="shared" ca="1" si="119"/>
        <v>68833</v>
      </c>
      <c r="AQ224" s="57">
        <f t="shared" ca="1" si="119"/>
        <v>5023</v>
      </c>
      <c r="AR224" s="57">
        <f t="shared" ca="1" si="119"/>
        <v>3234</v>
      </c>
      <c r="AS224" s="51">
        <v>2500</v>
      </c>
      <c r="AT224" s="57">
        <f t="shared" ca="1" si="119"/>
        <v>0</v>
      </c>
      <c r="AU224" s="51">
        <v>0</v>
      </c>
      <c r="AV224" s="57">
        <v>0</v>
      </c>
      <c r="AW224" s="51">
        <f t="shared" ca="1" si="102"/>
        <v>8731.56</v>
      </c>
      <c r="AX224" s="57">
        <f t="shared" ca="1" si="96"/>
        <v>-8828</v>
      </c>
      <c r="AY224" s="57">
        <f t="shared" ca="1" si="96"/>
        <v>0</v>
      </c>
      <c r="AZ224" s="57">
        <f t="shared" ca="1" si="96"/>
        <v>0</v>
      </c>
      <c r="BA224" s="51">
        <v>0</v>
      </c>
      <c r="BB224" s="51">
        <v>0</v>
      </c>
      <c r="BC224" s="57">
        <f t="shared" ca="1" si="96"/>
        <v>-9044</v>
      </c>
      <c r="BD224" s="57">
        <f t="shared" ca="1" si="96"/>
        <v>-2315</v>
      </c>
      <c r="BE224" s="57">
        <f t="shared" ca="1" si="116"/>
        <v>382.12</v>
      </c>
      <c r="BF224" s="51">
        <f t="shared" ca="1" si="103"/>
        <v>61.027200000000001</v>
      </c>
      <c r="BG224" s="51">
        <f t="shared" ca="1" si="104"/>
        <v>3.6885915492957748</v>
      </c>
      <c r="BH224" s="51">
        <f t="shared" ca="1" si="105"/>
        <v>681.51485148514848</v>
      </c>
      <c r="BI224" s="51">
        <v>0</v>
      </c>
      <c r="BJ224" s="57">
        <f t="shared" ca="1" si="111"/>
        <v>350</v>
      </c>
      <c r="BK224" s="51">
        <f t="shared" ca="1" si="106"/>
        <v>732.12</v>
      </c>
      <c r="BL224" s="57">
        <f t="shared" ca="1" si="112"/>
        <v>853</v>
      </c>
      <c r="BM224" s="57">
        <f t="shared" ca="1" si="107"/>
        <v>856.68859154929578</v>
      </c>
      <c r="BN224" s="57">
        <f t="shared" ca="1" si="113"/>
        <v>453</v>
      </c>
      <c r="BO224" s="57">
        <f t="shared" ca="1" si="108"/>
        <v>514.02719999999999</v>
      </c>
      <c r="BP224" s="57">
        <f t="shared" ca="1" si="114"/>
        <v>591</v>
      </c>
      <c r="BQ224" s="57">
        <f t="shared" ca="1" si="109"/>
        <v>1272.5148514851485</v>
      </c>
      <c r="BR224" s="51">
        <v>0</v>
      </c>
      <c r="BS224" s="51">
        <v>0</v>
      </c>
    </row>
    <row r="225" spans="1:71">
      <c r="A225" s="8" t="s">
        <v>239</v>
      </c>
      <c r="B225">
        <v>706</v>
      </c>
      <c r="C225" s="54">
        <v>202</v>
      </c>
      <c r="E225" s="8">
        <v>158.66999999999999</v>
      </c>
      <c r="F225" s="8" t="s">
        <v>240</v>
      </c>
      <c r="G225" s="55">
        <f t="shared" ca="1" si="97"/>
        <v>45107</v>
      </c>
      <c r="H225" s="8">
        <v>77777</v>
      </c>
      <c r="J225" t="str">
        <f t="shared" ca="1" si="115"/>
        <v>전세</v>
      </c>
      <c r="K225" s="8" t="s">
        <v>242</v>
      </c>
      <c r="L225" s="63">
        <v>45352</v>
      </c>
      <c r="M225" s="63">
        <v>45402</v>
      </c>
      <c r="N225" s="63">
        <v>45352</v>
      </c>
      <c r="O225" s="63">
        <v>45382</v>
      </c>
      <c r="P225" s="51">
        <f t="shared" ca="1" si="98"/>
        <v>479212</v>
      </c>
      <c r="Q225" s="57">
        <f t="shared" ca="1" si="99"/>
        <v>488796.24</v>
      </c>
      <c r="R225" s="51">
        <f t="shared" ca="1" si="100"/>
        <v>479212</v>
      </c>
      <c r="S225" s="57">
        <f t="shared" ca="1" si="110"/>
        <v>233314</v>
      </c>
      <c r="T225" s="57">
        <f t="shared" ca="1" si="101"/>
        <v>245898</v>
      </c>
      <c r="U225" s="57">
        <f t="shared" ca="1" si="120"/>
        <v>49404</v>
      </c>
      <c r="V225" s="57">
        <f t="shared" ca="1" si="120"/>
        <v>21810</v>
      </c>
      <c r="W225" s="57">
        <f t="shared" ca="1" si="120"/>
        <v>896</v>
      </c>
      <c r="X225" s="57">
        <f t="shared" ca="1" si="120"/>
        <v>2337</v>
      </c>
      <c r="Y225" s="57">
        <f t="shared" ca="1" si="120"/>
        <v>3386</v>
      </c>
      <c r="Z225" s="57">
        <f t="shared" ca="1" si="120"/>
        <v>46445</v>
      </c>
      <c r="AA225" s="57">
        <f t="shared" ca="1" si="120"/>
        <v>16834</v>
      </c>
      <c r="AB225" s="57">
        <f t="shared" ca="1" si="120"/>
        <v>46799</v>
      </c>
      <c r="AC225" s="57">
        <f t="shared" ca="1" si="120"/>
        <v>2327</v>
      </c>
      <c r="AD225" s="57">
        <f t="shared" ca="1" si="120"/>
        <v>7560</v>
      </c>
      <c r="AE225" s="57">
        <f t="shared" ca="1" si="120"/>
        <v>17337</v>
      </c>
      <c r="AF225" s="57">
        <f t="shared" ca="1" si="120"/>
        <v>990</v>
      </c>
      <c r="AG225" s="57">
        <f t="shared" ca="1" si="120"/>
        <v>24315</v>
      </c>
      <c r="AH225" s="57">
        <f t="shared" ca="1" si="120"/>
        <v>679</v>
      </c>
      <c r="AI225" s="57">
        <f t="shared" ca="1" si="120"/>
        <v>0</v>
      </c>
      <c r="AJ225" s="57">
        <f t="shared" ca="1" si="120"/>
        <v>65402</v>
      </c>
      <c r="AK225" s="57">
        <f t="shared" ca="1" si="119"/>
        <v>22451</v>
      </c>
      <c r="AL225" s="57">
        <f t="shared" ca="1" si="119"/>
        <v>79463</v>
      </c>
      <c r="AM225" s="57">
        <f t="shared" ca="1" si="119"/>
        <v>2659</v>
      </c>
      <c r="AN225" s="57">
        <f t="shared" ca="1" si="119"/>
        <v>92823</v>
      </c>
      <c r="AO225" s="57">
        <f t="shared" ca="1" si="119"/>
        <v>0</v>
      </c>
      <c r="AP225" s="57">
        <f t="shared" ca="1" si="119"/>
        <v>29073</v>
      </c>
      <c r="AQ225" s="57">
        <f t="shared" ca="1" si="119"/>
        <v>9708</v>
      </c>
      <c r="AR225" s="57">
        <f t="shared" ca="1" si="119"/>
        <v>4685</v>
      </c>
      <c r="AS225" s="51">
        <v>2500</v>
      </c>
      <c r="AT225" s="57">
        <f t="shared" ca="1" si="119"/>
        <v>0</v>
      </c>
      <c r="AU225" s="51">
        <v>0</v>
      </c>
      <c r="AV225" s="57">
        <v>0</v>
      </c>
      <c r="AW225" s="51">
        <f t="shared" ca="1" si="102"/>
        <v>9584.24</v>
      </c>
      <c r="AX225" s="57">
        <f t="shared" ca="1" si="96"/>
        <v>-22405</v>
      </c>
      <c r="AY225" s="57">
        <f t="shared" ca="1" si="96"/>
        <v>0</v>
      </c>
      <c r="AZ225" s="57">
        <f t="shared" ca="1" si="96"/>
        <v>0</v>
      </c>
      <c r="BA225" s="51">
        <v>0</v>
      </c>
      <c r="BB225" s="51">
        <v>0</v>
      </c>
      <c r="BC225" s="57">
        <f t="shared" ca="1" si="96"/>
        <v>-28290</v>
      </c>
      <c r="BD225" s="57">
        <f t="shared" ca="1" si="96"/>
        <v>-19976</v>
      </c>
      <c r="BE225" s="57">
        <f t="shared" ca="1" si="116"/>
        <v>327.01</v>
      </c>
      <c r="BF225" s="51">
        <f t="shared" ca="1" si="103"/>
        <v>63.570399999999999</v>
      </c>
      <c r="BG225" s="51">
        <f t="shared" ca="1" si="104"/>
        <v>13.073661971830987</v>
      </c>
      <c r="BH225" s="51">
        <f t="shared" ca="1" si="105"/>
        <v>287.85148514851483</v>
      </c>
      <c r="BI225" s="51">
        <v>0</v>
      </c>
      <c r="BJ225" s="57">
        <f t="shared" ca="1" si="111"/>
        <v>290</v>
      </c>
      <c r="BK225" s="51">
        <f t="shared" ca="1" si="106"/>
        <v>617.01</v>
      </c>
      <c r="BL225" s="57">
        <f t="shared" ca="1" si="112"/>
        <v>559</v>
      </c>
      <c r="BM225" s="57">
        <f t="shared" ca="1" si="107"/>
        <v>572.07366197183103</v>
      </c>
      <c r="BN225" s="57">
        <f t="shared" ca="1" si="113"/>
        <v>526</v>
      </c>
      <c r="BO225" s="57">
        <f t="shared" ca="1" si="108"/>
        <v>589.57039999999995</v>
      </c>
      <c r="BP225" s="57">
        <f t="shared" ca="1" si="114"/>
        <v>864</v>
      </c>
      <c r="BQ225" s="57">
        <f t="shared" ca="1" si="109"/>
        <v>1151.8514851485147</v>
      </c>
      <c r="BR225" s="51">
        <v>0</v>
      </c>
      <c r="BS225" s="51">
        <v>0</v>
      </c>
    </row>
    <row r="226" spans="1:71">
      <c r="A226" s="8" t="s">
        <v>239</v>
      </c>
      <c r="B226">
        <v>706</v>
      </c>
      <c r="C226" s="54">
        <v>301</v>
      </c>
      <c r="E226" s="8">
        <v>158.66999999999999</v>
      </c>
      <c r="F226" s="8" t="s">
        <v>240</v>
      </c>
      <c r="G226" s="55">
        <f t="shared" ca="1" si="97"/>
        <v>43803</v>
      </c>
      <c r="H226" s="8">
        <v>77777</v>
      </c>
      <c r="J226" t="str">
        <f t="shared" ca="1" si="115"/>
        <v>전세</v>
      </c>
      <c r="K226" s="8" t="s">
        <v>242</v>
      </c>
      <c r="L226" s="63">
        <v>45352</v>
      </c>
      <c r="M226" s="63">
        <v>45402</v>
      </c>
      <c r="N226" s="63">
        <v>45352</v>
      </c>
      <c r="O226" s="63">
        <v>45382</v>
      </c>
      <c r="P226" s="51">
        <f t="shared" ca="1" si="98"/>
        <v>454349</v>
      </c>
      <c r="Q226" s="57">
        <f t="shared" ca="1" si="99"/>
        <v>463435.98</v>
      </c>
      <c r="R226" s="51">
        <f t="shared" ca="1" si="100"/>
        <v>454349</v>
      </c>
      <c r="S226" s="57">
        <f t="shared" ca="1" si="110"/>
        <v>262484</v>
      </c>
      <c r="T226" s="57">
        <f t="shared" ca="1" si="101"/>
        <v>191865</v>
      </c>
      <c r="U226" s="57">
        <f t="shared" ca="1" si="120"/>
        <v>51438</v>
      </c>
      <c r="V226" s="57">
        <f t="shared" ca="1" si="120"/>
        <v>37826</v>
      </c>
      <c r="W226" s="57">
        <f t="shared" ca="1" si="120"/>
        <v>1376</v>
      </c>
      <c r="X226" s="57">
        <f t="shared" ca="1" si="120"/>
        <v>3969</v>
      </c>
      <c r="Y226" s="57">
        <f t="shared" ca="1" si="120"/>
        <v>3139</v>
      </c>
      <c r="Z226" s="57">
        <f t="shared" ca="1" si="120"/>
        <v>43815</v>
      </c>
      <c r="AA226" s="57">
        <f t="shared" ca="1" si="120"/>
        <v>3351</v>
      </c>
      <c r="AB226" s="57">
        <f t="shared" ca="1" si="120"/>
        <v>44888</v>
      </c>
      <c r="AC226" s="57">
        <f t="shared" ca="1" si="120"/>
        <v>763</v>
      </c>
      <c r="AD226" s="57">
        <f t="shared" ca="1" si="120"/>
        <v>3211</v>
      </c>
      <c r="AE226" s="57">
        <f t="shared" ca="1" si="120"/>
        <v>24775</v>
      </c>
      <c r="AF226" s="57">
        <f t="shared" ca="1" si="120"/>
        <v>689</v>
      </c>
      <c r="AG226" s="57">
        <f t="shared" ca="1" si="120"/>
        <v>44330</v>
      </c>
      <c r="AH226" s="57">
        <f t="shared" ca="1" si="120"/>
        <v>929</v>
      </c>
      <c r="AI226" s="57">
        <f t="shared" ca="1" si="120"/>
        <v>0</v>
      </c>
      <c r="AJ226" s="57">
        <f t="shared" ca="1" si="120"/>
        <v>58398</v>
      </c>
      <c r="AK226" s="57">
        <f t="shared" ca="1" si="119"/>
        <v>16787</v>
      </c>
      <c r="AL226" s="57">
        <f t="shared" ca="1" si="119"/>
        <v>94889</v>
      </c>
      <c r="AM226" s="57">
        <f t="shared" ca="1" si="119"/>
        <v>996</v>
      </c>
      <c r="AN226" s="57">
        <f t="shared" ca="1" si="119"/>
        <v>32458</v>
      </c>
      <c r="AO226" s="57">
        <f t="shared" ca="1" si="119"/>
        <v>0</v>
      </c>
      <c r="AP226" s="57">
        <f t="shared" ca="1" si="119"/>
        <v>23310</v>
      </c>
      <c r="AQ226" s="57">
        <f t="shared" ca="1" si="119"/>
        <v>2265</v>
      </c>
      <c r="AR226" s="57">
        <f t="shared" ca="1" si="119"/>
        <v>3618</v>
      </c>
      <c r="AS226" s="51">
        <v>2500</v>
      </c>
      <c r="AT226" s="57">
        <f t="shared" ca="1" si="119"/>
        <v>0</v>
      </c>
      <c r="AU226" s="51">
        <v>0</v>
      </c>
      <c r="AV226" s="57">
        <v>0</v>
      </c>
      <c r="AW226" s="51">
        <f t="shared" ca="1" si="102"/>
        <v>9086.98</v>
      </c>
      <c r="AX226" s="57">
        <f t="shared" ca="1" si="96"/>
        <v>-24928</v>
      </c>
      <c r="AY226" s="57">
        <f t="shared" ca="1" si="96"/>
        <v>0</v>
      </c>
      <c r="AZ226" s="57">
        <f t="shared" ca="1" si="96"/>
        <v>0</v>
      </c>
      <c r="BA226" s="51">
        <v>0</v>
      </c>
      <c r="BB226" s="51">
        <v>0</v>
      </c>
      <c r="BC226" s="57">
        <f t="shared" ca="1" si="96"/>
        <v>-10654</v>
      </c>
      <c r="BD226" s="57">
        <f t="shared" ca="1" si="96"/>
        <v>-9789</v>
      </c>
      <c r="BE226" s="57">
        <f t="shared" ca="1" si="116"/>
        <v>291.99</v>
      </c>
      <c r="BF226" s="51">
        <f t="shared" ca="1" si="103"/>
        <v>75.911199999999994</v>
      </c>
      <c r="BG226" s="51">
        <f t="shared" ca="1" si="104"/>
        <v>4.5715492957746475</v>
      </c>
      <c r="BH226" s="51">
        <f t="shared" ca="1" si="105"/>
        <v>230.79207920792078</v>
      </c>
      <c r="BI226" s="51">
        <v>0</v>
      </c>
      <c r="BJ226" s="57">
        <f t="shared" ca="1" si="111"/>
        <v>952</v>
      </c>
      <c r="BK226" s="51">
        <f t="shared" ca="1" si="106"/>
        <v>1243.99</v>
      </c>
      <c r="BL226" s="57">
        <f t="shared" ca="1" si="112"/>
        <v>832</v>
      </c>
      <c r="BM226" s="57">
        <f t="shared" ca="1" si="107"/>
        <v>836.57154929577462</v>
      </c>
      <c r="BN226" s="57">
        <f t="shared" ca="1" si="113"/>
        <v>109</v>
      </c>
      <c r="BO226" s="57">
        <f t="shared" ca="1" si="108"/>
        <v>184.91120000000001</v>
      </c>
      <c r="BP226" s="57">
        <f t="shared" ca="1" si="114"/>
        <v>524</v>
      </c>
      <c r="BQ226" s="57">
        <f t="shared" ca="1" si="109"/>
        <v>754.79207920792078</v>
      </c>
      <c r="BR226" s="51">
        <v>0</v>
      </c>
      <c r="BS226" s="51">
        <v>0</v>
      </c>
    </row>
    <row r="227" spans="1:71">
      <c r="A227" s="8" t="s">
        <v>239</v>
      </c>
      <c r="B227">
        <v>706</v>
      </c>
      <c r="C227" s="54">
        <v>302</v>
      </c>
      <c r="E227" s="8">
        <v>158.66999999999999</v>
      </c>
      <c r="F227" s="8" t="s">
        <v>240</v>
      </c>
      <c r="G227" s="55">
        <f t="shared" ca="1" si="97"/>
        <v>43365</v>
      </c>
      <c r="H227" s="8">
        <v>77777</v>
      </c>
      <c r="J227" t="str">
        <f t="shared" ca="1" si="115"/>
        <v>전세</v>
      </c>
      <c r="K227" s="8" t="s">
        <v>242</v>
      </c>
      <c r="L227" s="63">
        <v>45352</v>
      </c>
      <c r="M227" s="63">
        <v>45402</v>
      </c>
      <c r="N227" s="63">
        <v>45352</v>
      </c>
      <c r="O227" s="63">
        <v>45382</v>
      </c>
      <c r="P227" s="51">
        <f t="shared" ca="1" si="98"/>
        <v>519097</v>
      </c>
      <c r="Q227" s="57">
        <f t="shared" ca="1" si="99"/>
        <v>529478.93999999994</v>
      </c>
      <c r="R227" s="51">
        <f t="shared" ca="1" si="100"/>
        <v>519097</v>
      </c>
      <c r="S227" s="57">
        <f t="shared" ca="1" si="110"/>
        <v>213783</v>
      </c>
      <c r="T227" s="57">
        <f t="shared" ca="1" si="101"/>
        <v>305314</v>
      </c>
      <c r="U227" s="57">
        <f t="shared" ca="1" si="120"/>
        <v>38762</v>
      </c>
      <c r="V227" s="57">
        <f t="shared" ca="1" si="120"/>
        <v>32119</v>
      </c>
      <c r="W227" s="57">
        <f t="shared" ca="1" si="120"/>
        <v>1858</v>
      </c>
      <c r="X227" s="57">
        <f t="shared" ca="1" si="120"/>
        <v>3221</v>
      </c>
      <c r="Y227" s="57">
        <f t="shared" ca="1" si="120"/>
        <v>3524</v>
      </c>
      <c r="Z227" s="57">
        <f t="shared" ca="1" si="120"/>
        <v>20966</v>
      </c>
      <c r="AA227" s="57">
        <f t="shared" ca="1" si="120"/>
        <v>26953</v>
      </c>
      <c r="AB227" s="57">
        <f t="shared" ca="1" si="120"/>
        <v>56410</v>
      </c>
      <c r="AC227" s="57">
        <f t="shared" ca="1" si="120"/>
        <v>2134</v>
      </c>
      <c r="AD227" s="57">
        <f t="shared" ca="1" si="120"/>
        <v>8859</v>
      </c>
      <c r="AE227" s="57">
        <f t="shared" ca="1" si="120"/>
        <v>18107</v>
      </c>
      <c r="AF227" s="57">
        <f t="shared" ca="1" si="120"/>
        <v>394</v>
      </c>
      <c r="AG227" s="57">
        <f t="shared" ca="1" si="120"/>
        <v>24767</v>
      </c>
      <c r="AH227" s="57">
        <f t="shared" ca="1" si="120"/>
        <v>436</v>
      </c>
      <c r="AI227" s="57">
        <f t="shared" ca="1" si="120"/>
        <v>0</v>
      </c>
      <c r="AJ227" s="57">
        <f t="shared" ca="1" si="120"/>
        <v>69121</v>
      </c>
      <c r="AK227" s="57">
        <f t="shared" ca="1" si="119"/>
        <v>23136</v>
      </c>
      <c r="AL227" s="57">
        <f t="shared" ca="1" si="119"/>
        <v>80720</v>
      </c>
      <c r="AM227" s="57">
        <f t="shared" ca="1" si="119"/>
        <v>2323</v>
      </c>
      <c r="AN227" s="57">
        <f t="shared" ca="1" si="119"/>
        <v>45673</v>
      </c>
      <c r="AO227" s="57">
        <f t="shared" ca="1" si="119"/>
        <v>0</v>
      </c>
      <c r="AP227" s="57">
        <f t="shared" ca="1" si="119"/>
        <v>97096</v>
      </c>
      <c r="AQ227" s="57">
        <f t="shared" ca="1" si="119"/>
        <v>2662</v>
      </c>
      <c r="AR227" s="57">
        <f t="shared" ca="1" si="119"/>
        <v>9491</v>
      </c>
      <c r="AS227" s="51">
        <v>2500</v>
      </c>
      <c r="AT227" s="57">
        <f t="shared" ca="1" si="119"/>
        <v>0</v>
      </c>
      <c r="AU227" s="51">
        <v>0</v>
      </c>
      <c r="AV227" s="57">
        <v>0</v>
      </c>
      <c r="AW227" s="51">
        <f t="shared" ca="1" si="102"/>
        <v>10381.94</v>
      </c>
      <c r="AX227" s="57">
        <f t="shared" ca="1" si="96"/>
        <v>-19426</v>
      </c>
      <c r="AY227" s="57">
        <f t="shared" ca="1" si="96"/>
        <v>0</v>
      </c>
      <c r="AZ227" s="57">
        <f t="shared" ca="1" si="96"/>
        <v>0</v>
      </c>
      <c r="BA227" s="51">
        <v>0</v>
      </c>
      <c r="BB227" s="51">
        <v>0</v>
      </c>
      <c r="BC227" s="57">
        <f t="shared" ca="1" si="96"/>
        <v>-6530</v>
      </c>
      <c r="BD227" s="57">
        <f t="shared" ca="1" si="96"/>
        <v>-26179</v>
      </c>
      <c r="BE227" s="57">
        <f t="shared" ca="1" si="116"/>
        <v>345.60500000000002</v>
      </c>
      <c r="BF227" s="51">
        <f t="shared" ca="1" si="103"/>
        <v>64.575999999999993</v>
      </c>
      <c r="BG227" s="51">
        <f t="shared" ca="1" si="104"/>
        <v>6.4328169014084509</v>
      </c>
      <c r="BH227" s="51">
        <f t="shared" ca="1" si="105"/>
        <v>961.34653465346537</v>
      </c>
      <c r="BI227" s="51">
        <v>0</v>
      </c>
      <c r="BJ227" s="57">
        <f t="shared" ca="1" si="111"/>
        <v>320</v>
      </c>
      <c r="BK227" s="51">
        <f t="shared" ca="1" si="106"/>
        <v>665.60500000000002</v>
      </c>
      <c r="BL227" s="57">
        <f t="shared" ca="1" si="112"/>
        <v>528</v>
      </c>
      <c r="BM227" s="57">
        <f t="shared" ca="1" si="107"/>
        <v>534.4328169014085</v>
      </c>
      <c r="BN227" s="57">
        <f t="shared" ca="1" si="113"/>
        <v>954</v>
      </c>
      <c r="BO227" s="57">
        <f t="shared" ca="1" si="108"/>
        <v>1018.576</v>
      </c>
      <c r="BP227" s="57">
        <f t="shared" ca="1" si="114"/>
        <v>267</v>
      </c>
      <c r="BQ227" s="57">
        <f t="shared" ca="1" si="109"/>
        <v>1228.3465346534654</v>
      </c>
      <c r="BR227" s="51">
        <v>0</v>
      </c>
      <c r="BS227" s="51">
        <v>0</v>
      </c>
    </row>
    <row r="228" spans="1:71">
      <c r="A228" s="8" t="s">
        <v>239</v>
      </c>
      <c r="B228">
        <v>706</v>
      </c>
      <c r="C228" s="54">
        <v>401</v>
      </c>
      <c r="E228" s="8">
        <v>158.66999999999999</v>
      </c>
      <c r="F228" s="8" t="s">
        <v>240</v>
      </c>
      <c r="G228" s="55">
        <f t="shared" ca="1" si="97"/>
        <v>41953</v>
      </c>
      <c r="H228" s="8">
        <v>77777</v>
      </c>
      <c r="J228" t="str">
        <f t="shared" ca="1" si="115"/>
        <v>자가</v>
      </c>
      <c r="K228" s="8" t="s">
        <v>242</v>
      </c>
      <c r="L228" s="63">
        <v>45352</v>
      </c>
      <c r="M228" s="63">
        <v>45402</v>
      </c>
      <c r="N228" s="63">
        <v>45352</v>
      </c>
      <c r="O228" s="63">
        <v>45382</v>
      </c>
      <c r="P228" s="51">
        <f t="shared" ca="1" si="98"/>
        <v>419640</v>
      </c>
      <c r="Q228" s="57">
        <f t="shared" ca="1" si="99"/>
        <v>428032.8</v>
      </c>
      <c r="R228" s="51">
        <f t="shared" ca="1" si="100"/>
        <v>419640</v>
      </c>
      <c r="S228" s="57">
        <f t="shared" ca="1" si="110"/>
        <v>177984</v>
      </c>
      <c r="T228" s="57">
        <f t="shared" ca="1" si="101"/>
        <v>241656</v>
      </c>
      <c r="U228" s="57">
        <f t="shared" ca="1" si="120"/>
        <v>30797</v>
      </c>
      <c r="V228" s="57">
        <f t="shared" ca="1" si="120"/>
        <v>6956</v>
      </c>
      <c r="W228" s="57">
        <f t="shared" ca="1" si="120"/>
        <v>923</v>
      </c>
      <c r="X228" s="57">
        <f t="shared" ca="1" si="120"/>
        <v>4002</v>
      </c>
      <c r="Y228" s="57">
        <f t="shared" ca="1" si="120"/>
        <v>3210</v>
      </c>
      <c r="Z228" s="57">
        <f t="shared" ca="1" si="120"/>
        <v>43129</v>
      </c>
      <c r="AA228" s="57">
        <f t="shared" ca="1" si="120"/>
        <v>21058</v>
      </c>
      <c r="AB228" s="57">
        <f t="shared" ca="1" si="120"/>
        <v>65475</v>
      </c>
      <c r="AC228" s="57">
        <f t="shared" ca="1" si="120"/>
        <v>2684</v>
      </c>
      <c r="AD228" s="57">
        <f t="shared" ca="1" si="120"/>
        <v>3496</v>
      </c>
      <c r="AE228" s="57">
        <f t="shared" ca="1" si="120"/>
        <v>10580</v>
      </c>
      <c r="AF228" s="57">
        <f t="shared" ca="1" si="120"/>
        <v>264</v>
      </c>
      <c r="AG228" s="57">
        <f t="shared" ca="1" si="120"/>
        <v>4154</v>
      </c>
      <c r="AH228" s="57">
        <f t="shared" ca="1" si="120"/>
        <v>758</v>
      </c>
      <c r="AI228" s="57">
        <f t="shared" ca="1" si="120"/>
        <v>0</v>
      </c>
      <c r="AJ228" s="57">
        <f t="shared" ca="1" si="120"/>
        <v>58644</v>
      </c>
      <c r="AK228" s="57">
        <f t="shared" ca="1" si="119"/>
        <v>18508</v>
      </c>
      <c r="AL228" s="57">
        <f t="shared" ca="1" si="119"/>
        <v>42363</v>
      </c>
      <c r="AM228" s="57">
        <f t="shared" ca="1" si="119"/>
        <v>6021</v>
      </c>
      <c r="AN228" s="57">
        <f t="shared" ca="1" si="119"/>
        <v>111400</v>
      </c>
      <c r="AO228" s="57">
        <f t="shared" ca="1" si="119"/>
        <v>0</v>
      </c>
      <c r="AP228" s="57">
        <f t="shared" ca="1" si="119"/>
        <v>25121</v>
      </c>
      <c r="AQ228" s="57">
        <f t="shared" ca="1" si="119"/>
        <v>2314</v>
      </c>
      <c r="AR228" s="57">
        <f t="shared" ca="1" si="119"/>
        <v>7149</v>
      </c>
      <c r="AS228" s="51">
        <v>2500</v>
      </c>
      <c r="AT228" s="57">
        <f t="shared" ca="1" si="119"/>
        <v>0</v>
      </c>
      <c r="AU228" s="51">
        <v>0</v>
      </c>
      <c r="AV228" s="57">
        <v>0</v>
      </c>
      <c r="AW228" s="51">
        <f t="shared" ca="1" si="102"/>
        <v>8392.7999999999993</v>
      </c>
      <c r="AX228" s="57">
        <f t="shared" ca="1" si="96"/>
        <v>-2723</v>
      </c>
      <c r="AY228" s="57">
        <f t="shared" ca="1" si="96"/>
        <v>0</v>
      </c>
      <c r="AZ228" s="57">
        <f t="shared" ca="1" si="96"/>
        <v>0</v>
      </c>
      <c r="BA228" s="51">
        <v>0</v>
      </c>
      <c r="BB228" s="51">
        <v>0</v>
      </c>
      <c r="BC228" s="57">
        <f t="shared" ca="1" si="96"/>
        <v>-25214</v>
      </c>
      <c r="BD228" s="57">
        <f t="shared" ca="1" si="96"/>
        <v>-23929</v>
      </c>
      <c r="BE228" s="57">
        <f t="shared" ca="1" si="116"/>
        <v>293.22000000000003</v>
      </c>
      <c r="BF228" s="51">
        <f t="shared" ca="1" si="103"/>
        <v>33.8904</v>
      </c>
      <c r="BG228" s="51">
        <f t="shared" ca="1" si="104"/>
        <v>15.690140845070422</v>
      </c>
      <c r="BH228" s="51">
        <f t="shared" ca="1" si="105"/>
        <v>248.72277227722773</v>
      </c>
      <c r="BI228" s="51">
        <v>0</v>
      </c>
      <c r="BJ228" s="57">
        <f t="shared" ca="1" si="111"/>
        <v>285</v>
      </c>
      <c r="BK228" s="51">
        <f t="shared" ca="1" si="106"/>
        <v>578.22</v>
      </c>
      <c r="BL228" s="57">
        <f t="shared" ca="1" si="112"/>
        <v>555</v>
      </c>
      <c r="BM228" s="57">
        <f t="shared" ca="1" si="107"/>
        <v>570.69014084507046</v>
      </c>
      <c r="BN228" s="57">
        <f t="shared" ca="1" si="113"/>
        <v>589</v>
      </c>
      <c r="BO228" s="57">
        <f t="shared" ca="1" si="108"/>
        <v>622.8904</v>
      </c>
      <c r="BP228" s="57">
        <f t="shared" ca="1" si="114"/>
        <v>355</v>
      </c>
      <c r="BQ228" s="57">
        <f t="shared" ca="1" si="109"/>
        <v>603.7227722772277</v>
      </c>
      <c r="BR228" s="51">
        <v>0</v>
      </c>
      <c r="BS228" s="51">
        <v>0</v>
      </c>
    </row>
    <row r="229" spans="1:71">
      <c r="A229" s="8" t="s">
        <v>239</v>
      </c>
      <c r="B229">
        <v>706</v>
      </c>
      <c r="C229" s="54">
        <v>402</v>
      </c>
      <c r="E229" s="8">
        <v>158.66999999999999</v>
      </c>
      <c r="F229" s="8" t="s">
        <v>240</v>
      </c>
      <c r="G229" s="55">
        <f t="shared" ca="1" si="97"/>
        <v>43055</v>
      </c>
      <c r="H229" s="8">
        <v>77777</v>
      </c>
      <c r="J229" t="str">
        <f t="shared" ca="1" si="115"/>
        <v>자가</v>
      </c>
      <c r="K229" s="8" t="s">
        <v>242</v>
      </c>
      <c r="L229" s="63">
        <v>45352</v>
      </c>
      <c r="M229" s="63">
        <v>45402</v>
      </c>
      <c r="N229" s="63">
        <v>45352</v>
      </c>
      <c r="O229" s="63">
        <v>45382</v>
      </c>
      <c r="P229" s="51">
        <f t="shared" ca="1" si="98"/>
        <v>476470</v>
      </c>
      <c r="Q229" s="57">
        <f t="shared" ca="1" si="99"/>
        <v>485999.4</v>
      </c>
      <c r="R229" s="51">
        <f t="shared" ca="1" si="100"/>
        <v>476470</v>
      </c>
      <c r="S229" s="57">
        <f t="shared" ca="1" si="110"/>
        <v>215786</v>
      </c>
      <c r="T229" s="57">
        <f t="shared" ca="1" si="101"/>
        <v>260684</v>
      </c>
      <c r="U229" s="57">
        <f t="shared" ca="1" si="120"/>
        <v>37774</v>
      </c>
      <c r="V229" s="57">
        <f t="shared" ca="1" si="120"/>
        <v>18818</v>
      </c>
      <c r="W229" s="57">
        <f t="shared" ca="1" si="120"/>
        <v>1212</v>
      </c>
      <c r="X229" s="57">
        <f t="shared" ca="1" si="120"/>
        <v>4495</v>
      </c>
      <c r="Y229" s="57">
        <f t="shared" ca="1" si="120"/>
        <v>3598</v>
      </c>
      <c r="Z229" s="57">
        <f t="shared" ca="1" si="120"/>
        <v>32349</v>
      </c>
      <c r="AA229" s="57">
        <f t="shared" ca="1" si="120"/>
        <v>17672</v>
      </c>
      <c r="AB229" s="57">
        <f t="shared" ca="1" si="120"/>
        <v>50432</v>
      </c>
      <c r="AC229" s="57">
        <f t="shared" ca="1" si="120"/>
        <v>66</v>
      </c>
      <c r="AD229" s="57">
        <f t="shared" ca="1" si="120"/>
        <v>6146</v>
      </c>
      <c r="AE229" s="57">
        <f t="shared" ca="1" si="120"/>
        <v>22817</v>
      </c>
      <c r="AF229" s="57">
        <f t="shared" ca="1" si="120"/>
        <v>613</v>
      </c>
      <c r="AG229" s="57">
        <f t="shared" ca="1" si="120"/>
        <v>36290</v>
      </c>
      <c r="AH229" s="57">
        <f t="shared" ca="1" si="120"/>
        <v>145</v>
      </c>
      <c r="AI229" s="57">
        <f t="shared" ca="1" si="120"/>
        <v>0</v>
      </c>
      <c r="AJ229" s="57">
        <f t="shared" ca="1" si="120"/>
        <v>59640</v>
      </c>
      <c r="AK229" s="57">
        <f t="shared" ca="1" si="119"/>
        <v>21182</v>
      </c>
      <c r="AL229" s="57">
        <f t="shared" ca="1" si="119"/>
        <v>60982</v>
      </c>
      <c r="AM229" s="57">
        <f t="shared" ca="1" si="119"/>
        <v>1847</v>
      </c>
      <c r="AN229" s="57">
        <f t="shared" ca="1" si="119"/>
        <v>66764</v>
      </c>
      <c r="AO229" s="57">
        <f t="shared" ca="1" si="119"/>
        <v>0</v>
      </c>
      <c r="AP229" s="57">
        <f t="shared" ca="1" si="119"/>
        <v>78342</v>
      </c>
      <c r="AQ229" s="57">
        <f t="shared" ca="1" si="119"/>
        <v>1176</v>
      </c>
      <c r="AR229" s="57">
        <f t="shared" ca="1" si="119"/>
        <v>8551</v>
      </c>
      <c r="AS229" s="51">
        <v>2500</v>
      </c>
      <c r="AT229" s="57">
        <f t="shared" ca="1" si="119"/>
        <v>0</v>
      </c>
      <c r="AU229" s="51">
        <v>0</v>
      </c>
      <c r="AV229" s="57">
        <v>0</v>
      </c>
      <c r="AW229" s="51">
        <f t="shared" ca="1" si="102"/>
        <v>9529.4</v>
      </c>
      <c r="AX229" s="57">
        <f t="shared" ca="1" si="96"/>
        <v>-4249</v>
      </c>
      <c r="AY229" s="57">
        <f t="shared" ca="1" si="96"/>
        <v>0</v>
      </c>
      <c r="AZ229" s="57">
        <f t="shared" ca="1" si="96"/>
        <v>0</v>
      </c>
      <c r="BA229" s="51">
        <v>0</v>
      </c>
      <c r="BB229" s="51">
        <v>0</v>
      </c>
      <c r="BC229" s="57">
        <f t="shared" ca="1" si="96"/>
        <v>-22839</v>
      </c>
      <c r="BD229" s="57">
        <f t="shared" ca="1" si="96"/>
        <v>-29853</v>
      </c>
      <c r="BE229" s="57">
        <f t="shared" ca="1" si="116"/>
        <v>298.2</v>
      </c>
      <c r="BF229" s="51">
        <f t="shared" ca="1" si="103"/>
        <v>48.785600000000002</v>
      </c>
      <c r="BG229" s="51">
        <f t="shared" ca="1" si="104"/>
        <v>9.4033802816901417</v>
      </c>
      <c r="BH229" s="51">
        <f t="shared" ca="1" si="105"/>
        <v>775.66336633663366</v>
      </c>
      <c r="BI229" s="51">
        <v>0</v>
      </c>
      <c r="BJ229" s="57">
        <f t="shared" ca="1" si="111"/>
        <v>422</v>
      </c>
      <c r="BK229" s="51">
        <f t="shared" ca="1" si="106"/>
        <v>720.2</v>
      </c>
      <c r="BL229" s="57">
        <f t="shared" ca="1" si="112"/>
        <v>316</v>
      </c>
      <c r="BM229" s="57">
        <f t="shared" ca="1" si="107"/>
        <v>325.40338028169015</v>
      </c>
      <c r="BN229" s="57">
        <f t="shared" ca="1" si="113"/>
        <v>255</v>
      </c>
      <c r="BO229" s="57">
        <f t="shared" ca="1" si="108"/>
        <v>303.78559999999999</v>
      </c>
      <c r="BP229" s="57">
        <f t="shared" ca="1" si="114"/>
        <v>768</v>
      </c>
      <c r="BQ229" s="57">
        <f t="shared" ca="1" si="109"/>
        <v>1543.6633663366338</v>
      </c>
      <c r="BR229" s="51">
        <v>0</v>
      </c>
      <c r="BS229" s="51">
        <v>0</v>
      </c>
    </row>
    <row r="230" spans="1:71">
      <c r="A230" s="8" t="s">
        <v>239</v>
      </c>
      <c r="B230">
        <v>706</v>
      </c>
      <c r="C230" s="54">
        <v>501</v>
      </c>
      <c r="E230" s="8">
        <v>158.66999999999999</v>
      </c>
      <c r="F230" s="8" t="s">
        <v>240</v>
      </c>
      <c r="G230" s="55">
        <f t="shared" ca="1" si="97"/>
        <v>42533</v>
      </c>
      <c r="H230" s="8">
        <v>77777</v>
      </c>
      <c r="J230" t="str">
        <f t="shared" ca="1" si="115"/>
        <v>전세</v>
      </c>
      <c r="K230" s="8" t="s">
        <v>242</v>
      </c>
      <c r="L230" s="63">
        <v>45352</v>
      </c>
      <c r="M230" s="63">
        <v>45402</v>
      </c>
      <c r="N230" s="63">
        <v>45352</v>
      </c>
      <c r="O230" s="63">
        <v>45382</v>
      </c>
      <c r="P230" s="51">
        <f t="shared" ca="1" si="98"/>
        <v>433740</v>
      </c>
      <c r="Q230" s="57">
        <f t="shared" ca="1" si="99"/>
        <v>442414.8</v>
      </c>
      <c r="R230" s="51">
        <f t="shared" ca="1" si="100"/>
        <v>433740</v>
      </c>
      <c r="S230" s="57">
        <f t="shared" ca="1" si="110"/>
        <v>219894</v>
      </c>
      <c r="T230" s="57">
        <f t="shared" ca="1" si="101"/>
        <v>213846</v>
      </c>
      <c r="U230" s="57">
        <f t="shared" ca="1" si="120"/>
        <v>35697</v>
      </c>
      <c r="V230" s="57">
        <f t="shared" ca="1" si="120"/>
        <v>29485</v>
      </c>
      <c r="W230" s="57">
        <f t="shared" ca="1" si="120"/>
        <v>743</v>
      </c>
      <c r="X230" s="57">
        <f t="shared" ca="1" si="120"/>
        <v>1466</v>
      </c>
      <c r="Y230" s="57">
        <f t="shared" ca="1" si="120"/>
        <v>3049</v>
      </c>
      <c r="Z230" s="57">
        <f t="shared" ca="1" si="120"/>
        <v>26381</v>
      </c>
      <c r="AA230" s="57">
        <f t="shared" ca="1" si="120"/>
        <v>26741</v>
      </c>
      <c r="AB230" s="57">
        <f t="shared" ca="1" si="120"/>
        <v>72916</v>
      </c>
      <c r="AC230" s="57">
        <f t="shared" ca="1" si="120"/>
        <v>2857</v>
      </c>
      <c r="AD230" s="57">
        <f t="shared" ca="1" si="120"/>
        <v>2276</v>
      </c>
      <c r="AE230" s="57">
        <f t="shared" ca="1" si="120"/>
        <v>17414</v>
      </c>
      <c r="AF230" s="57">
        <f t="shared" ca="1" si="120"/>
        <v>649</v>
      </c>
      <c r="AG230" s="57">
        <f t="shared" ca="1" si="120"/>
        <v>23838</v>
      </c>
      <c r="AH230" s="57">
        <f t="shared" ca="1" si="120"/>
        <v>212</v>
      </c>
      <c r="AI230" s="57">
        <f t="shared" ca="1" si="120"/>
        <v>0</v>
      </c>
      <c r="AJ230" s="57">
        <f t="shared" ca="1" si="120"/>
        <v>56512</v>
      </c>
      <c r="AK230" s="57">
        <f t="shared" ca="1" si="119"/>
        <v>20982</v>
      </c>
      <c r="AL230" s="57">
        <f t="shared" ca="1" si="119"/>
        <v>86482</v>
      </c>
      <c r="AM230" s="57">
        <f t="shared" ca="1" si="119"/>
        <v>1281</v>
      </c>
      <c r="AN230" s="57">
        <f t="shared" ca="1" si="119"/>
        <v>22342</v>
      </c>
      <c r="AO230" s="57">
        <f t="shared" ca="1" si="119"/>
        <v>0</v>
      </c>
      <c r="AP230" s="57">
        <f t="shared" ca="1" si="119"/>
        <v>34503</v>
      </c>
      <c r="AQ230" s="57">
        <f t="shared" ca="1" si="119"/>
        <v>3123</v>
      </c>
      <c r="AR230" s="57">
        <f t="shared" ca="1" si="119"/>
        <v>7013</v>
      </c>
      <c r="AS230" s="51">
        <v>2500</v>
      </c>
      <c r="AT230" s="57">
        <f t="shared" ca="1" si="119"/>
        <v>0</v>
      </c>
      <c r="AU230" s="51">
        <v>0</v>
      </c>
      <c r="AV230" s="57">
        <v>0</v>
      </c>
      <c r="AW230" s="51">
        <f t="shared" ca="1" si="102"/>
        <v>8674.7999999999993</v>
      </c>
      <c r="AX230" s="57">
        <f t="shared" ca="1" si="96"/>
        <v>-20729</v>
      </c>
      <c r="AY230" s="57">
        <f t="shared" ca="1" si="96"/>
        <v>0</v>
      </c>
      <c r="AZ230" s="57">
        <f t="shared" ca="1" si="96"/>
        <v>0</v>
      </c>
      <c r="BA230" s="51">
        <v>0</v>
      </c>
      <c r="BB230" s="51">
        <v>0</v>
      </c>
      <c r="BC230" s="57">
        <f t="shared" ca="1" si="96"/>
        <v>-129</v>
      </c>
      <c r="BD230" s="57">
        <f t="shared" ca="1" si="96"/>
        <v>-23864</v>
      </c>
      <c r="BE230" s="57">
        <f t="shared" ca="1" si="116"/>
        <v>282.56</v>
      </c>
      <c r="BF230" s="51">
        <f t="shared" ca="1" si="103"/>
        <v>69.185599999999994</v>
      </c>
      <c r="BG230" s="51">
        <f t="shared" ca="1" si="104"/>
        <v>3.1467605633802815</v>
      </c>
      <c r="BH230" s="51">
        <f t="shared" ca="1" si="105"/>
        <v>341.61386138613864</v>
      </c>
      <c r="BI230" s="51">
        <v>0</v>
      </c>
      <c r="BJ230" s="57">
        <f t="shared" ca="1" si="111"/>
        <v>183</v>
      </c>
      <c r="BK230" s="51">
        <f t="shared" ca="1" si="106"/>
        <v>465.56</v>
      </c>
      <c r="BL230" s="57">
        <f t="shared" ca="1" si="112"/>
        <v>557</v>
      </c>
      <c r="BM230" s="57">
        <f t="shared" ca="1" si="107"/>
        <v>560.14676056338033</v>
      </c>
      <c r="BN230" s="57">
        <f t="shared" ca="1" si="113"/>
        <v>404</v>
      </c>
      <c r="BO230" s="57">
        <f t="shared" ca="1" si="108"/>
        <v>473.18560000000002</v>
      </c>
      <c r="BP230" s="57">
        <f t="shared" ca="1" si="114"/>
        <v>511</v>
      </c>
      <c r="BQ230" s="57">
        <f t="shared" ca="1" si="109"/>
        <v>852.61386138613864</v>
      </c>
      <c r="BR230" s="51">
        <v>0</v>
      </c>
      <c r="BS230" s="51">
        <v>0</v>
      </c>
    </row>
    <row r="231" spans="1:71">
      <c r="A231" s="8" t="s">
        <v>239</v>
      </c>
      <c r="B231">
        <v>706</v>
      </c>
      <c r="C231" s="54">
        <v>502</v>
      </c>
      <c r="E231" s="8">
        <v>158.66999999999999</v>
      </c>
      <c r="F231" s="8" t="s">
        <v>240</v>
      </c>
      <c r="G231" s="55">
        <f t="shared" ca="1" si="97"/>
        <v>41949</v>
      </c>
      <c r="H231" s="8">
        <v>77777</v>
      </c>
      <c r="J231" t="str">
        <f t="shared" ca="1" si="115"/>
        <v>자가</v>
      </c>
      <c r="K231" s="8" t="s">
        <v>242</v>
      </c>
      <c r="L231" s="63">
        <v>45352</v>
      </c>
      <c r="M231" s="63">
        <v>45402</v>
      </c>
      <c r="N231" s="63">
        <v>45352</v>
      </c>
      <c r="O231" s="63">
        <v>45382</v>
      </c>
      <c r="P231" s="51">
        <f t="shared" ca="1" si="98"/>
        <v>561835</v>
      </c>
      <c r="Q231" s="57">
        <f t="shared" ca="1" si="99"/>
        <v>573071.69999999995</v>
      </c>
      <c r="R231" s="51">
        <f t="shared" ca="1" si="100"/>
        <v>561835</v>
      </c>
      <c r="S231" s="57">
        <f t="shared" ca="1" si="110"/>
        <v>204016</v>
      </c>
      <c r="T231" s="57">
        <f t="shared" ca="1" si="101"/>
        <v>357819</v>
      </c>
      <c r="U231" s="57">
        <f t="shared" ca="1" si="120"/>
        <v>34309</v>
      </c>
      <c r="V231" s="57">
        <f t="shared" ca="1" si="120"/>
        <v>32606</v>
      </c>
      <c r="W231" s="57">
        <f t="shared" ca="1" si="120"/>
        <v>796</v>
      </c>
      <c r="X231" s="57">
        <f t="shared" ca="1" si="120"/>
        <v>2694</v>
      </c>
      <c r="Y231" s="57">
        <f t="shared" ca="1" si="120"/>
        <v>3520</v>
      </c>
      <c r="Z231" s="57">
        <f t="shared" ca="1" si="120"/>
        <v>53972</v>
      </c>
      <c r="AA231" s="57">
        <f t="shared" ca="1" si="120"/>
        <v>20980</v>
      </c>
      <c r="AB231" s="57">
        <f t="shared" ca="1" si="120"/>
        <v>35888</v>
      </c>
      <c r="AC231" s="57">
        <f t="shared" ca="1" si="120"/>
        <v>2109</v>
      </c>
      <c r="AD231" s="57">
        <f t="shared" ca="1" si="120"/>
        <v>5901</v>
      </c>
      <c r="AE231" s="57">
        <f t="shared" ca="1" si="120"/>
        <v>26978</v>
      </c>
      <c r="AF231" s="57">
        <f t="shared" ca="1" si="120"/>
        <v>310</v>
      </c>
      <c r="AG231" s="57">
        <f t="shared" ca="1" si="120"/>
        <v>3413</v>
      </c>
      <c r="AH231" s="57">
        <f t="shared" ca="1" si="120"/>
        <v>825</v>
      </c>
      <c r="AI231" s="57">
        <f t="shared" ca="1" si="120"/>
        <v>0</v>
      </c>
      <c r="AJ231" s="57">
        <f t="shared" ca="1" si="120"/>
        <v>69331</v>
      </c>
      <c r="AK231" s="57">
        <f t="shared" ca="1" si="119"/>
        <v>17415</v>
      </c>
      <c r="AL231" s="57">
        <f t="shared" ca="1" si="119"/>
        <v>87332</v>
      </c>
      <c r="AM231" s="57">
        <f t="shared" ca="1" si="119"/>
        <v>9161</v>
      </c>
      <c r="AN231" s="57">
        <f t="shared" ca="1" si="119"/>
        <v>94117</v>
      </c>
      <c r="AO231" s="57">
        <f t="shared" ca="1" si="119"/>
        <v>0</v>
      </c>
      <c r="AP231" s="57">
        <f t="shared" ca="1" si="119"/>
        <v>95676</v>
      </c>
      <c r="AQ231" s="57">
        <f t="shared" ca="1" si="119"/>
        <v>1520</v>
      </c>
      <c r="AR231" s="57">
        <f t="shared" ca="1" si="119"/>
        <v>9819</v>
      </c>
      <c r="AS231" s="51">
        <v>2500</v>
      </c>
      <c r="AT231" s="57">
        <f t="shared" ca="1" si="119"/>
        <v>0</v>
      </c>
      <c r="AU231" s="51">
        <v>0</v>
      </c>
      <c r="AV231" s="57">
        <v>0</v>
      </c>
      <c r="AW231" s="51">
        <f t="shared" ca="1" si="102"/>
        <v>11236.7</v>
      </c>
      <c r="AX231" s="57">
        <f t="shared" ca="1" si="96"/>
        <v>-24015</v>
      </c>
      <c r="AY231" s="57">
        <f t="shared" ca="1" si="96"/>
        <v>0</v>
      </c>
      <c r="AZ231" s="57">
        <f t="shared" ca="1" si="96"/>
        <v>0</v>
      </c>
      <c r="BA231" s="51">
        <v>0</v>
      </c>
      <c r="BB231" s="51">
        <v>0</v>
      </c>
      <c r="BC231" s="57">
        <f t="shared" ca="1" si="96"/>
        <v>-20824</v>
      </c>
      <c r="BD231" s="57">
        <f t="shared" ca="1" si="96"/>
        <v>-4498</v>
      </c>
      <c r="BE231" s="57">
        <f t="shared" ca="1" si="116"/>
        <v>346.65499999999997</v>
      </c>
      <c r="BF231" s="51">
        <f t="shared" ca="1" si="103"/>
        <v>69.865600000000001</v>
      </c>
      <c r="BG231" s="51">
        <f t="shared" ca="1" si="104"/>
        <v>13.255915492957746</v>
      </c>
      <c r="BH231" s="51">
        <f t="shared" ca="1" si="105"/>
        <v>947.28712871287132</v>
      </c>
      <c r="BI231" s="51">
        <v>0</v>
      </c>
      <c r="BJ231" s="57">
        <f t="shared" ca="1" si="111"/>
        <v>741</v>
      </c>
      <c r="BK231" s="51">
        <f t="shared" ca="1" si="106"/>
        <v>1087.655</v>
      </c>
      <c r="BL231" s="57">
        <f t="shared" ca="1" si="112"/>
        <v>525</v>
      </c>
      <c r="BM231" s="57">
        <f t="shared" ca="1" si="107"/>
        <v>538.2559154929578</v>
      </c>
      <c r="BN231" s="57">
        <f t="shared" ca="1" si="113"/>
        <v>590</v>
      </c>
      <c r="BO231" s="57">
        <f t="shared" ca="1" si="108"/>
        <v>659.86559999999997</v>
      </c>
      <c r="BP231" s="57">
        <f t="shared" ca="1" si="114"/>
        <v>529</v>
      </c>
      <c r="BQ231" s="57">
        <f t="shared" ca="1" si="109"/>
        <v>1476.2871287128714</v>
      </c>
      <c r="BR231" s="51">
        <v>0</v>
      </c>
      <c r="BS231" s="51">
        <v>0</v>
      </c>
    </row>
    <row r="232" spans="1:71">
      <c r="A232" s="8" t="s">
        <v>239</v>
      </c>
      <c r="B232">
        <v>706</v>
      </c>
      <c r="C232" s="54">
        <v>601</v>
      </c>
      <c r="E232" s="8">
        <v>158.66999999999999</v>
      </c>
      <c r="F232" s="8" t="s">
        <v>240</v>
      </c>
      <c r="G232" s="55">
        <f t="shared" ca="1" si="97"/>
        <v>42943</v>
      </c>
      <c r="H232" s="8">
        <v>77777</v>
      </c>
      <c r="J232" t="str">
        <f t="shared" ca="1" si="115"/>
        <v>전세</v>
      </c>
      <c r="K232" s="8" t="s">
        <v>242</v>
      </c>
      <c r="L232" s="63">
        <v>45352</v>
      </c>
      <c r="M232" s="63">
        <v>45402</v>
      </c>
      <c r="N232" s="63">
        <v>45352</v>
      </c>
      <c r="O232" s="63">
        <v>45382</v>
      </c>
      <c r="P232" s="51">
        <f t="shared" ca="1" si="98"/>
        <v>539822</v>
      </c>
      <c r="Q232" s="57">
        <f t="shared" ca="1" si="99"/>
        <v>550618.43999999994</v>
      </c>
      <c r="R232" s="51">
        <f t="shared" ca="1" si="100"/>
        <v>539822</v>
      </c>
      <c r="S232" s="57">
        <f t="shared" ca="1" si="110"/>
        <v>254263</v>
      </c>
      <c r="T232" s="57">
        <f t="shared" ca="1" si="101"/>
        <v>285559</v>
      </c>
      <c r="U232" s="57">
        <f t="shared" ca="1" si="120"/>
        <v>48638</v>
      </c>
      <c r="V232" s="57">
        <f t="shared" ca="1" si="120"/>
        <v>34369</v>
      </c>
      <c r="W232" s="57">
        <f t="shared" ca="1" si="120"/>
        <v>584</v>
      </c>
      <c r="X232" s="57">
        <f t="shared" ca="1" si="120"/>
        <v>4637</v>
      </c>
      <c r="Y232" s="57">
        <f t="shared" ca="1" si="120"/>
        <v>3499</v>
      </c>
      <c r="Z232" s="57">
        <f t="shared" ca="1" si="120"/>
        <v>19796</v>
      </c>
      <c r="AA232" s="57">
        <f t="shared" ca="1" si="120"/>
        <v>3421</v>
      </c>
      <c r="AB232" s="57">
        <f t="shared" ca="1" si="120"/>
        <v>78077</v>
      </c>
      <c r="AC232" s="57">
        <f t="shared" ca="1" si="120"/>
        <v>1723</v>
      </c>
      <c r="AD232" s="57">
        <f t="shared" ca="1" si="120"/>
        <v>5387</v>
      </c>
      <c r="AE232" s="57">
        <f t="shared" ca="1" si="120"/>
        <v>7178</v>
      </c>
      <c r="AF232" s="57">
        <f t="shared" ca="1" si="120"/>
        <v>766</v>
      </c>
      <c r="AG232" s="57">
        <f t="shared" ca="1" si="120"/>
        <v>43808</v>
      </c>
      <c r="AH232" s="57">
        <f t="shared" ca="1" si="120"/>
        <v>396</v>
      </c>
      <c r="AI232" s="57">
        <f t="shared" ca="1" si="120"/>
        <v>0</v>
      </c>
      <c r="AJ232" s="57">
        <f t="shared" ca="1" si="120"/>
        <v>62200</v>
      </c>
      <c r="AK232" s="57">
        <f t="shared" ca="1" si="119"/>
        <v>15503</v>
      </c>
      <c r="AL232" s="57">
        <f t="shared" ca="1" si="119"/>
        <v>53817</v>
      </c>
      <c r="AM232" s="57">
        <f t="shared" ca="1" si="119"/>
        <v>3862</v>
      </c>
      <c r="AN232" s="57">
        <f t="shared" ca="1" si="119"/>
        <v>114020</v>
      </c>
      <c r="AO232" s="57">
        <f t="shared" ca="1" si="119"/>
        <v>0</v>
      </c>
      <c r="AP232" s="57">
        <f t="shared" ca="1" si="119"/>
        <v>41867</v>
      </c>
      <c r="AQ232" s="57">
        <f t="shared" ca="1" si="119"/>
        <v>5801</v>
      </c>
      <c r="AR232" s="57">
        <f t="shared" ca="1" si="119"/>
        <v>466</v>
      </c>
      <c r="AS232" s="51">
        <v>2500</v>
      </c>
      <c r="AT232" s="57">
        <f t="shared" ca="1" si="119"/>
        <v>0</v>
      </c>
      <c r="AU232" s="51">
        <v>0</v>
      </c>
      <c r="AV232" s="57">
        <v>0</v>
      </c>
      <c r="AW232" s="51">
        <f t="shared" ca="1" si="102"/>
        <v>10796.44</v>
      </c>
      <c r="AX232" s="57">
        <f t="shared" ca="1" si="96"/>
        <v>-1610</v>
      </c>
      <c r="AY232" s="57">
        <f t="shared" ca="1" si="96"/>
        <v>0</v>
      </c>
      <c r="AZ232" s="57">
        <f t="shared" ca="1" si="96"/>
        <v>0</v>
      </c>
      <c r="BA232" s="51">
        <v>0</v>
      </c>
      <c r="BB232" s="51">
        <v>0</v>
      </c>
      <c r="BC232" s="57">
        <f t="shared" ref="AX232:BD261" ca="1" si="121">RANDBETWEEN(BC$2,BC$3)</f>
        <v>-6029</v>
      </c>
      <c r="BD232" s="57">
        <f t="shared" ca="1" si="121"/>
        <v>-4854</v>
      </c>
      <c r="BE232" s="57">
        <f t="shared" ca="1" si="116"/>
        <v>311</v>
      </c>
      <c r="BF232" s="51">
        <f t="shared" ca="1" si="103"/>
        <v>43.053600000000003</v>
      </c>
      <c r="BG232" s="51">
        <f t="shared" ca="1" si="104"/>
        <v>16.059154929577463</v>
      </c>
      <c r="BH232" s="51">
        <f t="shared" ca="1" si="105"/>
        <v>414.52475247524751</v>
      </c>
      <c r="BI232" s="51">
        <v>0</v>
      </c>
      <c r="BJ232" s="57">
        <f t="shared" ca="1" si="111"/>
        <v>207</v>
      </c>
      <c r="BK232" s="51">
        <f t="shared" ca="1" si="106"/>
        <v>518</v>
      </c>
      <c r="BL232" s="57">
        <f t="shared" ca="1" si="112"/>
        <v>340</v>
      </c>
      <c r="BM232" s="57">
        <f t="shared" ca="1" si="107"/>
        <v>356.05915492957746</v>
      </c>
      <c r="BN232" s="57">
        <f t="shared" ca="1" si="113"/>
        <v>88</v>
      </c>
      <c r="BO232" s="57">
        <f t="shared" ca="1" si="108"/>
        <v>131.05360000000002</v>
      </c>
      <c r="BP232" s="57">
        <f t="shared" ca="1" si="114"/>
        <v>504</v>
      </c>
      <c r="BQ232" s="57">
        <f t="shared" ca="1" si="109"/>
        <v>918.52475247524751</v>
      </c>
      <c r="BR232" s="51">
        <v>0</v>
      </c>
      <c r="BS232" s="51">
        <v>0</v>
      </c>
    </row>
    <row r="233" spans="1:71">
      <c r="A233" s="8" t="s">
        <v>239</v>
      </c>
      <c r="B233">
        <v>706</v>
      </c>
      <c r="C233" s="54">
        <v>602</v>
      </c>
      <c r="E233" s="8">
        <v>158.66999999999999</v>
      </c>
      <c r="F233" s="8" t="s">
        <v>240</v>
      </c>
      <c r="G233" s="55">
        <f t="shared" ca="1" si="97"/>
        <v>44463</v>
      </c>
      <c r="H233" s="8">
        <v>77777</v>
      </c>
      <c r="J233" t="str">
        <f t="shared" ca="1" si="115"/>
        <v>전세</v>
      </c>
      <c r="K233" s="8" t="s">
        <v>242</v>
      </c>
      <c r="L233" s="63">
        <v>45352</v>
      </c>
      <c r="M233" s="63">
        <v>45402</v>
      </c>
      <c r="N233" s="63">
        <v>45352</v>
      </c>
      <c r="O233" s="63">
        <v>45382</v>
      </c>
      <c r="P233" s="51">
        <f t="shared" ca="1" si="98"/>
        <v>460292</v>
      </c>
      <c r="Q233" s="57">
        <f t="shared" ca="1" si="99"/>
        <v>469497.84</v>
      </c>
      <c r="R233" s="51">
        <f t="shared" ca="1" si="100"/>
        <v>460292</v>
      </c>
      <c r="S233" s="57">
        <f t="shared" ca="1" si="110"/>
        <v>202092</v>
      </c>
      <c r="T233" s="57">
        <f t="shared" ca="1" si="101"/>
        <v>258200</v>
      </c>
      <c r="U233" s="57">
        <f t="shared" ca="1" si="120"/>
        <v>35488</v>
      </c>
      <c r="V233" s="57">
        <f t="shared" ca="1" si="120"/>
        <v>38649</v>
      </c>
      <c r="W233" s="57">
        <f t="shared" ca="1" si="120"/>
        <v>971</v>
      </c>
      <c r="X233" s="57">
        <f t="shared" ca="1" si="120"/>
        <v>2573</v>
      </c>
      <c r="Y233" s="57">
        <f t="shared" ca="1" si="120"/>
        <v>3980</v>
      </c>
      <c r="Z233" s="57">
        <f t="shared" ca="1" si="120"/>
        <v>59200</v>
      </c>
      <c r="AA233" s="57">
        <f t="shared" ca="1" si="120"/>
        <v>18717</v>
      </c>
      <c r="AB233" s="57">
        <f t="shared" ca="1" si="120"/>
        <v>19851</v>
      </c>
      <c r="AC233" s="57">
        <f t="shared" ca="1" si="120"/>
        <v>234</v>
      </c>
      <c r="AD233" s="57">
        <f t="shared" ca="1" si="120"/>
        <v>8346</v>
      </c>
      <c r="AE233" s="57">
        <f t="shared" ca="1" si="120"/>
        <v>16622</v>
      </c>
      <c r="AF233" s="57">
        <f t="shared" ca="1" si="120"/>
        <v>749</v>
      </c>
      <c r="AG233" s="57">
        <f t="shared" ca="1" si="120"/>
        <v>7238</v>
      </c>
      <c r="AH233" s="57">
        <f t="shared" ca="1" si="120"/>
        <v>99</v>
      </c>
      <c r="AI233" s="57">
        <f t="shared" ca="1" si="120"/>
        <v>0</v>
      </c>
      <c r="AJ233" s="57">
        <f t="shared" ca="1" si="120"/>
        <v>58462</v>
      </c>
      <c r="AK233" s="57">
        <f t="shared" ca="1" si="119"/>
        <v>13993</v>
      </c>
      <c r="AL233" s="57">
        <f t="shared" ca="1" si="119"/>
        <v>51014</v>
      </c>
      <c r="AM233" s="57">
        <f t="shared" ca="1" si="119"/>
        <v>7382</v>
      </c>
      <c r="AN233" s="57">
        <f t="shared" ca="1" si="119"/>
        <v>103767</v>
      </c>
      <c r="AO233" s="57">
        <f t="shared" ca="1" si="119"/>
        <v>0</v>
      </c>
      <c r="AP233" s="57">
        <f t="shared" ca="1" si="119"/>
        <v>51087</v>
      </c>
      <c r="AQ233" s="57">
        <f t="shared" ca="1" si="119"/>
        <v>8191</v>
      </c>
      <c r="AR233" s="57">
        <f t="shared" ca="1" si="119"/>
        <v>6425</v>
      </c>
      <c r="AS233" s="51">
        <v>2500</v>
      </c>
      <c r="AT233" s="57">
        <f t="shared" ca="1" si="119"/>
        <v>0</v>
      </c>
      <c r="AU233" s="51">
        <v>0</v>
      </c>
      <c r="AV233" s="57">
        <v>0</v>
      </c>
      <c r="AW233" s="51">
        <f t="shared" ca="1" si="102"/>
        <v>9205.84</v>
      </c>
      <c r="AX233" s="57">
        <f t="shared" ca="1" si="121"/>
        <v>-22074</v>
      </c>
      <c r="AY233" s="57">
        <f t="shared" ca="1" si="121"/>
        <v>0</v>
      </c>
      <c r="AZ233" s="57">
        <f t="shared" ca="1" si="121"/>
        <v>0</v>
      </c>
      <c r="BA233" s="51">
        <v>0</v>
      </c>
      <c r="BB233" s="51">
        <v>0</v>
      </c>
      <c r="BC233" s="57">
        <f t="shared" ca="1" si="121"/>
        <v>-7089</v>
      </c>
      <c r="BD233" s="57">
        <f t="shared" ca="1" si="121"/>
        <v>-26083</v>
      </c>
      <c r="BE233" s="57">
        <f t="shared" ca="1" si="116"/>
        <v>292.31</v>
      </c>
      <c r="BF233" s="51">
        <f t="shared" ca="1" si="103"/>
        <v>40.811199999999999</v>
      </c>
      <c r="BG233" s="51">
        <f t="shared" ca="1" si="104"/>
        <v>14.615070422535211</v>
      </c>
      <c r="BH233" s="51">
        <f t="shared" ca="1" si="105"/>
        <v>505.81188118811883</v>
      </c>
      <c r="BI233" s="51">
        <v>0</v>
      </c>
      <c r="BJ233" s="57">
        <f t="shared" ca="1" si="111"/>
        <v>558</v>
      </c>
      <c r="BK233" s="51">
        <f t="shared" ca="1" si="106"/>
        <v>850.31</v>
      </c>
      <c r="BL233" s="57">
        <f t="shared" ca="1" si="112"/>
        <v>846</v>
      </c>
      <c r="BM233" s="57">
        <f t="shared" ca="1" si="107"/>
        <v>860.61507042253515</v>
      </c>
      <c r="BN233" s="57">
        <f t="shared" ca="1" si="113"/>
        <v>749</v>
      </c>
      <c r="BO233" s="57">
        <f t="shared" ca="1" si="108"/>
        <v>789.81119999999999</v>
      </c>
      <c r="BP233" s="57">
        <f t="shared" ca="1" si="114"/>
        <v>783</v>
      </c>
      <c r="BQ233" s="57">
        <f t="shared" ca="1" si="109"/>
        <v>1288.8118811881188</v>
      </c>
      <c r="BR233" s="51">
        <v>0</v>
      </c>
      <c r="BS233" s="51">
        <v>0</v>
      </c>
    </row>
    <row r="234" spans="1:71">
      <c r="A234" s="8" t="s">
        <v>239</v>
      </c>
      <c r="B234">
        <v>706</v>
      </c>
      <c r="C234" s="54">
        <v>701</v>
      </c>
      <c r="E234" s="8">
        <v>158.66999999999999</v>
      </c>
      <c r="F234" s="8" t="s">
        <v>240</v>
      </c>
      <c r="G234" s="55">
        <f t="shared" ca="1" si="97"/>
        <v>44019</v>
      </c>
      <c r="H234" s="8">
        <v>77777</v>
      </c>
      <c r="J234" t="str">
        <f t="shared" ca="1" si="115"/>
        <v>월세</v>
      </c>
      <c r="K234" s="8" t="s">
        <v>242</v>
      </c>
      <c r="L234" s="63">
        <v>45352</v>
      </c>
      <c r="M234" s="63">
        <v>45402</v>
      </c>
      <c r="N234" s="63">
        <v>45352</v>
      </c>
      <c r="O234" s="63">
        <v>45382</v>
      </c>
      <c r="P234" s="51">
        <f t="shared" ca="1" si="98"/>
        <v>479086</v>
      </c>
      <c r="Q234" s="57">
        <f t="shared" ca="1" si="99"/>
        <v>488667.72</v>
      </c>
      <c r="R234" s="51">
        <f t="shared" ca="1" si="100"/>
        <v>479086</v>
      </c>
      <c r="S234" s="57">
        <f t="shared" ca="1" si="110"/>
        <v>239675</v>
      </c>
      <c r="T234" s="57">
        <f t="shared" ca="1" si="101"/>
        <v>239411</v>
      </c>
      <c r="U234" s="57">
        <f t="shared" ca="1" si="120"/>
        <v>52451</v>
      </c>
      <c r="V234" s="57">
        <f t="shared" ca="1" si="120"/>
        <v>31034</v>
      </c>
      <c r="W234" s="57">
        <f t="shared" ca="1" si="120"/>
        <v>323</v>
      </c>
      <c r="X234" s="57">
        <f t="shared" ca="1" si="120"/>
        <v>2572</v>
      </c>
      <c r="Y234" s="57">
        <f t="shared" ca="1" si="120"/>
        <v>3415</v>
      </c>
      <c r="Z234" s="57">
        <f t="shared" ca="1" si="120"/>
        <v>41076</v>
      </c>
      <c r="AA234" s="57">
        <f t="shared" ca="1" si="120"/>
        <v>23296</v>
      </c>
      <c r="AB234" s="57">
        <f t="shared" ca="1" si="120"/>
        <v>48800</v>
      </c>
      <c r="AC234" s="57">
        <f t="shared" ca="1" si="120"/>
        <v>930</v>
      </c>
      <c r="AD234" s="57">
        <f t="shared" ca="1" si="120"/>
        <v>9209</v>
      </c>
      <c r="AE234" s="57">
        <f t="shared" ca="1" si="120"/>
        <v>24110</v>
      </c>
      <c r="AF234" s="57">
        <f t="shared" ca="1" si="120"/>
        <v>730</v>
      </c>
      <c r="AG234" s="57">
        <f t="shared" ca="1" si="120"/>
        <v>15284</v>
      </c>
      <c r="AH234" s="57">
        <f t="shared" ca="1" si="120"/>
        <v>488</v>
      </c>
      <c r="AI234" s="57">
        <f t="shared" ca="1" si="120"/>
        <v>0</v>
      </c>
      <c r="AJ234" s="57">
        <f t="shared" ca="1" si="120"/>
        <v>78629</v>
      </c>
      <c r="AK234" s="57">
        <f t="shared" ca="1" si="119"/>
        <v>13236</v>
      </c>
      <c r="AL234" s="57">
        <f t="shared" ca="1" si="119"/>
        <v>114200</v>
      </c>
      <c r="AM234" s="57">
        <f t="shared" ca="1" si="119"/>
        <v>2411</v>
      </c>
      <c r="AN234" s="57">
        <f t="shared" ca="1" si="119"/>
        <v>30106</v>
      </c>
      <c r="AO234" s="57">
        <f t="shared" ca="1" si="119"/>
        <v>0</v>
      </c>
      <c r="AP234" s="57">
        <f t="shared" ca="1" si="119"/>
        <v>25203</v>
      </c>
      <c r="AQ234" s="57">
        <f t="shared" ca="1" si="119"/>
        <v>9741</v>
      </c>
      <c r="AR234" s="57">
        <f t="shared" ca="1" si="119"/>
        <v>1454</v>
      </c>
      <c r="AS234" s="51">
        <v>2500</v>
      </c>
      <c r="AT234" s="57">
        <f t="shared" ca="1" si="119"/>
        <v>0</v>
      </c>
      <c r="AU234" s="51">
        <v>0</v>
      </c>
      <c r="AV234" s="57">
        <v>0</v>
      </c>
      <c r="AW234" s="51">
        <f t="shared" ca="1" si="102"/>
        <v>9581.7199999999993</v>
      </c>
      <c r="AX234" s="57">
        <f t="shared" ca="1" si="121"/>
        <v>-13936</v>
      </c>
      <c r="AY234" s="57">
        <f t="shared" ca="1" si="121"/>
        <v>0</v>
      </c>
      <c r="AZ234" s="57">
        <f t="shared" ca="1" si="121"/>
        <v>0</v>
      </c>
      <c r="BA234" s="51">
        <v>0</v>
      </c>
      <c r="BB234" s="51">
        <v>0</v>
      </c>
      <c r="BC234" s="57">
        <f t="shared" ca="1" si="121"/>
        <v>-28022</v>
      </c>
      <c r="BD234" s="57">
        <f t="shared" ca="1" si="121"/>
        <v>-10154</v>
      </c>
      <c r="BE234" s="57">
        <f t="shared" ca="1" si="116"/>
        <v>393.14499999999998</v>
      </c>
      <c r="BF234" s="51">
        <f t="shared" ca="1" si="103"/>
        <v>91.36</v>
      </c>
      <c r="BG234" s="51">
        <f t="shared" ca="1" si="104"/>
        <v>4.2402816901408453</v>
      </c>
      <c r="BH234" s="51">
        <f t="shared" ca="1" si="105"/>
        <v>249.53465346534654</v>
      </c>
      <c r="BI234" s="51">
        <v>0</v>
      </c>
      <c r="BJ234" s="57">
        <f t="shared" ca="1" si="111"/>
        <v>966</v>
      </c>
      <c r="BK234" s="51">
        <f t="shared" ca="1" si="106"/>
        <v>1359.145</v>
      </c>
      <c r="BL234" s="57">
        <f t="shared" ca="1" si="112"/>
        <v>863</v>
      </c>
      <c r="BM234" s="57">
        <f t="shared" ca="1" si="107"/>
        <v>867.24028169014082</v>
      </c>
      <c r="BN234" s="57">
        <f t="shared" ca="1" si="113"/>
        <v>228</v>
      </c>
      <c r="BO234" s="57">
        <f t="shared" ca="1" si="108"/>
        <v>319.36</v>
      </c>
      <c r="BP234" s="57">
        <f t="shared" ca="1" si="114"/>
        <v>313</v>
      </c>
      <c r="BQ234" s="57">
        <f t="shared" ca="1" si="109"/>
        <v>562.53465346534654</v>
      </c>
      <c r="BR234" s="51">
        <v>0</v>
      </c>
      <c r="BS234" s="51">
        <v>0</v>
      </c>
    </row>
    <row r="235" spans="1:71">
      <c r="A235" s="8" t="s">
        <v>239</v>
      </c>
      <c r="B235">
        <v>706</v>
      </c>
      <c r="C235" s="54">
        <v>702</v>
      </c>
      <c r="E235" s="8">
        <v>158.66999999999999</v>
      </c>
      <c r="F235" s="8" t="s">
        <v>240</v>
      </c>
      <c r="G235" s="55">
        <f t="shared" ca="1" si="97"/>
        <v>44797</v>
      </c>
      <c r="H235" s="8">
        <v>77777</v>
      </c>
      <c r="J235" t="str">
        <f t="shared" ca="1" si="115"/>
        <v>전세</v>
      </c>
      <c r="K235" s="8" t="s">
        <v>242</v>
      </c>
      <c r="L235" s="63">
        <v>45352</v>
      </c>
      <c r="M235" s="63">
        <v>45402</v>
      </c>
      <c r="N235" s="63">
        <v>45352</v>
      </c>
      <c r="O235" s="63">
        <v>45382</v>
      </c>
      <c r="P235" s="51">
        <f t="shared" ca="1" si="98"/>
        <v>418284</v>
      </c>
      <c r="Q235" s="57">
        <f t="shared" ca="1" si="99"/>
        <v>426649.68</v>
      </c>
      <c r="R235" s="51">
        <f t="shared" ca="1" si="100"/>
        <v>418284</v>
      </c>
      <c r="S235" s="57">
        <f t="shared" ca="1" si="110"/>
        <v>199003</v>
      </c>
      <c r="T235" s="57">
        <f t="shared" ca="1" si="101"/>
        <v>219281</v>
      </c>
      <c r="U235" s="57">
        <f t="shared" ca="1" si="120"/>
        <v>76808</v>
      </c>
      <c r="V235" s="57">
        <f t="shared" ca="1" si="120"/>
        <v>14465</v>
      </c>
      <c r="W235" s="57">
        <f t="shared" ca="1" si="120"/>
        <v>1779</v>
      </c>
      <c r="X235" s="57">
        <f t="shared" ca="1" si="120"/>
        <v>3082</v>
      </c>
      <c r="Y235" s="57">
        <f t="shared" ca="1" si="120"/>
        <v>3632</v>
      </c>
      <c r="Z235" s="57">
        <f t="shared" ca="1" si="120"/>
        <v>31491</v>
      </c>
      <c r="AA235" s="57">
        <f t="shared" ca="1" si="120"/>
        <v>22495</v>
      </c>
      <c r="AB235" s="57">
        <f t="shared" ca="1" si="120"/>
        <v>41848</v>
      </c>
      <c r="AC235" s="57">
        <f t="shared" ca="1" si="120"/>
        <v>21</v>
      </c>
      <c r="AD235" s="57">
        <f t="shared" ca="1" si="120"/>
        <v>3508</v>
      </c>
      <c r="AE235" s="57">
        <f t="shared" ca="1" si="120"/>
        <v>7738</v>
      </c>
      <c r="AF235" s="57">
        <f t="shared" ca="1" si="120"/>
        <v>927</v>
      </c>
      <c r="AG235" s="57">
        <f t="shared" ca="1" si="120"/>
        <v>8906</v>
      </c>
      <c r="AH235" s="57">
        <f t="shared" ca="1" si="120"/>
        <v>521</v>
      </c>
      <c r="AI235" s="57">
        <f t="shared" ca="1" si="120"/>
        <v>0</v>
      </c>
      <c r="AJ235" s="57">
        <f t="shared" ca="1" si="120"/>
        <v>67990</v>
      </c>
      <c r="AK235" s="57">
        <f t="shared" ca="1" si="119"/>
        <v>17165</v>
      </c>
      <c r="AL235" s="57">
        <f t="shared" ca="1" si="119"/>
        <v>50244</v>
      </c>
      <c r="AM235" s="57">
        <f t="shared" ca="1" si="119"/>
        <v>5764</v>
      </c>
      <c r="AN235" s="57">
        <f t="shared" ca="1" si="119"/>
        <v>67246</v>
      </c>
      <c r="AO235" s="57">
        <f t="shared" ca="1" si="119"/>
        <v>0</v>
      </c>
      <c r="AP235" s="57">
        <f t="shared" ca="1" si="119"/>
        <v>9775</v>
      </c>
      <c r="AQ235" s="57">
        <f t="shared" ca="1" si="119"/>
        <v>4798</v>
      </c>
      <c r="AR235" s="57">
        <f t="shared" ca="1" si="119"/>
        <v>9593</v>
      </c>
      <c r="AS235" s="51">
        <v>2500</v>
      </c>
      <c r="AT235" s="57">
        <f t="shared" ca="1" si="119"/>
        <v>0</v>
      </c>
      <c r="AU235" s="51">
        <v>0</v>
      </c>
      <c r="AV235" s="57">
        <v>0</v>
      </c>
      <c r="AW235" s="51">
        <f t="shared" ca="1" si="102"/>
        <v>8365.68</v>
      </c>
      <c r="AX235" s="57">
        <f t="shared" ca="1" si="121"/>
        <v>-2015</v>
      </c>
      <c r="AY235" s="57">
        <f t="shared" ca="1" si="121"/>
        <v>0</v>
      </c>
      <c r="AZ235" s="57">
        <f t="shared" ca="1" si="121"/>
        <v>0</v>
      </c>
      <c r="BA235" s="51">
        <v>0</v>
      </c>
      <c r="BB235" s="51">
        <v>0</v>
      </c>
      <c r="BC235" s="57">
        <f t="shared" ca="1" si="121"/>
        <v>-6677</v>
      </c>
      <c r="BD235" s="57">
        <f t="shared" ca="1" si="121"/>
        <v>-25320</v>
      </c>
      <c r="BE235" s="57">
        <f t="shared" ca="1" si="116"/>
        <v>339.95</v>
      </c>
      <c r="BF235" s="51">
        <f t="shared" ca="1" si="103"/>
        <v>40.1952</v>
      </c>
      <c r="BG235" s="51">
        <f t="shared" ca="1" si="104"/>
        <v>9.4712676056338037</v>
      </c>
      <c r="BH235" s="51">
        <f t="shared" ca="1" si="105"/>
        <v>96.78217821782178</v>
      </c>
      <c r="BI235" s="51">
        <v>0</v>
      </c>
      <c r="BJ235" s="57">
        <f t="shared" ca="1" si="111"/>
        <v>635</v>
      </c>
      <c r="BK235" s="51">
        <f t="shared" ca="1" si="106"/>
        <v>974.95</v>
      </c>
      <c r="BL235" s="57">
        <f t="shared" ca="1" si="112"/>
        <v>456</v>
      </c>
      <c r="BM235" s="57">
        <f t="shared" ca="1" si="107"/>
        <v>465.47126760563378</v>
      </c>
      <c r="BN235" s="57">
        <f t="shared" ca="1" si="113"/>
        <v>89</v>
      </c>
      <c r="BO235" s="57">
        <f t="shared" ca="1" si="108"/>
        <v>129.1952</v>
      </c>
      <c r="BP235" s="57">
        <f t="shared" ca="1" si="114"/>
        <v>296</v>
      </c>
      <c r="BQ235" s="57">
        <f t="shared" ca="1" si="109"/>
        <v>392.78217821782175</v>
      </c>
      <c r="BR235" s="51">
        <v>0</v>
      </c>
      <c r="BS235" s="51">
        <v>0</v>
      </c>
    </row>
    <row r="236" spans="1:71">
      <c r="A236" s="8" t="s">
        <v>239</v>
      </c>
      <c r="B236">
        <v>706</v>
      </c>
      <c r="C236" s="54">
        <v>801</v>
      </c>
      <c r="E236" s="8">
        <v>158.66999999999999</v>
      </c>
      <c r="F236" s="8" t="s">
        <v>240</v>
      </c>
      <c r="G236" s="55">
        <f t="shared" ca="1" si="97"/>
        <v>41813</v>
      </c>
      <c r="H236" s="8">
        <v>77777</v>
      </c>
      <c r="J236" t="str">
        <f t="shared" ca="1" si="115"/>
        <v>전세</v>
      </c>
      <c r="K236" s="8" t="s">
        <v>242</v>
      </c>
      <c r="L236" s="63">
        <v>45352</v>
      </c>
      <c r="M236" s="63">
        <v>45402</v>
      </c>
      <c r="N236" s="63">
        <v>45352</v>
      </c>
      <c r="O236" s="63">
        <v>45382</v>
      </c>
      <c r="P236" s="51">
        <f t="shared" ca="1" si="98"/>
        <v>544361</v>
      </c>
      <c r="Q236" s="57">
        <f t="shared" ca="1" si="99"/>
        <v>555248.22</v>
      </c>
      <c r="R236" s="51">
        <f t="shared" ca="1" si="100"/>
        <v>544361</v>
      </c>
      <c r="S236" s="57">
        <f t="shared" ca="1" si="110"/>
        <v>253888</v>
      </c>
      <c r="T236" s="57">
        <f t="shared" ca="1" si="101"/>
        <v>290473</v>
      </c>
      <c r="U236" s="57">
        <f t="shared" ca="1" si="120"/>
        <v>75030</v>
      </c>
      <c r="V236" s="57">
        <f t="shared" ca="1" si="120"/>
        <v>28519</v>
      </c>
      <c r="W236" s="57">
        <f t="shared" ca="1" si="120"/>
        <v>1090</v>
      </c>
      <c r="X236" s="57">
        <f t="shared" ca="1" si="120"/>
        <v>1265</v>
      </c>
      <c r="Y236" s="57">
        <f t="shared" ca="1" si="120"/>
        <v>3846</v>
      </c>
      <c r="Z236" s="57">
        <f t="shared" ca="1" si="120"/>
        <v>25239</v>
      </c>
      <c r="AA236" s="57">
        <f t="shared" ca="1" si="120"/>
        <v>17196</v>
      </c>
      <c r="AB236" s="57">
        <f t="shared" ca="1" si="120"/>
        <v>71149</v>
      </c>
      <c r="AC236" s="57">
        <f t="shared" ca="1" si="120"/>
        <v>2261</v>
      </c>
      <c r="AD236" s="57">
        <f t="shared" ca="1" si="120"/>
        <v>6020</v>
      </c>
      <c r="AE236" s="57">
        <f t="shared" ca="1" si="120"/>
        <v>28316</v>
      </c>
      <c r="AF236" s="57">
        <f t="shared" ca="1" si="120"/>
        <v>877</v>
      </c>
      <c r="AG236" s="57">
        <f t="shared" ca="1" si="120"/>
        <v>4558</v>
      </c>
      <c r="AH236" s="57">
        <f t="shared" ca="1" si="120"/>
        <v>133</v>
      </c>
      <c r="AI236" s="57">
        <f t="shared" ca="1" si="120"/>
        <v>0</v>
      </c>
      <c r="AJ236" s="57">
        <f t="shared" ca="1" si="120"/>
        <v>59462</v>
      </c>
      <c r="AK236" s="57">
        <f t="shared" ca="1" si="119"/>
        <v>15371</v>
      </c>
      <c r="AL236" s="57">
        <f t="shared" ca="1" si="119"/>
        <v>127298</v>
      </c>
      <c r="AM236" s="57">
        <f t="shared" ca="1" si="119"/>
        <v>1017</v>
      </c>
      <c r="AN236" s="57">
        <f t="shared" ca="1" si="119"/>
        <v>56871</v>
      </c>
      <c r="AO236" s="57">
        <f t="shared" ca="1" si="119"/>
        <v>0</v>
      </c>
      <c r="AP236" s="57">
        <f t="shared" ca="1" si="119"/>
        <v>44670</v>
      </c>
      <c r="AQ236" s="57">
        <f t="shared" ca="1" si="119"/>
        <v>5718</v>
      </c>
      <c r="AR236" s="57">
        <f t="shared" ca="1" si="119"/>
        <v>640</v>
      </c>
      <c r="AS236" s="51">
        <v>2500</v>
      </c>
      <c r="AT236" s="57">
        <f t="shared" ca="1" si="119"/>
        <v>0</v>
      </c>
      <c r="AU236" s="51">
        <v>0</v>
      </c>
      <c r="AV236" s="57">
        <v>0</v>
      </c>
      <c r="AW236" s="51">
        <f t="shared" ca="1" si="102"/>
        <v>10887.22</v>
      </c>
      <c r="AX236" s="57">
        <f t="shared" ca="1" si="121"/>
        <v>-2221</v>
      </c>
      <c r="AY236" s="57">
        <f t="shared" ca="1" si="121"/>
        <v>0</v>
      </c>
      <c r="AZ236" s="57">
        <f t="shared" ca="1" si="121"/>
        <v>0</v>
      </c>
      <c r="BA236" s="51">
        <v>0</v>
      </c>
      <c r="BB236" s="51">
        <v>0</v>
      </c>
      <c r="BC236" s="57">
        <f t="shared" ca="1" si="121"/>
        <v>-29577</v>
      </c>
      <c r="BD236" s="57">
        <f t="shared" ca="1" si="121"/>
        <v>-2887</v>
      </c>
      <c r="BE236" s="57">
        <f t="shared" ca="1" si="116"/>
        <v>297.31</v>
      </c>
      <c r="BF236" s="51">
        <f t="shared" ca="1" si="103"/>
        <v>101.83839999999999</v>
      </c>
      <c r="BG236" s="51">
        <f t="shared" ca="1" si="104"/>
        <v>8.01</v>
      </c>
      <c r="BH236" s="51">
        <f t="shared" ca="1" si="105"/>
        <v>442.2772277227723</v>
      </c>
      <c r="BI236" s="51">
        <v>0</v>
      </c>
      <c r="BJ236" s="57">
        <f t="shared" ca="1" si="111"/>
        <v>499</v>
      </c>
      <c r="BK236" s="51">
        <f t="shared" ca="1" si="106"/>
        <v>796.31</v>
      </c>
      <c r="BL236" s="57">
        <f t="shared" ca="1" si="112"/>
        <v>106</v>
      </c>
      <c r="BM236" s="57">
        <f t="shared" ca="1" si="107"/>
        <v>114.01</v>
      </c>
      <c r="BN236" s="57">
        <f t="shared" ca="1" si="113"/>
        <v>919</v>
      </c>
      <c r="BO236" s="57">
        <f t="shared" ca="1" si="108"/>
        <v>1020.8384</v>
      </c>
      <c r="BP236" s="57">
        <f t="shared" ca="1" si="114"/>
        <v>214</v>
      </c>
      <c r="BQ236" s="57">
        <f t="shared" ca="1" si="109"/>
        <v>656.2772277227723</v>
      </c>
      <c r="BR236" s="51">
        <v>0</v>
      </c>
      <c r="BS236" s="51">
        <v>0</v>
      </c>
    </row>
    <row r="237" spans="1:71">
      <c r="A237" s="8" t="s">
        <v>239</v>
      </c>
      <c r="B237">
        <v>706</v>
      </c>
      <c r="C237" s="54">
        <v>802</v>
      </c>
      <c r="E237" s="8">
        <v>158.66999999999999</v>
      </c>
      <c r="F237" s="8" t="s">
        <v>240</v>
      </c>
      <c r="G237" s="55">
        <f t="shared" ca="1" si="97"/>
        <v>43714</v>
      </c>
      <c r="H237" s="8">
        <v>77777</v>
      </c>
      <c r="J237" t="str">
        <f t="shared" ca="1" si="115"/>
        <v>자가</v>
      </c>
      <c r="K237" s="8" t="s">
        <v>242</v>
      </c>
      <c r="L237" s="63">
        <v>45352</v>
      </c>
      <c r="M237" s="63">
        <v>45402</v>
      </c>
      <c r="N237" s="63">
        <v>45352</v>
      </c>
      <c r="O237" s="63">
        <v>45382</v>
      </c>
      <c r="P237" s="51">
        <f t="shared" ca="1" si="98"/>
        <v>468563</v>
      </c>
      <c r="Q237" s="57">
        <f t="shared" ca="1" si="99"/>
        <v>477934.26</v>
      </c>
      <c r="R237" s="51">
        <f t="shared" ca="1" si="100"/>
        <v>468563</v>
      </c>
      <c r="S237" s="57">
        <f t="shared" ca="1" si="110"/>
        <v>197934</v>
      </c>
      <c r="T237" s="57">
        <f t="shared" ca="1" si="101"/>
        <v>270629</v>
      </c>
      <c r="U237" s="57">
        <f t="shared" ca="1" si="120"/>
        <v>32139</v>
      </c>
      <c r="V237" s="57">
        <f t="shared" ca="1" si="120"/>
        <v>17886</v>
      </c>
      <c r="W237" s="57">
        <f t="shared" ca="1" si="120"/>
        <v>1497</v>
      </c>
      <c r="X237" s="57">
        <f t="shared" ca="1" si="120"/>
        <v>3333</v>
      </c>
      <c r="Y237" s="57">
        <f t="shared" ca="1" si="120"/>
        <v>3275</v>
      </c>
      <c r="Z237" s="57">
        <f t="shared" ca="1" si="120"/>
        <v>39559</v>
      </c>
      <c r="AA237" s="57">
        <f t="shared" ca="1" si="120"/>
        <v>12986</v>
      </c>
      <c r="AB237" s="57">
        <f t="shared" ca="1" si="120"/>
        <v>21268</v>
      </c>
      <c r="AC237" s="57">
        <f t="shared" ca="1" si="120"/>
        <v>1006</v>
      </c>
      <c r="AD237" s="57">
        <f t="shared" ca="1" si="120"/>
        <v>4096</v>
      </c>
      <c r="AE237" s="57">
        <f t="shared" ca="1" si="120"/>
        <v>27708</v>
      </c>
      <c r="AF237" s="57">
        <f t="shared" ca="1" si="120"/>
        <v>990</v>
      </c>
      <c r="AG237" s="57">
        <f t="shared" ca="1" si="120"/>
        <v>40933</v>
      </c>
      <c r="AH237" s="57">
        <f t="shared" ca="1" si="120"/>
        <v>892</v>
      </c>
      <c r="AI237" s="57">
        <f t="shared" ca="1" si="120"/>
        <v>0</v>
      </c>
      <c r="AJ237" s="57">
        <f t="shared" ref="AJ237:AT257" ca="1" si="122">RANDBETWEEN(AJ$2,AJ$3)</f>
        <v>69723</v>
      </c>
      <c r="AK237" s="57">
        <f t="shared" ca="1" si="122"/>
        <v>23613</v>
      </c>
      <c r="AL237" s="57">
        <f t="shared" ca="1" si="119"/>
        <v>113460</v>
      </c>
      <c r="AM237" s="57">
        <f t="shared" ca="1" si="119"/>
        <v>3971</v>
      </c>
      <c r="AN237" s="57">
        <f t="shared" ca="1" si="119"/>
        <v>69852</v>
      </c>
      <c r="AO237" s="57">
        <f t="shared" ca="1" si="119"/>
        <v>0</v>
      </c>
      <c r="AP237" s="57">
        <f t="shared" ca="1" si="119"/>
        <v>43826</v>
      </c>
      <c r="AQ237" s="57">
        <f t="shared" ca="1" si="119"/>
        <v>4244</v>
      </c>
      <c r="AR237" s="57">
        <f t="shared" ca="1" si="119"/>
        <v>7963</v>
      </c>
      <c r="AS237" s="51">
        <v>2500</v>
      </c>
      <c r="AT237" s="57">
        <f t="shared" ca="1" si="119"/>
        <v>0</v>
      </c>
      <c r="AU237" s="51">
        <v>0</v>
      </c>
      <c r="AV237" s="57">
        <v>0</v>
      </c>
      <c r="AW237" s="51">
        <f t="shared" ca="1" si="102"/>
        <v>9371.26</v>
      </c>
      <c r="AX237" s="57">
        <f t="shared" ca="1" si="121"/>
        <v>-24719</v>
      </c>
      <c r="AY237" s="57">
        <f t="shared" ca="1" si="121"/>
        <v>0</v>
      </c>
      <c r="AZ237" s="57">
        <f t="shared" ca="1" si="121"/>
        <v>0</v>
      </c>
      <c r="BA237" s="51">
        <v>0</v>
      </c>
      <c r="BB237" s="51">
        <v>0</v>
      </c>
      <c r="BC237" s="57">
        <f t="shared" ca="1" si="121"/>
        <v>-27512</v>
      </c>
      <c r="BD237" s="57">
        <f t="shared" ca="1" si="121"/>
        <v>-25926</v>
      </c>
      <c r="BE237" s="57">
        <f t="shared" ca="1" si="116"/>
        <v>348.61500000000001</v>
      </c>
      <c r="BF237" s="51">
        <f t="shared" ca="1" si="103"/>
        <v>90.768000000000001</v>
      </c>
      <c r="BG237" s="51">
        <f t="shared" ca="1" si="104"/>
        <v>9.8383098591549292</v>
      </c>
      <c r="BH237" s="51">
        <f t="shared" ca="1" si="105"/>
        <v>433.9207920792079</v>
      </c>
      <c r="BI237" s="51">
        <v>0</v>
      </c>
      <c r="BJ237" s="57">
        <f t="shared" ca="1" si="111"/>
        <v>565</v>
      </c>
      <c r="BK237" s="51">
        <f t="shared" ca="1" si="106"/>
        <v>913.61500000000001</v>
      </c>
      <c r="BL237" s="57">
        <f t="shared" ca="1" si="112"/>
        <v>687</v>
      </c>
      <c r="BM237" s="57">
        <f t="shared" ca="1" si="107"/>
        <v>696.83830985915495</v>
      </c>
      <c r="BN237" s="57">
        <f t="shared" ca="1" si="113"/>
        <v>608</v>
      </c>
      <c r="BO237" s="57">
        <f t="shared" ca="1" si="108"/>
        <v>698.76800000000003</v>
      </c>
      <c r="BP237" s="57">
        <f t="shared" ca="1" si="114"/>
        <v>202</v>
      </c>
      <c r="BQ237" s="57">
        <f t="shared" ca="1" si="109"/>
        <v>635.9207920792079</v>
      </c>
      <c r="BR237" s="51">
        <v>0</v>
      </c>
      <c r="BS237" s="51">
        <v>0</v>
      </c>
    </row>
    <row r="238" spans="1:71">
      <c r="A238" s="8" t="s">
        <v>239</v>
      </c>
      <c r="B238">
        <v>706</v>
      </c>
      <c r="C238" s="54">
        <v>901</v>
      </c>
      <c r="E238" s="8">
        <v>158.66999999999999</v>
      </c>
      <c r="F238" s="8" t="s">
        <v>240</v>
      </c>
      <c r="G238" s="55">
        <f t="shared" ca="1" si="97"/>
        <v>43968</v>
      </c>
      <c r="H238" s="8">
        <v>77777</v>
      </c>
      <c r="J238" t="str">
        <f t="shared" ca="1" si="115"/>
        <v>전세</v>
      </c>
      <c r="K238" s="8" t="s">
        <v>242</v>
      </c>
      <c r="L238" s="63">
        <v>45352</v>
      </c>
      <c r="M238" s="63">
        <v>45402</v>
      </c>
      <c r="N238" s="63">
        <v>45352</v>
      </c>
      <c r="O238" s="63">
        <v>45382</v>
      </c>
      <c r="P238" s="51">
        <f t="shared" ca="1" si="98"/>
        <v>419596</v>
      </c>
      <c r="Q238" s="57">
        <f t="shared" ca="1" si="99"/>
        <v>427987.92</v>
      </c>
      <c r="R238" s="51">
        <f t="shared" ca="1" si="100"/>
        <v>419596</v>
      </c>
      <c r="S238" s="57">
        <f t="shared" ca="1" si="110"/>
        <v>265636</v>
      </c>
      <c r="T238" s="57">
        <f t="shared" ca="1" si="101"/>
        <v>153960</v>
      </c>
      <c r="U238" s="57">
        <f t="shared" ref="U238:AJ253" ca="1" si="123">RANDBETWEEN(U$2,U$3)</f>
        <v>71614</v>
      </c>
      <c r="V238" s="57">
        <f t="shared" ca="1" si="123"/>
        <v>29048</v>
      </c>
      <c r="W238" s="57">
        <f t="shared" ca="1" si="123"/>
        <v>799</v>
      </c>
      <c r="X238" s="57">
        <f t="shared" ca="1" si="123"/>
        <v>3449</v>
      </c>
      <c r="Y238" s="57">
        <f t="shared" ca="1" si="123"/>
        <v>3042</v>
      </c>
      <c r="Z238" s="57">
        <f t="shared" ca="1" si="123"/>
        <v>39987</v>
      </c>
      <c r="AA238" s="57">
        <f t="shared" ca="1" si="123"/>
        <v>21935</v>
      </c>
      <c r="AB238" s="57">
        <f t="shared" ca="1" si="123"/>
        <v>56547</v>
      </c>
      <c r="AC238" s="57">
        <f t="shared" ca="1" si="123"/>
        <v>1642</v>
      </c>
      <c r="AD238" s="57">
        <f t="shared" ca="1" si="123"/>
        <v>3842</v>
      </c>
      <c r="AE238" s="57">
        <f t="shared" ca="1" si="123"/>
        <v>21201</v>
      </c>
      <c r="AF238" s="57">
        <f t="shared" ca="1" si="123"/>
        <v>609</v>
      </c>
      <c r="AG238" s="57">
        <f t="shared" ca="1" si="123"/>
        <v>24212</v>
      </c>
      <c r="AH238" s="57">
        <f t="shared" ca="1" si="123"/>
        <v>454</v>
      </c>
      <c r="AI238" s="57">
        <f t="shared" ca="1" si="123"/>
        <v>0</v>
      </c>
      <c r="AJ238" s="57">
        <f t="shared" ca="1" si="123"/>
        <v>68852</v>
      </c>
      <c r="AK238" s="57">
        <f t="shared" ca="1" si="122"/>
        <v>15976</v>
      </c>
      <c r="AL238" s="57">
        <f t="shared" ca="1" si="119"/>
        <v>42794</v>
      </c>
      <c r="AM238" s="57">
        <f t="shared" ca="1" si="119"/>
        <v>3829</v>
      </c>
      <c r="AN238" s="57">
        <f t="shared" ca="1" si="119"/>
        <v>6799</v>
      </c>
      <c r="AO238" s="57">
        <f t="shared" ca="1" si="119"/>
        <v>0</v>
      </c>
      <c r="AP238" s="57">
        <f t="shared" ca="1" si="119"/>
        <v>25322</v>
      </c>
      <c r="AQ238" s="57">
        <f t="shared" ca="1" si="119"/>
        <v>9644</v>
      </c>
      <c r="AR238" s="57">
        <f t="shared" ca="1" si="119"/>
        <v>1397</v>
      </c>
      <c r="AS238" s="51">
        <v>2500</v>
      </c>
      <c r="AT238" s="57">
        <f t="shared" ca="1" si="119"/>
        <v>0</v>
      </c>
      <c r="AU238" s="51">
        <v>0</v>
      </c>
      <c r="AV238" s="57">
        <v>0</v>
      </c>
      <c r="AW238" s="51">
        <f t="shared" ca="1" si="102"/>
        <v>8391.92</v>
      </c>
      <c r="AX238" s="57">
        <f t="shared" ca="1" si="121"/>
        <v>-3152</v>
      </c>
      <c r="AY238" s="57">
        <f t="shared" ca="1" si="121"/>
        <v>0</v>
      </c>
      <c r="AZ238" s="57">
        <f t="shared" ca="1" si="121"/>
        <v>0</v>
      </c>
      <c r="BA238" s="51">
        <v>0</v>
      </c>
      <c r="BB238" s="51">
        <v>0</v>
      </c>
      <c r="BC238" s="57">
        <f t="shared" ca="1" si="121"/>
        <v>-27203</v>
      </c>
      <c r="BD238" s="57">
        <f t="shared" ca="1" si="121"/>
        <v>-5543</v>
      </c>
      <c r="BE238" s="57">
        <f t="shared" ca="1" si="116"/>
        <v>344.26</v>
      </c>
      <c r="BF238" s="51">
        <f t="shared" ca="1" si="103"/>
        <v>34.235199999999999</v>
      </c>
      <c r="BG238" s="51">
        <f t="shared" ca="1" si="104"/>
        <v>0.95760563380281694</v>
      </c>
      <c r="BH238" s="51">
        <f t="shared" ca="1" si="105"/>
        <v>250.71287128712871</v>
      </c>
      <c r="BI238" s="51">
        <v>0</v>
      </c>
      <c r="BJ238" s="57">
        <f t="shared" ca="1" si="111"/>
        <v>922</v>
      </c>
      <c r="BK238" s="51">
        <f t="shared" ca="1" si="106"/>
        <v>1266.26</v>
      </c>
      <c r="BL238" s="57">
        <f t="shared" ca="1" si="112"/>
        <v>349</v>
      </c>
      <c r="BM238" s="57">
        <f t="shared" ca="1" si="107"/>
        <v>349.95760563380281</v>
      </c>
      <c r="BN238" s="57">
        <f t="shared" ca="1" si="113"/>
        <v>640</v>
      </c>
      <c r="BO238" s="57">
        <f t="shared" ca="1" si="108"/>
        <v>674.23519999999996</v>
      </c>
      <c r="BP238" s="57">
        <f t="shared" ca="1" si="114"/>
        <v>922</v>
      </c>
      <c r="BQ238" s="57">
        <f t="shared" ca="1" si="109"/>
        <v>1172.7128712871288</v>
      </c>
      <c r="BR238" s="51">
        <v>0</v>
      </c>
      <c r="BS238" s="51">
        <v>0</v>
      </c>
    </row>
    <row r="239" spans="1:71">
      <c r="A239" s="8" t="s">
        <v>239</v>
      </c>
      <c r="B239">
        <v>706</v>
      </c>
      <c r="C239" s="54">
        <v>902</v>
      </c>
      <c r="E239" s="8">
        <v>158.66999999999999</v>
      </c>
      <c r="F239" s="8" t="s">
        <v>240</v>
      </c>
      <c r="G239" s="55">
        <f t="shared" ca="1" si="97"/>
        <v>41848</v>
      </c>
      <c r="H239" s="8">
        <v>77777</v>
      </c>
      <c r="J239" t="str">
        <f t="shared" ca="1" si="115"/>
        <v>전세</v>
      </c>
      <c r="K239" s="8" t="s">
        <v>242</v>
      </c>
      <c r="L239" s="63">
        <v>45352</v>
      </c>
      <c r="M239" s="63">
        <v>45402</v>
      </c>
      <c r="N239" s="63">
        <v>45352</v>
      </c>
      <c r="O239" s="63">
        <v>45382</v>
      </c>
      <c r="P239" s="51">
        <f t="shared" ca="1" si="98"/>
        <v>484278</v>
      </c>
      <c r="Q239" s="57">
        <f t="shared" ca="1" si="99"/>
        <v>493963.56</v>
      </c>
      <c r="R239" s="51">
        <f t="shared" ca="1" si="100"/>
        <v>484278</v>
      </c>
      <c r="S239" s="57">
        <f t="shared" ca="1" si="110"/>
        <v>168597</v>
      </c>
      <c r="T239" s="57">
        <f t="shared" ca="1" si="101"/>
        <v>315681</v>
      </c>
      <c r="U239" s="57">
        <f t="shared" ca="1" si="123"/>
        <v>32839</v>
      </c>
      <c r="V239" s="57">
        <f t="shared" ca="1" si="123"/>
        <v>30513</v>
      </c>
      <c r="W239" s="57">
        <f t="shared" ca="1" si="123"/>
        <v>1191</v>
      </c>
      <c r="X239" s="57">
        <f t="shared" ca="1" si="123"/>
        <v>1238</v>
      </c>
      <c r="Y239" s="57">
        <f t="shared" ca="1" si="123"/>
        <v>3634</v>
      </c>
      <c r="Z239" s="57">
        <f t="shared" ca="1" si="123"/>
        <v>18149</v>
      </c>
      <c r="AA239" s="57">
        <f t="shared" ca="1" si="123"/>
        <v>10327</v>
      </c>
      <c r="AB239" s="57">
        <f t="shared" ca="1" si="123"/>
        <v>40706</v>
      </c>
      <c r="AC239" s="57">
        <f t="shared" ca="1" si="123"/>
        <v>1109</v>
      </c>
      <c r="AD239" s="57">
        <f t="shared" ca="1" si="123"/>
        <v>2123</v>
      </c>
      <c r="AE239" s="57">
        <f t="shared" ca="1" si="123"/>
        <v>16986</v>
      </c>
      <c r="AF239" s="57">
        <f t="shared" ca="1" si="123"/>
        <v>735</v>
      </c>
      <c r="AG239" s="57">
        <f t="shared" ca="1" si="123"/>
        <v>15966</v>
      </c>
      <c r="AH239" s="57">
        <f t="shared" ca="1" si="123"/>
        <v>598</v>
      </c>
      <c r="AI239" s="57">
        <f t="shared" ca="1" si="123"/>
        <v>0</v>
      </c>
      <c r="AJ239" s="57">
        <f t="shared" ca="1" si="123"/>
        <v>60656</v>
      </c>
      <c r="AK239" s="57">
        <f t="shared" ca="1" si="122"/>
        <v>19138</v>
      </c>
      <c r="AL239" s="57">
        <f t="shared" ca="1" si="119"/>
        <v>103770</v>
      </c>
      <c r="AM239" s="57">
        <f t="shared" ca="1" si="119"/>
        <v>4037</v>
      </c>
      <c r="AN239" s="57">
        <f t="shared" ca="1" si="119"/>
        <v>111251</v>
      </c>
      <c r="AO239" s="57">
        <f t="shared" ca="1" si="119"/>
        <v>0</v>
      </c>
      <c r="AP239" s="57">
        <f t="shared" ca="1" si="119"/>
        <v>18039</v>
      </c>
      <c r="AQ239" s="57">
        <f t="shared" ca="1" si="119"/>
        <v>3408</v>
      </c>
      <c r="AR239" s="57">
        <f t="shared" ca="1" si="119"/>
        <v>7366</v>
      </c>
      <c r="AS239" s="51">
        <v>2500</v>
      </c>
      <c r="AT239" s="57">
        <f t="shared" ca="1" si="119"/>
        <v>0</v>
      </c>
      <c r="AU239" s="51">
        <v>0</v>
      </c>
      <c r="AV239" s="57">
        <v>0</v>
      </c>
      <c r="AW239" s="51">
        <f t="shared" ca="1" si="102"/>
        <v>9685.56</v>
      </c>
      <c r="AX239" s="57">
        <f t="shared" ca="1" si="121"/>
        <v>-1370</v>
      </c>
      <c r="AY239" s="57">
        <f t="shared" ca="1" si="121"/>
        <v>0</v>
      </c>
      <c r="AZ239" s="57">
        <f t="shared" ca="1" si="121"/>
        <v>0</v>
      </c>
      <c r="BA239" s="51">
        <v>0</v>
      </c>
      <c r="BB239" s="51">
        <v>0</v>
      </c>
      <c r="BC239" s="57">
        <f t="shared" ca="1" si="121"/>
        <v>-12269</v>
      </c>
      <c r="BD239" s="57">
        <f t="shared" ca="1" si="121"/>
        <v>-8362</v>
      </c>
      <c r="BE239" s="57">
        <f t="shared" ca="1" si="116"/>
        <v>303.27999999999997</v>
      </c>
      <c r="BF239" s="51">
        <f t="shared" ca="1" si="103"/>
        <v>83.016000000000005</v>
      </c>
      <c r="BG239" s="51">
        <f t="shared" ca="1" si="104"/>
        <v>15.669154929577465</v>
      </c>
      <c r="BH239" s="51">
        <f t="shared" ca="1" si="105"/>
        <v>178.60396039603961</v>
      </c>
      <c r="BI239" s="51">
        <v>0</v>
      </c>
      <c r="BJ239" s="57">
        <f t="shared" ca="1" si="111"/>
        <v>54</v>
      </c>
      <c r="BK239" s="51">
        <f t="shared" ca="1" si="106"/>
        <v>357.28</v>
      </c>
      <c r="BL239" s="57">
        <f t="shared" ca="1" si="112"/>
        <v>551</v>
      </c>
      <c r="BM239" s="57">
        <f t="shared" ca="1" si="107"/>
        <v>566.66915492957742</v>
      </c>
      <c r="BN239" s="57">
        <f t="shared" ca="1" si="113"/>
        <v>129</v>
      </c>
      <c r="BO239" s="57">
        <f t="shared" ca="1" si="108"/>
        <v>212.01600000000002</v>
      </c>
      <c r="BP239" s="57">
        <f t="shared" ca="1" si="114"/>
        <v>937</v>
      </c>
      <c r="BQ239" s="57">
        <f t="shared" ca="1" si="109"/>
        <v>1115.6039603960396</v>
      </c>
      <c r="BR239" s="51">
        <v>0</v>
      </c>
      <c r="BS239" s="51">
        <v>0</v>
      </c>
    </row>
    <row r="240" spans="1:71">
      <c r="A240" s="8" t="s">
        <v>239</v>
      </c>
      <c r="B240">
        <v>706</v>
      </c>
      <c r="C240" s="54">
        <v>1001</v>
      </c>
      <c r="E240" s="8">
        <v>158.66999999999999</v>
      </c>
      <c r="F240" s="8" t="s">
        <v>240</v>
      </c>
      <c r="G240" s="55">
        <f t="shared" ca="1" si="97"/>
        <v>44301</v>
      </c>
      <c r="H240" s="8">
        <v>77777</v>
      </c>
      <c r="J240" t="str">
        <f t="shared" ca="1" si="115"/>
        <v>자가</v>
      </c>
      <c r="K240" s="8" t="s">
        <v>242</v>
      </c>
      <c r="L240" s="63">
        <v>45352</v>
      </c>
      <c r="M240" s="63">
        <v>45402</v>
      </c>
      <c r="N240" s="63">
        <v>45352</v>
      </c>
      <c r="O240" s="63">
        <v>45382</v>
      </c>
      <c r="P240" s="51">
        <f t="shared" ca="1" si="98"/>
        <v>538129</v>
      </c>
      <c r="Q240" s="57">
        <f t="shared" ca="1" si="99"/>
        <v>548891.57999999996</v>
      </c>
      <c r="R240" s="51">
        <f t="shared" ca="1" si="100"/>
        <v>538129</v>
      </c>
      <c r="S240" s="57">
        <f t="shared" ca="1" si="110"/>
        <v>227651</v>
      </c>
      <c r="T240" s="57">
        <f t="shared" ca="1" si="101"/>
        <v>310478</v>
      </c>
      <c r="U240" s="57">
        <f t="shared" ca="1" si="123"/>
        <v>53344</v>
      </c>
      <c r="V240" s="57">
        <f t="shared" ca="1" si="123"/>
        <v>22188</v>
      </c>
      <c r="W240" s="57">
        <f t="shared" ca="1" si="123"/>
        <v>1821</v>
      </c>
      <c r="X240" s="57">
        <f t="shared" ca="1" si="123"/>
        <v>2821</v>
      </c>
      <c r="Y240" s="57">
        <f t="shared" ca="1" si="123"/>
        <v>3644</v>
      </c>
      <c r="Z240" s="57">
        <f t="shared" ca="1" si="123"/>
        <v>28991</v>
      </c>
      <c r="AA240" s="57">
        <f t="shared" ca="1" si="123"/>
        <v>9640</v>
      </c>
      <c r="AB240" s="57">
        <f t="shared" ca="1" si="123"/>
        <v>59630</v>
      </c>
      <c r="AC240" s="57">
        <f t="shared" ca="1" si="123"/>
        <v>886</v>
      </c>
      <c r="AD240" s="57">
        <f t="shared" ca="1" si="123"/>
        <v>4165</v>
      </c>
      <c r="AE240" s="57">
        <f t="shared" ca="1" si="123"/>
        <v>4481</v>
      </c>
      <c r="AF240" s="57">
        <f t="shared" ca="1" si="123"/>
        <v>671</v>
      </c>
      <c r="AG240" s="57">
        <f t="shared" ca="1" si="123"/>
        <v>35982</v>
      </c>
      <c r="AH240" s="57">
        <f t="shared" ca="1" si="123"/>
        <v>779</v>
      </c>
      <c r="AI240" s="57">
        <f t="shared" ca="1" si="123"/>
        <v>0</v>
      </c>
      <c r="AJ240" s="57">
        <f t="shared" ca="1" si="123"/>
        <v>61538</v>
      </c>
      <c r="AK240" s="57">
        <f t="shared" ca="1" si="122"/>
        <v>13319</v>
      </c>
      <c r="AL240" s="57">
        <f t="shared" ca="1" si="119"/>
        <v>80494</v>
      </c>
      <c r="AM240" s="57">
        <f t="shared" ca="1" si="119"/>
        <v>47</v>
      </c>
      <c r="AN240" s="57">
        <f t="shared" ca="1" si="119"/>
        <v>109052</v>
      </c>
      <c r="AO240" s="57">
        <f t="shared" ca="1" si="119"/>
        <v>0</v>
      </c>
      <c r="AP240" s="57">
        <f t="shared" ca="1" si="119"/>
        <v>75137</v>
      </c>
      <c r="AQ240" s="57">
        <f t="shared" ca="1" si="119"/>
        <v>9027</v>
      </c>
      <c r="AR240" s="57">
        <f t="shared" ca="1" si="119"/>
        <v>3837</v>
      </c>
      <c r="AS240" s="51">
        <v>2500</v>
      </c>
      <c r="AT240" s="57">
        <f t="shared" ca="1" si="119"/>
        <v>0</v>
      </c>
      <c r="AU240" s="51">
        <v>0</v>
      </c>
      <c r="AV240" s="57">
        <v>0</v>
      </c>
      <c r="AW240" s="51">
        <f t="shared" ca="1" si="102"/>
        <v>10762.58</v>
      </c>
      <c r="AX240" s="57">
        <f t="shared" ca="1" si="121"/>
        <v>-4308</v>
      </c>
      <c r="AY240" s="57">
        <f t="shared" ca="1" si="121"/>
        <v>0</v>
      </c>
      <c r="AZ240" s="57">
        <f t="shared" ca="1" si="121"/>
        <v>0</v>
      </c>
      <c r="BA240" s="51">
        <v>0</v>
      </c>
      <c r="BB240" s="51">
        <v>0</v>
      </c>
      <c r="BC240" s="57">
        <f t="shared" ca="1" si="121"/>
        <v>-24539</v>
      </c>
      <c r="BD240" s="57">
        <f t="shared" ca="1" si="121"/>
        <v>-17018</v>
      </c>
      <c r="BE240" s="57">
        <f t="shared" ca="1" si="116"/>
        <v>307.69</v>
      </c>
      <c r="BF240" s="51">
        <f t="shared" ca="1" si="103"/>
        <v>64.395200000000003</v>
      </c>
      <c r="BG240" s="51">
        <f t="shared" ca="1" si="104"/>
        <v>15.359436619718309</v>
      </c>
      <c r="BH240" s="51">
        <f t="shared" ca="1" si="105"/>
        <v>743.93069306930693</v>
      </c>
      <c r="BI240" s="51">
        <v>0</v>
      </c>
      <c r="BJ240" s="57">
        <f t="shared" ca="1" si="111"/>
        <v>490</v>
      </c>
      <c r="BK240" s="51">
        <f t="shared" ca="1" si="106"/>
        <v>797.69</v>
      </c>
      <c r="BL240" s="57">
        <f t="shared" ca="1" si="112"/>
        <v>572</v>
      </c>
      <c r="BM240" s="57">
        <f t="shared" ca="1" si="107"/>
        <v>587.35943661971828</v>
      </c>
      <c r="BN240" s="57">
        <f t="shared" ca="1" si="113"/>
        <v>203</v>
      </c>
      <c r="BO240" s="57">
        <f t="shared" ca="1" si="108"/>
        <v>267.39519999999999</v>
      </c>
      <c r="BP240" s="57">
        <f t="shared" ca="1" si="114"/>
        <v>434</v>
      </c>
      <c r="BQ240" s="57">
        <f t="shared" ca="1" si="109"/>
        <v>1177.9306930693069</v>
      </c>
      <c r="BR240" s="51">
        <v>0</v>
      </c>
      <c r="BS240" s="51">
        <v>0</v>
      </c>
    </row>
    <row r="241" spans="1:71">
      <c r="A241" s="8" t="s">
        <v>239</v>
      </c>
      <c r="B241">
        <v>706</v>
      </c>
      <c r="C241" s="54">
        <v>1002</v>
      </c>
      <c r="E241" s="8">
        <v>158.66999999999999</v>
      </c>
      <c r="F241" s="8" t="s">
        <v>240</v>
      </c>
      <c r="G241" s="55">
        <f t="shared" ca="1" si="97"/>
        <v>44306</v>
      </c>
      <c r="H241" s="8">
        <v>77777</v>
      </c>
      <c r="J241" t="str">
        <f t="shared" ca="1" si="115"/>
        <v>전세</v>
      </c>
      <c r="K241" s="8" t="s">
        <v>242</v>
      </c>
      <c r="L241" s="63">
        <v>45352</v>
      </c>
      <c r="M241" s="63">
        <v>45402</v>
      </c>
      <c r="N241" s="63">
        <v>45352</v>
      </c>
      <c r="O241" s="63">
        <v>45382</v>
      </c>
      <c r="P241" s="51">
        <f t="shared" ca="1" si="98"/>
        <v>470858</v>
      </c>
      <c r="Q241" s="57">
        <f t="shared" ca="1" si="99"/>
        <v>480275.16</v>
      </c>
      <c r="R241" s="51">
        <f t="shared" ca="1" si="100"/>
        <v>470858</v>
      </c>
      <c r="S241" s="57">
        <f t="shared" ca="1" si="110"/>
        <v>261536</v>
      </c>
      <c r="T241" s="57">
        <f t="shared" ca="1" si="101"/>
        <v>209322</v>
      </c>
      <c r="U241" s="57">
        <f t="shared" ca="1" si="123"/>
        <v>75278</v>
      </c>
      <c r="V241" s="57">
        <f t="shared" ca="1" si="123"/>
        <v>20169</v>
      </c>
      <c r="W241" s="57">
        <f t="shared" ca="1" si="123"/>
        <v>671</v>
      </c>
      <c r="X241" s="57">
        <f t="shared" ca="1" si="123"/>
        <v>3260</v>
      </c>
      <c r="Y241" s="57">
        <f t="shared" ca="1" si="123"/>
        <v>3521</v>
      </c>
      <c r="Z241" s="57">
        <f t="shared" ca="1" si="123"/>
        <v>48253</v>
      </c>
      <c r="AA241" s="57">
        <f t="shared" ca="1" si="123"/>
        <v>16987</v>
      </c>
      <c r="AB241" s="57">
        <f t="shared" ca="1" si="123"/>
        <v>61321</v>
      </c>
      <c r="AC241" s="57">
        <f t="shared" ca="1" si="123"/>
        <v>217</v>
      </c>
      <c r="AD241" s="57">
        <f t="shared" ca="1" si="123"/>
        <v>8200</v>
      </c>
      <c r="AE241" s="57">
        <f t="shared" ca="1" si="123"/>
        <v>6871</v>
      </c>
      <c r="AF241" s="57">
        <f t="shared" ca="1" si="123"/>
        <v>315</v>
      </c>
      <c r="AG241" s="57">
        <f t="shared" ca="1" si="123"/>
        <v>23831</v>
      </c>
      <c r="AH241" s="57">
        <f t="shared" ca="1" si="123"/>
        <v>618</v>
      </c>
      <c r="AI241" s="57">
        <f t="shared" ca="1" si="123"/>
        <v>0</v>
      </c>
      <c r="AJ241" s="57">
        <f t="shared" ca="1" si="123"/>
        <v>59260</v>
      </c>
      <c r="AK241" s="57">
        <f t="shared" ca="1" si="122"/>
        <v>15770</v>
      </c>
      <c r="AL241" s="57">
        <f t="shared" ca="1" si="119"/>
        <v>45272</v>
      </c>
      <c r="AM241" s="57">
        <f t="shared" ca="1" si="119"/>
        <v>5157</v>
      </c>
      <c r="AN241" s="57">
        <f t="shared" ca="1" si="119"/>
        <v>62386</v>
      </c>
      <c r="AO241" s="57">
        <f t="shared" ca="1" si="119"/>
        <v>0</v>
      </c>
      <c r="AP241" s="57">
        <f t="shared" ca="1" si="119"/>
        <v>14350</v>
      </c>
      <c r="AQ241" s="57">
        <f t="shared" ca="1" si="119"/>
        <v>9629</v>
      </c>
      <c r="AR241" s="57">
        <f t="shared" ca="1" si="119"/>
        <v>9746</v>
      </c>
      <c r="AS241" s="51">
        <v>2500</v>
      </c>
      <c r="AT241" s="57">
        <f t="shared" ca="1" si="119"/>
        <v>0</v>
      </c>
      <c r="AU241" s="51">
        <v>0</v>
      </c>
      <c r="AV241" s="57">
        <v>0</v>
      </c>
      <c r="AW241" s="51">
        <f t="shared" ca="1" si="102"/>
        <v>9417.16</v>
      </c>
      <c r="AX241" s="57">
        <f t="shared" ca="1" si="121"/>
        <v>-12993</v>
      </c>
      <c r="AY241" s="57">
        <f t="shared" ca="1" si="121"/>
        <v>0</v>
      </c>
      <c r="AZ241" s="57">
        <f t="shared" ca="1" si="121"/>
        <v>0</v>
      </c>
      <c r="BA241" s="51">
        <v>0</v>
      </c>
      <c r="BB241" s="51">
        <v>0</v>
      </c>
      <c r="BC241" s="57">
        <f t="shared" ca="1" si="121"/>
        <v>-2589</v>
      </c>
      <c r="BD241" s="57">
        <f t="shared" ca="1" si="121"/>
        <v>-7142</v>
      </c>
      <c r="BE241" s="57">
        <f t="shared" ca="1" si="116"/>
        <v>296.3</v>
      </c>
      <c r="BF241" s="51">
        <f t="shared" ca="1" si="103"/>
        <v>36.217599999999997</v>
      </c>
      <c r="BG241" s="51">
        <f t="shared" ca="1" si="104"/>
        <v>8.7867605633802821</v>
      </c>
      <c r="BH241" s="51">
        <f t="shared" ca="1" si="105"/>
        <v>142.07920792079207</v>
      </c>
      <c r="BI241" s="51">
        <v>0</v>
      </c>
      <c r="BJ241" s="57">
        <f t="shared" ca="1" si="111"/>
        <v>833</v>
      </c>
      <c r="BK241" s="51">
        <f t="shared" ca="1" si="106"/>
        <v>1129.3</v>
      </c>
      <c r="BL241" s="57">
        <f t="shared" ca="1" si="112"/>
        <v>360</v>
      </c>
      <c r="BM241" s="57">
        <f t="shared" ca="1" si="107"/>
        <v>368.78676056338026</v>
      </c>
      <c r="BN241" s="57">
        <f t="shared" ca="1" si="113"/>
        <v>420</v>
      </c>
      <c r="BO241" s="57">
        <f t="shared" ca="1" si="108"/>
        <v>456.2176</v>
      </c>
      <c r="BP241" s="57">
        <f t="shared" ca="1" si="114"/>
        <v>291</v>
      </c>
      <c r="BQ241" s="57">
        <f t="shared" ca="1" si="109"/>
        <v>433.0792079207921</v>
      </c>
      <c r="BR241" s="51">
        <v>0</v>
      </c>
      <c r="BS241" s="51">
        <v>0</v>
      </c>
    </row>
    <row r="242" spans="1:71">
      <c r="A242" s="8" t="s">
        <v>239</v>
      </c>
      <c r="B242">
        <v>706</v>
      </c>
      <c r="C242" s="54">
        <v>1101</v>
      </c>
      <c r="E242" s="8">
        <v>158.66999999999999</v>
      </c>
      <c r="F242" s="8" t="s">
        <v>240</v>
      </c>
      <c r="G242" s="55">
        <f t="shared" ca="1" si="97"/>
        <v>41954</v>
      </c>
      <c r="H242" s="8">
        <v>77777</v>
      </c>
      <c r="J242" t="str">
        <f t="shared" ca="1" si="115"/>
        <v>월세</v>
      </c>
      <c r="K242" s="8" t="s">
        <v>242</v>
      </c>
      <c r="L242" s="63">
        <v>45352</v>
      </c>
      <c r="M242" s="63">
        <v>45402</v>
      </c>
      <c r="N242" s="63">
        <v>45352</v>
      </c>
      <c r="O242" s="63">
        <v>45382</v>
      </c>
      <c r="P242" s="51">
        <f t="shared" ca="1" si="98"/>
        <v>395083</v>
      </c>
      <c r="Q242" s="57">
        <f t="shared" ca="1" si="99"/>
        <v>402984.66</v>
      </c>
      <c r="R242" s="51">
        <f t="shared" ca="1" si="100"/>
        <v>395083</v>
      </c>
      <c r="S242" s="57">
        <f t="shared" ca="1" si="110"/>
        <v>170319</v>
      </c>
      <c r="T242" s="57">
        <f t="shared" ca="1" si="101"/>
        <v>224764</v>
      </c>
      <c r="U242" s="57">
        <f t="shared" ca="1" si="123"/>
        <v>57669</v>
      </c>
      <c r="V242" s="57">
        <f t="shared" ca="1" si="123"/>
        <v>15036</v>
      </c>
      <c r="W242" s="57">
        <f t="shared" ca="1" si="123"/>
        <v>1083</v>
      </c>
      <c r="X242" s="57">
        <f t="shared" ca="1" si="123"/>
        <v>1938</v>
      </c>
      <c r="Y242" s="57">
        <f t="shared" ca="1" si="123"/>
        <v>3331</v>
      </c>
      <c r="Z242" s="57">
        <f t="shared" ca="1" si="123"/>
        <v>30980</v>
      </c>
      <c r="AA242" s="57">
        <f t="shared" ca="1" si="123"/>
        <v>25994</v>
      </c>
      <c r="AB242" s="57">
        <f t="shared" ca="1" si="123"/>
        <v>27498</v>
      </c>
      <c r="AC242" s="57">
        <f t="shared" ca="1" si="123"/>
        <v>2470</v>
      </c>
      <c r="AD242" s="57">
        <f t="shared" ca="1" si="123"/>
        <v>5900</v>
      </c>
      <c r="AE242" s="57">
        <f t="shared" ca="1" si="123"/>
        <v>18613</v>
      </c>
      <c r="AF242" s="57">
        <f t="shared" ca="1" si="123"/>
        <v>544</v>
      </c>
      <c r="AG242" s="57">
        <f t="shared" ca="1" si="123"/>
        <v>3185</v>
      </c>
      <c r="AH242" s="57">
        <f t="shared" ca="1" si="123"/>
        <v>212</v>
      </c>
      <c r="AI242" s="57">
        <f t="shared" ca="1" si="123"/>
        <v>0</v>
      </c>
      <c r="AJ242" s="57">
        <f t="shared" ca="1" si="123"/>
        <v>70081</v>
      </c>
      <c r="AK242" s="57">
        <f t="shared" ca="1" si="122"/>
        <v>15709</v>
      </c>
      <c r="AL242" s="57">
        <f t="shared" ca="1" si="122"/>
        <v>44486</v>
      </c>
      <c r="AM242" s="57">
        <f t="shared" ca="1" si="122"/>
        <v>1079</v>
      </c>
      <c r="AN242" s="57">
        <f t="shared" ca="1" si="122"/>
        <v>74215</v>
      </c>
      <c r="AO242" s="57">
        <f t="shared" ca="1" si="122"/>
        <v>0</v>
      </c>
      <c r="AP242" s="57">
        <f t="shared" ca="1" si="122"/>
        <v>31635</v>
      </c>
      <c r="AQ242" s="57">
        <f t="shared" ca="1" si="122"/>
        <v>2072</v>
      </c>
      <c r="AR242" s="57">
        <f t="shared" ca="1" si="122"/>
        <v>1326</v>
      </c>
      <c r="AS242" s="51">
        <v>2500</v>
      </c>
      <c r="AT242" s="57">
        <f t="shared" ca="1" si="122"/>
        <v>0</v>
      </c>
      <c r="AU242" s="51">
        <v>0</v>
      </c>
      <c r="AV242" s="57">
        <v>0</v>
      </c>
      <c r="AW242" s="51">
        <f t="shared" ca="1" si="102"/>
        <v>7901.66</v>
      </c>
      <c r="AX242" s="57">
        <f t="shared" ca="1" si="121"/>
        <v>-18182</v>
      </c>
      <c r="AY242" s="57">
        <f t="shared" ca="1" si="121"/>
        <v>0</v>
      </c>
      <c r="AZ242" s="57">
        <f t="shared" ca="1" si="121"/>
        <v>0</v>
      </c>
      <c r="BA242" s="51">
        <v>0</v>
      </c>
      <c r="BB242" s="51">
        <v>0</v>
      </c>
      <c r="BC242" s="57">
        <f t="shared" ca="1" si="121"/>
        <v>-5543</v>
      </c>
      <c r="BD242" s="57">
        <f t="shared" ca="1" si="121"/>
        <v>-18748</v>
      </c>
      <c r="BE242" s="57">
        <f t="shared" ca="1" si="116"/>
        <v>350.40499999999997</v>
      </c>
      <c r="BF242" s="51">
        <f t="shared" ca="1" si="103"/>
        <v>35.588799999999999</v>
      </c>
      <c r="BG242" s="51">
        <f t="shared" ca="1" si="104"/>
        <v>10.45281690140845</v>
      </c>
      <c r="BH242" s="51">
        <f t="shared" ca="1" si="105"/>
        <v>313.21782178217819</v>
      </c>
      <c r="BI242" s="51">
        <v>0</v>
      </c>
      <c r="BJ242" s="57">
        <f t="shared" ca="1" si="111"/>
        <v>912</v>
      </c>
      <c r="BK242" s="51">
        <f t="shared" ca="1" si="106"/>
        <v>1262.405</v>
      </c>
      <c r="BL242" s="57">
        <f t="shared" ca="1" si="112"/>
        <v>501</v>
      </c>
      <c r="BM242" s="57">
        <f t="shared" ca="1" si="107"/>
        <v>511.45281690140843</v>
      </c>
      <c r="BN242" s="57">
        <f t="shared" ca="1" si="113"/>
        <v>303</v>
      </c>
      <c r="BO242" s="57">
        <f t="shared" ca="1" si="108"/>
        <v>338.58879999999999</v>
      </c>
      <c r="BP242" s="57">
        <f t="shared" ca="1" si="114"/>
        <v>174</v>
      </c>
      <c r="BQ242" s="57">
        <f t="shared" ca="1" si="109"/>
        <v>487.21782178217819</v>
      </c>
      <c r="BR242" s="51">
        <v>0</v>
      </c>
      <c r="BS242" s="51">
        <v>0</v>
      </c>
    </row>
    <row r="243" spans="1:71">
      <c r="A243" s="8" t="s">
        <v>239</v>
      </c>
      <c r="B243">
        <v>706</v>
      </c>
      <c r="C243" s="54">
        <v>1102</v>
      </c>
      <c r="E243" s="8">
        <v>158.66999999999999</v>
      </c>
      <c r="F243" s="8" t="s">
        <v>240</v>
      </c>
      <c r="G243" s="55">
        <f t="shared" ca="1" si="97"/>
        <v>43456</v>
      </c>
      <c r="H243" s="8">
        <v>77777</v>
      </c>
      <c r="J243" t="str">
        <f t="shared" ca="1" si="115"/>
        <v>전세</v>
      </c>
      <c r="K243" s="8" t="s">
        <v>242</v>
      </c>
      <c r="L243" s="63">
        <v>45352</v>
      </c>
      <c r="M243" s="63">
        <v>45402</v>
      </c>
      <c r="N243" s="63">
        <v>45352</v>
      </c>
      <c r="O243" s="63">
        <v>45382</v>
      </c>
      <c r="P243" s="51">
        <f t="shared" ca="1" si="98"/>
        <v>486339</v>
      </c>
      <c r="Q243" s="57">
        <f t="shared" ca="1" si="99"/>
        <v>496065.78</v>
      </c>
      <c r="R243" s="51">
        <f t="shared" ca="1" si="100"/>
        <v>486339</v>
      </c>
      <c r="S243" s="57">
        <f t="shared" ca="1" si="110"/>
        <v>219705</v>
      </c>
      <c r="T243" s="57">
        <f t="shared" ca="1" si="101"/>
        <v>266634</v>
      </c>
      <c r="U243" s="57">
        <f t="shared" ca="1" si="123"/>
        <v>68180</v>
      </c>
      <c r="V243" s="57">
        <f t="shared" ca="1" si="123"/>
        <v>8322</v>
      </c>
      <c r="W243" s="57">
        <f t="shared" ca="1" si="123"/>
        <v>1613</v>
      </c>
      <c r="X243" s="57">
        <f t="shared" ca="1" si="123"/>
        <v>3317</v>
      </c>
      <c r="Y243" s="57">
        <f t="shared" ca="1" si="123"/>
        <v>3411</v>
      </c>
      <c r="Z243" s="57">
        <f t="shared" ca="1" si="123"/>
        <v>52380</v>
      </c>
      <c r="AA243" s="57">
        <f t="shared" ca="1" si="123"/>
        <v>27508</v>
      </c>
      <c r="AB243" s="57">
        <f t="shared" ca="1" si="123"/>
        <v>45354</v>
      </c>
      <c r="AC243" s="57">
        <f t="shared" ca="1" si="123"/>
        <v>1828</v>
      </c>
      <c r="AD243" s="57">
        <f t="shared" ca="1" si="123"/>
        <v>9326</v>
      </c>
      <c r="AE243" s="57">
        <f t="shared" ca="1" si="123"/>
        <v>18584</v>
      </c>
      <c r="AF243" s="57">
        <f t="shared" ca="1" si="123"/>
        <v>458</v>
      </c>
      <c r="AG243" s="57">
        <f t="shared" ca="1" si="123"/>
        <v>155</v>
      </c>
      <c r="AH243" s="57">
        <f t="shared" ca="1" si="123"/>
        <v>367</v>
      </c>
      <c r="AI243" s="57">
        <f t="shared" ca="1" si="123"/>
        <v>0</v>
      </c>
      <c r="AJ243" s="57">
        <f t="shared" ca="1" si="123"/>
        <v>66666</v>
      </c>
      <c r="AK243" s="57">
        <f t="shared" ca="1" si="122"/>
        <v>17981</v>
      </c>
      <c r="AL243" s="57">
        <f t="shared" ca="1" si="122"/>
        <v>128797</v>
      </c>
      <c r="AM243" s="57">
        <f t="shared" ca="1" si="122"/>
        <v>467</v>
      </c>
      <c r="AN243" s="57">
        <f t="shared" ca="1" si="122"/>
        <v>22196</v>
      </c>
      <c r="AO243" s="57">
        <f t="shared" ca="1" si="122"/>
        <v>0</v>
      </c>
      <c r="AP243" s="57">
        <f t="shared" ca="1" si="122"/>
        <v>54746</v>
      </c>
      <c r="AQ243" s="57">
        <f t="shared" ca="1" si="122"/>
        <v>6777</v>
      </c>
      <c r="AR243" s="57">
        <f t="shared" ca="1" si="122"/>
        <v>3242</v>
      </c>
      <c r="AS243" s="51">
        <v>2500</v>
      </c>
      <c r="AT243" s="57">
        <f t="shared" ca="1" si="122"/>
        <v>0</v>
      </c>
      <c r="AU243" s="51">
        <v>0</v>
      </c>
      <c r="AV243" s="57">
        <v>0</v>
      </c>
      <c r="AW243" s="51">
        <f t="shared" ca="1" si="102"/>
        <v>9726.7800000000007</v>
      </c>
      <c r="AX243" s="57">
        <f t="shared" ca="1" si="121"/>
        <v>-21562</v>
      </c>
      <c r="AY243" s="57">
        <f t="shared" ca="1" si="121"/>
        <v>0</v>
      </c>
      <c r="AZ243" s="57">
        <f t="shared" ca="1" si="121"/>
        <v>0</v>
      </c>
      <c r="BA243" s="51">
        <v>0</v>
      </c>
      <c r="BB243" s="51">
        <v>0</v>
      </c>
      <c r="BC243" s="57">
        <f t="shared" ca="1" si="121"/>
        <v>-16912</v>
      </c>
      <c r="BD243" s="57">
        <f t="shared" ca="1" si="121"/>
        <v>-19362</v>
      </c>
      <c r="BE243" s="57">
        <f t="shared" ca="1" si="116"/>
        <v>333.33</v>
      </c>
      <c r="BF243" s="51">
        <f t="shared" ca="1" si="103"/>
        <v>103.0376</v>
      </c>
      <c r="BG243" s="51">
        <f t="shared" ca="1" si="104"/>
        <v>3.1261971830985917</v>
      </c>
      <c r="BH243" s="51">
        <f t="shared" ca="1" si="105"/>
        <v>542.03960396039599</v>
      </c>
      <c r="BI243" s="51">
        <v>0</v>
      </c>
      <c r="BJ243" s="57">
        <f t="shared" ca="1" si="111"/>
        <v>42</v>
      </c>
      <c r="BK243" s="51">
        <f t="shared" ca="1" si="106"/>
        <v>375.33</v>
      </c>
      <c r="BL243" s="57">
        <f t="shared" ca="1" si="112"/>
        <v>76</v>
      </c>
      <c r="BM243" s="57">
        <f t="shared" ca="1" si="107"/>
        <v>79.126197183098597</v>
      </c>
      <c r="BN243" s="57">
        <f t="shared" ca="1" si="113"/>
        <v>568</v>
      </c>
      <c r="BO243" s="57">
        <f t="shared" ca="1" si="108"/>
        <v>671.0376</v>
      </c>
      <c r="BP243" s="57">
        <f t="shared" ca="1" si="114"/>
        <v>150</v>
      </c>
      <c r="BQ243" s="57">
        <f t="shared" ca="1" si="109"/>
        <v>692.03960396039599</v>
      </c>
      <c r="BR243" s="51">
        <v>0</v>
      </c>
      <c r="BS243" s="51">
        <v>0</v>
      </c>
    </row>
    <row r="244" spans="1:71">
      <c r="A244" s="8" t="s">
        <v>239</v>
      </c>
      <c r="B244">
        <v>706</v>
      </c>
      <c r="C244" s="54">
        <v>1201</v>
      </c>
      <c r="E244" s="8">
        <v>158.66999999999999</v>
      </c>
      <c r="F244" s="8" t="s">
        <v>240</v>
      </c>
      <c r="G244" s="55">
        <f t="shared" ca="1" si="97"/>
        <v>45111</v>
      </c>
      <c r="H244" s="8">
        <v>77777</v>
      </c>
      <c r="J244" t="str">
        <f t="shared" ca="1" si="115"/>
        <v>자가</v>
      </c>
      <c r="K244" s="8" t="s">
        <v>242</v>
      </c>
      <c r="L244" s="63">
        <v>45352</v>
      </c>
      <c r="M244" s="63">
        <v>45402</v>
      </c>
      <c r="N244" s="63">
        <v>45352</v>
      </c>
      <c r="O244" s="63">
        <v>45382</v>
      </c>
      <c r="P244" s="51">
        <f t="shared" ca="1" si="98"/>
        <v>475727</v>
      </c>
      <c r="Q244" s="57">
        <f t="shared" ca="1" si="99"/>
        <v>485241.54</v>
      </c>
      <c r="R244" s="51">
        <f t="shared" ca="1" si="100"/>
        <v>475727</v>
      </c>
      <c r="S244" s="57">
        <f t="shared" ca="1" si="110"/>
        <v>255756</v>
      </c>
      <c r="T244" s="57">
        <f t="shared" ca="1" si="101"/>
        <v>219971</v>
      </c>
      <c r="U244" s="57">
        <f t="shared" ca="1" si="123"/>
        <v>71529</v>
      </c>
      <c r="V244" s="57">
        <f t="shared" ca="1" si="123"/>
        <v>6666</v>
      </c>
      <c r="W244" s="57">
        <f t="shared" ca="1" si="123"/>
        <v>1715</v>
      </c>
      <c r="X244" s="57">
        <f t="shared" ca="1" si="123"/>
        <v>2573</v>
      </c>
      <c r="Y244" s="57">
        <f t="shared" ca="1" si="123"/>
        <v>3806</v>
      </c>
      <c r="Z244" s="57">
        <f t="shared" ca="1" si="123"/>
        <v>56658</v>
      </c>
      <c r="AA244" s="57">
        <f t="shared" ca="1" si="123"/>
        <v>1308</v>
      </c>
      <c r="AB244" s="57">
        <f t="shared" ca="1" si="123"/>
        <v>38755</v>
      </c>
      <c r="AC244" s="57">
        <f t="shared" ca="1" si="123"/>
        <v>754</v>
      </c>
      <c r="AD244" s="57">
        <f t="shared" ca="1" si="123"/>
        <v>8965</v>
      </c>
      <c r="AE244" s="57">
        <f t="shared" ca="1" si="123"/>
        <v>21064</v>
      </c>
      <c r="AF244" s="57">
        <f t="shared" ca="1" si="123"/>
        <v>255</v>
      </c>
      <c r="AG244" s="57">
        <f t="shared" ca="1" si="123"/>
        <v>36000</v>
      </c>
      <c r="AH244" s="57">
        <f t="shared" ca="1" si="123"/>
        <v>898</v>
      </c>
      <c r="AI244" s="57">
        <f t="shared" ca="1" si="123"/>
        <v>0</v>
      </c>
      <c r="AJ244" s="57">
        <f t="shared" ca="1" si="123"/>
        <v>69077</v>
      </c>
      <c r="AK244" s="57">
        <f t="shared" ca="1" si="122"/>
        <v>19776</v>
      </c>
      <c r="AL244" s="57">
        <f t="shared" ca="1" si="122"/>
        <v>68139</v>
      </c>
      <c r="AM244" s="57">
        <f t="shared" ca="1" si="122"/>
        <v>2945</v>
      </c>
      <c r="AN244" s="57">
        <f t="shared" ca="1" si="122"/>
        <v>50651</v>
      </c>
      <c r="AO244" s="57">
        <f t="shared" ca="1" si="122"/>
        <v>0</v>
      </c>
      <c r="AP244" s="57">
        <f t="shared" ca="1" si="122"/>
        <v>60980</v>
      </c>
      <c r="AQ244" s="57">
        <f t="shared" ca="1" si="122"/>
        <v>7016</v>
      </c>
      <c r="AR244" s="57">
        <f t="shared" ca="1" si="122"/>
        <v>7999</v>
      </c>
      <c r="AS244" s="51">
        <v>2500</v>
      </c>
      <c r="AT244" s="57">
        <f t="shared" ca="1" si="122"/>
        <v>0</v>
      </c>
      <c r="AU244" s="51">
        <v>0</v>
      </c>
      <c r="AV244" s="57">
        <v>0</v>
      </c>
      <c r="AW244" s="51">
        <f t="shared" ca="1" si="102"/>
        <v>9514.5400000000009</v>
      </c>
      <c r="AX244" s="57">
        <f t="shared" ca="1" si="121"/>
        <v>-10985</v>
      </c>
      <c r="AY244" s="57">
        <f t="shared" ca="1" si="121"/>
        <v>0</v>
      </c>
      <c r="AZ244" s="57">
        <f t="shared" ca="1" si="121"/>
        <v>0</v>
      </c>
      <c r="BA244" s="51">
        <v>0</v>
      </c>
      <c r="BB244" s="51">
        <v>0</v>
      </c>
      <c r="BC244" s="57">
        <f t="shared" ca="1" si="121"/>
        <v>-27892</v>
      </c>
      <c r="BD244" s="57">
        <f t="shared" ca="1" si="121"/>
        <v>-25425</v>
      </c>
      <c r="BE244" s="57">
        <f t="shared" ca="1" si="116"/>
        <v>345.38499999999999</v>
      </c>
      <c r="BF244" s="51">
        <f t="shared" ca="1" si="103"/>
        <v>54.511200000000002</v>
      </c>
      <c r="BG244" s="51">
        <f t="shared" ca="1" si="104"/>
        <v>7.1339436619718306</v>
      </c>
      <c r="BH244" s="51">
        <f t="shared" ca="1" si="105"/>
        <v>603.76237623762381</v>
      </c>
      <c r="BI244" s="51">
        <v>0</v>
      </c>
      <c r="BJ244" s="57">
        <f t="shared" ca="1" si="111"/>
        <v>132</v>
      </c>
      <c r="BK244" s="51">
        <f t="shared" ca="1" si="106"/>
        <v>477.38499999999999</v>
      </c>
      <c r="BL244" s="57">
        <f t="shared" ca="1" si="112"/>
        <v>402</v>
      </c>
      <c r="BM244" s="57">
        <f t="shared" ca="1" si="107"/>
        <v>409.13394366197184</v>
      </c>
      <c r="BN244" s="57">
        <f t="shared" ca="1" si="113"/>
        <v>378</v>
      </c>
      <c r="BO244" s="57">
        <f t="shared" ca="1" si="108"/>
        <v>432.51120000000003</v>
      </c>
      <c r="BP244" s="57">
        <f t="shared" ca="1" si="114"/>
        <v>131</v>
      </c>
      <c r="BQ244" s="57">
        <f t="shared" ca="1" si="109"/>
        <v>734.76237623762381</v>
      </c>
      <c r="BR244" s="51">
        <v>0</v>
      </c>
      <c r="BS244" s="51">
        <v>0</v>
      </c>
    </row>
    <row r="245" spans="1:71">
      <c r="A245" s="8" t="s">
        <v>239</v>
      </c>
      <c r="B245">
        <v>706</v>
      </c>
      <c r="C245" s="54">
        <v>1202</v>
      </c>
      <c r="E245" s="8">
        <v>158.66999999999999</v>
      </c>
      <c r="F245" s="8" t="s">
        <v>240</v>
      </c>
      <c r="G245" s="55">
        <f t="shared" ca="1" si="97"/>
        <v>43809</v>
      </c>
      <c r="H245" s="8">
        <v>77777</v>
      </c>
      <c r="J245" t="str">
        <f t="shared" ca="1" si="115"/>
        <v>전세</v>
      </c>
      <c r="K245" s="8" t="s">
        <v>242</v>
      </c>
      <c r="L245" s="63">
        <v>45352</v>
      </c>
      <c r="M245" s="63">
        <v>45402</v>
      </c>
      <c r="N245" s="63">
        <v>45352</v>
      </c>
      <c r="O245" s="63">
        <v>45382</v>
      </c>
      <c r="P245" s="51">
        <f t="shared" ca="1" si="98"/>
        <v>409407</v>
      </c>
      <c r="Q245" s="57">
        <f t="shared" ca="1" si="99"/>
        <v>417595.14</v>
      </c>
      <c r="R245" s="51">
        <f t="shared" ca="1" si="100"/>
        <v>409407</v>
      </c>
      <c r="S245" s="57">
        <f t="shared" ca="1" si="110"/>
        <v>187409</v>
      </c>
      <c r="T245" s="57">
        <f t="shared" ca="1" si="101"/>
        <v>221998</v>
      </c>
      <c r="U245" s="57">
        <f t="shared" ca="1" si="123"/>
        <v>36773</v>
      </c>
      <c r="V245" s="57">
        <f t="shared" ca="1" si="123"/>
        <v>28913</v>
      </c>
      <c r="W245" s="57">
        <f t="shared" ca="1" si="123"/>
        <v>712</v>
      </c>
      <c r="X245" s="57">
        <f t="shared" ca="1" si="123"/>
        <v>4243</v>
      </c>
      <c r="Y245" s="57">
        <f t="shared" ca="1" si="123"/>
        <v>3531</v>
      </c>
      <c r="Z245" s="57">
        <f t="shared" ca="1" si="123"/>
        <v>26640</v>
      </c>
      <c r="AA245" s="57">
        <f t="shared" ca="1" si="123"/>
        <v>4075</v>
      </c>
      <c r="AB245" s="57">
        <f t="shared" ca="1" si="123"/>
        <v>50984</v>
      </c>
      <c r="AC245" s="57">
        <f t="shared" ca="1" si="123"/>
        <v>555</v>
      </c>
      <c r="AD245" s="57">
        <f t="shared" ca="1" si="123"/>
        <v>6697</v>
      </c>
      <c r="AE245" s="57">
        <f t="shared" ca="1" si="123"/>
        <v>19377</v>
      </c>
      <c r="AF245" s="57">
        <f t="shared" ca="1" si="123"/>
        <v>279</v>
      </c>
      <c r="AG245" s="57">
        <f t="shared" ca="1" si="123"/>
        <v>2155</v>
      </c>
      <c r="AH245" s="57">
        <f t="shared" ca="1" si="123"/>
        <v>423</v>
      </c>
      <c r="AI245" s="57">
        <f t="shared" ca="1" si="123"/>
        <v>0</v>
      </c>
      <c r="AJ245" s="57">
        <f t="shared" ca="1" si="123"/>
        <v>61092</v>
      </c>
      <c r="AK245" s="57">
        <f t="shared" ca="1" si="122"/>
        <v>19869</v>
      </c>
      <c r="AL245" s="57">
        <f t="shared" ca="1" si="122"/>
        <v>86170</v>
      </c>
      <c r="AM245" s="57">
        <f t="shared" ca="1" si="122"/>
        <v>7789</v>
      </c>
      <c r="AN245" s="57">
        <f t="shared" ca="1" si="122"/>
        <v>76395</v>
      </c>
      <c r="AO245" s="57">
        <f t="shared" ca="1" si="122"/>
        <v>0</v>
      </c>
      <c r="AP245" s="57">
        <f t="shared" ca="1" si="122"/>
        <v>12279</v>
      </c>
      <c r="AQ245" s="57">
        <f t="shared" ca="1" si="122"/>
        <v>6550</v>
      </c>
      <c r="AR245" s="57">
        <f t="shared" ca="1" si="122"/>
        <v>7193</v>
      </c>
      <c r="AS245" s="51">
        <v>0</v>
      </c>
      <c r="AT245" s="57">
        <f t="shared" ca="1" si="122"/>
        <v>0</v>
      </c>
      <c r="AU245" s="51">
        <v>0</v>
      </c>
      <c r="AV245" s="57">
        <v>0</v>
      </c>
      <c r="AW245" s="51">
        <f t="shared" ca="1" si="102"/>
        <v>8188.14</v>
      </c>
      <c r="AX245" s="57">
        <f t="shared" ca="1" si="121"/>
        <v>-20250</v>
      </c>
      <c r="AY245" s="57">
        <f t="shared" ca="1" si="121"/>
        <v>0</v>
      </c>
      <c r="AZ245" s="57">
        <f t="shared" ca="1" si="121"/>
        <v>0</v>
      </c>
      <c r="BA245" s="51">
        <v>0</v>
      </c>
      <c r="BB245" s="51">
        <v>0</v>
      </c>
      <c r="BC245" s="57">
        <f t="shared" ca="1" si="121"/>
        <v>-21890</v>
      </c>
      <c r="BD245" s="57">
        <f t="shared" ca="1" si="121"/>
        <v>-11147</v>
      </c>
      <c r="BE245" s="57">
        <f t="shared" ca="1" si="116"/>
        <v>305.45999999999998</v>
      </c>
      <c r="BF245" s="51">
        <f t="shared" ca="1" si="103"/>
        <v>68.936000000000007</v>
      </c>
      <c r="BG245" s="51">
        <f t="shared" ca="1" si="104"/>
        <v>10.759859154929577</v>
      </c>
      <c r="BH245" s="51">
        <f t="shared" ca="1" si="105"/>
        <v>121.57425742574257</v>
      </c>
      <c r="BI245" s="51">
        <v>0</v>
      </c>
      <c r="BJ245" s="57">
        <f t="shared" ca="1" si="111"/>
        <v>606</v>
      </c>
      <c r="BK245" s="51">
        <f t="shared" ca="1" si="106"/>
        <v>911.46</v>
      </c>
      <c r="BL245" s="57">
        <f t="shared" ca="1" si="112"/>
        <v>133</v>
      </c>
      <c r="BM245" s="57">
        <f t="shared" ca="1" si="107"/>
        <v>143.75985915492959</v>
      </c>
      <c r="BN245" s="57">
        <f t="shared" ca="1" si="113"/>
        <v>783</v>
      </c>
      <c r="BO245" s="57">
        <f t="shared" ca="1" si="108"/>
        <v>851.93600000000004</v>
      </c>
      <c r="BP245" s="57">
        <f t="shared" ca="1" si="114"/>
        <v>72</v>
      </c>
      <c r="BQ245" s="57">
        <f t="shared" ca="1" si="109"/>
        <v>193.57425742574259</v>
      </c>
      <c r="BR245" s="51">
        <v>0</v>
      </c>
      <c r="BS245" s="51">
        <v>0</v>
      </c>
    </row>
    <row r="246" spans="1:71">
      <c r="A246" s="8" t="s">
        <v>239</v>
      </c>
      <c r="B246">
        <v>706</v>
      </c>
      <c r="C246" s="54">
        <v>1301</v>
      </c>
      <c r="E246" s="8">
        <v>158.66999999999999</v>
      </c>
      <c r="F246" s="8" t="s">
        <v>240</v>
      </c>
      <c r="G246" s="55">
        <f t="shared" ca="1" si="97"/>
        <v>43252</v>
      </c>
      <c r="H246" s="8">
        <v>77777</v>
      </c>
      <c r="J246" t="str">
        <f t="shared" ca="1" si="115"/>
        <v>전세</v>
      </c>
      <c r="K246" s="8" t="s">
        <v>242</v>
      </c>
      <c r="L246" s="63">
        <v>45352</v>
      </c>
      <c r="M246" s="63">
        <v>45402</v>
      </c>
      <c r="N246" s="63">
        <v>45352</v>
      </c>
      <c r="O246" s="63">
        <v>45382</v>
      </c>
      <c r="P246" s="51">
        <f t="shared" ca="1" si="98"/>
        <v>503152</v>
      </c>
      <c r="Q246" s="57">
        <f t="shared" ca="1" si="99"/>
        <v>513215.04</v>
      </c>
      <c r="R246" s="51">
        <f t="shared" ca="1" si="100"/>
        <v>503152</v>
      </c>
      <c r="S246" s="57">
        <f t="shared" ca="1" si="110"/>
        <v>224363</v>
      </c>
      <c r="T246" s="57">
        <f t="shared" ca="1" si="101"/>
        <v>278789</v>
      </c>
      <c r="U246" s="57">
        <f t="shared" ca="1" si="123"/>
        <v>50518</v>
      </c>
      <c r="V246" s="57">
        <f t="shared" ca="1" si="123"/>
        <v>22444</v>
      </c>
      <c r="W246" s="57">
        <f t="shared" ca="1" si="123"/>
        <v>439</v>
      </c>
      <c r="X246" s="57">
        <f t="shared" ca="1" si="123"/>
        <v>3631</v>
      </c>
      <c r="Y246" s="57">
        <f t="shared" ca="1" si="123"/>
        <v>3802</v>
      </c>
      <c r="Z246" s="57">
        <f t="shared" ca="1" si="123"/>
        <v>15371</v>
      </c>
      <c r="AA246" s="57">
        <f t="shared" ca="1" si="123"/>
        <v>11013</v>
      </c>
      <c r="AB246" s="57">
        <f t="shared" ca="1" si="123"/>
        <v>49809</v>
      </c>
      <c r="AC246" s="57">
        <f t="shared" ca="1" si="123"/>
        <v>874</v>
      </c>
      <c r="AD246" s="57">
        <f t="shared" ca="1" si="123"/>
        <v>9722</v>
      </c>
      <c r="AE246" s="57">
        <f t="shared" ca="1" si="123"/>
        <v>24692</v>
      </c>
      <c r="AF246" s="57">
        <f t="shared" ca="1" si="123"/>
        <v>556</v>
      </c>
      <c r="AG246" s="57">
        <f t="shared" ca="1" si="123"/>
        <v>35970</v>
      </c>
      <c r="AH246" s="57">
        <f t="shared" ca="1" si="123"/>
        <v>359</v>
      </c>
      <c r="AI246" s="57">
        <f t="shared" ca="1" si="123"/>
        <v>0</v>
      </c>
      <c r="AJ246" s="57">
        <f t="shared" ca="1" si="123"/>
        <v>75275</v>
      </c>
      <c r="AK246" s="57">
        <f t="shared" ca="1" si="122"/>
        <v>16928</v>
      </c>
      <c r="AL246" s="57">
        <f t="shared" ca="1" si="122"/>
        <v>91989</v>
      </c>
      <c r="AM246" s="57">
        <f t="shared" ca="1" si="122"/>
        <v>2168</v>
      </c>
      <c r="AN246" s="57">
        <f t="shared" ca="1" si="122"/>
        <v>46416</v>
      </c>
      <c r="AO246" s="57">
        <f t="shared" ca="1" si="122"/>
        <v>0</v>
      </c>
      <c r="AP246" s="57">
        <f t="shared" ca="1" si="122"/>
        <v>40261</v>
      </c>
      <c r="AQ246" s="57">
        <f t="shared" ca="1" si="122"/>
        <v>6535</v>
      </c>
      <c r="AR246" s="57">
        <f t="shared" ca="1" si="122"/>
        <v>9541</v>
      </c>
      <c r="AS246" s="51">
        <v>2500</v>
      </c>
      <c r="AT246" s="57">
        <f t="shared" ca="1" si="122"/>
        <v>0</v>
      </c>
      <c r="AU246" s="51">
        <v>0</v>
      </c>
      <c r="AV246" s="57">
        <v>0</v>
      </c>
      <c r="AW246" s="51">
        <f t="shared" ca="1" si="102"/>
        <v>10063.040000000001</v>
      </c>
      <c r="AX246" s="57">
        <f t="shared" ca="1" si="121"/>
        <v>-4454</v>
      </c>
      <c r="AY246" s="57">
        <f t="shared" ca="1" si="121"/>
        <v>0</v>
      </c>
      <c r="AZ246" s="57">
        <f t="shared" ca="1" si="121"/>
        <v>0</v>
      </c>
      <c r="BA246" s="51">
        <v>0</v>
      </c>
      <c r="BB246" s="51">
        <v>0</v>
      </c>
      <c r="BC246" s="57">
        <f t="shared" ca="1" si="121"/>
        <v>-12089</v>
      </c>
      <c r="BD246" s="57">
        <f t="shared" ca="1" si="121"/>
        <v>-1118</v>
      </c>
      <c r="BE246" s="57">
        <f t="shared" ca="1" si="116"/>
        <v>376.375</v>
      </c>
      <c r="BF246" s="51">
        <f t="shared" ca="1" si="103"/>
        <v>73.591200000000001</v>
      </c>
      <c r="BG246" s="51">
        <f t="shared" ca="1" si="104"/>
        <v>6.537464788732394</v>
      </c>
      <c r="BH246" s="51">
        <f t="shared" ca="1" si="105"/>
        <v>398.62376237623761</v>
      </c>
      <c r="BI246" s="51">
        <v>0</v>
      </c>
      <c r="BJ246" s="57">
        <f t="shared" ca="1" si="111"/>
        <v>587</v>
      </c>
      <c r="BK246" s="51">
        <f t="shared" ca="1" si="106"/>
        <v>963.375</v>
      </c>
      <c r="BL246" s="57">
        <f t="shared" ca="1" si="112"/>
        <v>209</v>
      </c>
      <c r="BM246" s="57">
        <f t="shared" ca="1" si="107"/>
        <v>215.53746478873239</v>
      </c>
      <c r="BN246" s="57">
        <f t="shared" ca="1" si="113"/>
        <v>995</v>
      </c>
      <c r="BO246" s="57">
        <f t="shared" ca="1" si="108"/>
        <v>1068.5912000000001</v>
      </c>
      <c r="BP246" s="57">
        <f t="shared" ca="1" si="114"/>
        <v>983</v>
      </c>
      <c r="BQ246" s="57">
        <f t="shared" ca="1" si="109"/>
        <v>1381.6237623762377</v>
      </c>
      <c r="BR246" s="51">
        <v>0</v>
      </c>
      <c r="BS246" s="51">
        <v>0</v>
      </c>
    </row>
    <row r="247" spans="1:71">
      <c r="A247" s="8" t="s">
        <v>239</v>
      </c>
      <c r="B247">
        <v>706</v>
      </c>
      <c r="C247" s="54">
        <v>1302</v>
      </c>
      <c r="E247" s="8">
        <v>158.66999999999999</v>
      </c>
      <c r="F247" s="8" t="s">
        <v>240</v>
      </c>
      <c r="G247" s="55">
        <f t="shared" ca="1" si="97"/>
        <v>43053</v>
      </c>
      <c r="H247" s="8">
        <v>77777</v>
      </c>
      <c r="J247" t="str">
        <f t="shared" ca="1" si="115"/>
        <v>월세</v>
      </c>
      <c r="K247" s="8" t="s">
        <v>242</v>
      </c>
      <c r="L247" s="63">
        <v>45352</v>
      </c>
      <c r="M247" s="63">
        <v>45402</v>
      </c>
      <c r="N247" s="63">
        <v>45352</v>
      </c>
      <c r="O247" s="63">
        <v>45382</v>
      </c>
      <c r="P247" s="51">
        <f t="shared" ca="1" si="98"/>
        <v>578359</v>
      </c>
      <c r="Q247" s="57">
        <f t="shared" ca="1" si="99"/>
        <v>589926.18000000005</v>
      </c>
      <c r="R247" s="51">
        <f t="shared" ca="1" si="100"/>
        <v>578359</v>
      </c>
      <c r="S247" s="57">
        <f t="shared" ca="1" si="110"/>
        <v>175393</v>
      </c>
      <c r="T247" s="57">
        <f t="shared" ca="1" si="101"/>
        <v>402966</v>
      </c>
      <c r="U247" s="57">
        <f t="shared" ca="1" si="123"/>
        <v>35139</v>
      </c>
      <c r="V247" s="57">
        <f t="shared" ca="1" si="123"/>
        <v>10240</v>
      </c>
      <c r="W247" s="57">
        <f t="shared" ca="1" si="123"/>
        <v>1645</v>
      </c>
      <c r="X247" s="57">
        <f t="shared" ca="1" si="123"/>
        <v>3792</v>
      </c>
      <c r="Y247" s="57">
        <f t="shared" ca="1" si="123"/>
        <v>3750</v>
      </c>
      <c r="Z247" s="57">
        <f t="shared" ca="1" si="123"/>
        <v>36429</v>
      </c>
      <c r="AA247" s="57">
        <f t="shared" ca="1" si="123"/>
        <v>23795</v>
      </c>
      <c r="AB247" s="57">
        <f t="shared" ca="1" si="123"/>
        <v>40425</v>
      </c>
      <c r="AC247" s="57">
        <f t="shared" ca="1" si="123"/>
        <v>1353</v>
      </c>
      <c r="AD247" s="57">
        <f t="shared" ca="1" si="123"/>
        <v>8032</v>
      </c>
      <c r="AE247" s="57">
        <f t="shared" ca="1" si="123"/>
        <v>24549</v>
      </c>
      <c r="AF247" s="57">
        <f t="shared" ca="1" si="123"/>
        <v>466</v>
      </c>
      <c r="AG247" s="57">
        <f t="shared" ca="1" si="123"/>
        <v>200</v>
      </c>
      <c r="AH247" s="57">
        <f t="shared" ca="1" si="123"/>
        <v>769</v>
      </c>
      <c r="AI247" s="57">
        <f t="shared" ca="1" si="123"/>
        <v>0</v>
      </c>
      <c r="AJ247" s="57">
        <f t="shared" ca="1" si="123"/>
        <v>76293</v>
      </c>
      <c r="AK247" s="57">
        <f t="shared" ca="1" si="122"/>
        <v>12715</v>
      </c>
      <c r="AL247" s="57">
        <f t="shared" ca="1" si="122"/>
        <v>147965</v>
      </c>
      <c r="AM247" s="57">
        <f t="shared" ca="1" si="122"/>
        <v>9051</v>
      </c>
      <c r="AN247" s="57">
        <f t="shared" ca="1" si="122"/>
        <v>77043</v>
      </c>
      <c r="AO247" s="57">
        <f t="shared" ca="1" si="122"/>
        <v>0</v>
      </c>
      <c r="AP247" s="57">
        <f t="shared" ca="1" si="122"/>
        <v>89239</v>
      </c>
      <c r="AQ247" s="57">
        <f t="shared" ca="1" si="122"/>
        <v>9373</v>
      </c>
      <c r="AR247" s="57">
        <f t="shared" ca="1" si="122"/>
        <v>9747</v>
      </c>
      <c r="AS247" s="51">
        <v>2500</v>
      </c>
      <c r="AT247" s="57">
        <f t="shared" ca="1" si="122"/>
        <v>0</v>
      </c>
      <c r="AU247" s="51">
        <v>0</v>
      </c>
      <c r="AV247" s="57">
        <v>0</v>
      </c>
      <c r="AW247" s="51">
        <f t="shared" ca="1" si="102"/>
        <v>11567.18</v>
      </c>
      <c r="AX247" s="57">
        <f t="shared" ca="1" si="121"/>
        <v>-23490</v>
      </c>
      <c r="AY247" s="57">
        <f t="shared" ca="1" si="121"/>
        <v>0</v>
      </c>
      <c r="AZ247" s="57">
        <f t="shared" ca="1" si="121"/>
        <v>0</v>
      </c>
      <c r="BA247" s="51">
        <v>0</v>
      </c>
      <c r="BB247" s="51">
        <v>0</v>
      </c>
      <c r="BC247" s="57">
        <f t="shared" ca="1" si="121"/>
        <v>-15422</v>
      </c>
      <c r="BD247" s="57">
        <f t="shared" ca="1" si="121"/>
        <v>-7239</v>
      </c>
      <c r="BE247" s="57">
        <f t="shared" ca="1" si="116"/>
        <v>381.46499999999997</v>
      </c>
      <c r="BF247" s="51">
        <f t="shared" ca="1" si="103"/>
        <v>118.372</v>
      </c>
      <c r="BG247" s="51">
        <f t="shared" ca="1" si="104"/>
        <v>10.85112676056338</v>
      </c>
      <c r="BH247" s="51">
        <f t="shared" ca="1" si="105"/>
        <v>883.55445544554459</v>
      </c>
      <c r="BI247" s="51">
        <v>0</v>
      </c>
      <c r="BJ247" s="57">
        <f t="shared" ca="1" si="111"/>
        <v>641</v>
      </c>
      <c r="BK247" s="51">
        <f t="shared" ca="1" si="106"/>
        <v>1022.4649999999999</v>
      </c>
      <c r="BL247" s="57">
        <f t="shared" ca="1" si="112"/>
        <v>993</v>
      </c>
      <c r="BM247" s="57">
        <f t="shared" ca="1" si="107"/>
        <v>1003.8511267605634</v>
      </c>
      <c r="BN247" s="57">
        <f t="shared" ca="1" si="113"/>
        <v>840</v>
      </c>
      <c r="BO247" s="57">
        <f t="shared" ca="1" si="108"/>
        <v>958.37199999999996</v>
      </c>
      <c r="BP247" s="57">
        <f t="shared" ca="1" si="114"/>
        <v>221</v>
      </c>
      <c r="BQ247" s="57">
        <f t="shared" ca="1" si="109"/>
        <v>1104.5544554455446</v>
      </c>
      <c r="BR247" s="51">
        <v>0</v>
      </c>
      <c r="BS247" s="51">
        <v>0</v>
      </c>
    </row>
    <row r="248" spans="1:71">
      <c r="A248" s="8" t="s">
        <v>239</v>
      </c>
      <c r="B248">
        <v>706</v>
      </c>
      <c r="C248" s="54">
        <v>1401</v>
      </c>
      <c r="E248" s="8">
        <v>158.66999999999999</v>
      </c>
      <c r="F248" s="8" t="s">
        <v>240</v>
      </c>
      <c r="G248" s="55">
        <f t="shared" ca="1" si="97"/>
        <v>41762</v>
      </c>
      <c r="H248" s="8">
        <v>77777</v>
      </c>
      <c r="J248" t="str">
        <f t="shared" ca="1" si="115"/>
        <v>월세</v>
      </c>
      <c r="K248" s="8" t="s">
        <v>242</v>
      </c>
      <c r="L248" s="63">
        <v>45352</v>
      </c>
      <c r="M248" s="63">
        <v>45402</v>
      </c>
      <c r="N248" s="63">
        <v>45352</v>
      </c>
      <c r="O248" s="63">
        <v>45382</v>
      </c>
      <c r="P248" s="51">
        <f t="shared" ca="1" si="98"/>
        <v>477578</v>
      </c>
      <c r="Q248" s="57">
        <f t="shared" ca="1" si="99"/>
        <v>487129.56</v>
      </c>
      <c r="R248" s="51">
        <f t="shared" ca="1" si="100"/>
        <v>477578</v>
      </c>
      <c r="S248" s="57">
        <f t="shared" ca="1" si="110"/>
        <v>257027</v>
      </c>
      <c r="T248" s="57">
        <f t="shared" ca="1" si="101"/>
        <v>220551</v>
      </c>
      <c r="U248" s="57">
        <f t="shared" ca="1" si="123"/>
        <v>62383</v>
      </c>
      <c r="V248" s="57">
        <f t="shared" ca="1" si="123"/>
        <v>37183</v>
      </c>
      <c r="W248" s="57">
        <f t="shared" ca="1" si="123"/>
        <v>598</v>
      </c>
      <c r="X248" s="57">
        <f t="shared" ca="1" si="123"/>
        <v>1455</v>
      </c>
      <c r="Y248" s="57">
        <f t="shared" ca="1" si="123"/>
        <v>3344</v>
      </c>
      <c r="Z248" s="57">
        <f t="shared" ca="1" si="123"/>
        <v>25533</v>
      </c>
      <c r="AA248" s="57">
        <f t="shared" ca="1" si="123"/>
        <v>27880</v>
      </c>
      <c r="AB248" s="57">
        <f t="shared" ca="1" si="123"/>
        <v>60483</v>
      </c>
      <c r="AC248" s="57">
        <f t="shared" ca="1" si="123"/>
        <v>2028</v>
      </c>
      <c r="AD248" s="57">
        <f t="shared" ca="1" si="123"/>
        <v>5704</v>
      </c>
      <c r="AE248" s="57">
        <f t="shared" ca="1" si="123"/>
        <v>7606</v>
      </c>
      <c r="AF248" s="57">
        <f t="shared" ca="1" si="123"/>
        <v>577</v>
      </c>
      <c r="AG248" s="57">
        <f t="shared" ca="1" si="123"/>
        <v>48076</v>
      </c>
      <c r="AH248" s="57">
        <f t="shared" ca="1" si="123"/>
        <v>123</v>
      </c>
      <c r="AI248" s="57">
        <f t="shared" ca="1" si="123"/>
        <v>0</v>
      </c>
      <c r="AJ248" s="57">
        <f t="shared" ca="1" si="123"/>
        <v>58217</v>
      </c>
      <c r="AK248" s="57">
        <f t="shared" ca="1" si="122"/>
        <v>14659</v>
      </c>
      <c r="AL248" s="57">
        <f t="shared" ca="1" si="122"/>
        <v>99483</v>
      </c>
      <c r="AM248" s="57">
        <f t="shared" ca="1" si="122"/>
        <v>2019</v>
      </c>
      <c r="AN248" s="57">
        <f t="shared" ca="1" si="122"/>
        <v>2606</v>
      </c>
      <c r="AO248" s="57">
        <f t="shared" ca="1" si="122"/>
        <v>0</v>
      </c>
      <c r="AP248" s="57">
        <f t="shared" ca="1" si="122"/>
        <v>39112</v>
      </c>
      <c r="AQ248" s="57">
        <f t="shared" ca="1" si="122"/>
        <v>2057</v>
      </c>
      <c r="AR248" s="57">
        <f t="shared" ca="1" si="122"/>
        <v>2943</v>
      </c>
      <c r="AS248" s="51">
        <v>2500</v>
      </c>
      <c r="AT248" s="57">
        <f t="shared" ca="1" si="122"/>
        <v>0</v>
      </c>
      <c r="AU248" s="51">
        <v>0</v>
      </c>
      <c r="AV248" s="57">
        <v>0</v>
      </c>
      <c r="AW248" s="51">
        <f t="shared" ca="1" si="102"/>
        <v>9551.56</v>
      </c>
      <c r="AX248" s="57">
        <f t="shared" ca="1" si="121"/>
        <v>-695</v>
      </c>
      <c r="AY248" s="57">
        <f t="shared" ca="1" si="121"/>
        <v>0</v>
      </c>
      <c r="AZ248" s="57">
        <f t="shared" ca="1" si="121"/>
        <v>0</v>
      </c>
      <c r="BA248" s="51">
        <v>0</v>
      </c>
      <c r="BB248" s="51">
        <v>0</v>
      </c>
      <c r="BC248" s="57">
        <f t="shared" ca="1" si="121"/>
        <v>-3014</v>
      </c>
      <c r="BD248" s="57">
        <f t="shared" ca="1" si="121"/>
        <v>-25282</v>
      </c>
      <c r="BE248" s="57">
        <f t="shared" ca="1" si="116"/>
        <v>291.08499999999998</v>
      </c>
      <c r="BF248" s="51">
        <f t="shared" ca="1" si="103"/>
        <v>79.586399999999998</v>
      </c>
      <c r="BG248" s="51">
        <f t="shared" ca="1" si="104"/>
        <v>0.36704225352112674</v>
      </c>
      <c r="BH248" s="51">
        <f t="shared" ca="1" si="105"/>
        <v>387.24752475247527</v>
      </c>
      <c r="BI248" s="51">
        <v>0</v>
      </c>
      <c r="BJ248" s="57">
        <f t="shared" ca="1" si="111"/>
        <v>241</v>
      </c>
      <c r="BK248" s="51">
        <f t="shared" ca="1" si="106"/>
        <v>532.08500000000004</v>
      </c>
      <c r="BL248" s="57">
        <f t="shared" ca="1" si="112"/>
        <v>834</v>
      </c>
      <c r="BM248" s="57">
        <f t="shared" ca="1" si="107"/>
        <v>834.36704225352116</v>
      </c>
      <c r="BN248" s="57">
        <f t="shared" ca="1" si="113"/>
        <v>469</v>
      </c>
      <c r="BO248" s="57">
        <f t="shared" ca="1" si="108"/>
        <v>548.58640000000003</v>
      </c>
      <c r="BP248" s="57">
        <f t="shared" ca="1" si="114"/>
        <v>832</v>
      </c>
      <c r="BQ248" s="57">
        <f t="shared" ca="1" si="109"/>
        <v>1219.2475247524753</v>
      </c>
      <c r="BR248" s="51">
        <v>0</v>
      </c>
      <c r="BS248" s="51">
        <v>0</v>
      </c>
    </row>
    <row r="249" spans="1:71">
      <c r="A249" s="8" t="s">
        <v>239</v>
      </c>
      <c r="B249">
        <v>706</v>
      </c>
      <c r="C249" s="54">
        <v>1402</v>
      </c>
      <c r="E249" s="8">
        <v>158.66999999999999</v>
      </c>
      <c r="F249" s="8" t="s">
        <v>240</v>
      </c>
      <c r="G249" s="55">
        <f t="shared" ca="1" si="97"/>
        <v>42170</v>
      </c>
      <c r="H249" s="8">
        <v>77777</v>
      </c>
      <c r="J249" t="str">
        <f t="shared" ca="1" si="115"/>
        <v>전세</v>
      </c>
      <c r="K249" s="8" t="s">
        <v>242</v>
      </c>
      <c r="L249" s="63">
        <v>45352</v>
      </c>
      <c r="M249" s="63">
        <v>45402</v>
      </c>
      <c r="N249" s="63">
        <v>45352</v>
      </c>
      <c r="O249" s="63">
        <v>45382</v>
      </c>
      <c r="P249" s="51">
        <f t="shared" ca="1" si="98"/>
        <v>535897</v>
      </c>
      <c r="Q249" s="57">
        <f t="shared" ca="1" si="99"/>
        <v>546614.93999999994</v>
      </c>
      <c r="R249" s="51">
        <f t="shared" ca="1" si="100"/>
        <v>535897</v>
      </c>
      <c r="S249" s="57">
        <f t="shared" ca="1" si="110"/>
        <v>212823</v>
      </c>
      <c r="T249" s="57">
        <f t="shared" ca="1" si="101"/>
        <v>323074</v>
      </c>
      <c r="U249" s="57">
        <f t="shared" ca="1" si="123"/>
        <v>40525</v>
      </c>
      <c r="V249" s="57">
        <f t="shared" ca="1" si="123"/>
        <v>22717</v>
      </c>
      <c r="W249" s="57">
        <f t="shared" ca="1" si="123"/>
        <v>540</v>
      </c>
      <c r="X249" s="57">
        <f t="shared" ca="1" si="123"/>
        <v>3851</v>
      </c>
      <c r="Y249" s="57">
        <f t="shared" ca="1" si="123"/>
        <v>3566</v>
      </c>
      <c r="Z249" s="57">
        <f t="shared" ca="1" si="123"/>
        <v>47362</v>
      </c>
      <c r="AA249" s="57">
        <f t="shared" ca="1" si="123"/>
        <v>1280</v>
      </c>
      <c r="AB249" s="57">
        <f t="shared" ca="1" si="123"/>
        <v>27437</v>
      </c>
      <c r="AC249" s="57">
        <f t="shared" ca="1" si="123"/>
        <v>2454</v>
      </c>
      <c r="AD249" s="57">
        <f t="shared" ca="1" si="123"/>
        <v>5599</v>
      </c>
      <c r="AE249" s="57">
        <f t="shared" ca="1" si="123"/>
        <v>28560</v>
      </c>
      <c r="AF249" s="57">
        <f t="shared" ca="1" si="123"/>
        <v>897</v>
      </c>
      <c r="AG249" s="57">
        <f t="shared" ca="1" si="123"/>
        <v>22617</v>
      </c>
      <c r="AH249" s="57">
        <f t="shared" ca="1" si="123"/>
        <v>911</v>
      </c>
      <c r="AI249" s="57">
        <f t="shared" ca="1" si="123"/>
        <v>0</v>
      </c>
      <c r="AJ249" s="57">
        <f t="shared" ca="1" si="123"/>
        <v>73435</v>
      </c>
      <c r="AK249" s="57">
        <f t="shared" ca="1" si="122"/>
        <v>18018</v>
      </c>
      <c r="AL249" s="57">
        <f t="shared" ca="1" si="122"/>
        <v>83444</v>
      </c>
      <c r="AM249" s="57">
        <f t="shared" ca="1" si="122"/>
        <v>9260</v>
      </c>
      <c r="AN249" s="57">
        <f t="shared" ca="1" si="122"/>
        <v>88096</v>
      </c>
      <c r="AO249" s="57">
        <f t="shared" ca="1" si="122"/>
        <v>0</v>
      </c>
      <c r="AP249" s="57">
        <f t="shared" ca="1" si="122"/>
        <v>90873</v>
      </c>
      <c r="AQ249" s="57">
        <f t="shared" ca="1" si="122"/>
        <v>6698</v>
      </c>
      <c r="AR249" s="57">
        <f t="shared" ca="1" si="122"/>
        <v>5209</v>
      </c>
      <c r="AS249" s="51">
        <v>2500</v>
      </c>
      <c r="AT249" s="57">
        <f t="shared" ca="1" si="122"/>
        <v>0</v>
      </c>
      <c r="AU249" s="51">
        <v>0</v>
      </c>
      <c r="AV249" s="57">
        <v>0</v>
      </c>
      <c r="AW249" s="51">
        <f t="shared" ca="1" si="102"/>
        <v>10717.94</v>
      </c>
      <c r="AX249" s="57">
        <f t="shared" ca="1" si="121"/>
        <v>-18929</v>
      </c>
      <c r="AY249" s="57">
        <f t="shared" ca="1" si="121"/>
        <v>0</v>
      </c>
      <c r="AZ249" s="57">
        <f t="shared" ca="1" si="121"/>
        <v>0</v>
      </c>
      <c r="BA249" s="51">
        <v>-5000</v>
      </c>
      <c r="BB249" s="51">
        <v>0</v>
      </c>
      <c r="BC249" s="57">
        <f t="shared" ca="1" si="121"/>
        <v>-25316</v>
      </c>
      <c r="BD249" s="57">
        <f t="shared" ca="1" si="121"/>
        <v>-5707</v>
      </c>
      <c r="BE249" s="57">
        <f t="shared" ca="1" si="116"/>
        <v>367.17500000000001</v>
      </c>
      <c r="BF249" s="51">
        <f t="shared" ca="1" si="103"/>
        <v>66.755200000000002</v>
      </c>
      <c r="BG249" s="51">
        <f t="shared" ca="1" si="104"/>
        <v>12.407887323943662</v>
      </c>
      <c r="BH249" s="51">
        <f t="shared" ca="1" si="105"/>
        <v>899.73267326732673</v>
      </c>
      <c r="BI249" s="51">
        <v>0</v>
      </c>
      <c r="BJ249" s="57">
        <f t="shared" ca="1" si="111"/>
        <v>436</v>
      </c>
      <c r="BK249" s="51">
        <f t="shared" ca="1" si="106"/>
        <v>803.17499999999995</v>
      </c>
      <c r="BL249" s="57">
        <f t="shared" ca="1" si="112"/>
        <v>392</v>
      </c>
      <c r="BM249" s="57">
        <f t="shared" ca="1" si="107"/>
        <v>404.40788732394367</v>
      </c>
      <c r="BN249" s="57">
        <f t="shared" ca="1" si="113"/>
        <v>657</v>
      </c>
      <c r="BO249" s="57">
        <f t="shared" ca="1" si="108"/>
        <v>723.75520000000006</v>
      </c>
      <c r="BP249" s="57">
        <f t="shared" ca="1" si="114"/>
        <v>89</v>
      </c>
      <c r="BQ249" s="57">
        <f t="shared" ca="1" si="109"/>
        <v>988.73267326732673</v>
      </c>
      <c r="BR249" s="51">
        <v>0</v>
      </c>
      <c r="BS249" s="51">
        <v>0</v>
      </c>
    </row>
    <row r="250" spans="1:71">
      <c r="A250" s="8" t="s">
        <v>239</v>
      </c>
      <c r="B250">
        <v>706</v>
      </c>
      <c r="C250" s="54">
        <v>1501</v>
      </c>
      <c r="E250" s="8">
        <v>158.66999999999999</v>
      </c>
      <c r="F250" s="8" t="s">
        <v>240</v>
      </c>
      <c r="G250" s="55">
        <f t="shared" ca="1" si="97"/>
        <v>45213</v>
      </c>
      <c r="H250" s="8">
        <v>77777</v>
      </c>
      <c r="J250" t="str">
        <f t="shared" ca="1" si="115"/>
        <v>전세</v>
      </c>
      <c r="K250" s="8" t="s">
        <v>242</v>
      </c>
      <c r="L250" s="63">
        <v>45352</v>
      </c>
      <c r="M250" s="63">
        <v>45402</v>
      </c>
      <c r="N250" s="63">
        <v>45352</v>
      </c>
      <c r="O250" s="63">
        <v>45382</v>
      </c>
      <c r="P250" s="51">
        <f t="shared" ca="1" si="98"/>
        <v>443934</v>
      </c>
      <c r="Q250" s="57">
        <f t="shared" ca="1" si="99"/>
        <v>452812.68</v>
      </c>
      <c r="R250" s="51">
        <f t="shared" ca="1" si="100"/>
        <v>443934</v>
      </c>
      <c r="S250" s="57">
        <f t="shared" ca="1" si="110"/>
        <v>211476</v>
      </c>
      <c r="T250" s="57">
        <f t="shared" ca="1" si="101"/>
        <v>232458</v>
      </c>
      <c r="U250" s="57">
        <f t="shared" ca="1" si="123"/>
        <v>54275</v>
      </c>
      <c r="V250" s="57">
        <f t="shared" ca="1" si="123"/>
        <v>8849</v>
      </c>
      <c r="W250" s="57">
        <f t="shared" ca="1" si="123"/>
        <v>1496</v>
      </c>
      <c r="X250" s="57">
        <f t="shared" ca="1" si="123"/>
        <v>2153</v>
      </c>
      <c r="Y250" s="57">
        <f t="shared" ca="1" si="123"/>
        <v>3113</v>
      </c>
      <c r="Z250" s="57">
        <f t="shared" ca="1" si="123"/>
        <v>53490</v>
      </c>
      <c r="AA250" s="57">
        <f t="shared" ca="1" si="123"/>
        <v>3600</v>
      </c>
      <c r="AB250" s="57">
        <f t="shared" ca="1" si="123"/>
        <v>32668</v>
      </c>
      <c r="AC250" s="57">
        <f t="shared" ca="1" si="123"/>
        <v>2573</v>
      </c>
      <c r="AD250" s="57">
        <f t="shared" ca="1" si="123"/>
        <v>2222</v>
      </c>
      <c r="AE250" s="57">
        <f t="shared" ca="1" si="123"/>
        <v>13768</v>
      </c>
      <c r="AF250" s="57">
        <f t="shared" ca="1" si="123"/>
        <v>234</v>
      </c>
      <c r="AG250" s="57">
        <f t="shared" ca="1" si="123"/>
        <v>32868</v>
      </c>
      <c r="AH250" s="57">
        <f t="shared" ca="1" si="123"/>
        <v>336</v>
      </c>
      <c r="AI250" s="57">
        <f t="shared" ca="1" si="123"/>
        <v>0</v>
      </c>
      <c r="AJ250" s="57">
        <f t="shared" ca="1" si="123"/>
        <v>61118</v>
      </c>
      <c r="AK250" s="57">
        <f t="shared" ca="1" si="122"/>
        <v>17365</v>
      </c>
      <c r="AL250" s="57">
        <f t="shared" ca="1" si="122"/>
        <v>71391</v>
      </c>
      <c r="AM250" s="57">
        <f t="shared" ca="1" si="122"/>
        <v>1173</v>
      </c>
      <c r="AN250" s="57">
        <f t="shared" ca="1" si="122"/>
        <v>62526</v>
      </c>
      <c r="AO250" s="57">
        <f t="shared" ca="1" si="122"/>
        <v>0</v>
      </c>
      <c r="AP250" s="57">
        <f t="shared" ca="1" si="122"/>
        <v>32294</v>
      </c>
      <c r="AQ250" s="57">
        <f t="shared" ca="1" si="122"/>
        <v>3767</v>
      </c>
      <c r="AR250" s="57">
        <f t="shared" ca="1" si="122"/>
        <v>8811</v>
      </c>
      <c r="AS250" s="51">
        <v>2500</v>
      </c>
      <c r="AT250" s="57">
        <f t="shared" ca="1" si="122"/>
        <v>0</v>
      </c>
      <c r="AU250" s="51">
        <v>0</v>
      </c>
      <c r="AV250" s="57">
        <v>0</v>
      </c>
      <c r="AW250" s="51">
        <f t="shared" ca="1" si="102"/>
        <v>8878.68</v>
      </c>
      <c r="AX250" s="57">
        <f t="shared" ca="1" si="121"/>
        <v>-20374</v>
      </c>
      <c r="AY250" s="57">
        <f t="shared" ca="1" si="121"/>
        <v>0</v>
      </c>
      <c r="AZ250" s="57">
        <f t="shared" ca="1" si="121"/>
        <v>0</v>
      </c>
      <c r="BA250" s="51">
        <v>0</v>
      </c>
      <c r="BB250" s="51">
        <v>0</v>
      </c>
      <c r="BC250" s="57">
        <f t="shared" ca="1" si="121"/>
        <v>-8103</v>
      </c>
      <c r="BD250" s="57">
        <f t="shared" ca="1" si="121"/>
        <v>-179</v>
      </c>
      <c r="BE250" s="57">
        <f t="shared" ca="1" si="116"/>
        <v>305.58999999999997</v>
      </c>
      <c r="BF250" s="51">
        <f t="shared" ca="1" si="103"/>
        <v>57.1128</v>
      </c>
      <c r="BG250" s="51">
        <f t="shared" ca="1" si="104"/>
        <v>8.8064788732394366</v>
      </c>
      <c r="BH250" s="51">
        <f t="shared" ca="1" si="105"/>
        <v>319.74257425742576</v>
      </c>
      <c r="BI250" s="51">
        <v>0</v>
      </c>
      <c r="BJ250" s="57">
        <f t="shared" ca="1" si="111"/>
        <v>972</v>
      </c>
      <c r="BK250" s="51">
        <f t="shared" ca="1" si="106"/>
        <v>1277.5899999999999</v>
      </c>
      <c r="BL250" s="57">
        <f t="shared" ca="1" si="112"/>
        <v>549</v>
      </c>
      <c r="BM250" s="57">
        <f t="shared" ca="1" si="107"/>
        <v>557.80647887323948</v>
      </c>
      <c r="BN250" s="57">
        <f t="shared" ca="1" si="113"/>
        <v>24</v>
      </c>
      <c r="BO250" s="57">
        <f t="shared" ca="1" si="108"/>
        <v>81.112799999999993</v>
      </c>
      <c r="BP250" s="57">
        <f t="shared" ca="1" si="114"/>
        <v>656</v>
      </c>
      <c r="BQ250" s="57">
        <f t="shared" ca="1" si="109"/>
        <v>975.74257425742576</v>
      </c>
      <c r="BR250" s="51">
        <v>0</v>
      </c>
      <c r="BS250" s="51">
        <v>0</v>
      </c>
    </row>
    <row r="251" spans="1:71">
      <c r="A251" s="8" t="s">
        <v>239</v>
      </c>
      <c r="B251">
        <v>706</v>
      </c>
      <c r="C251" s="54">
        <v>1502</v>
      </c>
      <c r="E251" s="8">
        <v>158.66999999999999</v>
      </c>
      <c r="F251" s="8" t="s">
        <v>240</v>
      </c>
      <c r="G251" s="55">
        <f t="shared" ca="1" si="97"/>
        <v>45157</v>
      </c>
      <c r="H251" s="8">
        <v>77777</v>
      </c>
      <c r="J251" t="str">
        <f t="shared" ca="1" si="115"/>
        <v>월세</v>
      </c>
      <c r="K251" s="8" t="s">
        <v>242</v>
      </c>
      <c r="L251" s="63">
        <v>45352</v>
      </c>
      <c r="M251" s="63">
        <v>45402</v>
      </c>
      <c r="N251" s="63">
        <v>45352</v>
      </c>
      <c r="O251" s="63">
        <v>45382</v>
      </c>
      <c r="P251" s="51">
        <f t="shared" ca="1" si="98"/>
        <v>494029</v>
      </c>
      <c r="Q251" s="57">
        <f t="shared" ca="1" si="99"/>
        <v>503909.58</v>
      </c>
      <c r="R251" s="51">
        <f t="shared" ca="1" si="100"/>
        <v>494029</v>
      </c>
      <c r="S251" s="57">
        <f t="shared" ca="1" si="110"/>
        <v>251882</v>
      </c>
      <c r="T251" s="57">
        <f t="shared" ca="1" si="101"/>
        <v>242147</v>
      </c>
      <c r="U251" s="57">
        <f t="shared" ca="1" si="123"/>
        <v>47322</v>
      </c>
      <c r="V251" s="57">
        <f t="shared" ca="1" si="123"/>
        <v>35928</v>
      </c>
      <c r="W251" s="57">
        <f t="shared" ca="1" si="123"/>
        <v>1301</v>
      </c>
      <c r="X251" s="57">
        <f t="shared" ca="1" si="123"/>
        <v>4616</v>
      </c>
      <c r="Y251" s="57">
        <f t="shared" ca="1" si="123"/>
        <v>3076</v>
      </c>
      <c r="Z251" s="57">
        <f t="shared" ca="1" si="123"/>
        <v>42672</v>
      </c>
      <c r="AA251" s="57">
        <f t="shared" ca="1" si="123"/>
        <v>17621</v>
      </c>
      <c r="AB251" s="57">
        <f t="shared" ca="1" si="123"/>
        <v>35835</v>
      </c>
      <c r="AC251" s="57">
        <f t="shared" ca="1" si="123"/>
        <v>1893</v>
      </c>
      <c r="AD251" s="57">
        <f t="shared" ca="1" si="123"/>
        <v>9366</v>
      </c>
      <c r="AE251" s="57">
        <f t="shared" ca="1" si="123"/>
        <v>24834</v>
      </c>
      <c r="AF251" s="57">
        <f t="shared" ca="1" si="123"/>
        <v>503</v>
      </c>
      <c r="AG251" s="57">
        <f t="shared" ca="1" si="123"/>
        <v>40035</v>
      </c>
      <c r="AH251" s="57">
        <f t="shared" ca="1" si="123"/>
        <v>220</v>
      </c>
      <c r="AI251" s="57">
        <f t="shared" ca="1" si="123"/>
        <v>0</v>
      </c>
      <c r="AJ251" s="57">
        <f t="shared" ca="1" si="123"/>
        <v>63719</v>
      </c>
      <c r="AK251" s="57">
        <f t="shared" ca="1" si="122"/>
        <v>22950</v>
      </c>
      <c r="AL251" s="57">
        <f t="shared" ca="1" si="122"/>
        <v>105841</v>
      </c>
      <c r="AM251" s="57">
        <f t="shared" ca="1" si="122"/>
        <v>761</v>
      </c>
      <c r="AN251" s="57">
        <f t="shared" ca="1" si="122"/>
        <v>24383</v>
      </c>
      <c r="AO251" s="57">
        <f t="shared" ca="1" si="122"/>
        <v>0</v>
      </c>
      <c r="AP251" s="57">
        <f t="shared" ca="1" si="122"/>
        <v>73970</v>
      </c>
      <c r="AQ251" s="57">
        <f t="shared" ca="1" si="122"/>
        <v>4501</v>
      </c>
      <c r="AR251" s="57">
        <f t="shared" ca="1" si="122"/>
        <v>890</v>
      </c>
      <c r="AS251" s="51">
        <v>2500</v>
      </c>
      <c r="AT251" s="57">
        <f t="shared" ca="1" si="122"/>
        <v>0</v>
      </c>
      <c r="AU251" s="51">
        <v>0</v>
      </c>
      <c r="AV251" s="57">
        <v>0</v>
      </c>
      <c r="AW251" s="51">
        <f t="shared" ca="1" si="102"/>
        <v>9880.58</v>
      </c>
      <c r="AX251" s="57">
        <f t="shared" ca="1" si="121"/>
        <v>-23543</v>
      </c>
      <c r="AY251" s="57">
        <f t="shared" ca="1" si="121"/>
        <v>0</v>
      </c>
      <c r="AZ251" s="57">
        <f t="shared" ca="1" si="121"/>
        <v>0</v>
      </c>
      <c r="BA251" s="51">
        <v>0</v>
      </c>
      <c r="BB251" s="51">
        <v>0</v>
      </c>
      <c r="BC251" s="57">
        <f t="shared" ca="1" si="121"/>
        <v>-24841</v>
      </c>
      <c r="BD251" s="57">
        <f t="shared" ca="1" si="121"/>
        <v>-22324</v>
      </c>
      <c r="BE251" s="57">
        <f t="shared" ca="1" si="116"/>
        <v>318.59500000000003</v>
      </c>
      <c r="BF251" s="51">
        <f t="shared" ca="1" si="103"/>
        <v>84.672799999999995</v>
      </c>
      <c r="BG251" s="51">
        <f t="shared" ca="1" si="104"/>
        <v>3.434225352112676</v>
      </c>
      <c r="BH251" s="51">
        <f t="shared" ca="1" si="105"/>
        <v>732.37623762376234</v>
      </c>
      <c r="BI251" s="51">
        <v>0</v>
      </c>
      <c r="BJ251" s="57">
        <f t="shared" ca="1" si="111"/>
        <v>936</v>
      </c>
      <c r="BK251" s="51">
        <f t="shared" ca="1" si="106"/>
        <v>1254.595</v>
      </c>
      <c r="BL251" s="57">
        <f t="shared" ca="1" si="112"/>
        <v>378</v>
      </c>
      <c r="BM251" s="57">
        <f t="shared" ca="1" si="107"/>
        <v>381.43422535211266</v>
      </c>
      <c r="BN251" s="57">
        <f t="shared" ca="1" si="113"/>
        <v>612</v>
      </c>
      <c r="BO251" s="57">
        <f t="shared" ca="1" si="108"/>
        <v>696.67280000000005</v>
      </c>
      <c r="BP251" s="57">
        <f t="shared" ca="1" si="114"/>
        <v>248</v>
      </c>
      <c r="BQ251" s="57">
        <f t="shared" ca="1" si="109"/>
        <v>980.37623762376234</v>
      </c>
      <c r="BR251" s="51">
        <v>0</v>
      </c>
      <c r="BS251" s="51">
        <v>0</v>
      </c>
    </row>
    <row r="252" spans="1:71">
      <c r="A252" s="8" t="s">
        <v>239</v>
      </c>
      <c r="B252">
        <v>706</v>
      </c>
      <c r="C252" s="54">
        <v>1601</v>
      </c>
      <c r="E252" s="8">
        <v>158.66999999999999</v>
      </c>
      <c r="F252" s="8" t="s">
        <v>240</v>
      </c>
      <c r="G252" s="55">
        <f t="shared" ca="1" si="97"/>
        <v>44105</v>
      </c>
      <c r="H252" s="8">
        <v>77777</v>
      </c>
      <c r="J252" t="str">
        <f t="shared" ca="1" si="115"/>
        <v>자가</v>
      </c>
      <c r="K252" s="8" t="s">
        <v>242</v>
      </c>
      <c r="L252" s="63">
        <v>45352</v>
      </c>
      <c r="M252" s="63">
        <v>45402</v>
      </c>
      <c r="N252" s="63">
        <v>45352</v>
      </c>
      <c r="O252" s="63">
        <v>45382</v>
      </c>
      <c r="P252" s="51">
        <f t="shared" ca="1" si="98"/>
        <v>412255</v>
      </c>
      <c r="Q252" s="57">
        <f t="shared" ca="1" si="99"/>
        <v>420500.1</v>
      </c>
      <c r="R252" s="51">
        <f t="shared" ca="1" si="100"/>
        <v>412255</v>
      </c>
      <c r="S252" s="57">
        <f t="shared" ca="1" si="110"/>
        <v>201103</v>
      </c>
      <c r="T252" s="57">
        <f t="shared" ca="1" si="101"/>
        <v>211152</v>
      </c>
      <c r="U252" s="57">
        <f t="shared" ca="1" si="123"/>
        <v>60358</v>
      </c>
      <c r="V252" s="57">
        <f t="shared" ca="1" si="123"/>
        <v>27248</v>
      </c>
      <c r="W252" s="57">
        <f t="shared" ca="1" si="123"/>
        <v>381</v>
      </c>
      <c r="X252" s="57">
        <f t="shared" ca="1" si="123"/>
        <v>3739</v>
      </c>
      <c r="Y252" s="57">
        <f t="shared" ca="1" si="123"/>
        <v>3349</v>
      </c>
      <c r="Z252" s="57">
        <f t="shared" ca="1" si="123"/>
        <v>45533</v>
      </c>
      <c r="AA252" s="57">
        <f t="shared" ca="1" si="123"/>
        <v>4660</v>
      </c>
      <c r="AB252" s="57">
        <f t="shared" ca="1" si="123"/>
        <v>14033</v>
      </c>
      <c r="AC252" s="57">
        <f t="shared" ca="1" si="123"/>
        <v>929</v>
      </c>
      <c r="AD252" s="57">
        <f t="shared" ca="1" si="123"/>
        <v>2461</v>
      </c>
      <c r="AE252" s="57">
        <f t="shared" ca="1" si="123"/>
        <v>8101</v>
      </c>
      <c r="AF252" s="57">
        <f t="shared" ca="1" si="123"/>
        <v>518</v>
      </c>
      <c r="AG252" s="57">
        <f t="shared" ca="1" si="123"/>
        <v>27984</v>
      </c>
      <c r="AH252" s="57">
        <f t="shared" ca="1" si="123"/>
        <v>43</v>
      </c>
      <c r="AI252" s="57">
        <f t="shared" ca="1" si="123"/>
        <v>0</v>
      </c>
      <c r="AJ252" s="57">
        <f t="shared" ca="1" si="123"/>
        <v>66700</v>
      </c>
      <c r="AK252" s="57">
        <f t="shared" ca="1" si="122"/>
        <v>13189</v>
      </c>
      <c r="AL252" s="57">
        <f t="shared" ca="1" si="122"/>
        <v>46166</v>
      </c>
      <c r="AM252" s="57">
        <f t="shared" ca="1" si="122"/>
        <v>3566</v>
      </c>
      <c r="AN252" s="57">
        <f t="shared" ca="1" si="122"/>
        <v>57963</v>
      </c>
      <c r="AO252" s="57">
        <f t="shared" ca="1" si="122"/>
        <v>0</v>
      </c>
      <c r="AP252" s="57">
        <f t="shared" ca="1" si="122"/>
        <v>58891</v>
      </c>
      <c r="AQ252" s="57">
        <f t="shared" ca="1" si="122"/>
        <v>6469</v>
      </c>
      <c r="AR252" s="57">
        <f t="shared" ca="1" si="122"/>
        <v>8337</v>
      </c>
      <c r="AS252" s="51">
        <v>2500</v>
      </c>
      <c r="AT252" s="57">
        <f t="shared" ca="1" si="122"/>
        <v>0</v>
      </c>
      <c r="AU252" s="51">
        <v>0</v>
      </c>
      <c r="AV252" s="57">
        <v>0</v>
      </c>
      <c r="AW252" s="51">
        <f t="shared" ca="1" si="102"/>
        <v>8245.1</v>
      </c>
      <c r="AX252" s="57">
        <f t="shared" ca="1" si="121"/>
        <v>-20432</v>
      </c>
      <c r="AY252" s="57">
        <f t="shared" ca="1" si="121"/>
        <v>0</v>
      </c>
      <c r="AZ252" s="57">
        <f t="shared" ca="1" si="121"/>
        <v>0</v>
      </c>
      <c r="BA252" s="51">
        <v>0</v>
      </c>
      <c r="BB252" s="51">
        <v>0</v>
      </c>
      <c r="BC252" s="57">
        <f t="shared" ca="1" si="121"/>
        <v>-17376</v>
      </c>
      <c r="BD252" s="57">
        <f t="shared" ca="1" si="121"/>
        <v>-13055</v>
      </c>
      <c r="BE252" s="57">
        <f t="shared" ca="1" si="116"/>
        <v>333.5</v>
      </c>
      <c r="BF252" s="51">
        <f t="shared" ca="1" si="103"/>
        <v>36.9328</v>
      </c>
      <c r="BG252" s="51">
        <f t="shared" ca="1" si="104"/>
        <v>8.1638028169014092</v>
      </c>
      <c r="BH252" s="51">
        <f t="shared" ca="1" si="105"/>
        <v>583.0792079207921</v>
      </c>
      <c r="BI252" s="51">
        <v>0</v>
      </c>
      <c r="BJ252" s="57">
        <f t="shared" ca="1" si="111"/>
        <v>720</v>
      </c>
      <c r="BK252" s="51">
        <f t="shared" ca="1" si="106"/>
        <v>1053.5</v>
      </c>
      <c r="BL252" s="57">
        <f t="shared" ca="1" si="112"/>
        <v>137</v>
      </c>
      <c r="BM252" s="57">
        <f t="shared" ca="1" si="107"/>
        <v>145.16380281690141</v>
      </c>
      <c r="BN252" s="57">
        <f t="shared" ca="1" si="113"/>
        <v>589</v>
      </c>
      <c r="BO252" s="57">
        <f t="shared" ca="1" si="108"/>
        <v>625.93280000000004</v>
      </c>
      <c r="BP252" s="57">
        <f t="shared" ca="1" si="114"/>
        <v>711</v>
      </c>
      <c r="BQ252" s="57">
        <f t="shared" ca="1" si="109"/>
        <v>1294.0792079207922</v>
      </c>
      <c r="BR252" s="51">
        <v>0</v>
      </c>
      <c r="BS252" s="51">
        <v>0</v>
      </c>
    </row>
    <row r="253" spans="1:71">
      <c r="A253" s="8" t="s">
        <v>239</v>
      </c>
      <c r="B253">
        <v>706</v>
      </c>
      <c r="C253" s="54">
        <v>1602</v>
      </c>
      <c r="E253" s="8">
        <v>158.66999999999999</v>
      </c>
      <c r="F253" s="8" t="s">
        <v>240</v>
      </c>
      <c r="G253" s="55">
        <f t="shared" ca="1" si="97"/>
        <v>43155</v>
      </c>
      <c r="H253" s="8">
        <v>77777</v>
      </c>
      <c r="J253" t="str">
        <f t="shared" ca="1" si="115"/>
        <v>전세</v>
      </c>
      <c r="K253" s="8" t="s">
        <v>242</v>
      </c>
      <c r="L253" s="63">
        <v>45352</v>
      </c>
      <c r="M253" s="63">
        <v>45402</v>
      </c>
      <c r="N253" s="63">
        <v>45352</v>
      </c>
      <c r="O253" s="63">
        <v>45382</v>
      </c>
      <c r="P253" s="51">
        <f t="shared" ca="1" si="98"/>
        <v>511519</v>
      </c>
      <c r="Q253" s="57">
        <f t="shared" ca="1" si="99"/>
        <v>521749.38</v>
      </c>
      <c r="R253" s="51">
        <f t="shared" ca="1" si="100"/>
        <v>511519</v>
      </c>
      <c r="S253" s="57">
        <f t="shared" ca="1" si="110"/>
        <v>157889</v>
      </c>
      <c r="T253" s="57">
        <f t="shared" ca="1" si="101"/>
        <v>353630</v>
      </c>
      <c r="U253" s="57">
        <f t="shared" ca="1" si="123"/>
        <v>47749</v>
      </c>
      <c r="V253" s="57">
        <f t="shared" ca="1" si="123"/>
        <v>13640</v>
      </c>
      <c r="W253" s="57">
        <f t="shared" ca="1" si="123"/>
        <v>320</v>
      </c>
      <c r="X253" s="57">
        <f t="shared" ca="1" si="123"/>
        <v>2188</v>
      </c>
      <c r="Y253" s="57">
        <f t="shared" ca="1" si="123"/>
        <v>3105</v>
      </c>
      <c r="Z253" s="57">
        <f t="shared" ca="1" si="123"/>
        <v>46487</v>
      </c>
      <c r="AA253" s="57">
        <f t="shared" ca="1" si="123"/>
        <v>2522</v>
      </c>
      <c r="AB253" s="57">
        <f t="shared" ca="1" si="123"/>
        <v>12362</v>
      </c>
      <c r="AC253" s="57">
        <f t="shared" ca="1" si="123"/>
        <v>2356</v>
      </c>
      <c r="AD253" s="57">
        <f t="shared" ca="1" si="123"/>
        <v>6749</v>
      </c>
      <c r="AE253" s="57">
        <f t="shared" ca="1" si="123"/>
        <v>15562</v>
      </c>
      <c r="AF253" s="57">
        <f t="shared" ca="1" si="123"/>
        <v>764</v>
      </c>
      <c r="AG253" s="57">
        <f t="shared" ca="1" si="123"/>
        <v>4559</v>
      </c>
      <c r="AH253" s="57">
        <f t="shared" ca="1" si="123"/>
        <v>487</v>
      </c>
      <c r="AI253" s="57">
        <f t="shared" ca="1" si="123"/>
        <v>0</v>
      </c>
      <c r="AJ253" s="57">
        <f t="shared" ref="AJ253:AT265" ca="1" si="124">RANDBETWEEN(AJ$2,AJ$3)</f>
        <v>70948</v>
      </c>
      <c r="AK253" s="57">
        <f t="shared" ca="1" si="124"/>
        <v>14242</v>
      </c>
      <c r="AL253" s="57">
        <f t="shared" ca="1" si="122"/>
        <v>109214</v>
      </c>
      <c r="AM253" s="57">
        <f t="shared" ca="1" si="122"/>
        <v>8370</v>
      </c>
      <c r="AN253" s="57">
        <f t="shared" ca="1" si="122"/>
        <v>119940</v>
      </c>
      <c r="AO253" s="57">
        <f t="shared" ca="1" si="122"/>
        <v>0</v>
      </c>
      <c r="AP253" s="57">
        <f t="shared" ca="1" si="122"/>
        <v>75421</v>
      </c>
      <c r="AQ253" s="57">
        <f t="shared" ca="1" si="122"/>
        <v>2048</v>
      </c>
      <c r="AR253" s="57">
        <f t="shared" ca="1" si="122"/>
        <v>7662</v>
      </c>
      <c r="AS253" s="51">
        <v>2500</v>
      </c>
      <c r="AT253" s="57">
        <f t="shared" ca="1" si="122"/>
        <v>0</v>
      </c>
      <c r="AU253" s="51">
        <v>0</v>
      </c>
      <c r="AV253" s="57">
        <v>0</v>
      </c>
      <c r="AW253" s="51">
        <f t="shared" ca="1" si="102"/>
        <v>10230.380000000001</v>
      </c>
      <c r="AX253" s="57">
        <f t="shared" ca="1" si="121"/>
        <v>-23807</v>
      </c>
      <c r="AY253" s="57">
        <f t="shared" ca="1" si="121"/>
        <v>0</v>
      </c>
      <c r="AZ253" s="57">
        <f t="shared" ca="1" si="121"/>
        <v>0</v>
      </c>
      <c r="BA253" s="51">
        <v>0</v>
      </c>
      <c r="BB253" s="51">
        <v>0</v>
      </c>
      <c r="BC253" s="57">
        <f t="shared" ca="1" si="121"/>
        <v>-25873</v>
      </c>
      <c r="BD253" s="57">
        <f t="shared" ca="1" si="121"/>
        <v>-7996</v>
      </c>
      <c r="BE253" s="57">
        <f t="shared" ca="1" si="116"/>
        <v>354.74</v>
      </c>
      <c r="BF253" s="51">
        <f t="shared" ca="1" si="103"/>
        <v>87.371200000000002</v>
      </c>
      <c r="BG253" s="51">
        <f t="shared" ca="1" si="104"/>
        <v>16.892957746478874</v>
      </c>
      <c r="BH253" s="51">
        <f t="shared" ca="1" si="105"/>
        <v>746.74257425742576</v>
      </c>
      <c r="BI253" s="51">
        <v>0</v>
      </c>
      <c r="BJ253" s="57">
        <f t="shared" ca="1" si="111"/>
        <v>996</v>
      </c>
      <c r="BK253" s="51">
        <f t="shared" ca="1" si="106"/>
        <v>1350.74</v>
      </c>
      <c r="BL253" s="57">
        <f t="shared" ca="1" si="112"/>
        <v>828</v>
      </c>
      <c r="BM253" s="57">
        <f t="shared" ca="1" si="107"/>
        <v>844.89295774647883</v>
      </c>
      <c r="BN253" s="57">
        <f t="shared" ca="1" si="113"/>
        <v>994</v>
      </c>
      <c r="BO253" s="57">
        <f t="shared" ca="1" si="108"/>
        <v>1081.3712</v>
      </c>
      <c r="BP253" s="57">
        <f t="shared" ca="1" si="114"/>
        <v>903</v>
      </c>
      <c r="BQ253" s="57">
        <f t="shared" ca="1" si="109"/>
        <v>1649.7425742574258</v>
      </c>
      <c r="BR253" s="51">
        <v>0</v>
      </c>
      <c r="BS253" s="51">
        <v>0</v>
      </c>
    </row>
    <row r="254" spans="1:71">
      <c r="A254" s="8" t="s">
        <v>239</v>
      </c>
      <c r="B254">
        <v>706</v>
      </c>
      <c r="C254" s="54">
        <v>1701</v>
      </c>
      <c r="E254" s="8">
        <v>158.66999999999999</v>
      </c>
      <c r="F254" s="8" t="s">
        <v>240</v>
      </c>
      <c r="G254" s="55">
        <f t="shared" ca="1" si="97"/>
        <v>43932</v>
      </c>
      <c r="H254" s="8">
        <v>77777</v>
      </c>
      <c r="J254" t="str">
        <f t="shared" ca="1" si="115"/>
        <v>전세</v>
      </c>
      <c r="K254" s="8" t="s">
        <v>242</v>
      </c>
      <c r="L254" s="63">
        <v>45352</v>
      </c>
      <c r="M254" s="63">
        <v>45402</v>
      </c>
      <c r="N254" s="63">
        <v>45352</v>
      </c>
      <c r="O254" s="63">
        <v>45382</v>
      </c>
      <c r="P254" s="51">
        <f t="shared" ca="1" si="98"/>
        <v>512449</v>
      </c>
      <c r="Q254" s="57">
        <f t="shared" ca="1" si="99"/>
        <v>522697.98</v>
      </c>
      <c r="R254" s="51">
        <f t="shared" ca="1" si="100"/>
        <v>512449</v>
      </c>
      <c r="S254" s="57">
        <f t="shared" ca="1" si="110"/>
        <v>237342</v>
      </c>
      <c r="T254" s="57">
        <f t="shared" ca="1" si="101"/>
        <v>275107</v>
      </c>
      <c r="U254" s="57">
        <f t="shared" ref="U254:AJ265" ca="1" si="125">RANDBETWEEN(U$2,U$3)</f>
        <v>44316</v>
      </c>
      <c r="V254" s="57">
        <f t="shared" ca="1" si="125"/>
        <v>21926</v>
      </c>
      <c r="W254" s="57">
        <f t="shared" ca="1" si="125"/>
        <v>1702</v>
      </c>
      <c r="X254" s="57">
        <f t="shared" ca="1" si="125"/>
        <v>4903</v>
      </c>
      <c r="Y254" s="57">
        <f t="shared" ca="1" si="125"/>
        <v>3744</v>
      </c>
      <c r="Z254" s="57">
        <f t="shared" ca="1" si="125"/>
        <v>26085</v>
      </c>
      <c r="AA254" s="57">
        <f t="shared" ca="1" si="125"/>
        <v>29160</v>
      </c>
      <c r="AB254" s="57">
        <f t="shared" ca="1" si="125"/>
        <v>58715</v>
      </c>
      <c r="AC254" s="57">
        <f t="shared" ca="1" si="125"/>
        <v>2940</v>
      </c>
      <c r="AD254" s="57">
        <f t="shared" ca="1" si="125"/>
        <v>5709</v>
      </c>
      <c r="AE254" s="57">
        <f t="shared" ca="1" si="125"/>
        <v>20360</v>
      </c>
      <c r="AF254" s="57">
        <f t="shared" ca="1" si="125"/>
        <v>589</v>
      </c>
      <c r="AG254" s="57">
        <f t="shared" ca="1" si="125"/>
        <v>39390</v>
      </c>
      <c r="AH254" s="57">
        <f t="shared" ca="1" si="125"/>
        <v>807</v>
      </c>
      <c r="AI254" s="57">
        <f t="shared" ca="1" si="125"/>
        <v>0</v>
      </c>
      <c r="AJ254" s="57">
        <f t="shared" ca="1" si="125"/>
        <v>78017</v>
      </c>
      <c r="AK254" s="57">
        <f t="shared" ca="1" si="124"/>
        <v>24914</v>
      </c>
      <c r="AL254" s="57">
        <f t="shared" ca="1" si="122"/>
        <v>64805</v>
      </c>
      <c r="AM254" s="57">
        <f t="shared" ca="1" si="122"/>
        <v>432</v>
      </c>
      <c r="AN254" s="57">
        <f t="shared" ca="1" si="122"/>
        <v>17634</v>
      </c>
      <c r="AO254" s="57">
        <f t="shared" ca="1" si="122"/>
        <v>0</v>
      </c>
      <c r="AP254" s="57">
        <f t="shared" ca="1" si="122"/>
        <v>71529</v>
      </c>
      <c r="AQ254" s="57">
        <f t="shared" ca="1" si="122"/>
        <v>6963</v>
      </c>
      <c r="AR254" s="57">
        <f t="shared" ca="1" si="122"/>
        <v>2555</v>
      </c>
      <c r="AS254" s="51">
        <v>2500</v>
      </c>
      <c r="AT254" s="57">
        <f t="shared" ca="1" si="122"/>
        <v>0</v>
      </c>
      <c r="AU254" s="51">
        <v>0</v>
      </c>
      <c r="AV254" s="57">
        <v>0</v>
      </c>
      <c r="AW254" s="51">
        <f t="shared" ca="1" si="102"/>
        <v>10248.98</v>
      </c>
      <c r="AX254" s="57">
        <f t="shared" ca="1" si="121"/>
        <v>-9106</v>
      </c>
      <c r="AY254" s="57">
        <f t="shared" ca="1" si="121"/>
        <v>0</v>
      </c>
      <c r="AZ254" s="57">
        <f t="shared" ca="1" si="121"/>
        <v>0</v>
      </c>
      <c r="BA254" s="51">
        <v>0</v>
      </c>
      <c r="BB254" s="51">
        <v>0</v>
      </c>
      <c r="BC254" s="57">
        <f t="shared" ca="1" si="121"/>
        <v>-3786</v>
      </c>
      <c r="BD254" s="57">
        <f t="shared" ca="1" si="121"/>
        <v>-4354</v>
      </c>
      <c r="BE254" s="57">
        <f t="shared" ca="1" si="116"/>
        <v>390.08499999999998</v>
      </c>
      <c r="BF254" s="51">
        <f t="shared" ca="1" si="103"/>
        <v>51.844000000000001</v>
      </c>
      <c r="BG254" s="51">
        <f t="shared" ca="1" si="104"/>
        <v>2.483661971830986</v>
      </c>
      <c r="BH254" s="51">
        <f t="shared" ca="1" si="105"/>
        <v>708.20792079207922</v>
      </c>
      <c r="BI254" s="51">
        <v>0</v>
      </c>
      <c r="BJ254" s="57">
        <f t="shared" ca="1" si="111"/>
        <v>411</v>
      </c>
      <c r="BK254" s="51">
        <f t="shared" ca="1" si="106"/>
        <v>801.08500000000004</v>
      </c>
      <c r="BL254" s="57">
        <f t="shared" ca="1" si="112"/>
        <v>371</v>
      </c>
      <c r="BM254" s="57">
        <f t="shared" ca="1" si="107"/>
        <v>373.483661971831</v>
      </c>
      <c r="BN254" s="57">
        <f t="shared" ca="1" si="113"/>
        <v>992</v>
      </c>
      <c r="BO254" s="57">
        <f t="shared" ca="1" si="108"/>
        <v>1043.8440000000001</v>
      </c>
      <c r="BP254" s="57">
        <f t="shared" ca="1" si="114"/>
        <v>266</v>
      </c>
      <c r="BQ254" s="57">
        <f t="shared" ca="1" si="109"/>
        <v>974.20792079207922</v>
      </c>
      <c r="BR254" s="51">
        <v>0</v>
      </c>
      <c r="BS254" s="51">
        <v>0</v>
      </c>
    </row>
    <row r="255" spans="1:71">
      <c r="A255" s="8" t="s">
        <v>239</v>
      </c>
      <c r="B255">
        <v>706</v>
      </c>
      <c r="C255" s="54">
        <v>1702</v>
      </c>
      <c r="E255" s="8">
        <v>158.66999999999999</v>
      </c>
      <c r="F255" s="8" t="s">
        <v>240</v>
      </c>
      <c r="G255" s="55">
        <f t="shared" ca="1" si="97"/>
        <v>44427</v>
      </c>
      <c r="H255" s="8">
        <v>77777</v>
      </c>
      <c r="J255" t="str">
        <f t="shared" ca="1" si="115"/>
        <v>월세</v>
      </c>
      <c r="K255" s="8" t="s">
        <v>242</v>
      </c>
      <c r="L255" s="63">
        <v>45352</v>
      </c>
      <c r="M255" s="63">
        <v>45402</v>
      </c>
      <c r="N255" s="63">
        <v>45352</v>
      </c>
      <c r="O255" s="63">
        <v>45382</v>
      </c>
      <c r="P255" s="51">
        <f t="shared" ca="1" si="98"/>
        <v>456412</v>
      </c>
      <c r="Q255" s="57">
        <f t="shared" ca="1" si="99"/>
        <v>465540.24</v>
      </c>
      <c r="R255" s="51">
        <f t="shared" ca="1" si="100"/>
        <v>456412</v>
      </c>
      <c r="S255" s="57">
        <f t="shared" ca="1" si="110"/>
        <v>222666</v>
      </c>
      <c r="T255" s="57">
        <f t="shared" ca="1" si="101"/>
        <v>233746</v>
      </c>
      <c r="U255" s="57">
        <f t="shared" ca="1" si="125"/>
        <v>46065</v>
      </c>
      <c r="V255" s="57">
        <f t="shared" ca="1" si="125"/>
        <v>39996</v>
      </c>
      <c r="W255" s="57">
        <f t="shared" ca="1" si="125"/>
        <v>1379</v>
      </c>
      <c r="X255" s="57">
        <f t="shared" ca="1" si="125"/>
        <v>1942</v>
      </c>
      <c r="Y255" s="57">
        <f t="shared" ca="1" si="125"/>
        <v>3979</v>
      </c>
      <c r="Z255" s="57">
        <f t="shared" ca="1" si="125"/>
        <v>19705</v>
      </c>
      <c r="AA255" s="57">
        <f t="shared" ca="1" si="125"/>
        <v>20274</v>
      </c>
      <c r="AB255" s="57">
        <f t="shared" ca="1" si="125"/>
        <v>50678</v>
      </c>
      <c r="AC255" s="57">
        <f t="shared" ca="1" si="125"/>
        <v>1736</v>
      </c>
      <c r="AD255" s="57">
        <f t="shared" ca="1" si="125"/>
        <v>5441</v>
      </c>
      <c r="AE255" s="57">
        <f t="shared" ca="1" si="125"/>
        <v>28906</v>
      </c>
      <c r="AF255" s="57">
        <f t="shared" ca="1" si="125"/>
        <v>688</v>
      </c>
      <c r="AG255" s="57">
        <f t="shared" ca="1" si="125"/>
        <v>15854</v>
      </c>
      <c r="AH255" s="57">
        <f t="shared" ca="1" si="125"/>
        <v>70</v>
      </c>
      <c r="AI255" s="57">
        <f t="shared" ca="1" si="125"/>
        <v>0</v>
      </c>
      <c r="AJ255" s="57">
        <f t="shared" ca="1" si="125"/>
        <v>57210</v>
      </c>
      <c r="AK255" s="57">
        <f t="shared" ca="1" si="124"/>
        <v>12456</v>
      </c>
      <c r="AL255" s="57">
        <f t="shared" ca="1" si="122"/>
        <v>113656</v>
      </c>
      <c r="AM255" s="57">
        <f t="shared" ca="1" si="122"/>
        <v>3739</v>
      </c>
      <c r="AN255" s="57">
        <f t="shared" ca="1" si="122"/>
        <v>2816</v>
      </c>
      <c r="AO255" s="57">
        <f t="shared" ca="1" si="122"/>
        <v>0</v>
      </c>
      <c r="AP255" s="57">
        <f t="shared" ca="1" si="122"/>
        <v>76573</v>
      </c>
      <c r="AQ255" s="57">
        <f t="shared" ca="1" si="122"/>
        <v>6297</v>
      </c>
      <c r="AR255" s="57">
        <f t="shared" ca="1" si="122"/>
        <v>6097</v>
      </c>
      <c r="AS255" s="51">
        <v>2500</v>
      </c>
      <c r="AT255" s="57">
        <f t="shared" ca="1" si="122"/>
        <v>0</v>
      </c>
      <c r="AU255" s="51">
        <v>0</v>
      </c>
      <c r="AV255" s="57">
        <v>0</v>
      </c>
      <c r="AW255" s="51">
        <f t="shared" ca="1" si="102"/>
        <v>9128.24</v>
      </c>
      <c r="AX255" s="57">
        <f t="shared" ca="1" si="121"/>
        <v>-20078</v>
      </c>
      <c r="AY255" s="57">
        <f t="shared" ca="1" si="121"/>
        <v>0</v>
      </c>
      <c r="AZ255" s="57">
        <f t="shared" ca="1" si="121"/>
        <v>0</v>
      </c>
      <c r="BA255" s="51">
        <v>0</v>
      </c>
      <c r="BB255" s="51">
        <v>0</v>
      </c>
      <c r="BC255" s="57">
        <f t="shared" ca="1" si="121"/>
        <v>-20620</v>
      </c>
      <c r="BD255" s="57">
        <f t="shared" ca="1" si="121"/>
        <v>-20947</v>
      </c>
      <c r="BE255" s="57">
        <f t="shared" ca="1" si="116"/>
        <v>286.05</v>
      </c>
      <c r="BF255" s="51">
        <f t="shared" ca="1" si="103"/>
        <v>90.924800000000005</v>
      </c>
      <c r="BG255" s="51">
        <f t="shared" ca="1" si="104"/>
        <v>0.39661971830985915</v>
      </c>
      <c r="BH255" s="51">
        <f t="shared" ca="1" si="105"/>
        <v>758.14851485148517</v>
      </c>
      <c r="BI255" s="51">
        <v>0</v>
      </c>
      <c r="BJ255" s="57">
        <f t="shared" ca="1" si="111"/>
        <v>312</v>
      </c>
      <c r="BK255" s="51">
        <f t="shared" ca="1" si="106"/>
        <v>598.04999999999995</v>
      </c>
      <c r="BL255" s="57">
        <f t="shared" ca="1" si="112"/>
        <v>767</v>
      </c>
      <c r="BM255" s="57">
        <f t="shared" ca="1" si="107"/>
        <v>767.39661971830981</v>
      </c>
      <c r="BN255" s="57">
        <f t="shared" ca="1" si="113"/>
        <v>599</v>
      </c>
      <c r="BO255" s="57">
        <f t="shared" ca="1" si="108"/>
        <v>689.9248</v>
      </c>
      <c r="BP255" s="57">
        <f t="shared" ca="1" si="114"/>
        <v>667</v>
      </c>
      <c r="BQ255" s="57">
        <f t="shared" ca="1" si="109"/>
        <v>1425.1485148514853</v>
      </c>
      <c r="BR255" s="51">
        <v>0</v>
      </c>
      <c r="BS255" s="51">
        <v>0</v>
      </c>
    </row>
    <row r="256" spans="1:71">
      <c r="A256" s="8" t="s">
        <v>239</v>
      </c>
      <c r="B256">
        <v>706</v>
      </c>
      <c r="C256" s="54">
        <v>1801</v>
      </c>
      <c r="E256" s="8">
        <v>158.66999999999999</v>
      </c>
      <c r="F256" s="8" t="s">
        <v>240</v>
      </c>
      <c r="G256" s="55">
        <f t="shared" ca="1" si="97"/>
        <v>42133</v>
      </c>
      <c r="H256" s="8">
        <v>77777</v>
      </c>
      <c r="J256" t="str">
        <f t="shared" ca="1" si="115"/>
        <v>전세</v>
      </c>
      <c r="K256" s="8" t="s">
        <v>242</v>
      </c>
      <c r="L256" s="63">
        <v>45352</v>
      </c>
      <c r="M256" s="63">
        <v>45402</v>
      </c>
      <c r="N256" s="63">
        <v>45352</v>
      </c>
      <c r="O256" s="63">
        <v>45382</v>
      </c>
      <c r="P256" s="51">
        <f t="shared" ca="1" si="98"/>
        <v>426309</v>
      </c>
      <c r="Q256" s="57">
        <f t="shared" ca="1" si="99"/>
        <v>434835.18</v>
      </c>
      <c r="R256" s="51">
        <f t="shared" ca="1" si="100"/>
        <v>426309</v>
      </c>
      <c r="S256" s="57">
        <f t="shared" ca="1" si="110"/>
        <v>220513</v>
      </c>
      <c r="T256" s="57">
        <f t="shared" ca="1" si="101"/>
        <v>205796</v>
      </c>
      <c r="U256" s="57">
        <f t="shared" ca="1" si="125"/>
        <v>57998</v>
      </c>
      <c r="V256" s="57">
        <f t="shared" ca="1" si="125"/>
        <v>30836</v>
      </c>
      <c r="W256" s="57">
        <f t="shared" ca="1" si="125"/>
        <v>319</v>
      </c>
      <c r="X256" s="57">
        <f t="shared" ca="1" si="125"/>
        <v>3601</v>
      </c>
      <c r="Y256" s="57">
        <f t="shared" ca="1" si="125"/>
        <v>3829</v>
      </c>
      <c r="Z256" s="57">
        <f t="shared" ca="1" si="125"/>
        <v>56783</v>
      </c>
      <c r="AA256" s="57">
        <f t="shared" ca="1" si="125"/>
        <v>6781</v>
      </c>
      <c r="AB256" s="57">
        <f t="shared" ca="1" si="125"/>
        <v>35498</v>
      </c>
      <c r="AC256" s="57">
        <f t="shared" ca="1" si="125"/>
        <v>1947</v>
      </c>
      <c r="AD256" s="57">
        <f t="shared" ca="1" si="125"/>
        <v>2869</v>
      </c>
      <c r="AE256" s="57">
        <f t="shared" ca="1" si="125"/>
        <v>18371</v>
      </c>
      <c r="AF256" s="57">
        <f t="shared" ca="1" si="125"/>
        <v>431</v>
      </c>
      <c r="AG256" s="57">
        <f t="shared" ca="1" si="125"/>
        <v>4904</v>
      </c>
      <c r="AH256" s="57">
        <f t="shared" ca="1" si="125"/>
        <v>204</v>
      </c>
      <c r="AI256" s="57">
        <f t="shared" ca="1" si="125"/>
        <v>0</v>
      </c>
      <c r="AJ256" s="57">
        <f t="shared" ca="1" si="125"/>
        <v>72472</v>
      </c>
      <c r="AK256" s="57">
        <f t="shared" ca="1" si="124"/>
        <v>21017</v>
      </c>
      <c r="AL256" s="57">
        <f t="shared" ca="1" si="122"/>
        <v>46514</v>
      </c>
      <c r="AM256" s="57">
        <f t="shared" ca="1" si="122"/>
        <v>6156</v>
      </c>
      <c r="AN256" s="57">
        <f t="shared" ca="1" si="122"/>
        <v>51835</v>
      </c>
      <c r="AO256" s="57">
        <f t="shared" ca="1" si="122"/>
        <v>0</v>
      </c>
      <c r="AP256" s="57">
        <f t="shared" ca="1" si="122"/>
        <v>31238</v>
      </c>
      <c r="AQ256" s="57">
        <f t="shared" ca="1" si="122"/>
        <v>3127</v>
      </c>
      <c r="AR256" s="57">
        <f t="shared" ca="1" si="122"/>
        <v>8791</v>
      </c>
      <c r="AS256" s="51">
        <v>2500</v>
      </c>
      <c r="AT256" s="57">
        <f t="shared" ca="1" si="122"/>
        <v>0</v>
      </c>
      <c r="AU256" s="51">
        <v>0</v>
      </c>
      <c r="AV256" s="57">
        <v>0</v>
      </c>
      <c r="AW256" s="51">
        <f t="shared" ca="1" si="102"/>
        <v>8526.18</v>
      </c>
      <c r="AX256" s="57">
        <f t="shared" ca="1" si="121"/>
        <v>-949</v>
      </c>
      <c r="AY256" s="57">
        <f t="shared" ca="1" si="121"/>
        <v>0</v>
      </c>
      <c r="AZ256" s="57">
        <f t="shared" ca="1" si="121"/>
        <v>0</v>
      </c>
      <c r="BA256" s="51">
        <v>0</v>
      </c>
      <c r="BB256" s="51">
        <v>0</v>
      </c>
      <c r="BC256" s="57">
        <f t="shared" ca="1" si="121"/>
        <v>-20103</v>
      </c>
      <c r="BD256" s="57">
        <f t="shared" ca="1" si="121"/>
        <v>-20660</v>
      </c>
      <c r="BE256" s="57">
        <f t="shared" ca="1" si="116"/>
        <v>362.36</v>
      </c>
      <c r="BF256" s="51">
        <f t="shared" ca="1" si="103"/>
        <v>37.211199999999998</v>
      </c>
      <c r="BG256" s="51">
        <f t="shared" ca="1" si="104"/>
        <v>7.3007042253521126</v>
      </c>
      <c r="BH256" s="51">
        <f t="shared" ca="1" si="105"/>
        <v>309.28712871287127</v>
      </c>
      <c r="BI256" s="51">
        <v>0</v>
      </c>
      <c r="BJ256" s="57">
        <f t="shared" ca="1" si="111"/>
        <v>712</v>
      </c>
      <c r="BK256" s="51">
        <f t="shared" ca="1" si="106"/>
        <v>1074.3600000000001</v>
      </c>
      <c r="BL256" s="57">
        <f t="shared" ca="1" si="112"/>
        <v>92</v>
      </c>
      <c r="BM256" s="57">
        <f t="shared" ca="1" si="107"/>
        <v>99.300704225352106</v>
      </c>
      <c r="BN256" s="57">
        <f t="shared" ca="1" si="113"/>
        <v>565</v>
      </c>
      <c r="BO256" s="57">
        <f t="shared" ca="1" si="108"/>
        <v>602.21119999999996</v>
      </c>
      <c r="BP256" s="57">
        <f t="shared" ca="1" si="114"/>
        <v>78</v>
      </c>
      <c r="BQ256" s="57">
        <f t="shared" ca="1" si="109"/>
        <v>387.28712871287127</v>
      </c>
      <c r="BR256" s="51">
        <v>0</v>
      </c>
      <c r="BS256" s="51">
        <v>0</v>
      </c>
    </row>
    <row r="257" spans="1:71">
      <c r="A257" s="8" t="s">
        <v>239</v>
      </c>
      <c r="B257">
        <v>706</v>
      </c>
      <c r="C257" s="54">
        <v>1802</v>
      </c>
      <c r="E257" s="8">
        <v>158.66999999999999</v>
      </c>
      <c r="F257" s="8" t="s">
        <v>240</v>
      </c>
      <c r="G257" s="55">
        <f t="shared" ca="1" si="97"/>
        <v>43878</v>
      </c>
      <c r="H257" s="8">
        <v>77777</v>
      </c>
      <c r="J257" t="str">
        <f t="shared" ca="1" si="115"/>
        <v>자가</v>
      </c>
      <c r="K257" s="8" t="s">
        <v>242</v>
      </c>
      <c r="L257" s="63">
        <v>45352</v>
      </c>
      <c r="M257" s="63">
        <v>45402</v>
      </c>
      <c r="N257" s="63">
        <v>45352</v>
      </c>
      <c r="O257" s="63">
        <v>45382</v>
      </c>
      <c r="P257" s="51">
        <f t="shared" ca="1" si="98"/>
        <v>541772</v>
      </c>
      <c r="Q257" s="57">
        <f t="shared" ca="1" si="99"/>
        <v>552607.43999999994</v>
      </c>
      <c r="R257" s="51">
        <f t="shared" ca="1" si="100"/>
        <v>541772</v>
      </c>
      <c r="S257" s="57">
        <f t="shared" ca="1" si="110"/>
        <v>238780</v>
      </c>
      <c r="T257" s="57">
        <f t="shared" ca="1" si="101"/>
        <v>302992</v>
      </c>
      <c r="U257" s="57">
        <f t="shared" ca="1" si="125"/>
        <v>66578</v>
      </c>
      <c r="V257" s="57">
        <f t="shared" ca="1" si="125"/>
        <v>29481</v>
      </c>
      <c r="W257" s="57">
        <f t="shared" ca="1" si="125"/>
        <v>697</v>
      </c>
      <c r="X257" s="57">
        <f t="shared" ca="1" si="125"/>
        <v>3765</v>
      </c>
      <c r="Y257" s="57">
        <f t="shared" ca="1" si="125"/>
        <v>3396</v>
      </c>
      <c r="Z257" s="57">
        <f t="shared" ca="1" si="125"/>
        <v>27184</v>
      </c>
      <c r="AA257" s="57">
        <f t="shared" ca="1" si="125"/>
        <v>25175</v>
      </c>
      <c r="AB257" s="57">
        <f t="shared" ca="1" si="125"/>
        <v>75240</v>
      </c>
      <c r="AC257" s="57">
        <f t="shared" ca="1" si="125"/>
        <v>579</v>
      </c>
      <c r="AD257" s="57">
        <f t="shared" ca="1" si="125"/>
        <v>7950</v>
      </c>
      <c r="AE257" s="57">
        <f t="shared" ca="1" si="125"/>
        <v>8628</v>
      </c>
      <c r="AF257" s="57">
        <f t="shared" ca="1" si="125"/>
        <v>397</v>
      </c>
      <c r="AG257" s="57">
        <f t="shared" ca="1" si="125"/>
        <v>10019</v>
      </c>
      <c r="AH257" s="57">
        <f t="shared" ca="1" si="125"/>
        <v>919</v>
      </c>
      <c r="AI257" s="57">
        <f t="shared" ca="1" si="125"/>
        <v>0</v>
      </c>
      <c r="AJ257" s="57">
        <f t="shared" ca="1" si="125"/>
        <v>66321</v>
      </c>
      <c r="AK257" s="57">
        <f t="shared" ca="1" si="124"/>
        <v>18717</v>
      </c>
      <c r="AL257" s="57">
        <f t="shared" ca="1" si="122"/>
        <v>48548</v>
      </c>
      <c r="AM257" s="57">
        <f t="shared" ca="1" si="122"/>
        <v>6421</v>
      </c>
      <c r="AN257" s="57">
        <f t="shared" ca="1" si="122"/>
        <v>72664</v>
      </c>
      <c r="AO257" s="57">
        <f t="shared" ca="1" si="122"/>
        <v>0</v>
      </c>
      <c r="AP257" s="57">
        <f t="shared" ca="1" si="122"/>
        <v>99017</v>
      </c>
      <c r="AQ257" s="57">
        <f t="shared" ca="1" si="122"/>
        <v>4866</v>
      </c>
      <c r="AR257" s="57">
        <f t="shared" ca="1" si="122"/>
        <v>7966</v>
      </c>
      <c r="AS257" s="51">
        <v>2500</v>
      </c>
      <c r="AT257" s="57">
        <f t="shared" ca="1" si="122"/>
        <v>0</v>
      </c>
      <c r="AU257" s="51">
        <v>0</v>
      </c>
      <c r="AV257" s="57">
        <v>0</v>
      </c>
      <c r="AW257" s="51">
        <f t="shared" ca="1" si="102"/>
        <v>10835.44</v>
      </c>
      <c r="AX257" s="57">
        <f t="shared" ca="1" si="121"/>
        <v>-9857</v>
      </c>
      <c r="AY257" s="57">
        <f t="shared" ca="1" si="121"/>
        <v>0</v>
      </c>
      <c r="AZ257" s="57">
        <f t="shared" ca="1" si="121"/>
        <v>0</v>
      </c>
      <c r="BA257" s="51">
        <v>0</v>
      </c>
      <c r="BB257" s="51">
        <v>0</v>
      </c>
      <c r="BC257" s="57">
        <f t="shared" ca="1" si="121"/>
        <v>-7903</v>
      </c>
      <c r="BD257" s="57">
        <f t="shared" ca="1" si="121"/>
        <v>-27496</v>
      </c>
      <c r="BE257" s="57">
        <f t="shared" ca="1" si="116"/>
        <v>331.60500000000002</v>
      </c>
      <c r="BF257" s="51">
        <f t="shared" ca="1" si="103"/>
        <v>38.8384</v>
      </c>
      <c r="BG257" s="51">
        <f t="shared" ca="1" si="104"/>
        <v>10.234366197183098</v>
      </c>
      <c r="BH257" s="51">
        <f t="shared" ca="1" si="105"/>
        <v>980.36633663366342</v>
      </c>
      <c r="BI257" s="51">
        <v>0</v>
      </c>
      <c r="BJ257" s="57">
        <f t="shared" ca="1" si="111"/>
        <v>907</v>
      </c>
      <c r="BK257" s="51">
        <f t="shared" ca="1" si="106"/>
        <v>1238.605</v>
      </c>
      <c r="BL257" s="57">
        <f t="shared" ca="1" si="112"/>
        <v>742</v>
      </c>
      <c r="BM257" s="57">
        <f t="shared" ca="1" si="107"/>
        <v>752.23436619718314</v>
      </c>
      <c r="BN257" s="57">
        <f t="shared" ca="1" si="113"/>
        <v>473</v>
      </c>
      <c r="BO257" s="57">
        <f t="shared" ca="1" si="108"/>
        <v>511.83839999999998</v>
      </c>
      <c r="BP257" s="57">
        <f t="shared" ca="1" si="114"/>
        <v>884</v>
      </c>
      <c r="BQ257" s="57">
        <f t="shared" ca="1" si="109"/>
        <v>1864.3663366336634</v>
      </c>
      <c r="BR257" s="51">
        <v>0</v>
      </c>
      <c r="BS257" s="51">
        <v>0</v>
      </c>
    </row>
    <row r="258" spans="1:71">
      <c r="A258" s="8" t="s">
        <v>239</v>
      </c>
      <c r="B258">
        <v>706</v>
      </c>
      <c r="C258" s="54">
        <v>1901</v>
      </c>
      <c r="E258" s="8">
        <v>158.66999999999999</v>
      </c>
      <c r="F258" s="8" t="s">
        <v>240</v>
      </c>
      <c r="G258" s="55">
        <f t="shared" ca="1" si="97"/>
        <v>44782</v>
      </c>
      <c r="H258" s="8">
        <v>77777</v>
      </c>
      <c r="J258" t="str">
        <f t="shared" ca="1" si="115"/>
        <v>전세</v>
      </c>
      <c r="K258" s="8" t="s">
        <v>242</v>
      </c>
      <c r="L258" s="63">
        <v>45352</v>
      </c>
      <c r="M258" s="63">
        <v>45402</v>
      </c>
      <c r="N258" s="63">
        <v>45352</v>
      </c>
      <c r="O258" s="63">
        <v>45382</v>
      </c>
      <c r="P258" s="51">
        <f t="shared" ca="1" si="98"/>
        <v>485760</v>
      </c>
      <c r="Q258" s="57">
        <f t="shared" ca="1" si="99"/>
        <v>495475.20000000001</v>
      </c>
      <c r="R258" s="51">
        <f t="shared" ca="1" si="100"/>
        <v>485760</v>
      </c>
      <c r="S258" s="57">
        <f t="shared" ca="1" si="110"/>
        <v>184513</v>
      </c>
      <c r="T258" s="57">
        <f t="shared" ca="1" si="101"/>
        <v>301247</v>
      </c>
      <c r="U258" s="57">
        <f t="shared" ca="1" si="125"/>
        <v>54227</v>
      </c>
      <c r="V258" s="57">
        <f t="shared" ca="1" si="125"/>
        <v>19965</v>
      </c>
      <c r="W258" s="57">
        <f t="shared" ca="1" si="125"/>
        <v>980</v>
      </c>
      <c r="X258" s="57">
        <f t="shared" ca="1" si="125"/>
        <v>1295</v>
      </c>
      <c r="Y258" s="57">
        <f t="shared" ca="1" si="125"/>
        <v>3014</v>
      </c>
      <c r="Z258" s="57">
        <f t="shared" ca="1" si="125"/>
        <v>32349</v>
      </c>
      <c r="AA258" s="57">
        <f t="shared" ca="1" si="125"/>
        <v>685</v>
      </c>
      <c r="AB258" s="57">
        <f t="shared" ca="1" si="125"/>
        <v>43427</v>
      </c>
      <c r="AC258" s="57">
        <f t="shared" ca="1" si="125"/>
        <v>2627</v>
      </c>
      <c r="AD258" s="57">
        <f t="shared" ca="1" si="125"/>
        <v>6423</v>
      </c>
      <c r="AE258" s="57">
        <f t="shared" ca="1" si="125"/>
        <v>5817</v>
      </c>
      <c r="AF258" s="57">
        <f t="shared" ca="1" si="125"/>
        <v>905</v>
      </c>
      <c r="AG258" s="57">
        <f t="shared" ca="1" si="125"/>
        <v>7281</v>
      </c>
      <c r="AH258" s="57">
        <f t="shared" ca="1" si="125"/>
        <v>753</v>
      </c>
      <c r="AI258" s="57">
        <f t="shared" ca="1" si="125"/>
        <v>0</v>
      </c>
      <c r="AJ258" s="57">
        <f t="shared" ca="1" si="125"/>
        <v>73536</v>
      </c>
      <c r="AK258" s="57">
        <f t="shared" ca="1" si="124"/>
        <v>19304</v>
      </c>
      <c r="AL258" s="57">
        <f t="shared" ca="1" si="124"/>
        <v>52497</v>
      </c>
      <c r="AM258" s="57">
        <f t="shared" ca="1" si="124"/>
        <v>8852</v>
      </c>
      <c r="AN258" s="57">
        <f t="shared" ca="1" si="124"/>
        <v>77902</v>
      </c>
      <c r="AO258" s="57">
        <f t="shared" ca="1" si="124"/>
        <v>0</v>
      </c>
      <c r="AP258" s="57">
        <f t="shared" ca="1" si="124"/>
        <v>98186</v>
      </c>
      <c r="AQ258" s="57">
        <f t="shared" ca="1" si="124"/>
        <v>6203</v>
      </c>
      <c r="AR258" s="57">
        <f t="shared" ca="1" si="124"/>
        <v>5948</v>
      </c>
      <c r="AS258" s="51">
        <v>2500</v>
      </c>
      <c r="AT258" s="57">
        <f t="shared" ca="1" si="124"/>
        <v>0</v>
      </c>
      <c r="AU258" s="51">
        <v>0</v>
      </c>
      <c r="AV258" s="57">
        <v>0</v>
      </c>
      <c r="AW258" s="51">
        <f t="shared" ca="1" si="102"/>
        <v>9715.2000000000007</v>
      </c>
      <c r="AX258" s="57">
        <f t="shared" ca="1" si="121"/>
        <v>-11697</v>
      </c>
      <c r="AY258" s="57">
        <f t="shared" ca="1" si="121"/>
        <v>0</v>
      </c>
      <c r="AZ258" s="57">
        <f t="shared" ca="1" si="121"/>
        <v>0</v>
      </c>
      <c r="BA258" s="51">
        <v>0</v>
      </c>
      <c r="BB258" s="51">
        <v>0</v>
      </c>
      <c r="BC258" s="57">
        <f t="shared" ca="1" si="121"/>
        <v>-13541</v>
      </c>
      <c r="BD258" s="57">
        <f t="shared" ca="1" si="121"/>
        <v>-13678</v>
      </c>
      <c r="BE258" s="57">
        <f t="shared" ca="1" si="116"/>
        <v>367.68</v>
      </c>
      <c r="BF258" s="51">
        <f t="shared" ca="1" si="103"/>
        <v>41.997599999999998</v>
      </c>
      <c r="BG258" s="51">
        <f t="shared" ca="1" si="104"/>
        <v>10.972112676056337</v>
      </c>
      <c r="BH258" s="51">
        <f t="shared" ca="1" si="105"/>
        <v>972.13861386138615</v>
      </c>
      <c r="BI258" s="51">
        <v>0</v>
      </c>
      <c r="BJ258" s="57">
        <f t="shared" ca="1" si="111"/>
        <v>138</v>
      </c>
      <c r="BK258" s="51">
        <f t="shared" ca="1" si="106"/>
        <v>505.68</v>
      </c>
      <c r="BL258" s="57">
        <f t="shared" ca="1" si="112"/>
        <v>420</v>
      </c>
      <c r="BM258" s="57">
        <f t="shared" ca="1" si="107"/>
        <v>430.97211267605633</v>
      </c>
      <c r="BN258" s="57">
        <f t="shared" ca="1" si="113"/>
        <v>886</v>
      </c>
      <c r="BO258" s="57">
        <f t="shared" ca="1" si="108"/>
        <v>927.99760000000003</v>
      </c>
      <c r="BP258" s="57">
        <f t="shared" ca="1" si="114"/>
        <v>660</v>
      </c>
      <c r="BQ258" s="57">
        <f t="shared" ca="1" si="109"/>
        <v>1632.1386138613861</v>
      </c>
      <c r="BR258" s="51">
        <v>0</v>
      </c>
      <c r="BS258" s="51">
        <v>0</v>
      </c>
    </row>
    <row r="259" spans="1:71">
      <c r="A259" s="8" t="s">
        <v>239</v>
      </c>
      <c r="B259">
        <v>706</v>
      </c>
      <c r="C259" s="54">
        <v>1902</v>
      </c>
      <c r="E259" s="8">
        <v>158.66999999999999</v>
      </c>
      <c r="F259" s="8" t="s">
        <v>240</v>
      </c>
      <c r="G259" s="55">
        <f t="shared" ref="G259:G265" ca="1" si="126">RANDBETWEEN(DATE(2014,1,1), DATE(2024,1,1))</f>
        <v>44808</v>
      </c>
      <c r="H259" s="8">
        <v>77777</v>
      </c>
      <c r="J259" t="str">
        <f t="shared" ca="1" si="115"/>
        <v>전세</v>
      </c>
      <c r="K259" s="8" t="s">
        <v>242</v>
      </c>
      <c r="L259" s="63">
        <v>45352</v>
      </c>
      <c r="M259" s="63">
        <v>45402</v>
      </c>
      <c r="N259" s="63">
        <v>45352</v>
      </c>
      <c r="O259" s="63">
        <v>45382</v>
      </c>
      <c r="P259" s="51">
        <f t="shared" ref="P259:P265" ca="1" si="127">R259+AU259</f>
        <v>477410</v>
      </c>
      <c r="Q259" s="57">
        <f t="shared" ref="Q259:Q265" ca="1" si="128">P259+AW259</f>
        <v>486958.2</v>
      </c>
      <c r="R259" s="51">
        <f t="shared" ref="R259:R265" ca="1" si="129">S259+T259</f>
        <v>477410</v>
      </c>
      <c r="S259" s="57">
        <f t="shared" ca="1" si="110"/>
        <v>249787</v>
      </c>
      <c r="T259" s="57">
        <f t="shared" ref="T259:T265" ca="1" si="130">SUM(AA259,AH259,AJ259,AK259,AL259,AM259,AN259,AP259,AR259,AS259,AX259,BC259,BD259)</f>
        <v>227623</v>
      </c>
      <c r="U259" s="57">
        <f t="shared" ca="1" si="125"/>
        <v>30461</v>
      </c>
      <c r="V259" s="57">
        <f t="shared" ca="1" si="125"/>
        <v>39228</v>
      </c>
      <c r="W259" s="57">
        <f t="shared" ca="1" si="125"/>
        <v>1772</v>
      </c>
      <c r="X259" s="57">
        <f t="shared" ca="1" si="125"/>
        <v>3372</v>
      </c>
      <c r="Y259" s="57">
        <f t="shared" ca="1" si="125"/>
        <v>3704</v>
      </c>
      <c r="Z259" s="57">
        <f t="shared" ca="1" si="125"/>
        <v>51918</v>
      </c>
      <c r="AA259" s="57">
        <f t="shared" ca="1" si="125"/>
        <v>22378</v>
      </c>
      <c r="AB259" s="57">
        <f t="shared" ca="1" si="125"/>
        <v>59652</v>
      </c>
      <c r="AC259" s="57">
        <f t="shared" ca="1" si="125"/>
        <v>539</v>
      </c>
      <c r="AD259" s="57">
        <f t="shared" ca="1" si="125"/>
        <v>6547</v>
      </c>
      <c r="AE259" s="57">
        <f t="shared" ca="1" si="125"/>
        <v>23029</v>
      </c>
      <c r="AF259" s="57">
        <f t="shared" ca="1" si="125"/>
        <v>923</v>
      </c>
      <c r="AG259" s="57">
        <f t="shared" ca="1" si="125"/>
        <v>24712</v>
      </c>
      <c r="AH259" s="57">
        <f t="shared" ca="1" si="125"/>
        <v>571</v>
      </c>
      <c r="AI259" s="57">
        <f t="shared" ca="1" si="125"/>
        <v>0</v>
      </c>
      <c r="AJ259" s="57">
        <f t="shared" ca="1" si="125"/>
        <v>72417</v>
      </c>
      <c r="AK259" s="57">
        <f t="shared" ca="1" si="124"/>
        <v>13242</v>
      </c>
      <c r="AL259" s="57">
        <f t="shared" ca="1" si="124"/>
        <v>87025</v>
      </c>
      <c r="AM259" s="57">
        <f t="shared" ca="1" si="124"/>
        <v>8802</v>
      </c>
      <c r="AN259" s="57">
        <f t="shared" ca="1" si="124"/>
        <v>54888</v>
      </c>
      <c r="AO259" s="57">
        <f t="shared" ca="1" si="124"/>
        <v>0</v>
      </c>
      <c r="AP259" s="57">
        <f t="shared" ca="1" si="124"/>
        <v>13341</v>
      </c>
      <c r="AQ259" s="57">
        <f t="shared" ca="1" si="124"/>
        <v>3930</v>
      </c>
      <c r="AR259" s="57">
        <f t="shared" ca="1" si="124"/>
        <v>1716</v>
      </c>
      <c r="AS259" s="51">
        <v>2500</v>
      </c>
      <c r="AT259" s="57">
        <f t="shared" ca="1" si="124"/>
        <v>0</v>
      </c>
      <c r="AU259" s="51">
        <v>0</v>
      </c>
      <c r="AV259" s="57">
        <v>0</v>
      </c>
      <c r="AW259" s="51">
        <f t="shared" ref="AW259:AW265" ca="1" si="131">P259*0.02</f>
        <v>9548.2000000000007</v>
      </c>
      <c r="AX259" s="57">
        <f t="shared" ca="1" si="121"/>
        <v>-20683</v>
      </c>
      <c r="AY259" s="57">
        <f t="shared" ca="1" si="121"/>
        <v>0</v>
      </c>
      <c r="AZ259" s="57">
        <f t="shared" ca="1" si="121"/>
        <v>0</v>
      </c>
      <c r="BA259" s="51">
        <v>0</v>
      </c>
      <c r="BB259" s="51">
        <v>0</v>
      </c>
      <c r="BC259" s="57">
        <f t="shared" ca="1" si="121"/>
        <v>-24964</v>
      </c>
      <c r="BD259" s="57">
        <f t="shared" ca="1" si="121"/>
        <v>-3610</v>
      </c>
      <c r="BE259" s="57">
        <f t="shared" ca="1" si="116"/>
        <v>362.08499999999998</v>
      </c>
      <c r="BF259" s="51">
        <f t="shared" ref="BF259:BF265" ca="1" si="132">AL259/1250</f>
        <v>69.62</v>
      </c>
      <c r="BG259" s="51">
        <f t="shared" ref="BG259:BG265" ca="1" si="133">AN259/7100</f>
        <v>7.7307042253521123</v>
      </c>
      <c r="BH259" s="51">
        <f t="shared" ref="BH259:BH265" ca="1" si="134">AP259/101</f>
        <v>132.0891089108911</v>
      </c>
      <c r="BI259" s="51">
        <v>0</v>
      </c>
      <c r="BJ259" s="57">
        <f t="shared" ca="1" si="111"/>
        <v>986</v>
      </c>
      <c r="BK259" s="51">
        <f t="shared" ref="BK259:BK265" ca="1" si="135">BJ259+BE259</f>
        <v>1348.085</v>
      </c>
      <c r="BL259" s="57">
        <f t="shared" ca="1" si="112"/>
        <v>97</v>
      </c>
      <c r="BM259" s="57">
        <f t="shared" ref="BM259:BM265" ca="1" si="136">BL259+BG259</f>
        <v>104.73070422535211</v>
      </c>
      <c r="BN259" s="57">
        <f t="shared" ca="1" si="113"/>
        <v>602</v>
      </c>
      <c r="BO259" s="57">
        <f t="shared" ref="BO259:BO265" ca="1" si="137">BN259+BF259</f>
        <v>671.62</v>
      </c>
      <c r="BP259" s="57">
        <f t="shared" ca="1" si="114"/>
        <v>55</v>
      </c>
      <c r="BQ259" s="57">
        <f t="shared" ref="BQ259:BQ265" ca="1" si="138">BP259+BH259</f>
        <v>187.0891089108911</v>
      </c>
      <c r="BR259" s="51">
        <v>0</v>
      </c>
      <c r="BS259" s="51">
        <v>0</v>
      </c>
    </row>
    <row r="260" spans="1:71">
      <c r="A260" s="8" t="s">
        <v>239</v>
      </c>
      <c r="B260">
        <v>706</v>
      </c>
      <c r="C260" s="54">
        <v>2001</v>
      </c>
      <c r="E260" s="8">
        <v>158.66999999999999</v>
      </c>
      <c r="F260" s="8" t="s">
        <v>240</v>
      </c>
      <c r="G260" s="55">
        <f t="shared" ca="1" si="126"/>
        <v>43424</v>
      </c>
      <c r="H260" s="8">
        <v>77777</v>
      </c>
      <c r="J260" t="str">
        <f t="shared" ca="1" si="115"/>
        <v>전세</v>
      </c>
      <c r="K260" s="8" t="s">
        <v>242</v>
      </c>
      <c r="L260" s="63">
        <v>45352</v>
      </c>
      <c r="M260" s="63">
        <v>45402</v>
      </c>
      <c r="N260" s="63">
        <v>45352</v>
      </c>
      <c r="O260" s="63">
        <v>45382</v>
      </c>
      <c r="P260" s="51">
        <f t="shared" ca="1" si="127"/>
        <v>622460</v>
      </c>
      <c r="Q260" s="57">
        <f t="shared" ca="1" si="128"/>
        <v>634909.19999999995</v>
      </c>
      <c r="R260" s="51">
        <f t="shared" ca="1" si="129"/>
        <v>622460</v>
      </c>
      <c r="S260" s="57">
        <f t="shared" ref="S260:S265" ca="1" si="139">SUM(U260,V260,W260,X260,Y260,Z260,AB260,AC260,AD260,AE260,AF260,AG260,AQ260)</f>
        <v>227965</v>
      </c>
      <c r="T260" s="57">
        <f t="shared" ca="1" si="130"/>
        <v>394495</v>
      </c>
      <c r="U260" s="57">
        <f t="shared" ca="1" si="125"/>
        <v>58278</v>
      </c>
      <c r="V260" s="57">
        <f t="shared" ca="1" si="125"/>
        <v>7864</v>
      </c>
      <c r="W260" s="57">
        <f t="shared" ca="1" si="125"/>
        <v>659</v>
      </c>
      <c r="X260" s="57">
        <f t="shared" ca="1" si="125"/>
        <v>3472</v>
      </c>
      <c r="Y260" s="57">
        <f t="shared" ca="1" si="125"/>
        <v>3537</v>
      </c>
      <c r="Z260" s="57">
        <f t="shared" ca="1" si="125"/>
        <v>37547</v>
      </c>
      <c r="AA260" s="57">
        <f t="shared" ca="1" si="125"/>
        <v>28757</v>
      </c>
      <c r="AB260" s="57">
        <f t="shared" ca="1" si="125"/>
        <v>53254</v>
      </c>
      <c r="AC260" s="57">
        <f t="shared" ca="1" si="125"/>
        <v>1898</v>
      </c>
      <c r="AD260" s="57">
        <f t="shared" ca="1" si="125"/>
        <v>9876</v>
      </c>
      <c r="AE260" s="57">
        <f t="shared" ca="1" si="125"/>
        <v>6826</v>
      </c>
      <c r="AF260" s="57">
        <f t="shared" ca="1" si="125"/>
        <v>631</v>
      </c>
      <c r="AG260" s="57">
        <f t="shared" ca="1" si="125"/>
        <v>41269</v>
      </c>
      <c r="AH260" s="57">
        <f t="shared" ca="1" si="125"/>
        <v>245</v>
      </c>
      <c r="AI260" s="57">
        <f t="shared" ca="1" si="125"/>
        <v>0</v>
      </c>
      <c r="AJ260" s="57">
        <f t="shared" ca="1" si="125"/>
        <v>79087</v>
      </c>
      <c r="AK260" s="57">
        <f t="shared" ca="1" si="124"/>
        <v>22470</v>
      </c>
      <c r="AL260" s="57">
        <f t="shared" ca="1" si="124"/>
        <v>131424</v>
      </c>
      <c r="AM260" s="57">
        <f t="shared" ca="1" si="124"/>
        <v>1989</v>
      </c>
      <c r="AN260" s="57">
        <f t="shared" ca="1" si="124"/>
        <v>112963</v>
      </c>
      <c r="AO260" s="57">
        <f t="shared" ca="1" si="124"/>
        <v>0</v>
      </c>
      <c r="AP260" s="57">
        <f t="shared" ca="1" si="124"/>
        <v>42922</v>
      </c>
      <c r="AQ260" s="57">
        <f t="shared" ca="1" si="124"/>
        <v>2854</v>
      </c>
      <c r="AR260" s="57">
        <f t="shared" ca="1" si="124"/>
        <v>443</v>
      </c>
      <c r="AS260" s="51">
        <v>2500</v>
      </c>
      <c r="AT260" s="57">
        <f t="shared" ca="1" si="124"/>
        <v>0</v>
      </c>
      <c r="AU260" s="51">
        <v>0</v>
      </c>
      <c r="AV260" s="57">
        <v>0</v>
      </c>
      <c r="AW260" s="51">
        <f t="shared" ca="1" si="131"/>
        <v>12449.2</v>
      </c>
      <c r="AX260" s="57">
        <f t="shared" ca="1" si="121"/>
        <v>-2921</v>
      </c>
      <c r="AY260" s="57">
        <f t="shared" ca="1" si="121"/>
        <v>0</v>
      </c>
      <c r="AZ260" s="57">
        <f t="shared" ca="1" si="121"/>
        <v>0</v>
      </c>
      <c r="BA260" s="51">
        <v>0</v>
      </c>
      <c r="BB260" s="51">
        <v>0</v>
      </c>
      <c r="BC260" s="57">
        <f t="shared" ca="1" si="121"/>
        <v>-723</v>
      </c>
      <c r="BD260" s="57">
        <f t="shared" ca="1" si="121"/>
        <v>-24661</v>
      </c>
      <c r="BE260" s="57">
        <f t="shared" ca="1" si="116"/>
        <v>395.435</v>
      </c>
      <c r="BF260" s="51">
        <f t="shared" ca="1" si="132"/>
        <v>105.1392</v>
      </c>
      <c r="BG260" s="51">
        <f t="shared" ca="1" si="133"/>
        <v>15.910281690140845</v>
      </c>
      <c r="BH260" s="51">
        <f t="shared" ca="1" si="134"/>
        <v>424.97029702970298</v>
      </c>
      <c r="BI260" s="51">
        <v>0</v>
      </c>
      <c r="BJ260" s="57">
        <f t="shared" ca="1" si="111"/>
        <v>575</v>
      </c>
      <c r="BK260" s="51">
        <f t="shared" ca="1" si="135"/>
        <v>970.43499999999995</v>
      </c>
      <c r="BL260" s="57">
        <f t="shared" ca="1" si="112"/>
        <v>185</v>
      </c>
      <c r="BM260" s="57">
        <f t="shared" ca="1" si="136"/>
        <v>200.91028169014083</v>
      </c>
      <c r="BN260" s="57">
        <f t="shared" ca="1" si="113"/>
        <v>922</v>
      </c>
      <c r="BO260" s="57">
        <f t="shared" ca="1" si="137"/>
        <v>1027.1392000000001</v>
      </c>
      <c r="BP260" s="57">
        <f t="shared" ca="1" si="114"/>
        <v>343</v>
      </c>
      <c r="BQ260" s="57">
        <f t="shared" ca="1" si="138"/>
        <v>767.97029702970303</v>
      </c>
      <c r="BR260" s="51">
        <v>0</v>
      </c>
      <c r="BS260" s="51">
        <v>0</v>
      </c>
    </row>
    <row r="261" spans="1:71">
      <c r="A261" s="8" t="s">
        <v>239</v>
      </c>
      <c r="B261">
        <v>706</v>
      </c>
      <c r="C261" s="54">
        <v>2002</v>
      </c>
      <c r="E261" s="8">
        <v>158.66999999999999</v>
      </c>
      <c r="F261" s="8" t="s">
        <v>240</v>
      </c>
      <c r="G261" s="55">
        <f t="shared" ca="1" si="126"/>
        <v>44808</v>
      </c>
      <c r="H261" s="8">
        <v>77777</v>
      </c>
      <c r="J261" t="str">
        <f t="shared" ca="1" si="115"/>
        <v>자가</v>
      </c>
      <c r="K261" s="8" t="s">
        <v>242</v>
      </c>
      <c r="L261" s="63">
        <v>45352</v>
      </c>
      <c r="M261" s="63">
        <v>45402</v>
      </c>
      <c r="N261" s="63">
        <v>45352</v>
      </c>
      <c r="O261" s="63">
        <v>45382</v>
      </c>
      <c r="P261" s="51">
        <f t="shared" ca="1" si="127"/>
        <v>603334</v>
      </c>
      <c r="Q261" s="57">
        <f t="shared" ca="1" si="128"/>
        <v>615400.68000000005</v>
      </c>
      <c r="R261" s="51">
        <f t="shared" ca="1" si="129"/>
        <v>603334</v>
      </c>
      <c r="S261" s="57">
        <f t="shared" ca="1" si="139"/>
        <v>215769</v>
      </c>
      <c r="T261" s="57">
        <f t="shared" ca="1" si="130"/>
        <v>387565</v>
      </c>
      <c r="U261" s="57">
        <f t="shared" ca="1" si="125"/>
        <v>70794</v>
      </c>
      <c r="V261" s="57">
        <f t="shared" ca="1" si="125"/>
        <v>20280</v>
      </c>
      <c r="W261" s="57">
        <f t="shared" ca="1" si="125"/>
        <v>1143</v>
      </c>
      <c r="X261" s="57">
        <f t="shared" ca="1" si="125"/>
        <v>2139</v>
      </c>
      <c r="Y261" s="57">
        <f t="shared" ca="1" si="125"/>
        <v>3301</v>
      </c>
      <c r="Z261" s="57">
        <f t="shared" ca="1" si="125"/>
        <v>28792</v>
      </c>
      <c r="AA261" s="57">
        <f t="shared" ca="1" si="125"/>
        <v>28293</v>
      </c>
      <c r="AB261" s="57">
        <f t="shared" ca="1" si="125"/>
        <v>58634</v>
      </c>
      <c r="AC261" s="57">
        <f t="shared" ca="1" si="125"/>
        <v>271</v>
      </c>
      <c r="AD261" s="57">
        <f t="shared" ca="1" si="125"/>
        <v>9602</v>
      </c>
      <c r="AE261" s="57">
        <f t="shared" ca="1" si="125"/>
        <v>4270</v>
      </c>
      <c r="AF261" s="57">
        <f t="shared" ca="1" si="125"/>
        <v>958</v>
      </c>
      <c r="AG261" s="57">
        <f t="shared" ca="1" si="125"/>
        <v>12551</v>
      </c>
      <c r="AH261" s="57">
        <f t="shared" ca="1" si="125"/>
        <v>540</v>
      </c>
      <c r="AI261" s="57">
        <f t="shared" ca="1" si="125"/>
        <v>0</v>
      </c>
      <c r="AJ261" s="57">
        <f t="shared" ca="1" si="125"/>
        <v>63123</v>
      </c>
      <c r="AK261" s="57">
        <f t="shared" ca="1" si="124"/>
        <v>22326</v>
      </c>
      <c r="AL261" s="57">
        <f t="shared" ca="1" si="124"/>
        <v>100093</v>
      </c>
      <c r="AM261" s="57">
        <f t="shared" ca="1" si="124"/>
        <v>5006</v>
      </c>
      <c r="AN261" s="57">
        <f t="shared" ca="1" si="124"/>
        <v>110335</v>
      </c>
      <c r="AO261" s="57">
        <f t="shared" ca="1" si="124"/>
        <v>0</v>
      </c>
      <c r="AP261" s="57">
        <f t="shared" ca="1" si="124"/>
        <v>78298</v>
      </c>
      <c r="AQ261" s="57">
        <f t="shared" ca="1" si="124"/>
        <v>3034</v>
      </c>
      <c r="AR261" s="57">
        <f t="shared" ca="1" si="124"/>
        <v>9894</v>
      </c>
      <c r="AS261" s="51">
        <v>2500</v>
      </c>
      <c r="AT261" s="57">
        <f t="shared" ca="1" si="124"/>
        <v>0</v>
      </c>
      <c r="AU261" s="51">
        <v>0</v>
      </c>
      <c r="AV261" s="57">
        <v>0</v>
      </c>
      <c r="AW261" s="51">
        <f t="shared" ca="1" si="131"/>
        <v>12066.68</v>
      </c>
      <c r="AX261" s="57">
        <f t="shared" ca="1" si="121"/>
        <v>-10164</v>
      </c>
      <c r="AY261" s="57">
        <f t="shared" ca="1" si="121"/>
        <v>0</v>
      </c>
      <c r="AZ261" s="57">
        <f t="shared" ca="1" si="121"/>
        <v>0</v>
      </c>
      <c r="BA261" s="51">
        <v>0</v>
      </c>
      <c r="BB261" s="51">
        <v>0</v>
      </c>
      <c r="BC261" s="57">
        <f t="shared" ca="1" si="121"/>
        <v>-4614</v>
      </c>
      <c r="BD261" s="57">
        <f t="shared" ca="1" si="121"/>
        <v>-18065</v>
      </c>
      <c r="BE261" s="57">
        <f t="shared" ca="1" si="116"/>
        <v>315.61500000000001</v>
      </c>
      <c r="BF261" s="51">
        <f t="shared" ca="1" si="132"/>
        <v>80.074399999999997</v>
      </c>
      <c r="BG261" s="51">
        <f t="shared" ca="1" si="133"/>
        <v>15.540140845070422</v>
      </c>
      <c r="BH261" s="51">
        <f t="shared" ca="1" si="134"/>
        <v>775.22772277227727</v>
      </c>
      <c r="BI261" s="51">
        <v>0</v>
      </c>
      <c r="BJ261" s="57">
        <f t="shared" ref="BJ261:BJ265" ca="1" si="140">RANDBETWEEN(BJ$2,BJ$3)</f>
        <v>861</v>
      </c>
      <c r="BK261" s="51">
        <f t="shared" ca="1" si="135"/>
        <v>1176.615</v>
      </c>
      <c r="BL261" s="57">
        <f t="shared" ref="BL261:BL265" ca="1" si="141">RANDBETWEEN(BL$2,BL$3)</f>
        <v>378</v>
      </c>
      <c r="BM261" s="57">
        <f t="shared" ca="1" si="136"/>
        <v>393.54014084507043</v>
      </c>
      <c r="BN261" s="57">
        <f t="shared" ref="BN261:BN265" ca="1" si="142">RANDBETWEEN(BN$2,BN$3)</f>
        <v>744</v>
      </c>
      <c r="BO261" s="57">
        <f t="shared" ca="1" si="137"/>
        <v>824.07439999999997</v>
      </c>
      <c r="BP261" s="57">
        <f t="shared" ref="BP261:BP265" ca="1" si="143">RANDBETWEEN(BP$2, BP$3)</f>
        <v>73</v>
      </c>
      <c r="BQ261" s="57">
        <f t="shared" ca="1" si="138"/>
        <v>848.22772277227727</v>
      </c>
      <c r="BR261" s="51">
        <v>0</v>
      </c>
      <c r="BS261" s="51">
        <v>0</v>
      </c>
    </row>
    <row r="262" spans="1:71">
      <c r="A262" s="8" t="s">
        <v>239</v>
      </c>
      <c r="B262">
        <v>706</v>
      </c>
      <c r="C262" s="54">
        <v>2101</v>
      </c>
      <c r="E262" s="8">
        <v>158.66999999999999</v>
      </c>
      <c r="F262" s="8" t="s">
        <v>240</v>
      </c>
      <c r="G262" s="55">
        <f t="shared" ca="1" si="126"/>
        <v>43040</v>
      </c>
      <c r="H262" s="8">
        <v>77777</v>
      </c>
      <c r="J262" t="str">
        <f t="shared" ref="J262:J265" ca="1" si="144">IF(RANDBETWEEN(0, 1) &lt; 0.33, "전세", IF(RANDBETWEEN(0, 1) &lt; 0.5, "월세", "자가"))</f>
        <v>자가</v>
      </c>
      <c r="K262" s="8" t="s">
        <v>242</v>
      </c>
      <c r="L262" s="63">
        <v>45352</v>
      </c>
      <c r="M262" s="63">
        <v>45402</v>
      </c>
      <c r="N262" s="63">
        <v>45352</v>
      </c>
      <c r="O262" s="63">
        <v>45382</v>
      </c>
      <c r="P262" s="51">
        <f t="shared" ca="1" si="127"/>
        <v>601188</v>
      </c>
      <c r="Q262" s="57">
        <f t="shared" ca="1" si="128"/>
        <v>613211.76</v>
      </c>
      <c r="R262" s="51">
        <f t="shared" ca="1" si="129"/>
        <v>601188</v>
      </c>
      <c r="S262" s="57">
        <f t="shared" ca="1" si="139"/>
        <v>274076</v>
      </c>
      <c r="T262" s="57">
        <f t="shared" ca="1" si="130"/>
        <v>327112</v>
      </c>
      <c r="U262" s="57">
        <f t="shared" ca="1" si="125"/>
        <v>63344</v>
      </c>
      <c r="V262" s="57">
        <f ca="1">RANDBETWEEN(V$2,V$3)</f>
        <v>28860</v>
      </c>
      <c r="W262" s="57">
        <f t="shared" ca="1" si="125"/>
        <v>1623</v>
      </c>
      <c r="X262" s="57">
        <f t="shared" ca="1" si="125"/>
        <v>4301</v>
      </c>
      <c r="Y262" s="57">
        <f t="shared" ca="1" si="125"/>
        <v>3357</v>
      </c>
      <c r="Z262" s="57">
        <f t="shared" ca="1" si="125"/>
        <v>44661</v>
      </c>
      <c r="AA262" s="57">
        <f t="shared" ca="1" si="125"/>
        <v>13610</v>
      </c>
      <c r="AB262" s="57">
        <f t="shared" ca="1" si="125"/>
        <v>75077</v>
      </c>
      <c r="AC262" s="57">
        <f t="shared" ca="1" si="125"/>
        <v>1073</v>
      </c>
      <c r="AD262" s="57">
        <f t="shared" ca="1" si="125"/>
        <v>4142</v>
      </c>
      <c r="AE262" s="57">
        <f t="shared" ca="1" si="125"/>
        <v>16771</v>
      </c>
      <c r="AF262" s="57">
        <f t="shared" ca="1" si="125"/>
        <v>488</v>
      </c>
      <c r="AG262" s="57">
        <f t="shared" ca="1" si="125"/>
        <v>29280</v>
      </c>
      <c r="AH262" s="57">
        <f t="shared" ca="1" si="125"/>
        <v>470</v>
      </c>
      <c r="AI262" s="57">
        <f t="shared" ca="1" si="125"/>
        <v>0</v>
      </c>
      <c r="AJ262" s="57">
        <f t="shared" ca="1" si="125"/>
        <v>56564</v>
      </c>
      <c r="AK262" s="57">
        <f t="shared" ca="1" si="124"/>
        <v>15061</v>
      </c>
      <c r="AL262" s="57">
        <f t="shared" ca="1" si="124"/>
        <v>142370</v>
      </c>
      <c r="AM262" s="57">
        <f t="shared" ca="1" si="124"/>
        <v>4062</v>
      </c>
      <c r="AN262" s="57">
        <f t="shared" ca="1" si="124"/>
        <v>9817</v>
      </c>
      <c r="AO262" s="57">
        <f t="shared" ca="1" si="124"/>
        <v>0</v>
      </c>
      <c r="AP262" s="57">
        <f t="shared" ca="1" si="124"/>
        <v>98317</v>
      </c>
      <c r="AQ262" s="57">
        <f t="shared" ca="1" si="124"/>
        <v>1099</v>
      </c>
      <c r="AR262" s="57">
        <f t="shared" ca="1" si="124"/>
        <v>1369</v>
      </c>
      <c r="AS262" s="51">
        <v>2500</v>
      </c>
      <c r="AT262" s="57">
        <f t="shared" ca="1" si="124"/>
        <v>0</v>
      </c>
      <c r="AU262" s="51">
        <v>0</v>
      </c>
      <c r="AV262" s="57">
        <v>0</v>
      </c>
      <c r="AW262" s="51">
        <f t="shared" ca="1" si="131"/>
        <v>12023.76</v>
      </c>
      <c r="AX262" s="57">
        <f t="shared" ref="AX262:BD265" ca="1" si="145">RANDBETWEEN(AX$2,AX$3)</f>
        <v>-4837</v>
      </c>
      <c r="AY262" s="57">
        <f t="shared" ca="1" si="145"/>
        <v>0</v>
      </c>
      <c r="AZ262" s="57">
        <f t="shared" ca="1" si="145"/>
        <v>0</v>
      </c>
      <c r="BA262" s="51">
        <v>0</v>
      </c>
      <c r="BB262" s="51">
        <v>0</v>
      </c>
      <c r="BC262" s="57">
        <f t="shared" ca="1" si="145"/>
        <v>-8350</v>
      </c>
      <c r="BD262" s="57">
        <f t="shared" ca="1" si="145"/>
        <v>-3841</v>
      </c>
      <c r="BE262" s="57">
        <f t="shared" ref="BE262:BE265" ca="1" si="146">AJ262/200</f>
        <v>282.82</v>
      </c>
      <c r="BF262" s="51">
        <f t="shared" ca="1" si="132"/>
        <v>113.896</v>
      </c>
      <c r="BG262" s="51">
        <f t="shared" ca="1" si="133"/>
        <v>1.3826760563380283</v>
      </c>
      <c r="BH262" s="51">
        <f t="shared" ca="1" si="134"/>
        <v>973.43564356435638</v>
      </c>
      <c r="BI262" s="51">
        <v>0</v>
      </c>
      <c r="BJ262" s="57">
        <f t="shared" ca="1" si="140"/>
        <v>961</v>
      </c>
      <c r="BK262" s="51">
        <f t="shared" ca="1" si="135"/>
        <v>1243.82</v>
      </c>
      <c r="BL262" s="57">
        <f t="shared" ca="1" si="141"/>
        <v>237</v>
      </c>
      <c r="BM262" s="57">
        <f t="shared" ca="1" si="136"/>
        <v>238.38267605633803</v>
      </c>
      <c r="BN262" s="57">
        <f t="shared" ca="1" si="142"/>
        <v>632</v>
      </c>
      <c r="BO262" s="57">
        <f t="shared" ca="1" si="137"/>
        <v>745.89599999999996</v>
      </c>
      <c r="BP262" s="57">
        <f t="shared" ca="1" si="143"/>
        <v>99</v>
      </c>
      <c r="BQ262" s="57">
        <f t="shared" ca="1" si="138"/>
        <v>1072.4356435643563</v>
      </c>
      <c r="BR262" s="51">
        <v>0</v>
      </c>
      <c r="BS262" s="51">
        <v>0</v>
      </c>
    </row>
    <row r="263" spans="1:71">
      <c r="A263" s="8" t="s">
        <v>239</v>
      </c>
      <c r="B263">
        <v>706</v>
      </c>
      <c r="C263" s="54">
        <v>2102</v>
      </c>
      <c r="E263" s="8">
        <v>158.66999999999999</v>
      </c>
      <c r="F263" s="8" t="s">
        <v>240</v>
      </c>
      <c r="G263" s="55">
        <f t="shared" ca="1" si="126"/>
        <v>43356</v>
      </c>
      <c r="H263" s="8">
        <v>77777</v>
      </c>
      <c r="J263" t="str">
        <f t="shared" ca="1" si="144"/>
        <v>전세</v>
      </c>
      <c r="K263" s="8" t="s">
        <v>242</v>
      </c>
      <c r="L263" s="63">
        <v>45352</v>
      </c>
      <c r="M263" s="63">
        <v>45402</v>
      </c>
      <c r="N263" s="63">
        <v>45352</v>
      </c>
      <c r="O263" s="63">
        <v>45382</v>
      </c>
      <c r="P263" s="51">
        <f t="shared" ca="1" si="127"/>
        <v>573850</v>
      </c>
      <c r="Q263" s="57">
        <f t="shared" ca="1" si="128"/>
        <v>585327</v>
      </c>
      <c r="R263" s="51">
        <f t="shared" ca="1" si="129"/>
        <v>573850</v>
      </c>
      <c r="S263" s="57">
        <f t="shared" ca="1" si="139"/>
        <v>213380</v>
      </c>
      <c r="T263" s="57">
        <f t="shared" ca="1" si="130"/>
        <v>360470</v>
      </c>
      <c r="U263" s="57">
        <f t="shared" ca="1" si="125"/>
        <v>65099</v>
      </c>
      <c r="V263" s="57">
        <f t="shared" ca="1" si="125"/>
        <v>35775</v>
      </c>
      <c r="W263" s="57">
        <f t="shared" ca="1" si="125"/>
        <v>1959</v>
      </c>
      <c r="X263" s="57">
        <f t="shared" ca="1" si="125"/>
        <v>1081</v>
      </c>
      <c r="Y263" s="57">
        <f t="shared" ca="1" si="125"/>
        <v>3802</v>
      </c>
      <c r="Z263" s="57">
        <f t="shared" ca="1" si="125"/>
        <v>22230</v>
      </c>
      <c r="AA263" s="57">
        <f t="shared" ca="1" si="125"/>
        <v>2273</v>
      </c>
      <c r="AB263" s="57">
        <f t="shared" ca="1" si="125"/>
        <v>33078</v>
      </c>
      <c r="AC263" s="57">
        <f t="shared" ca="1" si="125"/>
        <v>231</v>
      </c>
      <c r="AD263" s="57">
        <f t="shared" ca="1" si="125"/>
        <v>8012</v>
      </c>
      <c r="AE263" s="57">
        <f t="shared" ca="1" si="125"/>
        <v>17382</v>
      </c>
      <c r="AF263" s="57">
        <f t="shared" ca="1" si="125"/>
        <v>877</v>
      </c>
      <c r="AG263" s="57">
        <f t="shared" ca="1" si="125"/>
        <v>18289</v>
      </c>
      <c r="AH263" s="57">
        <f t="shared" ca="1" si="125"/>
        <v>508</v>
      </c>
      <c r="AI263" s="57">
        <f t="shared" ca="1" si="125"/>
        <v>0</v>
      </c>
      <c r="AJ263" s="57">
        <f t="shared" ca="1" si="125"/>
        <v>71850</v>
      </c>
      <c r="AK263" s="57">
        <f t="shared" ca="1" si="124"/>
        <v>18876</v>
      </c>
      <c r="AL263" s="57">
        <f t="shared" ca="1" si="124"/>
        <v>147180</v>
      </c>
      <c r="AM263" s="57">
        <f t="shared" ca="1" si="124"/>
        <v>1563</v>
      </c>
      <c r="AN263" s="57">
        <f t="shared" ca="1" si="124"/>
        <v>85705</v>
      </c>
      <c r="AO263" s="57">
        <f t="shared" ca="1" si="124"/>
        <v>0</v>
      </c>
      <c r="AP263" s="57">
        <f t="shared" ca="1" si="124"/>
        <v>64794</v>
      </c>
      <c r="AQ263" s="57">
        <f t="shared" ca="1" si="124"/>
        <v>5565</v>
      </c>
      <c r="AR263" s="57">
        <f t="shared" ca="1" si="124"/>
        <v>2755</v>
      </c>
      <c r="AS263" s="51">
        <v>2500</v>
      </c>
      <c r="AT263" s="57">
        <f t="shared" ca="1" si="124"/>
        <v>0</v>
      </c>
      <c r="AU263" s="51">
        <v>0</v>
      </c>
      <c r="AV263" s="57">
        <v>0</v>
      </c>
      <c r="AW263" s="51">
        <f t="shared" ca="1" si="131"/>
        <v>11477</v>
      </c>
      <c r="AX263" s="57">
        <f t="shared" ca="1" si="145"/>
        <v>-641</v>
      </c>
      <c r="AY263" s="57">
        <f t="shared" ca="1" si="145"/>
        <v>0</v>
      </c>
      <c r="AZ263" s="57">
        <f t="shared" ca="1" si="145"/>
        <v>0</v>
      </c>
      <c r="BA263" s="51">
        <v>0</v>
      </c>
      <c r="BB263" s="51">
        <v>0</v>
      </c>
      <c r="BC263" s="57">
        <f t="shared" ca="1" si="145"/>
        <v>-8019</v>
      </c>
      <c r="BD263" s="57">
        <f t="shared" ca="1" si="145"/>
        <v>-28874</v>
      </c>
      <c r="BE263" s="57">
        <f t="shared" ca="1" si="146"/>
        <v>359.25</v>
      </c>
      <c r="BF263" s="51">
        <f t="shared" ca="1" si="132"/>
        <v>117.744</v>
      </c>
      <c r="BG263" s="51">
        <f t="shared" ca="1" si="133"/>
        <v>12.071126760563381</v>
      </c>
      <c r="BH263" s="51">
        <f t="shared" ca="1" si="134"/>
        <v>641.52475247524751</v>
      </c>
      <c r="BI263" s="51">
        <v>0</v>
      </c>
      <c r="BJ263" s="57">
        <f t="shared" ca="1" si="140"/>
        <v>215</v>
      </c>
      <c r="BK263" s="51">
        <f t="shared" ca="1" si="135"/>
        <v>574.25</v>
      </c>
      <c r="BL263" s="57">
        <f t="shared" ca="1" si="141"/>
        <v>676</v>
      </c>
      <c r="BM263" s="57">
        <f t="shared" ca="1" si="136"/>
        <v>688.0711267605634</v>
      </c>
      <c r="BN263" s="57">
        <f t="shared" ca="1" si="142"/>
        <v>753</v>
      </c>
      <c r="BO263" s="57">
        <f t="shared" ca="1" si="137"/>
        <v>870.74400000000003</v>
      </c>
      <c r="BP263" s="57">
        <f t="shared" ca="1" si="143"/>
        <v>898</v>
      </c>
      <c r="BQ263" s="57">
        <f t="shared" ca="1" si="138"/>
        <v>1539.5247524752476</v>
      </c>
      <c r="BR263" s="51">
        <v>0</v>
      </c>
      <c r="BS263" s="51">
        <v>0</v>
      </c>
    </row>
    <row r="264" spans="1:71">
      <c r="A264" s="8" t="s">
        <v>239</v>
      </c>
      <c r="B264">
        <v>706</v>
      </c>
      <c r="C264" s="54">
        <v>2201</v>
      </c>
      <c r="E264" s="8">
        <v>158.66999999999999</v>
      </c>
      <c r="F264" s="8" t="s">
        <v>240</v>
      </c>
      <c r="G264" s="55">
        <f t="shared" ca="1" si="126"/>
        <v>44032</v>
      </c>
      <c r="H264" s="8">
        <v>77777</v>
      </c>
      <c r="J264" t="str">
        <f t="shared" ca="1" si="144"/>
        <v>전세</v>
      </c>
      <c r="K264" s="8" t="s">
        <v>242</v>
      </c>
      <c r="L264" s="63">
        <v>45352</v>
      </c>
      <c r="M264" s="63">
        <v>45402</v>
      </c>
      <c r="N264" s="63">
        <v>45352</v>
      </c>
      <c r="O264" s="63">
        <v>45382</v>
      </c>
      <c r="P264" s="51">
        <f t="shared" ca="1" si="127"/>
        <v>600829</v>
      </c>
      <c r="Q264" s="57">
        <f t="shared" ca="1" si="128"/>
        <v>612845.57999999996</v>
      </c>
      <c r="R264" s="51">
        <f t="shared" ca="1" si="129"/>
        <v>600829</v>
      </c>
      <c r="S264" s="57">
        <f t="shared" ca="1" si="139"/>
        <v>252491</v>
      </c>
      <c r="T264" s="57">
        <f t="shared" ca="1" si="130"/>
        <v>348338</v>
      </c>
      <c r="U264" s="57">
        <f t="shared" ca="1" si="125"/>
        <v>69333</v>
      </c>
      <c r="V264" s="57">
        <f t="shared" ca="1" si="125"/>
        <v>23472</v>
      </c>
      <c r="W264" s="57">
        <f t="shared" ca="1" si="125"/>
        <v>1376</v>
      </c>
      <c r="X264" s="57">
        <f t="shared" ca="1" si="125"/>
        <v>1801</v>
      </c>
      <c r="Y264" s="57">
        <f t="shared" ca="1" si="125"/>
        <v>3391</v>
      </c>
      <c r="Z264" s="57">
        <f t="shared" ca="1" si="125"/>
        <v>31209</v>
      </c>
      <c r="AA264" s="57">
        <f t="shared" ca="1" si="125"/>
        <v>3642</v>
      </c>
      <c r="AB264" s="57">
        <f t="shared" ca="1" si="125"/>
        <v>62133</v>
      </c>
      <c r="AC264" s="57">
        <f t="shared" ca="1" si="125"/>
        <v>1787</v>
      </c>
      <c r="AD264" s="57">
        <f t="shared" ca="1" si="125"/>
        <v>6814</v>
      </c>
      <c r="AE264" s="57">
        <f t="shared" ca="1" si="125"/>
        <v>14857</v>
      </c>
      <c r="AF264" s="57">
        <f t="shared" ca="1" si="125"/>
        <v>451</v>
      </c>
      <c r="AG264" s="57">
        <f t="shared" ca="1" si="125"/>
        <v>32489</v>
      </c>
      <c r="AH264" s="57">
        <f t="shared" ca="1" si="125"/>
        <v>512</v>
      </c>
      <c r="AI264" s="57">
        <f t="shared" ca="1" si="125"/>
        <v>0</v>
      </c>
      <c r="AJ264" s="57">
        <f t="shared" ca="1" si="125"/>
        <v>59088</v>
      </c>
      <c r="AK264" s="57">
        <f t="shared" ca="1" si="124"/>
        <v>21027</v>
      </c>
      <c r="AL264" s="57">
        <f t="shared" ca="1" si="124"/>
        <v>144504</v>
      </c>
      <c r="AM264" s="57">
        <f t="shared" ca="1" si="124"/>
        <v>2544</v>
      </c>
      <c r="AN264" s="57">
        <f t="shared" ca="1" si="124"/>
        <v>73489</v>
      </c>
      <c r="AO264" s="57">
        <f t="shared" ca="1" si="124"/>
        <v>0</v>
      </c>
      <c r="AP264" s="57">
        <f t="shared" ca="1" si="124"/>
        <v>64481</v>
      </c>
      <c r="AQ264" s="57">
        <f t="shared" ca="1" si="124"/>
        <v>3378</v>
      </c>
      <c r="AR264" s="57">
        <f t="shared" ca="1" si="124"/>
        <v>4201</v>
      </c>
      <c r="AS264" s="51">
        <v>2500</v>
      </c>
      <c r="AT264" s="57">
        <f t="shared" ca="1" si="124"/>
        <v>0</v>
      </c>
      <c r="AU264" s="51">
        <v>0</v>
      </c>
      <c r="AV264" s="57">
        <v>0</v>
      </c>
      <c r="AW264" s="51">
        <f t="shared" ca="1" si="131"/>
        <v>12016.58</v>
      </c>
      <c r="AX264" s="57">
        <f t="shared" ca="1" si="145"/>
        <v>-5311</v>
      </c>
      <c r="AY264" s="57">
        <f t="shared" ca="1" si="145"/>
        <v>0</v>
      </c>
      <c r="AZ264" s="57">
        <f t="shared" ca="1" si="145"/>
        <v>0</v>
      </c>
      <c r="BA264" s="51">
        <v>0</v>
      </c>
      <c r="BB264" s="51">
        <v>0</v>
      </c>
      <c r="BC264" s="57">
        <f t="shared" ca="1" si="145"/>
        <v>-16719</v>
      </c>
      <c r="BD264" s="57">
        <f t="shared" ca="1" si="145"/>
        <v>-5620</v>
      </c>
      <c r="BE264" s="57">
        <f t="shared" ca="1" si="146"/>
        <v>295.44</v>
      </c>
      <c r="BF264" s="51">
        <f t="shared" ca="1" si="132"/>
        <v>115.6032</v>
      </c>
      <c r="BG264" s="51">
        <f t="shared" ca="1" si="133"/>
        <v>10.35056338028169</v>
      </c>
      <c r="BH264" s="51">
        <f t="shared" ca="1" si="134"/>
        <v>638.42574257425747</v>
      </c>
      <c r="BI264" s="51">
        <v>0</v>
      </c>
      <c r="BJ264" s="57">
        <f t="shared" ca="1" si="140"/>
        <v>552</v>
      </c>
      <c r="BK264" s="51">
        <f t="shared" ca="1" si="135"/>
        <v>847.44</v>
      </c>
      <c r="BL264" s="57">
        <f t="shared" ca="1" si="141"/>
        <v>441</v>
      </c>
      <c r="BM264" s="57">
        <f t="shared" ca="1" si="136"/>
        <v>451.3505633802817</v>
      </c>
      <c r="BN264" s="57">
        <f t="shared" ca="1" si="142"/>
        <v>154</v>
      </c>
      <c r="BO264" s="57">
        <f t="shared" ca="1" si="137"/>
        <v>269.60320000000002</v>
      </c>
      <c r="BP264" s="57">
        <f t="shared" ca="1" si="143"/>
        <v>885</v>
      </c>
      <c r="BQ264" s="57">
        <f t="shared" ca="1" si="138"/>
        <v>1523.4257425742576</v>
      </c>
      <c r="BR264" s="51">
        <v>0</v>
      </c>
      <c r="BS264" s="51">
        <v>0</v>
      </c>
    </row>
    <row r="265" spans="1:71">
      <c r="A265" s="8" t="s">
        <v>239</v>
      </c>
      <c r="B265">
        <v>706</v>
      </c>
      <c r="C265" s="54">
        <v>2202</v>
      </c>
      <c r="E265" s="8">
        <v>158.66999999999999</v>
      </c>
      <c r="F265" s="8" t="s">
        <v>240</v>
      </c>
      <c r="G265" s="55">
        <f t="shared" ca="1" si="126"/>
        <v>42984</v>
      </c>
      <c r="H265" s="8">
        <v>77777</v>
      </c>
      <c r="J265" t="str">
        <f t="shared" ca="1" si="144"/>
        <v>전세</v>
      </c>
      <c r="K265" s="8" t="s">
        <v>242</v>
      </c>
      <c r="L265" s="63">
        <v>45352</v>
      </c>
      <c r="M265" s="63">
        <v>45402</v>
      </c>
      <c r="N265" s="63">
        <v>45352</v>
      </c>
      <c r="O265" s="63">
        <v>45382</v>
      </c>
      <c r="P265" s="51">
        <f t="shared" ca="1" si="127"/>
        <v>546035</v>
      </c>
      <c r="Q265" s="57">
        <f t="shared" ca="1" si="128"/>
        <v>556955.69999999995</v>
      </c>
      <c r="R265" s="51">
        <f t="shared" ca="1" si="129"/>
        <v>546035</v>
      </c>
      <c r="S265" s="57">
        <f t="shared" ca="1" si="139"/>
        <v>233584</v>
      </c>
      <c r="T265" s="57">
        <f t="shared" ca="1" si="130"/>
        <v>312451</v>
      </c>
      <c r="U265" s="57">
        <f t="shared" ca="1" si="125"/>
        <v>38830</v>
      </c>
      <c r="V265" s="57">
        <f t="shared" ca="1" si="125"/>
        <v>33043</v>
      </c>
      <c r="W265" s="57">
        <f t="shared" ca="1" si="125"/>
        <v>1606</v>
      </c>
      <c r="X265" s="57">
        <f t="shared" ca="1" si="125"/>
        <v>4396</v>
      </c>
      <c r="Y265" s="57">
        <f t="shared" ca="1" si="125"/>
        <v>3585</v>
      </c>
      <c r="Z265" s="57">
        <f t="shared" ca="1" si="125"/>
        <v>50228</v>
      </c>
      <c r="AA265" s="57">
        <f t="shared" ca="1" si="125"/>
        <v>28034</v>
      </c>
      <c r="AB265" s="57">
        <f t="shared" ca="1" si="125"/>
        <v>79820</v>
      </c>
      <c r="AC265" s="57">
        <f t="shared" ca="1" si="125"/>
        <v>689</v>
      </c>
      <c r="AD265" s="57">
        <f t="shared" ca="1" si="125"/>
        <v>4770</v>
      </c>
      <c r="AE265" s="57">
        <f t="shared" ca="1" si="125"/>
        <v>6605</v>
      </c>
      <c r="AF265" s="57">
        <f t="shared" ca="1" si="125"/>
        <v>881</v>
      </c>
      <c r="AG265" s="57">
        <f t="shared" ca="1" si="125"/>
        <v>2150</v>
      </c>
      <c r="AH265" s="57">
        <f t="shared" ca="1" si="125"/>
        <v>146</v>
      </c>
      <c r="AI265" s="57">
        <f t="shared" ca="1" si="125"/>
        <v>0</v>
      </c>
      <c r="AJ265" s="57">
        <f t="shared" ca="1" si="125"/>
        <v>71611</v>
      </c>
      <c r="AK265" s="57">
        <f t="shared" ca="1" si="124"/>
        <v>13763</v>
      </c>
      <c r="AL265" s="57">
        <f t="shared" ca="1" si="124"/>
        <v>76435</v>
      </c>
      <c r="AM265" s="57">
        <f t="shared" ca="1" si="124"/>
        <v>6802</v>
      </c>
      <c r="AN265" s="57">
        <f t="shared" ca="1" si="124"/>
        <v>117054</v>
      </c>
      <c r="AO265" s="57">
        <f t="shared" ca="1" si="124"/>
        <v>0</v>
      </c>
      <c r="AP265" s="57">
        <f t="shared" ca="1" si="124"/>
        <v>41381</v>
      </c>
      <c r="AQ265" s="57">
        <f t="shared" ca="1" si="124"/>
        <v>6981</v>
      </c>
      <c r="AR265" s="57">
        <f t="shared" ca="1" si="124"/>
        <v>1472</v>
      </c>
      <c r="AS265" s="51">
        <v>2500</v>
      </c>
      <c r="AT265" s="57">
        <f t="shared" ca="1" si="124"/>
        <v>0</v>
      </c>
      <c r="AU265" s="51">
        <v>0</v>
      </c>
      <c r="AV265" s="57">
        <v>0</v>
      </c>
      <c r="AW265" s="51">
        <f t="shared" ca="1" si="131"/>
        <v>10920.7</v>
      </c>
      <c r="AX265" s="57">
        <f t="shared" ca="1" si="145"/>
        <v>-16659</v>
      </c>
      <c r="AY265" s="57">
        <f t="shared" ca="1" si="145"/>
        <v>0</v>
      </c>
      <c r="AZ265" s="57">
        <f t="shared" ca="1" si="145"/>
        <v>0</v>
      </c>
      <c r="BA265" s="51">
        <v>0</v>
      </c>
      <c r="BB265" s="51">
        <v>0</v>
      </c>
      <c r="BC265" s="57">
        <f t="shared" ca="1" si="145"/>
        <v>-8086</v>
      </c>
      <c r="BD265" s="57">
        <f t="shared" ca="1" si="145"/>
        <v>-22002</v>
      </c>
      <c r="BE265" s="57">
        <f t="shared" ca="1" si="146"/>
        <v>358.05500000000001</v>
      </c>
      <c r="BF265" s="51">
        <f t="shared" ca="1" si="132"/>
        <v>61.148000000000003</v>
      </c>
      <c r="BG265" s="51">
        <f t="shared" ca="1" si="133"/>
        <v>16.486478873239438</v>
      </c>
      <c r="BH265" s="51">
        <f t="shared" ca="1" si="134"/>
        <v>409.71287128712873</v>
      </c>
      <c r="BI265" s="51">
        <v>0</v>
      </c>
      <c r="BJ265" s="57">
        <f t="shared" ca="1" si="140"/>
        <v>948</v>
      </c>
      <c r="BK265" s="51">
        <f t="shared" ca="1" si="135"/>
        <v>1306.0550000000001</v>
      </c>
      <c r="BL265" s="57">
        <f t="shared" ca="1" si="141"/>
        <v>909</v>
      </c>
      <c r="BM265" s="57">
        <f t="shared" ca="1" si="136"/>
        <v>925.48647887323943</v>
      </c>
      <c r="BN265" s="57">
        <f t="shared" ca="1" si="142"/>
        <v>705</v>
      </c>
      <c r="BO265" s="57">
        <f t="shared" ca="1" si="137"/>
        <v>766.14800000000002</v>
      </c>
      <c r="BP265" s="57">
        <f t="shared" ca="1" si="143"/>
        <v>358</v>
      </c>
      <c r="BQ265" s="57">
        <f t="shared" ca="1" si="138"/>
        <v>767.71287128712879</v>
      </c>
      <c r="BR265" s="51">
        <v>0</v>
      </c>
      <c r="BS265" s="51">
        <v>0</v>
      </c>
    </row>
  </sheetData>
  <phoneticPr fontId="1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66AB-3ACA-47CC-B789-228FE577A78A}">
  <dimension ref="A1:BS266"/>
  <sheetViews>
    <sheetView topLeftCell="BL200" workbookViewId="0">
      <selection activeCell="BM2" sqref="BM2:BM265"/>
    </sheetView>
  </sheetViews>
  <sheetFormatPr defaultRowHeight="12.75"/>
  <cols>
    <col min="1" max="1" width="16.7109375" bestFit="1" customWidth="1"/>
    <col min="2" max="2" width="10.42578125" bestFit="1" customWidth="1"/>
    <col min="3" max="3" width="8.42578125" bestFit="1" customWidth="1"/>
    <col min="4" max="4" width="15.85546875" bestFit="1" customWidth="1"/>
    <col min="5" max="5" width="12.5703125" bestFit="1" customWidth="1"/>
    <col min="6" max="6" width="12.140625" bestFit="1" customWidth="1"/>
    <col min="7" max="7" width="15.140625" bestFit="1" customWidth="1"/>
    <col min="8" max="8" width="10.42578125" bestFit="1" customWidth="1"/>
    <col min="9" max="9" width="10.85546875" bestFit="1" customWidth="1"/>
    <col min="10" max="10" width="14.5703125" bestFit="1" customWidth="1"/>
    <col min="11" max="11" width="14.42578125" bestFit="1" customWidth="1"/>
    <col min="12" max="12" width="21.140625" style="56" bestFit="1" customWidth="1"/>
    <col min="13" max="15" width="16.7109375" style="56" bestFit="1" customWidth="1"/>
    <col min="16" max="16" width="14.7109375" bestFit="1" customWidth="1"/>
    <col min="17" max="17" width="13.140625" bestFit="1" customWidth="1"/>
    <col min="18" max="18" width="15.85546875" bestFit="1" customWidth="1"/>
    <col min="19" max="19" width="18" bestFit="1" customWidth="1"/>
    <col min="20" max="20" width="13.85546875" bestFit="1" customWidth="1"/>
    <col min="21" max="21" width="17.28515625" bestFit="1" customWidth="1"/>
    <col min="22" max="22" width="11.7109375" bestFit="1" customWidth="1"/>
    <col min="23" max="24" width="14.42578125" bestFit="1" customWidth="1"/>
    <col min="25" max="25" width="12.140625" bestFit="1" customWidth="1"/>
    <col min="26" max="26" width="20" bestFit="1" customWidth="1"/>
    <col min="27" max="27" width="19.140625" bestFit="1" customWidth="1"/>
    <col min="28" max="28" width="11.28515625" bestFit="1" customWidth="1"/>
    <col min="29" max="29" width="13.42578125" bestFit="1" customWidth="1"/>
    <col min="30" max="30" width="12.85546875" bestFit="1" customWidth="1"/>
    <col min="31" max="31" width="16.7109375" bestFit="1" customWidth="1"/>
    <col min="32" max="32" width="12.140625" bestFit="1" customWidth="1"/>
    <col min="33" max="33" width="10.7109375" bestFit="1" customWidth="1"/>
    <col min="34" max="34" width="12.140625" bestFit="1" customWidth="1"/>
    <col min="35" max="35" width="16.140625" bestFit="1" customWidth="1"/>
    <col min="36" max="36" width="22.85546875" bestFit="1" customWidth="1"/>
    <col min="37" max="37" width="21.5703125" bestFit="1" customWidth="1"/>
    <col min="38" max="38" width="19.140625" bestFit="1" customWidth="1"/>
    <col min="39" max="39" width="17.5703125" bestFit="1" customWidth="1"/>
    <col min="40" max="40" width="21.85546875" bestFit="1" customWidth="1"/>
    <col min="41" max="41" width="20.42578125" bestFit="1" customWidth="1"/>
    <col min="42" max="42" width="20.7109375" bestFit="1" customWidth="1"/>
    <col min="43" max="43" width="19.42578125" bestFit="1" customWidth="1"/>
    <col min="44" max="44" width="12.28515625" bestFit="1" customWidth="1"/>
    <col min="45" max="45" width="9.85546875" bestFit="1" customWidth="1"/>
    <col min="46" max="46" width="11.140625" bestFit="1" customWidth="1"/>
    <col min="47" max="48" width="9.85546875" bestFit="1" customWidth="1"/>
    <col min="49" max="49" width="14.42578125" bestFit="1" customWidth="1"/>
    <col min="50" max="50" width="12.140625" bestFit="1" customWidth="1"/>
    <col min="51" max="51" width="16.7109375" bestFit="1" customWidth="1"/>
    <col min="52" max="52" width="26" bestFit="1" customWidth="1"/>
    <col min="53" max="53" width="19.42578125" bestFit="1" customWidth="1"/>
    <col min="54" max="54" width="15.85546875" bestFit="1" customWidth="1"/>
    <col min="55" max="55" width="17.85546875" bestFit="1" customWidth="1"/>
    <col min="56" max="56" width="14.42578125" bestFit="1" customWidth="1"/>
    <col min="57" max="57" width="15.5703125" bestFit="1" customWidth="1"/>
    <col min="58" max="58" width="12.140625" bestFit="1" customWidth="1"/>
    <col min="59" max="59" width="14.5703125" bestFit="1" customWidth="1"/>
    <col min="60" max="60" width="13.42578125" bestFit="1" customWidth="1"/>
    <col min="61" max="61" width="12.140625" bestFit="1" customWidth="1"/>
    <col min="62" max="62" width="25.42578125" bestFit="1" customWidth="1"/>
    <col min="63" max="63" width="28.42578125" bestFit="1" customWidth="1"/>
    <col min="64" max="64" width="24.42578125" bestFit="1" customWidth="1"/>
    <col min="65" max="65" width="27.28515625" bestFit="1" customWidth="1"/>
    <col min="66" max="66" width="21.5703125" bestFit="1" customWidth="1"/>
    <col min="67" max="67" width="24.5703125" bestFit="1" customWidth="1"/>
    <col min="68" max="68" width="23.28515625" bestFit="1" customWidth="1"/>
    <col min="69" max="69" width="26.140625" bestFit="1" customWidth="1"/>
    <col min="70" max="70" width="20" bestFit="1" customWidth="1"/>
    <col min="71" max="71" width="23" bestFit="1" customWidth="1"/>
  </cols>
  <sheetData>
    <row r="1" spans="1:71">
      <c r="A1" s="8" t="s">
        <v>169</v>
      </c>
      <c r="B1" s="8" t="s">
        <v>170</v>
      </c>
      <c r="C1" s="8" t="s">
        <v>171</v>
      </c>
      <c r="D1" s="8" t="s">
        <v>172</v>
      </c>
      <c r="E1" s="8" t="s">
        <v>173</v>
      </c>
      <c r="F1" s="8" t="s">
        <v>174</v>
      </c>
      <c r="G1" s="55" t="s">
        <v>175</v>
      </c>
      <c r="H1" s="8" t="s">
        <v>176</v>
      </c>
      <c r="I1" s="20" t="s">
        <v>177</v>
      </c>
      <c r="J1" s="8" t="s">
        <v>178</v>
      </c>
      <c r="K1" s="8" t="s">
        <v>179</v>
      </c>
      <c r="L1" s="55" t="s">
        <v>180</v>
      </c>
      <c r="M1" s="55" t="s">
        <v>181</v>
      </c>
      <c r="N1" s="55" t="s">
        <v>182</v>
      </c>
      <c r="O1" s="55" t="s">
        <v>183</v>
      </c>
      <c r="P1" s="8" t="s">
        <v>184</v>
      </c>
      <c r="Q1" s="8" t="s">
        <v>185</v>
      </c>
      <c r="R1" s="8" t="s">
        <v>186</v>
      </c>
      <c r="S1" s="8" t="s">
        <v>187</v>
      </c>
      <c r="T1" s="8" t="s">
        <v>188</v>
      </c>
      <c r="U1" s="51" t="s">
        <v>189</v>
      </c>
      <c r="V1" s="51" t="s">
        <v>190</v>
      </c>
      <c r="W1" s="51" t="s">
        <v>191</v>
      </c>
      <c r="X1" s="51" t="s">
        <v>192</v>
      </c>
      <c r="Y1" s="51" t="s">
        <v>193</v>
      </c>
      <c r="Z1" s="51" t="s">
        <v>163</v>
      </c>
      <c r="AA1" s="51" t="s">
        <v>194</v>
      </c>
      <c r="AB1" s="51" t="s">
        <v>195</v>
      </c>
      <c r="AC1" s="51" t="s">
        <v>196</v>
      </c>
      <c r="AD1" s="51" t="s">
        <v>197</v>
      </c>
      <c r="AE1" s="51" t="s">
        <v>198</v>
      </c>
      <c r="AF1" s="51" t="s">
        <v>199</v>
      </c>
      <c r="AG1" s="51" t="s">
        <v>200</v>
      </c>
      <c r="AH1" s="51" t="s">
        <v>201</v>
      </c>
      <c r="AI1" s="51" t="s">
        <v>202</v>
      </c>
      <c r="AJ1" s="51" t="s">
        <v>203</v>
      </c>
      <c r="AK1" s="51" t="s">
        <v>204</v>
      </c>
      <c r="AL1" s="51" t="s">
        <v>205</v>
      </c>
      <c r="AM1" s="51" t="s">
        <v>206</v>
      </c>
      <c r="AN1" s="51" t="s">
        <v>207</v>
      </c>
      <c r="AO1" s="51" t="s">
        <v>208</v>
      </c>
      <c r="AP1" s="51" t="s">
        <v>209</v>
      </c>
      <c r="AQ1" s="51" t="s">
        <v>210</v>
      </c>
      <c r="AR1" s="51" t="s">
        <v>211</v>
      </c>
      <c r="AS1" s="51" t="s">
        <v>212</v>
      </c>
      <c r="AT1" s="51" t="s">
        <v>213</v>
      </c>
      <c r="AU1" s="51" t="s">
        <v>214</v>
      </c>
      <c r="AV1" s="51" t="s">
        <v>215</v>
      </c>
      <c r="AW1" s="51" t="s">
        <v>216</v>
      </c>
      <c r="AX1" s="51" t="s">
        <v>217</v>
      </c>
      <c r="AY1" s="51" t="s">
        <v>218</v>
      </c>
      <c r="AZ1" s="51" t="s">
        <v>219</v>
      </c>
      <c r="BA1" s="51" t="s">
        <v>220</v>
      </c>
      <c r="BB1" s="51" t="s">
        <v>221</v>
      </c>
      <c r="BC1" s="51" t="s">
        <v>222</v>
      </c>
      <c r="BD1" s="51" t="s">
        <v>223</v>
      </c>
      <c r="BE1" s="51" t="s">
        <v>224</v>
      </c>
      <c r="BF1" s="51" t="s">
        <v>225</v>
      </c>
      <c r="BG1" s="51" t="s">
        <v>226</v>
      </c>
      <c r="BH1" s="51" t="s">
        <v>227</v>
      </c>
      <c r="BI1" s="51" t="s">
        <v>228</v>
      </c>
      <c r="BJ1" s="51" t="s">
        <v>229</v>
      </c>
      <c r="BK1" s="51" t="s">
        <v>230</v>
      </c>
      <c r="BL1" s="51" t="s">
        <v>231</v>
      </c>
      <c r="BM1" s="51" t="s">
        <v>232</v>
      </c>
      <c r="BN1" s="51" t="s">
        <v>233</v>
      </c>
      <c r="BO1" s="51" t="s">
        <v>234</v>
      </c>
      <c r="BP1" s="51" t="s">
        <v>235</v>
      </c>
      <c r="BQ1" s="51" t="s">
        <v>236</v>
      </c>
      <c r="BR1" s="51" t="s">
        <v>237</v>
      </c>
      <c r="BS1" s="51" t="s">
        <v>238</v>
      </c>
    </row>
    <row r="2" spans="1:71">
      <c r="A2" s="8" t="s">
        <v>239</v>
      </c>
      <c r="B2" s="8">
        <v>701</v>
      </c>
      <c r="C2" s="8">
        <v>101</v>
      </c>
      <c r="E2" s="8">
        <v>115.7</v>
      </c>
      <c r="F2" s="8" t="s">
        <v>240</v>
      </c>
      <c r="G2" s="55">
        <f ca="1">RANDBETWEEN(DATE(2014,1,1), DATE(2024,1,1))</f>
        <v>45226</v>
      </c>
      <c r="H2" s="8">
        <v>77777</v>
      </c>
      <c r="I2" s="50"/>
      <c r="J2" s="8" t="s">
        <v>241</v>
      </c>
      <c r="K2" s="8" t="s">
        <v>242</v>
      </c>
      <c r="L2" s="63">
        <v>45383</v>
      </c>
      <c r="M2" s="63">
        <v>45432</v>
      </c>
      <c r="N2" s="63">
        <v>45383</v>
      </c>
      <c r="O2" s="63">
        <v>45412</v>
      </c>
      <c r="P2" s="51">
        <f>R2+AU2</f>
        <v>95200</v>
      </c>
      <c r="Q2" s="57">
        <f>P2+AW2</f>
        <v>97104</v>
      </c>
      <c r="R2" s="51">
        <f>S2+T2</f>
        <v>95200</v>
      </c>
      <c r="S2" s="57">
        <f>SUM(U2,V2,W2,X2,Y2,Z2,AB2,AC2,AD2,AE2,AF2,AG2,AQ2)</f>
        <v>68000</v>
      </c>
      <c r="T2" s="57">
        <f>SUM(AA2,AH2,AJ2,AK2,AL2,AM2,AN2,AP2,AR2,AS2,AX2,BC2,BD2)</f>
        <v>27200</v>
      </c>
      <c r="U2" s="51">
        <v>30000</v>
      </c>
      <c r="V2" s="51">
        <v>5000</v>
      </c>
      <c r="W2" s="51">
        <v>300</v>
      </c>
      <c r="X2" s="51">
        <v>1000</v>
      </c>
      <c r="Y2" s="51">
        <v>3000</v>
      </c>
      <c r="Z2" s="51">
        <v>15000</v>
      </c>
      <c r="AA2" s="51">
        <v>0</v>
      </c>
      <c r="AB2" s="51">
        <v>10000</v>
      </c>
      <c r="AC2" s="51">
        <v>0</v>
      </c>
      <c r="AD2" s="51">
        <v>2000</v>
      </c>
      <c r="AE2" s="51">
        <v>500</v>
      </c>
      <c r="AF2" s="51">
        <v>200</v>
      </c>
      <c r="AG2" s="51">
        <v>0</v>
      </c>
      <c r="AH2" s="51">
        <v>0</v>
      </c>
      <c r="AI2" s="51">
        <v>0</v>
      </c>
      <c r="AJ2" s="51">
        <v>90000</v>
      </c>
      <c r="AK2" s="51">
        <v>2000</v>
      </c>
      <c r="AL2" s="51">
        <v>15000</v>
      </c>
      <c r="AM2" s="51">
        <v>0</v>
      </c>
      <c r="AN2" s="51">
        <v>0</v>
      </c>
      <c r="AO2" s="51">
        <v>0</v>
      </c>
      <c r="AP2" s="51">
        <v>5000</v>
      </c>
      <c r="AQ2" s="51">
        <v>1000</v>
      </c>
      <c r="AR2" s="51">
        <v>200</v>
      </c>
      <c r="AS2" s="51">
        <v>0</v>
      </c>
      <c r="AT2" s="51">
        <v>0</v>
      </c>
      <c r="AU2" s="51">
        <v>0</v>
      </c>
      <c r="AV2" s="57">
        <v>0</v>
      </c>
      <c r="AW2" s="51">
        <f>P2*0.02</f>
        <v>1904</v>
      </c>
      <c r="AX2" s="51">
        <v>-25000</v>
      </c>
      <c r="AY2" s="51">
        <v>0</v>
      </c>
      <c r="AZ2" s="51">
        <v>0</v>
      </c>
      <c r="BA2" s="51">
        <v>-5000</v>
      </c>
      <c r="BB2" s="51">
        <v>0</v>
      </c>
      <c r="BC2" s="51">
        <v>-30000</v>
      </c>
      <c r="BD2" s="51">
        <v>-30000</v>
      </c>
      <c r="BE2" s="57">
        <f>AJ2/200</f>
        <v>450</v>
      </c>
      <c r="BF2" s="51">
        <f>AL2/1250</f>
        <v>12</v>
      </c>
      <c r="BG2" s="51">
        <f>AN2/7100</f>
        <v>0</v>
      </c>
      <c r="BH2" s="51">
        <f>AP2/101</f>
        <v>49.504950495049506</v>
      </c>
      <c r="BI2" s="51">
        <v>0</v>
      </c>
      <c r="BJ2" s="51">
        <f>'2024_3월_관리비상세내역'!BK2</f>
        <v>275</v>
      </c>
      <c r="BK2" s="51">
        <f>BJ2+BE2</f>
        <v>725</v>
      </c>
      <c r="BL2" s="51">
        <f>'2024_3월_관리비상세내역'!BM2</f>
        <v>0</v>
      </c>
      <c r="BM2" s="57">
        <f>BL2+BG2</f>
        <v>0</v>
      </c>
      <c r="BN2" s="51">
        <f>'2024_3월_관리비상세내역'!BO2</f>
        <v>20</v>
      </c>
      <c r="BO2" s="57">
        <f>BN2+BF2</f>
        <v>32</v>
      </c>
      <c r="BP2" s="51">
        <f>'2024_3월_관리비상세내역'!BQ2</f>
        <v>49.504950495049506</v>
      </c>
      <c r="BQ2" s="57">
        <f>BP2+BH2</f>
        <v>99.009900990099013</v>
      </c>
      <c r="BR2" s="51">
        <v>0</v>
      </c>
      <c r="BS2" s="51">
        <v>0</v>
      </c>
    </row>
    <row r="3" spans="1:71">
      <c r="A3" s="8" t="s">
        <v>239</v>
      </c>
      <c r="B3" s="8">
        <v>701</v>
      </c>
      <c r="C3" s="8">
        <v>102</v>
      </c>
      <c r="E3" s="8">
        <v>115.7</v>
      </c>
      <c r="F3" s="8" t="s">
        <v>240</v>
      </c>
      <c r="G3" s="55">
        <f t="shared" ref="G3:G66" ca="1" si="0">RANDBETWEEN(DATE(2014,1,1), DATE(2024,1,1))</f>
        <v>43996</v>
      </c>
      <c r="H3" s="8">
        <v>77777</v>
      </c>
      <c r="I3" s="50"/>
      <c r="J3" s="8" t="s">
        <v>243</v>
      </c>
      <c r="K3" s="8" t="s">
        <v>242</v>
      </c>
      <c r="L3" s="63">
        <v>45383</v>
      </c>
      <c r="M3" s="63">
        <v>45432</v>
      </c>
      <c r="N3" s="63">
        <v>45383</v>
      </c>
      <c r="O3" s="63">
        <v>45412</v>
      </c>
      <c r="P3" s="51">
        <f t="shared" ref="P3:P66" si="1">R3+AU3</f>
        <v>934800</v>
      </c>
      <c r="Q3" s="57">
        <f t="shared" ref="Q3:Q66" si="2">P3+AW3</f>
        <v>953496</v>
      </c>
      <c r="R3" s="51">
        <f t="shared" ref="R3:R66" si="3">S3+T3</f>
        <v>934800</v>
      </c>
      <c r="S3" s="57">
        <f>SUM(U3,V3,W3,X3,Y3,Z3,AB3,AC3,AD3,AE3,AF3,AG3,AQ3)</f>
        <v>375000</v>
      </c>
      <c r="T3" s="57">
        <f t="shared" ref="T3:T66" si="4">SUM(AA3,AH3,AJ3,AK3,AL3,AM3,AN3,AP3,AR3,AS3,AX3,BC3,BD3)</f>
        <v>559800</v>
      </c>
      <c r="U3" s="51">
        <v>80000</v>
      </c>
      <c r="V3" s="51">
        <v>40000</v>
      </c>
      <c r="W3" s="51">
        <v>2000</v>
      </c>
      <c r="X3" s="51">
        <v>5000</v>
      </c>
      <c r="Y3" s="51">
        <v>4000</v>
      </c>
      <c r="Z3" s="51">
        <v>60000</v>
      </c>
      <c r="AA3" s="51">
        <v>30000</v>
      </c>
      <c r="AB3" s="51">
        <v>80000</v>
      </c>
      <c r="AC3" s="51">
        <v>3000</v>
      </c>
      <c r="AD3" s="51">
        <v>10000</v>
      </c>
      <c r="AE3" s="51">
        <v>30000</v>
      </c>
      <c r="AF3" s="51">
        <v>1000</v>
      </c>
      <c r="AG3" s="51">
        <v>50000</v>
      </c>
      <c r="AH3" s="51">
        <v>1000</v>
      </c>
      <c r="AI3" s="51">
        <v>0</v>
      </c>
      <c r="AJ3" s="51">
        <v>112000</v>
      </c>
      <c r="AK3" s="51">
        <v>24300</v>
      </c>
      <c r="AL3" s="51">
        <v>150000</v>
      </c>
      <c r="AM3" s="51">
        <v>10000</v>
      </c>
      <c r="AN3" s="51">
        <v>120000</v>
      </c>
      <c r="AO3" s="51">
        <v>0</v>
      </c>
      <c r="AP3" s="51">
        <v>100000</v>
      </c>
      <c r="AQ3" s="51">
        <v>10000</v>
      </c>
      <c r="AR3" s="51">
        <v>10000</v>
      </c>
      <c r="AS3" s="51">
        <v>2500</v>
      </c>
      <c r="AT3" s="51">
        <v>0</v>
      </c>
      <c r="AU3" s="51">
        <v>0</v>
      </c>
      <c r="AV3" s="57">
        <v>0</v>
      </c>
      <c r="AW3" s="51">
        <f t="shared" ref="AW3:AW66" si="5">P3*0.02</f>
        <v>18696</v>
      </c>
      <c r="AX3" s="57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7">
        <f>AJ3/200</f>
        <v>560</v>
      </c>
      <c r="BF3" s="51">
        <f t="shared" ref="BF3:BF66" si="6">AL3/1250</f>
        <v>120</v>
      </c>
      <c r="BG3" s="51">
        <f t="shared" ref="BG3:BG66" si="7">AN3/7100</f>
        <v>16.901408450704224</v>
      </c>
      <c r="BH3" s="51">
        <f t="shared" ref="BH3:BH66" si="8">AP3/101</f>
        <v>990.09900990099015</v>
      </c>
      <c r="BI3" s="51">
        <v>0</v>
      </c>
      <c r="BJ3" s="51">
        <f>'2024_3월_관리비상세내역'!BK3</f>
        <v>1400</v>
      </c>
      <c r="BK3" s="51">
        <f t="shared" ref="BK3:BK66" si="9">BJ3+BE3</f>
        <v>1960</v>
      </c>
      <c r="BL3" s="51">
        <f>'2024_3월_관리비상세내역'!BM3</f>
        <v>1016.9014084507043</v>
      </c>
      <c r="BM3" s="57">
        <f t="shared" ref="BM3:BM66" si="10">BL3+BG3</f>
        <v>1033.8028169014085</v>
      </c>
      <c r="BN3" s="51">
        <f>'2024_3월_관리비상세내역'!BO3</f>
        <v>1120</v>
      </c>
      <c r="BO3" s="57">
        <f t="shared" ref="BO3:BO66" si="11">BN3+BF3</f>
        <v>1240</v>
      </c>
      <c r="BP3" s="51">
        <f>'2024_3월_관리비상세내역'!BQ3</f>
        <v>1990.09900990099</v>
      </c>
      <c r="BQ3" s="57">
        <f t="shared" ref="BQ3:BQ66" si="12">BP3+BH3</f>
        <v>2980.1980198019801</v>
      </c>
      <c r="BR3" s="51">
        <v>0</v>
      </c>
      <c r="BS3" s="51">
        <v>0</v>
      </c>
    </row>
    <row r="4" spans="1:71">
      <c r="A4" s="8" t="s">
        <v>239</v>
      </c>
      <c r="B4" s="8">
        <v>701</v>
      </c>
      <c r="C4" s="8">
        <v>201</v>
      </c>
      <c r="E4" s="8">
        <v>115.7</v>
      </c>
      <c r="F4" s="8" t="s">
        <v>240</v>
      </c>
      <c r="G4" s="55">
        <f t="shared" ca="1" si="0"/>
        <v>45014</v>
      </c>
      <c r="H4" s="8">
        <v>77777</v>
      </c>
      <c r="I4" s="50"/>
      <c r="J4" s="8" t="s">
        <v>244</v>
      </c>
      <c r="K4" s="8" t="s">
        <v>242</v>
      </c>
      <c r="L4" s="63">
        <v>45383</v>
      </c>
      <c r="M4" s="63">
        <v>45432</v>
      </c>
      <c r="N4" s="63">
        <v>45383</v>
      </c>
      <c r="O4" s="63">
        <v>45412</v>
      </c>
      <c r="P4" s="51">
        <f t="shared" ca="1" si="1"/>
        <v>558996</v>
      </c>
      <c r="Q4" s="57">
        <f t="shared" ca="1" si="2"/>
        <v>570175.92000000004</v>
      </c>
      <c r="R4" s="51">
        <f t="shared" ca="1" si="3"/>
        <v>558996</v>
      </c>
      <c r="S4" s="57">
        <f t="shared" ref="S4:S67" ca="1" si="13">SUM(U4,V4,W4,X4,Y4,Z4,AB4,AC4,AD4,AE4,AF4,AG4,AQ4)</f>
        <v>200165</v>
      </c>
      <c r="T4" s="57">
        <f t="shared" ca="1" si="4"/>
        <v>358831</v>
      </c>
      <c r="U4" s="57">
        <f ca="1">RANDBETWEEN(U$2,U$3)</f>
        <v>65679</v>
      </c>
      <c r="V4" s="57">
        <f ca="1">RANDBETWEEN(V$2,V$3)</f>
        <v>33361</v>
      </c>
      <c r="W4" s="57">
        <f t="shared" ref="W4:AT14" ca="1" si="14">RANDBETWEEN(W$2,W$3)</f>
        <v>1335</v>
      </c>
      <c r="X4" s="57">
        <f t="shared" ca="1" si="14"/>
        <v>3563</v>
      </c>
      <c r="Y4" s="57">
        <f t="shared" ca="1" si="14"/>
        <v>3995</v>
      </c>
      <c r="Z4" s="57">
        <f t="shared" ca="1" si="14"/>
        <v>41210</v>
      </c>
      <c r="AA4" s="57">
        <f t="shared" ca="1" si="14"/>
        <v>13275</v>
      </c>
      <c r="AB4" s="57">
        <f t="shared" ca="1" si="14"/>
        <v>12889</v>
      </c>
      <c r="AC4" s="57">
        <f t="shared" ca="1" si="14"/>
        <v>1341</v>
      </c>
      <c r="AD4" s="57">
        <f t="shared" ca="1" si="14"/>
        <v>5679</v>
      </c>
      <c r="AE4" s="57">
        <f t="shared" ca="1" si="14"/>
        <v>8210</v>
      </c>
      <c r="AF4" s="57">
        <f t="shared" ca="1" si="14"/>
        <v>648</v>
      </c>
      <c r="AG4" s="57">
        <f t="shared" ca="1" si="14"/>
        <v>15849</v>
      </c>
      <c r="AH4" s="57">
        <f t="shared" ca="1" si="14"/>
        <v>647</v>
      </c>
      <c r="AI4" s="57">
        <f t="shared" ca="1" si="14"/>
        <v>0</v>
      </c>
      <c r="AJ4" s="57">
        <f t="shared" ca="1" si="14"/>
        <v>91683</v>
      </c>
      <c r="AK4" s="57">
        <f t="shared" ca="1" si="14"/>
        <v>6846</v>
      </c>
      <c r="AL4" s="57">
        <f t="shared" ca="1" si="14"/>
        <v>147015</v>
      </c>
      <c r="AM4" s="57">
        <f t="shared" ca="1" si="14"/>
        <v>3533</v>
      </c>
      <c r="AN4" s="57">
        <f t="shared" ca="1" si="14"/>
        <v>86475</v>
      </c>
      <c r="AO4" s="57">
        <f t="shared" ca="1" si="14"/>
        <v>0</v>
      </c>
      <c r="AP4" s="57">
        <f t="shared" ca="1" si="14"/>
        <v>51246</v>
      </c>
      <c r="AQ4" s="57">
        <f t="shared" ca="1" si="14"/>
        <v>6406</v>
      </c>
      <c r="AR4" s="57">
        <f t="shared" ca="1" si="14"/>
        <v>8240</v>
      </c>
      <c r="AS4" s="51">
        <v>2500</v>
      </c>
      <c r="AT4" s="57">
        <f t="shared" ca="1" si="14"/>
        <v>0</v>
      </c>
      <c r="AU4" s="51">
        <v>0</v>
      </c>
      <c r="AV4" s="57">
        <v>0</v>
      </c>
      <c r="AW4" s="51">
        <f t="shared" ca="1" si="5"/>
        <v>11179.92</v>
      </c>
      <c r="AX4" s="57">
        <f t="shared" ref="AX4:BD19" ca="1" si="15">RANDBETWEEN(AX$2,AX$3)</f>
        <v>-22340</v>
      </c>
      <c r="AY4" s="57">
        <f t="shared" ca="1" si="15"/>
        <v>0</v>
      </c>
      <c r="AZ4" s="57">
        <f t="shared" ca="1" si="15"/>
        <v>0</v>
      </c>
      <c r="BA4" s="51">
        <v>0</v>
      </c>
      <c r="BB4" s="51">
        <v>0</v>
      </c>
      <c r="BC4" s="57">
        <f t="shared" ca="1" si="15"/>
        <v>-9127</v>
      </c>
      <c r="BD4" s="57">
        <f t="shared" ca="1" si="15"/>
        <v>-21162</v>
      </c>
      <c r="BE4" s="57">
        <f ca="1">AJ4/200</f>
        <v>458.41500000000002</v>
      </c>
      <c r="BF4" s="51">
        <f t="shared" ca="1" si="6"/>
        <v>117.61199999999999</v>
      </c>
      <c r="BG4" s="51">
        <f t="shared" ca="1" si="7"/>
        <v>12.179577464788732</v>
      </c>
      <c r="BH4" s="51">
        <f t="shared" ca="1" si="8"/>
        <v>507.38613861386136</v>
      </c>
      <c r="BI4" s="51">
        <v>0</v>
      </c>
      <c r="BJ4" s="51">
        <f ca="1">'2024_3월_관리비상세내역'!BK4</f>
        <v>1276.9949999999999</v>
      </c>
      <c r="BK4" s="51">
        <f t="shared" ca="1" si="9"/>
        <v>1735.4099999999999</v>
      </c>
      <c r="BL4" s="51">
        <f ca="1">'2024_3월_관리비상세내역'!BM4</f>
        <v>884.12352112676058</v>
      </c>
      <c r="BM4" s="57">
        <f t="shared" ca="1" si="10"/>
        <v>896.30309859154931</v>
      </c>
      <c r="BN4" s="51">
        <f ca="1">'2024_3월_관리비상세내역'!BO4</f>
        <v>507.67680000000001</v>
      </c>
      <c r="BO4" s="57">
        <f t="shared" ca="1" si="11"/>
        <v>625.28880000000004</v>
      </c>
      <c r="BP4" s="51">
        <f ca="1">'2024_3월_관리비상세내역'!BQ4</f>
        <v>858.54455445544556</v>
      </c>
      <c r="BQ4" s="57">
        <f t="shared" ca="1" si="12"/>
        <v>1365.9306930693069</v>
      </c>
      <c r="BR4" s="51">
        <v>0</v>
      </c>
      <c r="BS4" s="51">
        <v>0</v>
      </c>
    </row>
    <row r="5" spans="1:71">
      <c r="A5" s="8" t="s">
        <v>239</v>
      </c>
      <c r="B5" s="8">
        <v>701</v>
      </c>
      <c r="C5" s="8">
        <v>202</v>
      </c>
      <c r="E5" s="8">
        <v>115.7</v>
      </c>
      <c r="F5" s="8" t="s">
        <v>240</v>
      </c>
      <c r="G5" s="55">
        <f t="shared" ca="1" si="0"/>
        <v>43012</v>
      </c>
      <c r="H5" s="8">
        <v>77777</v>
      </c>
      <c r="I5" s="50"/>
      <c r="J5" t="str">
        <f ca="1">IF(RANDBETWEEN(0, 1) &lt; 0.33, "전세", IF(RANDBETWEEN(0, 1) &lt; 0.5, "월세", "자가"))</f>
        <v>전세</v>
      </c>
      <c r="K5" s="8" t="s">
        <v>242</v>
      </c>
      <c r="L5" s="63">
        <v>45383</v>
      </c>
      <c r="M5" s="63">
        <v>45432</v>
      </c>
      <c r="N5" s="63">
        <v>45383</v>
      </c>
      <c r="O5" s="63">
        <v>45412</v>
      </c>
      <c r="P5" s="51">
        <f t="shared" ca="1" si="1"/>
        <v>503112</v>
      </c>
      <c r="Q5" s="57">
        <f t="shared" ca="1" si="2"/>
        <v>513174.24</v>
      </c>
      <c r="R5" s="51">
        <f t="shared" ca="1" si="3"/>
        <v>503112</v>
      </c>
      <c r="S5" s="57">
        <f t="shared" ca="1" si="13"/>
        <v>185493</v>
      </c>
      <c r="T5" s="57">
        <f t="shared" ca="1" si="4"/>
        <v>317619</v>
      </c>
      <c r="U5" s="57">
        <f ca="1">RANDBETWEEN(U$2,U$3)</f>
        <v>67663</v>
      </c>
      <c r="V5" s="57">
        <f t="shared" ref="V5:AK30" ca="1" si="16">RANDBETWEEN(V$2,V$3)</f>
        <v>31077</v>
      </c>
      <c r="W5" s="57">
        <f t="shared" ca="1" si="14"/>
        <v>710</v>
      </c>
      <c r="X5" s="57">
        <f t="shared" ca="1" si="14"/>
        <v>4412</v>
      </c>
      <c r="Y5" s="57">
        <f t="shared" ca="1" si="14"/>
        <v>3480</v>
      </c>
      <c r="Z5" s="57">
        <f t="shared" ca="1" si="14"/>
        <v>16265</v>
      </c>
      <c r="AA5" s="57">
        <f t="shared" ca="1" si="14"/>
        <v>7596</v>
      </c>
      <c r="AB5" s="57">
        <f t="shared" ca="1" si="14"/>
        <v>13953</v>
      </c>
      <c r="AC5" s="57">
        <f t="shared" ca="1" si="14"/>
        <v>1954</v>
      </c>
      <c r="AD5" s="57">
        <f t="shared" ca="1" si="14"/>
        <v>2484</v>
      </c>
      <c r="AE5" s="57">
        <f t="shared" ca="1" si="14"/>
        <v>12744</v>
      </c>
      <c r="AF5" s="57">
        <f t="shared" ca="1" si="14"/>
        <v>968</v>
      </c>
      <c r="AG5" s="57">
        <f t="shared" ca="1" si="14"/>
        <v>26543</v>
      </c>
      <c r="AH5" s="57">
        <f t="shared" ca="1" si="14"/>
        <v>620</v>
      </c>
      <c r="AI5" s="57">
        <f t="shared" ca="1" si="14"/>
        <v>0</v>
      </c>
      <c r="AJ5" s="57">
        <f t="shared" ca="1" si="14"/>
        <v>105439</v>
      </c>
      <c r="AK5" s="57">
        <f t="shared" ca="1" si="14"/>
        <v>12668</v>
      </c>
      <c r="AL5" s="57">
        <f t="shared" ca="1" si="14"/>
        <v>129234</v>
      </c>
      <c r="AM5" s="57">
        <f t="shared" ca="1" si="14"/>
        <v>485</v>
      </c>
      <c r="AN5" s="57">
        <f t="shared" ca="1" si="14"/>
        <v>62162</v>
      </c>
      <c r="AO5" s="57">
        <f t="shared" ca="1" si="14"/>
        <v>0</v>
      </c>
      <c r="AP5" s="57">
        <f t="shared" ca="1" si="14"/>
        <v>53577</v>
      </c>
      <c r="AQ5" s="57">
        <f t="shared" ca="1" si="14"/>
        <v>3240</v>
      </c>
      <c r="AR5" s="57">
        <f t="shared" ca="1" si="14"/>
        <v>9237</v>
      </c>
      <c r="AS5" s="51">
        <v>2500</v>
      </c>
      <c r="AT5" s="57">
        <f t="shared" ca="1" si="14"/>
        <v>0</v>
      </c>
      <c r="AU5" s="51">
        <v>0</v>
      </c>
      <c r="AV5" s="57">
        <v>0</v>
      </c>
      <c r="AW5" s="51">
        <f t="shared" ca="1" si="5"/>
        <v>10062.24</v>
      </c>
      <c r="AX5" s="57">
        <f t="shared" ca="1" si="15"/>
        <v>-23830</v>
      </c>
      <c r="AY5" s="57">
        <f t="shared" ca="1" si="15"/>
        <v>0</v>
      </c>
      <c r="AZ5" s="57">
        <f t="shared" ca="1" si="15"/>
        <v>0</v>
      </c>
      <c r="BA5" s="51">
        <v>0</v>
      </c>
      <c r="BB5" s="51">
        <v>0</v>
      </c>
      <c r="BC5" s="57">
        <f t="shared" ca="1" si="15"/>
        <v>-20359</v>
      </c>
      <c r="BD5" s="57">
        <f t="shared" ca="1" si="15"/>
        <v>-21710</v>
      </c>
      <c r="BE5" s="57">
        <f ca="1">AJ5/200</f>
        <v>527.19500000000005</v>
      </c>
      <c r="BF5" s="51">
        <f t="shared" ca="1" si="6"/>
        <v>103.38720000000001</v>
      </c>
      <c r="BG5" s="51">
        <f t="shared" ca="1" si="7"/>
        <v>8.7552112676056346</v>
      </c>
      <c r="BH5" s="51">
        <f t="shared" ca="1" si="8"/>
        <v>530.46534653465346</v>
      </c>
      <c r="BI5" s="51">
        <v>0</v>
      </c>
      <c r="BJ5" s="51">
        <f ca="1">'2024_3월_관리비상세내역'!BK5</f>
        <v>888.31</v>
      </c>
      <c r="BK5" s="51">
        <f t="shared" ca="1" si="9"/>
        <v>1415.5050000000001</v>
      </c>
      <c r="BL5" s="51">
        <f ca="1">'2024_3월_관리비상세내역'!BM5</f>
        <v>494.47380281690141</v>
      </c>
      <c r="BM5" s="57">
        <f t="shared" ca="1" si="10"/>
        <v>503.22901408450707</v>
      </c>
      <c r="BN5" s="51">
        <f ca="1">'2024_3월_관리비상세내역'!BO5</f>
        <v>870.55600000000004</v>
      </c>
      <c r="BO5" s="57">
        <f t="shared" ca="1" si="11"/>
        <v>973.94320000000005</v>
      </c>
      <c r="BP5" s="51">
        <f ca="1">'2024_3월_관리비상세내역'!BQ5</f>
        <v>1161.128712871287</v>
      </c>
      <c r="BQ5" s="57">
        <f t="shared" ca="1" si="12"/>
        <v>1691.5940594059405</v>
      </c>
      <c r="BR5" s="51">
        <v>0</v>
      </c>
      <c r="BS5" s="51">
        <v>0</v>
      </c>
    </row>
    <row r="6" spans="1:71">
      <c r="A6" s="8" t="s">
        <v>239</v>
      </c>
      <c r="B6" s="8">
        <v>701</v>
      </c>
      <c r="C6" s="8">
        <v>301</v>
      </c>
      <c r="E6" s="8">
        <v>115.7</v>
      </c>
      <c r="F6" s="8" t="s">
        <v>240</v>
      </c>
      <c r="G6" s="55">
        <f t="shared" ca="1" si="0"/>
        <v>43937</v>
      </c>
      <c r="H6" s="8">
        <v>77777</v>
      </c>
      <c r="I6" s="50"/>
      <c r="J6" t="str">
        <f t="shared" ref="J6:J69" ca="1" si="17">IF(RANDBETWEEN(0, 1) &lt; 0.33, "전세", IF(RANDBETWEEN(0, 1) &lt; 0.5, "월세", "자가"))</f>
        <v>전세</v>
      </c>
      <c r="K6" s="8" t="s">
        <v>242</v>
      </c>
      <c r="L6" s="63">
        <v>45383</v>
      </c>
      <c r="M6" s="63">
        <v>45432</v>
      </c>
      <c r="N6" s="63">
        <v>45383</v>
      </c>
      <c r="O6" s="63">
        <v>45412</v>
      </c>
      <c r="P6" s="51">
        <f t="shared" ca="1" si="1"/>
        <v>520830</v>
      </c>
      <c r="Q6" s="57">
        <f t="shared" ca="1" si="2"/>
        <v>531246.6</v>
      </c>
      <c r="R6" s="51">
        <f t="shared" ca="1" si="3"/>
        <v>520830</v>
      </c>
      <c r="S6" s="57">
        <f t="shared" ca="1" si="13"/>
        <v>233401</v>
      </c>
      <c r="T6" s="57">
        <f t="shared" ca="1" si="4"/>
        <v>287429</v>
      </c>
      <c r="U6" s="57">
        <f t="shared" ref="U6:AJ45" ca="1" si="18">RANDBETWEEN(U$2,U$3)</f>
        <v>59466</v>
      </c>
      <c r="V6" s="57">
        <f t="shared" ca="1" si="16"/>
        <v>7462</v>
      </c>
      <c r="W6" s="57">
        <f t="shared" ca="1" si="14"/>
        <v>929</v>
      </c>
      <c r="X6" s="57">
        <f t="shared" ca="1" si="14"/>
        <v>1546</v>
      </c>
      <c r="Y6" s="57">
        <f t="shared" ca="1" si="14"/>
        <v>3319</v>
      </c>
      <c r="Z6" s="57">
        <f t="shared" ca="1" si="14"/>
        <v>33076</v>
      </c>
      <c r="AA6" s="57">
        <f t="shared" ca="1" si="14"/>
        <v>3281</v>
      </c>
      <c r="AB6" s="57">
        <f t="shared" ca="1" si="14"/>
        <v>66442</v>
      </c>
      <c r="AC6" s="57">
        <f t="shared" ca="1" si="14"/>
        <v>695</v>
      </c>
      <c r="AD6" s="57">
        <f t="shared" ca="1" si="14"/>
        <v>4772</v>
      </c>
      <c r="AE6" s="57">
        <f t="shared" ca="1" si="14"/>
        <v>3703</v>
      </c>
      <c r="AF6" s="57">
        <f t="shared" ca="1" si="14"/>
        <v>410</v>
      </c>
      <c r="AG6" s="57">
        <f t="shared" ca="1" si="14"/>
        <v>43638</v>
      </c>
      <c r="AH6" s="57">
        <f t="shared" ca="1" si="14"/>
        <v>330</v>
      </c>
      <c r="AI6" s="57">
        <f t="shared" ca="1" si="14"/>
        <v>0</v>
      </c>
      <c r="AJ6" s="57">
        <f t="shared" ca="1" si="14"/>
        <v>95113</v>
      </c>
      <c r="AK6" s="57">
        <f t="shared" ca="1" si="14"/>
        <v>4905</v>
      </c>
      <c r="AL6" s="57">
        <f t="shared" ca="1" si="14"/>
        <v>105570</v>
      </c>
      <c r="AM6" s="57">
        <f t="shared" ca="1" si="14"/>
        <v>8123</v>
      </c>
      <c r="AN6" s="57">
        <f t="shared" ca="1" si="14"/>
        <v>57353</v>
      </c>
      <c r="AO6" s="57">
        <f t="shared" ca="1" si="14"/>
        <v>0</v>
      </c>
      <c r="AP6" s="57">
        <f t="shared" ca="1" si="14"/>
        <v>40922</v>
      </c>
      <c r="AQ6" s="57">
        <f t="shared" ca="1" si="14"/>
        <v>7943</v>
      </c>
      <c r="AR6" s="57">
        <f t="shared" ca="1" si="14"/>
        <v>7979</v>
      </c>
      <c r="AS6" s="51">
        <v>2500</v>
      </c>
      <c r="AT6" s="57">
        <f t="shared" ca="1" si="14"/>
        <v>0</v>
      </c>
      <c r="AU6" s="51">
        <v>0</v>
      </c>
      <c r="AV6" s="57">
        <v>0</v>
      </c>
      <c r="AW6" s="51">
        <f t="shared" ca="1" si="5"/>
        <v>10416.6</v>
      </c>
      <c r="AX6" s="57">
        <f t="shared" ca="1" si="15"/>
        <v>-8164</v>
      </c>
      <c r="AY6" s="57">
        <f t="shared" ca="1" si="15"/>
        <v>0</v>
      </c>
      <c r="AZ6" s="57">
        <f t="shared" ca="1" si="15"/>
        <v>0</v>
      </c>
      <c r="BA6" s="51">
        <v>0</v>
      </c>
      <c r="BB6" s="51">
        <v>0</v>
      </c>
      <c r="BC6" s="57">
        <f t="shared" ca="1" si="15"/>
        <v>-4760</v>
      </c>
      <c r="BD6" s="57">
        <f t="shared" ca="1" si="15"/>
        <v>-25723</v>
      </c>
      <c r="BE6" s="57">
        <f t="shared" ref="BE6:BE69" ca="1" si="19">AJ6/200</f>
        <v>475.565</v>
      </c>
      <c r="BF6" s="51">
        <f t="shared" ca="1" si="6"/>
        <v>84.456000000000003</v>
      </c>
      <c r="BG6" s="51">
        <f t="shared" ca="1" si="7"/>
        <v>8.0778873239436617</v>
      </c>
      <c r="BH6" s="51">
        <f t="shared" ca="1" si="8"/>
        <v>405.16831683168317</v>
      </c>
      <c r="BI6" s="51">
        <v>0</v>
      </c>
      <c r="BJ6" s="51">
        <f ca="1">'2024_3월_관리비상세내역'!BK6</f>
        <v>699.06</v>
      </c>
      <c r="BK6" s="51">
        <f t="shared" ca="1" si="9"/>
        <v>1174.625</v>
      </c>
      <c r="BL6" s="51">
        <f ca="1">'2024_3월_관리비상세내역'!BM6</f>
        <v>888.96056338028166</v>
      </c>
      <c r="BM6" s="57">
        <f t="shared" ca="1" si="10"/>
        <v>897.03845070422528</v>
      </c>
      <c r="BN6" s="51">
        <f ca="1">'2024_3월_관리비상세내역'!BO6</f>
        <v>94.651200000000003</v>
      </c>
      <c r="BO6" s="57">
        <f t="shared" ca="1" si="11"/>
        <v>179.10720000000001</v>
      </c>
      <c r="BP6" s="51">
        <f ca="1">'2024_3월_관리비상세내역'!BQ6</f>
        <v>1561.1980198019801</v>
      </c>
      <c r="BQ6" s="57">
        <f t="shared" ca="1" si="12"/>
        <v>1966.3663366336632</v>
      </c>
      <c r="BR6" s="51">
        <v>0</v>
      </c>
      <c r="BS6" s="51">
        <v>0</v>
      </c>
    </row>
    <row r="7" spans="1:71">
      <c r="A7" s="8" t="s">
        <v>239</v>
      </c>
      <c r="B7" s="8">
        <v>701</v>
      </c>
      <c r="C7" s="8">
        <v>302</v>
      </c>
      <c r="E7" s="8">
        <v>115.7</v>
      </c>
      <c r="F7" s="8" t="s">
        <v>240</v>
      </c>
      <c r="G7" s="55">
        <f t="shared" ca="1" si="0"/>
        <v>45096</v>
      </c>
      <c r="H7" s="8">
        <v>77777</v>
      </c>
      <c r="J7" t="str">
        <f t="shared" ca="1" si="17"/>
        <v>전세</v>
      </c>
      <c r="K7" s="8" t="s">
        <v>242</v>
      </c>
      <c r="L7" s="63">
        <v>45383</v>
      </c>
      <c r="M7" s="63">
        <v>45432</v>
      </c>
      <c r="N7" s="63">
        <v>45383</v>
      </c>
      <c r="O7" s="63">
        <v>45412</v>
      </c>
      <c r="P7" s="51">
        <f t="shared" ca="1" si="1"/>
        <v>509938</v>
      </c>
      <c r="Q7" s="57">
        <f t="shared" ca="1" si="2"/>
        <v>520136.76</v>
      </c>
      <c r="R7" s="51">
        <f t="shared" ca="1" si="3"/>
        <v>509938</v>
      </c>
      <c r="S7" s="57">
        <f t="shared" ca="1" si="13"/>
        <v>228613</v>
      </c>
      <c r="T7" s="57">
        <f t="shared" ca="1" si="4"/>
        <v>281325</v>
      </c>
      <c r="U7" s="57">
        <f t="shared" ca="1" si="18"/>
        <v>78743</v>
      </c>
      <c r="V7" s="57">
        <f t="shared" ca="1" si="16"/>
        <v>12717</v>
      </c>
      <c r="W7" s="57">
        <f t="shared" ca="1" si="14"/>
        <v>1201</v>
      </c>
      <c r="X7" s="57">
        <f t="shared" ca="1" si="14"/>
        <v>1854</v>
      </c>
      <c r="Y7" s="57">
        <f t="shared" ca="1" si="14"/>
        <v>3545</v>
      </c>
      <c r="Z7" s="57">
        <f t="shared" ca="1" si="14"/>
        <v>39803</v>
      </c>
      <c r="AA7" s="57">
        <f t="shared" ca="1" si="14"/>
        <v>17891</v>
      </c>
      <c r="AB7" s="57">
        <f t="shared" ca="1" si="14"/>
        <v>55821</v>
      </c>
      <c r="AC7" s="57">
        <f t="shared" ca="1" si="14"/>
        <v>1269</v>
      </c>
      <c r="AD7" s="57">
        <f t="shared" ca="1" si="14"/>
        <v>5973</v>
      </c>
      <c r="AE7" s="57">
        <f t="shared" ca="1" si="14"/>
        <v>11890</v>
      </c>
      <c r="AF7" s="57">
        <f t="shared" ca="1" si="14"/>
        <v>295</v>
      </c>
      <c r="AG7" s="57">
        <f t="shared" ca="1" si="14"/>
        <v>7888</v>
      </c>
      <c r="AH7" s="57">
        <f t="shared" ca="1" si="14"/>
        <v>743</v>
      </c>
      <c r="AI7" s="57">
        <f t="shared" ca="1" si="14"/>
        <v>0</v>
      </c>
      <c r="AJ7" s="57">
        <f t="shared" ca="1" si="14"/>
        <v>102829</v>
      </c>
      <c r="AK7" s="57">
        <f t="shared" ca="1" si="14"/>
        <v>20803</v>
      </c>
      <c r="AL7" s="57">
        <f t="shared" ca="1" si="14"/>
        <v>37620</v>
      </c>
      <c r="AM7" s="57">
        <f t="shared" ca="1" si="14"/>
        <v>3977</v>
      </c>
      <c r="AN7" s="57">
        <f t="shared" ca="1" si="14"/>
        <v>76817</v>
      </c>
      <c r="AO7" s="57">
        <f t="shared" ca="1" si="14"/>
        <v>0</v>
      </c>
      <c r="AP7" s="57">
        <f t="shared" ca="1" si="14"/>
        <v>57628</v>
      </c>
      <c r="AQ7" s="57">
        <f t="shared" ca="1" si="14"/>
        <v>7614</v>
      </c>
      <c r="AR7" s="57">
        <f t="shared" ca="1" si="14"/>
        <v>2378</v>
      </c>
      <c r="AS7" s="51">
        <v>2500</v>
      </c>
      <c r="AT7" s="57">
        <f t="shared" ca="1" si="14"/>
        <v>0</v>
      </c>
      <c r="AU7" s="51">
        <v>0</v>
      </c>
      <c r="AV7" s="57">
        <v>0</v>
      </c>
      <c r="AW7" s="51">
        <f t="shared" ca="1" si="5"/>
        <v>10198.76</v>
      </c>
      <c r="AX7" s="57">
        <f t="shared" ca="1" si="15"/>
        <v>-12052</v>
      </c>
      <c r="AY7" s="57">
        <f t="shared" ca="1" si="15"/>
        <v>0</v>
      </c>
      <c r="AZ7" s="57">
        <f t="shared" ca="1" si="15"/>
        <v>0</v>
      </c>
      <c r="BA7" s="51">
        <v>0</v>
      </c>
      <c r="BB7" s="51">
        <v>0</v>
      </c>
      <c r="BC7" s="57">
        <f t="shared" ca="1" si="15"/>
        <v>-15357</v>
      </c>
      <c r="BD7" s="57">
        <f t="shared" ca="1" si="15"/>
        <v>-14452</v>
      </c>
      <c r="BE7" s="57">
        <f t="shared" ca="1" si="19"/>
        <v>514.14499999999998</v>
      </c>
      <c r="BF7" s="51">
        <f t="shared" ca="1" si="6"/>
        <v>30.096</v>
      </c>
      <c r="BG7" s="51">
        <f t="shared" ca="1" si="7"/>
        <v>10.819295774647887</v>
      </c>
      <c r="BH7" s="51">
        <f t="shared" ca="1" si="8"/>
        <v>570.57425742574253</v>
      </c>
      <c r="BI7" s="51">
        <v>0</v>
      </c>
      <c r="BJ7" s="51">
        <f ca="1">'2024_3월_관리비상세내역'!BK7</f>
        <v>1237.8600000000001</v>
      </c>
      <c r="BK7" s="51">
        <f t="shared" ca="1" si="9"/>
        <v>1752.0050000000001</v>
      </c>
      <c r="BL7" s="51">
        <f ca="1">'2024_3월_관리비상세내역'!BM7</f>
        <v>17.98549295774648</v>
      </c>
      <c r="BM7" s="57">
        <f t="shared" ca="1" si="10"/>
        <v>28.804788732394368</v>
      </c>
      <c r="BN7" s="51">
        <f ca="1">'2024_3월_관리비상세내역'!BO7</f>
        <v>338.58879999999999</v>
      </c>
      <c r="BO7" s="57">
        <f t="shared" ca="1" si="11"/>
        <v>368.6848</v>
      </c>
      <c r="BP7" s="51">
        <f ca="1">'2024_3월_관리비상세내역'!BQ7</f>
        <v>737.19801980198019</v>
      </c>
      <c r="BQ7" s="57">
        <f t="shared" ca="1" si="12"/>
        <v>1307.7722772277227</v>
      </c>
      <c r="BR7" s="51">
        <v>0</v>
      </c>
      <c r="BS7" s="51">
        <v>0</v>
      </c>
    </row>
    <row r="8" spans="1:71">
      <c r="A8" s="8" t="s">
        <v>239</v>
      </c>
      <c r="B8" s="8">
        <v>701</v>
      </c>
      <c r="C8" s="8">
        <v>401</v>
      </c>
      <c r="E8" s="8">
        <v>115.7</v>
      </c>
      <c r="F8" s="8" t="s">
        <v>240</v>
      </c>
      <c r="G8" s="55">
        <f t="shared" ca="1" si="0"/>
        <v>42910</v>
      </c>
      <c r="H8" s="8">
        <v>77777</v>
      </c>
      <c r="I8" s="52"/>
      <c r="J8" t="str">
        <f t="shared" ca="1" si="17"/>
        <v>전세</v>
      </c>
      <c r="K8" s="8" t="s">
        <v>242</v>
      </c>
      <c r="L8" s="63">
        <v>45383</v>
      </c>
      <c r="M8" s="63">
        <v>45432</v>
      </c>
      <c r="N8" s="63">
        <v>45383</v>
      </c>
      <c r="O8" s="63">
        <v>45412</v>
      </c>
      <c r="P8" s="51">
        <f t="shared" ca="1" si="1"/>
        <v>664032</v>
      </c>
      <c r="Q8" s="57">
        <f t="shared" ca="1" si="2"/>
        <v>677312.64</v>
      </c>
      <c r="R8" s="51">
        <f t="shared" ca="1" si="3"/>
        <v>664032</v>
      </c>
      <c r="S8" s="57">
        <f t="shared" ca="1" si="13"/>
        <v>284255</v>
      </c>
      <c r="T8" s="57">
        <f t="shared" ca="1" si="4"/>
        <v>379777</v>
      </c>
      <c r="U8" s="57">
        <f t="shared" ca="1" si="18"/>
        <v>71031</v>
      </c>
      <c r="V8" s="57">
        <f t="shared" ca="1" si="16"/>
        <v>12781</v>
      </c>
      <c r="W8" s="57">
        <f t="shared" ca="1" si="14"/>
        <v>1605</v>
      </c>
      <c r="X8" s="57">
        <f t="shared" ca="1" si="14"/>
        <v>3424</v>
      </c>
      <c r="Y8" s="57">
        <f t="shared" ca="1" si="14"/>
        <v>3822</v>
      </c>
      <c r="Z8" s="57">
        <f t="shared" ca="1" si="14"/>
        <v>59221</v>
      </c>
      <c r="AA8" s="57">
        <f t="shared" ca="1" si="14"/>
        <v>10968</v>
      </c>
      <c r="AB8" s="57">
        <f t="shared" ca="1" si="14"/>
        <v>77873</v>
      </c>
      <c r="AC8" s="57">
        <f t="shared" ca="1" si="14"/>
        <v>2057</v>
      </c>
      <c r="AD8" s="57">
        <f t="shared" ca="1" si="14"/>
        <v>5923</v>
      </c>
      <c r="AE8" s="57">
        <f t="shared" ca="1" si="14"/>
        <v>9854</v>
      </c>
      <c r="AF8" s="57">
        <f t="shared" ca="1" si="14"/>
        <v>306</v>
      </c>
      <c r="AG8" s="57">
        <f t="shared" ca="1" si="14"/>
        <v>28289</v>
      </c>
      <c r="AH8" s="57">
        <f t="shared" ca="1" si="14"/>
        <v>602</v>
      </c>
      <c r="AI8" s="57">
        <f t="shared" ca="1" si="14"/>
        <v>0</v>
      </c>
      <c r="AJ8" s="57">
        <f t="shared" ca="1" si="14"/>
        <v>103900</v>
      </c>
      <c r="AK8" s="57">
        <f t="shared" ca="1" si="14"/>
        <v>23534</v>
      </c>
      <c r="AL8" s="57">
        <f t="shared" ca="1" si="14"/>
        <v>68881</v>
      </c>
      <c r="AM8" s="57">
        <f t="shared" ca="1" si="14"/>
        <v>9581</v>
      </c>
      <c r="AN8" s="57">
        <f t="shared" ca="1" si="14"/>
        <v>108359</v>
      </c>
      <c r="AO8" s="57">
        <f t="shared" ca="1" si="14"/>
        <v>0</v>
      </c>
      <c r="AP8" s="57">
        <f t="shared" ca="1" si="14"/>
        <v>67351</v>
      </c>
      <c r="AQ8" s="57">
        <f t="shared" ca="1" si="14"/>
        <v>8069</v>
      </c>
      <c r="AR8" s="57">
        <f t="shared" ca="1" si="14"/>
        <v>8660</v>
      </c>
      <c r="AS8" s="51">
        <v>2500</v>
      </c>
      <c r="AT8" s="57">
        <f t="shared" ca="1" si="14"/>
        <v>0</v>
      </c>
      <c r="AU8" s="51">
        <v>0</v>
      </c>
      <c r="AV8" s="57">
        <v>0</v>
      </c>
      <c r="AW8" s="51">
        <f t="shared" ca="1" si="5"/>
        <v>13280.64</v>
      </c>
      <c r="AX8" s="57">
        <f t="shared" ca="1" si="15"/>
        <v>-11213</v>
      </c>
      <c r="AY8" s="57">
        <f t="shared" ca="1" si="15"/>
        <v>0</v>
      </c>
      <c r="AZ8" s="57">
        <f t="shared" ca="1" si="15"/>
        <v>0</v>
      </c>
      <c r="BA8" s="51">
        <v>0</v>
      </c>
      <c r="BB8" s="51">
        <v>0</v>
      </c>
      <c r="BC8" s="57">
        <f t="shared" ca="1" si="15"/>
        <v>-91</v>
      </c>
      <c r="BD8" s="57">
        <f t="shared" ca="1" si="15"/>
        <v>-13255</v>
      </c>
      <c r="BE8" s="57">
        <f t="shared" ca="1" si="19"/>
        <v>519.5</v>
      </c>
      <c r="BF8" s="51">
        <f t="shared" ca="1" si="6"/>
        <v>55.104799999999997</v>
      </c>
      <c r="BG8" s="51">
        <f t="shared" ca="1" si="7"/>
        <v>15.261830985915493</v>
      </c>
      <c r="BH8" s="51">
        <f t="shared" ca="1" si="8"/>
        <v>666.8415841584158</v>
      </c>
      <c r="BI8" s="51">
        <v>0</v>
      </c>
      <c r="BJ8" s="51">
        <f ca="1">'2024_3월_관리비상세내역'!BK8</f>
        <v>575.91000000000008</v>
      </c>
      <c r="BK8" s="51">
        <f t="shared" ca="1" si="9"/>
        <v>1095.4100000000001</v>
      </c>
      <c r="BL8" s="51">
        <f ca="1">'2024_3월_관리비상세내역'!BM8</f>
        <v>42.724366197183102</v>
      </c>
      <c r="BM8" s="57">
        <f t="shared" ca="1" si="10"/>
        <v>57.986197183098596</v>
      </c>
      <c r="BN8" s="51">
        <f ca="1">'2024_3월_관리비상세내역'!BO8</f>
        <v>651.43759999999997</v>
      </c>
      <c r="BO8" s="57">
        <f t="shared" ca="1" si="11"/>
        <v>706.54239999999993</v>
      </c>
      <c r="BP8" s="51">
        <f ca="1">'2024_3월_관리비상세내역'!BQ8</f>
        <v>1686.5247524752476</v>
      </c>
      <c r="BQ8" s="57">
        <f t="shared" ca="1" si="12"/>
        <v>2353.3663366336632</v>
      </c>
      <c r="BR8" s="51">
        <v>0</v>
      </c>
      <c r="BS8" s="51">
        <v>0</v>
      </c>
    </row>
    <row r="9" spans="1:71">
      <c r="A9" s="8" t="s">
        <v>239</v>
      </c>
      <c r="B9" s="8">
        <v>701</v>
      </c>
      <c r="C9" s="8">
        <v>402</v>
      </c>
      <c r="E9" s="8">
        <v>115.7</v>
      </c>
      <c r="F9" s="8" t="s">
        <v>240</v>
      </c>
      <c r="G9" s="55">
        <f t="shared" ca="1" si="0"/>
        <v>44429</v>
      </c>
      <c r="H9" s="8">
        <v>77777</v>
      </c>
      <c r="J9" t="str">
        <f t="shared" ca="1" si="17"/>
        <v>월세</v>
      </c>
      <c r="K9" s="8" t="s">
        <v>242</v>
      </c>
      <c r="L9" s="63">
        <v>45383</v>
      </c>
      <c r="M9" s="63">
        <v>45432</v>
      </c>
      <c r="N9" s="63">
        <v>45383</v>
      </c>
      <c r="O9" s="63">
        <v>45412</v>
      </c>
      <c r="P9" s="51">
        <f t="shared" ca="1" si="1"/>
        <v>455171</v>
      </c>
      <c r="Q9" s="57">
        <f t="shared" ca="1" si="2"/>
        <v>464274.42</v>
      </c>
      <c r="R9" s="51">
        <f t="shared" ca="1" si="3"/>
        <v>455171</v>
      </c>
      <c r="S9" s="57">
        <f t="shared" ca="1" si="13"/>
        <v>155398</v>
      </c>
      <c r="T9" s="57">
        <f t="shared" ca="1" si="4"/>
        <v>299773</v>
      </c>
      <c r="U9" s="57">
        <f t="shared" ca="1" si="18"/>
        <v>50345</v>
      </c>
      <c r="V9" s="57">
        <f t="shared" ca="1" si="16"/>
        <v>7726</v>
      </c>
      <c r="W9" s="57">
        <f t="shared" ca="1" si="14"/>
        <v>1204</v>
      </c>
      <c r="X9" s="57">
        <f t="shared" ca="1" si="14"/>
        <v>1141</v>
      </c>
      <c r="Y9" s="57">
        <f t="shared" ca="1" si="14"/>
        <v>3378</v>
      </c>
      <c r="Z9" s="57">
        <f t="shared" ca="1" si="14"/>
        <v>38196</v>
      </c>
      <c r="AA9" s="57">
        <f t="shared" ca="1" si="14"/>
        <v>28805</v>
      </c>
      <c r="AB9" s="57">
        <f t="shared" ca="1" si="14"/>
        <v>14792</v>
      </c>
      <c r="AC9" s="57">
        <f t="shared" ca="1" si="14"/>
        <v>1071</v>
      </c>
      <c r="AD9" s="57">
        <f t="shared" ca="1" si="14"/>
        <v>6018</v>
      </c>
      <c r="AE9" s="57">
        <f t="shared" ca="1" si="14"/>
        <v>19270</v>
      </c>
      <c r="AF9" s="57">
        <f t="shared" ca="1" si="14"/>
        <v>326</v>
      </c>
      <c r="AG9" s="57">
        <f t="shared" ca="1" si="14"/>
        <v>2853</v>
      </c>
      <c r="AH9" s="57">
        <f t="shared" ca="1" si="14"/>
        <v>300</v>
      </c>
      <c r="AI9" s="57">
        <f t="shared" ca="1" si="14"/>
        <v>0</v>
      </c>
      <c r="AJ9" s="57">
        <f t="shared" ca="1" si="14"/>
        <v>91080</v>
      </c>
      <c r="AK9" s="57">
        <f t="shared" ca="1" si="14"/>
        <v>2286</v>
      </c>
      <c r="AL9" s="57">
        <f t="shared" ca="1" si="14"/>
        <v>117427</v>
      </c>
      <c r="AM9" s="57">
        <f t="shared" ca="1" si="14"/>
        <v>49</v>
      </c>
      <c r="AN9" s="57">
        <f t="shared" ca="1" si="14"/>
        <v>76940</v>
      </c>
      <c r="AO9" s="57">
        <f t="shared" ca="1" si="14"/>
        <v>0</v>
      </c>
      <c r="AP9" s="57">
        <f t="shared" ca="1" si="14"/>
        <v>25933</v>
      </c>
      <c r="AQ9" s="57">
        <f t="shared" ca="1" si="14"/>
        <v>9078</v>
      </c>
      <c r="AR9" s="57">
        <f t="shared" ca="1" si="14"/>
        <v>1848</v>
      </c>
      <c r="AS9" s="51">
        <v>2500</v>
      </c>
      <c r="AT9" s="57">
        <f t="shared" ca="1" si="14"/>
        <v>0</v>
      </c>
      <c r="AU9" s="51">
        <v>0</v>
      </c>
      <c r="AV9" s="57">
        <v>0</v>
      </c>
      <c r="AW9" s="51">
        <f t="shared" ca="1" si="5"/>
        <v>9103.42</v>
      </c>
      <c r="AX9" s="57">
        <f t="shared" ca="1" si="15"/>
        <v>-14933</v>
      </c>
      <c r="AY9" s="57">
        <f t="shared" ca="1" si="15"/>
        <v>0</v>
      </c>
      <c r="AZ9" s="57">
        <f t="shared" ca="1" si="15"/>
        <v>0</v>
      </c>
      <c r="BA9" s="51">
        <v>0</v>
      </c>
      <c r="BB9" s="51">
        <v>0</v>
      </c>
      <c r="BC9" s="57">
        <f t="shared" ca="1" si="15"/>
        <v>-3140</v>
      </c>
      <c r="BD9" s="57">
        <f t="shared" ca="1" si="15"/>
        <v>-29322</v>
      </c>
      <c r="BE9" s="57">
        <f t="shared" ca="1" si="19"/>
        <v>455.4</v>
      </c>
      <c r="BF9" s="51">
        <f t="shared" ca="1" si="6"/>
        <v>93.941599999999994</v>
      </c>
      <c r="BG9" s="51">
        <f t="shared" ca="1" si="7"/>
        <v>10.836619718309858</v>
      </c>
      <c r="BH9" s="51">
        <f t="shared" ca="1" si="8"/>
        <v>256.76237623762376</v>
      </c>
      <c r="BI9" s="51">
        <v>0</v>
      </c>
      <c r="BJ9" s="51">
        <f ca="1">'2024_3월_관리비상세내역'!BK9</f>
        <v>565.61</v>
      </c>
      <c r="BK9" s="51">
        <f t="shared" ca="1" si="9"/>
        <v>1021.01</v>
      </c>
      <c r="BL9" s="51">
        <f ca="1">'2024_3월_관리비상세내역'!BM9</f>
        <v>909.10549295774649</v>
      </c>
      <c r="BM9" s="57">
        <f t="shared" ca="1" si="10"/>
        <v>919.94211267605635</v>
      </c>
      <c r="BN9" s="51">
        <f ca="1">'2024_3월_관리비상세내역'!BO9</f>
        <v>444.74720000000002</v>
      </c>
      <c r="BO9" s="57">
        <f t="shared" ca="1" si="11"/>
        <v>538.68880000000001</v>
      </c>
      <c r="BP9" s="51">
        <f ca="1">'2024_3월_관리비상세내역'!BQ9</f>
        <v>1105.6237623762377</v>
      </c>
      <c r="BQ9" s="57">
        <f t="shared" ca="1" si="12"/>
        <v>1362.3861386138615</v>
      </c>
      <c r="BR9" s="51">
        <v>0</v>
      </c>
      <c r="BS9" s="51">
        <v>0</v>
      </c>
    </row>
    <row r="10" spans="1:71">
      <c r="A10" s="8" t="s">
        <v>239</v>
      </c>
      <c r="B10" s="8">
        <v>701</v>
      </c>
      <c r="C10" s="8">
        <v>501</v>
      </c>
      <c r="E10" s="8">
        <v>115.7</v>
      </c>
      <c r="F10" s="8" t="s">
        <v>240</v>
      </c>
      <c r="G10" s="55">
        <f t="shared" ca="1" si="0"/>
        <v>44738</v>
      </c>
      <c r="H10" s="8">
        <v>77777</v>
      </c>
      <c r="J10" t="str">
        <f t="shared" ca="1" si="17"/>
        <v>월세</v>
      </c>
      <c r="K10" s="8" t="s">
        <v>242</v>
      </c>
      <c r="L10" s="63">
        <v>45383</v>
      </c>
      <c r="M10" s="63">
        <v>45432</v>
      </c>
      <c r="N10" s="63">
        <v>45383</v>
      </c>
      <c r="O10" s="63">
        <v>45412</v>
      </c>
      <c r="P10" s="51">
        <f t="shared" ca="1" si="1"/>
        <v>503571</v>
      </c>
      <c r="Q10" s="57">
        <f t="shared" ca="1" si="2"/>
        <v>513642.42</v>
      </c>
      <c r="R10" s="51">
        <f t="shared" ca="1" si="3"/>
        <v>503571</v>
      </c>
      <c r="S10" s="57">
        <f t="shared" ca="1" si="13"/>
        <v>226004</v>
      </c>
      <c r="T10" s="57">
        <f t="shared" ca="1" si="4"/>
        <v>277567</v>
      </c>
      <c r="U10" s="57">
        <f t="shared" ca="1" si="18"/>
        <v>72832</v>
      </c>
      <c r="V10" s="57">
        <f t="shared" ca="1" si="16"/>
        <v>10077</v>
      </c>
      <c r="W10" s="57">
        <f t="shared" ca="1" si="14"/>
        <v>1328</v>
      </c>
      <c r="X10" s="57">
        <f t="shared" ca="1" si="14"/>
        <v>2673</v>
      </c>
      <c r="Y10" s="57">
        <f t="shared" ca="1" si="14"/>
        <v>3561</v>
      </c>
      <c r="Z10" s="57">
        <f t="shared" ca="1" si="14"/>
        <v>25434</v>
      </c>
      <c r="AA10" s="57">
        <f t="shared" ca="1" si="14"/>
        <v>8422</v>
      </c>
      <c r="AB10" s="57">
        <f t="shared" ca="1" si="14"/>
        <v>27131</v>
      </c>
      <c r="AC10" s="57">
        <f t="shared" ca="1" si="14"/>
        <v>638</v>
      </c>
      <c r="AD10" s="57">
        <f t="shared" ca="1" si="14"/>
        <v>7045</v>
      </c>
      <c r="AE10" s="57">
        <f t="shared" ca="1" si="14"/>
        <v>28440</v>
      </c>
      <c r="AF10" s="57">
        <f t="shared" ca="1" si="14"/>
        <v>754</v>
      </c>
      <c r="AG10" s="57">
        <f t="shared" ca="1" si="14"/>
        <v>40939</v>
      </c>
      <c r="AH10" s="57">
        <f t="shared" ca="1" si="14"/>
        <v>169</v>
      </c>
      <c r="AI10" s="57">
        <f t="shared" ca="1" si="14"/>
        <v>0</v>
      </c>
      <c r="AJ10" s="57">
        <f t="shared" ca="1" si="14"/>
        <v>90448</v>
      </c>
      <c r="AK10" s="57">
        <f t="shared" ca="1" si="14"/>
        <v>22615</v>
      </c>
      <c r="AL10" s="57">
        <f t="shared" ca="1" si="14"/>
        <v>89325</v>
      </c>
      <c r="AM10" s="57">
        <f t="shared" ca="1" si="14"/>
        <v>1920</v>
      </c>
      <c r="AN10" s="57">
        <f t="shared" ca="1" si="14"/>
        <v>61012</v>
      </c>
      <c r="AO10" s="57">
        <f t="shared" ca="1" si="14"/>
        <v>0</v>
      </c>
      <c r="AP10" s="57">
        <f t="shared" ca="1" si="14"/>
        <v>50963</v>
      </c>
      <c r="AQ10" s="57">
        <f t="shared" ca="1" si="14"/>
        <v>5152</v>
      </c>
      <c r="AR10" s="57">
        <f t="shared" ca="1" si="14"/>
        <v>6138</v>
      </c>
      <c r="AS10" s="51">
        <v>2500</v>
      </c>
      <c r="AT10" s="57">
        <f t="shared" ca="1" si="14"/>
        <v>0</v>
      </c>
      <c r="AU10" s="51">
        <v>0</v>
      </c>
      <c r="AV10" s="57">
        <v>0</v>
      </c>
      <c r="AW10" s="51">
        <f t="shared" ca="1" si="5"/>
        <v>10071.42</v>
      </c>
      <c r="AX10" s="57">
        <f t="shared" ca="1" si="15"/>
        <v>-13738</v>
      </c>
      <c r="AY10" s="57">
        <f t="shared" ca="1" si="15"/>
        <v>0</v>
      </c>
      <c r="AZ10" s="57">
        <f t="shared" ca="1" si="15"/>
        <v>0</v>
      </c>
      <c r="BA10" s="51">
        <v>0</v>
      </c>
      <c r="BB10" s="51">
        <v>0</v>
      </c>
      <c r="BC10" s="57">
        <f t="shared" ca="1" si="15"/>
        <v>-15482</v>
      </c>
      <c r="BD10" s="57">
        <f t="shared" ca="1" si="15"/>
        <v>-26725</v>
      </c>
      <c r="BE10" s="57">
        <f t="shared" ca="1" si="19"/>
        <v>452.24</v>
      </c>
      <c r="BF10" s="51">
        <f t="shared" ca="1" si="6"/>
        <v>71.459999999999994</v>
      </c>
      <c r="BG10" s="51">
        <f t="shared" ca="1" si="7"/>
        <v>8.5932394366197187</v>
      </c>
      <c r="BH10" s="51">
        <f t="shared" ca="1" si="8"/>
        <v>504.58415841584156</v>
      </c>
      <c r="BI10" s="51">
        <v>0</v>
      </c>
      <c r="BJ10" s="51">
        <f ca="1">'2024_3월_관리비상세내역'!BK10</f>
        <v>812.64499999999998</v>
      </c>
      <c r="BK10" s="51">
        <f t="shared" ca="1" si="9"/>
        <v>1264.885</v>
      </c>
      <c r="BL10" s="51">
        <f ca="1">'2024_3월_관리비상세내역'!BM10</f>
        <v>701.75098591549295</v>
      </c>
      <c r="BM10" s="57">
        <f t="shared" ca="1" si="10"/>
        <v>710.34422535211263</v>
      </c>
      <c r="BN10" s="51">
        <f ca="1">'2024_3월_관리비상세내역'!BO10</f>
        <v>549.30639999999994</v>
      </c>
      <c r="BO10" s="57">
        <f t="shared" ca="1" si="11"/>
        <v>620.76639999999998</v>
      </c>
      <c r="BP10" s="51">
        <f ca="1">'2024_3월_관리비상세내역'!BQ10</f>
        <v>853.40594059405942</v>
      </c>
      <c r="BQ10" s="57">
        <f t="shared" ca="1" si="12"/>
        <v>1357.9900990099009</v>
      </c>
      <c r="BR10" s="51">
        <v>0</v>
      </c>
      <c r="BS10" s="51">
        <v>0</v>
      </c>
    </row>
    <row r="11" spans="1:71">
      <c r="A11" s="8" t="s">
        <v>239</v>
      </c>
      <c r="B11" s="8">
        <v>701</v>
      </c>
      <c r="C11" s="8">
        <v>502</v>
      </c>
      <c r="E11" s="8">
        <v>115.7</v>
      </c>
      <c r="F11" s="8" t="s">
        <v>240</v>
      </c>
      <c r="G11" s="55">
        <f t="shared" ca="1" si="0"/>
        <v>44927</v>
      </c>
      <c r="H11" s="8">
        <v>77777</v>
      </c>
      <c r="J11" t="str">
        <f t="shared" ca="1" si="17"/>
        <v>월세</v>
      </c>
      <c r="K11" s="8" t="s">
        <v>242</v>
      </c>
      <c r="L11" s="63">
        <v>45383</v>
      </c>
      <c r="M11" s="63">
        <v>45432</v>
      </c>
      <c r="N11" s="63">
        <v>45383</v>
      </c>
      <c r="O11" s="63">
        <v>45412</v>
      </c>
      <c r="P11" s="51">
        <f t="shared" ca="1" si="1"/>
        <v>518502</v>
      </c>
      <c r="Q11" s="57">
        <f t="shared" ca="1" si="2"/>
        <v>528872.04</v>
      </c>
      <c r="R11" s="51">
        <f t="shared" ca="1" si="3"/>
        <v>518502</v>
      </c>
      <c r="S11" s="57">
        <f t="shared" ca="1" si="13"/>
        <v>282596</v>
      </c>
      <c r="T11" s="57">
        <f t="shared" ca="1" si="4"/>
        <v>235906</v>
      </c>
      <c r="U11" s="57">
        <f t="shared" ca="1" si="18"/>
        <v>38556</v>
      </c>
      <c r="V11" s="57">
        <f t="shared" ca="1" si="16"/>
        <v>39288</v>
      </c>
      <c r="W11" s="57">
        <f t="shared" ca="1" si="14"/>
        <v>361</v>
      </c>
      <c r="X11" s="57">
        <f t="shared" ca="1" si="14"/>
        <v>3846</v>
      </c>
      <c r="Y11" s="57">
        <f t="shared" ca="1" si="14"/>
        <v>3589</v>
      </c>
      <c r="Z11" s="57">
        <f t="shared" ca="1" si="14"/>
        <v>55729</v>
      </c>
      <c r="AA11" s="57">
        <f t="shared" ca="1" si="14"/>
        <v>15695</v>
      </c>
      <c r="AB11" s="57">
        <f t="shared" ca="1" si="14"/>
        <v>62169</v>
      </c>
      <c r="AC11" s="57">
        <f t="shared" ca="1" si="14"/>
        <v>2702</v>
      </c>
      <c r="AD11" s="57">
        <f t="shared" ca="1" si="14"/>
        <v>9636</v>
      </c>
      <c r="AE11" s="57">
        <f t="shared" ca="1" si="14"/>
        <v>8072</v>
      </c>
      <c r="AF11" s="57">
        <f t="shared" ca="1" si="14"/>
        <v>488</v>
      </c>
      <c r="AG11" s="57">
        <f t="shared" ca="1" si="14"/>
        <v>48305</v>
      </c>
      <c r="AH11" s="57">
        <f t="shared" ca="1" si="14"/>
        <v>649</v>
      </c>
      <c r="AI11" s="57">
        <f t="shared" ca="1" si="14"/>
        <v>0</v>
      </c>
      <c r="AJ11" s="57">
        <f t="shared" ca="1" si="14"/>
        <v>108147</v>
      </c>
      <c r="AK11" s="57">
        <f t="shared" ca="1" si="14"/>
        <v>11252</v>
      </c>
      <c r="AL11" s="57">
        <f t="shared" ca="1" si="14"/>
        <v>44694</v>
      </c>
      <c r="AM11" s="57">
        <f t="shared" ca="1" si="14"/>
        <v>4910</v>
      </c>
      <c r="AN11" s="57">
        <f t="shared" ca="1" si="14"/>
        <v>33947</v>
      </c>
      <c r="AO11" s="57">
        <f t="shared" ca="1" si="14"/>
        <v>0</v>
      </c>
      <c r="AP11" s="57">
        <f t="shared" ca="1" si="14"/>
        <v>60035</v>
      </c>
      <c r="AQ11" s="57">
        <f t="shared" ca="1" si="14"/>
        <v>9855</v>
      </c>
      <c r="AR11" s="57">
        <f t="shared" ca="1" si="14"/>
        <v>7822</v>
      </c>
      <c r="AS11" s="51">
        <v>2500</v>
      </c>
      <c r="AT11" s="57">
        <f t="shared" ca="1" si="14"/>
        <v>0</v>
      </c>
      <c r="AU11" s="51">
        <v>0</v>
      </c>
      <c r="AV11" s="57">
        <v>0</v>
      </c>
      <c r="AW11" s="51">
        <f t="shared" ca="1" si="5"/>
        <v>10370.040000000001</v>
      </c>
      <c r="AX11" s="57">
        <f t="shared" ca="1" si="15"/>
        <v>-9621</v>
      </c>
      <c r="AY11" s="57">
        <f t="shared" ca="1" si="15"/>
        <v>0</v>
      </c>
      <c r="AZ11" s="57">
        <f t="shared" ca="1" si="15"/>
        <v>0</v>
      </c>
      <c r="BA11" s="51">
        <v>0</v>
      </c>
      <c r="BB11" s="51">
        <v>0</v>
      </c>
      <c r="BC11" s="57">
        <f t="shared" ca="1" si="15"/>
        <v>-21459</v>
      </c>
      <c r="BD11" s="57">
        <f t="shared" ca="1" si="15"/>
        <v>-22665</v>
      </c>
      <c r="BE11" s="57">
        <f t="shared" ca="1" si="19"/>
        <v>540.73500000000001</v>
      </c>
      <c r="BF11" s="51">
        <f t="shared" ca="1" si="6"/>
        <v>35.755200000000002</v>
      </c>
      <c r="BG11" s="51">
        <f t="shared" ca="1" si="7"/>
        <v>4.7812676056338024</v>
      </c>
      <c r="BH11" s="51">
        <f t="shared" ca="1" si="8"/>
        <v>594.40594059405942</v>
      </c>
      <c r="BI11" s="51">
        <v>0</v>
      </c>
      <c r="BJ11" s="51">
        <f ca="1">'2024_3월_관리비상세내역'!BK11</f>
        <v>1058.2649999999999</v>
      </c>
      <c r="BK11" s="51">
        <f t="shared" ca="1" si="9"/>
        <v>1599</v>
      </c>
      <c r="BL11" s="51">
        <f ca="1">'2024_3월_관리비상세내역'!BM11</f>
        <v>613.87422535211272</v>
      </c>
      <c r="BM11" s="57">
        <f t="shared" ca="1" si="10"/>
        <v>618.65549295774656</v>
      </c>
      <c r="BN11" s="51">
        <f ca="1">'2024_3월_관리비상세내역'!BO11</f>
        <v>786.0752</v>
      </c>
      <c r="BO11" s="57">
        <f t="shared" ca="1" si="11"/>
        <v>821.83040000000005</v>
      </c>
      <c r="BP11" s="51">
        <f ca="1">'2024_3월_관리비상세내역'!BQ11</f>
        <v>1650.5445544554455</v>
      </c>
      <c r="BQ11" s="57">
        <f t="shared" ca="1" si="12"/>
        <v>2244.9504950495048</v>
      </c>
      <c r="BR11" s="51">
        <v>0</v>
      </c>
      <c r="BS11" s="51">
        <v>0</v>
      </c>
    </row>
    <row r="12" spans="1:71">
      <c r="A12" s="8" t="s">
        <v>239</v>
      </c>
      <c r="B12" s="8">
        <v>701</v>
      </c>
      <c r="C12" s="53">
        <v>601</v>
      </c>
      <c r="E12" s="8">
        <v>115.7</v>
      </c>
      <c r="F12" s="8" t="s">
        <v>240</v>
      </c>
      <c r="G12" s="55">
        <f t="shared" ca="1" si="0"/>
        <v>42119</v>
      </c>
      <c r="H12" s="8">
        <v>77777</v>
      </c>
      <c r="J12" t="str">
        <f t="shared" ca="1" si="17"/>
        <v>월세</v>
      </c>
      <c r="K12" s="8" t="s">
        <v>242</v>
      </c>
      <c r="L12" s="63">
        <v>45383</v>
      </c>
      <c r="M12" s="63">
        <v>45432</v>
      </c>
      <c r="N12" s="63">
        <v>45383</v>
      </c>
      <c r="O12" s="63">
        <v>45412</v>
      </c>
      <c r="P12" s="51">
        <f t="shared" ca="1" si="1"/>
        <v>433960</v>
      </c>
      <c r="Q12" s="57">
        <f t="shared" ca="1" si="2"/>
        <v>442639.2</v>
      </c>
      <c r="R12" s="51">
        <f t="shared" ca="1" si="3"/>
        <v>433960</v>
      </c>
      <c r="S12" s="57">
        <f t="shared" ca="1" si="13"/>
        <v>172753</v>
      </c>
      <c r="T12" s="57">
        <f t="shared" ca="1" si="4"/>
        <v>261207</v>
      </c>
      <c r="U12" s="57">
        <f t="shared" ca="1" si="18"/>
        <v>54227</v>
      </c>
      <c r="V12" s="57">
        <f t="shared" ca="1" si="16"/>
        <v>11273</v>
      </c>
      <c r="W12" s="57">
        <f t="shared" ca="1" si="14"/>
        <v>559</v>
      </c>
      <c r="X12" s="57">
        <f t="shared" ca="1" si="14"/>
        <v>3905</v>
      </c>
      <c r="Y12" s="57">
        <f t="shared" ca="1" si="14"/>
        <v>3622</v>
      </c>
      <c r="Z12" s="57">
        <f t="shared" ca="1" si="14"/>
        <v>40689</v>
      </c>
      <c r="AA12" s="57">
        <f t="shared" ca="1" si="14"/>
        <v>28776</v>
      </c>
      <c r="AB12" s="57">
        <f t="shared" ca="1" si="14"/>
        <v>26021</v>
      </c>
      <c r="AC12" s="57">
        <f t="shared" ca="1" si="14"/>
        <v>276</v>
      </c>
      <c r="AD12" s="57">
        <f t="shared" ca="1" si="14"/>
        <v>3088</v>
      </c>
      <c r="AE12" s="57">
        <f t="shared" ca="1" si="14"/>
        <v>11283</v>
      </c>
      <c r="AF12" s="57">
        <f t="shared" ca="1" si="14"/>
        <v>903</v>
      </c>
      <c r="AG12" s="57">
        <f t="shared" ca="1" si="14"/>
        <v>14614</v>
      </c>
      <c r="AH12" s="57">
        <f t="shared" ca="1" si="14"/>
        <v>702</v>
      </c>
      <c r="AI12" s="57">
        <f t="shared" ca="1" si="14"/>
        <v>0</v>
      </c>
      <c r="AJ12" s="57">
        <f t="shared" ca="1" si="14"/>
        <v>98089</v>
      </c>
      <c r="AK12" s="57">
        <f t="shared" ca="1" si="14"/>
        <v>19625</v>
      </c>
      <c r="AL12" s="57">
        <f t="shared" ca="1" si="14"/>
        <v>54222</v>
      </c>
      <c r="AM12" s="57">
        <f t="shared" ca="1" si="14"/>
        <v>6238</v>
      </c>
      <c r="AN12" s="57">
        <f t="shared" ca="1" si="14"/>
        <v>55706</v>
      </c>
      <c r="AO12" s="57">
        <f t="shared" ca="1" si="14"/>
        <v>0</v>
      </c>
      <c r="AP12" s="57">
        <f t="shared" ca="1" si="14"/>
        <v>20535</v>
      </c>
      <c r="AQ12" s="57">
        <f t="shared" ca="1" si="14"/>
        <v>2293</v>
      </c>
      <c r="AR12" s="57">
        <f t="shared" ca="1" si="14"/>
        <v>7216</v>
      </c>
      <c r="AS12" s="51">
        <v>2500</v>
      </c>
      <c r="AT12" s="57">
        <f t="shared" ca="1" si="14"/>
        <v>0</v>
      </c>
      <c r="AU12" s="51">
        <v>0</v>
      </c>
      <c r="AV12" s="57">
        <v>0</v>
      </c>
      <c r="AW12" s="51">
        <f t="shared" ca="1" si="5"/>
        <v>8679.2000000000007</v>
      </c>
      <c r="AX12" s="57">
        <f t="shared" ca="1" si="15"/>
        <v>-5466</v>
      </c>
      <c r="AY12" s="57">
        <f t="shared" ca="1" si="15"/>
        <v>0</v>
      </c>
      <c r="AZ12" s="57">
        <f t="shared" ca="1" si="15"/>
        <v>0</v>
      </c>
      <c r="BA12" s="51">
        <v>0</v>
      </c>
      <c r="BB12" s="51">
        <v>0</v>
      </c>
      <c r="BC12" s="57">
        <f t="shared" ca="1" si="15"/>
        <v>-5550</v>
      </c>
      <c r="BD12" s="57">
        <f t="shared" ca="1" si="15"/>
        <v>-21386</v>
      </c>
      <c r="BE12" s="57">
        <f t="shared" ca="1" si="19"/>
        <v>490.44499999999999</v>
      </c>
      <c r="BF12" s="51">
        <f t="shared" ca="1" si="6"/>
        <v>43.377600000000001</v>
      </c>
      <c r="BG12" s="51">
        <f t="shared" ca="1" si="7"/>
        <v>7.8459154929577464</v>
      </c>
      <c r="BH12" s="51">
        <f t="shared" ca="1" si="8"/>
        <v>203.31683168316832</v>
      </c>
      <c r="BI12" s="51">
        <v>0</v>
      </c>
      <c r="BJ12" s="51">
        <f ca="1">'2024_3월_관리비상세내역'!BK12</f>
        <v>876.22</v>
      </c>
      <c r="BK12" s="51">
        <f t="shared" ca="1" si="9"/>
        <v>1366.665</v>
      </c>
      <c r="BL12" s="51">
        <f ca="1">'2024_3월_관리비상세내역'!BM12</f>
        <v>377.28323943661974</v>
      </c>
      <c r="BM12" s="57">
        <f t="shared" ca="1" si="10"/>
        <v>385.12915492957751</v>
      </c>
      <c r="BN12" s="51">
        <f ca="1">'2024_3월_관리비상세내역'!BO12</f>
        <v>854.01599999999996</v>
      </c>
      <c r="BO12" s="57">
        <f t="shared" ca="1" si="11"/>
        <v>897.39359999999999</v>
      </c>
      <c r="BP12" s="51">
        <f ca="1">'2024_3월_관리비상세내역'!BQ12</f>
        <v>1071.6336633663366</v>
      </c>
      <c r="BQ12" s="57">
        <f t="shared" ca="1" si="12"/>
        <v>1274.950495049505</v>
      </c>
      <c r="BR12" s="51">
        <v>0</v>
      </c>
      <c r="BS12" s="51">
        <v>0</v>
      </c>
    </row>
    <row r="13" spans="1:71">
      <c r="A13" s="8" t="s">
        <v>239</v>
      </c>
      <c r="B13" s="8">
        <v>701</v>
      </c>
      <c r="C13" s="53">
        <v>602</v>
      </c>
      <c r="E13" s="8">
        <v>115.7</v>
      </c>
      <c r="F13" s="8" t="s">
        <v>240</v>
      </c>
      <c r="G13" s="55">
        <f t="shared" ca="1" si="0"/>
        <v>44833</v>
      </c>
      <c r="H13" s="8">
        <v>77777</v>
      </c>
      <c r="J13" t="str">
        <f t="shared" ca="1" si="17"/>
        <v>자가</v>
      </c>
      <c r="K13" s="8" t="s">
        <v>242</v>
      </c>
      <c r="L13" s="63">
        <v>45383</v>
      </c>
      <c r="M13" s="63">
        <v>45432</v>
      </c>
      <c r="N13" s="63">
        <v>45383</v>
      </c>
      <c r="O13" s="63">
        <v>45412</v>
      </c>
      <c r="P13" s="51">
        <f t="shared" ca="1" si="1"/>
        <v>486227</v>
      </c>
      <c r="Q13" s="57">
        <f t="shared" ca="1" si="2"/>
        <v>495951.54</v>
      </c>
      <c r="R13" s="51">
        <f t="shared" ca="1" si="3"/>
        <v>486227</v>
      </c>
      <c r="S13" s="57">
        <f t="shared" ca="1" si="13"/>
        <v>253844</v>
      </c>
      <c r="T13" s="57">
        <f t="shared" ca="1" si="4"/>
        <v>232383</v>
      </c>
      <c r="U13" s="57">
        <f t="shared" ca="1" si="18"/>
        <v>66306</v>
      </c>
      <c r="V13" s="57">
        <f t="shared" ca="1" si="16"/>
        <v>21056</v>
      </c>
      <c r="W13" s="57">
        <f t="shared" ca="1" si="14"/>
        <v>479</v>
      </c>
      <c r="X13" s="57">
        <f t="shared" ca="1" si="14"/>
        <v>2997</v>
      </c>
      <c r="Y13" s="57">
        <f t="shared" ca="1" si="14"/>
        <v>3833</v>
      </c>
      <c r="Z13" s="57">
        <f t="shared" ca="1" si="14"/>
        <v>57809</v>
      </c>
      <c r="AA13" s="57">
        <f t="shared" ca="1" si="14"/>
        <v>20183</v>
      </c>
      <c r="AB13" s="57">
        <f t="shared" ca="1" si="14"/>
        <v>65293</v>
      </c>
      <c r="AC13" s="57">
        <f t="shared" ca="1" si="14"/>
        <v>2106</v>
      </c>
      <c r="AD13" s="57">
        <f t="shared" ca="1" si="14"/>
        <v>6839</v>
      </c>
      <c r="AE13" s="57">
        <f t="shared" ca="1" si="14"/>
        <v>9443</v>
      </c>
      <c r="AF13" s="57">
        <f t="shared" ca="1" si="14"/>
        <v>330</v>
      </c>
      <c r="AG13" s="57">
        <f t="shared" ca="1" si="14"/>
        <v>8840</v>
      </c>
      <c r="AH13" s="57">
        <f t="shared" ca="1" si="14"/>
        <v>636</v>
      </c>
      <c r="AI13" s="57">
        <f t="shared" ca="1" si="14"/>
        <v>0</v>
      </c>
      <c r="AJ13" s="57">
        <f t="shared" ca="1" si="14"/>
        <v>103663</v>
      </c>
      <c r="AK13" s="57">
        <f t="shared" ca="1" si="14"/>
        <v>18603</v>
      </c>
      <c r="AL13" s="57">
        <f t="shared" ca="1" si="14"/>
        <v>22301</v>
      </c>
      <c r="AM13" s="57">
        <f t="shared" ca="1" si="14"/>
        <v>2336</v>
      </c>
      <c r="AN13" s="57">
        <f t="shared" ca="1" si="14"/>
        <v>97331</v>
      </c>
      <c r="AO13" s="57">
        <f t="shared" ca="1" si="14"/>
        <v>0</v>
      </c>
      <c r="AP13" s="57">
        <f t="shared" ca="1" si="14"/>
        <v>25816</v>
      </c>
      <c r="AQ13" s="57">
        <f t="shared" ca="1" si="14"/>
        <v>8513</v>
      </c>
      <c r="AR13" s="57">
        <f t="shared" ca="1" si="14"/>
        <v>7041</v>
      </c>
      <c r="AS13" s="51">
        <v>2500</v>
      </c>
      <c r="AT13" s="57">
        <f t="shared" ca="1" si="14"/>
        <v>0</v>
      </c>
      <c r="AU13" s="51">
        <v>0</v>
      </c>
      <c r="AV13" s="57">
        <v>0</v>
      </c>
      <c r="AW13" s="51">
        <f t="shared" ca="1" si="5"/>
        <v>9724.5400000000009</v>
      </c>
      <c r="AX13" s="57">
        <f t="shared" ca="1" si="15"/>
        <v>-19033</v>
      </c>
      <c r="AY13" s="57">
        <f t="shared" ca="1" si="15"/>
        <v>0</v>
      </c>
      <c r="AZ13" s="57">
        <f t="shared" ca="1" si="15"/>
        <v>0</v>
      </c>
      <c r="BA13" s="51">
        <v>0</v>
      </c>
      <c r="BB13" s="51">
        <v>0</v>
      </c>
      <c r="BC13" s="57">
        <f t="shared" ca="1" si="15"/>
        <v>-25971</v>
      </c>
      <c r="BD13" s="57">
        <f t="shared" ca="1" si="15"/>
        <v>-23023</v>
      </c>
      <c r="BE13" s="57">
        <f t="shared" ca="1" si="19"/>
        <v>518.31500000000005</v>
      </c>
      <c r="BF13" s="51">
        <f t="shared" ca="1" si="6"/>
        <v>17.840800000000002</v>
      </c>
      <c r="BG13" s="51">
        <f t="shared" ca="1" si="7"/>
        <v>13.708591549295775</v>
      </c>
      <c r="BH13" s="51">
        <f t="shared" ca="1" si="8"/>
        <v>255.60396039603961</v>
      </c>
      <c r="BI13" s="51">
        <v>0</v>
      </c>
      <c r="BJ13" s="51">
        <f ca="1">'2024_3월_관리비상세내역'!BK13</f>
        <v>677.11</v>
      </c>
      <c r="BK13" s="51">
        <f t="shared" ca="1" si="9"/>
        <v>1195.4250000000002</v>
      </c>
      <c r="BL13" s="51">
        <f ca="1">'2024_3월_관리비상세내역'!BM13</f>
        <v>301.48605633802816</v>
      </c>
      <c r="BM13" s="57">
        <f t="shared" ca="1" si="10"/>
        <v>315.19464788732392</v>
      </c>
      <c r="BN13" s="51">
        <f ca="1">'2024_3월_관리비상세내역'!BO13</f>
        <v>654.74800000000005</v>
      </c>
      <c r="BO13" s="57">
        <f t="shared" ca="1" si="11"/>
        <v>672.58879999999999</v>
      </c>
      <c r="BP13" s="51">
        <f ca="1">'2024_3월_관리비상세내역'!BQ13</f>
        <v>854.4356435643565</v>
      </c>
      <c r="BQ13" s="57">
        <f t="shared" ca="1" si="12"/>
        <v>1110.0396039603961</v>
      </c>
      <c r="BR13" s="51">
        <v>0</v>
      </c>
      <c r="BS13" s="51">
        <v>0</v>
      </c>
    </row>
    <row r="14" spans="1:71">
      <c r="A14" s="8" t="s">
        <v>239</v>
      </c>
      <c r="B14" s="8">
        <v>701</v>
      </c>
      <c r="C14" s="53">
        <v>701</v>
      </c>
      <c r="E14" s="8">
        <v>115.7</v>
      </c>
      <c r="F14" s="8" t="s">
        <v>240</v>
      </c>
      <c r="G14" s="55">
        <f t="shared" ca="1" si="0"/>
        <v>44038</v>
      </c>
      <c r="H14" s="8">
        <v>77777</v>
      </c>
      <c r="J14" t="str">
        <f t="shared" ca="1" si="17"/>
        <v>전세</v>
      </c>
      <c r="K14" s="8" t="s">
        <v>242</v>
      </c>
      <c r="L14" s="63">
        <v>45383</v>
      </c>
      <c r="M14" s="63">
        <v>45432</v>
      </c>
      <c r="N14" s="63">
        <v>45383</v>
      </c>
      <c r="O14" s="63">
        <v>45412</v>
      </c>
      <c r="P14" s="51">
        <f t="shared" ca="1" si="1"/>
        <v>563452</v>
      </c>
      <c r="Q14" s="57">
        <f t="shared" ca="1" si="2"/>
        <v>574721.04</v>
      </c>
      <c r="R14" s="51">
        <f t="shared" ca="1" si="3"/>
        <v>563452</v>
      </c>
      <c r="S14" s="57">
        <f t="shared" ca="1" si="13"/>
        <v>261663</v>
      </c>
      <c r="T14" s="57">
        <f t="shared" ca="1" si="4"/>
        <v>301789</v>
      </c>
      <c r="U14" s="57">
        <f t="shared" ca="1" si="18"/>
        <v>56994</v>
      </c>
      <c r="V14" s="57">
        <f t="shared" ca="1" si="16"/>
        <v>39851</v>
      </c>
      <c r="W14" s="57">
        <f t="shared" ca="1" si="14"/>
        <v>1117</v>
      </c>
      <c r="X14" s="57">
        <f t="shared" ca="1" si="14"/>
        <v>3082</v>
      </c>
      <c r="Y14" s="57">
        <f t="shared" ca="1" si="14"/>
        <v>3925</v>
      </c>
      <c r="Z14" s="57">
        <f t="shared" ca="1" si="14"/>
        <v>43793</v>
      </c>
      <c r="AA14" s="57">
        <f t="shared" ca="1" si="14"/>
        <v>9543</v>
      </c>
      <c r="AB14" s="57">
        <f t="shared" ca="1" si="14"/>
        <v>39164</v>
      </c>
      <c r="AC14" s="57">
        <f t="shared" ca="1" si="14"/>
        <v>1015</v>
      </c>
      <c r="AD14" s="57">
        <f t="shared" ca="1" si="14"/>
        <v>3402</v>
      </c>
      <c r="AE14" s="57">
        <f t="shared" ca="1" si="14"/>
        <v>19756</v>
      </c>
      <c r="AF14" s="57">
        <f t="shared" ca="1" si="14"/>
        <v>506</v>
      </c>
      <c r="AG14" s="57">
        <f t="shared" ca="1" si="14"/>
        <v>40246</v>
      </c>
      <c r="AH14" s="57">
        <f t="shared" ca="1" si="14"/>
        <v>699</v>
      </c>
      <c r="AI14" s="57">
        <f t="shared" ca="1" si="14"/>
        <v>0</v>
      </c>
      <c r="AJ14" s="57">
        <f t="shared" ca="1" si="14"/>
        <v>90674</v>
      </c>
      <c r="AK14" s="57">
        <f t="shared" ca="1" si="14"/>
        <v>2484</v>
      </c>
      <c r="AL14" s="57">
        <f t="shared" ref="AL14:AT50" ca="1" si="20">RANDBETWEEN(AL$2,AL$3)</f>
        <v>111241</v>
      </c>
      <c r="AM14" s="57">
        <f t="shared" ca="1" si="20"/>
        <v>6091</v>
      </c>
      <c r="AN14" s="57">
        <f t="shared" ca="1" si="20"/>
        <v>10551</v>
      </c>
      <c r="AO14" s="57">
        <f t="shared" ca="1" si="20"/>
        <v>0</v>
      </c>
      <c r="AP14" s="57">
        <f t="shared" ca="1" si="20"/>
        <v>90911</v>
      </c>
      <c r="AQ14" s="57">
        <f t="shared" ca="1" si="20"/>
        <v>8812</v>
      </c>
      <c r="AR14" s="57">
        <f t="shared" ca="1" si="20"/>
        <v>8710</v>
      </c>
      <c r="AS14" s="51">
        <v>2500</v>
      </c>
      <c r="AT14" s="57">
        <f t="shared" ca="1" si="20"/>
        <v>0</v>
      </c>
      <c r="AU14" s="51">
        <v>0</v>
      </c>
      <c r="AV14" s="57">
        <v>0</v>
      </c>
      <c r="AW14" s="51">
        <f t="shared" ca="1" si="5"/>
        <v>11269.04</v>
      </c>
      <c r="AX14" s="57">
        <f t="shared" ca="1" si="15"/>
        <v>-19300</v>
      </c>
      <c r="AY14" s="57">
        <f t="shared" ca="1" si="15"/>
        <v>0</v>
      </c>
      <c r="AZ14" s="57">
        <f t="shared" ca="1" si="15"/>
        <v>0</v>
      </c>
      <c r="BA14" s="51">
        <v>-5000</v>
      </c>
      <c r="BB14" s="51">
        <v>0</v>
      </c>
      <c r="BC14" s="57">
        <f t="shared" ca="1" si="15"/>
        <v>-9324</v>
      </c>
      <c r="BD14" s="57">
        <f t="shared" ca="1" si="15"/>
        <v>-2991</v>
      </c>
      <c r="BE14" s="57">
        <f t="shared" ca="1" si="19"/>
        <v>453.37</v>
      </c>
      <c r="BF14" s="51">
        <f t="shared" ca="1" si="6"/>
        <v>88.992800000000003</v>
      </c>
      <c r="BG14" s="51">
        <f t="shared" ca="1" si="7"/>
        <v>1.4860563380281691</v>
      </c>
      <c r="BH14" s="51">
        <f t="shared" ca="1" si="8"/>
        <v>900.10891089108907</v>
      </c>
      <c r="BI14" s="51">
        <v>0</v>
      </c>
      <c r="BJ14" s="51">
        <f ca="1">'2024_3월_관리비상세내역'!BK14</f>
        <v>1212.105</v>
      </c>
      <c r="BK14" s="51">
        <f t="shared" ca="1" si="9"/>
        <v>1665.4749999999999</v>
      </c>
      <c r="BL14" s="51">
        <f ca="1">'2024_3월_관리비상세내역'!BM14</f>
        <v>402.99845070422538</v>
      </c>
      <c r="BM14" s="57">
        <f t="shared" ca="1" si="10"/>
        <v>404.48450704225354</v>
      </c>
      <c r="BN14" s="51">
        <f ca="1">'2024_3월_관리비상세내역'!BO14</f>
        <v>776.93200000000002</v>
      </c>
      <c r="BO14" s="57">
        <f t="shared" ca="1" si="11"/>
        <v>865.9248</v>
      </c>
      <c r="BP14" s="51">
        <f ca="1">'2024_3월_관리비상세내역'!BQ14</f>
        <v>783.44554455445541</v>
      </c>
      <c r="BQ14" s="57">
        <f t="shared" ca="1" si="12"/>
        <v>1683.5544554455446</v>
      </c>
      <c r="BR14" s="51">
        <v>0</v>
      </c>
      <c r="BS14" s="51">
        <v>0</v>
      </c>
    </row>
    <row r="15" spans="1:71">
      <c r="A15" s="8" t="s">
        <v>239</v>
      </c>
      <c r="B15" s="8">
        <v>701</v>
      </c>
      <c r="C15" s="53">
        <v>702</v>
      </c>
      <c r="E15" s="8">
        <v>115.7</v>
      </c>
      <c r="F15" s="8" t="s">
        <v>240</v>
      </c>
      <c r="G15" s="55">
        <f t="shared" ca="1" si="0"/>
        <v>42296</v>
      </c>
      <c r="H15" s="8">
        <v>77777</v>
      </c>
      <c r="J15" t="str">
        <f t="shared" ca="1" si="17"/>
        <v>자가</v>
      </c>
      <c r="K15" s="8" t="s">
        <v>242</v>
      </c>
      <c r="L15" s="63">
        <v>45383</v>
      </c>
      <c r="M15" s="63">
        <v>45432</v>
      </c>
      <c r="N15" s="63">
        <v>45383</v>
      </c>
      <c r="O15" s="63">
        <v>45412</v>
      </c>
      <c r="P15" s="51">
        <f t="shared" ca="1" si="1"/>
        <v>475190</v>
      </c>
      <c r="Q15" s="57">
        <f t="shared" ca="1" si="2"/>
        <v>484693.8</v>
      </c>
      <c r="R15" s="51">
        <f t="shared" ca="1" si="3"/>
        <v>475190</v>
      </c>
      <c r="S15" s="57">
        <f t="shared" ca="1" si="13"/>
        <v>212521</v>
      </c>
      <c r="T15" s="57">
        <f t="shared" ca="1" si="4"/>
        <v>262669</v>
      </c>
      <c r="U15" s="57">
        <f t="shared" ca="1" si="18"/>
        <v>48846</v>
      </c>
      <c r="V15" s="57">
        <f t="shared" ca="1" si="16"/>
        <v>5440</v>
      </c>
      <c r="W15" s="57">
        <f t="shared" ca="1" si="16"/>
        <v>1301</v>
      </c>
      <c r="X15" s="57">
        <f t="shared" ca="1" si="16"/>
        <v>2595</v>
      </c>
      <c r="Y15" s="57">
        <f t="shared" ca="1" si="16"/>
        <v>3556</v>
      </c>
      <c r="Z15" s="57">
        <f t="shared" ca="1" si="16"/>
        <v>44748</v>
      </c>
      <c r="AA15" s="57">
        <f t="shared" ca="1" si="16"/>
        <v>16181</v>
      </c>
      <c r="AB15" s="57">
        <f t="shared" ca="1" si="16"/>
        <v>51391</v>
      </c>
      <c r="AC15" s="57">
        <f t="shared" ca="1" si="16"/>
        <v>2674</v>
      </c>
      <c r="AD15" s="57">
        <f t="shared" ca="1" si="16"/>
        <v>2084</v>
      </c>
      <c r="AE15" s="57">
        <f t="shared" ca="1" si="16"/>
        <v>7811</v>
      </c>
      <c r="AF15" s="57">
        <f t="shared" ca="1" si="16"/>
        <v>515</v>
      </c>
      <c r="AG15" s="57">
        <f t="shared" ca="1" si="16"/>
        <v>31601</v>
      </c>
      <c r="AH15" s="57">
        <f t="shared" ca="1" si="16"/>
        <v>686</v>
      </c>
      <c r="AI15" s="57">
        <f t="shared" ca="1" si="16"/>
        <v>0</v>
      </c>
      <c r="AJ15" s="57">
        <f t="shared" ca="1" si="16"/>
        <v>108902</v>
      </c>
      <c r="AK15" s="57">
        <f t="shared" ca="1" si="16"/>
        <v>9729</v>
      </c>
      <c r="AL15" s="57">
        <f t="shared" ca="1" si="20"/>
        <v>66928</v>
      </c>
      <c r="AM15" s="57">
        <f t="shared" ca="1" si="20"/>
        <v>9339</v>
      </c>
      <c r="AN15" s="57">
        <f t="shared" ca="1" si="20"/>
        <v>56996</v>
      </c>
      <c r="AO15" s="57">
        <f t="shared" ca="1" si="20"/>
        <v>0</v>
      </c>
      <c r="AP15" s="57">
        <f t="shared" ca="1" si="20"/>
        <v>45108</v>
      </c>
      <c r="AQ15" s="57">
        <f t="shared" ca="1" si="20"/>
        <v>9959</v>
      </c>
      <c r="AR15" s="57">
        <f t="shared" ca="1" si="20"/>
        <v>3654</v>
      </c>
      <c r="AS15" s="51">
        <v>2500</v>
      </c>
      <c r="AT15" s="57">
        <f t="shared" ca="1" si="20"/>
        <v>0</v>
      </c>
      <c r="AU15" s="51">
        <v>0</v>
      </c>
      <c r="AV15" s="57">
        <v>0</v>
      </c>
      <c r="AW15" s="51">
        <f t="shared" ca="1" si="5"/>
        <v>9503.8000000000011</v>
      </c>
      <c r="AX15" s="57">
        <f t="shared" ca="1" si="15"/>
        <v>-22776</v>
      </c>
      <c r="AY15" s="57">
        <f t="shared" ca="1" si="15"/>
        <v>0</v>
      </c>
      <c r="AZ15" s="57">
        <f t="shared" ca="1" si="15"/>
        <v>0</v>
      </c>
      <c r="BA15" s="51">
        <v>0</v>
      </c>
      <c r="BB15" s="51">
        <v>0</v>
      </c>
      <c r="BC15" s="57">
        <f t="shared" ca="1" si="15"/>
        <v>-18448</v>
      </c>
      <c r="BD15" s="57">
        <f t="shared" ca="1" si="15"/>
        <v>-16130</v>
      </c>
      <c r="BE15" s="57">
        <f t="shared" ca="1" si="19"/>
        <v>544.51</v>
      </c>
      <c r="BF15" s="51">
        <f t="shared" ca="1" si="6"/>
        <v>53.542400000000001</v>
      </c>
      <c r="BG15" s="51">
        <f t="shared" ca="1" si="7"/>
        <v>8.0276056338028177</v>
      </c>
      <c r="BH15" s="51">
        <f t="shared" ca="1" si="8"/>
        <v>446.61386138613864</v>
      </c>
      <c r="BI15" s="51">
        <v>0</v>
      </c>
      <c r="BJ15" s="51">
        <f ca="1">'2024_3월_관리비상세내역'!BK15</f>
        <v>1149.06</v>
      </c>
      <c r="BK15" s="51">
        <f t="shared" ca="1" si="9"/>
        <v>1693.57</v>
      </c>
      <c r="BL15" s="51">
        <f ca="1">'2024_3월_관리비상세내역'!BM15</f>
        <v>952.45450704225357</v>
      </c>
      <c r="BM15" s="57">
        <f t="shared" ca="1" si="10"/>
        <v>960.48211267605643</v>
      </c>
      <c r="BN15" s="51">
        <f ca="1">'2024_3월_관리비상세내역'!BO15</f>
        <v>1049.1704</v>
      </c>
      <c r="BO15" s="57">
        <f t="shared" ca="1" si="11"/>
        <v>1102.7128</v>
      </c>
      <c r="BP15" s="51">
        <f ca="1">'2024_3월_관리비상세내역'!BQ15</f>
        <v>222.37623762376239</v>
      </c>
      <c r="BQ15" s="57">
        <f t="shared" ca="1" si="12"/>
        <v>668.99009900990109</v>
      </c>
      <c r="BR15" s="51">
        <v>0</v>
      </c>
      <c r="BS15" s="51">
        <v>0</v>
      </c>
    </row>
    <row r="16" spans="1:71">
      <c r="A16" s="8" t="s">
        <v>239</v>
      </c>
      <c r="B16" s="8">
        <v>701</v>
      </c>
      <c r="C16" s="53">
        <v>801</v>
      </c>
      <c r="E16" s="8">
        <v>115.7</v>
      </c>
      <c r="F16" s="8" t="s">
        <v>240</v>
      </c>
      <c r="G16" s="55">
        <f t="shared" ca="1" si="0"/>
        <v>45129</v>
      </c>
      <c r="H16" s="8">
        <v>77777</v>
      </c>
      <c r="J16" t="str">
        <f t="shared" ca="1" si="17"/>
        <v>전세</v>
      </c>
      <c r="K16" s="8" t="s">
        <v>242</v>
      </c>
      <c r="L16" s="63">
        <v>45383</v>
      </c>
      <c r="M16" s="63">
        <v>45432</v>
      </c>
      <c r="N16" s="63">
        <v>45383</v>
      </c>
      <c r="O16" s="63">
        <v>45412</v>
      </c>
      <c r="P16" s="51">
        <f t="shared" ca="1" si="1"/>
        <v>384502</v>
      </c>
      <c r="Q16" s="57">
        <f t="shared" ca="1" si="2"/>
        <v>392192.04</v>
      </c>
      <c r="R16" s="51">
        <f t="shared" ca="1" si="3"/>
        <v>384502</v>
      </c>
      <c r="S16" s="57">
        <f t="shared" ca="1" si="13"/>
        <v>130879</v>
      </c>
      <c r="T16" s="57">
        <f t="shared" ca="1" si="4"/>
        <v>253623</v>
      </c>
      <c r="U16" s="57">
        <f t="shared" ca="1" si="18"/>
        <v>41277</v>
      </c>
      <c r="V16" s="57">
        <f t="shared" ca="1" si="16"/>
        <v>32660</v>
      </c>
      <c r="W16" s="57">
        <f t="shared" ca="1" si="16"/>
        <v>1450</v>
      </c>
      <c r="X16" s="57">
        <f t="shared" ca="1" si="16"/>
        <v>3110</v>
      </c>
      <c r="Y16" s="57">
        <f t="shared" ca="1" si="16"/>
        <v>3256</v>
      </c>
      <c r="Z16" s="57">
        <f t="shared" ca="1" si="16"/>
        <v>17024</v>
      </c>
      <c r="AA16" s="57">
        <f t="shared" ca="1" si="16"/>
        <v>26758</v>
      </c>
      <c r="AB16" s="57">
        <f t="shared" ca="1" si="16"/>
        <v>16169</v>
      </c>
      <c r="AC16" s="57">
        <f t="shared" ca="1" si="16"/>
        <v>2441</v>
      </c>
      <c r="AD16" s="57">
        <f t="shared" ca="1" si="16"/>
        <v>2639</v>
      </c>
      <c r="AE16" s="57">
        <f t="shared" ca="1" si="16"/>
        <v>5051</v>
      </c>
      <c r="AF16" s="57">
        <f t="shared" ca="1" si="16"/>
        <v>238</v>
      </c>
      <c r="AG16" s="57">
        <f t="shared" ca="1" si="16"/>
        <v>1847</v>
      </c>
      <c r="AH16" s="57">
        <f t="shared" ca="1" si="16"/>
        <v>908</v>
      </c>
      <c r="AI16" s="57">
        <f t="shared" ca="1" si="16"/>
        <v>0</v>
      </c>
      <c r="AJ16" s="57">
        <f t="shared" ca="1" si="16"/>
        <v>103220</v>
      </c>
      <c r="AK16" s="57">
        <f t="shared" ca="1" si="16"/>
        <v>3596</v>
      </c>
      <c r="AL16" s="57">
        <f t="shared" ca="1" si="20"/>
        <v>33795</v>
      </c>
      <c r="AM16" s="57">
        <f t="shared" ca="1" si="20"/>
        <v>3293</v>
      </c>
      <c r="AN16" s="57">
        <f t="shared" ca="1" si="20"/>
        <v>89235</v>
      </c>
      <c r="AO16" s="57">
        <f t="shared" ca="1" si="20"/>
        <v>0</v>
      </c>
      <c r="AP16" s="57">
        <f t="shared" ca="1" si="20"/>
        <v>18470</v>
      </c>
      <c r="AQ16" s="57">
        <f t="shared" ca="1" si="20"/>
        <v>3717</v>
      </c>
      <c r="AR16" s="57">
        <f t="shared" ca="1" si="20"/>
        <v>8471</v>
      </c>
      <c r="AS16" s="51">
        <v>0</v>
      </c>
      <c r="AT16" s="57">
        <f t="shared" ca="1" si="20"/>
        <v>0</v>
      </c>
      <c r="AU16" s="51">
        <v>0</v>
      </c>
      <c r="AV16" s="57">
        <v>0</v>
      </c>
      <c r="AW16" s="51">
        <f t="shared" ca="1" si="5"/>
        <v>7690.04</v>
      </c>
      <c r="AX16" s="57">
        <f t="shared" ca="1" si="15"/>
        <v>-9516</v>
      </c>
      <c r="AY16" s="57">
        <f t="shared" ca="1" si="15"/>
        <v>0</v>
      </c>
      <c r="AZ16" s="57">
        <f t="shared" ca="1" si="15"/>
        <v>0</v>
      </c>
      <c r="BA16" s="51">
        <v>0</v>
      </c>
      <c r="BB16" s="51">
        <v>0</v>
      </c>
      <c r="BC16" s="57">
        <f t="shared" ca="1" si="15"/>
        <v>-8285</v>
      </c>
      <c r="BD16" s="57">
        <f t="shared" ca="1" si="15"/>
        <v>-16322</v>
      </c>
      <c r="BE16" s="57">
        <f t="shared" ca="1" si="19"/>
        <v>516.1</v>
      </c>
      <c r="BF16" s="51">
        <f t="shared" ca="1" si="6"/>
        <v>27.036000000000001</v>
      </c>
      <c r="BG16" s="51">
        <f t="shared" ca="1" si="7"/>
        <v>12.56830985915493</v>
      </c>
      <c r="BH16" s="51">
        <f t="shared" ca="1" si="8"/>
        <v>182.87128712871288</v>
      </c>
      <c r="BI16" s="51">
        <v>0</v>
      </c>
      <c r="BJ16" s="51">
        <f ca="1">'2024_3월_관리비상세내역'!BK16</f>
        <v>739.26499999999999</v>
      </c>
      <c r="BK16" s="51">
        <f t="shared" ca="1" si="9"/>
        <v>1255.365</v>
      </c>
      <c r="BL16" s="51">
        <f ca="1">'2024_3월_관리비상세내역'!BM16</f>
        <v>784.05112676056342</v>
      </c>
      <c r="BM16" s="57">
        <f t="shared" ca="1" si="10"/>
        <v>796.61943661971839</v>
      </c>
      <c r="BN16" s="51">
        <f ca="1">'2024_3월_관리비상세내역'!BO16</f>
        <v>518.35439999999994</v>
      </c>
      <c r="BO16" s="57">
        <f t="shared" ca="1" si="11"/>
        <v>545.3904</v>
      </c>
      <c r="BP16" s="51">
        <f ca="1">'2024_3월_관리비상세내역'!BQ16</f>
        <v>785.68316831683171</v>
      </c>
      <c r="BQ16" s="57">
        <f t="shared" ca="1" si="12"/>
        <v>968.55445544554459</v>
      </c>
      <c r="BR16" s="51">
        <v>0</v>
      </c>
      <c r="BS16" s="51">
        <v>0</v>
      </c>
    </row>
    <row r="17" spans="1:71">
      <c r="A17" s="8" t="s">
        <v>239</v>
      </c>
      <c r="B17" s="8">
        <v>701</v>
      </c>
      <c r="C17" s="53">
        <v>802</v>
      </c>
      <c r="E17" s="8">
        <v>115.7</v>
      </c>
      <c r="F17" s="8" t="s">
        <v>240</v>
      </c>
      <c r="G17" s="55">
        <f t="shared" ca="1" si="0"/>
        <v>44987</v>
      </c>
      <c r="H17" s="8">
        <v>77777</v>
      </c>
      <c r="J17" t="str">
        <f t="shared" ca="1" si="17"/>
        <v>월세</v>
      </c>
      <c r="K17" s="8" t="s">
        <v>242</v>
      </c>
      <c r="L17" s="63">
        <v>45383</v>
      </c>
      <c r="M17" s="63">
        <v>45432</v>
      </c>
      <c r="N17" s="63">
        <v>45383</v>
      </c>
      <c r="O17" s="63">
        <v>45412</v>
      </c>
      <c r="P17" s="51">
        <f t="shared" ca="1" si="1"/>
        <v>611107</v>
      </c>
      <c r="Q17" s="57">
        <f t="shared" ca="1" si="2"/>
        <v>623329.14</v>
      </c>
      <c r="R17" s="51">
        <f t="shared" ca="1" si="3"/>
        <v>611107</v>
      </c>
      <c r="S17" s="57">
        <f t="shared" ca="1" si="13"/>
        <v>232428</v>
      </c>
      <c r="T17" s="57">
        <f t="shared" ca="1" si="4"/>
        <v>378679</v>
      </c>
      <c r="U17" s="57">
        <f t="shared" ca="1" si="18"/>
        <v>60471</v>
      </c>
      <c r="V17" s="57">
        <f t="shared" ca="1" si="16"/>
        <v>10991</v>
      </c>
      <c r="W17" s="57">
        <f t="shared" ca="1" si="16"/>
        <v>404</v>
      </c>
      <c r="X17" s="57">
        <f t="shared" ca="1" si="16"/>
        <v>4162</v>
      </c>
      <c r="Y17" s="57">
        <f t="shared" ca="1" si="16"/>
        <v>3990</v>
      </c>
      <c r="Z17" s="57">
        <f t="shared" ca="1" si="16"/>
        <v>28330</v>
      </c>
      <c r="AA17" s="57">
        <f t="shared" ca="1" si="16"/>
        <v>22724</v>
      </c>
      <c r="AB17" s="57">
        <f t="shared" ca="1" si="16"/>
        <v>68420</v>
      </c>
      <c r="AC17" s="57">
        <f t="shared" ca="1" si="16"/>
        <v>587</v>
      </c>
      <c r="AD17" s="57">
        <f t="shared" ca="1" si="16"/>
        <v>4472</v>
      </c>
      <c r="AE17" s="57">
        <f t="shared" ca="1" si="16"/>
        <v>20765</v>
      </c>
      <c r="AF17" s="57">
        <f t="shared" ca="1" si="16"/>
        <v>771</v>
      </c>
      <c r="AG17" s="57">
        <f t="shared" ca="1" si="16"/>
        <v>27943</v>
      </c>
      <c r="AH17" s="57">
        <f t="shared" ca="1" si="16"/>
        <v>311</v>
      </c>
      <c r="AI17" s="57">
        <f t="shared" ca="1" si="16"/>
        <v>0</v>
      </c>
      <c r="AJ17" s="57">
        <f t="shared" ca="1" si="16"/>
        <v>110812</v>
      </c>
      <c r="AK17" s="57">
        <f t="shared" ca="1" si="16"/>
        <v>13179</v>
      </c>
      <c r="AL17" s="57">
        <f t="shared" ca="1" si="20"/>
        <v>127440</v>
      </c>
      <c r="AM17" s="57">
        <f t="shared" ca="1" si="20"/>
        <v>4683</v>
      </c>
      <c r="AN17" s="57">
        <f t="shared" ca="1" si="20"/>
        <v>113254</v>
      </c>
      <c r="AO17" s="57">
        <f t="shared" ca="1" si="20"/>
        <v>0</v>
      </c>
      <c r="AP17" s="57">
        <f t="shared" ca="1" si="20"/>
        <v>9623</v>
      </c>
      <c r="AQ17" s="57">
        <f t="shared" ca="1" si="20"/>
        <v>1122</v>
      </c>
      <c r="AR17" s="57">
        <f t="shared" ca="1" si="20"/>
        <v>3482</v>
      </c>
      <c r="AS17" s="51">
        <v>2500</v>
      </c>
      <c r="AT17" s="57">
        <f t="shared" ca="1" si="20"/>
        <v>0</v>
      </c>
      <c r="AU17" s="51">
        <v>0</v>
      </c>
      <c r="AV17" s="57">
        <v>0</v>
      </c>
      <c r="AW17" s="51">
        <f t="shared" ca="1" si="5"/>
        <v>12222.14</v>
      </c>
      <c r="AX17" s="57">
        <f t="shared" ca="1" si="15"/>
        <v>-663</v>
      </c>
      <c r="AY17" s="57">
        <f t="shared" ca="1" si="15"/>
        <v>0</v>
      </c>
      <c r="AZ17" s="57">
        <f t="shared" ca="1" si="15"/>
        <v>0</v>
      </c>
      <c r="BA17" s="51">
        <v>0</v>
      </c>
      <c r="BB17" s="51">
        <v>0</v>
      </c>
      <c r="BC17" s="57">
        <f t="shared" ca="1" si="15"/>
        <v>-17632</v>
      </c>
      <c r="BD17" s="57">
        <f t="shared" ca="1" si="15"/>
        <v>-11034</v>
      </c>
      <c r="BE17" s="57">
        <f t="shared" ca="1" si="19"/>
        <v>554.05999999999995</v>
      </c>
      <c r="BF17" s="51">
        <f t="shared" ca="1" si="6"/>
        <v>101.952</v>
      </c>
      <c r="BG17" s="51">
        <f t="shared" ca="1" si="7"/>
        <v>15.951267605633802</v>
      </c>
      <c r="BH17" s="51">
        <f t="shared" ca="1" si="8"/>
        <v>95.277227722772281</v>
      </c>
      <c r="BI17" s="51">
        <v>0</v>
      </c>
      <c r="BJ17" s="51">
        <f ca="1">'2024_3월_관리비상세내역'!BK17</f>
        <v>974.3</v>
      </c>
      <c r="BK17" s="51">
        <f t="shared" ca="1" si="9"/>
        <v>1528.36</v>
      </c>
      <c r="BL17" s="51">
        <f ca="1">'2024_3월_관리비상세내역'!BM17</f>
        <v>279.80718309859157</v>
      </c>
      <c r="BM17" s="57">
        <f t="shared" ca="1" si="10"/>
        <v>295.75845070422537</v>
      </c>
      <c r="BN17" s="51">
        <f ca="1">'2024_3월_관리비상세내역'!BO17</f>
        <v>911.50800000000004</v>
      </c>
      <c r="BO17" s="57">
        <f t="shared" ca="1" si="11"/>
        <v>1013.46</v>
      </c>
      <c r="BP17" s="51">
        <f ca="1">'2024_3월_관리비상세내역'!BQ17</f>
        <v>1174.0891089108911</v>
      </c>
      <c r="BQ17" s="57">
        <f t="shared" ca="1" si="12"/>
        <v>1269.3663366336634</v>
      </c>
      <c r="BR17" s="51">
        <v>0</v>
      </c>
      <c r="BS17" s="51">
        <v>0</v>
      </c>
    </row>
    <row r="18" spans="1:71">
      <c r="A18" s="8" t="s">
        <v>239</v>
      </c>
      <c r="B18" s="8">
        <v>701</v>
      </c>
      <c r="C18" s="53">
        <v>901</v>
      </c>
      <c r="E18" s="8">
        <v>115.7</v>
      </c>
      <c r="F18" s="8" t="s">
        <v>240</v>
      </c>
      <c r="G18" s="55">
        <f t="shared" ca="1" si="0"/>
        <v>43881</v>
      </c>
      <c r="H18" s="8">
        <v>77777</v>
      </c>
      <c r="J18" t="str">
        <f t="shared" ca="1" si="17"/>
        <v>월세</v>
      </c>
      <c r="K18" s="8" t="s">
        <v>242</v>
      </c>
      <c r="L18" s="63">
        <v>45383</v>
      </c>
      <c r="M18" s="63">
        <v>45432</v>
      </c>
      <c r="N18" s="63">
        <v>45383</v>
      </c>
      <c r="O18" s="63">
        <v>45412</v>
      </c>
      <c r="P18" s="51">
        <f t="shared" ca="1" si="1"/>
        <v>581322</v>
      </c>
      <c r="Q18" s="57">
        <f t="shared" ca="1" si="2"/>
        <v>592948.43999999994</v>
      </c>
      <c r="R18" s="51">
        <f t="shared" ca="1" si="3"/>
        <v>581322</v>
      </c>
      <c r="S18" s="57">
        <f t="shared" ca="1" si="13"/>
        <v>277184</v>
      </c>
      <c r="T18" s="57">
        <f t="shared" ca="1" si="4"/>
        <v>304138</v>
      </c>
      <c r="U18" s="57">
        <f t="shared" ca="1" si="18"/>
        <v>49039</v>
      </c>
      <c r="V18" s="57">
        <f t="shared" ca="1" si="16"/>
        <v>37572</v>
      </c>
      <c r="W18" s="57">
        <f t="shared" ca="1" si="16"/>
        <v>1379</v>
      </c>
      <c r="X18" s="57">
        <f t="shared" ca="1" si="16"/>
        <v>1427</v>
      </c>
      <c r="Y18" s="57">
        <f t="shared" ca="1" si="16"/>
        <v>3590</v>
      </c>
      <c r="Z18" s="57">
        <f t="shared" ca="1" si="16"/>
        <v>46214</v>
      </c>
      <c r="AA18" s="57">
        <f t="shared" ca="1" si="16"/>
        <v>5123</v>
      </c>
      <c r="AB18" s="57">
        <f t="shared" ca="1" si="16"/>
        <v>52746</v>
      </c>
      <c r="AC18" s="57">
        <f t="shared" ca="1" si="16"/>
        <v>2362</v>
      </c>
      <c r="AD18" s="57">
        <f t="shared" ca="1" si="16"/>
        <v>6022</v>
      </c>
      <c r="AE18" s="57">
        <f t="shared" ca="1" si="16"/>
        <v>28404</v>
      </c>
      <c r="AF18" s="57">
        <f t="shared" ca="1" si="16"/>
        <v>487</v>
      </c>
      <c r="AG18" s="57">
        <f t="shared" ca="1" si="16"/>
        <v>40647</v>
      </c>
      <c r="AH18" s="57">
        <f t="shared" ca="1" si="16"/>
        <v>923</v>
      </c>
      <c r="AI18" s="57">
        <f t="shared" ca="1" si="16"/>
        <v>0</v>
      </c>
      <c r="AJ18" s="57">
        <f t="shared" ca="1" si="16"/>
        <v>90185</v>
      </c>
      <c r="AK18" s="57">
        <f t="shared" ca="1" si="16"/>
        <v>5183</v>
      </c>
      <c r="AL18" s="57">
        <f t="shared" ca="1" si="20"/>
        <v>82766</v>
      </c>
      <c r="AM18" s="57">
        <f t="shared" ca="1" si="20"/>
        <v>7403</v>
      </c>
      <c r="AN18" s="57">
        <f t="shared" ca="1" si="20"/>
        <v>74449</v>
      </c>
      <c r="AO18" s="57">
        <f t="shared" ca="1" si="20"/>
        <v>0</v>
      </c>
      <c r="AP18" s="57">
        <f t="shared" ca="1" si="20"/>
        <v>83941</v>
      </c>
      <c r="AQ18" s="57">
        <f t="shared" ca="1" si="20"/>
        <v>7295</v>
      </c>
      <c r="AR18" s="57">
        <f t="shared" ca="1" si="20"/>
        <v>9901</v>
      </c>
      <c r="AS18" s="51">
        <v>2500</v>
      </c>
      <c r="AT18" s="57">
        <f t="shared" ca="1" si="20"/>
        <v>0</v>
      </c>
      <c r="AU18" s="51">
        <v>0</v>
      </c>
      <c r="AV18" s="57">
        <v>0</v>
      </c>
      <c r="AW18" s="51">
        <f t="shared" ca="1" si="5"/>
        <v>11626.44</v>
      </c>
      <c r="AX18" s="57">
        <f t="shared" ca="1" si="15"/>
        <v>-22598</v>
      </c>
      <c r="AY18" s="57">
        <f t="shared" ca="1" si="15"/>
        <v>0</v>
      </c>
      <c r="AZ18" s="57">
        <f t="shared" ca="1" si="15"/>
        <v>0</v>
      </c>
      <c r="BA18" s="51">
        <v>0</v>
      </c>
      <c r="BB18" s="51">
        <v>0</v>
      </c>
      <c r="BC18" s="57">
        <f t="shared" ca="1" si="15"/>
        <v>-21546</v>
      </c>
      <c r="BD18" s="57">
        <f t="shared" ca="1" si="15"/>
        <v>-14092</v>
      </c>
      <c r="BE18" s="57">
        <f t="shared" ca="1" si="19"/>
        <v>450.92500000000001</v>
      </c>
      <c r="BF18" s="51">
        <f t="shared" ca="1" si="6"/>
        <v>66.212800000000001</v>
      </c>
      <c r="BG18" s="51">
        <f t="shared" ca="1" si="7"/>
        <v>10.485774647887323</v>
      </c>
      <c r="BH18" s="51">
        <f t="shared" ca="1" si="8"/>
        <v>831.09900990099015</v>
      </c>
      <c r="BI18" s="51">
        <v>0</v>
      </c>
      <c r="BJ18" s="51">
        <f ca="1">'2024_3월_관리비상세내역'!BK18</f>
        <v>1032.615</v>
      </c>
      <c r="BK18" s="51">
        <f t="shared" ca="1" si="9"/>
        <v>1483.54</v>
      </c>
      <c r="BL18" s="51">
        <f ca="1">'2024_3월_관리비상세내역'!BM18</f>
        <v>796.12281690140844</v>
      </c>
      <c r="BM18" s="57">
        <f t="shared" ca="1" si="10"/>
        <v>806.60859154929574</v>
      </c>
      <c r="BN18" s="51">
        <f ca="1">'2024_3월_관리비상세내역'!BO18</f>
        <v>508.11439999999999</v>
      </c>
      <c r="BO18" s="57">
        <f t="shared" ca="1" si="11"/>
        <v>574.32719999999995</v>
      </c>
      <c r="BP18" s="51">
        <f ca="1">'2024_3월_관리비상세내역'!BQ18</f>
        <v>1479.3960396039604</v>
      </c>
      <c r="BQ18" s="57">
        <f t="shared" ca="1" si="12"/>
        <v>2310.4950495049507</v>
      </c>
      <c r="BR18" s="51">
        <v>0</v>
      </c>
      <c r="BS18" s="51">
        <v>0</v>
      </c>
    </row>
    <row r="19" spans="1:71">
      <c r="A19" s="8" t="s">
        <v>239</v>
      </c>
      <c r="B19" s="8">
        <v>701</v>
      </c>
      <c r="C19" s="53">
        <v>902</v>
      </c>
      <c r="E19" s="8">
        <v>115.7</v>
      </c>
      <c r="F19" s="8" t="s">
        <v>240</v>
      </c>
      <c r="G19" s="55">
        <f t="shared" ca="1" si="0"/>
        <v>42803</v>
      </c>
      <c r="H19" s="8">
        <v>77777</v>
      </c>
      <c r="J19" t="str">
        <f t="shared" ca="1" si="17"/>
        <v>전세</v>
      </c>
      <c r="K19" s="8" t="s">
        <v>242</v>
      </c>
      <c r="L19" s="63">
        <v>45383</v>
      </c>
      <c r="M19" s="63">
        <v>45432</v>
      </c>
      <c r="N19" s="63">
        <v>45383</v>
      </c>
      <c r="O19" s="63">
        <v>45412</v>
      </c>
      <c r="P19" s="51">
        <f t="shared" ca="1" si="1"/>
        <v>588124</v>
      </c>
      <c r="Q19" s="57">
        <f t="shared" ca="1" si="2"/>
        <v>599886.48</v>
      </c>
      <c r="R19" s="51">
        <f t="shared" ca="1" si="3"/>
        <v>588124</v>
      </c>
      <c r="S19" s="57">
        <f t="shared" ca="1" si="13"/>
        <v>211675</v>
      </c>
      <c r="T19" s="57">
        <f t="shared" ca="1" si="4"/>
        <v>376449</v>
      </c>
      <c r="U19" s="57">
        <f t="shared" ca="1" si="18"/>
        <v>48398</v>
      </c>
      <c r="V19" s="57">
        <f t="shared" ca="1" si="16"/>
        <v>18263</v>
      </c>
      <c r="W19" s="57">
        <f t="shared" ca="1" si="16"/>
        <v>1917</v>
      </c>
      <c r="X19" s="57">
        <f t="shared" ca="1" si="16"/>
        <v>4464</v>
      </c>
      <c r="Y19" s="57">
        <f t="shared" ca="1" si="16"/>
        <v>3435</v>
      </c>
      <c r="Z19" s="57">
        <f t="shared" ca="1" si="16"/>
        <v>16837</v>
      </c>
      <c r="AA19" s="57">
        <f t="shared" ca="1" si="16"/>
        <v>20108</v>
      </c>
      <c r="AB19" s="57">
        <f t="shared" ca="1" si="16"/>
        <v>78148</v>
      </c>
      <c r="AC19" s="57">
        <f t="shared" ca="1" si="16"/>
        <v>2954</v>
      </c>
      <c r="AD19" s="57">
        <f t="shared" ca="1" si="16"/>
        <v>8616</v>
      </c>
      <c r="AE19" s="57">
        <f t="shared" ca="1" si="16"/>
        <v>22825</v>
      </c>
      <c r="AF19" s="57">
        <f t="shared" ca="1" si="16"/>
        <v>238</v>
      </c>
      <c r="AG19" s="57">
        <f t="shared" ca="1" si="16"/>
        <v>1615</v>
      </c>
      <c r="AH19" s="57">
        <f t="shared" ca="1" si="16"/>
        <v>434</v>
      </c>
      <c r="AI19" s="57">
        <f t="shared" ca="1" si="16"/>
        <v>0</v>
      </c>
      <c r="AJ19" s="57">
        <f t="shared" ca="1" si="16"/>
        <v>111192</v>
      </c>
      <c r="AK19" s="57">
        <f t="shared" ca="1" si="16"/>
        <v>10429</v>
      </c>
      <c r="AL19" s="57">
        <f t="shared" ca="1" si="20"/>
        <v>135328</v>
      </c>
      <c r="AM19" s="57">
        <f t="shared" ca="1" si="20"/>
        <v>8965</v>
      </c>
      <c r="AN19" s="57">
        <f t="shared" ca="1" si="20"/>
        <v>93703</v>
      </c>
      <c r="AO19" s="57">
        <f t="shared" ca="1" si="20"/>
        <v>0</v>
      </c>
      <c r="AP19" s="57">
        <f t="shared" ca="1" si="20"/>
        <v>25982</v>
      </c>
      <c r="AQ19" s="57">
        <f t="shared" ca="1" si="20"/>
        <v>3965</v>
      </c>
      <c r="AR19" s="57">
        <f t="shared" ca="1" si="20"/>
        <v>6896</v>
      </c>
      <c r="AS19" s="51">
        <v>2500</v>
      </c>
      <c r="AT19" s="57">
        <f t="shared" ca="1" si="20"/>
        <v>0</v>
      </c>
      <c r="AU19" s="51">
        <v>0</v>
      </c>
      <c r="AV19" s="57">
        <v>0</v>
      </c>
      <c r="AW19" s="51">
        <f t="shared" ca="1" si="5"/>
        <v>11762.48</v>
      </c>
      <c r="AX19" s="57">
        <f t="shared" ca="1" si="15"/>
        <v>-10683</v>
      </c>
      <c r="AY19" s="57">
        <f t="shared" ca="1" si="15"/>
        <v>0</v>
      </c>
      <c r="AZ19" s="57">
        <f t="shared" ca="1" si="15"/>
        <v>0</v>
      </c>
      <c r="BA19" s="51">
        <v>0</v>
      </c>
      <c r="BB19" s="51">
        <v>0</v>
      </c>
      <c r="BC19" s="57">
        <f t="shared" ca="1" si="15"/>
        <v>-13206</v>
      </c>
      <c r="BD19" s="57">
        <f t="shared" ca="1" si="15"/>
        <v>-15199</v>
      </c>
      <c r="BE19" s="57">
        <f t="shared" ca="1" si="19"/>
        <v>555.96</v>
      </c>
      <c r="BF19" s="51">
        <f t="shared" ca="1" si="6"/>
        <v>108.2624</v>
      </c>
      <c r="BG19" s="51">
        <f t="shared" ca="1" si="7"/>
        <v>13.197605633802818</v>
      </c>
      <c r="BH19" s="51">
        <f t="shared" ca="1" si="8"/>
        <v>257.24752475247527</v>
      </c>
      <c r="BI19" s="51">
        <v>0</v>
      </c>
      <c r="BJ19" s="51">
        <f ca="1">'2024_3월_관리비상세내역'!BK19</f>
        <v>1071.94</v>
      </c>
      <c r="BK19" s="51">
        <f t="shared" ca="1" si="9"/>
        <v>1627.9</v>
      </c>
      <c r="BL19" s="51">
        <f ca="1">'2024_3월_관리비상세내역'!BM19</f>
        <v>313.15873239436621</v>
      </c>
      <c r="BM19" s="57">
        <f t="shared" ca="1" si="10"/>
        <v>326.35633802816903</v>
      </c>
      <c r="BN19" s="51">
        <f ca="1">'2024_3월_관리비상세내역'!BO19</f>
        <v>601.8048</v>
      </c>
      <c r="BO19" s="57">
        <f t="shared" ca="1" si="11"/>
        <v>710.06719999999996</v>
      </c>
      <c r="BP19" s="51">
        <f ca="1">'2024_3월_관리비상세내역'!BQ19</f>
        <v>1138.7623762376238</v>
      </c>
      <c r="BQ19" s="57">
        <f t="shared" ca="1" si="12"/>
        <v>1396.0099009900991</v>
      </c>
      <c r="BR19" s="51">
        <v>0</v>
      </c>
      <c r="BS19" s="51">
        <v>0</v>
      </c>
    </row>
    <row r="20" spans="1:71">
      <c r="A20" s="8" t="s">
        <v>239</v>
      </c>
      <c r="B20" s="8">
        <v>701</v>
      </c>
      <c r="C20">
        <f t="shared" ref="C20:C45" si="21">C18+100</f>
        <v>1001</v>
      </c>
      <c r="D20" s="8"/>
      <c r="E20" s="8">
        <v>115.7</v>
      </c>
      <c r="F20" s="8" t="s">
        <v>240</v>
      </c>
      <c r="G20" s="55">
        <f t="shared" ca="1" si="0"/>
        <v>43477</v>
      </c>
      <c r="H20" s="8">
        <v>77777</v>
      </c>
      <c r="J20" t="str">
        <f t="shared" ca="1" si="17"/>
        <v>자가</v>
      </c>
      <c r="K20" s="8" t="s">
        <v>242</v>
      </c>
      <c r="L20" s="63">
        <v>45383</v>
      </c>
      <c r="M20" s="63">
        <v>45432</v>
      </c>
      <c r="N20" s="63">
        <v>45383</v>
      </c>
      <c r="O20" s="63">
        <v>45412</v>
      </c>
      <c r="P20" s="51">
        <f t="shared" ca="1" si="1"/>
        <v>584487</v>
      </c>
      <c r="Q20" s="57">
        <f t="shared" ca="1" si="2"/>
        <v>596176.74</v>
      </c>
      <c r="R20" s="51">
        <f t="shared" ca="1" si="3"/>
        <v>584487</v>
      </c>
      <c r="S20" s="57">
        <f t="shared" ca="1" si="13"/>
        <v>236273</v>
      </c>
      <c r="T20" s="57">
        <f t="shared" ca="1" si="4"/>
        <v>348214</v>
      </c>
      <c r="U20" s="57">
        <f t="shared" ca="1" si="18"/>
        <v>69314</v>
      </c>
      <c r="V20" s="57">
        <f t="shared" ca="1" si="16"/>
        <v>37440</v>
      </c>
      <c r="W20" s="57">
        <f t="shared" ca="1" si="16"/>
        <v>916</v>
      </c>
      <c r="X20" s="57">
        <f t="shared" ca="1" si="16"/>
        <v>1036</v>
      </c>
      <c r="Y20" s="57">
        <f t="shared" ca="1" si="16"/>
        <v>3968</v>
      </c>
      <c r="Z20" s="57">
        <f t="shared" ca="1" si="16"/>
        <v>52217</v>
      </c>
      <c r="AA20" s="57">
        <f t="shared" ca="1" si="16"/>
        <v>13822</v>
      </c>
      <c r="AB20" s="57">
        <f t="shared" ca="1" si="16"/>
        <v>34050</v>
      </c>
      <c r="AC20" s="57">
        <f t="shared" ca="1" si="16"/>
        <v>2736</v>
      </c>
      <c r="AD20" s="57">
        <f t="shared" ca="1" si="16"/>
        <v>3463</v>
      </c>
      <c r="AE20" s="57">
        <f t="shared" ca="1" si="16"/>
        <v>21076</v>
      </c>
      <c r="AF20" s="57">
        <f t="shared" ca="1" si="16"/>
        <v>246</v>
      </c>
      <c r="AG20" s="57">
        <f t="shared" ca="1" si="16"/>
        <v>6261</v>
      </c>
      <c r="AH20" s="57">
        <f t="shared" ca="1" si="16"/>
        <v>640</v>
      </c>
      <c r="AI20" s="57">
        <f t="shared" ca="1" si="16"/>
        <v>0</v>
      </c>
      <c r="AJ20" s="57">
        <f t="shared" ca="1" si="16"/>
        <v>108116</v>
      </c>
      <c r="AK20" s="57">
        <f t="shared" ca="1" si="16"/>
        <v>16102</v>
      </c>
      <c r="AL20" s="57">
        <f t="shared" ca="1" si="20"/>
        <v>37814</v>
      </c>
      <c r="AM20" s="57">
        <f t="shared" ca="1" si="20"/>
        <v>5117</v>
      </c>
      <c r="AN20" s="57">
        <f t="shared" ca="1" si="20"/>
        <v>107465</v>
      </c>
      <c r="AO20" s="57">
        <f t="shared" ca="1" si="20"/>
        <v>0</v>
      </c>
      <c r="AP20" s="57">
        <f t="shared" ca="1" si="20"/>
        <v>69246</v>
      </c>
      <c r="AQ20" s="57">
        <f t="shared" ca="1" si="20"/>
        <v>3550</v>
      </c>
      <c r="AR20" s="57">
        <f t="shared" ca="1" si="20"/>
        <v>5632</v>
      </c>
      <c r="AS20" s="51">
        <v>2500</v>
      </c>
      <c r="AT20" s="57">
        <f t="shared" ca="1" si="20"/>
        <v>0</v>
      </c>
      <c r="AU20" s="51">
        <v>0</v>
      </c>
      <c r="AV20" s="57">
        <v>0</v>
      </c>
      <c r="AW20" s="51">
        <f t="shared" ca="1" si="5"/>
        <v>11689.74</v>
      </c>
      <c r="AX20" s="57">
        <f t="shared" ref="AX20:BD62" ca="1" si="22">RANDBETWEEN(AX$2,AX$3)</f>
        <v>-11335</v>
      </c>
      <c r="AY20" s="57">
        <f t="shared" ca="1" si="22"/>
        <v>0</v>
      </c>
      <c r="AZ20" s="57">
        <f t="shared" ca="1" si="22"/>
        <v>0</v>
      </c>
      <c r="BA20" s="51">
        <v>0</v>
      </c>
      <c r="BB20" s="51">
        <v>0</v>
      </c>
      <c r="BC20" s="57">
        <f t="shared" ca="1" si="22"/>
        <v>-4774</v>
      </c>
      <c r="BD20" s="57">
        <f t="shared" ca="1" si="22"/>
        <v>-2131</v>
      </c>
      <c r="BE20" s="57">
        <f t="shared" ca="1" si="19"/>
        <v>540.58000000000004</v>
      </c>
      <c r="BF20" s="51">
        <f t="shared" ca="1" si="6"/>
        <v>30.251200000000001</v>
      </c>
      <c r="BG20" s="51">
        <f t="shared" ca="1" si="7"/>
        <v>15.135915492957746</v>
      </c>
      <c r="BH20" s="51">
        <f t="shared" ca="1" si="8"/>
        <v>685.60396039603961</v>
      </c>
      <c r="BI20" s="51">
        <v>0</v>
      </c>
      <c r="BJ20" s="51">
        <f ca="1">'2024_3월_관리비상세내역'!BK20</f>
        <v>932.74</v>
      </c>
      <c r="BK20" s="51">
        <f t="shared" ca="1" si="9"/>
        <v>1473.3200000000002</v>
      </c>
      <c r="BL20" s="51">
        <f ca="1">'2024_3월_관리비상세내역'!BM20</f>
        <v>103.96140845070423</v>
      </c>
      <c r="BM20" s="57">
        <f t="shared" ca="1" si="10"/>
        <v>119.09732394366198</v>
      </c>
      <c r="BN20" s="51">
        <f ca="1">'2024_3월_관리비상세내역'!BO20</f>
        <v>534.01120000000003</v>
      </c>
      <c r="BO20" s="57">
        <f t="shared" ca="1" si="11"/>
        <v>564.26240000000007</v>
      </c>
      <c r="BP20" s="51">
        <f ca="1">'2024_3월_관리비상세내역'!BQ20</f>
        <v>868.31683168316829</v>
      </c>
      <c r="BQ20" s="57">
        <f t="shared" ca="1" si="12"/>
        <v>1553.9207920792078</v>
      </c>
      <c r="BR20" s="51">
        <v>0</v>
      </c>
      <c r="BS20" s="51">
        <v>0</v>
      </c>
    </row>
    <row r="21" spans="1:71">
      <c r="A21" s="8" t="s">
        <v>239</v>
      </c>
      <c r="B21" s="8">
        <v>701</v>
      </c>
      <c r="C21">
        <f t="shared" si="21"/>
        <v>1002</v>
      </c>
      <c r="D21" s="8"/>
      <c r="E21" s="8">
        <v>115.7</v>
      </c>
      <c r="F21" s="8" t="s">
        <v>240</v>
      </c>
      <c r="G21" s="55">
        <f t="shared" ca="1" si="0"/>
        <v>42798</v>
      </c>
      <c r="H21" s="8">
        <v>77777</v>
      </c>
      <c r="J21" t="str">
        <f t="shared" ca="1" si="17"/>
        <v>자가</v>
      </c>
      <c r="K21" s="8" t="s">
        <v>242</v>
      </c>
      <c r="L21" s="63">
        <v>45383</v>
      </c>
      <c r="M21" s="63">
        <v>45432</v>
      </c>
      <c r="N21" s="63">
        <v>45383</v>
      </c>
      <c r="O21" s="63">
        <v>45412</v>
      </c>
      <c r="P21" s="51">
        <f t="shared" ca="1" si="1"/>
        <v>365333</v>
      </c>
      <c r="Q21" s="57">
        <f t="shared" ca="1" si="2"/>
        <v>372639.66</v>
      </c>
      <c r="R21" s="51">
        <f t="shared" ca="1" si="3"/>
        <v>365333</v>
      </c>
      <c r="S21" s="57">
        <f t="shared" ca="1" si="13"/>
        <v>190315</v>
      </c>
      <c r="T21" s="57">
        <f t="shared" ca="1" si="4"/>
        <v>175018</v>
      </c>
      <c r="U21" s="57">
        <f t="shared" ca="1" si="18"/>
        <v>47858</v>
      </c>
      <c r="V21" s="57">
        <f t="shared" ca="1" si="16"/>
        <v>38908</v>
      </c>
      <c r="W21" s="57">
        <f t="shared" ca="1" si="16"/>
        <v>1871</v>
      </c>
      <c r="X21" s="57">
        <f t="shared" ca="1" si="16"/>
        <v>2769</v>
      </c>
      <c r="Y21" s="57">
        <f t="shared" ca="1" si="16"/>
        <v>3163</v>
      </c>
      <c r="Z21" s="57">
        <f t="shared" ca="1" si="16"/>
        <v>33636</v>
      </c>
      <c r="AA21" s="57">
        <f t="shared" ca="1" si="16"/>
        <v>4852</v>
      </c>
      <c r="AB21" s="57">
        <f t="shared" ca="1" si="16"/>
        <v>28115</v>
      </c>
      <c r="AC21" s="57">
        <f t="shared" ca="1" si="16"/>
        <v>1904</v>
      </c>
      <c r="AD21" s="57">
        <f t="shared" ca="1" si="16"/>
        <v>4901</v>
      </c>
      <c r="AE21" s="57">
        <f t="shared" ca="1" si="16"/>
        <v>592</v>
      </c>
      <c r="AF21" s="57">
        <f t="shared" ca="1" si="16"/>
        <v>634</v>
      </c>
      <c r="AG21" s="57">
        <f t="shared" ca="1" si="16"/>
        <v>23340</v>
      </c>
      <c r="AH21" s="57">
        <f t="shared" ca="1" si="16"/>
        <v>125</v>
      </c>
      <c r="AI21" s="57">
        <f t="shared" ca="1" si="16"/>
        <v>0</v>
      </c>
      <c r="AJ21" s="57">
        <f t="shared" ca="1" si="16"/>
        <v>101000</v>
      </c>
      <c r="AK21" s="57">
        <f t="shared" ca="1" si="16"/>
        <v>21322</v>
      </c>
      <c r="AL21" s="57">
        <f t="shared" ca="1" si="20"/>
        <v>27555</v>
      </c>
      <c r="AM21" s="57">
        <f t="shared" ca="1" si="20"/>
        <v>8241</v>
      </c>
      <c r="AN21" s="57">
        <f t="shared" ca="1" si="20"/>
        <v>21310</v>
      </c>
      <c r="AO21" s="57">
        <f t="shared" ca="1" si="20"/>
        <v>0</v>
      </c>
      <c r="AP21" s="57">
        <f t="shared" ca="1" si="20"/>
        <v>24500</v>
      </c>
      <c r="AQ21" s="57">
        <f t="shared" ca="1" si="20"/>
        <v>2624</v>
      </c>
      <c r="AR21" s="57">
        <f t="shared" ca="1" si="20"/>
        <v>9759</v>
      </c>
      <c r="AS21" s="51">
        <v>2500</v>
      </c>
      <c r="AT21" s="57">
        <f t="shared" ca="1" si="20"/>
        <v>0</v>
      </c>
      <c r="AU21" s="51">
        <v>0</v>
      </c>
      <c r="AV21" s="57">
        <v>0</v>
      </c>
      <c r="AW21" s="51">
        <f t="shared" ca="1" si="5"/>
        <v>7306.66</v>
      </c>
      <c r="AX21" s="57">
        <f t="shared" ca="1" si="22"/>
        <v>-20240</v>
      </c>
      <c r="AY21" s="57">
        <f t="shared" ca="1" si="22"/>
        <v>0</v>
      </c>
      <c r="AZ21" s="57">
        <f t="shared" ca="1" si="22"/>
        <v>0</v>
      </c>
      <c r="BA21" s="51">
        <v>0</v>
      </c>
      <c r="BB21" s="51">
        <v>0</v>
      </c>
      <c r="BC21" s="57">
        <f t="shared" ca="1" si="22"/>
        <v>-2433</v>
      </c>
      <c r="BD21" s="57">
        <f t="shared" ca="1" si="22"/>
        <v>-23473</v>
      </c>
      <c r="BE21" s="57">
        <f t="shared" ca="1" si="19"/>
        <v>505</v>
      </c>
      <c r="BF21" s="51">
        <f t="shared" ca="1" si="6"/>
        <v>22.044</v>
      </c>
      <c r="BG21" s="51">
        <f t="shared" ca="1" si="7"/>
        <v>3.0014084507042256</v>
      </c>
      <c r="BH21" s="51">
        <f t="shared" ca="1" si="8"/>
        <v>242.57425742574259</v>
      </c>
      <c r="BI21" s="51">
        <v>0</v>
      </c>
      <c r="BJ21" s="51">
        <f ca="1">'2024_3월_관리비상세내역'!BK21</f>
        <v>1229.6399999999999</v>
      </c>
      <c r="BK21" s="51">
        <f t="shared" ca="1" si="9"/>
        <v>1734.6399999999999</v>
      </c>
      <c r="BL21" s="51">
        <f ca="1">'2024_3월_관리비상세내역'!BM21</f>
        <v>196.75901408450704</v>
      </c>
      <c r="BM21" s="57">
        <f t="shared" ca="1" si="10"/>
        <v>199.76042253521126</v>
      </c>
      <c r="BN21" s="51">
        <f ca="1">'2024_3월_관리비상세내역'!BO21</f>
        <v>380.7688</v>
      </c>
      <c r="BO21" s="57">
        <f t="shared" ca="1" si="11"/>
        <v>402.81279999999998</v>
      </c>
      <c r="BP21" s="51">
        <f ca="1">'2024_3월_관리비상세내역'!BQ21</f>
        <v>992.21782178217813</v>
      </c>
      <c r="BQ21" s="57">
        <f t="shared" ca="1" si="12"/>
        <v>1234.7920792079208</v>
      </c>
      <c r="BR21" s="51">
        <v>0</v>
      </c>
      <c r="BS21" s="51">
        <v>0</v>
      </c>
    </row>
    <row r="22" spans="1:71">
      <c r="A22" s="8" t="s">
        <v>239</v>
      </c>
      <c r="B22" s="8">
        <v>701</v>
      </c>
      <c r="C22">
        <f t="shared" si="21"/>
        <v>1101</v>
      </c>
      <c r="E22" s="8">
        <v>115.7</v>
      </c>
      <c r="F22" s="8" t="s">
        <v>240</v>
      </c>
      <c r="G22" s="55">
        <f t="shared" ca="1" si="0"/>
        <v>44582</v>
      </c>
      <c r="H22" s="8">
        <v>77777</v>
      </c>
      <c r="J22" t="str">
        <f t="shared" ca="1" si="17"/>
        <v>전세</v>
      </c>
      <c r="K22" s="8" t="s">
        <v>242</v>
      </c>
      <c r="L22" s="63">
        <v>45383</v>
      </c>
      <c r="M22" s="63">
        <v>45432</v>
      </c>
      <c r="N22" s="63">
        <v>45383</v>
      </c>
      <c r="O22" s="63">
        <v>45412</v>
      </c>
      <c r="P22" s="51">
        <f t="shared" ca="1" si="1"/>
        <v>414953</v>
      </c>
      <c r="Q22" s="57">
        <f t="shared" ca="1" si="2"/>
        <v>423252.06</v>
      </c>
      <c r="R22" s="51">
        <f t="shared" ca="1" si="3"/>
        <v>414953</v>
      </c>
      <c r="S22" s="57">
        <f t="shared" ca="1" si="13"/>
        <v>197713</v>
      </c>
      <c r="T22" s="57">
        <f t="shared" ca="1" si="4"/>
        <v>217240</v>
      </c>
      <c r="U22" s="57">
        <f t="shared" ca="1" si="18"/>
        <v>44717</v>
      </c>
      <c r="V22" s="57">
        <f t="shared" ca="1" si="16"/>
        <v>9133</v>
      </c>
      <c r="W22" s="57">
        <f t="shared" ca="1" si="16"/>
        <v>1044</v>
      </c>
      <c r="X22" s="57">
        <f t="shared" ca="1" si="16"/>
        <v>3208</v>
      </c>
      <c r="Y22" s="57">
        <f t="shared" ca="1" si="16"/>
        <v>3972</v>
      </c>
      <c r="Z22" s="57">
        <f t="shared" ca="1" si="16"/>
        <v>19901</v>
      </c>
      <c r="AA22" s="57">
        <f t="shared" ca="1" si="16"/>
        <v>2292</v>
      </c>
      <c r="AB22" s="57">
        <f t="shared" ca="1" si="16"/>
        <v>79075</v>
      </c>
      <c r="AC22" s="57">
        <f t="shared" ca="1" si="16"/>
        <v>2926</v>
      </c>
      <c r="AD22" s="57">
        <f t="shared" ca="1" si="16"/>
        <v>2082</v>
      </c>
      <c r="AE22" s="57">
        <f t="shared" ca="1" si="16"/>
        <v>6547</v>
      </c>
      <c r="AF22" s="57">
        <f t="shared" ca="1" si="16"/>
        <v>413</v>
      </c>
      <c r="AG22" s="57">
        <f t="shared" ca="1" si="16"/>
        <v>22720</v>
      </c>
      <c r="AH22" s="57">
        <f t="shared" ca="1" si="16"/>
        <v>894</v>
      </c>
      <c r="AI22" s="57">
        <f t="shared" ca="1" si="16"/>
        <v>0</v>
      </c>
      <c r="AJ22" s="57">
        <f t="shared" ca="1" si="16"/>
        <v>94728</v>
      </c>
      <c r="AK22" s="57">
        <f t="shared" ca="1" si="16"/>
        <v>6775</v>
      </c>
      <c r="AL22" s="57">
        <f t="shared" ca="1" si="20"/>
        <v>62758</v>
      </c>
      <c r="AM22" s="57">
        <f t="shared" ca="1" si="20"/>
        <v>814</v>
      </c>
      <c r="AN22" s="57">
        <f t="shared" ca="1" si="20"/>
        <v>38915</v>
      </c>
      <c r="AO22" s="57">
        <f t="shared" ca="1" si="20"/>
        <v>0</v>
      </c>
      <c r="AP22" s="57">
        <f t="shared" ca="1" si="20"/>
        <v>62088</v>
      </c>
      <c r="AQ22" s="57">
        <f t="shared" ca="1" si="20"/>
        <v>1975</v>
      </c>
      <c r="AR22" s="57">
        <f t="shared" ca="1" si="20"/>
        <v>2641</v>
      </c>
      <c r="AS22" s="51">
        <v>2500</v>
      </c>
      <c r="AT22" s="57">
        <f t="shared" ca="1" si="20"/>
        <v>0</v>
      </c>
      <c r="AU22" s="51">
        <v>0</v>
      </c>
      <c r="AV22" s="57">
        <v>0</v>
      </c>
      <c r="AW22" s="51">
        <f t="shared" ca="1" si="5"/>
        <v>8299.06</v>
      </c>
      <c r="AX22" s="57">
        <f t="shared" ca="1" si="22"/>
        <v>-7713</v>
      </c>
      <c r="AY22" s="57">
        <f t="shared" ca="1" si="22"/>
        <v>0</v>
      </c>
      <c r="AZ22" s="57">
        <f t="shared" ca="1" si="22"/>
        <v>0</v>
      </c>
      <c r="BA22" s="51">
        <v>0</v>
      </c>
      <c r="BB22" s="51">
        <v>0</v>
      </c>
      <c r="BC22" s="57">
        <f t="shared" ca="1" si="22"/>
        <v>-24620</v>
      </c>
      <c r="BD22" s="57">
        <f t="shared" ca="1" si="22"/>
        <v>-24832</v>
      </c>
      <c r="BE22" s="57">
        <f t="shared" ca="1" si="19"/>
        <v>473.64</v>
      </c>
      <c r="BF22" s="51">
        <f t="shared" ca="1" si="6"/>
        <v>50.206400000000002</v>
      </c>
      <c r="BG22" s="51">
        <f t="shared" ca="1" si="7"/>
        <v>5.4809859154929574</v>
      </c>
      <c r="BH22" s="51">
        <f t="shared" ca="1" si="8"/>
        <v>614.73267326732673</v>
      </c>
      <c r="BI22" s="51">
        <v>0</v>
      </c>
      <c r="BJ22" s="51">
        <f ca="1">'2024_3월_관리비상세내역'!BK22</f>
        <v>796.29500000000007</v>
      </c>
      <c r="BK22" s="51">
        <f t="shared" ca="1" si="9"/>
        <v>1269.9349999999999</v>
      </c>
      <c r="BL22" s="51">
        <f ca="1">'2024_3월_관리비상세내역'!BM22</f>
        <v>567.95591549295773</v>
      </c>
      <c r="BM22" s="57">
        <f t="shared" ca="1" si="10"/>
        <v>573.43690140845069</v>
      </c>
      <c r="BN22" s="51">
        <f ca="1">'2024_3월_관리비상세내역'!BO22</f>
        <v>225.05360000000002</v>
      </c>
      <c r="BO22" s="57">
        <f t="shared" ca="1" si="11"/>
        <v>275.26</v>
      </c>
      <c r="BP22" s="51">
        <f ca="1">'2024_3월_관리비상세내역'!BQ22</f>
        <v>1192.6237623762377</v>
      </c>
      <c r="BQ22" s="57">
        <f t="shared" ca="1" si="12"/>
        <v>1807.3564356435645</v>
      </c>
      <c r="BR22" s="51">
        <v>0</v>
      </c>
      <c r="BS22" s="51">
        <v>0</v>
      </c>
    </row>
    <row r="23" spans="1:71">
      <c r="A23" s="8" t="s">
        <v>239</v>
      </c>
      <c r="B23" s="8">
        <v>701</v>
      </c>
      <c r="C23">
        <f t="shared" si="21"/>
        <v>1102</v>
      </c>
      <c r="E23" s="8">
        <v>115.7</v>
      </c>
      <c r="F23" s="8" t="s">
        <v>240</v>
      </c>
      <c r="G23" s="55">
        <f t="shared" ca="1" si="0"/>
        <v>42157</v>
      </c>
      <c r="H23" s="8">
        <v>77777</v>
      </c>
      <c r="J23" t="str">
        <f t="shared" ca="1" si="17"/>
        <v>전세</v>
      </c>
      <c r="K23" s="8" t="s">
        <v>242</v>
      </c>
      <c r="L23" s="63">
        <v>45383</v>
      </c>
      <c r="M23" s="63">
        <v>45432</v>
      </c>
      <c r="N23" s="63">
        <v>45383</v>
      </c>
      <c r="O23" s="63">
        <v>45412</v>
      </c>
      <c r="P23" s="51">
        <f t="shared" ca="1" si="1"/>
        <v>526260</v>
      </c>
      <c r="Q23" s="57">
        <f t="shared" ca="1" si="2"/>
        <v>536785.19999999995</v>
      </c>
      <c r="R23" s="51">
        <f t="shared" ca="1" si="3"/>
        <v>526260</v>
      </c>
      <c r="S23" s="57">
        <f t="shared" ca="1" si="13"/>
        <v>216964</v>
      </c>
      <c r="T23" s="57">
        <f t="shared" ca="1" si="4"/>
        <v>309296</v>
      </c>
      <c r="U23" s="57">
        <f t="shared" ca="1" si="18"/>
        <v>47933</v>
      </c>
      <c r="V23" s="57">
        <f t="shared" ca="1" si="16"/>
        <v>28069</v>
      </c>
      <c r="W23" s="57">
        <f t="shared" ca="1" si="16"/>
        <v>1619</v>
      </c>
      <c r="X23" s="57">
        <f t="shared" ca="1" si="16"/>
        <v>2569</v>
      </c>
      <c r="Y23" s="57">
        <f t="shared" ca="1" si="16"/>
        <v>3532</v>
      </c>
      <c r="Z23" s="57">
        <f t="shared" ca="1" si="16"/>
        <v>51269</v>
      </c>
      <c r="AA23" s="57">
        <f t="shared" ca="1" si="16"/>
        <v>4294</v>
      </c>
      <c r="AB23" s="57">
        <f t="shared" ca="1" si="16"/>
        <v>32512</v>
      </c>
      <c r="AC23" s="57">
        <f t="shared" ca="1" si="16"/>
        <v>914</v>
      </c>
      <c r="AD23" s="57">
        <f t="shared" ca="1" si="16"/>
        <v>8171</v>
      </c>
      <c r="AE23" s="57">
        <f t="shared" ca="1" si="16"/>
        <v>18032</v>
      </c>
      <c r="AF23" s="57">
        <f t="shared" ca="1" si="16"/>
        <v>947</v>
      </c>
      <c r="AG23" s="57">
        <f t="shared" ca="1" si="16"/>
        <v>17933</v>
      </c>
      <c r="AH23" s="57">
        <f t="shared" ca="1" si="16"/>
        <v>927</v>
      </c>
      <c r="AI23" s="57">
        <f t="shared" ca="1" si="16"/>
        <v>0</v>
      </c>
      <c r="AJ23" s="57">
        <f t="shared" ca="1" si="16"/>
        <v>108401</v>
      </c>
      <c r="AK23" s="57">
        <f t="shared" ca="1" si="16"/>
        <v>6836</v>
      </c>
      <c r="AL23" s="57">
        <f t="shared" ca="1" si="20"/>
        <v>83466</v>
      </c>
      <c r="AM23" s="57">
        <f t="shared" ca="1" si="20"/>
        <v>6172</v>
      </c>
      <c r="AN23" s="57">
        <f t="shared" ca="1" si="20"/>
        <v>104482</v>
      </c>
      <c r="AO23" s="57">
        <f t="shared" ca="1" si="20"/>
        <v>0</v>
      </c>
      <c r="AP23" s="57">
        <f t="shared" ca="1" si="20"/>
        <v>16693</v>
      </c>
      <c r="AQ23" s="57">
        <f t="shared" ca="1" si="20"/>
        <v>3464</v>
      </c>
      <c r="AR23" s="57">
        <f t="shared" ca="1" si="20"/>
        <v>6684</v>
      </c>
      <c r="AS23" s="51">
        <v>2500</v>
      </c>
      <c r="AT23" s="57">
        <f t="shared" ca="1" si="20"/>
        <v>0</v>
      </c>
      <c r="AU23" s="51">
        <v>0</v>
      </c>
      <c r="AV23" s="57">
        <v>0</v>
      </c>
      <c r="AW23" s="51">
        <f t="shared" ca="1" si="5"/>
        <v>10525.2</v>
      </c>
      <c r="AX23" s="57">
        <f t="shared" ca="1" si="22"/>
        <v>-17144</v>
      </c>
      <c r="AY23" s="57">
        <f t="shared" ca="1" si="22"/>
        <v>0</v>
      </c>
      <c r="AZ23" s="57">
        <f t="shared" ca="1" si="22"/>
        <v>0</v>
      </c>
      <c r="BA23" s="51">
        <v>0</v>
      </c>
      <c r="BB23" s="51">
        <v>0</v>
      </c>
      <c r="BC23" s="57">
        <f t="shared" ca="1" si="22"/>
        <v>-11574</v>
      </c>
      <c r="BD23" s="57">
        <f t="shared" ca="1" si="22"/>
        <v>-2441</v>
      </c>
      <c r="BE23" s="57">
        <f t="shared" ca="1" si="19"/>
        <v>542.005</v>
      </c>
      <c r="BF23" s="51">
        <f t="shared" ca="1" si="6"/>
        <v>66.772800000000004</v>
      </c>
      <c r="BG23" s="51">
        <f t="shared" ca="1" si="7"/>
        <v>14.715774647887324</v>
      </c>
      <c r="BH23" s="51">
        <f t="shared" ca="1" si="8"/>
        <v>165.27722772277227</v>
      </c>
      <c r="BI23" s="51">
        <v>0</v>
      </c>
      <c r="BJ23" s="51">
        <f ca="1">'2024_3월_관리비상세내역'!BK23</f>
        <v>517.04</v>
      </c>
      <c r="BK23" s="51">
        <f t="shared" ca="1" si="9"/>
        <v>1059.0450000000001</v>
      </c>
      <c r="BL23" s="51">
        <f ca="1">'2024_3월_관리비상세내역'!BM23</f>
        <v>504.37126760563382</v>
      </c>
      <c r="BM23" s="57">
        <f t="shared" ca="1" si="10"/>
        <v>519.08704225352119</v>
      </c>
      <c r="BN23" s="51">
        <f ca="1">'2024_3월_관리비상세내역'!BO23</f>
        <v>484.82400000000001</v>
      </c>
      <c r="BO23" s="57">
        <f t="shared" ca="1" si="11"/>
        <v>551.59680000000003</v>
      </c>
      <c r="BP23" s="51">
        <f ca="1">'2024_3월_관리비상세내역'!BQ23</f>
        <v>749.77227722772273</v>
      </c>
      <c r="BQ23" s="57">
        <f t="shared" ca="1" si="12"/>
        <v>915.04950495049502</v>
      </c>
      <c r="BR23" s="51">
        <v>0</v>
      </c>
      <c r="BS23" s="51">
        <v>0</v>
      </c>
    </row>
    <row r="24" spans="1:71">
      <c r="A24" s="8" t="s">
        <v>239</v>
      </c>
      <c r="B24" s="8">
        <v>701</v>
      </c>
      <c r="C24">
        <f t="shared" si="21"/>
        <v>1201</v>
      </c>
      <c r="E24" s="8">
        <v>115.7</v>
      </c>
      <c r="F24" s="8" t="s">
        <v>240</v>
      </c>
      <c r="G24" s="55">
        <f t="shared" ca="1" si="0"/>
        <v>42508</v>
      </c>
      <c r="H24" s="8">
        <v>77777</v>
      </c>
      <c r="J24" t="str">
        <f t="shared" ca="1" si="17"/>
        <v>전세</v>
      </c>
      <c r="K24" s="8" t="s">
        <v>242</v>
      </c>
      <c r="L24" s="63">
        <v>45383</v>
      </c>
      <c r="M24" s="63">
        <v>45432</v>
      </c>
      <c r="N24" s="63">
        <v>45383</v>
      </c>
      <c r="O24" s="63">
        <v>45412</v>
      </c>
      <c r="P24" s="51">
        <f t="shared" ca="1" si="1"/>
        <v>520918</v>
      </c>
      <c r="Q24" s="57">
        <f t="shared" ca="1" si="2"/>
        <v>531336.36</v>
      </c>
      <c r="R24" s="51">
        <f t="shared" ca="1" si="3"/>
        <v>520918</v>
      </c>
      <c r="S24" s="57">
        <f t="shared" ca="1" si="13"/>
        <v>230196</v>
      </c>
      <c r="T24" s="57">
        <f t="shared" ca="1" si="4"/>
        <v>290722</v>
      </c>
      <c r="U24" s="57">
        <f t="shared" ca="1" si="18"/>
        <v>79272</v>
      </c>
      <c r="V24" s="57">
        <f t="shared" ca="1" si="16"/>
        <v>17879</v>
      </c>
      <c r="W24" s="57">
        <f t="shared" ca="1" si="16"/>
        <v>1456</v>
      </c>
      <c r="X24" s="57">
        <f t="shared" ca="1" si="16"/>
        <v>3255</v>
      </c>
      <c r="Y24" s="57">
        <f t="shared" ca="1" si="16"/>
        <v>3857</v>
      </c>
      <c r="Z24" s="57">
        <f t="shared" ca="1" si="16"/>
        <v>36518</v>
      </c>
      <c r="AA24" s="57">
        <f t="shared" ca="1" si="16"/>
        <v>29024</v>
      </c>
      <c r="AB24" s="57">
        <f t="shared" ca="1" si="16"/>
        <v>39308</v>
      </c>
      <c r="AC24" s="57">
        <f t="shared" ca="1" si="16"/>
        <v>2204</v>
      </c>
      <c r="AD24" s="57">
        <f t="shared" ca="1" si="16"/>
        <v>4607</v>
      </c>
      <c r="AE24" s="57">
        <f t="shared" ca="1" si="16"/>
        <v>10618</v>
      </c>
      <c r="AF24" s="57">
        <f t="shared" ca="1" si="16"/>
        <v>336</v>
      </c>
      <c r="AG24" s="57">
        <f t="shared" ca="1" si="16"/>
        <v>23462</v>
      </c>
      <c r="AH24" s="57">
        <f t="shared" ca="1" si="16"/>
        <v>269</v>
      </c>
      <c r="AI24" s="57">
        <f t="shared" ca="1" si="16"/>
        <v>0</v>
      </c>
      <c r="AJ24" s="57">
        <f t="shared" ca="1" si="16"/>
        <v>96411</v>
      </c>
      <c r="AK24" s="57">
        <f t="shared" ca="1" si="16"/>
        <v>16816</v>
      </c>
      <c r="AL24" s="57">
        <f t="shared" ca="1" si="20"/>
        <v>28920</v>
      </c>
      <c r="AM24" s="57">
        <f t="shared" ca="1" si="20"/>
        <v>3216</v>
      </c>
      <c r="AN24" s="57">
        <f t="shared" ca="1" si="20"/>
        <v>97472</v>
      </c>
      <c r="AO24" s="57">
        <f t="shared" ca="1" si="20"/>
        <v>0</v>
      </c>
      <c r="AP24" s="57">
        <f t="shared" ca="1" si="20"/>
        <v>66311</v>
      </c>
      <c r="AQ24" s="57">
        <f t="shared" ca="1" si="20"/>
        <v>7424</v>
      </c>
      <c r="AR24" s="57">
        <f t="shared" ca="1" si="20"/>
        <v>4632</v>
      </c>
      <c r="AS24" s="51">
        <v>2500</v>
      </c>
      <c r="AT24" s="57">
        <f t="shared" ca="1" si="20"/>
        <v>0</v>
      </c>
      <c r="AU24" s="51">
        <v>0</v>
      </c>
      <c r="AV24" s="57">
        <v>0</v>
      </c>
      <c r="AW24" s="51">
        <f t="shared" ca="1" si="5"/>
        <v>10418.36</v>
      </c>
      <c r="AX24" s="57">
        <f t="shared" ca="1" si="22"/>
        <v>-23131</v>
      </c>
      <c r="AY24" s="57">
        <f t="shared" ca="1" si="22"/>
        <v>0</v>
      </c>
      <c r="AZ24" s="57">
        <f t="shared" ca="1" si="22"/>
        <v>0</v>
      </c>
      <c r="BA24" s="51">
        <v>0</v>
      </c>
      <c r="BB24" s="51">
        <v>0</v>
      </c>
      <c r="BC24" s="57">
        <f t="shared" ca="1" si="22"/>
        <v>-9080</v>
      </c>
      <c r="BD24" s="57">
        <f t="shared" ca="1" si="22"/>
        <v>-22638</v>
      </c>
      <c r="BE24" s="57">
        <f t="shared" ca="1" si="19"/>
        <v>482.05500000000001</v>
      </c>
      <c r="BF24" s="51">
        <f t="shared" ca="1" si="6"/>
        <v>23.135999999999999</v>
      </c>
      <c r="BG24" s="51">
        <f t="shared" ca="1" si="7"/>
        <v>13.728450704225352</v>
      </c>
      <c r="BH24" s="51">
        <f t="shared" ca="1" si="8"/>
        <v>656.54455445544556</v>
      </c>
      <c r="BI24" s="51">
        <v>0</v>
      </c>
      <c r="BJ24" s="51">
        <f ca="1">'2024_3월_관리비상세내역'!BK24</f>
        <v>1114.71</v>
      </c>
      <c r="BK24" s="51">
        <f t="shared" ca="1" si="9"/>
        <v>1596.7650000000001</v>
      </c>
      <c r="BL24" s="51">
        <f ca="1">'2024_3월_관리비상세내역'!BM24</f>
        <v>549.47605633802812</v>
      </c>
      <c r="BM24" s="57">
        <f t="shared" ca="1" si="10"/>
        <v>563.20450704225345</v>
      </c>
      <c r="BN24" s="51">
        <f ca="1">'2024_3월_관리비상세내역'!BO24</f>
        <v>765.73360000000002</v>
      </c>
      <c r="BO24" s="57">
        <f t="shared" ca="1" si="11"/>
        <v>788.86959999999999</v>
      </c>
      <c r="BP24" s="51">
        <f ca="1">'2024_3월_관리비상세내역'!BQ24</f>
        <v>293.76237623762376</v>
      </c>
      <c r="BQ24" s="57">
        <f t="shared" ca="1" si="12"/>
        <v>950.30693069306926</v>
      </c>
      <c r="BR24" s="51">
        <v>0</v>
      </c>
      <c r="BS24" s="51">
        <v>0</v>
      </c>
    </row>
    <row r="25" spans="1:71">
      <c r="A25" s="8" t="s">
        <v>239</v>
      </c>
      <c r="B25" s="8">
        <v>701</v>
      </c>
      <c r="C25">
        <f t="shared" si="21"/>
        <v>1202</v>
      </c>
      <c r="E25" s="8">
        <v>115.7</v>
      </c>
      <c r="F25" s="8" t="s">
        <v>240</v>
      </c>
      <c r="G25" s="55">
        <f t="shared" ca="1" si="0"/>
        <v>45217</v>
      </c>
      <c r="H25" s="8">
        <v>77777</v>
      </c>
      <c r="J25" t="str">
        <f t="shared" ca="1" si="17"/>
        <v>자가</v>
      </c>
      <c r="K25" s="8" t="s">
        <v>242</v>
      </c>
      <c r="L25" s="63">
        <v>45383</v>
      </c>
      <c r="M25" s="63">
        <v>45432</v>
      </c>
      <c r="N25" s="63">
        <v>45383</v>
      </c>
      <c r="O25" s="63">
        <v>45412</v>
      </c>
      <c r="P25" s="51">
        <f t="shared" ca="1" si="1"/>
        <v>586509</v>
      </c>
      <c r="Q25" s="57">
        <f t="shared" ca="1" si="2"/>
        <v>598239.18000000005</v>
      </c>
      <c r="R25" s="51">
        <f t="shared" ca="1" si="3"/>
        <v>586509</v>
      </c>
      <c r="S25" s="57">
        <f t="shared" ca="1" si="13"/>
        <v>258886</v>
      </c>
      <c r="T25" s="57">
        <f t="shared" ca="1" si="4"/>
        <v>327623</v>
      </c>
      <c r="U25" s="57">
        <f t="shared" ca="1" si="18"/>
        <v>70770</v>
      </c>
      <c r="V25" s="57">
        <f t="shared" ca="1" si="16"/>
        <v>23891</v>
      </c>
      <c r="W25" s="57">
        <f t="shared" ca="1" si="16"/>
        <v>1664</v>
      </c>
      <c r="X25" s="57">
        <f t="shared" ca="1" si="16"/>
        <v>1338</v>
      </c>
      <c r="Y25" s="57">
        <f t="shared" ca="1" si="16"/>
        <v>3872</v>
      </c>
      <c r="Z25" s="57">
        <f t="shared" ca="1" si="16"/>
        <v>47210</v>
      </c>
      <c r="AA25" s="57">
        <f t="shared" ca="1" si="16"/>
        <v>26913</v>
      </c>
      <c r="AB25" s="57">
        <f t="shared" ca="1" si="16"/>
        <v>59875</v>
      </c>
      <c r="AC25" s="57">
        <f t="shared" ca="1" si="16"/>
        <v>869</v>
      </c>
      <c r="AD25" s="57">
        <f t="shared" ca="1" si="16"/>
        <v>7533</v>
      </c>
      <c r="AE25" s="57">
        <f t="shared" ca="1" si="16"/>
        <v>1070</v>
      </c>
      <c r="AF25" s="57">
        <f t="shared" ca="1" si="16"/>
        <v>497</v>
      </c>
      <c r="AG25" s="57">
        <f t="shared" ca="1" si="16"/>
        <v>34803</v>
      </c>
      <c r="AH25" s="57">
        <f t="shared" ca="1" si="16"/>
        <v>272</v>
      </c>
      <c r="AI25" s="57">
        <f t="shared" ca="1" si="16"/>
        <v>0</v>
      </c>
      <c r="AJ25" s="57">
        <f t="shared" ca="1" si="16"/>
        <v>103320</v>
      </c>
      <c r="AK25" s="57">
        <f t="shared" ca="1" si="16"/>
        <v>21817</v>
      </c>
      <c r="AL25" s="57">
        <f t="shared" ca="1" si="20"/>
        <v>61639</v>
      </c>
      <c r="AM25" s="57">
        <f t="shared" ca="1" si="20"/>
        <v>1449</v>
      </c>
      <c r="AN25" s="57">
        <f t="shared" ca="1" si="20"/>
        <v>98664</v>
      </c>
      <c r="AO25" s="57">
        <f t="shared" ca="1" si="20"/>
        <v>0</v>
      </c>
      <c r="AP25" s="57">
        <f t="shared" ca="1" si="20"/>
        <v>51328</v>
      </c>
      <c r="AQ25" s="57">
        <f t="shared" ca="1" si="20"/>
        <v>5494</v>
      </c>
      <c r="AR25" s="57">
        <f t="shared" ca="1" si="20"/>
        <v>2660</v>
      </c>
      <c r="AS25" s="51">
        <v>2500</v>
      </c>
      <c r="AT25" s="57">
        <f t="shared" ca="1" si="20"/>
        <v>0</v>
      </c>
      <c r="AU25" s="51">
        <v>0</v>
      </c>
      <c r="AV25" s="57">
        <v>0</v>
      </c>
      <c r="AW25" s="51">
        <f t="shared" ca="1" si="5"/>
        <v>11730.18</v>
      </c>
      <c r="AX25" s="57">
        <f t="shared" ca="1" si="22"/>
        <v>-4677</v>
      </c>
      <c r="AY25" s="57">
        <f t="shared" ca="1" si="22"/>
        <v>0</v>
      </c>
      <c r="AZ25" s="57">
        <f t="shared" ca="1" si="22"/>
        <v>0</v>
      </c>
      <c r="BA25" s="51">
        <v>0</v>
      </c>
      <c r="BB25" s="51">
        <v>0</v>
      </c>
      <c r="BC25" s="57">
        <f t="shared" ca="1" si="22"/>
        <v>-21953</v>
      </c>
      <c r="BD25" s="57">
        <f t="shared" ca="1" si="22"/>
        <v>-16309</v>
      </c>
      <c r="BE25" s="57">
        <f t="shared" ca="1" si="19"/>
        <v>516.6</v>
      </c>
      <c r="BF25" s="51">
        <f t="shared" ca="1" si="6"/>
        <v>49.311199999999999</v>
      </c>
      <c r="BG25" s="51">
        <f t="shared" ca="1" si="7"/>
        <v>13.896338028169014</v>
      </c>
      <c r="BH25" s="51">
        <f t="shared" ca="1" si="8"/>
        <v>508.19801980198019</v>
      </c>
      <c r="BI25" s="51">
        <v>0</v>
      </c>
      <c r="BJ25" s="51">
        <f ca="1">'2024_3월_관리비상세내역'!BK25</f>
        <v>618.15499999999997</v>
      </c>
      <c r="BK25" s="51">
        <f t="shared" ca="1" si="9"/>
        <v>1134.7550000000001</v>
      </c>
      <c r="BL25" s="51">
        <f ca="1">'2024_3월_관리비상세내역'!BM25</f>
        <v>228.58549295774648</v>
      </c>
      <c r="BM25" s="57">
        <f t="shared" ca="1" si="10"/>
        <v>242.48183098591551</v>
      </c>
      <c r="BN25" s="51">
        <f ca="1">'2024_3월_관리비상세내역'!BO25</f>
        <v>848.2056</v>
      </c>
      <c r="BO25" s="57">
        <f t="shared" ca="1" si="11"/>
        <v>897.51679999999999</v>
      </c>
      <c r="BP25" s="51">
        <f ca="1">'2024_3월_관리비상세내역'!BQ25</f>
        <v>620.08910891089113</v>
      </c>
      <c r="BQ25" s="57">
        <f t="shared" ca="1" si="12"/>
        <v>1128.2871287128714</v>
      </c>
      <c r="BR25" s="51">
        <v>0</v>
      </c>
      <c r="BS25" s="51">
        <v>0</v>
      </c>
    </row>
    <row r="26" spans="1:71">
      <c r="A26" s="8" t="s">
        <v>239</v>
      </c>
      <c r="B26" s="8">
        <v>701</v>
      </c>
      <c r="C26">
        <f t="shared" si="21"/>
        <v>1301</v>
      </c>
      <c r="E26" s="8">
        <v>115.7</v>
      </c>
      <c r="F26" s="8" t="s">
        <v>240</v>
      </c>
      <c r="G26" s="55">
        <f t="shared" ca="1" si="0"/>
        <v>42211</v>
      </c>
      <c r="H26" s="8">
        <v>77777</v>
      </c>
      <c r="J26" t="str">
        <f t="shared" ca="1" si="17"/>
        <v>자가</v>
      </c>
      <c r="K26" s="8" t="s">
        <v>242</v>
      </c>
      <c r="L26" s="63">
        <v>45383</v>
      </c>
      <c r="M26" s="63">
        <v>45432</v>
      </c>
      <c r="N26" s="63">
        <v>45383</v>
      </c>
      <c r="O26" s="63">
        <v>45412</v>
      </c>
      <c r="P26" s="51">
        <f t="shared" ca="1" si="1"/>
        <v>496661</v>
      </c>
      <c r="Q26" s="57">
        <f t="shared" ca="1" si="2"/>
        <v>506594.22</v>
      </c>
      <c r="R26" s="51">
        <f t="shared" ca="1" si="3"/>
        <v>496661</v>
      </c>
      <c r="S26" s="57">
        <f t="shared" ca="1" si="13"/>
        <v>248057</v>
      </c>
      <c r="T26" s="57">
        <f t="shared" ca="1" si="4"/>
        <v>248604</v>
      </c>
      <c r="U26" s="57">
        <f t="shared" ca="1" si="18"/>
        <v>63507</v>
      </c>
      <c r="V26" s="57">
        <f t="shared" ca="1" si="16"/>
        <v>7339</v>
      </c>
      <c r="W26" s="57">
        <f t="shared" ca="1" si="16"/>
        <v>1367</v>
      </c>
      <c r="X26" s="57">
        <f t="shared" ca="1" si="16"/>
        <v>4111</v>
      </c>
      <c r="Y26" s="57">
        <f t="shared" ca="1" si="16"/>
        <v>3873</v>
      </c>
      <c r="Z26" s="57">
        <f t="shared" ca="1" si="16"/>
        <v>50990</v>
      </c>
      <c r="AA26" s="57">
        <f t="shared" ca="1" si="16"/>
        <v>28253</v>
      </c>
      <c r="AB26" s="57">
        <f t="shared" ca="1" si="16"/>
        <v>43783</v>
      </c>
      <c r="AC26" s="57">
        <f t="shared" ca="1" si="16"/>
        <v>1055</v>
      </c>
      <c r="AD26" s="57">
        <f t="shared" ca="1" si="16"/>
        <v>5112</v>
      </c>
      <c r="AE26" s="57">
        <f t="shared" ca="1" si="16"/>
        <v>19481</v>
      </c>
      <c r="AF26" s="57">
        <f t="shared" ca="1" si="16"/>
        <v>580</v>
      </c>
      <c r="AG26" s="57">
        <f t="shared" ca="1" si="16"/>
        <v>37292</v>
      </c>
      <c r="AH26" s="57">
        <f t="shared" ca="1" si="16"/>
        <v>892</v>
      </c>
      <c r="AI26" s="57">
        <f t="shared" ca="1" si="16"/>
        <v>0</v>
      </c>
      <c r="AJ26" s="57">
        <f t="shared" ca="1" si="16"/>
        <v>105173</v>
      </c>
      <c r="AK26" s="57">
        <f t="shared" ca="1" si="16"/>
        <v>18386</v>
      </c>
      <c r="AL26" s="57">
        <f t="shared" ca="1" si="20"/>
        <v>37412</v>
      </c>
      <c r="AM26" s="57">
        <f t="shared" ca="1" si="20"/>
        <v>6225</v>
      </c>
      <c r="AN26" s="57">
        <f t="shared" ca="1" si="20"/>
        <v>91984</v>
      </c>
      <c r="AO26" s="57">
        <f t="shared" ca="1" si="20"/>
        <v>0</v>
      </c>
      <c r="AP26" s="57">
        <f t="shared" ca="1" si="20"/>
        <v>24698</v>
      </c>
      <c r="AQ26" s="57">
        <f t="shared" ca="1" si="20"/>
        <v>9567</v>
      </c>
      <c r="AR26" s="57">
        <f t="shared" ca="1" si="20"/>
        <v>5321</v>
      </c>
      <c r="AS26" s="51">
        <v>2500</v>
      </c>
      <c r="AT26" s="57">
        <f t="shared" ca="1" si="20"/>
        <v>0</v>
      </c>
      <c r="AU26" s="51">
        <v>0</v>
      </c>
      <c r="AV26" s="57">
        <v>0</v>
      </c>
      <c r="AW26" s="51">
        <f t="shared" ca="1" si="5"/>
        <v>9933.2199999999993</v>
      </c>
      <c r="AX26" s="57">
        <f t="shared" ca="1" si="22"/>
        <v>-22781</v>
      </c>
      <c r="AY26" s="57">
        <f t="shared" ca="1" si="22"/>
        <v>0</v>
      </c>
      <c r="AZ26" s="57">
        <f t="shared" ca="1" si="22"/>
        <v>0</v>
      </c>
      <c r="BA26" s="51">
        <v>0</v>
      </c>
      <c r="BB26" s="51">
        <v>0</v>
      </c>
      <c r="BC26" s="57">
        <f t="shared" ca="1" si="22"/>
        <v>-24930</v>
      </c>
      <c r="BD26" s="57">
        <f t="shared" ca="1" si="22"/>
        <v>-24529</v>
      </c>
      <c r="BE26" s="57">
        <f t="shared" ca="1" si="19"/>
        <v>525.86500000000001</v>
      </c>
      <c r="BF26" s="51">
        <f t="shared" ca="1" si="6"/>
        <v>29.929600000000001</v>
      </c>
      <c r="BG26" s="51">
        <f t="shared" ca="1" si="7"/>
        <v>12.955492957746479</v>
      </c>
      <c r="BH26" s="51">
        <f t="shared" ca="1" si="8"/>
        <v>244.53465346534654</v>
      </c>
      <c r="BI26" s="51">
        <v>0</v>
      </c>
      <c r="BJ26" s="51">
        <f ca="1">'2024_3월_관리비상세내역'!BK26</f>
        <v>1292.05</v>
      </c>
      <c r="BK26" s="51">
        <f t="shared" ca="1" si="9"/>
        <v>1817.915</v>
      </c>
      <c r="BL26" s="51">
        <f ca="1">'2024_3월_관리비상세내역'!BM26</f>
        <v>232.56957746478872</v>
      </c>
      <c r="BM26" s="57">
        <f t="shared" ca="1" si="10"/>
        <v>245.52507042253521</v>
      </c>
      <c r="BN26" s="51">
        <f ca="1">'2024_3월_관리비상세내역'!BO26</f>
        <v>393.36799999999999</v>
      </c>
      <c r="BO26" s="57">
        <f t="shared" ca="1" si="11"/>
        <v>423.29759999999999</v>
      </c>
      <c r="BP26" s="51">
        <f ca="1">'2024_3월_관리비상세내역'!BQ26</f>
        <v>922.70297029702965</v>
      </c>
      <c r="BQ26" s="57">
        <f t="shared" ca="1" si="12"/>
        <v>1167.2376237623762</v>
      </c>
      <c r="BR26" s="51">
        <v>0</v>
      </c>
      <c r="BS26" s="51">
        <v>0</v>
      </c>
    </row>
    <row r="27" spans="1:71">
      <c r="A27" s="8" t="s">
        <v>239</v>
      </c>
      <c r="B27" s="8">
        <v>701</v>
      </c>
      <c r="C27">
        <f t="shared" si="21"/>
        <v>1302</v>
      </c>
      <c r="E27" s="8">
        <v>115.7</v>
      </c>
      <c r="F27" s="8" t="s">
        <v>240</v>
      </c>
      <c r="G27" s="55">
        <f t="shared" ca="1" si="0"/>
        <v>41728</v>
      </c>
      <c r="H27" s="8">
        <v>77777</v>
      </c>
      <c r="J27" t="str">
        <f t="shared" ca="1" si="17"/>
        <v>월세</v>
      </c>
      <c r="K27" s="8" t="s">
        <v>242</v>
      </c>
      <c r="L27" s="63">
        <v>45383</v>
      </c>
      <c r="M27" s="63">
        <v>45432</v>
      </c>
      <c r="N27" s="63">
        <v>45383</v>
      </c>
      <c r="O27" s="63">
        <v>45412</v>
      </c>
      <c r="P27" s="51">
        <f t="shared" ca="1" si="1"/>
        <v>398025</v>
      </c>
      <c r="Q27" s="57">
        <f t="shared" ca="1" si="2"/>
        <v>405985.5</v>
      </c>
      <c r="R27" s="51">
        <f t="shared" ca="1" si="3"/>
        <v>398025</v>
      </c>
      <c r="S27" s="57">
        <f t="shared" ca="1" si="13"/>
        <v>158696</v>
      </c>
      <c r="T27" s="57">
        <f t="shared" ca="1" si="4"/>
        <v>239329</v>
      </c>
      <c r="U27" s="57">
        <f t="shared" ca="1" si="18"/>
        <v>46762</v>
      </c>
      <c r="V27" s="57">
        <f t="shared" ca="1" si="16"/>
        <v>12040</v>
      </c>
      <c r="W27" s="57">
        <f t="shared" ca="1" si="16"/>
        <v>1996</v>
      </c>
      <c r="X27" s="57">
        <f t="shared" ca="1" si="16"/>
        <v>3255</v>
      </c>
      <c r="Y27" s="57">
        <f t="shared" ca="1" si="16"/>
        <v>3651</v>
      </c>
      <c r="Z27" s="57">
        <f t="shared" ca="1" si="16"/>
        <v>45279</v>
      </c>
      <c r="AA27" s="57">
        <f t="shared" ca="1" si="16"/>
        <v>2149</v>
      </c>
      <c r="AB27" s="57">
        <f t="shared" ca="1" si="16"/>
        <v>16113</v>
      </c>
      <c r="AC27" s="57">
        <f t="shared" ca="1" si="16"/>
        <v>322</v>
      </c>
      <c r="AD27" s="57">
        <f t="shared" ca="1" si="16"/>
        <v>3061</v>
      </c>
      <c r="AE27" s="57">
        <f t="shared" ca="1" si="16"/>
        <v>10955</v>
      </c>
      <c r="AF27" s="57">
        <f t="shared" ca="1" si="16"/>
        <v>435</v>
      </c>
      <c r="AG27" s="57">
        <f t="shared" ca="1" si="16"/>
        <v>7537</v>
      </c>
      <c r="AH27" s="57">
        <f t="shared" ca="1" si="16"/>
        <v>427</v>
      </c>
      <c r="AI27" s="57">
        <f t="shared" ca="1" si="16"/>
        <v>0</v>
      </c>
      <c r="AJ27" s="57">
        <f t="shared" ca="1" si="16"/>
        <v>99830</v>
      </c>
      <c r="AK27" s="57">
        <f t="shared" ca="1" si="16"/>
        <v>19092</v>
      </c>
      <c r="AL27" s="57">
        <f t="shared" ca="1" si="20"/>
        <v>76754</v>
      </c>
      <c r="AM27" s="57">
        <f t="shared" ca="1" si="20"/>
        <v>1574</v>
      </c>
      <c r="AN27" s="57">
        <f t="shared" ca="1" si="20"/>
        <v>46474</v>
      </c>
      <c r="AO27" s="57">
        <f t="shared" ca="1" si="20"/>
        <v>0</v>
      </c>
      <c r="AP27" s="57">
        <f t="shared" ca="1" si="20"/>
        <v>30840</v>
      </c>
      <c r="AQ27" s="57">
        <f t="shared" ca="1" si="20"/>
        <v>7290</v>
      </c>
      <c r="AR27" s="57">
        <f t="shared" ca="1" si="20"/>
        <v>5269</v>
      </c>
      <c r="AS27" s="51">
        <v>2500</v>
      </c>
      <c r="AT27" s="57">
        <f t="shared" ca="1" si="20"/>
        <v>0</v>
      </c>
      <c r="AU27" s="51">
        <v>0</v>
      </c>
      <c r="AV27" s="57">
        <v>0</v>
      </c>
      <c r="AW27" s="51">
        <f t="shared" ca="1" si="5"/>
        <v>7960.5</v>
      </c>
      <c r="AX27" s="57">
        <f t="shared" ca="1" si="22"/>
        <v>-11883</v>
      </c>
      <c r="AY27" s="57">
        <f t="shared" ca="1" si="22"/>
        <v>0</v>
      </c>
      <c r="AZ27" s="57">
        <f t="shared" ca="1" si="22"/>
        <v>0</v>
      </c>
      <c r="BA27" s="51">
        <v>0</v>
      </c>
      <c r="BB27" s="51">
        <v>0</v>
      </c>
      <c r="BC27" s="57">
        <f t="shared" ca="1" si="22"/>
        <v>-13694</v>
      </c>
      <c r="BD27" s="57">
        <f t="shared" ca="1" si="22"/>
        <v>-20003</v>
      </c>
      <c r="BE27" s="57">
        <f t="shared" ca="1" si="19"/>
        <v>499.15</v>
      </c>
      <c r="BF27" s="51">
        <f t="shared" ca="1" si="6"/>
        <v>61.403199999999998</v>
      </c>
      <c r="BG27" s="51">
        <f t="shared" ca="1" si="7"/>
        <v>6.5456338028169014</v>
      </c>
      <c r="BH27" s="51">
        <f t="shared" ca="1" si="8"/>
        <v>305.34653465346537</v>
      </c>
      <c r="BI27" s="51">
        <v>0</v>
      </c>
      <c r="BJ27" s="51">
        <f ca="1">'2024_3월_관리비상세내역'!BK27</f>
        <v>1106.5</v>
      </c>
      <c r="BK27" s="51">
        <f t="shared" ca="1" si="9"/>
        <v>1605.65</v>
      </c>
      <c r="BL27" s="51">
        <f ca="1">'2024_3월_관리비상세내역'!BM27</f>
        <v>687.0140845070423</v>
      </c>
      <c r="BM27" s="57">
        <f t="shared" ca="1" si="10"/>
        <v>693.55971830985925</v>
      </c>
      <c r="BN27" s="51">
        <f ca="1">'2024_3월_관리비상세내역'!BO27</f>
        <v>1014.3568</v>
      </c>
      <c r="BO27" s="57">
        <f t="shared" ca="1" si="11"/>
        <v>1075.76</v>
      </c>
      <c r="BP27" s="51">
        <f ca="1">'2024_3월_관리비상세내역'!BQ27</f>
        <v>1299.1386138613861</v>
      </c>
      <c r="BQ27" s="57">
        <f t="shared" ca="1" si="12"/>
        <v>1604.4851485148515</v>
      </c>
      <c r="BR27" s="51">
        <v>0</v>
      </c>
      <c r="BS27" s="51">
        <v>0</v>
      </c>
    </row>
    <row r="28" spans="1:71">
      <c r="A28" s="8" t="s">
        <v>239</v>
      </c>
      <c r="B28" s="8">
        <v>701</v>
      </c>
      <c r="C28">
        <f t="shared" si="21"/>
        <v>1401</v>
      </c>
      <c r="E28" s="8">
        <v>115.7</v>
      </c>
      <c r="F28" s="8" t="s">
        <v>240</v>
      </c>
      <c r="G28" s="55">
        <f t="shared" ca="1" si="0"/>
        <v>44687</v>
      </c>
      <c r="H28" s="8">
        <v>77777</v>
      </c>
      <c r="J28" t="str">
        <f t="shared" ca="1" si="17"/>
        <v>월세</v>
      </c>
      <c r="K28" s="8" t="s">
        <v>242</v>
      </c>
      <c r="L28" s="63">
        <v>45383</v>
      </c>
      <c r="M28" s="63">
        <v>45432</v>
      </c>
      <c r="N28" s="63">
        <v>45383</v>
      </c>
      <c r="O28" s="63">
        <v>45412</v>
      </c>
      <c r="P28" s="51">
        <f t="shared" ca="1" si="1"/>
        <v>561553</v>
      </c>
      <c r="Q28" s="57">
        <f t="shared" ca="1" si="2"/>
        <v>572784.06000000006</v>
      </c>
      <c r="R28" s="51">
        <f t="shared" ca="1" si="3"/>
        <v>561553</v>
      </c>
      <c r="S28" s="57">
        <f t="shared" ca="1" si="13"/>
        <v>206622</v>
      </c>
      <c r="T28" s="57">
        <f t="shared" ca="1" si="4"/>
        <v>354931</v>
      </c>
      <c r="U28" s="57">
        <f t="shared" ca="1" si="18"/>
        <v>56689</v>
      </c>
      <c r="V28" s="57">
        <f t="shared" ca="1" si="16"/>
        <v>29682</v>
      </c>
      <c r="W28" s="57">
        <f t="shared" ca="1" si="16"/>
        <v>1171</v>
      </c>
      <c r="X28" s="57">
        <f t="shared" ca="1" si="16"/>
        <v>1935</v>
      </c>
      <c r="Y28" s="57">
        <f t="shared" ca="1" si="16"/>
        <v>3334</v>
      </c>
      <c r="Z28" s="57">
        <f t="shared" ca="1" si="16"/>
        <v>34780</v>
      </c>
      <c r="AA28" s="57">
        <f t="shared" ca="1" si="16"/>
        <v>10709</v>
      </c>
      <c r="AB28" s="57">
        <f t="shared" ca="1" si="16"/>
        <v>57669</v>
      </c>
      <c r="AC28" s="57">
        <f t="shared" ca="1" si="16"/>
        <v>1089</v>
      </c>
      <c r="AD28" s="57">
        <f t="shared" ca="1" si="16"/>
        <v>7739</v>
      </c>
      <c r="AE28" s="57">
        <f t="shared" ca="1" si="16"/>
        <v>7838</v>
      </c>
      <c r="AF28" s="57">
        <f t="shared" ca="1" si="16"/>
        <v>587</v>
      </c>
      <c r="AG28" s="57">
        <f t="shared" ca="1" si="16"/>
        <v>95</v>
      </c>
      <c r="AH28" s="57">
        <f t="shared" ca="1" si="16"/>
        <v>580</v>
      </c>
      <c r="AI28" s="57">
        <f t="shared" ca="1" si="16"/>
        <v>0</v>
      </c>
      <c r="AJ28" s="57">
        <f t="shared" ca="1" si="16"/>
        <v>111479</v>
      </c>
      <c r="AK28" s="57">
        <f t="shared" ca="1" si="16"/>
        <v>14857</v>
      </c>
      <c r="AL28" s="57">
        <f t="shared" ca="1" si="20"/>
        <v>85334</v>
      </c>
      <c r="AM28" s="57">
        <f t="shared" ca="1" si="20"/>
        <v>9438</v>
      </c>
      <c r="AN28" s="57">
        <f t="shared" ca="1" si="20"/>
        <v>86185</v>
      </c>
      <c r="AO28" s="57">
        <f t="shared" ca="1" si="20"/>
        <v>0</v>
      </c>
      <c r="AP28" s="57">
        <f t="shared" ca="1" si="20"/>
        <v>75240</v>
      </c>
      <c r="AQ28" s="57">
        <f t="shared" ca="1" si="20"/>
        <v>4014</v>
      </c>
      <c r="AR28" s="57">
        <f t="shared" ca="1" si="20"/>
        <v>3114</v>
      </c>
      <c r="AS28" s="51">
        <v>2500</v>
      </c>
      <c r="AT28" s="57">
        <f t="shared" ca="1" si="20"/>
        <v>0</v>
      </c>
      <c r="AU28" s="51">
        <v>0</v>
      </c>
      <c r="AV28" s="57">
        <v>0</v>
      </c>
      <c r="AW28" s="51">
        <f t="shared" ca="1" si="5"/>
        <v>11231.06</v>
      </c>
      <c r="AX28" s="57">
        <f t="shared" ca="1" si="22"/>
        <v>-16522</v>
      </c>
      <c r="AY28" s="57">
        <f t="shared" ca="1" si="22"/>
        <v>0</v>
      </c>
      <c r="AZ28" s="57">
        <f t="shared" ca="1" si="22"/>
        <v>0</v>
      </c>
      <c r="BA28" s="51">
        <v>0</v>
      </c>
      <c r="BB28" s="51">
        <v>0</v>
      </c>
      <c r="BC28" s="57">
        <f t="shared" ca="1" si="22"/>
        <v>-24458</v>
      </c>
      <c r="BD28" s="57">
        <f t="shared" ca="1" si="22"/>
        <v>-3525</v>
      </c>
      <c r="BE28" s="57">
        <f t="shared" ca="1" si="19"/>
        <v>557.39499999999998</v>
      </c>
      <c r="BF28" s="51">
        <f t="shared" ca="1" si="6"/>
        <v>68.267200000000003</v>
      </c>
      <c r="BG28" s="51">
        <f t="shared" ca="1" si="7"/>
        <v>12.138732394366198</v>
      </c>
      <c r="BH28" s="51">
        <f t="shared" ca="1" si="8"/>
        <v>744.95049504950498</v>
      </c>
      <c r="BI28" s="51">
        <v>0</v>
      </c>
      <c r="BJ28" s="51">
        <f ca="1">'2024_3월_관리비상세내역'!BK28</f>
        <v>636.10500000000002</v>
      </c>
      <c r="BK28" s="51">
        <f t="shared" ca="1" si="9"/>
        <v>1193.5</v>
      </c>
      <c r="BL28" s="51">
        <f ca="1">'2024_3월_관리비상세내역'!BM28</f>
        <v>760.60985915492961</v>
      </c>
      <c r="BM28" s="57">
        <f t="shared" ca="1" si="10"/>
        <v>772.74859154929584</v>
      </c>
      <c r="BN28" s="51">
        <f ca="1">'2024_3월_관리비상세내역'!BO28</f>
        <v>854.78639999999996</v>
      </c>
      <c r="BO28" s="57">
        <f t="shared" ca="1" si="11"/>
        <v>923.05359999999996</v>
      </c>
      <c r="BP28" s="51">
        <f ca="1">'2024_3월_관리비상세내역'!BQ28</f>
        <v>881.54455445544556</v>
      </c>
      <c r="BQ28" s="57">
        <f t="shared" ca="1" si="12"/>
        <v>1626.4950495049507</v>
      </c>
      <c r="BR28" s="51">
        <v>0</v>
      </c>
      <c r="BS28" s="51">
        <v>0</v>
      </c>
    </row>
    <row r="29" spans="1:71">
      <c r="A29" s="8" t="s">
        <v>239</v>
      </c>
      <c r="B29" s="8">
        <v>701</v>
      </c>
      <c r="C29">
        <f t="shared" si="21"/>
        <v>1402</v>
      </c>
      <c r="E29" s="8">
        <v>115.7</v>
      </c>
      <c r="F29" s="8" t="s">
        <v>240</v>
      </c>
      <c r="G29" s="55">
        <f t="shared" ca="1" si="0"/>
        <v>42831</v>
      </c>
      <c r="H29" s="8">
        <v>77777</v>
      </c>
      <c r="J29" t="str">
        <f t="shared" ca="1" si="17"/>
        <v>전세</v>
      </c>
      <c r="K29" s="8" t="s">
        <v>242</v>
      </c>
      <c r="L29" s="63">
        <v>45383</v>
      </c>
      <c r="M29" s="63">
        <v>45432</v>
      </c>
      <c r="N29" s="63">
        <v>45383</v>
      </c>
      <c r="O29" s="63">
        <v>45412</v>
      </c>
      <c r="P29" s="51">
        <f t="shared" ca="1" si="1"/>
        <v>543173</v>
      </c>
      <c r="Q29" s="57">
        <f t="shared" ca="1" si="2"/>
        <v>554036.46</v>
      </c>
      <c r="R29" s="51">
        <f t="shared" ca="1" si="3"/>
        <v>543173</v>
      </c>
      <c r="S29" s="57">
        <f t="shared" ca="1" si="13"/>
        <v>182729</v>
      </c>
      <c r="T29" s="57">
        <f t="shared" ca="1" si="4"/>
        <v>360444</v>
      </c>
      <c r="U29" s="57">
        <f t="shared" ca="1" si="18"/>
        <v>43138</v>
      </c>
      <c r="V29" s="57">
        <f t="shared" ca="1" si="16"/>
        <v>12919</v>
      </c>
      <c r="W29" s="57">
        <f t="shared" ca="1" si="16"/>
        <v>534</v>
      </c>
      <c r="X29" s="57">
        <f t="shared" ca="1" si="16"/>
        <v>1156</v>
      </c>
      <c r="Y29" s="57">
        <f t="shared" ca="1" si="16"/>
        <v>3386</v>
      </c>
      <c r="Z29" s="57">
        <f t="shared" ca="1" si="16"/>
        <v>39705</v>
      </c>
      <c r="AA29" s="57">
        <f t="shared" ca="1" si="16"/>
        <v>5138</v>
      </c>
      <c r="AB29" s="57">
        <f t="shared" ca="1" si="16"/>
        <v>21080</v>
      </c>
      <c r="AC29" s="57">
        <f t="shared" ca="1" si="16"/>
        <v>2503</v>
      </c>
      <c r="AD29" s="57">
        <f t="shared" ca="1" si="16"/>
        <v>2603</v>
      </c>
      <c r="AE29" s="57">
        <f t="shared" ca="1" si="16"/>
        <v>8282</v>
      </c>
      <c r="AF29" s="57">
        <f t="shared" ca="1" si="16"/>
        <v>283</v>
      </c>
      <c r="AG29" s="57">
        <f t="shared" ca="1" si="16"/>
        <v>41011</v>
      </c>
      <c r="AH29" s="57">
        <f t="shared" ca="1" si="16"/>
        <v>925</v>
      </c>
      <c r="AI29" s="57">
        <f t="shared" ca="1" si="16"/>
        <v>0</v>
      </c>
      <c r="AJ29" s="57">
        <f t="shared" ca="1" si="16"/>
        <v>110696</v>
      </c>
      <c r="AK29" s="57">
        <f t="shared" ca="1" si="16"/>
        <v>3393</v>
      </c>
      <c r="AL29" s="57">
        <f t="shared" ca="1" si="20"/>
        <v>129315</v>
      </c>
      <c r="AM29" s="57">
        <f t="shared" ca="1" si="20"/>
        <v>7340</v>
      </c>
      <c r="AN29" s="57">
        <f t="shared" ca="1" si="20"/>
        <v>58947</v>
      </c>
      <c r="AO29" s="57">
        <f t="shared" ca="1" si="20"/>
        <v>0</v>
      </c>
      <c r="AP29" s="57">
        <f t="shared" ca="1" si="20"/>
        <v>48481</v>
      </c>
      <c r="AQ29" s="57">
        <f t="shared" ca="1" si="20"/>
        <v>6129</v>
      </c>
      <c r="AR29" s="57">
        <f t="shared" ca="1" si="20"/>
        <v>5238</v>
      </c>
      <c r="AS29" s="51">
        <v>0</v>
      </c>
      <c r="AT29" s="57">
        <f t="shared" ca="1" si="20"/>
        <v>0</v>
      </c>
      <c r="AU29" s="51">
        <v>0</v>
      </c>
      <c r="AV29" s="57">
        <v>0</v>
      </c>
      <c r="AW29" s="51">
        <f t="shared" ca="1" si="5"/>
        <v>10863.460000000001</v>
      </c>
      <c r="AX29" s="57">
        <f t="shared" ca="1" si="22"/>
        <v>-582</v>
      </c>
      <c r="AY29" s="57">
        <f t="shared" ca="1" si="22"/>
        <v>0</v>
      </c>
      <c r="AZ29" s="57">
        <f t="shared" ca="1" si="22"/>
        <v>0</v>
      </c>
      <c r="BA29" s="51">
        <v>0</v>
      </c>
      <c r="BB29" s="51">
        <v>0</v>
      </c>
      <c r="BC29" s="57">
        <f t="shared" ca="1" si="22"/>
        <v>-1415</v>
      </c>
      <c r="BD29" s="57">
        <f t="shared" ca="1" si="22"/>
        <v>-7032</v>
      </c>
      <c r="BE29" s="57">
        <f t="shared" ca="1" si="19"/>
        <v>553.48</v>
      </c>
      <c r="BF29" s="51">
        <f t="shared" ca="1" si="6"/>
        <v>103.452</v>
      </c>
      <c r="BG29" s="51">
        <f t="shared" ca="1" si="7"/>
        <v>8.3023943661971824</v>
      </c>
      <c r="BH29" s="51">
        <f t="shared" ca="1" si="8"/>
        <v>480.00990099009903</v>
      </c>
      <c r="BI29" s="51">
        <v>0</v>
      </c>
      <c r="BJ29" s="51">
        <f ca="1">'2024_3월_관리비상세내역'!BK29</f>
        <v>592.88499999999999</v>
      </c>
      <c r="BK29" s="51">
        <f t="shared" ca="1" si="9"/>
        <v>1146.365</v>
      </c>
      <c r="BL29" s="51">
        <f ca="1">'2024_3월_관리비상세내역'!BM29</f>
        <v>292.54535211267603</v>
      </c>
      <c r="BM29" s="57">
        <f t="shared" ca="1" si="10"/>
        <v>300.8477464788732</v>
      </c>
      <c r="BN29" s="51">
        <f ca="1">'2024_3월_관리비상세내역'!BO29</f>
        <v>182.32080000000002</v>
      </c>
      <c r="BO29" s="57">
        <f t="shared" ca="1" si="11"/>
        <v>285.77280000000002</v>
      </c>
      <c r="BP29" s="51">
        <f ca="1">'2024_3월_관리비상세내역'!BQ29</f>
        <v>1092.970297029703</v>
      </c>
      <c r="BQ29" s="57">
        <f t="shared" ca="1" si="12"/>
        <v>1572.9801980198022</v>
      </c>
      <c r="BR29" s="51">
        <v>0</v>
      </c>
      <c r="BS29" s="51">
        <v>0</v>
      </c>
    </row>
    <row r="30" spans="1:71">
      <c r="A30" s="8" t="s">
        <v>239</v>
      </c>
      <c r="B30" s="8">
        <v>701</v>
      </c>
      <c r="C30">
        <f t="shared" si="21"/>
        <v>1501</v>
      </c>
      <c r="E30" s="8">
        <v>115.7</v>
      </c>
      <c r="F30" s="8" t="s">
        <v>240</v>
      </c>
      <c r="G30" s="55">
        <f t="shared" ca="1" si="0"/>
        <v>43545</v>
      </c>
      <c r="H30" s="8">
        <v>77777</v>
      </c>
      <c r="J30" t="str">
        <f t="shared" ca="1" si="17"/>
        <v>전세</v>
      </c>
      <c r="K30" s="8" t="s">
        <v>242</v>
      </c>
      <c r="L30" s="63">
        <v>45383</v>
      </c>
      <c r="M30" s="63">
        <v>45432</v>
      </c>
      <c r="N30" s="63">
        <v>45383</v>
      </c>
      <c r="O30" s="63">
        <v>45412</v>
      </c>
      <c r="P30" s="51">
        <f t="shared" ca="1" si="1"/>
        <v>421160</v>
      </c>
      <c r="Q30" s="57">
        <f t="shared" ca="1" si="2"/>
        <v>429583.2</v>
      </c>
      <c r="R30" s="51">
        <f t="shared" ca="1" si="3"/>
        <v>421160</v>
      </c>
      <c r="S30" s="57">
        <f t="shared" ca="1" si="13"/>
        <v>194074</v>
      </c>
      <c r="T30" s="57">
        <f t="shared" ca="1" si="4"/>
        <v>227086</v>
      </c>
      <c r="U30" s="57">
        <f t="shared" ca="1" si="18"/>
        <v>53066</v>
      </c>
      <c r="V30" s="57">
        <f t="shared" ca="1" si="16"/>
        <v>7378</v>
      </c>
      <c r="W30" s="57">
        <f t="shared" ca="1" si="16"/>
        <v>518</v>
      </c>
      <c r="X30" s="57">
        <f t="shared" ca="1" si="16"/>
        <v>4983</v>
      </c>
      <c r="Y30" s="57">
        <f t="shared" ca="1" si="16"/>
        <v>3010</v>
      </c>
      <c r="Z30" s="57">
        <f t="shared" ca="1" si="16"/>
        <v>20431</v>
      </c>
      <c r="AA30" s="57">
        <f t="shared" ref="AA30:AP44" ca="1" si="23">RANDBETWEEN(AA$2,AA$3)</f>
        <v>13471</v>
      </c>
      <c r="AB30" s="57">
        <f t="shared" ca="1" si="23"/>
        <v>46383</v>
      </c>
      <c r="AC30" s="57">
        <f t="shared" ca="1" si="23"/>
        <v>505</v>
      </c>
      <c r="AD30" s="57">
        <f t="shared" ca="1" si="23"/>
        <v>8847</v>
      </c>
      <c r="AE30" s="57">
        <f t="shared" ca="1" si="23"/>
        <v>20238</v>
      </c>
      <c r="AF30" s="57">
        <f t="shared" ca="1" si="23"/>
        <v>530</v>
      </c>
      <c r="AG30" s="57">
        <f t="shared" ca="1" si="23"/>
        <v>23085</v>
      </c>
      <c r="AH30" s="57">
        <f t="shared" ca="1" si="23"/>
        <v>370</v>
      </c>
      <c r="AI30" s="57">
        <f t="shared" ca="1" si="23"/>
        <v>0</v>
      </c>
      <c r="AJ30" s="57">
        <f t="shared" ca="1" si="23"/>
        <v>99721</v>
      </c>
      <c r="AK30" s="57">
        <f t="shared" ca="1" si="23"/>
        <v>18341</v>
      </c>
      <c r="AL30" s="57">
        <f t="shared" ca="1" si="23"/>
        <v>59858</v>
      </c>
      <c r="AM30" s="57">
        <f t="shared" ca="1" si="23"/>
        <v>1513</v>
      </c>
      <c r="AN30" s="57">
        <f t="shared" ca="1" si="23"/>
        <v>14732</v>
      </c>
      <c r="AO30" s="57">
        <f t="shared" ca="1" si="23"/>
        <v>0</v>
      </c>
      <c r="AP30" s="57">
        <f t="shared" ca="1" si="23"/>
        <v>49195</v>
      </c>
      <c r="AQ30" s="57">
        <f t="shared" ca="1" si="20"/>
        <v>5100</v>
      </c>
      <c r="AR30" s="57">
        <f t="shared" ca="1" si="20"/>
        <v>7631</v>
      </c>
      <c r="AS30" s="51">
        <v>2500</v>
      </c>
      <c r="AT30" s="57">
        <f t="shared" ca="1" si="20"/>
        <v>0</v>
      </c>
      <c r="AU30" s="51">
        <v>0</v>
      </c>
      <c r="AV30" s="57">
        <v>0</v>
      </c>
      <c r="AW30" s="51">
        <f t="shared" ca="1" si="5"/>
        <v>8423.2000000000007</v>
      </c>
      <c r="AX30" s="57">
        <f t="shared" ca="1" si="22"/>
        <v>-23674</v>
      </c>
      <c r="AY30" s="57">
        <f t="shared" ca="1" si="22"/>
        <v>0</v>
      </c>
      <c r="AZ30" s="57">
        <f t="shared" ca="1" si="22"/>
        <v>0</v>
      </c>
      <c r="BA30" s="51">
        <v>-5000</v>
      </c>
      <c r="BB30" s="51">
        <v>0</v>
      </c>
      <c r="BC30" s="57">
        <f t="shared" ca="1" si="22"/>
        <v>-6038</v>
      </c>
      <c r="BD30" s="57">
        <f t="shared" ca="1" si="22"/>
        <v>-10534</v>
      </c>
      <c r="BE30" s="57">
        <f t="shared" ca="1" si="19"/>
        <v>498.60500000000002</v>
      </c>
      <c r="BF30" s="51">
        <f t="shared" ca="1" si="6"/>
        <v>47.886400000000002</v>
      </c>
      <c r="BG30" s="51">
        <f t="shared" ca="1" si="7"/>
        <v>2.0749295774647889</v>
      </c>
      <c r="BH30" s="51">
        <f t="shared" ca="1" si="8"/>
        <v>487.0792079207921</v>
      </c>
      <c r="BI30" s="51">
        <v>0</v>
      </c>
      <c r="BJ30" s="51">
        <f ca="1">'2024_3월_관리비상세내역'!BK30</f>
        <v>1346.655</v>
      </c>
      <c r="BK30" s="51">
        <f t="shared" ca="1" si="9"/>
        <v>1845.26</v>
      </c>
      <c r="BL30" s="51">
        <f ca="1">'2024_3월_관리비상세내역'!BM30</f>
        <v>840.62563380281688</v>
      </c>
      <c r="BM30" s="57">
        <f t="shared" ca="1" si="10"/>
        <v>842.70056338028166</v>
      </c>
      <c r="BN30" s="51">
        <f ca="1">'2024_3월_관리비상세내역'!BO30</f>
        <v>661.21839999999997</v>
      </c>
      <c r="BO30" s="57">
        <f t="shared" ca="1" si="11"/>
        <v>709.10479999999995</v>
      </c>
      <c r="BP30" s="51">
        <f ca="1">'2024_3월_관리비상세내역'!BQ30</f>
        <v>1186.6930693069307</v>
      </c>
      <c r="BQ30" s="57">
        <f t="shared" ca="1" si="12"/>
        <v>1673.772277227723</v>
      </c>
      <c r="BR30" s="51">
        <v>0</v>
      </c>
      <c r="BS30" s="51">
        <v>0</v>
      </c>
    </row>
    <row r="31" spans="1:71">
      <c r="A31" s="8" t="s">
        <v>239</v>
      </c>
      <c r="B31" s="8">
        <v>701</v>
      </c>
      <c r="C31">
        <f t="shared" si="21"/>
        <v>1502</v>
      </c>
      <c r="E31" s="8">
        <v>115.7</v>
      </c>
      <c r="F31" s="8" t="s">
        <v>240</v>
      </c>
      <c r="G31" s="55">
        <f t="shared" ca="1" si="0"/>
        <v>44192</v>
      </c>
      <c r="H31" s="8">
        <v>77777</v>
      </c>
      <c r="J31" t="str">
        <f t="shared" ca="1" si="17"/>
        <v>전세</v>
      </c>
      <c r="K31" s="8" t="s">
        <v>242</v>
      </c>
      <c r="L31" s="63">
        <v>45383</v>
      </c>
      <c r="M31" s="63">
        <v>45432</v>
      </c>
      <c r="N31" s="63">
        <v>45383</v>
      </c>
      <c r="O31" s="63">
        <v>45412</v>
      </c>
      <c r="P31" s="51">
        <f t="shared" ca="1" si="1"/>
        <v>465779</v>
      </c>
      <c r="Q31" s="57">
        <f t="shared" ca="1" si="2"/>
        <v>475094.58</v>
      </c>
      <c r="R31" s="51">
        <f t="shared" ca="1" si="3"/>
        <v>465779</v>
      </c>
      <c r="S31" s="57">
        <f t="shared" ca="1" si="13"/>
        <v>212789</v>
      </c>
      <c r="T31" s="57">
        <f t="shared" ca="1" si="4"/>
        <v>252990</v>
      </c>
      <c r="U31" s="57">
        <f t="shared" ca="1" si="18"/>
        <v>47953</v>
      </c>
      <c r="V31" s="57">
        <f t="shared" ca="1" si="18"/>
        <v>36625</v>
      </c>
      <c r="W31" s="57">
        <f t="shared" ca="1" si="18"/>
        <v>1448</v>
      </c>
      <c r="X31" s="57">
        <f t="shared" ca="1" si="18"/>
        <v>3967</v>
      </c>
      <c r="Y31" s="57">
        <f t="shared" ca="1" si="18"/>
        <v>3925</v>
      </c>
      <c r="Z31" s="57">
        <f t="shared" ca="1" si="18"/>
        <v>25259</v>
      </c>
      <c r="AA31" s="57">
        <f t="shared" ca="1" si="18"/>
        <v>29021</v>
      </c>
      <c r="AB31" s="57">
        <f t="shared" ca="1" si="18"/>
        <v>57619</v>
      </c>
      <c r="AC31" s="57">
        <f t="shared" ca="1" si="18"/>
        <v>8</v>
      </c>
      <c r="AD31" s="57">
        <f t="shared" ca="1" si="18"/>
        <v>5817</v>
      </c>
      <c r="AE31" s="57">
        <f t="shared" ca="1" si="18"/>
        <v>13591</v>
      </c>
      <c r="AF31" s="57">
        <f t="shared" ca="1" si="18"/>
        <v>936</v>
      </c>
      <c r="AG31" s="57">
        <f t="shared" ca="1" si="18"/>
        <v>13487</v>
      </c>
      <c r="AH31" s="57">
        <f t="shared" ca="1" si="18"/>
        <v>22</v>
      </c>
      <c r="AI31" s="57">
        <f t="shared" ca="1" si="18"/>
        <v>0</v>
      </c>
      <c r="AJ31" s="57">
        <f t="shared" ca="1" si="18"/>
        <v>90640</v>
      </c>
      <c r="AK31" s="57">
        <f t="shared" ca="1" si="23"/>
        <v>17324</v>
      </c>
      <c r="AL31" s="57">
        <f t="shared" ca="1" si="23"/>
        <v>49004</v>
      </c>
      <c r="AM31" s="57">
        <f t="shared" ca="1" si="23"/>
        <v>3968</v>
      </c>
      <c r="AN31" s="57">
        <f t="shared" ca="1" si="23"/>
        <v>69450</v>
      </c>
      <c r="AO31" s="57">
        <f t="shared" ca="1" si="23"/>
        <v>0</v>
      </c>
      <c r="AP31" s="57">
        <f t="shared" ca="1" si="23"/>
        <v>22178</v>
      </c>
      <c r="AQ31" s="57">
        <f t="shared" ca="1" si="20"/>
        <v>2154</v>
      </c>
      <c r="AR31" s="57">
        <f t="shared" ca="1" si="20"/>
        <v>4568</v>
      </c>
      <c r="AS31" s="51">
        <v>2500</v>
      </c>
      <c r="AT31" s="57">
        <f t="shared" ca="1" si="20"/>
        <v>0</v>
      </c>
      <c r="AU31" s="51">
        <v>0</v>
      </c>
      <c r="AV31" s="57">
        <v>0</v>
      </c>
      <c r="AW31" s="51">
        <f t="shared" ca="1" si="5"/>
        <v>9315.58</v>
      </c>
      <c r="AX31" s="57">
        <f t="shared" ca="1" si="22"/>
        <v>-12211</v>
      </c>
      <c r="AY31" s="57">
        <f t="shared" ca="1" si="22"/>
        <v>0</v>
      </c>
      <c r="AZ31" s="57">
        <f t="shared" ca="1" si="22"/>
        <v>0</v>
      </c>
      <c r="BA31" s="51">
        <v>0</v>
      </c>
      <c r="BB31" s="51">
        <v>0</v>
      </c>
      <c r="BC31" s="57">
        <f t="shared" ca="1" si="22"/>
        <v>-17597</v>
      </c>
      <c r="BD31" s="57">
        <f t="shared" ca="1" si="22"/>
        <v>-5877</v>
      </c>
      <c r="BE31" s="57">
        <f t="shared" ca="1" si="19"/>
        <v>453.2</v>
      </c>
      <c r="BF31" s="51">
        <f t="shared" ca="1" si="6"/>
        <v>39.203200000000002</v>
      </c>
      <c r="BG31" s="51">
        <f t="shared" ca="1" si="7"/>
        <v>9.78169014084507</v>
      </c>
      <c r="BH31" s="51">
        <f t="shared" ca="1" si="8"/>
        <v>219.58415841584159</v>
      </c>
      <c r="BI31" s="51">
        <v>0</v>
      </c>
      <c r="BJ31" s="51">
        <f ca="1">'2024_3월_관리비상세내역'!BK31</f>
        <v>766.75</v>
      </c>
      <c r="BK31" s="51">
        <f t="shared" ca="1" si="9"/>
        <v>1219.95</v>
      </c>
      <c r="BL31" s="51">
        <f ca="1">'2024_3월_관리비상세내역'!BM31</f>
        <v>795.00563380281687</v>
      </c>
      <c r="BM31" s="57">
        <f t="shared" ca="1" si="10"/>
        <v>804.78732394366193</v>
      </c>
      <c r="BN31" s="51">
        <f ca="1">'2024_3월_관리비상세내역'!BO31</f>
        <v>92.543199999999999</v>
      </c>
      <c r="BO31" s="57">
        <f t="shared" ca="1" si="11"/>
        <v>131.74639999999999</v>
      </c>
      <c r="BP31" s="51">
        <f ca="1">'2024_3월_관리비상세내역'!BQ31</f>
        <v>674.42574257425736</v>
      </c>
      <c r="BQ31" s="57">
        <f t="shared" ca="1" si="12"/>
        <v>894.00990099009891</v>
      </c>
      <c r="BR31" s="51">
        <v>0</v>
      </c>
      <c r="BS31" s="51">
        <v>0</v>
      </c>
    </row>
    <row r="32" spans="1:71">
      <c r="A32" s="8" t="s">
        <v>239</v>
      </c>
      <c r="B32" s="8">
        <v>701</v>
      </c>
      <c r="C32">
        <f t="shared" si="21"/>
        <v>1601</v>
      </c>
      <c r="E32" s="8">
        <v>115.7</v>
      </c>
      <c r="F32" s="8" t="s">
        <v>240</v>
      </c>
      <c r="G32" s="55">
        <f t="shared" ca="1" si="0"/>
        <v>43267</v>
      </c>
      <c r="H32" s="8">
        <v>77777</v>
      </c>
      <c r="J32" t="str">
        <f t="shared" ca="1" si="17"/>
        <v>월세</v>
      </c>
      <c r="K32" s="8" t="s">
        <v>242</v>
      </c>
      <c r="L32" s="63">
        <v>45383</v>
      </c>
      <c r="M32" s="63">
        <v>45432</v>
      </c>
      <c r="N32" s="63">
        <v>45383</v>
      </c>
      <c r="O32" s="63">
        <v>45412</v>
      </c>
      <c r="P32" s="51">
        <f t="shared" ca="1" si="1"/>
        <v>486970</v>
      </c>
      <c r="Q32" s="57">
        <f t="shared" ca="1" si="2"/>
        <v>496709.4</v>
      </c>
      <c r="R32" s="51">
        <f t="shared" ca="1" si="3"/>
        <v>486970</v>
      </c>
      <c r="S32" s="57">
        <f t="shared" ca="1" si="13"/>
        <v>252428</v>
      </c>
      <c r="T32" s="57">
        <f t="shared" ca="1" si="4"/>
        <v>234542</v>
      </c>
      <c r="U32" s="57">
        <f t="shared" ca="1" si="18"/>
        <v>42224</v>
      </c>
      <c r="V32" s="57">
        <f t="shared" ca="1" si="18"/>
        <v>38285</v>
      </c>
      <c r="W32" s="57">
        <f t="shared" ca="1" si="18"/>
        <v>1820</v>
      </c>
      <c r="X32" s="57">
        <f t="shared" ca="1" si="18"/>
        <v>2246</v>
      </c>
      <c r="Y32" s="57">
        <f t="shared" ca="1" si="18"/>
        <v>3479</v>
      </c>
      <c r="Z32" s="57">
        <f t="shared" ca="1" si="18"/>
        <v>45276</v>
      </c>
      <c r="AA32" s="57">
        <f t="shared" ca="1" si="18"/>
        <v>14898</v>
      </c>
      <c r="AB32" s="57">
        <f t="shared" ca="1" si="18"/>
        <v>71390</v>
      </c>
      <c r="AC32" s="57">
        <f t="shared" ca="1" si="18"/>
        <v>2314</v>
      </c>
      <c r="AD32" s="57">
        <f t="shared" ca="1" si="18"/>
        <v>4920</v>
      </c>
      <c r="AE32" s="57">
        <f t="shared" ca="1" si="18"/>
        <v>24320</v>
      </c>
      <c r="AF32" s="57">
        <f t="shared" ca="1" si="18"/>
        <v>892</v>
      </c>
      <c r="AG32" s="57">
        <f t="shared" ca="1" si="18"/>
        <v>11282</v>
      </c>
      <c r="AH32" s="57">
        <f t="shared" ca="1" si="18"/>
        <v>667</v>
      </c>
      <c r="AI32" s="57">
        <f t="shared" ca="1" si="18"/>
        <v>0</v>
      </c>
      <c r="AJ32" s="57">
        <f t="shared" ca="1" si="18"/>
        <v>105481</v>
      </c>
      <c r="AK32" s="57">
        <f t="shared" ca="1" si="23"/>
        <v>9480</v>
      </c>
      <c r="AL32" s="57">
        <f t="shared" ca="1" si="23"/>
        <v>22885</v>
      </c>
      <c r="AM32" s="57">
        <f t="shared" ca="1" si="23"/>
        <v>6203</v>
      </c>
      <c r="AN32" s="57">
        <f t="shared" ca="1" si="23"/>
        <v>32046</v>
      </c>
      <c r="AO32" s="57">
        <f t="shared" ca="1" si="23"/>
        <v>0</v>
      </c>
      <c r="AP32" s="57">
        <f t="shared" ca="1" si="23"/>
        <v>95035</v>
      </c>
      <c r="AQ32" s="57">
        <f t="shared" ca="1" si="20"/>
        <v>3980</v>
      </c>
      <c r="AR32" s="57">
        <f t="shared" ca="1" si="20"/>
        <v>5844</v>
      </c>
      <c r="AS32" s="51">
        <v>2500</v>
      </c>
      <c r="AT32" s="57">
        <f t="shared" ca="1" si="20"/>
        <v>0</v>
      </c>
      <c r="AU32" s="51">
        <v>0</v>
      </c>
      <c r="AV32" s="57">
        <v>0</v>
      </c>
      <c r="AW32" s="51">
        <f t="shared" ca="1" si="5"/>
        <v>9739.4</v>
      </c>
      <c r="AX32" s="57">
        <f t="shared" ca="1" si="22"/>
        <v>-17321</v>
      </c>
      <c r="AY32" s="57">
        <f t="shared" ca="1" si="22"/>
        <v>0</v>
      </c>
      <c r="AZ32" s="57">
        <f t="shared" ca="1" si="22"/>
        <v>0</v>
      </c>
      <c r="BA32" s="51">
        <v>0</v>
      </c>
      <c r="BB32" s="51">
        <v>0</v>
      </c>
      <c r="BC32" s="57">
        <f t="shared" ca="1" si="22"/>
        <v>-28097</v>
      </c>
      <c r="BD32" s="57">
        <f t="shared" ca="1" si="22"/>
        <v>-15079</v>
      </c>
      <c r="BE32" s="57">
        <f t="shared" ca="1" si="19"/>
        <v>527.40499999999997</v>
      </c>
      <c r="BF32" s="51">
        <f t="shared" ca="1" si="6"/>
        <v>18.308</v>
      </c>
      <c r="BG32" s="51">
        <f t="shared" ca="1" si="7"/>
        <v>4.5135211267605637</v>
      </c>
      <c r="BH32" s="51">
        <f t="shared" ca="1" si="8"/>
        <v>940.94059405940595</v>
      </c>
      <c r="BI32" s="51">
        <v>0</v>
      </c>
      <c r="BJ32" s="51">
        <f ca="1">'2024_3월_관리비상세내역'!BK32</f>
        <v>634.64499999999998</v>
      </c>
      <c r="BK32" s="51">
        <f t="shared" ca="1" si="9"/>
        <v>1162.05</v>
      </c>
      <c r="BL32" s="51">
        <f ca="1">'2024_3월_관리비상세내역'!BM32</f>
        <v>438.85535211267603</v>
      </c>
      <c r="BM32" s="57">
        <f t="shared" ca="1" si="10"/>
        <v>443.3688732394366</v>
      </c>
      <c r="BN32" s="51">
        <f ca="1">'2024_3월_관리비상세내역'!BO32</f>
        <v>397.65999999999997</v>
      </c>
      <c r="BO32" s="57">
        <f t="shared" ca="1" si="11"/>
        <v>415.96799999999996</v>
      </c>
      <c r="BP32" s="51">
        <f ca="1">'2024_3월_관리비상세내역'!BQ32</f>
        <v>796.05940594059405</v>
      </c>
      <c r="BQ32" s="57">
        <f t="shared" ca="1" si="12"/>
        <v>1737</v>
      </c>
      <c r="BR32" s="51">
        <v>0</v>
      </c>
      <c r="BS32" s="51">
        <v>0</v>
      </c>
    </row>
    <row r="33" spans="1:71">
      <c r="A33" s="8" t="s">
        <v>239</v>
      </c>
      <c r="B33" s="8">
        <v>701</v>
      </c>
      <c r="C33">
        <f t="shared" si="21"/>
        <v>1602</v>
      </c>
      <c r="E33" s="8">
        <v>115.7</v>
      </c>
      <c r="F33" s="8" t="s">
        <v>240</v>
      </c>
      <c r="G33" s="55">
        <f t="shared" ca="1" si="0"/>
        <v>44045</v>
      </c>
      <c r="H33" s="8">
        <v>77777</v>
      </c>
      <c r="J33" t="str">
        <f t="shared" ca="1" si="17"/>
        <v>전세</v>
      </c>
      <c r="K33" s="8" t="s">
        <v>242</v>
      </c>
      <c r="L33" s="63">
        <v>45383</v>
      </c>
      <c r="M33" s="63">
        <v>45432</v>
      </c>
      <c r="N33" s="63">
        <v>45383</v>
      </c>
      <c r="O33" s="63">
        <v>45412</v>
      </c>
      <c r="P33" s="51">
        <f t="shared" ca="1" si="1"/>
        <v>363945</v>
      </c>
      <c r="Q33" s="57">
        <f t="shared" ca="1" si="2"/>
        <v>371223.9</v>
      </c>
      <c r="R33" s="51">
        <f t="shared" ca="1" si="3"/>
        <v>363945</v>
      </c>
      <c r="S33" s="57">
        <f t="shared" ca="1" si="13"/>
        <v>183405</v>
      </c>
      <c r="T33" s="57">
        <f t="shared" ca="1" si="4"/>
        <v>180540</v>
      </c>
      <c r="U33" s="57">
        <f t="shared" ca="1" si="18"/>
        <v>40668</v>
      </c>
      <c r="V33" s="57">
        <f t="shared" ca="1" si="18"/>
        <v>22707</v>
      </c>
      <c r="W33" s="57">
        <f t="shared" ca="1" si="18"/>
        <v>595</v>
      </c>
      <c r="X33" s="57">
        <f t="shared" ca="1" si="18"/>
        <v>1061</v>
      </c>
      <c r="Y33" s="57">
        <f t="shared" ca="1" si="18"/>
        <v>3911</v>
      </c>
      <c r="Z33" s="57">
        <f t="shared" ca="1" si="18"/>
        <v>21344</v>
      </c>
      <c r="AA33" s="57">
        <f t="shared" ca="1" si="18"/>
        <v>10448</v>
      </c>
      <c r="AB33" s="57">
        <f t="shared" ca="1" si="18"/>
        <v>31011</v>
      </c>
      <c r="AC33" s="57">
        <f t="shared" ca="1" si="18"/>
        <v>2257</v>
      </c>
      <c r="AD33" s="57">
        <f t="shared" ca="1" si="18"/>
        <v>3542</v>
      </c>
      <c r="AE33" s="57">
        <f t="shared" ca="1" si="18"/>
        <v>1472</v>
      </c>
      <c r="AF33" s="57">
        <f t="shared" ca="1" si="18"/>
        <v>287</v>
      </c>
      <c r="AG33" s="57">
        <f t="shared" ca="1" si="18"/>
        <v>47069</v>
      </c>
      <c r="AH33" s="57">
        <f t="shared" ca="1" si="18"/>
        <v>574</v>
      </c>
      <c r="AI33" s="57">
        <f t="shared" ca="1" si="18"/>
        <v>0</v>
      </c>
      <c r="AJ33" s="57">
        <f t="shared" ca="1" si="18"/>
        <v>111651</v>
      </c>
      <c r="AK33" s="57">
        <f t="shared" ca="1" si="23"/>
        <v>17042</v>
      </c>
      <c r="AL33" s="57">
        <f t="shared" ca="1" si="23"/>
        <v>15891</v>
      </c>
      <c r="AM33" s="57">
        <f t="shared" ca="1" si="23"/>
        <v>3891</v>
      </c>
      <c r="AN33" s="57">
        <f t="shared" ca="1" si="23"/>
        <v>25767</v>
      </c>
      <c r="AO33" s="57">
        <f t="shared" ca="1" si="23"/>
        <v>0</v>
      </c>
      <c r="AP33" s="57">
        <f t="shared" ca="1" si="23"/>
        <v>6064</v>
      </c>
      <c r="AQ33" s="57">
        <f t="shared" ca="1" si="20"/>
        <v>7481</v>
      </c>
      <c r="AR33" s="57">
        <f t="shared" ca="1" si="20"/>
        <v>8449</v>
      </c>
      <c r="AS33" s="51">
        <v>2500</v>
      </c>
      <c r="AT33" s="57">
        <f t="shared" ca="1" si="20"/>
        <v>0</v>
      </c>
      <c r="AU33" s="51">
        <v>0</v>
      </c>
      <c r="AV33" s="57">
        <v>0</v>
      </c>
      <c r="AW33" s="51">
        <f t="shared" ca="1" si="5"/>
        <v>7278.9000000000005</v>
      </c>
      <c r="AX33" s="57">
        <f t="shared" ca="1" si="22"/>
        <v>-12914</v>
      </c>
      <c r="AY33" s="57">
        <f t="shared" ca="1" si="22"/>
        <v>0</v>
      </c>
      <c r="AZ33" s="57">
        <f t="shared" ca="1" si="22"/>
        <v>0</v>
      </c>
      <c r="BA33" s="51">
        <v>0</v>
      </c>
      <c r="BB33" s="51">
        <v>0</v>
      </c>
      <c r="BC33" s="57">
        <f t="shared" ca="1" si="22"/>
        <v>-3345</v>
      </c>
      <c r="BD33" s="57">
        <f t="shared" ca="1" si="22"/>
        <v>-5478</v>
      </c>
      <c r="BE33" s="57">
        <f t="shared" ca="1" si="19"/>
        <v>558.255</v>
      </c>
      <c r="BF33" s="51">
        <f t="shared" ca="1" si="6"/>
        <v>12.7128</v>
      </c>
      <c r="BG33" s="51">
        <f t="shared" ca="1" si="7"/>
        <v>3.629154929577465</v>
      </c>
      <c r="BH33" s="51">
        <f t="shared" ca="1" si="8"/>
        <v>60.039603960396036</v>
      </c>
      <c r="BI33" s="51">
        <v>0</v>
      </c>
      <c r="BJ33" s="51">
        <f ca="1">'2024_3월_관리비상세내역'!BK33</f>
        <v>798.23500000000001</v>
      </c>
      <c r="BK33" s="51">
        <f t="shared" ca="1" si="9"/>
        <v>1356.49</v>
      </c>
      <c r="BL33" s="51">
        <f ca="1">'2024_3월_관리비상세내역'!BM33</f>
        <v>372.83394366197183</v>
      </c>
      <c r="BM33" s="57">
        <f t="shared" ca="1" si="10"/>
        <v>376.46309859154928</v>
      </c>
      <c r="BN33" s="51">
        <f ca="1">'2024_3월_관리비상세내역'!BO33</f>
        <v>189.89679999999998</v>
      </c>
      <c r="BO33" s="57">
        <f t="shared" ca="1" si="11"/>
        <v>202.60959999999997</v>
      </c>
      <c r="BP33" s="51">
        <f ca="1">'2024_3월_관리비상세내역'!BQ33</f>
        <v>1430.4554455445545</v>
      </c>
      <c r="BQ33" s="57">
        <f t="shared" ca="1" si="12"/>
        <v>1490.4950495049507</v>
      </c>
      <c r="BR33" s="51">
        <v>0</v>
      </c>
      <c r="BS33" s="51">
        <v>0</v>
      </c>
    </row>
    <row r="34" spans="1:71">
      <c r="A34" s="8" t="s">
        <v>239</v>
      </c>
      <c r="B34" s="8">
        <v>701</v>
      </c>
      <c r="C34">
        <f t="shared" si="21"/>
        <v>1701</v>
      </c>
      <c r="E34" s="8">
        <v>115.7</v>
      </c>
      <c r="F34" s="8" t="s">
        <v>240</v>
      </c>
      <c r="G34" s="55">
        <f t="shared" ca="1" si="0"/>
        <v>44800</v>
      </c>
      <c r="H34" s="8">
        <v>77777</v>
      </c>
      <c r="J34" t="str">
        <f t="shared" ca="1" si="17"/>
        <v>월세</v>
      </c>
      <c r="K34" s="8" t="s">
        <v>242</v>
      </c>
      <c r="L34" s="63">
        <v>45383</v>
      </c>
      <c r="M34" s="63">
        <v>45432</v>
      </c>
      <c r="N34" s="63">
        <v>45383</v>
      </c>
      <c r="O34" s="63">
        <v>45412</v>
      </c>
      <c r="P34" s="51">
        <f t="shared" ca="1" si="1"/>
        <v>612002</v>
      </c>
      <c r="Q34" s="57">
        <f t="shared" ca="1" si="2"/>
        <v>624242.04</v>
      </c>
      <c r="R34" s="51">
        <f t="shared" ca="1" si="3"/>
        <v>612002</v>
      </c>
      <c r="S34" s="57">
        <f t="shared" ca="1" si="13"/>
        <v>198993</v>
      </c>
      <c r="T34" s="57">
        <f t="shared" ca="1" si="4"/>
        <v>413009</v>
      </c>
      <c r="U34" s="57">
        <f t="shared" ca="1" si="18"/>
        <v>51596</v>
      </c>
      <c r="V34" s="57">
        <f t="shared" ca="1" si="18"/>
        <v>18033</v>
      </c>
      <c r="W34" s="57">
        <f t="shared" ca="1" si="18"/>
        <v>1060</v>
      </c>
      <c r="X34" s="57">
        <f t="shared" ca="1" si="18"/>
        <v>2927</v>
      </c>
      <c r="Y34" s="57">
        <f t="shared" ca="1" si="18"/>
        <v>3471</v>
      </c>
      <c r="Z34" s="57">
        <f t="shared" ca="1" si="18"/>
        <v>42521</v>
      </c>
      <c r="AA34" s="57">
        <f t="shared" ca="1" si="18"/>
        <v>16544</v>
      </c>
      <c r="AB34" s="57">
        <f t="shared" ca="1" si="18"/>
        <v>28108</v>
      </c>
      <c r="AC34" s="57">
        <f t="shared" ca="1" si="18"/>
        <v>1768</v>
      </c>
      <c r="AD34" s="57">
        <f t="shared" ca="1" si="18"/>
        <v>4088</v>
      </c>
      <c r="AE34" s="57">
        <f t="shared" ca="1" si="18"/>
        <v>20387</v>
      </c>
      <c r="AF34" s="57">
        <f t="shared" ca="1" si="18"/>
        <v>702</v>
      </c>
      <c r="AG34" s="57">
        <f t="shared" ca="1" si="18"/>
        <v>23169</v>
      </c>
      <c r="AH34" s="57">
        <f t="shared" ca="1" si="18"/>
        <v>950</v>
      </c>
      <c r="AI34" s="57">
        <f t="shared" ca="1" si="18"/>
        <v>0</v>
      </c>
      <c r="AJ34" s="57">
        <f t="shared" ca="1" si="18"/>
        <v>105486</v>
      </c>
      <c r="AK34" s="57">
        <f t="shared" ca="1" si="23"/>
        <v>13499</v>
      </c>
      <c r="AL34" s="57">
        <f t="shared" ca="1" si="23"/>
        <v>149913</v>
      </c>
      <c r="AM34" s="57">
        <f t="shared" ca="1" si="23"/>
        <v>1833</v>
      </c>
      <c r="AN34" s="57">
        <f t="shared" ca="1" si="23"/>
        <v>70950</v>
      </c>
      <c r="AO34" s="57">
        <f t="shared" ca="1" si="23"/>
        <v>0</v>
      </c>
      <c r="AP34" s="57">
        <f t="shared" ca="1" si="23"/>
        <v>96973</v>
      </c>
      <c r="AQ34" s="57">
        <f t="shared" ca="1" si="20"/>
        <v>1163</v>
      </c>
      <c r="AR34" s="57">
        <f t="shared" ca="1" si="20"/>
        <v>3214</v>
      </c>
      <c r="AS34" s="51">
        <v>2500</v>
      </c>
      <c r="AT34" s="57">
        <f t="shared" ca="1" si="20"/>
        <v>0</v>
      </c>
      <c r="AU34" s="51">
        <v>0</v>
      </c>
      <c r="AV34" s="57">
        <v>0</v>
      </c>
      <c r="AW34" s="51">
        <f t="shared" ca="1" si="5"/>
        <v>12240.04</v>
      </c>
      <c r="AX34" s="57">
        <f t="shared" ca="1" si="22"/>
        <v>-15225</v>
      </c>
      <c r="AY34" s="57">
        <f t="shared" ca="1" si="22"/>
        <v>0</v>
      </c>
      <c r="AZ34" s="57">
        <f t="shared" ca="1" si="22"/>
        <v>0</v>
      </c>
      <c r="BA34" s="51">
        <v>0</v>
      </c>
      <c r="BB34" s="51">
        <v>0</v>
      </c>
      <c r="BC34" s="57">
        <f t="shared" ca="1" si="22"/>
        <v>-3856</v>
      </c>
      <c r="BD34" s="57">
        <f t="shared" ca="1" si="22"/>
        <v>-29772</v>
      </c>
      <c r="BE34" s="57">
        <f t="shared" ca="1" si="19"/>
        <v>527.42999999999995</v>
      </c>
      <c r="BF34" s="51">
        <f t="shared" ca="1" si="6"/>
        <v>119.93040000000001</v>
      </c>
      <c r="BG34" s="51">
        <f t="shared" ca="1" si="7"/>
        <v>9.9929577464788739</v>
      </c>
      <c r="BH34" s="51">
        <f t="shared" ca="1" si="8"/>
        <v>960.12871287128712</v>
      </c>
      <c r="BI34" s="51">
        <v>0</v>
      </c>
      <c r="BJ34" s="51">
        <f ca="1">'2024_3월_관리비상세내역'!BK34</f>
        <v>452.66500000000002</v>
      </c>
      <c r="BK34" s="51">
        <f t="shared" ca="1" si="9"/>
        <v>980.09500000000003</v>
      </c>
      <c r="BL34" s="51">
        <f ca="1">'2024_3월_관리비상세내역'!BM34</f>
        <v>761.95295774647889</v>
      </c>
      <c r="BM34" s="57">
        <f t="shared" ca="1" si="10"/>
        <v>771.94591549295774</v>
      </c>
      <c r="BN34" s="51">
        <f ca="1">'2024_3월_관리비상세내역'!BO34</f>
        <v>844.8288</v>
      </c>
      <c r="BO34" s="57">
        <f t="shared" ca="1" si="11"/>
        <v>964.75919999999996</v>
      </c>
      <c r="BP34" s="51">
        <f ca="1">'2024_3월_관리비상세내역'!BQ34</f>
        <v>1032.7821782178216</v>
      </c>
      <c r="BQ34" s="57">
        <f t="shared" ca="1" si="12"/>
        <v>1992.9108910891086</v>
      </c>
      <c r="BR34" s="51">
        <v>0</v>
      </c>
      <c r="BS34" s="51">
        <v>0</v>
      </c>
    </row>
    <row r="35" spans="1:71">
      <c r="A35" s="8" t="s">
        <v>239</v>
      </c>
      <c r="B35" s="8">
        <v>701</v>
      </c>
      <c r="C35">
        <f t="shared" si="21"/>
        <v>1702</v>
      </c>
      <c r="E35" s="8">
        <v>115.7</v>
      </c>
      <c r="F35" s="8" t="s">
        <v>240</v>
      </c>
      <c r="G35" s="55">
        <f t="shared" ca="1" si="0"/>
        <v>44569</v>
      </c>
      <c r="H35" s="8">
        <v>77777</v>
      </c>
      <c r="J35" t="str">
        <f t="shared" ca="1" si="17"/>
        <v>전세</v>
      </c>
      <c r="K35" s="8" t="s">
        <v>242</v>
      </c>
      <c r="L35" s="63">
        <v>45383</v>
      </c>
      <c r="M35" s="63">
        <v>45432</v>
      </c>
      <c r="N35" s="63">
        <v>45383</v>
      </c>
      <c r="O35" s="63">
        <v>45412</v>
      </c>
      <c r="P35" s="51">
        <f t="shared" ca="1" si="1"/>
        <v>541971</v>
      </c>
      <c r="Q35" s="57">
        <f t="shared" ca="1" si="2"/>
        <v>552810.42000000004</v>
      </c>
      <c r="R35" s="51">
        <f t="shared" ca="1" si="3"/>
        <v>541971</v>
      </c>
      <c r="S35" s="57">
        <f t="shared" ca="1" si="13"/>
        <v>254341</v>
      </c>
      <c r="T35" s="57">
        <f t="shared" ca="1" si="4"/>
        <v>287630</v>
      </c>
      <c r="U35" s="57">
        <f t="shared" ca="1" si="18"/>
        <v>73014</v>
      </c>
      <c r="V35" s="57">
        <f t="shared" ca="1" si="18"/>
        <v>15137</v>
      </c>
      <c r="W35" s="57">
        <f t="shared" ca="1" si="18"/>
        <v>1909</v>
      </c>
      <c r="X35" s="57">
        <f t="shared" ca="1" si="18"/>
        <v>3914</v>
      </c>
      <c r="Y35" s="57">
        <f t="shared" ca="1" si="18"/>
        <v>3499</v>
      </c>
      <c r="Z35" s="57">
        <f t="shared" ca="1" si="18"/>
        <v>28255</v>
      </c>
      <c r="AA35" s="57">
        <f t="shared" ca="1" si="18"/>
        <v>20710</v>
      </c>
      <c r="AB35" s="57">
        <f t="shared" ca="1" si="18"/>
        <v>79397</v>
      </c>
      <c r="AC35" s="57">
        <f t="shared" ca="1" si="18"/>
        <v>2222</v>
      </c>
      <c r="AD35" s="57">
        <f t="shared" ca="1" si="18"/>
        <v>2353</v>
      </c>
      <c r="AE35" s="57">
        <f t="shared" ca="1" si="18"/>
        <v>18760</v>
      </c>
      <c r="AF35" s="57">
        <f t="shared" ca="1" si="18"/>
        <v>200</v>
      </c>
      <c r="AG35" s="57">
        <f t="shared" ca="1" si="18"/>
        <v>24342</v>
      </c>
      <c r="AH35" s="57">
        <f t="shared" ca="1" si="18"/>
        <v>13</v>
      </c>
      <c r="AI35" s="57">
        <f t="shared" ca="1" si="18"/>
        <v>0</v>
      </c>
      <c r="AJ35" s="57">
        <f t="shared" ca="1" si="18"/>
        <v>105687</v>
      </c>
      <c r="AK35" s="57">
        <f t="shared" ca="1" si="23"/>
        <v>2926</v>
      </c>
      <c r="AL35" s="57">
        <f t="shared" ca="1" si="23"/>
        <v>22391</v>
      </c>
      <c r="AM35" s="57">
        <f t="shared" ca="1" si="23"/>
        <v>6291</v>
      </c>
      <c r="AN35" s="57">
        <f t="shared" ca="1" si="23"/>
        <v>81996</v>
      </c>
      <c r="AO35" s="57">
        <f t="shared" ca="1" si="23"/>
        <v>0</v>
      </c>
      <c r="AP35" s="57">
        <f t="shared" ca="1" si="23"/>
        <v>74219</v>
      </c>
      <c r="AQ35" s="57">
        <f t="shared" ca="1" si="20"/>
        <v>1339</v>
      </c>
      <c r="AR35" s="57">
        <f t="shared" ca="1" si="20"/>
        <v>2038</v>
      </c>
      <c r="AS35" s="51">
        <v>2500</v>
      </c>
      <c r="AT35" s="57">
        <f t="shared" ca="1" si="20"/>
        <v>0</v>
      </c>
      <c r="AU35" s="51">
        <v>0</v>
      </c>
      <c r="AV35" s="57">
        <v>0</v>
      </c>
      <c r="AW35" s="51">
        <f t="shared" ca="1" si="5"/>
        <v>10839.42</v>
      </c>
      <c r="AX35" s="57">
        <f t="shared" ca="1" si="22"/>
        <v>-10628</v>
      </c>
      <c r="AY35" s="57">
        <f t="shared" ca="1" si="22"/>
        <v>0</v>
      </c>
      <c r="AZ35" s="57">
        <f t="shared" ca="1" si="22"/>
        <v>0</v>
      </c>
      <c r="BA35" s="51">
        <v>0</v>
      </c>
      <c r="BB35" s="51">
        <v>0</v>
      </c>
      <c r="BC35" s="57">
        <f t="shared" ca="1" si="22"/>
        <v>-18503</v>
      </c>
      <c r="BD35" s="57">
        <f t="shared" ca="1" si="22"/>
        <v>-2010</v>
      </c>
      <c r="BE35" s="57">
        <f t="shared" ca="1" si="19"/>
        <v>528.43499999999995</v>
      </c>
      <c r="BF35" s="51">
        <f t="shared" ca="1" si="6"/>
        <v>17.912800000000001</v>
      </c>
      <c r="BG35" s="51">
        <f t="shared" ca="1" si="7"/>
        <v>11.548732394366198</v>
      </c>
      <c r="BH35" s="51">
        <f t="shared" ca="1" si="8"/>
        <v>734.8415841584158</v>
      </c>
      <c r="BI35" s="51">
        <v>0</v>
      </c>
      <c r="BJ35" s="51">
        <f ca="1">'2024_3월_관리비상세내역'!BK35</f>
        <v>722.81</v>
      </c>
      <c r="BK35" s="51">
        <f t="shared" ca="1" si="9"/>
        <v>1251.2449999999999</v>
      </c>
      <c r="BL35" s="51">
        <f ca="1">'2024_3월_관리비상세내역'!BM35</f>
        <v>823.05760563380284</v>
      </c>
      <c r="BM35" s="57">
        <f t="shared" ca="1" si="10"/>
        <v>834.60633802816903</v>
      </c>
      <c r="BN35" s="51">
        <f ca="1">'2024_3월_관리비상세내역'!BO35</f>
        <v>845.76959999999997</v>
      </c>
      <c r="BO35" s="57">
        <f t="shared" ca="1" si="11"/>
        <v>863.68239999999992</v>
      </c>
      <c r="BP35" s="51">
        <f ca="1">'2024_3월_관리비상세내역'!BQ35</f>
        <v>1388.5643564356437</v>
      </c>
      <c r="BQ35" s="57">
        <f t="shared" ca="1" si="12"/>
        <v>2123.4059405940598</v>
      </c>
      <c r="BR35" s="51">
        <v>0</v>
      </c>
      <c r="BS35" s="51">
        <v>0</v>
      </c>
    </row>
    <row r="36" spans="1:71">
      <c r="A36" s="8" t="s">
        <v>239</v>
      </c>
      <c r="B36" s="8">
        <v>701</v>
      </c>
      <c r="C36">
        <f t="shared" si="21"/>
        <v>1801</v>
      </c>
      <c r="E36" s="8">
        <v>115.7</v>
      </c>
      <c r="F36" s="8" t="s">
        <v>240</v>
      </c>
      <c r="G36" s="55">
        <f t="shared" ca="1" si="0"/>
        <v>41897</v>
      </c>
      <c r="H36" s="8">
        <v>77777</v>
      </c>
      <c r="J36" t="str">
        <f t="shared" ca="1" si="17"/>
        <v>전세</v>
      </c>
      <c r="K36" s="8" t="s">
        <v>242</v>
      </c>
      <c r="L36" s="63">
        <v>45383</v>
      </c>
      <c r="M36" s="63">
        <v>45432</v>
      </c>
      <c r="N36" s="63">
        <v>45383</v>
      </c>
      <c r="O36" s="63">
        <v>45412</v>
      </c>
      <c r="P36" s="51">
        <f t="shared" ca="1" si="1"/>
        <v>532033</v>
      </c>
      <c r="Q36" s="57">
        <f t="shared" ca="1" si="2"/>
        <v>542673.66</v>
      </c>
      <c r="R36" s="51">
        <f t="shared" ca="1" si="3"/>
        <v>532033</v>
      </c>
      <c r="S36" s="57">
        <f t="shared" ca="1" si="13"/>
        <v>242496</v>
      </c>
      <c r="T36" s="57">
        <f t="shared" ca="1" si="4"/>
        <v>289537</v>
      </c>
      <c r="U36" s="57">
        <f t="shared" ca="1" si="18"/>
        <v>61361</v>
      </c>
      <c r="V36" s="57">
        <f t="shared" ca="1" si="18"/>
        <v>30494</v>
      </c>
      <c r="W36" s="57">
        <f t="shared" ca="1" si="18"/>
        <v>1510</v>
      </c>
      <c r="X36" s="57">
        <f t="shared" ca="1" si="18"/>
        <v>2449</v>
      </c>
      <c r="Y36" s="57">
        <f t="shared" ca="1" si="18"/>
        <v>3715</v>
      </c>
      <c r="Z36" s="57">
        <f t="shared" ca="1" si="18"/>
        <v>29108</v>
      </c>
      <c r="AA36" s="57">
        <f t="shared" ca="1" si="18"/>
        <v>28625</v>
      </c>
      <c r="AB36" s="57">
        <f t="shared" ca="1" si="18"/>
        <v>47820</v>
      </c>
      <c r="AC36" s="57">
        <f t="shared" ca="1" si="18"/>
        <v>735</v>
      </c>
      <c r="AD36" s="57">
        <f t="shared" ca="1" si="18"/>
        <v>6036</v>
      </c>
      <c r="AE36" s="57">
        <f t="shared" ca="1" si="18"/>
        <v>3181</v>
      </c>
      <c r="AF36" s="57">
        <f t="shared" ca="1" si="18"/>
        <v>779</v>
      </c>
      <c r="AG36" s="57">
        <f t="shared" ca="1" si="18"/>
        <v>46772</v>
      </c>
      <c r="AH36" s="57">
        <f t="shared" ca="1" si="18"/>
        <v>581</v>
      </c>
      <c r="AI36" s="57">
        <f t="shared" ca="1" si="18"/>
        <v>0</v>
      </c>
      <c r="AJ36" s="57">
        <f t="shared" ca="1" si="18"/>
        <v>105839</v>
      </c>
      <c r="AK36" s="57">
        <f t="shared" ca="1" si="23"/>
        <v>5517</v>
      </c>
      <c r="AL36" s="57">
        <f t="shared" ca="1" si="23"/>
        <v>92753</v>
      </c>
      <c r="AM36" s="57">
        <f t="shared" ca="1" si="23"/>
        <v>6355</v>
      </c>
      <c r="AN36" s="57">
        <f t="shared" ca="1" si="23"/>
        <v>57009</v>
      </c>
      <c r="AO36" s="57">
        <f t="shared" ca="1" si="23"/>
        <v>0</v>
      </c>
      <c r="AP36" s="57">
        <f t="shared" ca="1" si="23"/>
        <v>47435</v>
      </c>
      <c r="AQ36" s="57">
        <f t="shared" ca="1" si="20"/>
        <v>8536</v>
      </c>
      <c r="AR36" s="57">
        <f t="shared" ca="1" si="20"/>
        <v>6153</v>
      </c>
      <c r="AS36" s="51">
        <v>2500</v>
      </c>
      <c r="AT36" s="57">
        <f t="shared" ca="1" si="20"/>
        <v>0</v>
      </c>
      <c r="AU36" s="51">
        <v>0</v>
      </c>
      <c r="AV36" s="57">
        <v>0</v>
      </c>
      <c r="AW36" s="51">
        <f t="shared" ca="1" si="5"/>
        <v>10640.66</v>
      </c>
      <c r="AX36" s="57">
        <f t="shared" ca="1" si="22"/>
        <v>-13196</v>
      </c>
      <c r="AY36" s="57">
        <f t="shared" ca="1" si="22"/>
        <v>0</v>
      </c>
      <c r="AZ36" s="57">
        <f t="shared" ca="1" si="22"/>
        <v>0</v>
      </c>
      <c r="BA36" s="51">
        <v>0</v>
      </c>
      <c r="BB36" s="51">
        <v>0</v>
      </c>
      <c r="BC36" s="57">
        <f t="shared" ca="1" si="22"/>
        <v>-20138</v>
      </c>
      <c r="BD36" s="57">
        <f t="shared" ca="1" si="22"/>
        <v>-29896</v>
      </c>
      <c r="BE36" s="57">
        <f t="shared" ca="1" si="19"/>
        <v>529.19500000000005</v>
      </c>
      <c r="BF36" s="51">
        <f t="shared" ca="1" si="6"/>
        <v>74.202399999999997</v>
      </c>
      <c r="BG36" s="51">
        <f t="shared" ca="1" si="7"/>
        <v>8.0294366197183091</v>
      </c>
      <c r="BH36" s="51">
        <f t="shared" ca="1" si="8"/>
        <v>469.65346534653463</v>
      </c>
      <c r="BI36" s="51">
        <v>0</v>
      </c>
      <c r="BJ36" s="51">
        <f ca="1">'2024_3월_관리비상세내역'!BK36</f>
        <v>584.76499999999999</v>
      </c>
      <c r="BK36" s="51">
        <f t="shared" ca="1" si="9"/>
        <v>1113.96</v>
      </c>
      <c r="BL36" s="51">
        <f ca="1">'2024_3월_관리비상세내역'!BM36</f>
        <v>468.16464788732395</v>
      </c>
      <c r="BM36" s="57">
        <f t="shared" ca="1" si="10"/>
        <v>476.19408450704225</v>
      </c>
      <c r="BN36" s="51">
        <f ca="1">'2024_3월_관리비상세내역'!BO36</f>
        <v>126.1104</v>
      </c>
      <c r="BO36" s="57">
        <f t="shared" ca="1" si="11"/>
        <v>200.31279999999998</v>
      </c>
      <c r="BP36" s="51">
        <f ca="1">'2024_3월_관리비상세내역'!BQ36</f>
        <v>722.83168316831689</v>
      </c>
      <c r="BQ36" s="57">
        <f t="shared" ca="1" si="12"/>
        <v>1192.4851485148515</v>
      </c>
      <c r="BR36" s="51">
        <v>0</v>
      </c>
      <c r="BS36" s="51">
        <v>0</v>
      </c>
    </row>
    <row r="37" spans="1:71">
      <c r="A37" s="8" t="s">
        <v>239</v>
      </c>
      <c r="B37" s="8">
        <v>701</v>
      </c>
      <c r="C37">
        <f t="shared" si="21"/>
        <v>1802</v>
      </c>
      <c r="E37" s="8">
        <v>115.7</v>
      </c>
      <c r="F37" s="8" t="s">
        <v>240</v>
      </c>
      <c r="G37" s="55">
        <f t="shared" ca="1" si="0"/>
        <v>41989</v>
      </c>
      <c r="H37" s="8">
        <v>77777</v>
      </c>
      <c r="J37" t="str">
        <f t="shared" ca="1" si="17"/>
        <v>월세</v>
      </c>
      <c r="K37" s="8" t="s">
        <v>242</v>
      </c>
      <c r="L37" s="63">
        <v>45383</v>
      </c>
      <c r="M37" s="63">
        <v>45432</v>
      </c>
      <c r="N37" s="63">
        <v>45383</v>
      </c>
      <c r="O37" s="63">
        <v>45412</v>
      </c>
      <c r="P37" s="51">
        <f t="shared" ca="1" si="1"/>
        <v>431763</v>
      </c>
      <c r="Q37" s="57">
        <f t="shared" ca="1" si="2"/>
        <v>440398.26</v>
      </c>
      <c r="R37" s="51">
        <f t="shared" ca="1" si="3"/>
        <v>431763</v>
      </c>
      <c r="S37" s="57">
        <f t="shared" ca="1" si="13"/>
        <v>183987</v>
      </c>
      <c r="T37" s="57">
        <f t="shared" ca="1" si="4"/>
        <v>247776</v>
      </c>
      <c r="U37" s="57">
        <f t="shared" ca="1" si="18"/>
        <v>52880</v>
      </c>
      <c r="V37" s="57">
        <f t="shared" ca="1" si="18"/>
        <v>8623</v>
      </c>
      <c r="W37" s="57">
        <f t="shared" ca="1" si="18"/>
        <v>409</v>
      </c>
      <c r="X37" s="57">
        <f t="shared" ca="1" si="18"/>
        <v>4362</v>
      </c>
      <c r="Y37" s="57">
        <f t="shared" ca="1" si="18"/>
        <v>3643</v>
      </c>
      <c r="Z37" s="57">
        <f t="shared" ca="1" si="18"/>
        <v>41100</v>
      </c>
      <c r="AA37" s="57">
        <f t="shared" ca="1" si="18"/>
        <v>24753</v>
      </c>
      <c r="AB37" s="57">
        <f t="shared" ca="1" si="18"/>
        <v>16629</v>
      </c>
      <c r="AC37" s="57">
        <f t="shared" ca="1" si="18"/>
        <v>2356</v>
      </c>
      <c r="AD37" s="57">
        <f t="shared" ca="1" si="18"/>
        <v>2737</v>
      </c>
      <c r="AE37" s="57">
        <f t="shared" ca="1" si="18"/>
        <v>20843</v>
      </c>
      <c r="AF37" s="57">
        <f t="shared" ca="1" si="18"/>
        <v>659</v>
      </c>
      <c r="AG37" s="57">
        <f t="shared" ca="1" si="18"/>
        <v>26514</v>
      </c>
      <c r="AH37" s="57">
        <f t="shared" ca="1" si="18"/>
        <v>728</v>
      </c>
      <c r="AI37" s="57">
        <f t="shared" ca="1" si="18"/>
        <v>0</v>
      </c>
      <c r="AJ37" s="57">
        <f t="shared" ca="1" si="18"/>
        <v>90153</v>
      </c>
      <c r="AK37" s="57">
        <f t="shared" ca="1" si="23"/>
        <v>21900</v>
      </c>
      <c r="AL37" s="57">
        <f t="shared" ca="1" si="23"/>
        <v>42924</v>
      </c>
      <c r="AM37" s="57">
        <f t="shared" ca="1" si="23"/>
        <v>3615</v>
      </c>
      <c r="AN37" s="57">
        <f t="shared" ca="1" si="23"/>
        <v>75220</v>
      </c>
      <c r="AO37" s="57">
        <f t="shared" ca="1" si="23"/>
        <v>0</v>
      </c>
      <c r="AP37" s="57">
        <f t="shared" ca="1" si="23"/>
        <v>14810</v>
      </c>
      <c r="AQ37" s="57">
        <f t="shared" ca="1" si="20"/>
        <v>3232</v>
      </c>
      <c r="AR37" s="57">
        <f t="shared" ca="1" si="20"/>
        <v>9642</v>
      </c>
      <c r="AS37" s="51">
        <v>2500</v>
      </c>
      <c r="AT37" s="57">
        <f t="shared" ca="1" si="20"/>
        <v>0</v>
      </c>
      <c r="AU37" s="51">
        <v>0</v>
      </c>
      <c r="AV37" s="57">
        <v>0</v>
      </c>
      <c r="AW37" s="51">
        <f t="shared" ca="1" si="5"/>
        <v>8635.26</v>
      </c>
      <c r="AX37" s="57">
        <f t="shared" ca="1" si="22"/>
        <v>-2716</v>
      </c>
      <c r="AY37" s="57">
        <f t="shared" ca="1" si="22"/>
        <v>0</v>
      </c>
      <c r="AZ37" s="57">
        <f t="shared" ca="1" si="22"/>
        <v>0</v>
      </c>
      <c r="BA37" s="51">
        <v>0</v>
      </c>
      <c r="BB37" s="51">
        <v>0</v>
      </c>
      <c r="BC37" s="57">
        <f t="shared" ca="1" si="22"/>
        <v>-27124</v>
      </c>
      <c r="BD37" s="57">
        <f t="shared" ca="1" si="22"/>
        <v>-8629</v>
      </c>
      <c r="BE37" s="57">
        <f t="shared" ca="1" si="19"/>
        <v>450.76499999999999</v>
      </c>
      <c r="BF37" s="51">
        <f t="shared" ca="1" si="6"/>
        <v>34.339199999999998</v>
      </c>
      <c r="BG37" s="51">
        <f t="shared" ca="1" si="7"/>
        <v>10.594366197183099</v>
      </c>
      <c r="BH37" s="51">
        <f t="shared" ca="1" si="8"/>
        <v>146.63366336633663</v>
      </c>
      <c r="BI37" s="51">
        <v>0</v>
      </c>
      <c r="BJ37" s="51">
        <f ca="1">'2024_3월_관리비상세내역'!BK37</f>
        <v>1095.08</v>
      </c>
      <c r="BK37" s="51">
        <f t="shared" ca="1" si="9"/>
        <v>1545.8449999999998</v>
      </c>
      <c r="BL37" s="51">
        <f ca="1">'2024_3월_관리비상세내역'!BM37</f>
        <v>280.79535211267603</v>
      </c>
      <c r="BM37" s="57">
        <f t="shared" ca="1" si="10"/>
        <v>291.38971830985912</v>
      </c>
      <c r="BN37" s="51">
        <f ca="1">'2024_3월_관리비상세내역'!BO37</f>
        <v>370.54559999999998</v>
      </c>
      <c r="BO37" s="57">
        <f t="shared" ca="1" si="11"/>
        <v>404.88479999999998</v>
      </c>
      <c r="BP37" s="51">
        <f ca="1">'2024_3월_관리비상세내역'!BQ37</f>
        <v>1511.4752475247524</v>
      </c>
      <c r="BQ37" s="57">
        <f t="shared" ca="1" si="12"/>
        <v>1658.108910891089</v>
      </c>
      <c r="BR37" s="51">
        <v>0</v>
      </c>
      <c r="BS37" s="51">
        <v>0</v>
      </c>
    </row>
    <row r="38" spans="1:71">
      <c r="A38" s="8" t="s">
        <v>239</v>
      </c>
      <c r="B38" s="8">
        <v>701</v>
      </c>
      <c r="C38">
        <f t="shared" si="21"/>
        <v>1901</v>
      </c>
      <c r="E38" s="8">
        <v>115.7</v>
      </c>
      <c r="F38" s="8" t="s">
        <v>240</v>
      </c>
      <c r="G38" s="55">
        <f t="shared" ca="1" si="0"/>
        <v>44142</v>
      </c>
      <c r="H38" s="8">
        <v>77777</v>
      </c>
      <c r="J38" t="str">
        <f t="shared" ca="1" si="17"/>
        <v>전세</v>
      </c>
      <c r="K38" s="8" t="s">
        <v>242</v>
      </c>
      <c r="L38" s="63">
        <v>45383</v>
      </c>
      <c r="M38" s="63">
        <v>45432</v>
      </c>
      <c r="N38" s="63">
        <v>45383</v>
      </c>
      <c r="O38" s="63">
        <v>45412</v>
      </c>
      <c r="P38" s="51">
        <f t="shared" ca="1" si="1"/>
        <v>511119</v>
      </c>
      <c r="Q38" s="57">
        <f t="shared" ca="1" si="2"/>
        <v>521341.38</v>
      </c>
      <c r="R38" s="51">
        <f t="shared" ca="1" si="3"/>
        <v>511119</v>
      </c>
      <c r="S38" s="57">
        <f t="shared" ca="1" si="13"/>
        <v>180852</v>
      </c>
      <c r="T38" s="57">
        <f t="shared" ca="1" si="4"/>
        <v>330267</v>
      </c>
      <c r="U38" s="57">
        <f t="shared" ca="1" si="18"/>
        <v>57529</v>
      </c>
      <c r="V38" s="57">
        <f t="shared" ca="1" si="18"/>
        <v>20678</v>
      </c>
      <c r="W38" s="57">
        <f t="shared" ca="1" si="18"/>
        <v>1977</v>
      </c>
      <c r="X38" s="57">
        <f t="shared" ca="1" si="18"/>
        <v>4384</v>
      </c>
      <c r="Y38" s="57">
        <f t="shared" ca="1" si="18"/>
        <v>3281</v>
      </c>
      <c r="Z38" s="57">
        <f t="shared" ca="1" si="18"/>
        <v>34950</v>
      </c>
      <c r="AA38" s="57">
        <f t="shared" ca="1" si="18"/>
        <v>10941</v>
      </c>
      <c r="AB38" s="57">
        <f t="shared" ca="1" si="18"/>
        <v>23712</v>
      </c>
      <c r="AC38" s="57">
        <f t="shared" ca="1" si="18"/>
        <v>244</v>
      </c>
      <c r="AD38" s="57">
        <f t="shared" ca="1" si="18"/>
        <v>2057</v>
      </c>
      <c r="AE38" s="57">
        <f t="shared" ca="1" si="18"/>
        <v>5464</v>
      </c>
      <c r="AF38" s="57">
        <f t="shared" ca="1" si="18"/>
        <v>868</v>
      </c>
      <c r="AG38" s="57">
        <f t="shared" ca="1" si="18"/>
        <v>19902</v>
      </c>
      <c r="AH38" s="57">
        <f t="shared" ca="1" si="18"/>
        <v>88</v>
      </c>
      <c r="AI38" s="57">
        <f t="shared" ca="1" si="18"/>
        <v>0</v>
      </c>
      <c r="AJ38" s="57">
        <f t="shared" ca="1" si="18"/>
        <v>105053</v>
      </c>
      <c r="AK38" s="57">
        <f t="shared" ca="1" si="23"/>
        <v>10818</v>
      </c>
      <c r="AL38" s="57">
        <f t="shared" ca="1" si="23"/>
        <v>120613</v>
      </c>
      <c r="AM38" s="57">
        <f t="shared" ca="1" si="23"/>
        <v>8950</v>
      </c>
      <c r="AN38" s="57">
        <f t="shared" ca="1" si="23"/>
        <v>41328</v>
      </c>
      <c r="AO38" s="57">
        <f t="shared" ca="1" si="23"/>
        <v>0</v>
      </c>
      <c r="AP38" s="57">
        <f t="shared" ca="1" si="23"/>
        <v>58544</v>
      </c>
      <c r="AQ38" s="57">
        <f t="shared" ca="1" si="20"/>
        <v>5806</v>
      </c>
      <c r="AR38" s="57">
        <f t="shared" ca="1" si="20"/>
        <v>2589</v>
      </c>
      <c r="AS38" s="51">
        <v>2500</v>
      </c>
      <c r="AT38" s="57">
        <f t="shared" ca="1" si="20"/>
        <v>0</v>
      </c>
      <c r="AU38" s="51">
        <v>0</v>
      </c>
      <c r="AV38" s="57">
        <v>0</v>
      </c>
      <c r="AW38" s="51">
        <f t="shared" ca="1" si="5"/>
        <v>10222.380000000001</v>
      </c>
      <c r="AX38" s="57">
        <f t="shared" ca="1" si="22"/>
        <v>-21937</v>
      </c>
      <c r="AY38" s="57">
        <f t="shared" ca="1" si="22"/>
        <v>0</v>
      </c>
      <c r="AZ38" s="57">
        <f t="shared" ca="1" si="22"/>
        <v>0</v>
      </c>
      <c r="BA38" s="51">
        <v>0</v>
      </c>
      <c r="BB38" s="51">
        <v>0</v>
      </c>
      <c r="BC38" s="57">
        <f t="shared" ca="1" si="22"/>
        <v>-1731</v>
      </c>
      <c r="BD38" s="57">
        <f t="shared" ca="1" si="22"/>
        <v>-7489</v>
      </c>
      <c r="BE38" s="57">
        <f t="shared" ca="1" si="19"/>
        <v>525.26499999999999</v>
      </c>
      <c r="BF38" s="51">
        <f t="shared" ca="1" si="6"/>
        <v>96.490399999999994</v>
      </c>
      <c r="BG38" s="51">
        <f t="shared" ca="1" si="7"/>
        <v>5.8208450704225356</v>
      </c>
      <c r="BH38" s="51">
        <f t="shared" ca="1" si="8"/>
        <v>579.6435643564356</v>
      </c>
      <c r="BI38" s="51">
        <v>0</v>
      </c>
      <c r="BJ38" s="51">
        <f ca="1">'2024_3월_관리비상세내역'!BK38</f>
        <v>483.87</v>
      </c>
      <c r="BK38" s="51">
        <f t="shared" ca="1" si="9"/>
        <v>1009.135</v>
      </c>
      <c r="BL38" s="51">
        <f ca="1">'2024_3월_관리비상세내역'!BM38</f>
        <v>911.95380281690143</v>
      </c>
      <c r="BM38" s="57">
        <f t="shared" ca="1" si="10"/>
        <v>917.77464788732391</v>
      </c>
      <c r="BN38" s="51">
        <f ca="1">'2024_3월_관리비상세내역'!BO38</f>
        <v>687.54639999999995</v>
      </c>
      <c r="BO38" s="57">
        <f t="shared" ca="1" si="11"/>
        <v>784.03679999999997</v>
      </c>
      <c r="BP38" s="51">
        <f ca="1">'2024_3월_관리비상세내역'!BQ38</f>
        <v>1167.1089108910892</v>
      </c>
      <c r="BQ38" s="57">
        <f t="shared" ca="1" si="12"/>
        <v>1746.7524752475247</v>
      </c>
      <c r="BR38" s="51">
        <v>0</v>
      </c>
      <c r="BS38" s="51">
        <v>0</v>
      </c>
    </row>
    <row r="39" spans="1:71">
      <c r="A39" s="8" t="s">
        <v>239</v>
      </c>
      <c r="B39" s="8">
        <v>701</v>
      </c>
      <c r="C39">
        <f t="shared" si="21"/>
        <v>1902</v>
      </c>
      <c r="E39" s="8">
        <v>115.7</v>
      </c>
      <c r="F39" s="8" t="s">
        <v>240</v>
      </c>
      <c r="G39" s="55">
        <f t="shared" ca="1" si="0"/>
        <v>41981</v>
      </c>
      <c r="H39" s="8">
        <v>77777</v>
      </c>
      <c r="J39" t="str">
        <f t="shared" ca="1" si="17"/>
        <v>전세</v>
      </c>
      <c r="K39" s="8" t="s">
        <v>242</v>
      </c>
      <c r="L39" s="63">
        <v>45383</v>
      </c>
      <c r="M39" s="63">
        <v>45432</v>
      </c>
      <c r="N39" s="63">
        <v>45383</v>
      </c>
      <c r="O39" s="63">
        <v>45412</v>
      </c>
      <c r="P39" s="51">
        <f t="shared" ca="1" si="1"/>
        <v>460256</v>
      </c>
      <c r="Q39" s="57">
        <f t="shared" ca="1" si="2"/>
        <v>469461.12</v>
      </c>
      <c r="R39" s="51">
        <f t="shared" ca="1" si="3"/>
        <v>460256</v>
      </c>
      <c r="S39" s="57">
        <f t="shared" ca="1" si="13"/>
        <v>221338</v>
      </c>
      <c r="T39" s="57">
        <f t="shared" ca="1" si="4"/>
        <v>238918</v>
      </c>
      <c r="U39" s="57">
        <f t="shared" ca="1" si="18"/>
        <v>76432</v>
      </c>
      <c r="V39" s="57">
        <f t="shared" ca="1" si="18"/>
        <v>5897</v>
      </c>
      <c r="W39" s="57">
        <f t="shared" ca="1" si="18"/>
        <v>391</v>
      </c>
      <c r="X39" s="57">
        <f t="shared" ca="1" si="18"/>
        <v>3942</v>
      </c>
      <c r="Y39" s="57">
        <f t="shared" ca="1" si="18"/>
        <v>3000</v>
      </c>
      <c r="Z39" s="57">
        <f t="shared" ca="1" si="18"/>
        <v>16391</v>
      </c>
      <c r="AA39" s="57">
        <f t="shared" ca="1" si="18"/>
        <v>10469</v>
      </c>
      <c r="AB39" s="57">
        <f t="shared" ca="1" si="18"/>
        <v>31803</v>
      </c>
      <c r="AC39" s="57">
        <f t="shared" ca="1" si="18"/>
        <v>558</v>
      </c>
      <c r="AD39" s="57">
        <f t="shared" ca="1" si="18"/>
        <v>8552</v>
      </c>
      <c r="AE39" s="57">
        <f t="shared" ca="1" si="18"/>
        <v>25922</v>
      </c>
      <c r="AF39" s="57">
        <f t="shared" ca="1" si="18"/>
        <v>353</v>
      </c>
      <c r="AG39" s="57">
        <f t="shared" ca="1" si="18"/>
        <v>44481</v>
      </c>
      <c r="AH39" s="57">
        <f t="shared" ca="1" si="18"/>
        <v>616</v>
      </c>
      <c r="AI39" s="57">
        <f t="shared" ca="1" si="18"/>
        <v>0</v>
      </c>
      <c r="AJ39" s="57">
        <f t="shared" ca="1" si="18"/>
        <v>108249</v>
      </c>
      <c r="AK39" s="57">
        <f t="shared" ca="1" si="23"/>
        <v>9530</v>
      </c>
      <c r="AL39" s="57">
        <f t="shared" ca="1" si="23"/>
        <v>116694</v>
      </c>
      <c r="AM39" s="57">
        <f t="shared" ca="1" si="23"/>
        <v>7309</v>
      </c>
      <c r="AN39" s="57">
        <f t="shared" ca="1" si="23"/>
        <v>7307</v>
      </c>
      <c r="AO39" s="57">
        <f t="shared" ca="1" si="23"/>
        <v>0</v>
      </c>
      <c r="AP39" s="57">
        <f t="shared" ca="1" si="23"/>
        <v>30737</v>
      </c>
      <c r="AQ39" s="57">
        <f t="shared" ca="1" si="20"/>
        <v>3616</v>
      </c>
      <c r="AR39" s="57">
        <f t="shared" ca="1" si="20"/>
        <v>5828</v>
      </c>
      <c r="AS39" s="51">
        <v>2500</v>
      </c>
      <c r="AT39" s="57">
        <f t="shared" ca="1" si="20"/>
        <v>0</v>
      </c>
      <c r="AU39" s="51">
        <v>0</v>
      </c>
      <c r="AV39" s="57">
        <v>0</v>
      </c>
      <c r="AW39" s="51">
        <f t="shared" ca="1" si="5"/>
        <v>9205.1200000000008</v>
      </c>
      <c r="AX39" s="57">
        <f t="shared" ca="1" si="22"/>
        <v>-23096</v>
      </c>
      <c r="AY39" s="57">
        <f t="shared" ca="1" si="22"/>
        <v>0</v>
      </c>
      <c r="AZ39" s="57">
        <f t="shared" ca="1" si="22"/>
        <v>0</v>
      </c>
      <c r="BA39" s="51">
        <v>0</v>
      </c>
      <c r="BB39" s="51">
        <v>0</v>
      </c>
      <c r="BC39" s="57">
        <f t="shared" ca="1" si="22"/>
        <v>-24061</v>
      </c>
      <c r="BD39" s="57">
        <f t="shared" ca="1" si="22"/>
        <v>-13164</v>
      </c>
      <c r="BE39" s="57">
        <f t="shared" ca="1" si="19"/>
        <v>541.245</v>
      </c>
      <c r="BF39" s="51">
        <f t="shared" ca="1" si="6"/>
        <v>93.355199999999996</v>
      </c>
      <c r="BG39" s="51">
        <f t="shared" ca="1" si="7"/>
        <v>1.0291549295774647</v>
      </c>
      <c r="BH39" s="51">
        <f t="shared" ca="1" si="8"/>
        <v>304.32673267326732</v>
      </c>
      <c r="BI39" s="51">
        <v>0</v>
      </c>
      <c r="BJ39" s="51">
        <f ca="1">'2024_3월_관리비상세내역'!BK39</f>
        <v>483.39</v>
      </c>
      <c r="BK39" s="51">
        <f t="shared" ca="1" si="9"/>
        <v>1024.635</v>
      </c>
      <c r="BL39" s="51">
        <f ca="1">'2024_3월_관리비상세내역'!BM39</f>
        <v>280.22295774647887</v>
      </c>
      <c r="BM39" s="57">
        <f t="shared" ca="1" si="10"/>
        <v>281.25211267605636</v>
      </c>
      <c r="BN39" s="51">
        <f ca="1">'2024_3월_관리비상세내역'!BO39</f>
        <v>559.09360000000004</v>
      </c>
      <c r="BO39" s="57">
        <f t="shared" ca="1" si="11"/>
        <v>652.44880000000001</v>
      </c>
      <c r="BP39" s="51">
        <f ca="1">'2024_3월_관리비상세내역'!BQ39</f>
        <v>1239.0099009900991</v>
      </c>
      <c r="BQ39" s="57">
        <f t="shared" ca="1" si="12"/>
        <v>1543.3366336633665</v>
      </c>
      <c r="BR39" s="51">
        <v>0</v>
      </c>
      <c r="BS39" s="51">
        <v>0</v>
      </c>
    </row>
    <row r="40" spans="1:71">
      <c r="A40" s="8" t="s">
        <v>239</v>
      </c>
      <c r="B40" s="8">
        <v>701</v>
      </c>
      <c r="C40">
        <f t="shared" si="21"/>
        <v>2001</v>
      </c>
      <c r="E40" s="8">
        <v>115.7</v>
      </c>
      <c r="F40" s="8" t="s">
        <v>240</v>
      </c>
      <c r="G40" s="55">
        <f t="shared" ca="1" si="0"/>
        <v>45217</v>
      </c>
      <c r="H40" s="8">
        <v>77777</v>
      </c>
      <c r="J40" t="str">
        <f t="shared" ca="1" si="17"/>
        <v>전세</v>
      </c>
      <c r="K40" s="8" t="s">
        <v>242</v>
      </c>
      <c r="L40" s="63">
        <v>45383</v>
      </c>
      <c r="M40" s="63">
        <v>45432</v>
      </c>
      <c r="N40" s="63">
        <v>45383</v>
      </c>
      <c r="O40" s="63">
        <v>45412</v>
      </c>
      <c r="P40" s="51">
        <f t="shared" ca="1" si="1"/>
        <v>577858</v>
      </c>
      <c r="Q40" s="57">
        <f t="shared" ca="1" si="2"/>
        <v>589415.16</v>
      </c>
      <c r="R40" s="51">
        <f t="shared" ca="1" si="3"/>
        <v>577858</v>
      </c>
      <c r="S40" s="57">
        <f t="shared" ca="1" si="13"/>
        <v>221443</v>
      </c>
      <c r="T40" s="57">
        <f t="shared" ca="1" si="4"/>
        <v>356415</v>
      </c>
      <c r="U40" s="57">
        <f t="shared" ca="1" si="18"/>
        <v>48825</v>
      </c>
      <c r="V40" s="57">
        <f t="shared" ca="1" si="18"/>
        <v>19812</v>
      </c>
      <c r="W40" s="57">
        <f t="shared" ca="1" si="18"/>
        <v>949</v>
      </c>
      <c r="X40" s="57">
        <f t="shared" ca="1" si="18"/>
        <v>4636</v>
      </c>
      <c r="Y40" s="57">
        <f t="shared" ca="1" si="18"/>
        <v>3132</v>
      </c>
      <c r="Z40" s="57">
        <f t="shared" ca="1" si="18"/>
        <v>32907</v>
      </c>
      <c r="AA40" s="57">
        <f t="shared" ca="1" si="18"/>
        <v>8406</v>
      </c>
      <c r="AB40" s="57">
        <f t="shared" ca="1" si="18"/>
        <v>24416</v>
      </c>
      <c r="AC40" s="57">
        <f t="shared" ca="1" si="18"/>
        <v>1065</v>
      </c>
      <c r="AD40" s="57">
        <f t="shared" ca="1" si="18"/>
        <v>6450</v>
      </c>
      <c r="AE40" s="57">
        <f t="shared" ca="1" si="18"/>
        <v>28533</v>
      </c>
      <c r="AF40" s="57">
        <f t="shared" ca="1" si="18"/>
        <v>435</v>
      </c>
      <c r="AG40" s="57">
        <f t="shared" ca="1" si="18"/>
        <v>47784</v>
      </c>
      <c r="AH40" s="57">
        <f t="shared" ca="1" si="18"/>
        <v>32</v>
      </c>
      <c r="AI40" s="57">
        <f t="shared" ca="1" si="18"/>
        <v>0</v>
      </c>
      <c r="AJ40" s="57">
        <f t="shared" ca="1" si="18"/>
        <v>92302</v>
      </c>
      <c r="AK40" s="57">
        <f t="shared" ca="1" si="23"/>
        <v>8898</v>
      </c>
      <c r="AL40" s="57">
        <f t="shared" ca="1" si="23"/>
        <v>146930</v>
      </c>
      <c r="AM40" s="57">
        <f t="shared" ca="1" si="23"/>
        <v>4985</v>
      </c>
      <c r="AN40" s="57">
        <f t="shared" ca="1" si="23"/>
        <v>97324</v>
      </c>
      <c r="AO40" s="57">
        <f t="shared" ca="1" si="23"/>
        <v>0</v>
      </c>
      <c r="AP40" s="57">
        <f t="shared" ca="1" si="23"/>
        <v>27432</v>
      </c>
      <c r="AQ40" s="57">
        <f t="shared" ca="1" si="20"/>
        <v>2499</v>
      </c>
      <c r="AR40" s="57">
        <f t="shared" ca="1" si="20"/>
        <v>6449</v>
      </c>
      <c r="AS40" s="51">
        <v>2500</v>
      </c>
      <c r="AT40" s="57">
        <f t="shared" ca="1" si="20"/>
        <v>0</v>
      </c>
      <c r="AU40" s="51">
        <v>0</v>
      </c>
      <c r="AV40" s="57">
        <v>0</v>
      </c>
      <c r="AW40" s="51">
        <f t="shared" ca="1" si="5"/>
        <v>11557.16</v>
      </c>
      <c r="AX40" s="57">
        <f t="shared" ca="1" si="22"/>
        <v>-12772</v>
      </c>
      <c r="AY40" s="57">
        <f t="shared" ca="1" si="22"/>
        <v>0</v>
      </c>
      <c r="AZ40" s="57">
        <f t="shared" ca="1" si="22"/>
        <v>0</v>
      </c>
      <c r="BA40" s="51">
        <v>0</v>
      </c>
      <c r="BB40" s="51">
        <v>0</v>
      </c>
      <c r="BC40" s="57">
        <f t="shared" ca="1" si="22"/>
        <v>-11073</v>
      </c>
      <c r="BD40" s="57">
        <f t="shared" ca="1" si="22"/>
        <v>-14998</v>
      </c>
      <c r="BE40" s="57">
        <f t="shared" ca="1" si="19"/>
        <v>461.51</v>
      </c>
      <c r="BF40" s="51">
        <f t="shared" ca="1" si="6"/>
        <v>117.544</v>
      </c>
      <c r="BG40" s="51">
        <f t="shared" ca="1" si="7"/>
        <v>13.707605633802817</v>
      </c>
      <c r="BH40" s="51">
        <f t="shared" ca="1" si="8"/>
        <v>271.60396039603961</v>
      </c>
      <c r="BI40" s="51">
        <v>0</v>
      </c>
      <c r="BJ40" s="51">
        <f ca="1">'2024_3월_관리비상세내역'!BK40</f>
        <v>1288.2950000000001</v>
      </c>
      <c r="BK40" s="51">
        <f t="shared" ca="1" si="9"/>
        <v>1749.8050000000001</v>
      </c>
      <c r="BL40" s="51">
        <f ca="1">'2024_3월_관리비상세내역'!BM40</f>
        <v>933.91788732394366</v>
      </c>
      <c r="BM40" s="57">
        <f t="shared" ca="1" si="10"/>
        <v>947.62549295774647</v>
      </c>
      <c r="BN40" s="51">
        <f ca="1">'2024_3월_관리비상세내역'!BO40</f>
        <v>33.3688</v>
      </c>
      <c r="BO40" s="57">
        <f t="shared" ca="1" si="11"/>
        <v>150.9128</v>
      </c>
      <c r="BP40" s="51">
        <f ca="1">'2024_3월_관리비상세내역'!BQ40</f>
        <v>868.77227722772273</v>
      </c>
      <c r="BQ40" s="57">
        <f t="shared" ca="1" si="12"/>
        <v>1140.3762376237623</v>
      </c>
      <c r="BR40" s="51">
        <v>0</v>
      </c>
      <c r="BS40" s="51">
        <v>0</v>
      </c>
    </row>
    <row r="41" spans="1:71">
      <c r="A41" s="8" t="s">
        <v>239</v>
      </c>
      <c r="B41" s="8">
        <v>701</v>
      </c>
      <c r="C41">
        <f t="shared" si="21"/>
        <v>2002</v>
      </c>
      <c r="E41" s="8">
        <v>115.7</v>
      </c>
      <c r="F41" s="8" t="s">
        <v>240</v>
      </c>
      <c r="G41" s="55">
        <f t="shared" ca="1" si="0"/>
        <v>43118</v>
      </c>
      <c r="H41" s="8">
        <v>77777</v>
      </c>
      <c r="J41" t="str">
        <f t="shared" ca="1" si="17"/>
        <v>전세</v>
      </c>
      <c r="K41" s="8" t="s">
        <v>242</v>
      </c>
      <c r="L41" s="63">
        <v>45383</v>
      </c>
      <c r="M41" s="63">
        <v>45432</v>
      </c>
      <c r="N41" s="63">
        <v>45383</v>
      </c>
      <c r="O41" s="63">
        <v>45412</v>
      </c>
      <c r="P41" s="51">
        <f t="shared" ca="1" si="1"/>
        <v>519299</v>
      </c>
      <c r="Q41" s="57">
        <f t="shared" ca="1" si="2"/>
        <v>529684.98</v>
      </c>
      <c r="R41" s="51">
        <f t="shared" ca="1" si="3"/>
        <v>519299</v>
      </c>
      <c r="S41" s="57">
        <f t="shared" ca="1" si="13"/>
        <v>237951</v>
      </c>
      <c r="T41" s="57">
        <f t="shared" ca="1" si="4"/>
        <v>281348</v>
      </c>
      <c r="U41" s="57">
        <f t="shared" ca="1" si="18"/>
        <v>63321</v>
      </c>
      <c r="V41" s="57">
        <f t="shared" ca="1" si="18"/>
        <v>36802</v>
      </c>
      <c r="W41" s="57">
        <f t="shared" ca="1" si="18"/>
        <v>1358</v>
      </c>
      <c r="X41" s="57">
        <f t="shared" ca="1" si="18"/>
        <v>3278</v>
      </c>
      <c r="Y41" s="57">
        <f t="shared" ca="1" si="18"/>
        <v>3631</v>
      </c>
      <c r="Z41" s="57">
        <f t="shared" ca="1" si="18"/>
        <v>26768</v>
      </c>
      <c r="AA41" s="57">
        <f t="shared" ca="1" si="18"/>
        <v>1322</v>
      </c>
      <c r="AB41" s="57">
        <f t="shared" ca="1" si="18"/>
        <v>73605</v>
      </c>
      <c r="AC41" s="57">
        <f t="shared" ca="1" si="18"/>
        <v>1622</v>
      </c>
      <c r="AD41" s="57">
        <f t="shared" ca="1" si="18"/>
        <v>3223</v>
      </c>
      <c r="AE41" s="57">
        <f t="shared" ca="1" si="18"/>
        <v>6139</v>
      </c>
      <c r="AF41" s="57">
        <f t="shared" ca="1" si="18"/>
        <v>674</v>
      </c>
      <c r="AG41" s="57">
        <f t="shared" ca="1" si="18"/>
        <v>10663</v>
      </c>
      <c r="AH41" s="57">
        <f t="shared" ca="1" si="18"/>
        <v>975</v>
      </c>
      <c r="AI41" s="57">
        <f t="shared" ca="1" si="18"/>
        <v>0</v>
      </c>
      <c r="AJ41" s="57">
        <f t="shared" ca="1" si="18"/>
        <v>98293</v>
      </c>
      <c r="AK41" s="57">
        <f t="shared" ca="1" si="23"/>
        <v>5579</v>
      </c>
      <c r="AL41" s="57">
        <f t="shared" ca="1" si="23"/>
        <v>69157</v>
      </c>
      <c r="AM41" s="57">
        <f t="shared" ca="1" si="23"/>
        <v>6853</v>
      </c>
      <c r="AN41" s="57">
        <f t="shared" ca="1" si="23"/>
        <v>99850</v>
      </c>
      <c r="AO41" s="57">
        <f t="shared" ca="1" si="23"/>
        <v>0</v>
      </c>
      <c r="AP41" s="57">
        <f t="shared" ca="1" si="23"/>
        <v>38913</v>
      </c>
      <c r="AQ41" s="57">
        <f t="shared" ca="1" si="20"/>
        <v>6867</v>
      </c>
      <c r="AR41" s="57">
        <f t="shared" ca="1" si="20"/>
        <v>8483</v>
      </c>
      <c r="AS41" s="51">
        <v>2500</v>
      </c>
      <c r="AT41" s="57">
        <f t="shared" ca="1" si="20"/>
        <v>0</v>
      </c>
      <c r="AU41" s="51">
        <v>0</v>
      </c>
      <c r="AV41" s="57">
        <v>0</v>
      </c>
      <c r="AW41" s="51">
        <f t="shared" ca="1" si="5"/>
        <v>10385.98</v>
      </c>
      <c r="AX41" s="57">
        <f t="shared" ca="1" si="22"/>
        <v>-15301</v>
      </c>
      <c r="AY41" s="57">
        <f t="shared" ca="1" si="22"/>
        <v>0</v>
      </c>
      <c r="AZ41" s="57">
        <f t="shared" ca="1" si="22"/>
        <v>0</v>
      </c>
      <c r="BA41" s="51">
        <v>0</v>
      </c>
      <c r="BB41" s="51">
        <v>0</v>
      </c>
      <c r="BC41" s="57">
        <f t="shared" ca="1" si="22"/>
        <v>-19884</v>
      </c>
      <c r="BD41" s="57">
        <f t="shared" ca="1" si="22"/>
        <v>-15392</v>
      </c>
      <c r="BE41" s="57">
        <f t="shared" ca="1" si="19"/>
        <v>491.46499999999997</v>
      </c>
      <c r="BF41" s="51">
        <f t="shared" ca="1" si="6"/>
        <v>55.325600000000001</v>
      </c>
      <c r="BG41" s="51">
        <f t="shared" ca="1" si="7"/>
        <v>14.06338028169014</v>
      </c>
      <c r="BH41" s="51">
        <f t="shared" ca="1" si="8"/>
        <v>385.2772277227723</v>
      </c>
      <c r="BI41" s="51">
        <v>0</v>
      </c>
      <c r="BJ41" s="51">
        <f ca="1">'2024_3월_관리비상세내역'!BK41</f>
        <v>1214.58</v>
      </c>
      <c r="BK41" s="51">
        <f t="shared" ca="1" si="9"/>
        <v>1706.0449999999998</v>
      </c>
      <c r="BL41" s="51">
        <f ca="1">'2024_3월_관리비상세내역'!BM41</f>
        <v>198.49464788732394</v>
      </c>
      <c r="BM41" s="57">
        <f t="shared" ca="1" si="10"/>
        <v>212.55802816901408</v>
      </c>
      <c r="BN41" s="51">
        <f ca="1">'2024_3월_관리비상세내역'!BO41</f>
        <v>316.16640000000001</v>
      </c>
      <c r="BO41" s="57">
        <f t="shared" ca="1" si="11"/>
        <v>371.49200000000002</v>
      </c>
      <c r="BP41" s="51">
        <f ca="1">'2024_3월_관리비상세내역'!BQ41</f>
        <v>922.87128712871288</v>
      </c>
      <c r="BQ41" s="57">
        <f t="shared" ca="1" si="12"/>
        <v>1308.1485148514853</v>
      </c>
      <c r="BR41" s="51">
        <v>0</v>
      </c>
      <c r="BS41" s="51">
        <v>0</v>
      </c>
    </row>
    <row r="42" spans="1:71">
      <c r="A42" s="8" t="s">
        <v>239</v>
      </c>
      <c r="B42" s="8">
        <v>701</v>
      </c>
      <c r="C42">
        <f t="shared" si="21"/>
        <v>2101</v>
      </c>
      <c r="E42" s="8">
        <v>115.7</v>
      </c>
      <c r="F42" s="8" t="s">
        <v>240</v>
      </c>
      <c r="G42" s="55">
        <f t="shared" ca="1" si="0"/>
        <v>44347</v>
      </c>
      <c r="H42" s="8">
        <v>77777</v>
      </c>
      <c r="J42" t="str">
        <f t="shared" ca="1" si="17"/>
        <v>전세</v>
      </c>
      <c r="K42" s="8" t="s">
        <v>242</v>
      </c>
      <c r="L42" s="63">
        <v>45383</v>
      </c>
      <c r="M42" s="63">
        <v>45432</v>
      </c>
      <c r="N42" s="63">
        <v>45383</v>
      </c>
      <c r="O42" s="63">
        <v>45412</v>
      </c>
      <c r="P42" s="51">
        <f t="shared" ca="1" si="1"/>
        <v>520396</v>
      </c>
      <c r="Q42" s="57">
        <f t="shared" ca="1" si="2"/>
        <v>530803.92000000004</v>
      </c>
      <c r="R42" s="51">
        <f t="shared" ca="1" si="3"/>
        <v>520396</v>
      </c>
      <c r="S42" s="57">
        <f t="shared" ca="1" si="13"/>
        <v>173112</v>
      </c>
      <c r="T42" s="57">
        <f t="shared" ca="1" si="4"/>
        <v>347284</v>
      </c>
      <c r="U42" s="57">
        <f t="shared" ca="1" si="18"/>
        <v>42249</v>
      </c>
      <c r="V42" s="57">
        <f t="shared" ca="1" si="18"/>
        <v>37797</v>
      </c>
      <c r="W42" s="57">
        <f t="shared" ca="1" si="18"/>
        <v>1738</v>
      </c>
      <c r="X42" s="57">
        <f t="shared" ca="1" si="18"/>
        <v>3535</v>
      </c>
      <c r="Y42" s="57">
        <f t="shared" ca="1" si="18"/>
        <v>3680</v>
      </c>
      <c r="Z42" s="57">
        <f t="shared" ca="1" si="18"/>
        <v>30936</v>
      </c>
      <c r="AA42" s="57">
        <f t="shared" ca="1" si="18"/>
        <v>9519</v>
      </c>
      <c r="AB42" s="57">
        <f t="shared" ca="1" si="18"/>
        <v>30159</v>
      </c>
      <c r="AC42" s="57">
        <f t="shared" ca="1" si="18"/>
        <v>1599</v>
      </c>
      <c r="AD42" s="57">
        <f t="shared" ca="1" si="18"/>
        <v>7293</v>
      </c>
      <c r="AE42" s="57">
        <f t="shared" ca="1" si="18"/>
        <v>3424</v>
      </c>
      <c r="AF42" s="57">
        <f t="shared" ca="1" si="18"/>
        <v>840</v>
      </c>
      <c r="AG42" s="57">
        <f t="shared" ca="1" si="18"/>
        <v>2342</v>
      </c>
      <c r="AH42" s="57">
        <f t="shared" ca="1" si="18"/>
        <v>618</v>
      </c>
      <c r="AI42" s="57">
        <f t="shared" ca="1" si="18"/>
        <v>0</v>
      </c>
      <c r="AJ42" s="57">
        <f t="shared" ca="1" si="18"/>
        <v>93014</v>
      </c>
      <c r="AK42" s="57">
        <f t="shared" ca="1" si="23"/>
        <v>24290</v>
      </c>
      <c r="AL42" s="57">
        <f t="shared" ca="1" si="23"/>
        <v>103443</v>
      </c>
      <c r="AM42" s="57">
        <f t="shared" ca="1" si="23"/>
        <v>4561</v>
      </c>
      <c r="AN42" s="57">
        <f t="shared" ca="1" si="23"/>
        <v>73560</v>
      </c>
      <c r="AO42" s="57">
        <f t="shared" ca="1" si="23"/>
        <v>0</v>
      </c>
      <c r="AP42" s="57">
        <f t="shared" ca="1" si="23"/>
        <v>62538</v>
      </c>
      <c r="AQ42" s="57">
        <f t="shared" ca="1" si="20"/>
        <v>7520</v>
      </c>
      <c r="AR42" s="57">
        <f t="shared" ca="1" si="20"/>
        <v>9195</v>
      </c>
      <c r="AS42" s="51">
        <v>2500</v>
      </c>
      <c r="AT42" s="57">
        <f t="shared" ca="1" si="20"/>
        <v>0</v>
      </c>
      <c r="AU42" s="51">
        <v>0</v>
      </c>
      <c r="AV42" s="57">
        <v>0</v>
      </c>
      <c r="AW42" s="51">
        <f t="shared" ca="1" si="5"/>
        <v>10407.92</v>
      </c>
      <c r="AX42" s="57">
        <f t="shared" ca="1" si="22"/>
        <v>-2591</v>
      </c>
      <c r="AY42" s="57">
        <f t="shared" ca="1" si="22"/>
        <v>0</v>
      </c>
      <c r="AZ42" s="57">
        <f t="shared" ca="1" si="22"/>
        <v>0</v>
      </c>
      <c r="BA42" s="51">
        <v>0</v>
      </c>
      <c r="BB42" s="51">
        <v>0</v>
      </c>
      <c r="BC42" s="57">
        <f t="shared" ca="1" si="22"/>
        <v>-10351</v>
      </c>
      <c r="BD42" s="57">
        <f t="shared" ca="1" si="22"/>
        <v>-23012</v>
      </c>
      <c r="BE42" s="57">
        <f t="shared" ca="1" si="19"/>
        <v>465.07</v>
      </c>
      <c r="BF42" s="51">
        <f t="shared" ca="1" si="6"/>
        <v>82.754400000000004</v>
      </c>
      <c r="BG42" s="51">
        <f t="shared" ca="1" si="7"/>
        <v>10.36056338028169</v>
      </c>
      <c r="BH42" s="51">
        <f t="shared" ca="1" si="8"/>
        <v>619.18811881188117</v>
      </c>
      <c r="BI42" s="51">
        <v>0</v>
      </c>
      <c r="BJ42" s="51">
        <f ca="1">'2024_3월_관리비상세내역'!BK42</f>
        <v>599.29999999999995</v>
      </c>
      <c r="BK42" s="51">
        <f t="shared" ca="1" si="9"/>
        <v>1064.3699999999999</v>
      </c>
      <c r="BL42" s="51">
        <f ca="1">'2024_3월_관리비상세내역'!BM42</f>
        <v>775.33985915492963</v>
      </c>
      <c r="BM42" s="57">
        <f t="shared" ca="1" si="10"/>
        <v>785.70042253521137</v>
      </c>
      <c r="BN42" s="51">
        <f ca="1">'2024_3월_관리비상세내역'!BO42</f>
        <v>838.63199999999995</v>
      </c>
      <c r="BO42" s="57">
        <f t="shared" ca="1" si="11"/>
        <v>921.38639999999998</v>
      </c>
      <c r="BP42" s="51">
        <f ca="1">'2024_3월_관리비상세내역'!BQ42</f>
        <v>242.83168316831683</v>
      </c>
      <c r="BQ42" s="57">
        <f t="shared" ca="1" si="12"/>
        <v>862.01980198019805</v>
      </c>
      <c r="BR42" s="51">
        <v>0</v>
      </c>
      <c r="BS42" s="51">
        <v>0</v>
      </c>
    </row>
    <row r="43" spans="1:71">
      <c r="A43" s="8" t="s">
        <v>239</v>
      </c>
      <c r="B43" s="8">
        <v>701</v>
      </c>
      <c r="C43">
        <f t="shared" si="21"/>
        <v>2102</v>
      </c>
      <c r="E43" s="8">
        <v>115.7</v>
      </c>
      <c r="F43" s="8" t="s">
        <v>240</v>
      </c>
      <c r="G43" s="55">
        <f t="shared" ca="1" si="0"/>
        <v>45192</v>
      </c>
      <c r="H43" s="8">
        <v>77777</v>
      </c>
      <c r="J43" t="str">
        <f t="shared" ca="1" si="17"/>
        <v>전세</v>
      </c>
      <c r="K43" s="8" t="s">
        <v>242</v>
      </c>
      <c r="L43" s="63">
        <v>45383</v>
      </c>
      <c r="M43" s="63">
        <v>45432</v>
      </c>
      <c r="N43" s="63">
        <v>45383</v>
      </c>
      <c r="O43" s="63">
        <v>45412</v>
      </c>
      <c r="P43" s="51">
        <f t="shared" ca="1" si="1"/>
        <v>597808</v>
      </c>
      <c r="Q43" s="57">
        <f t="shared" ca="1" si="2"/>
        <v>609764.16</v>
      </c>
      <c r="R43" s="51">
        <f t="shared" ca="1" si="3"/>
        <v>597808</v>
      </c>
      <c r="S43" s="57">
        <f t="shared" ca="1" si="13"/>
        <v>234506</v>
      </c>
      <c r="T43" s="57">
        <f t="shared" ca="1" si="4"/>
        <v>363302</v>
      </c>
      <c r="U43" s="57">
        <f t="shared" ca="1" si="18"/>
        <v>70762</v>
      </c>
      <c r="V43" s="57">
        <f t="shared" ca="1" si="18"/>
        <v>7801</v>
      </c>
      <c r="W43" s="57">
        <f t="shared" ca="1" si="18"/>
        <v>1017</v>
      </c>
      <c r="X43" s="57">
        <f t="shared" ca="1" si="18"/>
        <v>4440</v>
      </c>
      <c r="Y43" s="57">
        <f t="shared" ca="1" si="18"/>
        <v>3961</v>
      </c>
      <c r="Z43" s="57">
        <f t="shared" ca="1" si="18"/>
        <v>44943</v>
      </c>
      <c r="AA43" s="57">
        <f t="shared" ca="1" si="18"/>
        <v>11988</v>
      </c>
      <c r="AB43" s="57">
        <f t="shared" ca="1" si="18"/>
        <v>53891</v>
      </c>
      <c r="AC43" s="57">
        <f t="shared" ca="1" si="18"/>
        <v>2605</v>
      </c>
      <c r="AD43" s="57">
        <f t="shared" ca="1" si="18"/>
        <v>2709</v>
      </c>
      <c r="AE43" s="57">
        <f t="shared" ca="1" si="18"/>
        <v>17270</v>
      </c>
      <c r="AF43" s="57">
        <f t="shared" ca="1" si="18"/>
        <v>504</v>
      </c>
      <c r="AG43" s="57">
        <f t="shared" ca="1" si="18"/>
        <v>19465</v>
      </c>
      <c r="AH43" s="57">
        <f t="shared" ca="1" si="18"/>
        <v>539</v>
      </c>
      <c r="AI43" s="57">
        <f t="shared" ca="1" si="18"/>
        <v>0</v>
      </c>
      <c r="AJ43" s="57">
        <f t="shared" ca="1" si="18"/>
        <v>95700</v>
      </c>
      <c r="AK43" s="57">
        <f t="shared" ca="1" si="23"/>
        <v>18843</v>
      </c>
      <c r="AL43" s="57">
        <f t="shared" ca="1" si="23"/>
        <v>99882</v>
      </c>
      <c r="AM43" s="57">
        <f t="shared" ca="1" si="23"/>
        <v>4851</v>
      </c>
      <c r="AN43" s="57">
        <f t="shared" ca="1" si="23"/>
        <v>90701</v>
      </c>
      <c r="AO43" s="57">
        <f t="shared" ca="1" si="23"/>
        <v>0</v>
      </c>
      <c r="AP43" s="57">
        <f t="shared" ca="1" si="23"/>
        <v>66085</v>
      </c>
      <c r="AQ43" s="57">
        <f t="shared" ca="1" si="20"/>
        <v>5138</v>
      </c>
      <c r="AR43" s="57">
        <f t="shared" ca="1" si="20"/>
        <v>8506</v>
      </c>
      <c r="AS43" s="51">
        <v>2500</v>
      </c>
      <c r="AT43" s="57">
        <f t="shared" ca="1" si="20"/>
        <v>0</v>
      </c>
      <c r="AU43" s="51">
        <v>0</v>
      </c>
      <c r="AV43" s="57">
        <v>0</v>
      </c>
      <c r="AW43" s="51">
        <f t="shared" ca="1" si="5"/>
        <v>11956.16</v>
      </c>
      <c r="AX43" s="57">
        <f t="shared" ca="1" si="22"/>
        <v>-24404</v>
      </c>
      <c r="AY43" s="57">
        <f t="shared" ca="1" si="22"/>
        <v>0</v>
      </c>
      <c r="AZ43" s="57">
        <f t="shared" ca="1" si="22"/>
        <v>0</v>
      </c>
      <c r="BA43" s="51">
        <v>0</v>
      </c>
      <c r="BB43" s="51">
        <v>0</v>
      </c>
      <c r="BC43" s="57">
        <f t="shared" ca="1" si="22"/>
        <v>-9384</v>
      </c>
      <c r="BD43" s="57">
        <f t="shared" ca="1" si="22"/>
        <v>-2505</v>
      </c>
      <c r="BE43" s="57">
        <f t="shared" ca="1" si="19"/>
        <v>478.5</v>
      </c>
      <c r="BF43" s="51">
        <f t="shared" ca="1" si="6"/>
        <v>79.905600000000007</v>
      </c>
      <c r="BG43" s="51">
        <f t="shared" ca="1" si="7"/>
        <v>12.774788732394367</v>
      </c>
      <c r="BH43" s="51">
        <f t="shared" ca="1" si="8"/>
        <v>654.30693069306926</v>
      </c>
      <c r="BI43" s="51">
        <v>0</v>
      </c>
      <c r="BJ43" s="51">
        <f ca="1">'2024_3월_관리비상세내역'!BK43</f>
        <v>812.72500000000002</v>
      </c>
      <c r="BK43" s="51">
        <f t="shared" ca="1" si="9"/>
        <v>1291.2249999999999</v>
      </c>
      <c r="BL43" s="51">
        <f ca="1">'2024_3월_관리비상세내역'!BM43</f>
        <v>235.47366197183098</v>
      </c>
      <c r="BM43" s="57">
        <f t="shared" ca="1" si="10"/>
        <v>248.24845070422535</v>
      </c>
      <c r="BN43" s="51">
        <f ca="1">'2024_3월_관리비상세내역'!BO43</f>
        <v>260.89359999999999</v>
      </c>
      <c r="BO43" s="57">
        <f t="shared" ca="1" si="11"/>
        <v>340.79919999999998</v>
      </c>
      <c r="BP43" s="51">
        <f ca="1">'2024_3월_관리비상세내역'!BQ43</f>
        <v>1374.4752475247524</v>
      </c>
      <c r="BQ43" s="57">
        <f t="shared" ca="1" si="12"/>
        <v>2028.7821782178216</v>
      </c>
      <c r="BR43" s="51">
        <v>0</v>
      </c>
      <c r="BS43" s="51">
        <v>0</v>
      </c>
    </row>
    <row r="44" spans="1:71">
      <c r="A44" s="8" t="s">
        <v>239</v>
      </c>
      <c r="B44" s="8">
        <v>701</v>
      </c>
      <c r="C44">
        <f t="shared" si="21"/>
        <v>2201</v>
      </c>
      <c r="E44" s="8">
        <v>115.7</v>
      </c>
      <c r="F44" s="8" t="s">
        <v>240</v>
      </c>
      <c r="G44" s="55">
        <f t="shared" ca="1" si="0"/>
        <v>42538</v>
      </c>
      <c r="H44" s="8">
        <v>77777</v>
      </c>
      <c r="J44" t="str">
        <f t="shared" ca="1" si="17"/>
        <v>전세</v>
      </c>
      <c r="K44" s="8" t="s">
        <v>242</v>
      </c>
      <c r="L44" s="63">
        <v>45383</v>
      </c>
      <c r="M44" s="63">
        <v>45432</v>
      </c>
      <c r="N44" s="63">
        <v>45383</v>
      </c>
      <c r="O44" s="63">
        <v>45412</v>
      </c>
      <c r="P44" s="51">
        <f t="shared" ca="1" si="1"/>
        <v>506572</v>
      </c>
      <c r="Q44" s="57">
        <f t="shared" ca="1" si="2"/>
        <v>516703.44</v>
      </c>
      <c r="R44" s="51">
        <f t="shared" ca="1" si="3"/>
        <v>506572</v>
      </c>
      <c r="S44" s="57">
        <f t="shared" ca="1" si="13"/>
        <v>219327</v>
      </c>
      <c r="T44" s="57">
        <f t="shared" ca="1" si="4"/>
        <v>287245</v>
      </c>
      <c r="U44" s="57">
        <f t="shared" ca="1" si="18"/>
        <v>35744</v>
      </c>
      <c r="V44" s="57">
        <f t="shared" ca="1" si="18"/>
        <v>25598</v>
      </c>
      <c r="W44" s="57">
        <f t="shared" ca="1" si="18"/>
        <v>516</v>
      </c>
      <c r="X44" s="57">
        <f t="shared" ca="1" si="18"/>
        <v>2545</v>
      </c>
      <c r="Y44" s="57">
        <f t="shared" ca="1" si="18"/>
        <v>3360</v>
      </c>
      <c r="Z44" s="57">
        <f t="shared" ca="1" si="18"/>
        <v>41525</v>
      </c>
      <c r="AA44" s="57">
        <f t="shared" ca="1" si="18"/>
        <v>13740</v>
      </c>
      <c r="AB44" s="57">
        <f t="shared" ca="1" si="18"/>
        <v>67662</v>
      </c>
      <c r="AC44" s="57">
        <f t="shared" ca="1" si="18"/>
        <v>2647</v>
      </c>
      <c r="AD44" s="57">
        <f t="shared" ca="1" si="18"/>
        <v>3263</v>
      </c>
      <c r="AE44" s="57">
        <f t="shared" ca="1" si="18"/>
        <v>3376</v>
      </c>
      <c r="AF44" s="57">
        <f t="shared" ca="1" si="18"/>
        <v>557</v>
      </c>
      <c r="AG44" s="57">
        <f t="shared" ca="1" si="18"/>
        <v>30085</v>
      </c>
      <c r="AH44" s="57">
        <f t="shared" ca="1" si="18"/>
        <v>654</v>
      </c>
      <c r="AI44" s="57">
        <f t="shared" ca="1" si="18"/>
        <v>0</v>
      </c>
      <c r="AJ44" s="57">
        <f t="shared" ca="1" si="18"/>
        <v>91198</v>
      </c>
      <c r="AK44" s="57">
        <f t="shared" ca="1" si="23"/>
        <v>3744</v>
      </c>
      <c r="AL44" s="57">
        <f t="shared" ca="1" si="20"/>
        <v>97639</v>
      </c>
      <c r="AM44" s="57">
        <f t="shared" ca="1" si="20"/>
        <v>4462</v>
      </c>
      <c r="AN44" s="57">
        <f t="shared" ca="1" si="20"/>
        <v>103382</v>
      </c>
      <c r="AO44" s="57">
        <f t="shared" ca="1" si="20"/>
        <v>0</v>
      </c>
      <c r="AP44" s="57">
        <f t="shared" ca="1" si="20"/>
        <v>20462</v>
      </c>
      <c r="AQ44" s="57">
        <f t="shared" ca="1" si="20"/>
        <v>2449</v>
      </c>
      <c r="AR44" s="57">
        <f t="shared" ca="1" si="20"/>
        <v>7354</v>
      </c>
      <c r="AS44" s="51">
        <v>0</v>
      </c>
      <c r="AT44" s="57">
        <f t="shared" ca="1" si="20"/>
        <v>0</v>
      </c>
      <c r="AU44" s="51">
        <v>0</v>
      </c>
      <c r="AV44" s="57">
        <v>0</v>
      </c>
      <c r="AW44" s="51">
        <f t="shared" ca="1" si="5"/>
        <v>10131.44</v>
      </c>
      <c r="AX44" s="57">
        <f t="shared" ca="1" si="22"/>
        <v>-20111</v>
      </c>
      <c r="AY44" s="57">
        <f t="shared" ca="1" si="22"/>
        <v>0</v>
      </c>
      <c r="AZ44" s="57">
        <f t="shared" ca="1" si="22"/>
        <v>0</v>
      </c>
      <c r="BA44" s="51">
        <v>0</v>
      </c>
      <c r="BB44" s="51">
        <v>0</v>
      </c>
      <c r="BC44" s="57">
        <f t="shared" ca="1" si="22"/>
        <v>-13357</v>
      </c>
      <c r="BD44" s="57">
        <f t="shared" ca="1" si="22"/>
        <v>-21922</v>
      </c>
      <c r="BE44" s="57">
        <f t="shared" ca="1" si="19"/>
        <v>455.99</v>
      </c>
      <c r="BF44" s="51">
        <f t="shared" ca="1" si="6"/>
        <v>78.111199999999997</v>
      </c>
      <c r="BG44" s="51">
        <f t="shared" ca="1" si="7"/>
        <v>14.560845070422536</v>
      </c>
      <c r="BH44" s="51">
        <f t="shared" ca="1" si="8"/>
        <v>202.59405940594058</v>
      </c>
      <c r="BI44" s="51">
        <v>0</v>
      </c>
      <c r="BJ44" s="51">
        <f ca="1">'2024_3월_관리비상세내역'!BK44</f>
        <v>1353.34</v>
      </c>
      <c r="BK44" s="51">
        <f t="shared" ca="1" si="9"/>
        <v>1809.33</v>
      </c>
      <c r="BL44" s="51">
        <f ca="1">'2024_3월_관리비상세내역'!BM44</f>
        <v>18.644225352112677</v>
      </c>
      <c r="BM44" s="57">
        <f t="shared" ca="1" si="10"/>
        <v>33.205070422535215</v>
      </c>
      <c r="BN44" s="51">
        <f ca="1">'2024_3월_관리비상세내역'!BO44</f>
        <v>765.87440000000004</v>
      </c>
      <c r="BO44" s="57">
        <f t="shared" ca="1" si="11"/>
        <v>843.98559999999998</v>
      </c>
      <c r="BP44" s="51">
        <f ca="1">'2024_3월_관리비상세내역'!BQ44</f>
        <v>1067.5742574257426</v>
      </c>
      <c r="BQ44" s="57">
        <f t="shared" ca="1" si="12"/>
        <v>1270.1683168316831</v>
      </c>
      <c r="BR44" s="51">
        <v>0</v>
      </c>
      <c r="BS44" s="51">
        <v>0</v>
      </c>
    </row>
    <row r="45" spans="1:71">
      <c r="A45" s="8" t="s">
        <v>239</v>
      </c>
      <c r="B45" s="8">
        <v>701</v>
      </c>
      <c r="C45">
        <f t="shared" si="21"/>
        <v>2202</v>
      </c>
      <c r="E45" s="8">
        <v>115.7</v>
      </c>
      <c r="F45" s="8" t="s">
        <v>240</v>
      </c>
      <c r="G45" s="55">
        <f t="shared" ca="1" si="0"/>
        <v>42277</v>
      </c>
      <c r="H45" s="8">
        <v>77777</v>
      </c>
      <c r="J45" t="str">
        <f t="shared" ca="1" si="17"/>
        <v>전세</v>
      </c>
      <c r="K45" s="8" t="s">
        <v>242</v>
      </c>
      <c r="L45" s="63">
        <v>45383</v>
      </c>
      <c r="M45" s="63">
        <v>45432</v>
      </c>
      <c r="N45" s="63">
        <v>45383</v>
      </c>
      <c r="O45" s="63">
        <v>45412</v>
      </c>
      <c r="P45" s="51">
        <f t="shared" ca="1" si="1"/>
        <v>399720</v>
      </c>
      <c r="Q45" s="57">
        <f t="shared" ca="1" si="2"/>
        <v>407714.4</v>
      </c>
      <c r="R45" s="51">
        <f t="shared" ca="1" si="3"/>
        <v>399720</v>
      </c>
      <c r="S45" s="57">
        <f t="shared" ca="1" si="13"/>
        <v>177402</v>
      </c>
      <c r="T45" s="57">
        <f t="shared" ca="1" si="4"/>
        <v>222318</v>
      </c>
      <c r="U45" s="57">
        <f t="shared" ca="1" si="18"/>
        <v>61682</v>
      </c>
      <c r="V45" s="57">
        <f t="shared" ca="1" si="18"/>
        <v>28926</v>
      </c>
      <c r="W45" s="57">
        <f t="shared" ca="1" si="18"/>
        <v>816</v>
      </c>
      <c r="X45" s="57">
        <f t="shared" ca="1" si="18"/>
        <v>3508</v>
      </c>
      <c r="Y45" s="57">
        <f t="shared" ca="1" si="18"/>
        <v>3315</v>
      </c>
      <c r="Z45" s="57">
        <f t="shared" ca="1" si="18"/>
        <v>22564</v>
      </c>
      <c r="AA45" s="57">
        <f t="shared" ref="AA45:AP60" ca="1" si="24">RANDBETWEEN(AA$2,AA$3)</f>
        <v>7399</v>
      </c>
      <c r="AB45" s="57">
        <f t="shared" ca="1" si="24"/>
        <v>11860</v>
      </c>
      <c r="AC45" s="57">
        <f t="shared" ca="1" si="24"/>
        <v>2323</v>
      </c>
      <c r="AD45" s="57">
        <f t="shared" ca="1" si="24"/>
        <v>8544</v>
      </c>
      <c r="AE45" s="57">
        <f t="shared" ca="1" si="24"/>
        <v>18068</v>
      </c>
      <c r="AF45" s="57">
        <f t="shared" ca="1" si="24"/>
        <v>580</v>
      </c>
      <c r="AG45" s="57">
        <f t="shared" ca="1" si="24"/>
        <v>8531</v>
      </c>
      <c r="AH45" s="57">
        <f t="shared" ca="1" si="24"/>
        <v>5</v>
      </c>
      <c r="AI45" s="57">
        <f t="shared" ca="1" si="24"/>
        <v>0</v>
      </c>
      <c r="AJ45" s="57">
        <f t="shared" ca="1" si="24"/>
        <v>108446</v>
      </c>
      <c r="AK45" s="57">
        <f t="shared" ca="1" si="24"/>
        <v>10676</v>
      </c>
      <c r="AL45" s="57">
        <f t="shared" ca="1" si="20"/>
        <v>72001</v>
      </c>
      <c r="AM45" s="57">
        <f t="shared" ca="1" si="20"/>
        <v>8858</v>
      </c>
      <c r="AN45" s="57">
        <f t="shared" ca="1" si="20"/>
        <v>13940</v>
      </c>
      <c r="AO45" s="57">
        <f t="shared" ca="1" si="20"/>
        <v>0</v>
      </c>
      <c r="AP45" s="57">
        <f t="shared" ca="1" si="20"/>
        <v>39269</v>
      </c>
      <c r="AQ45" s="57">
        <f t="shared" ca="1" si="20"/>
        <v>6685</v>
      </c>
      <c r="AR45" s="57">
        <f t="shared" ca="1" si="20"/>
        <v>1014</v>
      </c>
      <c r="AS45" s="51">
        <v>2500</v>
      </c>
      <c r="AT45" s="57">
        <f t="shared" ca="1" si="20"/>
        <v>0</v>
      </c>
      <c r="AU45" s="51">
        <v>0</v>
      </c>
      <c r="AV45" s="57">
        <v>0</v>
      </c>
      <c r="AW45" s="51">
        <f t="shared" ca="1" si="5"/>
        <v>7994.4000000000005</v>
      </c>
      <c r="AX45" s="57">
        <f t="shared" ca="1" si="22"/>
        <v>-2126</v>
      </c>
      <c r="AY45" s="57">
        <f t="shared" ca="1" si="22"/>
        <v>0</v>
      </c>
      <c r="AZ45" s="57">
        <f t="shared" ca="1" si="22"/>
        <v>0</v>
      </c>
      <c r="BA45" s="51">
        <v>0</v>
      </c>
      <c r="BB45" s="51">
        <v>0</v>
      </c>
      <c r="BC45" s="57">
        <f t="shared" ca="1" si="22"/>
        <v>-28003</v>
      </c>
      <c r="BD45" s="57">
        <f t="shared" ca="1" si="22"/>
        <v>-11661</v>
      </c>
      <c r="BE45" s="57">
        <f t="shared" ca="1" si="19"/>
        <v>542.23</v>
      </c>
      <c r="BF45" s="51">
        <f t="shared" ca="1" si="6"/>
        <v>57.6008</v>
      </c>
      <c r="BG45" s="51">
        <f t="shared" ca="1" si="7"/>
        <v>1.9633802816901409</v>
      </c>
      <c r="BH45" s="51">
        <f t="shared" ca="1" si="8"/>
        <v>388.80198019801981</v>
      </c>
      <c r="BI45" s="51">
        <v>0</v>
      </c>
      <c r="BJ45" s="51">
        <f ca="1">'2024_3월_관리비상세내역'!BK45</f>
        <v>782.255</v>
      </c>
      <c r="BK45" s="51">
        <f t="shared" ca="1" si="9"/>
        <v>1324.4850000000001</v>
      </c>
      <c r="BL45" s="51">
        <f ca="1">'2024_3월_관리비상세내역'!BM45</f>
        <v>678.62394366197179</v>
      </c>
      <c r="BM45" s="57">
        <f t="shared" ca="1" si="10"/>
        <v>680.58732394366189</v>
      </c>
      <c r="BN45" s="51">
        <f ca="1">'2024_3월_관리비상세내역'!BO45</f>
        <v>848.75440000000003</v>
      </c>
      <c r="BO45" s="57">
        <f t="shared" ca="1" si="11"/>
        <v>906.35520000000008</v>
      </c>
      <c r="BP45" s="51">
        <f ca="1">'2024_3월_관리비상세내역'!BQ45</f>
        <v>706.29702970297035</v>
      </c>
      <c r="BQ45" s="57">
        <f t="shared" ca="1" si="12"/>
        <v>1095.09900990099</v>
      </c>
      <c r="BR45" s="51">
        <v>0</v>
      </c>
      <c r="BS45" s="51">
        <v>0</v>
      </c>
    </row>
    <row r="46" spans="1:71">
      <c r="A46" s="8" t="s">
        <v>239</v>
      </c>
      <c r="B46" s="8">
        <v>702</v>
      </c>
      <c r="C46" s="8">
        <v>101</v>
      </c>
      <c r="E46" s="8">
        <v>115.7</v>
      </c>
      <c r="F46" s="8" t="s">
        <v>240</v>
      </c>
      <c r="G46" s="55">
        <f t="shared" ca="1" si="0"/>
        <v>42425</v>
      </c>
      <c r="H46" s="8">
        <v>77777</v>
      </c>
      <c r="J46" t="str">
        <f t="shared" ca="1" si="17"/>
        <v>월세</v>
      </c>
      <c r="K46" s="8" t="s">
        <v>242</v>
      </c>
      <c r="L46" s="63">
        <v>45383</v>
      </c>
      <c r="M46" s="63">
        <v>45432</v>
      </c>
      <c r="N46" s="63">
        <v>45383</v>
      </c>
      <c r="O46" s="63">
        <v>45412</v>
      </c>
      <c r="P46" s="51">
        <f t="shared" ca="1" si="1"/>
        <v>411378</v>
      </c>
      <c r="Q46" s="57">
        <f t="shared" ca="1" si="2"/>
        <v>419605.56</v>
      </c>
      <c r="R46" s="51">
        <f t="shared" ca="1" si="3"/>
        <v>411378</v>
      </c>
      <c r="S46" s="57">
        <f t="shared" ca="1" si="13"/>
        <v>168533</v>
      </c>
      <c r="T46" s="57">
        <f t="shared" ca="1" si="4"/>
        <v>242845</v>
      </c>
      <c r="U46" s="57">
        <f t="shared" ref="U46:AJ61" ca="1" si="25">RANDBETWEEN(U$2,U$3)</f>
        <v>48824</v>
      </c>
      <c r="V46" s="57">
        <f t="shared" ca="1" si="25"/>
        <v>16950</v>
      </c>
      <c r="W46" s="57">
        <f t="shared" ca="1" si="25"/>
        <v>1244</v>
      </c>
      <c r="X46" s="57">
        <f t="shared" ca="1" si="25"/>
        <v>1186</v>
      </c>
      <c r="Y46" s="57">
        <f t="shared" ca="1" si="25"/>
        <v>3003</v>
      </c>
      <c r="Z46" s="57">
        <f t="shared" ca="1" si="25"/>
        <v>27108</v>
      </c>
      <c r="AA46" s="57">
        <f t="shared" ca="1" si="25"/>
        <v>2659</v>
      </c>
      <c r="AB46" s="57">
        <f t="shared" ca="1" si="25"/>
        <v>24577</v>
      </c>
      <c r="AC46" s="57">
        <f t="shared" ca="1" si="25"/>
        <v>2070</v>
      </c>
      <c r="AD46" s="57">
        <f t="shared" ca="1" si="25"/>
        <v>8386</v>
      </c>
      <c r="AE46" s="57">
        <f t="shared" ca="1" si="25"/>
        <v>4428</v>
      </c>
      <c r="AF46" s="57">
        <f t="shared" ca="1" si="25"/>
        <v>874</v>
      </c>
      <c r="AG46" s="57">
        <f t="shared" ca="1" si="25"/>
        <v>27603</v>
      </c>
      <c r="AH46" s="57">
        <f t="shared" ca="1" si="25"/>
        <v>298</v>
      </c>
      <c r="AI46" s="57">
        <f t="shared" ca="1" si="25"/>
        <v>0</v>
      </c>
      <c r="AJ46" s="57">
        <f t="shared" ca="1" si="25"/>
        <v>92736</v>
      </c>
      <c r="AK46" s="57">
        <f t="shared" ca="1" si="24"/>
        <v>15958</v>
      </c>
      <c r="AL46" s="57">
        <f t="shared" ca="1" si="20"/>
        <v>26873</v>
      </c>
      <c r="AM46" s="57">
        <f t="shared" ca="1" si="20"/>
        <v>4684</v>
      </c>
      <c r="AN46" s="57">
        <f t="shared" ca="1" si="20"/>
        <v>39896</v>
      </c>
      <c r="AO46" s="57">
        <f t="shared" ca="1" si="20"/>
        <v>0</v>
      </c>
      <c r="AP46" s="57">
        <f t="shared" ca="1" si="20"/>
        <v>97443</v>
      </c>
      <c r="AQ46" s="57">
        <f t="shared" ca="1" si="20"/>
        <v>2280</v>
      </c>
      <c r="AR46" s="57">
        <f t="shared" ca="1" si="20"/>
        <v>2245</v>
      </c>
      <c r="AS46" s="51">
        <v>2500</v>
      </c>
      <c r="AT46" s="57">
        <f t="shared" ca="1" si="20"/>
        <v>0</v>
      </c>
      <c r="AU46" s="51">
        <v>0</v>
      </c>
      <c r="AV46" s="57">
        <v>0</v>
      </c>
      <c r="AW46" s="51">
        <f t="shared" ca="1" si="5"/>
        <v>8227.56</v>
      </c>
      <c r="AX46" s="57">
        <f t="shared" ca="1" si="22"/>
        <v>-3689</v>
      </c>
      <c r="AY46" s="57">
        <f t="shared" ca="1" si="22"/>
        <v>0</v>
      </c>
      <c r="AZ46" s="57">
        <f t="shared" ca="1" si="22"/>
        <v>0</v>
      </c>
      <c r="BA46" s="51">
        <v>0</v>
      </c>
      <c r="BB46" s="51">
        <v>0</v>
      </c>
      <c r="BC46" s="57">
        <f t="shared" ca="1" si="22"/>
        <v>-22593</v>
      </c>
      <c r="BD46" s="57">
        <f t="shared" ca="1" si="22"/>
        <v>-16165</v>
      </c>
      <c r="BE46" s="57">
        <f t="shared" ca="1" si="19"/>
        <v>463.68</v>
      </c>
      <c r="BF46" s="51">
        <f t="shared" ca="1" si="6"/>
        <v>21.4984</v>
      </c>
      <c r="BG46" s="51">
        <f t="shared" ca="1" si="7"/>
        <v>5.6191549295774648</v>
      </c>
      <c r="BH46" s="51">
        <f t="shared" ca="1" si="8"/>
        <v>964.78217821782175</v>
      </c>
      <c r="BI46" s="51">
        <v>0</v>
      </c>
      <c r="BJ46" s="51">
        <f ca="1">'2024_3월_관리비상세내역'!BK46</f>
        <v>1092.625</v>
      </c>
      <c r="BK46" s="51">
        <f t="shared" ca="1" si="9"/>
        <v>1556.3050000000001</v>
      </c>
      <c r="BL46" s="51">
        <f ca="1">'2024_3월_관리비상세내역'!BM46</f>
        <v>550.67140845070423</v>
      </c>
      <c r="BM46" s="57">
        <f t="shared" ca="1" si="10"/>
        <v>556.2905633802817</v>
      </c>
      <c r="BN46" s="51">
        <f ca="1">'2024_3월_관리비상세내역'!BO46</f>
        <v>825.47040000000004</v>
      </c>
      <c r="BO46" s="57">
        <f t="shared" ca="1" si="11"/>
        <v>846.96879999999999</v>
      </c>
      <c r="BP46" s="51">
        <f ca="1">'2024_3월_관리비상세내역'!BQ46</f>
        <v>1060.6930693069307</v>
      </c>
      <c r="BQ46" s="57">
        <f t="shared" ca="1" si="12"/>
        <v>2025.4752475247524</v>
      </c>
      <c r="BR46" s="51">
        <v>0</v>
      </c>
      <c r="BS46" s="51">
        <v>0</v>
      </c>
    </row>
    <row r="47" spans="1:71">
      <c r="A47" s="8" t="s">
        <v>239</v>
      </c>
      <c r="B47" s="8">
        <v>702</v>
      </c>
      <c r="C47" s="8">
        <v>102</v>
      </c>
      <c r="E47" s="8">
        <v>115.7</v>
      </c>
      <c r="F47" s="8" t="s">
        <v>240</v>
      </c>
      <c r="G47" s="55">
        <f t="shared" ca="1" si="0"/>
        <v>43274</v>
      </c>
      <c r="H47" s="8">
        <v>77777</v>
      </c>
      <c r="J47" t="str">
        <f t="shared" ca="1" si="17"/>
        <v>자가</v>
      </c>
      <c r="K47" s="8" t="s">
        <v>242</v>
      </c>
      <c r="L47" s="63">
        <v>45383</v>
      </c>
      <c r="M47" s="63">
        <v>45432</v>
      </c>
      <c r="N47" s="63">
        <v>45383</v>
      </c>
      <c r="O47" s="63">
        <v>45412</v>
      </c>
      <c r="P47" s="51">
        <f t="shared" ca="1" si="1"/>
        <v>494387</v>
      </c>
      <c r="Q47" s="57">
        <f t="shared" ca="1" si="2"/>
        <v>504274.74</v>
      </c>
      <c r="R47" s="51">
        <f t="shared" ca="1" si="3"/>
        <v>494387</v>
      </c>
      <c r="S47" s="57">
        <f t="shared" ca="1" si="13"/>
        <v>229392</v>
      </c>
      <c r="T47" s="57">
        <f t="shared" ca="1" si="4"/>
        <v>264995</v>
      </c>
      <c r="U47" s="57">
        <f t="shared" ca="1" si="25"/>
        <v>45282</v>
      </c>
      <c r="V47" s="57">
        <f t="shared" ca="1" si="25"/>
        <v>35821</v>
      </c>
      <c r="W47" s="57">
        <f t="shared" ca="1" si="25"/>
        <v>1985</v>
      </c>
      <c r="X47" s="57">
        <f t="shared" ca="1" si="25"/>
        <v>4169</v>
      </c>
      <c r="Y47" s="57">
        <f t="shared" ca="1" si="25"/>
        <v>3591</v>
      </c>
      <c r="Z47" s="57">
        <f t="shared" ca="1" si="25"/>
        <v>36619</v>
      </c>
      <c r="AA47" s="57">
        <f t="shared" ca="1" si="25"/>
        <v>16183</v>
      </c>
      <c r="AB47" s="57">
        <f t="shared" ca="1" si="25"/>
        <v>56903</v>
      </c>
      <c r="AC47" s="57">
        <f t="shared" ca="1" si="25"/>
        <v>397</v>
      </c>
      <c r="AD47" s="57">
        <f t="shared" ca="1" si="25"/>
        <v>2200</v>
      </c>
      <c r="AE47" s="57">
        <f t="shared" ca="1" si="25"/>
        <v>4817</v>
      </c>
      <c r="AF47" s="57">
        <f t="shared" ca="1" si="25"/>
        <v>787</v>
      </c>
      <c r="AG47" s="57">
        <f t="shared" ca="1" si="25"/>
        <v>29601</v>
      </c>
      <c r="AH47" s="57">
        <f t="shared" ca="1" si="25"/>
        <v>943</v>
      </c>
      <c r="AI47" s="57">
        <f t="shared" ca="1" si="25"/>
        <v>0</v>
      </c>
      <c r="AJ47" s="57">
        <f t="shared" ca="1" si="25"/>
        <v>104694</v>
      </c>
      <c r="AK47" s="57">
        <f t="shared" ca="1" si="24"/>
        <v>13105</v>
      </c>
      <c r="AL47" s="57">
        <f t="shared" ca="1" si="20"/>
        <v>64683</v>
      </c>
      <c r="AM47" s="57">
        <f t="shared" ca="1" si="20"/>
        <v>9675</v>
      </c>
      <c r="AN47" s="57">
        <f t="shared" ca="1" si="20"/>
        <v>51016</v>
      </c>
      <c r="AO47" s="57">
        <f t="shared" ca="1" si="20"/>
        <v>0</v>
      </c>
      <c r="AP47" s="57">
        <f t="shared" ca="1" si="20"/>
        <v>33632</v>
      </c>
      <c r="AQ47" s="57">
        <f t="shared" ca="1" si="20"/>
        <v>7220</v>
      </c>
      <c r="AR47" s="57">
        <f t="shared" ca="1" si="20"/>
        <v>6053</v>
      </c>
      <c r="AS47" s="51">
        <v>2500</v>
      </c>
      <c r="AT47" s="57">
        <f t="shared" ca="1" si="20"/>
        <v>0</v>
      </c>
      <c r="AU47" s="51">
        <v>0</v>
      </c>
      <c r="AV47" s="57">
        <v>0</v>
      </c>
      <c r="AW47" s="51">
        <f t="shared" ca="1" si="5"/>
        <v>9887.74</v>
      </c>
      <c r="AX47" s="57">
        <f t="shared" ca="1" si="22"/>
        <v>-7206</v>
      </c>
      <c r="AY47" s="57">
        <f t="shared" ca="1" si="22"/>
        <v>0</v>
      </c>
      <c r="AZ47" s="57">
        <f t="shared" ca="1" si="22"/>
        <v>0</v>
      </c>
      <c r="BA47" s="51">
        <v>0</v>
      </c>
      <c r="BB47" s="51">
        <v>0</v>
      </c>
      <c r="BC47" s="57">
        <f t="shared" ca="1" si="22"/>
        <v>-655</v>
      </c>
      <c r="BD47" s="57">
        <f t="shared" ca="1" si="22"/>
        <v>-29628</v>
      </c>
      <c r="BE47" s="57">
        <f t="shared" ca="1" si="19"/>
        <v>523.47</v>
      </c>
      <c r="BF47" s="51">
        <f t="shared" ca="1" si="6"/>
        <v>51.746400000000001</v>
      </c>
      <c r="BG47" s="51">
        <f t="shared" ca="1" si="7"/>
        <v>7.185352112676056</v>
      </c>
      <c r="BH47" s="51">
        <f t="shared" ca="1" si="8"/>
        <v>332.99009900990097</v>
      </c>
      <c r="BI47" s="51">
        <v>0</v>
      </c>
      <c r="BJ47" s="51">
        <f ca="1">'2024_3월_관리비상세내역'!BK47</f>
        <v>1059.9949999999999</v>
      </c>
      <c r="BK47" s="51">
        <f t="shared" ca="1" si="9"/>
        <v>1583.4649999999999</v>
      </c>
      <c r="BL47" s="51">
        <f ca="1">'2024_3월_관리비상세내역'!BM47</f>
        <v>986.39718309859154</v>
      </c>
      <c r="BM47" s="57">
        <f t="shared" ca="1" si="10"/>
        <v>993.58253521126755</v>
      </c>
      <c r="BN47" s="51">
        <f ca="1">'2024_3월_관리비상세내역'!BO47</f>
        <v>694.11440000000005</v>
      </c>
      <c r="BO47" s="57">
        <f t="shared" ca="1" si="11"/>
        <v>745.86080000000004</v>
      </c>
      <c r="BP47" s="51">
        <f ca="1">'2024_3월_관리비상세내역'!BQ47</f>
        <v>1579.8118811881188</v>
      </c>
      <c r="BQ47" s="57">
        <f t="shared" ca="1" si="12"/>
        <v>1912.8019801980199</v>
      </c>
      <c r="BR47" s="51">
        <v>0</v>
      </c>
      <c r="BS47" s="51">
        <v>0</v>
      </c>
    </row>
    <row r="48" spans="1:71">
      <c r="A48" s="8" t="s">
        <v>239</v>
      </c>
      <c r="B48" s="8">
        <v>702</v>
      </c>
      <c r="C48" s="8">
        <v>201</v>
      </c>
      <c r="E48" s="8">
        <v>115.7</v>
      </c>
      <c r="F48" s="8" t="s">
        <v>240</v>
      </c>
      <c r="G48" s="55">
        <f t="shared" ca="1" si="0"/>
        <v>44773</v>
      </c>
      <c r="H48" s="8">
        <v>77777</v>
      </c>
      <c r="J48" t="str">
        <f t="shared" ca="1" si="17"/>
        <v>자가</v>
      </c>
      <c r="K48" s="8" t="s">
        <v>242</v>
      </c>
      <c r="L48" s="63">
        <v>45383</v>
      </c>
      <c r="M48" s="63">
        <v>45432</v>
      </c>
      <c r="N48" s="63">
        <v>45383</v>
      </c>
      <c r="O48" s="63">
        <v>45412</v>
      </c>
      <c r="P48" s="51">
        <f t="shared" ca="1" si="1"/>
        <v>410046</v>
      </c>
      <c r="Q48" s="57">
        <f t="shared" ca="1" si="2"/>
        <v>418246.92</v>
      </c>
      <c r="R48" s="51">
        <f t="shared" ca="1" si="3"/>
        <v>410046</v>
      </c>
      <c r="S48" s="57">
        <f t="shared" ca="1" si="13"/>
        <v>200706</v>
      </c>
      <c r="T48" s="57">
        <f t="shared" ca="1" si="4"/>
        <v>209340</v>
      </c>
      <c r="U48" s="57">
        <f t="shared" ca="1" si="25"/>
        <v>52574</v>
      </c>
      <c r="V48" s="57">
        <f t="shared" ca="1" si="25"/>
        <v>37879</v>
      </c>
      <c r="W48" s="57">
        <f t="shared" ca="1" si="25"/>
        <v>1482</v>
      </c>
      <c r="X48" s="57">
        <f t="shared" ca="1" si="25"/>
        <v>1161</v>
      </c>
      <c r="Y48" s="57">
        <f t="shared" ca="1" si="25"/>
        <v>3690</v>
      </c>
      <c r="Z48" s="57">
        <f t="shared" ca="1" si="25"/>
        <v>53675</v>
      </c>
      <c r="AA48" s="57">
        <f t="shared" ca="1" si="25"/>
        <v>17965</v>
      </c>
      <c r="AB48" s="57">
        <f t="shared" ca="1" si="25"/>
        <v>12044</v>
      </c>
      <c r="AC48" s="57">
        <f t="shared" ca="1" si="25"/>
        <v>1975</v>
      </c>
      <c r="AD48" s="57">
        <f t="shared" ca="1" si="25"/>
        <v>7775</v>
      </c>
      <c r="AE48" s="57">
        <f t="shared" ca="1" si="25"/>
        <v>19394</v>
      </c>
      <c r="AF48" s="57">
        <f t="shared" ca="1" si="25"/>
        <v>664</v>
      </c>
      <c r="AG48" s="57">
        <f t="shared" ca="1" si="25"/>
        <v>3679</v>
      </c>
      <c r="AH48" s="57">
        <f t="shared" ca="1" si="25"/>
        <v>359</v>
      </c>
      <c r="AI48" s="57">
        <f t="shared" ca="1" si="25"/>
        <v>0</v>
      </c>
      <c r="AJ48" s="57">
        <f t="shared" ca="1" si="25"/>
        <v>96698</v>
      </c>
      <c r="AK48" s="57">
        <f t="shared" ca="1" si="24"/>
        <v>22857</v>
      </c>
      <c r="AL48" s="57">
        <f t="shared" ca="1" si="20"/>
        <v>92426</v>
      </c>
      <c r="AM48" s="57">
        <f t="shared" ca="1" si="20"/>
        <v>1064</v>
      </c>
      <c r="AN48" s="57">
        <f t="shared" ca="1" si="20"/>
        <v>46344</v>
      </c>
      <c r="AO48" s="57">
        <f t="shared" ca="1" si="20"/>
        <v>0</v>
      </c>
      <c r="AP48" s="57">
        <f t="shared" ca="1" si="20"/>
        <v>5491</v>
      </c>
      <c r="AQ48" s="57">
        <f t="shared" ca="1" si="20"/>
        <v>4714</v>
      </c>
      <c r="AR48" s="57">
        <f t="shared" ca="1" si="20"/>
        <v>1527</v>
      </c>
      <c r="AS48" s="51">
        <v>2500</v>
      </c>
      <c r="AT48" s="57">
        <f t="shared" ca="1" si="20"/>
        <v>0</v>
      </c>
      <c r="AU48" s="51">
        <v>0</v>
      </c>
      <c r="AV48" s="57">
        <v>0</v>
      </c>
      <c r="AW48" s="51">
        <f t="shared" ca="1" si="5"/>
        <v>8200.92</v>
      </c>
      <c r="AX48" s="57">
        <f t="shared" ca="1" si="22"/>
        <v>-23975</v>
      </c>
      <c r="AY48" s="57">
        <f t="shared" ca="1" si="22"/>
        <v>0</v>
      </c>
      <c r="AZ48" s="57">
        <f t="shared" ca="1" si="22"/>
        <v>0</v>
      </c>
      <c r="BA48" s="51">
        <v>0</v>
      </c>
      <c r="BB48" s="51">
        <v>0</v>
      </c>
      <c r="BC48" s="57">
        <f t="shared" ca="1" si="22"/>
        <v>-26540</v>
      </c>
      <c r="BD48" s="57">
        <f t="shared" ca="1" si="22"/>
        <v>-27376</v>
      </c>
      <c r="BE48" s="57">
        <f t="shared" ca="1" si="19"/>
        <v>483.49</v>
      </c>
      <c r="BF48" s="51">
        <f t="shared" ca="1" si="6"/>
        <v>73.940799999999996</v>
      </c>
      <c r="BG48" s="51">
        <f t="shared" ca="1" si="7"/>
        <v>6.5273239436619717</v>
      </c>
      <c r="BH48" s="51">
        <f t="shared" ca="1" si="8"/>
        <v>54.366336633663366</v>
      </c>
      <c r="BI48" s="51">
        <v>0</v>
      </c>
      <c r="BJ48" s="51">
        <f ca="1">'2024_3월_관리비상세내역'!BK48</f>
        <v>534.58500000000004</v>
      </c>
      <c r="BK48" s="51">
        <f t="shared" ca="1" si="9"/>
        <v>1018.075</v>
      </c>
      <c r="BL48" s="51">
        <f ca="1">'2024_3월_관리비상세내역'!BM48</f>
        <v>524.45056338028166</v>
      </c>
      <c r="BM48" s="57">
        <f t="shared" ca="1" si="10"/>
        <v>530.97788732394361</v>
      </c>
      <c r="BN48" s="51">
        <f ca="1">'2024_3월_관리비상세내역'!BO48</f>
        <v>452.83760000000001</v>
      </c>
      <c r="BO48" s="57">
        <f t="shared" ca="1" si="11"/>
        <v>526.77840000000003</v>
      </c>
      <c r="BP48" s="51">
        <f ca="1">'2024_3월_관리비상세내역'!BQ48</f>
        <v>1149.6930693069307</v>
      </c>
      <c r="BQ48" s="57">
        <f t="shared" ca="1" si="12"/>
        <v>1204.0594059405942</v>
      </c>
      <c r="BR48" s="51">
        <v>0</v>
      </c>
      <c r="BS48" s="51">
        <v>0</v>
      </c>
    </row>
    <row r="49" spans="1:71">
      <c r="A49" s="8" t="s">
        <v>239</v>
      </c>
      <c r="B49" s="8">
        <v>702</v>
      </c>
      <c r="C49" s="8">
        <v>202</v>
      </c>
      <c r="E49" s="8">
        <v>115.7</v>
      </c>
      <c r="F49" s="8" t="s">
        <v>240</v>
      </c>
      <c r="G49" s="55">
        <f t="shared" ca="1" si="0"/>
        <v>43399</v>
      </c>
      <c r="H49" s="8">
        <v>77777</v>
      </c>
      <c r="J49" t="str">
        <f t="shared" ca="1" si="17"/>
        <v>월세</v>
      </c>
      <c r="K49" s="8" t="s">
        <v>242</v>
      </c>
      <c r="L49" s="63">
        <v>45383</v>
      </c>
      <c r="M49" s="63">
        <v>45432</v>
      </c>
      <c r="N49" s="63">
        <v>45383</v>
      </c>
      <c r="O49" s="63">
        <v>45412</v>
      </c>
      <c r="P49" s="51">
        <f t="shared" ca="1" si="1"/>
        <v>634641</v>
      </c>
      <c r="Q49" s="57">
        <f t="shared" ca="1" si="2"/>
        <v>647333.81999999995</v>
      </c>
      <c r="R49" s="51">
        <f t="shared" ca="1" si="3"/>
        <v>634641</v>
      </c>
      <c r="S49" s="57">
        <f t="shared" ca="1" si="13"/>
        <v>242968</v>
      </c>
      <c r="T49" s="57">
        <f t="shared" ca="1" si="4"/>
        <v>391673</v>
      </c>
      <c r="U49" s="57">
        <f t="shared" ca="1" si="25"/>
        <v>30832</v>
      </c>
      <c r="V49" s="57">
        <f t="shared" ca="1" si="25"/>
        <v>12202</v>
      </c>
      <c r="W49" s="57">
        <f t="shared" ca="1" si="25"/>
        <v>1239</v>
      </c>
      <c r="X49" s="57">
        <f t="shared" ca="1" si="25"/>
        <v>3792</v>
      </c>
      <c r="Y49" s="57">
        <f t="shared" ca="1" si="25"/>
        <v>3709</v>
      </c>
      <c r="Z49" s="57">
        <f t="shared" ca="1" si="25"/>
        <v>56040</v>
      </c>
      <c r="AA49" s="57">
        <f t="shared" ca="1" si="25"/>
        <v>1410</v>
      </c>
      <c r="AB49" s="57">
        <f t="shared" ca="1" si="25"/>
        <v>69448</v>
      </c>
      <c r="AC49" s="57">
        <f t="shared" ca="1" si="25"/>
        <v>2366</v>
      </c>
      <c r="AD49" s="57">
        <f t="shared" ca="1" si="25"/>
        <v>7206</v>
      </c>
      <c r="AE49" s="57">
        <f t="shared" ca="1" si="25"/>
        <v>21901</v>
      </c>
      <c r="AF49" s="57">
        <f t="shared" ca="1" si="25"/>
        <v>913</v>
      </c>
      <c r="AG49" s="57">
        <f t="shared" ca="1" si="25"/>
        <v>27675</v>
      </c>
      <c r="AH49" s="57">
        <f t="shared" ca="1" si="25"/>
        <v>733</v>
      </c>
      <c r="AI49" s="57">
        <f t="shared" ca="1" si="25"/>
        <v>0</v>
      </c>
      <c r="AJ49" s="57">
        <f t="shared" ca="1" si="25"/>
        <v>107074</v>
      </c>
      <c r="AK49" s="57">
        <f t="shared" ca="1" si="24"/>
        <v>11668</v>
      </c>
      <c r="AL49" s="57">
        <f t="shared" ca="1" si="20"/>
        <v>138906</v>
      </c>
      <c r="AM49" s="57">
        <f t="shared" ca="1" si="20"/>
        <v>5122</v>
      </c>
      <c r="AN49" s="57">
        <f t="shared" ca="1" si="20"/>
        <v>81472</v>
      </c>
      <c r="AO49" s="57">
        <f t="shared" ca="1" si="20"/>
        <v>0</v>
      </c>
      <c r="AP49" s="57">
        <f t="shared" ca="1" si="20"/>
        <v>74891</v>
      </c>
      <c r="AQ49" s="57">
        <f t="shared" ca="1" si="20"/>
        <v>5645</v>
      </c>
      <c r="AR49" s="57">
        <f t="shared" ca="1" si="20"/>
        <v>2740</v>
      </c>
      <c r="AS49" s="51">
        <v>2500</v>
      </c>
      <c r="AT49" s="57">
        <f t="shared" ca="1" si="20"/>
        <v>0</v>
      </c>
      <c r="AU49" s="51">
        <v>0</v>
      </c>
      <c r="AV49" s="57">
        <v>0</v>
      </c>
      <c r="AW49" s="51">
        <f t="shared" ca="1" si="5"/>
        <v>12692.82</v>
      </c>
      <c r="AX49" s="57">
        <f t="shared" ca="1" si="22"/>
        <v>-1299</v>
      </c>
      <c r="AY49" s="57">
        <f t="shared" ca="1" si="22"/>
        <v>0</v>
      </c>
      <c r="AZ49" s="57">
        <f t="shared" ca="1" si="22"/>
        <v>0</v>
      </c>
      <c r="BA49" s="51">
        <v>0</v>
      </c>
      <c r="BB49" s="51">
        <v>0</v>
      </c>
      <c r="BC49" s="57">
        <f t="shared" ca="1" si="22"/>
        <v>-18309</v>
      </c>
      <c r="BD49" s="57">
        <f t="shared" ca="1" si="22"/>
        <v>-15235</v>
      </c>
      <c r="BE49" s="57">
        <f t="shared" ca="1" si="19"/>
        <v>535.37</v>
      </c>
      <c r="BF49" s="51">
        <f t="shared" ca="1" si="6"/>
        <v>111.12479999999999</v>
      </c>
      <c r="BG49" s="51">
        <f t="shared" ca="1" si="7"/>
        <v>11.474929577464788</v>
      </c>
      <c r="BH49" s="51">
        <f t="shared" ca="1" si="8"/>
        <v>741.49504950495054</v>
      </c>
      <c r="BI49" s="51">
        <v>0</v>
      </c>
      <c r="BJ49" s="51">
        <f ca="1">'2024_3월_관리비상세내역'!BK49</f>
        <v>764.5</v>
      </c>
      <c r="BK49" s="51">
        <f t="shared" ca="1" si="9"/>
        <v>1299.8699999999999</v>
      </c>
      <c r="BL49" s="51">
        <f ca="1">'2024_3월_관리비상세내역'!BM49</f>
        <v>287.76056338028167</v>
      </c>
      <c r="BM49" s="57">
        <f t="shared" ca="1" si="10"/>
        <v>299.23549295774643</v>
      </c>
      <c r="BN49" s="51">
        <f ca="1">'2024_3월_관리비상세내역'!BO49</f>
        <v>555.20000000000005</v>
      </c>
      <c r="BO49" s="57">
        <f t="shared" ca="1" si="11"/>
        <v>666.3248000000001</v>
      </c>
      <c r="BP49" s="51">
        <f ca="1">'2024_3월_관리비상세내역'!BQ49</f>
        <v>953.54455445544556</v>
      </c>
      <c r="BQ49" s="57">
        <f t="shared" ca="1" si="12"/>
        <v>1695.0396039603961</v>
      </c>
      <c r="BR49" s="51">
        <v>0</v>
      </c>
      <c r="BS49" s="51">
        <v>0</v>
      </c>
    </row>
    <row r="50" spans="1:71">
      <c r="A50" s="8" t="s">
        <v>239</v>
      </c>
      <c r="B50" s="8">
        <v>702</v>
      </c>
      <c r="C50" s="8">
        <v>301</v>
      </c>
      <c r="E50" s="8">
        <v>115.7</v>
      </c>
      <c r="F50" s="8" t="s">
        <v>240</v>
      </c>
      <c r="G50" s="55">
        <f t="shared" ca="1" si="0"/>
        <v>44422</v>
      </c>
      <c r="H50" s="8">
        <v>77777</v>
      </c>
      <c r="J50" t="str">
        <f t="shared" ca="1" si="17"/>
        <v>자가</v>
      </c>
      <c r="K50" s="8" t="s">
        <v>242</v>
      </c>
      <c r="L50" s="63">
        <v>45383</v>
      </c>
      <c r="M50" s="63">
        <v>45432</v>
      </c>
      <c r="N50" s="63">
        <v>45383</v>
      </c>
      <c r="O50" s="63">
        <v>45412</v>
      </c>
      <c r="P50" s="51">
        <f t="shared" ca="1" si="1"/>
        <v>418562</v>
      </c>
      <c r="Q50" s="57">
        <f t="shared" ca="1" si="2"/>
        <v>426933.24</v>
      </c>
      <c r="R50" s="51">
        <f t="shared" ca="1" si="3"/>
        <v>418562</v>
      </c>
      <c r="S50" s="57">
        <f t="shared" ca="1" si="13"/>
        <v>139476</v>
      </c>
      <c r="T50" s="57">
        <f t="shared" ca="1" si="4"/>
        <v>279086</v>
      </c>
      <c r="U50" s="57">
        <f t="shared" ca="1" si="25"/>
        <v>41017</v>
      </c>
      <c r="V50" s="57">
        <f t="shared" ca="1" si="25"/>
        <v>5802</v>
      </c>
      <c r="W50" s="57">
        <f t="shared" ca="1" si="25"/>
        <v>1276</v>
      </c>
      <c r="X50" s="57">
        <f t="shared" ca="1" si="25"/>
        <v>4752</v>
      </c>
      <c r="Y50" s="57">
        <f t="shared" ca="1" si="25"/>
        <v>3430</v>
      </c>
      <c r="Z50" s="57">
        <f t="shared" ca="1" si="25"/>
        <v>39569</v>
      </c>
      <c r="AA50" s="57">
        <f t="shared" ca="1" si="25"/>
        <v>27355</v>
      </c>
      <c r="AB50" s="57">
        <f t="shared" ca="1" si="25"/>
        <v>20821</v>
      </c>
      <c r="AC50" s="57">
        <f t="shared" ca="1" si="25"/>
        <v>221</v>
      </c>
      <c r="AD50" s="57">
        <f t="shared" ca="1" si="25"/>
        <v>6795</v>
      </c>
      <c r="AE50" s="57">
        <f t="shared" ca="1" si="25"/>
        <v>13476</v>
      </c>
      <c r="AF50" s="57">
        <f t="shared" ca="1" si="25"/>
        <v>570</v>
      </c>
      <c r="AG50" s="57">
        <f t="shared" ca="1" si="25"/>
        <v>597</v>
      </c>
      <c r="AH50" s="57">
        <f t="shared" ca="1" si="25"/>
        <v>560</v>
      </c>
      <c r="AI50" s="57">
        <f t="shared" ca="1" si="25"/>
        <v>0</v>
      </c>
      <c r="AJ50" s="57">
        <f t="shared" ca="1" si="25"/>
        <v>92058</v>
      </c>
      <c r="AK50" s="57">
        <f t="shared" ca="1" si="24"/>
        <v>13488</v>
      </c>
      <c r="AL50" s="57">
        <f t="shared" ca="1" si="20"/>
        <v>79127</v>
      </c>
      <c r="AM50" s="57">
        <f t="shared" ref="AL50:AT74" ca="1" si="26">RANDBETWEEN(AM$2,AM$3)</f>
        <v>8035</v>
      </c>
      <c r="AN50" s="57">
        <f t="shared" ca="1" si="26"/>
        <v>40533</v>
      </c>
      <c r="AO50" s="57">
        <f t="shared" ca="1" si="26"/>
        <v>0</v>
      </c>
      <c r="AP50" s="57">
        <f t="shared" ca="1" si="26"/>
        <v>40016</v>
      </c>
      <c r="AQ50" s="57">
        <f t="shared" ca="1" si="26"/>
        <v>1150</v>
      </c>
      <c r="AR50" s="57">
        <f t="shared" ca="1" si="26"/>
        <v>1038</v>
      </c>
      <c r="AS50" s="51">
        <v>2500</v>
      </c>
      <c r="AT50" s="57">
        <f t="shared" ca="1" si="26"/>
        <v>0</v>
      </c>
      <c r="AU50" s="51">
        <v>0</v>
      </c>
      <c r="AV50" s="57">
        <v>0</v>
      </c>
      <c r="AW50" s="51">
        <f t="shared" ca="1" si="5"/>
        <v>8371.24</v>
      </c>
      <c r="AX50" s="57">
        <f t="shared" ca="1" si="22"/>
        <v>-2724</v>
      </c>
      <c r="AY50" s="57">
        <f t="shared" ca="1" si="22"/>
        <v>0</v>
      </c>
      <c r="AZ50" s="57">
        <f t="shared" ca="1" si="22"/>
        <v>0</v>
      </c>
      <c r="BA50" s="51">
        <v>0</v>
      </c>
      <c r="BB50" s="51">
        <v>0</v>
      </c>
      <c r="BC50" s="57">
        <f t="shared" ca="1" si="22"/>
        <v>-8583</v>
      </c>
      <c r="BD50" s="57">
        <f t="shared" ca="1" si="22"/>
        <v>-14317</v>
      </c>
      <c r="BE50" s="57">
        <f t="shared" ca="1" si="19"/>
        <v>460.29</v>
      </c>
      <c r="BF50" s="51">
        <f t="shared" ca="1" si="6"/>
        <v>63.301600000000001</v>
      </c>
      <c r="BG50" s="51">
        <f t="shared" ca="1" si="7"/>
        <v>5.7088732394366195</v>
      </c>
      <c r="BH50" s="51">
        <f t="shared" ca="1" si="8"/>
        <v>396.19801980198019</v>
      </c>
      <c r="BI50" s="51">
        <v>0</v>
      </c>
      <c r="BJ50" s="51">
        <f ca="1">'2024_3월_관리비상세내역'!BK50</f>
        <v>595.28</v>
      </c>
      <c r="BK50" s="51">
        <f t="shared" ca="1" si="9"/>
        <v>1055.57</v>
      </c>
      <c r="BL50" s="51">
        <f ca="1">'2024_3월_관리비상세내역'!BM50</f>
        <v>927.15366197183096</v>
      </c>
      <c r="BM50" s="57">
        <f t="shared" ca="1" si="10"/>
        <v>932.86253521126753</v>
      </c>
      <c r="BN50" s="51">
        <f ca="1">'2024_3월_관리비상세내역'!BO50</f>
        <v>205.00799999999998</v>
      </c>
      <c r="BO50" s="57">
        <f t="shared" ca="1" si="11"/>
        <v>268.30959999999999</v>
      </c>
      <c r="BP50" s="51">
        <f ca="1">'2024_3월_관리비상세내역'!BQ50</f>
        <v>1803.9108910891089</v>
      </c>
      <c r="BQ50" s="57">
        <f t="shared" ca="1" si="12"/>
        <v>2200.1089108910892</v>
      </c>
      <c r="BR50" s="51">
        <v>0</v>
      </c>
      <c r="BS50" s="51">
        <v>0</v>
      </c>
    </row>
    <row r="51" spans="1:71">
      <c r="A51" s="8" t="s">
        <v>239</v>
      </c>
      <c r="B51" s="8">
        <v>702</v>
      </c>
      <c r="C51" s="8">
        <v>302</v>
      </c>
      <c r="E51" s="8">
        <v>115.7</v>
      </c>
      <c r="F51" s="8" t="s">
        <v>240</v>
      </c>
      <c r="G51" s="55">
        <f t="shared" ca="1" si="0"/>
        <v>43106</v>
      </c>
      <c r="H51" s="8">
        <v>77777</v>
      </c>
      <c r="J51" t="str">
        <f t="shared" ca="1" si="17"/>
        <v>전세</v>
      </c>
      <c r="K51" s="8" t="s">
        <v>242</v>
      </c>
      <c r="L51" s="63">
        <v>45383</v>
      </c>
      <c r="M51" s="63">
        <v>45432</v>
      </c>
      <c r="N51" s="63">
        <v>45383</v>
      </c>
      <c r="O51" s="63">
        <v>45412</v>
      </c>
      <c r="P51" s="51">
        <f t="shared" ca="1" si="1"/>
        <v>521410</v>
      </c>
      <c r="Q51" s="57">
        <f t="shared" ca="1" si="2"/>
        <v>531838.19999999995</v>
      </c>
      <c r="R51" s="51">
        <f t="shared" ca="1" si="3"/>
        <v>521410</v>
      </c>
      <c r="S51" s="57">
        <f t="shared" ca="1" si="13"/>
        <v>242702</v>
      </c>
      <c r="T51" s="57">
        <f t="shared" ca="1" si="4"/>
        <v>278708</v>
      </c>
      <c r="U51" s="57">
        <f t="shared" ca="1" si="25"/>
        <v>68383</v>
      </c>
      <c r="V51" s="57">
        <f t="shared" ca="1" si="25"/>
        <v>33817</v>
      </c>
      <c r="W51" s="57">
        <f t="shared" ca="1" si="25"/>
        <v>842</v>
      </c>
      <c r="X51" s="57">
        <f t="shared" ca="1" si="25"/>
        <v>2565</v>
      </c>
      <c r="Y51" s="57">
        <f t="shared" ca="1" si="25"/>
        <v>3848</v>
      </c>
      <c r="Z51" s="57">
        <f t="shared" ca="1" si="25"/>
        <v>23368</v>
      </c>
      <c r="AA51" s="57">
        <f t="shared" ca="1" si="25"/>
        <v>26173</v>
      </c>
      <c r="AB51" s="57">
        <f t="shared" ca="1" si="25"/>
        <v>50423</v>
      </c>
      <c r="AC51" s="57">
        <f t="shared" ca="1" si="25"/>
        <v>478</v>
      </c>
      <c r="AD51" s="57">
        <f t="shared" ca="1" si="25"/>
        <v>8941</v>
      </c>
      <c r="AE51" s="57">
        <f t="shared" ca="1" si="25"/>
        <v>26712</v>
      </c>
      <c r="AF51" s="57">
        <f t="shared" ca="1" si="25"/>
        <v>514</v>
      </c>
      <c r="AG51" s="57">
        <f t="shared" ca="1" si="25"/>
        <v>17881</v>
      </c>
      <c r="AH51" s="57">
        <f t="shared" ca="1" si="25"/>
        <v>253</v>
      </c>
      <c r="AI51" s="57">
        <f t="shared" ca="1" si="25"/>
        <v>0</v>
      </c>
      <c r="AJ51" s="57">
        <f t="shared" ca="1" si="25"/>
        <v>109228</v>
      </c>
      <c r="AK51" s="57">
        <f t="shared" ca="1" si="24"/>
        <v>17326</v>
      </c>
      <c r="AL51" s="57">
        <f t="shared" ca="1" si="26"/>
        <v>56364</v>
      </c>
      <c r="AM51" s="57">
        <f t="shared" ca="1" si="26"/>
        <v>9906</v>
      </c>
      <c r="AN51" s="57">
        <f t="shared" ca="1" si="26"/>
        <v>85557</v>
      </c>
      <c r="AO51" s="57">
        <f t="shared" ca="1" si="26"/>
        <v>0</v>
      </c>
      <c r="AP51" s="57">
        <f t="shared" ca="1" si="26"/>
        <v>7638</v>
      </c>
      <c r="AQ51" s="57">
        <f t="shared" ca="1" si="26"/>
        <v>4930</v>
      </c>
      <c r="AR51" s="57">
        <f t="shared" ca="1" si="26"/>
        <v>3597</v>
      </c>
      <c r="AS51" s="51">
        <v>2500</v>
      </c>
      <c r="AT51" s="57">
        <f t="shared" ca="1" si="26"/>
        <v>0</v>
      </c>
      <c r="AU51" s="51">
        <v>0</v>
      </c>
      <c r="AV51" s="57">
        <v>0</v>
      </c>
      <c r="AW51" s="51">
        <f t="shared" ca="1" si="5"/>
        <v>10428.200000000001</v>
      </c>
      <c r="AX51" s="57">
        <f t="shared" ca="1" si="22"/>
        <v>-20306</v>
      </c>
      <c r="AY51" s="57">
        <f t="shared" ca="1" si="22"/>
        <v>0</v>
      </c>
      <c r="AZ51" s="57">
        <f t="shared" ca="1" si="22"/>
        <v>0</v>
      </c>
      <c r="BA51" s="51">
        <v>0</v>
      </c>
      <c r="BB51" s="51">
        <v>0</v>
      </c>
      <c r="BC51" s="57">
        <f t="shared" ca="1" si="22"/>
        <v>-9713</v>
      </c>
      <c r="BD51" s="57">
        <f t="shared" ca="1" si="22"/>
        <v>-9815</v>
      </c>
      <c r="BE51" s="57">
        <f t="shared" ca="1" si="19"/>
        <v>546.14</v>
      </c>
      <c r="BF51" s="51">
        <f t="shared" ca="1" si="6"/>
        <v>45.091200000000001</v>
      </c>
      <c r="BG51" s="51">
        <f t="shared" ca="1" si="7"/>
        <v>12.050281690140846</v>
      </c>
      <c r="BH51" s="51">
        <f t="shared" ca="1" si="8"/>
        <v>75.623762376237622</v>
      </c>
      <c r="BI51" s="51">
        <v>0</v>
      </c>
      <c r="BJ51" s="51">
        <f ca="1">'2024_3월_관리비상세내역'!BK51</f>
        <v>437.33499999999998</v>
      </c>
      <c r="BK51" s="51">
        <f t="shared" ca="1" si="9"/>
        <v>983.47499999999991</v>
      </c>
      <c r="BL51" s="51">
        <f ca="1">'2024_3월_관리비상세내역'!BM51</f>
        <v>427.64661971830986</v>
      </c>
      <c r="BM51" s="57">
        <f t="shared" ca="1" si="10"/>
        <v>439.69690140845069</v>
      </c>
      <c r="BN51" s="51">
        <f ca="1">'2024_3월_관리비상세내역'!BO51</f>
        <v>941.89359999999999</v>
      </c>
      <c r="BO51" s="57">
        <f t="shared" ca="1" si="11"/>
        <v>986.98479999999995</v>
      </c>
      <c r="BP51" s="51">
        <f ca="1">'2024_3월_관리비상세내역'!BQ51</f>
        <v>775.14851485148517</v>
      </c>
      <c r="BQ51" s="57">
        <f t="shared" ca="1" si="12"/>
        <v>850.77227722772284</v>
      </c>
      <c r="BR51" s="51">
        <v>0</v>
      </c>
      <c r="BS51" s="51">
        <v>0</v>
      </c>
    </row>
    <row r="52" spans="1:71">
      <c r="A52" s="8" t="s">
        <v>239</v>
      </c>
      <c r="B52" s="8">
        <v>702</v>
      </c>
      <c r="C52" s="8">
        <v>401</v>
      </c>
      <c r="E52" s="8">
        <v>115.7</v>
      </c>
      <c r="F52" s="8" t="s">
        <v>240</v>
      </c>
      <c r="G52" s="55">
        <f t="shared" ca="1" si="0"/>
        <v>42293</v>
      </c>
      <c r="H52" s="8">
        <v>77777</v>
      </c>
      <c r="J52" t="str">
        <f t="shared" ca="1" si="17"/>
        <v>월세</v>
      </c>
      <c r="K52" s="8" t="s">
        <v>242</v>
      </c>
      <c r="L52" s="63">
        <v>45383</v>
      </c>
      <c r="M52" s="63">
        <v>45432</v>
      </c>
      <c r="N52" s="63">
        <v>45383</v>
      </c>
      <c r="O52" s="63">
        <v>45412</v>
      </c>
      <c r="P52" s="51">
        <f t="shared" ca="1" si="1"/>
        <v>393625</v>
      </c>
      <c r="Q52" s="57">
        <f t="shared" ca="1" si="2"/>
        <v>401497.5</v>
      </c>
      <c r="R52" s="51">
        <f t="shared" ca="1" si="3"/>
        <v>393625</v>
      </c>
      <c r="S52" s="57">
        <f t="shared" ca="1" si="13"/>
        <v>222397</v>
      </c>
      <c r="T52" s="57">
        <f t="shared" ca="1" si="4"/>
        <v>171228</v>
      </c>
      <c r="U52" s="57">
        <f t="shared" ca="1" si="25"/>
        <v>46055</v>
      </c>
      <c r="V52" s="57">
        <f t="shared" ca="1" si="25"/>
        <v>7021</v>
      </c>
      <c r="W52" s="57">
        <f t="shared" ca="1" si="25"/>
        <v>1534</v>
      </c>
      <c r="X52" s="57">
        <f t="shared" ca="1" si="25"/>
        <v>3426</v>
      </c>
      <c r="Y52" s="57">
        <f t="shared" ca="1" si="25"/>
        <v>3694</v>
      </c>
      <c r="Z52" s="57">
        <f t="shared" ca="1" si="25"/>
        <v>58125</v>
      </c>
      <c r="AA52" s="57">
        <f t="shared" ca="1" si="25"/>
        <v>11876</v>
      </c>
      <c r="AB52" s="57">
        <f t="shared" ca="1" si="25"/>
        <v>24412</v>
      </c>
      <c r="AC52" s="57">
        <f t="shared" ca="1" si="25"/>
        <v>131</v>
      </c>
      <c r="AD52" s="57">
        <f t="shared" ca="1" si="25"/>
        <v>9648</v>
      </c>
      <c r="AE52" s="57">
        <f t="shared" ca="1" si="25"/>
        <v>26153</v>
      </c>
      <c r="AF52" s="57">
        <f t="shared" ca="1" si="25"/>
        <v>794</v>
      </c>
      <c r="AG52" s="57">
        <f t="shared" ca="1" si="25"/>
        <v>36499</v>
      </c>
      <c r="AH52" s="57">
        <f t="shared" ca="1" si="25"/>
        <v>910</v>
      </c>
      <c r="AI52" s="57">
        <f t="shared" ca="1" si="25"/>
        <v>0</v>
      </c>
      <c r="AJ52" s="57">
        <f t="shared" ca="1" si="25"/>
        <v>95326</v>
      </c>
      <c r="AK52" s="57">
        <f t="shared" ca="1" si="24"/>
        <v>19125</v>
      </c>
      <c r="AL52" s="57">
        <f t="shared" ca="1" si="26"/>
        <v>15022</v>
      </c>
      <c r="AM52" s="57">
        <f t="shared" ca="1" si="26"/>
        <v>8584</v>
      </c>
      <c r="AN52" s="57">
        <f t="shared" ca="1" si="26"/>
        <v>43323</v>
      </c>
      <c r="AO52" s="57">
        <f t="shared" ca="1" si="26"/>
        <v>0</v>
      </c>
      <c r="AP52" s="57">
        <f t="shared" ca="1" si="26"/>
        <v>30318</v>
      </c>
      <c r="AQ52" s="57">
        <f t="shared" ca="1" si="26"/>
        <v>4905</v>
      </c>
      <c r="AR52" s="57">
        <f t="shared" ca="1" si="26"/>
        <v>707</v>
      </c>
      <c r="AS52" s="51">
        <v>2500</v>
      </c>
      <c r="AT52" s="57">
        <f t="shared" ca="1" si="26"/>
        <v>0</v>
      </c>
      <c r="AU52" s="51">
        <v>0</v>
      </c>
      <c r="AV52" s="57">
        <v>0</v>
      </c>
      <c r="AW52" s="51">
        <f t="shared" ca="1" si="5"/>
        <v>7872.5</v>
      </c>
      <c r="AX52" s="57">
        <f t="shared" ca="1" si="22"/>
        <v>-22166</v>
      </c>
      <c r="AY52" s="57">
        <f t="shared" ca="1" si="22"/>
        <v>0</v>
      </c>
      <c r="AZ52" s="57">
        <f t="shared" ca="1" si="22"/>
        <v>0</v>
      </c>
      <c r="BA52" s="51">
        <v>0</v>
      </c>
      <c r="BB52" s="51">
        <v>0</v>
      </c>
      <c r="BC52" s="57">
        <f t="shared" ca="1" si="22"/>
        <v>-7383</v>
      </c>
      <c r="BD52" s="57">
        <f t="shared" ca="1" si="22"/>
        <v>-26914</v>
      </c>
      <c r="BE52" s="57">
        <f t="shared" ca="1" si="19"/>
        <v>476.63</v>
      </c>
      <c r="BF52" s="51">
        <f t="shared" ca="1" si="6"/>
        <v>12.0176</v>
      </c>
      <c r="BG52" s="51">
        <f t="shared" ca="1" si="7"/>
        <v>6.1018309859154929</v>
      </c>
      <c r="BH52" s="51">
        <f t="shared" ca="1" si="8"/>
        <v>300.1782178217822</v>
      </c>
      <c r="BI52" s="51">
        <v>0</v>
      </c>
      <c r="BJ52" s="51">
        <f ca="1">'2024_3월_관리비상세내역'!BK52</f>
        <v>1131.865</v>
      </c>
      <c r="BK52" s="51">
        <f t="shared" ca="1" si="9"/>
        <v>1608.4949999999999</v>
      </c>
      <c r="BL52" s="51">
        <f ca="1">'2024_3월_관리비상세내역'!BM52</f>
        <v>996.18014084507047</v>
      </c>
      <c r="BM52" s="57">
        <f t="shared" ca="1" si="10"/>
        <v>1002.281971830986</v>
      </c>
      <c r="BN52" s="51">
        <f ca="1">'2024_3월_관리비상세내역'!BO52</f>
        <v>518.22080000000005</v>
      </c>
      <c r="BO52" s="57">
        <f t="shared" ca="1" si="11"/>
        <v>530.23840000000007</v>
      </c>
      <c r="BP52" s="51">
        <f ca="1">'2024_3월_관리비상세내역'!BQ52</f>
        <v>1597.1089108910892</v>
      </c>
      <c r="BQ52" s="57">
        <f t="shared" ca="1" si="12"/>
        <v>1897.2871287128714</v>
      </c>
      <c r="BR52" s="51">
        <v>0</v>
      </c>
      <c r="BS52" s="51">
        <v>0</v>
      </c>
    </row>
    <row r="53" spans="1:71">
      <c r="A53" s="8" t="s">
        <v>239</v>
      </c>
      <c r="B53" s="8">
        <v>702</v>
      </c>
      <c r="C53" s="8">
        <v>402</v>
      </c>
      <c r="E53" s="8">
        <v>115.7</v>
      </c>
      <c r="F53" s="8" t="s">
        <v>240</v>
      </c>
      <c r="G53" s="55">
        <f t="shared" ca="1" si="0"/>
        <v>41948</v>
      </c>
      <c r="H53" s="8">
        <v>77777</v>
      </c>
      <c r="J53" t="str">
        <f t="shared" ca="1" si="17"/>
        <v>자가</v>
      </c>
      <c r="K53" s="8" t="s">
        <v>242</v>
      </c>
      <c r="L53" s="63">
        <v>45383</v>
      </c>
      <c r="M53" s="63">
        <v>45432</v>
      </c>
      <c r="N53" s="63">
        <v>45383</v>
      </c>
      <c r="O53" s="63">
        <v>45412</v>
      </c>
      <c r="P53" s="51">
        <f t="shared" ca="1" si="1"/>
        <v>543090</v>
      </c>
      <c r="Q53" s="57">
        <f t="shared" ca="1" si="2"/>
        <v>553951.80000000005</v>
      </c>
      <c r="R53" s="51">
        <f t="shared" ca="1" si="3"/>
        <v>543090</v>
      </c>
      <c r="S53" s="57">
        <f t="shared" ca="1" si="13"/>
        <v>204312</v>
      </c>
      <c r="T53" s="57">
        <f t="shared" ca="1" si="4"/>
        <v>338778</v>
      </c>
      <c r="U53" s="57">
        <f t="shared" ca="1" si="25"/>
        <v>66743</v>
      </c>
      <c r="V53" s="57">
        <f t="shared" ca="1" si="25"/>
        <v>36054</v>
      </c>
      <c r="W53" s="57">
        <f t="shared" ca="1" si="25"/>
        <v>1851</v>
      </c>
      <c r="X53" s="57">
        <f t="shared" ca="1" si="25"/>
        <v>3744</v>
      </c>
      <c r="Y53" s="57">
        <f t="shared" ca="1" si="25"/>
        <v>3964</v>
      </c>
      <c r="Z53" s="57">
        <f t="shared" ca="1" si="25"/>
        <v>31414</v>
      </c>
      <c r="AA53" s="57">
        <f t="shared" ca="1" si="25"/>
        <v>12556</v>
      </c>
      <c r="AB53" s="57">
        <f t="shared" ca="1" si="25"/>
        <v>23987</v>
      </c>
      <c r="AC53" s="57">
        <f t="shared" ca="1" si="25"/>
        <v>912</v>
      </c>
      <c r="AD53" s="57">
        <f t="shared" ca="1" si="25"/>
        <v>2181</v>
      </c>
      <c r="AE53" s="57">
        <f t="shared" ca="1" si="25"/>
        <v>14707</v>
      </c>
      <c r="AF53" s="57">
        <f t="shared" ca="1" si="25"/>
        <v>339</v>
      </c>
      <c r="AG53" s="57">
        <f t="shared" ca="1" si="25"/>
        <v>13748</v>
      </c>
      <c r="AH53" s="57">
        <f t="shared" ca="1" si="25"/>
        <v>821</v>
      </c>
      <c r="AI53" s="57">
        <f t="shared" ca="1" si="25"/>
        <v>0</v>
      </c>
      <c r="AJ53" s="57">
        <f t="shared" ca="1" si="25"/>
        <v>103106</v>
      </c>
      <c r="AK53" s="57">
        <f t="shared" ca="1" si="24"/>
        <v>12926</v>
      </c>
      <c r="AL53" s="57">
        <f t="shared" ca="1" si="26"/>
        <v>30331</v>
      </c>
      <c r="AM53" s="57">
        <f t="shared" ca="1" si="26"/>
        <v>9715</v>
      </c>
      <c r="AN53" s="57">
        <f t="shared" ca="1" si="26"/>
        <v>90456</v>
      </c>
      <c r="AO53" s="57">
        <f t="shared" ca="1" si="26"/>
        <v>0</v>
      </c>
      <c r="AP53" s="57">
        <f t="shared" ca="1" si="26"/>
        <v>96560</v>
      </c>
      <c r="AQ53" s="57">
        <f t="shared" ca="1" si="26"/>
        <v>4668</v>
      </c>
      <c r="AR53" s="57">
        <f t="shared" ca="1" si="26"/>
        <v>2802</v>
      </c>
      <c r="AS53" s="51">
        <v>2500</v>
      </c>
      <c r="AT53" s="57">
        <f t="shared" ca="1" si="26"/>
        <v>0</v>
      </c>
      <c r="AU53" s="51">
        <v>0</v>
      </c>
      <c r="AV53" s="57">
        <v>0</v>
      </c>
      <c r="AW53" s="51">
        <f t="shared" ca="1" si="5"/>
        <v>10861.800000000001</v>
      </c>
      <c r="AX53" s="57">
        <f t="shared" ca="1" si="22"/>
        <v>-13903</v>
      </c>
      <c r="AY53" s="57">
        <f t="shared" ca="1" si="22"/>
        <v>0</v>
      </c>
      <c r="AZ53" s="57">
        <f t="shared" ca="1" si="22"/>
        <v>0</v>
      </c>
      <c r="BA53" s="51">
        <v>0</v>
      </c>
      <c r="BB53" s="51">
        <v>0</v>
      </c>
      <c r="BC53" s="57">
        <f t="shared" ca="1" si="22"/>
        <v>-7779</v>
      </c>
      <c r="BD53" s="57">
        <f t="shared" ca="1" si="22"/>
        <v>-1313</v>
      </c>
      <c r="BE53" s="57">
        <f t="shared" ca="1" si="19"/>
        <v>515.53</v>
      </c>
      <c r="BF53" s="51">
        <f t="shared" ca="1" si="6"/>
        <v>24.264800000000001</v>
      </c>
      <c r="BG53" s="51">
        <f t="shared" ca="1" si="7"/>
        <v>12.740281690140845</v>
      </c>
      <c r="BH53" s="51">
        <f t="shared" ca="1" si="8"/>
        <v>956.03960396039599</v>
      </c>
      <c r="BI53" s="51">
        <v>0</v>
      </c>
      <c r="BJ53" s="51">
        <f ca="1">'2024_3월_관리비상세내역'!BK53</f>
        <v>1048.2750000000001</v>
      </c>
      <c r="BK53" s="51">
        <f t="shared" ca="1" si="9"/>
        <v>1563.8050000000001</v>
      </c>
      <c r="BL53" s="51">
        <f ca="1">'2024_3월_관리비상세내역'!BM53</f>
        <v>82.961408450704226</v>
      </c>
      <c r="BM53" s="57">
        <f t="shared" ca="1" si="10"/>
        <v>95.701690140845074</v>
      </c>
      <c r="BN53" s="51">
        <f ca="1">'2024_3월_관리비상세내역'!BO53</f>
        <v>109.8792</v>
      </c>
      <c r="BO53" s="57">
        <f t="shared" ca="1" si="11"/>
        <v>134.14400000000001</v>
      </c>
      <c r="BP53" s="51">
        <f ca="1">'2024_3월_관리비상세내역'!BQ53</f>
        <v>740.71287128712879</v>
      </c>
      <c r="BQ53" s="57">
        <f t="shared" ca="1" si="12"/>
        <v>1696.7524752475247</v>
      </c>
      <c r="BR53" s="51">
        <v>0</v>
      </c>
      <c r="BS53" s="51">
        <v>0</v>
      </c>
    </row>
    <row r="54" spans="1:71">
      <c r="A54" s="8" t="s">
        <v>239</v>
      </c>
      <c r="B54" s="8">
        <v>702</v>
      </c>
      <c r="C54" s="8">
        <v>501</v>
      </c>
      <c r="E54" s="8">
        <v>115.7</v>
      </c>
      <c r="F54" s="8" t="s">
        <v>240</v>
      </c>
      <c r="G54" s="55">
        <f t="shared" ca="1" si="0"/>
        <v>42706</v>
      </c>
      <c r="H54" s="8">
        <v>77777</v>
      </c>
      <c r="J54" t="str">
        <f t="shared" ca="1" si="17"/>
        <v>월세</v>
      </c>
      <c r="K54" s="8" t="s">
        <v>242</v>
      </c>
      <c r="L54" s="63">
        <v>45383</v>
      </c>
      <c r="M54" s="63">
        <v>45432</v>
      </c>
      <c r="N54" s="63">
        <v>45383</v>
      </c>
      <c r="O54" s="63">
        <v>45412</v>
      </c>
      <c r="P54" s="51">
        <f t="shared" ca="1" si="1"/>
        <v>380565</v>
      </c>
      <c r="Q54" s="57">
        <f t="shared" ca="1" si="2"/>
        <v>388176.3</v>
      </c>
      <c r="R54" s="51">
        <f t="shared" ca="1" si="3"/>
        <v>380565</v>
      </c>
      <c r="S54" s="57">
        <f t="shared" ca="1" si="13"/>
        <v>201129</v>
      </c>
      <c r="T54" s="57">
        <f t="shared" ca="1" si="4"/>
        <v>179436</v>
      </c>
      <c r="U54" s="57">
        <f t="shared" ca="1" si="25"/>
        <v>47162</v>
      </c>
      <c r="V54" s="57">
        <f t="shared" ca="1" si="25"/>
        <v>29243</v>
      </c>
      <c r="W54" s="57">
        <f t="shared" ca="1" si="25"/>
        <v>1348</v>
      </c>
      <c r="X54" s="57">
        <f t="shared" ca="1" si="25"/>
        <v>4595</v>
      </c>
      <c r="Y54" s="57">
        <f t="shared" ca="1" si="25"/>
        <v>3809</v>
      </c>
      <c r="Z54" s="57">
        <f t="shared" ca="1" si="25"/>
        <v>40308</v>
      </c>
      <c r="AA54" s="57">
        <f t="shared" ca="1" si="25"/>
        <v>15457</v>
      </c>
      <c r="AB54" s="57">
        <f t="shared" ca="1" si="25"/>
        <v>16076</v>
      </c>
      <c r="AC54" s="57">
        <f t="shared" ca="1" si="25"/>
        <v>1340</v>
      </c>
      <c r="AD54" s="57">
        <f t="shared" ca="1" si="25"/>
        <v>2225</v>
      </c>
      <c r="AE54" s="57">
        <f t="shared" ca="1" si="25"/>
        <v>23548</v>
      </c>
      <c r="AF54" s="57">
        <f t="shared" ca="1" si="25"/>
        <v>371</v>
      </c>
      <c r="AG54" s="57">
        <f t="shared" ca="1" si="25"/>
        <v>21852</v>
      </c>
      <c r="AH54" s="57">
        <f t="shared" ca="1" si="25"/>
        <v>951</v>
      </c>
      <c r="AI54" s="57">
        <f t="shared" ca="1" si="25"/>
        <v>0</v>
      </c>
      <c r="AJ54" s="57">
        <f t="shared" ca="1" si="25"/>
        <v>100656</v>
      </c>
      <c r="AK54" s="57">
        <f t="shared" ca="1" si="24"/>
        <v>3819</v>
      </c>
      <c r="AL54" s="57">
        <f t="shared" ca="1" si="26"/>
        <v>27190</v>
      </c>
      <c r="AM54" s="57">
        <f t="shared" ca="1" si="26"/>
        <v>1440</v>
      </c>
      <c r="AN54" s="57">
        <f t="shared" ca="1" si="26"/>
        <v>15103</v>
      </c>
      <c r="AO54" s="57">
        <f t="shared" ca="1" si="26"/>
        <v>0</v>
      </c>
      <c r="AP54" s="57">
        <f t="shared" ca="1" si="26"/>
        <v>48330</v>
      </c>
      <c r="AQ54" s="57">
        <f t="shared" ca="1" si="26"/>
        <v>9252</v>
      </c>
      <c r="AR54" s="57">
        <f t="shared" ca="1" si="26"/>
        <v>2901</v>
      </c>
      <c r="AS54" s="51">
        <v>2500</v>
      </c>
      <c r="AT54" s="57">
        <f t="shared" ca="1" si="26"/>
        <v>0</v>
      </c>
      <c r="AU54" s="51">
        <v>0</v>
      </c>
      <c r="AV54" s="57">
        <v>0</v>
      </c>
      <c r="AW54" s="51">
        <f t="shared" ca="1" si="5"/>
        <v>7611.3</v>
      </c>
      <c r="AX54" s="57">
        <f t="shared" ca="1" si="22"/>
        <v>-15876</v>
      </c>
      <c r="AY54" s="57">
        <f t="shared" ca="1" si="22"/>
        <v>0</v>
      </c>
      <c r="AZ54" s="57">
        <f t="shared" ca="1" si="22"/>
        <v>0</v>
      </c>
      <c r="BA54" s="51">
        <v>-5000</v>
      </c>
      <c r="BB54" s="51">
        <v>0</v>
      </c>
      <c r="BC54" s="57">
        <f t="shared" ca="1" si="22"/>
        <v>-5539</v>
      </c>
      <c r="BD54" s="57">
        <f t="shared" ca="1" si="22"/>
        <v>-17496</v>
      </c>
      <c r="BE54" s="57">
        <f t="shared" ca="1" si="19"/>
        <v>503.28</v>
      </c>
      <c r="BF54" s="51">
        <f t="shared" ca="1" si="6"/>
        <v>21.751999999999999</v>
      </c>
      <c r="BG54" s="51">
        <f t="shared" ca="1" si="7"/>
        <v>2.1271830985915492</v>
      </c>
      <c r="BH54" s="51">
        <f t="shared" ca="1" si="8"/>
        <v>478.51485148514854</v>
      </c>
      <c r="BI54" s="51">
        <v>0</v>
      </c>
      <c r="BJ54" s="51">
        <f ca="1">'2024_3월_관리비상세내역'!BK54</f>
        <v>605.54500000000007</v>
      </c>
      <c r="BK54" s="51">
        <f t="shared" ca="1" si="9"/>
        <v>1108.825</v>
      </c>
      <c r="BL54" s="51">
        <f ca="1">'2024_3월_관리비상세내역'!BM54</f>
        <v>704.84859154929575</v>
      </c>
      <c r="BM54" s="57">
        <f t="shared" ca="1" si="10"/>
        <v>706.97577464788731</v>
      </c>
      <c r="BN54" s="51">
        <f ca="1">'2024_3월_관리비상세내역'!BO54</f>
        <v>1056.1967999999999</v>
      </c>
      <c r="BO54" s="57">
        <f t="shared" ca="1" si="11"/>
        <v>1077.9487999999999</v>
      </c>
      <c r="BP54" s="51">
        <f ca="1">'2024_3월_관리비상세내역'!BQ54</f>
        <v>1073.2277227722773</v>
      </c>
      <c r="BQ54" s="57">
        <f t="shared" ca="1" si="12"/>
        <v>1551.7425742574258</v>
      </c>
      <c r="BR54" s="51">
        <v>0</v>
      </c>
      <c r="BS54" s="51">
        <v>0</v>
      </c>
    </row>
    <row r="55" spans="1:71">
      <c r="A55" s="8" t="s">
        <v>239</v>
      </c>
      <c r="B55" s="8">
        <v>702</v>
      </c>
      <c r="C55" s="8">
        <v>502</v>
      </c>
      <c r="E55" s="8">
        <v>115.7</v>
      </c>
      <c r="F55" s="8" t="s">
        <v>240</v>
      </c>
      <c r="G55" s="55">
        <f t="shared" ca="1" si="0"/>
        <v>44153</v>
      </c>
      <c r="H55" s="8">
        <v>77777</v>
      </c>
      <c r="J55" t="str">
        <f t="shared" ca="1" si="17"/>
        <v>자가</v>
      </c>
      <c r="K55" s="8" t="s">
        <v>242</v>
      </c>
      <c r="L55" s="63">
        <v>45383</v>
      </c>
      <c r="M55" s="63">
        <v>45432</v>
      </c>
      <c r="N55" s="63">
        <v>45383</v>
      </c>
      <c r="O55" s="63">
        <v>45412</v>
      </c>
      <c r="P55" s="51">
        <f t="shared" ca="1" si="1"/>
        <v>437697</v>
      </c>
      <c r="Q55" s="57">
        <f t="shared" ca="1" si="2"/>
        <v>446450.94</v>
      </c>
      <c r="R55" s="51">
        <f t="shared" ca="1" si="3"/>
        <v>437697</v>
      </c>
      <c r="S55" s="57">
        <f t="shared" ca="1" si="13"/>
        <v>168715</v>
      </c>
      <c r="T55" s="57">
        <f t="shared" ca="1" si="4"/>
        <v>268982</v>
      </c>
      <c r="U55" s="57">
        <f t="shared" ca="1" si="25"/>
        <v>34112</v>
      </c>
      <c r="V55" s="57">
        <f t="shared" ca="1" si="25"/>
        <v>25319</v>
      </c>
      <c r="W55" s="57">
        <f t="shared" ca="1" si="25"/>
        <v>870</v>
      </c>
      <c r="X55" s="57">
        <f t="shared" ca="1" si="25"/>
        <v>3864</v>
      </c>
      <c r="Y55" s="57">
        <f t="shared" ca="1" si="25"/>
        <v>3608</v>
      </c>
      <c r="Z55" s="57">
        <f t="shared" ca="1" si="25"/>
        <v>29697</v>
      </c>
      <c r="AA55" s="57">
        <f t="shared" ca="1" si="25"/>
        <v>5527</v>
      </c>
      <c r="AB55" s="57">
        <f t="shared" ca="1" si="25"/>
        <v>41343</v>
      </c>
      <c r="AC55" s="57">
        <f t="shared" ca="1" si="25"/>
        <v>2134</v>
      </c>
      <c r="AD55" s="57">
        <f t="shared" ca="1" si="25"/>
        <v>5716</v>
      </c>
      <c r="AE55" s="57">
        <f t="shared" ca="1" si="25"/>
        <v>9859</v>
      </c>
      <c r="AF55" s="57">
        <f t="shared" ca="1" si="25"/>
        <v>559</v>
      </c>
      <c r="AG55" s="57">
        <f t="shared" ca="1" si="25"/>
        <v>3311</v>
      </c>
      <c r="AH55" s="57">
        <f t="shared" ca="1" si="25"/>
        <v>753</v>
      </c>
      <c r="AI55" s="57">
        <f t="shared" ca="1" si="25"/>
        <v>0</v>
      </c>
      <c r="AJ55" s="57">
        <f t="shared" ca="1" si="25"/>
        <v>99514</v>
      </c>
      <c r="AK55" s="57">
        <f t="shared" ca="1" si="24"/>
        <v>20424</v>
      </c>
      <c r="AL55" s="57">
        <f t="shared" ca="1" si="26"/>
        <v>118356</v>
      </c>
      <c r="AM55" s="57">
        <f t="shared" ca="1" si="26"/>
        <v>8857</v>
      </c>
      <c r="AN55" s="57">
        <f t="shared" ca="1" si="26"/>
        <v>29660</v>
      </c>
      <c r="AO55" s="57">
        <f t="shared" ca="1" si="26"/>
        <v>0</v>
      </c>
      <c r="AP55" s="57">
        <f t="shared" ca="1" si="26"/>
        <v>24733</v>
      </c>
      <c r="AQ55" s="57">
        <f t="shared" ca="1" si="26"/>
        <v>8323</v>
      </c>
      <c r="AR55" s="57">
        <f t="shared" ca="1" si="26"/>
        <v>580</v>
      </c>
      <c r="AS55" s="51">
        <v>2500</v>
      </c>
      <c r="AT55" s="57">
        <f t="shared" ca="1" si="26"/>
        <v>0</v>
      </c>
      <c r="AU55" s="51">
        <v>0</v>
      </c>
      <c r="AV55" s="57">
        <v>0</v>
      </c>
      <c r="AW55" s="51">
        <f t="shared" ca="1" si="5"/>
        <v>8753.94</v>
      </c>
      <c r="AX55" s="57">
        <f t="shared" ca="1" si="22"/>
        <v>-12878</v>
      </c>
      <c r="AY55" s="57">
        <f t="shared" ca="1" si="22"/>
        <v>0</v>
      </c>
      <c r="AZ55" s="57">
        <f t="shared" ca="1" si="22"/>
        <v>0</v>
      </c>
      <c r="BA55" s="51">
        <v>0</v>
      </c>
      <c r="BB55" s="51">
        <v>0</v>
      </c>
      <c r="BC55" s="57">
        <f t="shared" ca="1" si="22"/>
        <v>-748</v>
      </c>
      <c r="BD55" s="57">
        <f t="shared" ca="1" si="22"/>
        <v>-28296</v>
      </c>
      <c r="BE55" s="57">
        <f t="shared" ca="1" si="19"/>
        <v>497.57</v>
      </c>
      <c r="BF55" s="51">
        <f t="shared" ca="1" si="6"/>
        <v>94.684799999999996</v>
      </c>
      <c r="BG55" s="51">
        <f t="shared" ca="1" si="7"/>
        <v>4.1774647887323946</v>
      </c>
      <c r="BH55" s="51">
        <f t="shared" ca="1" si="8"/>
        <v>244.88118811881188</v>
      </c>
      <c r="BI55" s="51">
        <v>0</v>
      </c>
      <c r="BJ55" s="51">
        <f ca="1">'2024_3월_관리비상세내역'!BK55</f>
        <v>1171.28</v>
      </c>
      <c r="BK55" s="51">
        <f t="shared" ca="1" si="9"/>
        <v>1668.85</v>
      </c>
      <c r="BL55" s="51">
        <f ca="1">'2024_3월_관리비상세내역'!BM55</f>
        <v>938.25056338028173</v>
      </c>
      <c r="BM55" s="57">
        <f t="shared" ca="1" si="10"/>
        <v>942.42802816901417</v>
      </c>
      <c r="BN55" s="51">
        <f ca="1">'2024_3월_관리비상세내역'!BO55</f>
        <v>139.2448</v>
      </c>
      <c r="BO55" s="57">
        <f t="shared" ca="1" si="11"/>
        <v>233.92959999999999</v>
      </c>
      <c r="BP55" s="51">
        <f ca="1">'2024_3월_관리비상세내역'!BQ55</f>
        <v>570.33663366336634</v>
      </c>
      <c r="BQ55" s="57">
        <f t="shared" ca="1" si="12"/>
        <v>815.21782178217825</v>
      </c>
      <c r="BR55" s="51">
        <v>0</v>
      </c>
      <c r="BS55" s="51">
        <v>0</v>
      </c>
    </row>
    <row r="56" spans="1:71">
      <c r="A56" s="8" t="s">
        <v>239</v>
      </c>
      <c r="B56" s="8">
        <v>702</v>
      </c>
      <c r="C56" s="53">
        <v>601</v>
      </c>
      <c r="E56" s="8">
        <v>115.7</v>
      </c>
      <c r="F56" s="8" t="s">
        <v>240</v>
      </c>
      <c r="G56" s="55">
        <f t="shared" ca="1" si="0"/>
        <v>42271</v>
      </c>
      <c r="H56" s="8">
        <v>77777</v>
      </c>
      <c r="J56" t="str">
        <f t="shared" ca="1" si="17"/>
        <v>자가</v>
      </c>
      <c r="K56" s="8" t="s">
        <v>242</v>
      </c>
      <c r="L56" s="63">
        <v>45383</v>
      </c>
      <c r="M56" s="63">
        <v>45432</v>
      </c>
      <c r="N56" s="63">
        <v>45383</v>
      </c>
      <c r="O56" s="63">
        <v>45412</v>
      </c>
      <c r="P56" s="51">
        <f t="shared" ca="1" si="1"/>
        <v>454980</v>
      </c>
      <c r="Q56" s="57">
        <f t="shared" ca="1" si="2"/>
        <v>464079.6</v>
      </c>
      <c r="R56" s="51">
        <f t="shared" ca="1" si="3"/>
        <v>454980</v>
      </c>
      <c r="S56" s="57">
        <f t="shared" ca="1" si="13"/>
        <v>252166</v>
      </c>
      <c r="T56" s="57">
        <f t="shared" ca="1" si="4"/>
        <v>202814</v>
      </c>
      <c r="U56" s="57">
        <f t="shared" ca="1" si="25"/>
        <v>65830</v>
      </c>
      <c r="V56" s="57">
        <f t="shared" ca="1" si="25"/>
        <v>6720</v>
      </c>
      <c r="W56" s="57">
        <f t="shared" ca="1" si="25"/>
        <v>1178</v>
      </c>
      <c r="X56" s="57">
        <f t="shared" ca="1" si="25"/>
        <v>4452</v>
      </c>
      <c r="Y56" s="57">
        <f t="shared" ca="1" si="25"/>
        <v>3730</v>
      </c>
      <c r="Z56" s="57">
        <f t="shared" ca="1" si="25"/>
        <v>44648</v>
      </c>
      <c r="AA56" s="57">
        <f t="shared" ca="1" si="25"/>
        <v>12795</v>
      </c>
      <c r="AB56" s="57">
        <f t="shared" ca="1" si="25"/>
        <v>68900</v>
      </c>
      <c r="AC56" s="57">
        <f t="shared" ca="1" si="25"/>
        <v>1067</v>
      </c>
      <c r="AD56" s="57">
        <f t="shared" ca="1" si="25"/>
        <v>9190</v>
      </c>
      <c r="AE56" s="57">
        <f t="shared" ca="1" si="25"/>
        <v>20893</v>
      </c>
      <c r="AF56" s="57">
        <f t="shared" ca="1" si="25"/>
        <v>977</v>
      </c>
      <c r="AG56" s="57">
        <f t="shared" ca="1" si="25"/>
        <v>15803</v>
      </c>
      <c r="AH56" s="57">
        <f t="shared" ca="1" si="25"/>
        <v>688</v>
      </c>
      <c r="AI56" s="57">
        <f t="shared" ca="1" si="25"/>
        <v>0</v>
      </c>
      <c r="AJ56" s="57">
        <f t="shared" ca="1" si="25"/>
        <v>97344</v>
      </c>
      <c r="AK56" s="57">
        <f t="shared" ca="1" si="24"/>
        <v>21718</v>
      </c>
      <c r="AL56" s="57">
        <f t="shared" ca="1" si="26"/>
        <v>16612</v>
      </c>
      <c r="AM56" s="57">
        <f t="shared" ca="1" si="26"/>
        <v>5355</v>
      </c>
      <c r="AN56" s="57">
        <f t="shared" ca="1" si="26"/>
        <v>38271</v>
      </c>
      <c r="AO56" s="57">
        <f t="shared" ca="1" si="26"/>
        <v>0</v>
      </c>
      <c r="AP56" s="57">
        <f t="shared" ca="1" si="26"/>
        <v>19596</v>
      </c>
      <c r="AQ56" s="57">
        <f t="shared" ca="1" si="26"/>
        <v>8778</v>
      </c>
      <c r="AR56" s="57">
        <f t="shared" ca="1" si="26"/>
        <v>641</v>
      </c>
      <c r="AS56" s="51">
        <v>2500</v>
      </c>
      <c r="AT56" s="57">
        <f t="shared" ca="1" si="26"/>
        <v>0</v>
      </c>
      <c r="AU56" s="51">
        <v>0</v>
      </c>
      <c r="AV56" s="57">
        <v>0</v>
      </c>
      <c r="AW56" s="51">
        <f t="shared" ca="1" si="5"/>
        <v>9099.6</v>
      </c>
      <c r="AX56" s="57">
        <f t="shared" ca="1" si="22"/>
        <v>-1762</v>
      </c>
      <c r="AY56" s="57">
        <f t="shared" ca="1" si="22"/>
        <v>0</v>
      </c>
      <c r="AZ56" s="57">
        <f t="shared" ca="1" si="22"/>
        <v>0</v>
      </c>
      <c r="BA56" s="51">
        <v>0</v>
      </c>
      <c r="BB56" s="51">
        <v>0</v>
      </c>
      <c r="BC56" s="57">
        <f t="shared" ca="1" si="22"/>
        <v>-5333</v>
      </c>
      <c r="BD56" s="57">
        <f t="shared" ca="1" si="22"/>
        <v>-5611</v>
      </c>
      <c r="BE56" s="57">
        <f t="shared" ca="1" si="19"/>
        <v>486.72</v>
      </c>
      <c r="BF56" s="51">
        <f t="shared" ca="1" si="6"/>
        <v>13.2896</v>
      </c>
      <c r="BG56" s="51">
        <f t="shared" ca="1" si="7"/>
        <v>5.3902816901408448</v>
      </c>
      <c r="BH56" s="51">
        <f t="shared" ca="1" si="8"/>
        <v>194.01980198019803</v>
      </c>
      <c r="BI56" s="51">
        <v>0</v>
      </c>
      <c r="BJ56" s="51">
        <f ca="1">'2024_3월_관리비상세내역'!BK56</f>
        <v>393.27</v>
      </c>
      <c r="BK56" s="51">
        <f t="shared" ca="1" si="9"/>
        <v>879.99</v>
      </c>
      <c r="BL56" s="51">
        <f ca="1">'2024_3월_관리비상세내역'!BM56</f>
        <v>180.08788732394368</v>
      </c>
      <c r="BM56" s="57">
        <f t="shared" ca="1" si="10"/>
        <v>185.47816901408453</v>
      </c>
      <c r="BN56" s="51">
        <f ca="1">'2024_3월_관리비상세내역'!BO56</f>
        <v>454.85360000000003</v>
      </c>
      <c r="BO56" s="57">
        <f t="shared" ca="1" si="11"/>
        <v>468.14320000000004</v>
      </c>
      <c r="BP56" s="51">
        <f ca="1">'2024_3월_관리비상세내역'!BQ56</f>
        <v>913.9207920792079</v>
      </c>
      <c r="BQ56" s="57">
        <f t="shared" ca="1" si="12"/>
        <v>1107.9405940594058</v>
      </c>
      <c r="BR56" s="51">
        <v>0</v>
      </c>
      <c r="BS56" s="51">
        <v>0</v>
      </c>
    </row>
    <row r="57" spans="1:71">
      <c r="A57" s="8" t="s">
        <v>239</v>
      </c>
      <c r="B57" s="8">
        <v>702</v>
      </c>
      <c r="C57" s="53">
        <v>602</v>
      </c>
      <c r="E57" s="8">
        <v>115.7</v>
      </c>
      <c r="F57" s="8" t="s">
        <v>240</v>
      </c>
      <c r="G57" s="55">
        <f t="shared" ca="1" si="0"/>
        <v>43410</v>
      </c>
      <c r="H57" s="8">
        <v>77777</v>
      </c>
      <c r="J57" t="str">
        <f t="shared" ca="1" si="17"/>
        <v>자가</v>
      </c>
      <c r="K57" s="8" t="s">
        <v>242</v>
      </c>
      <c r="L57" s="63">
        <v>45383</v>
      </c>
      <c r="M57" s="63">
        <v>45432</v>
      </c>
      <c r="N57" s="63">
        <v>45383</v>
      </c>
      <c r="O57" s="63">
        <v>45412</v>
      </c>
      <c r="P57" s="51">
        <f t="shared" ca="1" si="1"/>
        <v>389509</v>
      </c>
      <c r="Q57" s="57">
        <f t="shared" ca="1" si="2"/>
        <v>397299.18</v>
      </c>
      <c r="R57" s="51">
        <f t="shared" ca="1" si="3"/>
        <v>389509</v>
      </c>
      <c r="S57" s="57">
        <f t="shared" ca="1" si="13"/>
        <v>165806</v>
      </c>
      <c r="T57" s="57">
        <f t="shared" ca="1" si="4"/>
        <v>223703</v>
      </c>
      <c r="U57" s="57">
        <f t="shared" ca="1" si="25"/>
        <v>51417</v>
      </c>
      <c r="V57" s="57">
        <f t="shared" ca="1" si="25"/>
        <v>6932</v>
      </c>
      <c r="W57" s="57">
        <f t="shared" ca="1" si="25"/>
        <v>1400</v>
      </c>
      <c r="X57" s="57">
        <f t="shared" ca="1" si="25"/>
        <v>2785</v>
      </c>
      <c r="Y57" s="57">
        <f t="shared" ca="1" si="25"/>
        <v>3380</v>
      </c>
      <c r="Z57" s="57">
        <f t="shared" ca="1" si="25"/>
        <v>17847</v>
      </c>
      <c r="AA57" s="57">
        <f t="shared" ca="1" si="25"/>
        <v>15242</v>
      </c>
      <c r="AB57" s="57">
        <f t="shared" ca="1" si="25"/>
        <v>39072</v>
      </c>
      <c r="AC57" s="57">
        <f t="shared" ca="1" si="25"/>
        <v>249</v>
      </c>
      <c r="AD57" s="57">
        <f t="shared" ca="1" si="25"/>
        <v>5538</v>
      </c>
      <c r="AE57" s="57">
        <f t="shared" ca="1" si="25"/>
        <v>12947</v>
      </c>
      <c r="AF57" s="57">
        <f t="shared" ca="1" si="25"/>
        <v>570</v>
      </c>
      <c r="AG57" s="57">
        <f t="shared" ca="1" si="25"/>
        <v>21930</v>
      </c>
      <c r="AH57" s="57">
        <f t="shared" ca="1" si="25"/>
        <v>935</v>
      </c>
      <c r="AI57" s="57">
        <f t="shared" ca="1" si="25"/>
        <v>0</v>
      </c>
      <c r="AJ57" s="57">
        <f t="shared" ca="1" si="25"/>
        <v>102592</v>
      </c>
      <c r="AK57" s="57">
        <f t="shared" ca="1" si="24"/>
        <v>23409</v>
      </c>
      <c r="AL57" s="57">
        <f t="shared" ca="1" si="26"/>
        <v>83134</v>
      </c>
      <c r="AM57" s="57">
        <f t="shared" ca="1" si="26"/>
        <v>5525</v>
      </c>
      <c r="AN57" s="57">
        <f t="shared" ca="1" si="26"/>
        <v>355</v>
      </c>
      <c r="AO57" s="57">
        <f t="shared" ca="1" si="26"/>
        <v>0</v>
      </c>
      <c r="AP57" s="57">
        <f t="shared" ca="1" si="26"/>
        <v>28206</v>
      </c>
      <c r="AQ57" s="57">
        <f t="shared" ca="1" si="26"/>
        <v>1739</v>
      </c>
      <c r="AR57" s="57">
        <f t="shared" ca="1" si="26"/>
        <v>5486</v>
      </c>
      <c r="AS57" s="51">
        <v>2500</v>
      </c>
      <c r="AT57" s="57">
        <f t="shared" ca="1" si="26"/>
        <v>0</v>
      </c>
      <c r="AU57" s="51">
        <v>0</v>
      </c>
      <c r="AV57" s="57">
        <v>0</v>
      </c>
      <c r="AW57" s="51">
        <f t="shared" ca="1" si="5"/>
        <v>7790.18</v>
      </c>
      <c r="AX57" s="57">
        <f t="shared" ca="1" si="22"/>
        <v>-10640</v>
      </c>
      <c r="AY57" s="57">
        <f t="shared" ca="1" si="22"/>
        <v>0</v>
      </c>
      <c r="AZ57" s="57">
        <f t="shared" ca="1" si="22"/>
        <v>0</v>
      </c>
      <c r="BA57" s="51">
        <v>0</v>
      </c>
      <c r="BB57" s="51">
        <v>0</v>
      </c>
      <c r="BC57" s="57">
        <f t="shared" ca="1" si="22"/>
        <v>-28567</v>
      </c>
      <c r="BD57" s="57">
        <f t="shared" ca="1" si="22"/>
        <v>-4474</v>
      </c>
      <c r="BE57" s="57">
        <f t="shared" ca="1" si="19"/>
        <v>512.96</v>
      </c>
      <c r="BF57" s="51">
        <f t="shared" ca="1" si="6"/>
        <v>66.507199999999997</v>
      </c>
      <c r="BG57" s="51">
        <f t="shared" ca="1" si="7"/>
        <v>0.05</v>
      </c>
      <c r="BH57" s="51">
        <f t="shared" ca="1" si="8"/>
        <v>279.26732673267327</v>
      </c>
      <c r="BI57" s="51">
        <v>0</v>
      </c>
      <c r="BJ57" s="51">
        <f ca="1">'2024_3월_관리비상세내역'!BK57</f>
        <v>1119.3</v>
      </c>
      <c r="BK57" s="51">
        <f t="shared" ca="1" si="9"/>
        <v>1632.26</v>
      </c>
      <c r="BL57" s="51">
        <f ca="1">'2024_3월_관리비상세내역'!BM57</f>
        <v>976.05281690140851</v>
      </c>
      <c r="BM57" s="57">
        <f t="shared" ca="1" si="10"/>
        <v>976.10281690140846</v>
      </c>
      <c r="BN57" s="51">
        <f ca="1">'2024_3월_관리비상세내역'!BO57</f>
        <v>250.4872</v>
      </c>
      <c r="BO57" s="57">
        <f t="shared" ca="1" si="11"/>
        <v>316.99439999999998</v>
      </c>
      <c r="BP57" s="51">
        <f ca="1">'2024_3월_관리비상세내역'!BQ57</f>
        <v>455.88118811881191</v>
      </c>
      <c r="BQ57" s="57">
        <f t="shared" ca="1" si="12"/>
        <v>735.14851485148517</v>
      </c>
      <c r="BR57" s="51">
        <v>0</v>
      </c>
      <c r="BS57" s="51">
        <v>0</v>
      </c>
    </row>
    <row r="58" spans="1:71">
      <c r="A58" s="8" t="s">
        <v>239</v>
      </c>
      <c r="B58" s="8">
        <v>702</v>
      </c>
      <c r="C58" s="53">
        <v>701</v>
      </c>
      <c r="E58" s="8">
        <v>115.7</v>
      </c>
      <c r="F58" s="8" t="s">
        <v>240</v>
      </c>
      <c r="G58" s="55">
        <f t="shared" ca="1" si="0"/>
        <v>44637</v>
      </c>
      <c r="H58" s="8">
        <v>77777</v>
      </c>
      <c r="J58" t="str">
        <f t="shared" ca="1" si="17"/>
        <v>전세</v>
      </c>
      <c r="K58" s="8" t="s">
        <v>242</v>
      </c>
      <c r="L58" s="63">
        <v>45383</v>
      </c>
      <c r="M58" s="63">
        <v>45432</v>
      </c>
      <c r="N58" s="63">
        <v>45383</v>
      </c>
      <c r="O58" s="63">
        <v>45412</v>
      </c>
      <c r="P58" s="51">
        <f t="shared" ca="1" si="1"/>
        <v>525075</v>
      </c>
      <c r="Q58" s="57">
        <f t="shared" ca="1" si="2"/>
        <v>535576.5</v>
      </c>
      <c r="R58" s="51">
        <f t="shared" ca="1" si="3"/>
        <v>525075</v>
      </c>
      <c r="S58" s="57">
        <f t="shared" ca="1" si="13"/>
        <v>205523</v>
      </c>
      <c r="T58" s="57">
        <f t="shared" ca="1" si="4"/>
        <v>319552</v>
      </c>
      <c r="U58" s="57">
        <f t="shared" ca="1" si="25"/>
        <v>36243</v>
      </c>
      <c r="V58" s="57">
        <f t="shared" ca="1" si="25"/>
        <v>15483</v>
      </c>
      <c r="W58" s="57">
        <f t="shared" ca="1" si="25"/>
        <v>1721</v>
      </c>
      <c r="X58" s="57">
        <f t="shared" ca="1" si="25"/>
        <v>4564</v>
      </c>
      <c r="Y58" s="57">
        <f t="shared" ca="1" si="25"/>
        <v>3344</v>
      </c>
      <c r="Z58" s="57">
        <f t="shared" ca="1" si="25"/>
        <v>55021</v>
      </c>
      <c r="AA58" s="57">
        <f t="shared" ca="1" si="25"/>
        <v>2155</v>
      </c>
      <c r="AB58" s="57">
        <f t="shared" ca="1" si="25"/>
        <v>44059</v>
      </c>
      <c r="AC58" s="57">
        <f t="shared" ca="1" si="25"/>
        <v>1366</v>
      </c>
      <c r="AD58" s="57">
        <f t="shared" ca="1" si="25"/>
        <v>8362</v>
      </c>
      <c r="AE58" s="57">
        <f t="shared" ca="1" si="25"/>
        <v>11803</v>
      </c>
      <c r="AF58" s="57">
        <f t="shared" ca="1" si="25"/>
        <v>559</v>
      </c>
      <c r="AG58" s="57">
        <f t="shared" ca="1" si="25"/>
        <v>20304</v>
      </c>
      <c r="AH58" s="57">
        <f t="shared" ca="1" si="25"/>
        <v>780</v>
      </c>
      <c r="AI58" s="57">
        <f t="shared" ca="1" si="25"/>
        <v>0</v>
      </c>
      <c r="AJ58" s="57">
        <f t="shared" ca="1" si="25"/>
        <v>96628</v>
      </c>
      <c r="AK58" s="57">
        <f t="shared" ca="1" si="24"/>
        <v>22747</v>
      </c>
      <c r="AL58" s="57">
        <f t="shared" ca="1" si="26"/>
        <v>147922</v>
      </c>
      <c r="AM58" s="57">
        <f t="shared" ca="1" si="26"/>
        <v>1955</v>
      </c>
      <c r="AN58" s="57">
        <f t="shared" ca="1" si="26"/>
        <v>75487</v>
      </c>
      <c r="AO58" s="57">
        <f t="shared" ca="1" si="26"/>
        <v>0</v>
      </c>
      <c r="AP58" s="57">
        <f t="shared" ca="1" si="26"/>
        <v>5800</v>
      </c>
      <c r="AQ58" s="57">
        <f t="shared" ca="1" si="26"/>
        <v>2694</v>
      </c>
      <c r="AR58" s="57">
        <f t="shared" ca="1" si="26"/>
        <v>5766</v>
      </c>
      <c r="AS58" s="51">
        <v>2500</v>
      </c>
      <c r="AT58" s="57">
        <f t="shared" ca="1" si="26"/>
        <v>0</v>
      </c>
      <c r="AU58" s="51">
        <v>0</v>
      </c>
      <c r="AV58" s="57">
        <v>0</v>
      </c>
      <c r="AW58" s="51">
        <f t="shared" ca="1" si="5"/>
        <v>10501.5</v>
      </c>
      <c r="AX58" s="57">
        <f t="shared" ca="1" si="22"/>
        <v>-3741</v>
      </c>
      <c r="AY58" s="57">
        <f t="shared" ca="1" si="22"/>
        <v>0</v>
      </c>
      <c r="AZ58" s="57">
        <f t="shared" ca="1" si="22"/>
        <v>0</v>
      </c>
      <c r="BA58" s="51">
        <v>0</v>
      </c>
      <c r="BB58" s="51">
        <v>0</v>
      </c>
      <c r="BC58" s="57">
        <f t="shared" ca="1" si="22"/>
        <v>-24804</v>
      </c>
      <c r="BD58" s="57">
        <f t="shared" ca="1" si="22"/>
        <v>-13643</v>
      </c>
      <c r="BE58" s="57">
        <f t="shared" ca="1" si="19"/>
        <v>483.14</v>
      </c>
      <c r="BF58" s="51">
        <f t="shared" ca="1" si="6"/>
        <v>118.33759999999999</v>
      </c>
      <c r="BG58" s="51">
        <f t="shared" ca="1" si="7"/>
        <v>10.631971830985915</v>
      </c>
      <c r="BH58" s="51">
        <f t="shared" ca="1" si="8"/>
        <v>57.425742574257427</v>
      </c>
      <c r="BI58" s="51">
        <v>0</v>
      </c>
      <c r="BJ58" s="51">
        <f ca="1">'2024_3월_관리비상세내역'!BK58</f>
        <v>507.5</v>
      </c>
      <c r="BK58" s="51">
        <f t="shared" ca="1" si="9"/>
        <v>990.64</v>
      </c>
      <c r="BL58" s="51">
        <f ca="1">'2024_3월_관리비상세내역'!BM58</f>
        <v>416.18450704225353</v>
      </c>
      <c r="BM58" s="57">
        <f t="shared" ca="1" si="10"/>
        <v>426.81647887323942</v>
      </c>
      <c r="BN58" s="51">
        <f ca="1">'2024_3월_관리비상세내역'!BO58</f>
        <v>661.40800000000002</v>
      </c>
      <c r="BO58" s="57">
        <f t="shared" ca="1" si="11"/>
        <v>779.74559999999997</v>
      </c>
      <c r="BP58" s="51">
        <f ca="1">'2024_3월_관리비상세내역'!BQ58</f>
        <v>1181.8811881188119</v>
      </c>
      <c r="BQ58" s="57">
        <f t="shared" ca="1" si="12"/>
        <v>1239.3069306930693</v>
      </c>
      <c r="BR58" s="51">
        <v>0</v>
      </c>
      <c r="BS58" s="51">
        <v>0</v>
      </c>
    </row>
    <row r="59" spans="1:71">
      <c r="A59" s="8" t="s">
        <v>239</v>
      </c>
      <c r="B59" s="8">
        <v>702</v>
      </c>
      <c r="C59" s="53">
        <v>702</v>
      </c>
      <c r="E59" s="8">
        <v>115.7</v>
      </c>
      <c r="F59" s="8" t="s">
        <v>240</v>
      </c>
      <c r="G59" s="55">
        <f t="shared" ca="1" si="0"/>
        <v>41813</v>
      </c>
      <c r="H59" s="8">
        <v>77777</v>
      </c>
      <c r="J59" t="str">
        <f t="shared" ca="1" si="17"/>
        <v>전세</v>
      </c>
      <c r="K59" s="8" t="s">
        <v>242</v>
      </c>
      <c r="L59" s="63">
        <v>45383</v>
      </c>
      <c r="M59" s="63">
        <v>45432</v>
      </c>
      <c r="N59" s="63">
        <v>45383</v>
      </c>
      <c r="O59" s="63">
        <v>45412</v>
      </c>
      <c r="P59" s="51">
        <f t="shared" ca="1" si="1"/>
        <v>483055</v>
      </c>
      <c r="Q59" s="57">
        <f t="shared" ca="1" si="2"/>
        <v>492716.1</v>
      </c>
      <c r="R59" s="51">
        <f t="shared" ca="1" si="3"/>
        <v>483055</v>
      </c>
      <c r="S59" s="57">
        <f t="shared" ca="1" si="13"/>
        <v>171752</v>
      </c>
      <c r="T59" s="57">
        <f t="shared" ca="1" si="4"/>
        <v>311303</v>
      </c>
      <c r="U59" s="57">
        <f t="shared" ca="1" si="25"/>
        <v>41054</v>
      </c>
      <c r="V59" s="57">
        <f t="shared" ca="1" si="25"/>
        <v>11182</v>
      </c>
      <c r="W59" s="57">
        <f t="shared" ca="1" si="25"/>
        <v>640</v>
      </c>
      <c r="X59" s="57">
        <f t="shared" ca="1" si="25"/>
        <v>2172</v>
      </c>
      <c r="Y59" s="57">
        <f t="shared" ca="1" si="25"/>
        <v>3980</v>
      </c>
      <c r="Z59" s="57">
        <f t="shared" ca="1" si="25"/>
        <v>25739</v>
      </c>
      <c r="AA59" s="57">
        <f t="shared" ca="1" si="25"/>
        <v>12686</v>
      </c>
      <c r="AB59" s="57">
        <f t="shared" ca="1" si="25"/>
        <v>34162</v>
      </c>
      <c r="AC59" s="57">
        <f t="shared" ca="1" si="25"/>
        <v>2185</v>
      </c>
      <c r="AD59" s="57">
        <f t="shared" ca="1" si="25"/>
        <v>6206</v>
      </c>
      <c r="AE59" s="57">
        <f t="shared" ca="1" si="25"/>
        <v>1017</v>
      </c>
      <c r="AF59" s="57">
        <f t="shared" ca="1" si="25"/>
        <v>388</v>
      </c>
      <c r="AG59" s="57">
        <f t="shared" ca="1" si="25"/>
        <v>41628</v>
      </c>
      <c r="AH59" s="57">
        <f t="shared" ca="1" si="25"/>
        <v>631</v>
      </c>
      <c r="AI59" s="57">
        <f t="shared" ca="1" si="25"/>
        <v>0</v>
      </c>
      <c r="AJ59" s="57">
        <f t="shared" ca="1" si="25"/>
        <v>110577</v>
      </c>
      <c r="AK59" s="57">
        <f t="shared" ca="1" si="24"/>
        <v>2055</v>
      </c>
      <c r="AL59" s="57">
        <f t="shared" ca="1" si="24"/>
        <v>91990</v>
      </c>
      <c r="AM59" s="57">
        <f t="shared" ca="1" si="24"/>
        <v>1215</v>
      </c>
      <c r="AN59" s="57">
        <f t="shared" ca="1" si="24"/>
        <v>76949</v>
      </c>
      <c r="AO59" s="57">
        <f t="shared" ca="1" si="24"/>
        <v>0</v>
      </c>
      <c r="AP59" s="57">
        <f t="shared" ca="1" si="24"/>
        <v>67170</v>
      </c>
      <c r="AQ59" s="57">
        <f t="shared" ca="1" si="26"/>
        <v>1399</v>
      </c>
      <c r="AR59" s="57">
        <f t="shared" ca="1" si="26"/>
        <v>8697</v>
      </c>
      <c r="AS59" s="51">
        <v>2500</v>
      </c>
      <c r="AT59" s="57">
        <f t="shared" ca="1" si="26"/>
        <v>0</v>
      </c>
      <c r="AU59" s="51">
        <v>0</v>
      </c>
      <c r="AV59" s="57">
        <v>0</v>
      </c>
      <c r="AW59" s="51">
        <f t="shared" ca="1" si="5"/>
        <v>9661.1</v>
      </c>
      <c r="AX59" s="57">
        <f t="shared" ca="1" si="22"/>
        <v>-11302</v>
      </c>
      <c r="AY59" s="57">
        <f t="shared" ca="1" si="22"/>
        <v>0</v>
      </c>
      <c r="AZ59" s="57">
        <f t="shared" ca="1" si="22"/>
        <v>0</v>
      </c>
      <c r="BA59" s="51">
        <v>0</v>
      </c>
      <c r="BB59" s="51">
        <v>0</v>
      </c>
      <c r="BC59" s="57">
        <f t="shared" ca="1" si="22"/>
        <v>-22607</v>
      </c>
      <c r="BD59" s="57">
        <f t="shared" ca="1" si="22"/>
        <v>-29258</v>
      </c>
      <c r="BE59" s="57">
        <f t="shared" ca="1" si="19"/>
        <v>552.88499999999999</v>
      </c>
      <c r="BF59" s="51">
        <f t="shared" ca="1" si="6"/>
        <v>73.591999999999999</v>
      </c>
      <c r="BG59" s="51">
        <f t="shared" ca="1" si="7"/>
        <v>10.837887323943661</v>
      </c>
      <c r="BH59" s="51">
        <f t="shared" ca="1" si="8"/>
        <v>665.04950495049502</v>
      </c>
      <c r="BI59" s="51">
        <v>0</v>
      </c>
      <c r="BJ59" s="51">
        <f ca="1">'2024_3월_관리비상세내역'!BK59</f>
        <v>647.14</v>
      </c>
      <c r="BK59" s="51">
        <f t="shared" ca="1" si="9"/>
        <v>1200.0250000000001</v>
      </c>
      <c r="BL59" s="51">
        <f ca="1">'2024_3월_관리비상세내역'!BM59</f>
        <v>335.7011267605634</v>
      </c>
      <c r="BM59" s="57">
        <f t="shared" ca="1" si="10"/>
        <v>346.53901408450707</v>
      </c>
      <c r="BN59" s="51">
        <f ca="1">'2024_3월_관리비상세내역'!BO59</f>
        <v>201.37200000000001</v>
      </c>
      <c r="BO59" s="57">
        <f t="shared" ca="1" si="11"/>
        <v>274.964</v>
      </c>
      <c r="BP59" s="51">
        <f ca="1">'2024_3월_관리비상세내역'!BQ59</f>
        <v>1718.3861386138615</v>
      </c>
      <c r="BQ59" s="57">
        <f t="shared" ca="1" si="12"/>
        <v>2383.4356435643567</v>
      </c>
      <c r="BR59" s="51">
        <v>0</v>
      </c>
      <c r="BS59" s="51">
        <v>0</v>
      </c>
    </row>
    <row r="60" spans="1:71">
      <c r="A60" s="8" t="s">
        <v>239</v>
      </c>
      <c r="B60" s="8">
        <v>702</v>
      </c>
      <c r="C60" s="53">
        <v>801</v>
      </c>
      <c r="E60" s="8">
        <v>115.7</v>
      </c>
      <c r="F60" s="8" t="s">
        <v>240</v>
      </c>
      <c r="G60" s="55">
        <f t="shared" ca="1" si="0"/>
        <v>43802</v>
      </c>
      <c r="H60" s="8">
        <v>77777</v>
      </c>
      <c r="J60" t="str">
        <f t="shared" ca="1" si="17"/>
        <v>자가</v>
      </c>
      <c r="K60" s="8" t="s">
        <v>242</v>
      </c>
      <c r="L60" s="63">
        <v>45383</v>
      </c>
      <c r="M60" s="63">
        <v>45432</v>
      </c>
      <c r="N60" s="63">
        <v>45383</v>
      </c>
      <c r="O60" s="63">
        <v>45412</v>
      </c>
      <c r="P60" s="51">
        <f t="shared" ca="1" si="1"/>
        <v>594312</v>
      </c>
      <c r="Q60" s="57">
        <f t="shared" ca="1" si="2"/>
        <v>606198.24</v>
      </c>
      <c r="R60" s="51">
        <f t="shared" ca="1" si="3"/>
        <v>594312</v>
      </c>
      <c r="S60" s="57">
        <f t="shared" ca="1" si="13"/>
        <v>238036</v>
      </c>
      <c r="T60" s="57">
        <f t="shared" ca="1" si="4"/>
        <v>356276</v>
      </c>
      <c r="U60" s="57">
        <f t="shared" ca="1" si="25"/>
        <v>74492</v>
      </c>
      <c r="V60" s="57">
        <f t="shared" ca="1" si="25"/>
        <v>16694</v>
      </c>
      <c r="W60" s="57">
        <f t="shared" ca="1" si="25"/>
        <v>1279</v>
      </c>
      <c r="X60" s="57">
        <f t="shared" ca="1" si="25"/>
        <v>2762</v>
      </c>
      <c r="Y60" s="57">
        <f t="shared" ca="1" si="25"/>
        <v>3118</v>
      </c>
      <c r="Z60" s="57">
        <f t="shared" ca="1" si="25"/>
        <v>43643</v>
      </c>
      <c r="AA60" s="57">
        <f t="shared" ca="1" si="25"/>
        <v>11315</v>
      </c>
      <c r="AB60" s="57">
        <f t="shared" ca="1" si="25"/>
        <v>36998</v>
      </c>
      <c r="AC60" s="57">
        <f t="shared" ca="1" si="25"/>
        <v>2660</v>
      </c>
      <c r="AD60" s="57">
        <f t="shared" ca="1" si="25"/>
        <v>8890</v>
      </c>
      <c r="AE60" s="57">
        <f t="shared" ca="1" si="25"/>
        <v>12866</v>
      </c>
      <c r="AF60" s="57">
        <f t="shared" ca="1" si="25"/>
        <v>690</v>
      </c>
      <c r="AG60" s="57">
        <f t="shared" ca="1" si="25"/>
        <v>29877</v>
      </c>
      <c r="AH60" s="57">
        <f t="shared" ca="1" si="25"/>
        <v>501</v>
      </c>
      <c r="AI60" s="57">
        <f t="shared" ca="1" si="25"/>
        <v>0</v>
      </c>
      <c r="AJ60" s="57">
        <f t="shared" ca="1" si="25"/>
        <v>109654</v>
      </c>
      <c r="AK60" s="57">
        <f t="shared" ca="1" si="24"/>
        <v>24036</v>
      </c>
      <c r="AL60" s="57">
        <f t="shared" ca="1" si="26"/>
        <v>131650</v>
      </c>
      <c r="AM60" s="57">
        <f t="shared" ca="1" si="26"/>
        <v>8916</v>
      </c>
      <c r="AN60" s="57">
        <f t="shared" ca="1" si="26"/>
        <v>83571</v>
      </c>
      <c r="AO60" s="57">
        <f t="shared" ca="1" si="26"/>
        <v>0</v>
      </c>
      <c r="AP60" s="57">
        <f t="shared" ca="1" si="26"/>
        <v>22219</v>
      </c>
      <c r="AQ60" s="57">
        <f t="shared" ca="1" si="26"/>
        <v>4067</v>
      </c>
      <c r="AR60" s="57">
        <f t="shared" ca="1" si="26"/>
        <v>7484</v>
      </c>
      <c r="AS60" s="51">
        <v>2500</v>
      </c>
      <c r="AT60" s="57">
        <f t="shared" ca="1" si="26"/>
        <v>0</v>
      </c>
      <c r="AU60" s="51">
        <v>0</v>
      </c>
      <c r="AV60" s="57">
        <v>0</v>
      </c>
      <c r="AW60" s="51">
        <f t="shared" ca="1" si="5"/>
        <v>11886.24</v>
      </c>
      <c r="AX60" s="57">
        <f t="shared" ca="1" si="22"/>
        <v>-1130</v>
      </c>
      <c r="AY60" s="57">
        <f t="shared" ca="1" si="22"/>
        <v>0</v>
      </c>
      <c r="AZ60" s="57">
        <f t="shared" ca="1" si="22"/>
        <v>0</v>
      </c>
      <c r="BA60" s="51">
        <v>0</v>
      </c>
      <c r="BB60" s="51">
        <v>0</v>
      </c>
      <c r="BC60" s="57">
        <f t="shared" ca="1" si="22"/>
        <v>-18903</v>
      </c>
      <c r="BD60" s="57">
        <f t="shared" ca="1" si="22"/>
        <v>-25537</v>
      </c>
      <c r="BE60" s="57">
        <f t="shared" ca="1" si="19"/>
        <v>548.27</v>
      </c>
      <c r="BF60" s="51">
        <f t="shared" ca="1" si="6"/>
        <v>105.32</v>
      </c>
      <c r="BG60" s="51">
        <f t="shared" ca="1" si="7"/>
        <v>11.77056338028169</v>
      </c>
      <c r="BH60" s="51">
        <f t="shared" ca="1" si="8"/>
        <v>219.990099009901</v>
      </c>
      <c r="BI60" s="51">
        <v>0</v>
      </c>
      <c r="BJ60" s="51">
        <f ca="1">'2024_3월_관리비상세내역'!BK60</f>
        <v>1005.235</v>
      </c>
      <c r="BK60" s="51">
        <f t="shared" ca="1" si="9"/>
        <v>1553.5050000000001</v>
      </c>
      <c r="BL60" s="51">
        <f ca="1">'2024_3월_관리비상세내역'!BM60</f>
        <v>328.05253521126758</v>
      </c>
      <c r="BM60" s="57">
        <f t="shared" ca="1" si="10"/>
        <v>339.8230985915493</v>
      </c>
      <c r="BN60" s="51">
        <f ca="1">'2024_3월_관리비상세내역'!BO60</f>
        <v>519.22</v>
      </c>
      <c r="BO60" s="57">
        <f t="shared" ca="1" si="11"/>
        <v>624.54</v>
      </c>
      <c r="BP60" s="51">
        <f ca="1">'2024_3월_관리비상세내역'!BQ60</f>
        <v>1341.4653465346535</v>
      </c>
      <c r="BQ60" s="57">
        <f t="shared" ca="1" si="12"/>
        <v>1561.4554455445545</v>
      </c>
      <c r="BR60" s="51">
        <v>0</v>
      </c>
      <c r="BS60" s="51">
        <v>0</v>
      </c>
    </row>
    <row r="61" spans="1:71">
      <c r="A61" s="8" t="s">
        <v>239</v>
      </c>
      <c r="B61" s="8">
        <v>702</v>
      </c>
      <c r="C61" s="53">
        <v>802</v>
      </c>
      <c r="E61" s="8">
        <v>115.7</v>
      </c>
      <c r="F61" s="8" t="s">
        <v>240</v>
      </c>
      <c r="G61" s="55">
        <f t="shared" ca="1" si="0"/>
        <v>44218</v>
      </c>
      <c r="H61" s="8">
        <v>77777</v>
      </c>
      <c r="J61" t="str">
        <f t="shared" ca="1" si="17"/>
        <v>월세</v>
      </c>
      <c r="K61" s="8" t="s">
        <v>242</v>
      </c>
      <c r="L61" s="63">
        <v>45383</v>
      </c>
      <c r="M61" s="63">
        <v>45432</v>
      </c>
      <c r="N61" s="63">
        <v>45383</v>
      </c>
      <c r="O61" s="63">
        <v>45412</v>
      </c>
      <c r="P61" s="51">
        <f t="shared" ca="1" si="1"/>
        <v>438005</v>
      </c>
      <c r="Q61" s="57">
        <f t="shared" ca="1" si="2"/>
        <v>446765.1</v>
      </c>
      <c r="R61" s="51">
        <f t="shared" ca="1" si="3"/>
        <v>438005</v>
      </c>
      <c r="S61" s="57">
        <f t="shared" ca="1" si="13"/>
        <v>224181</v>
      </c>
      <c r="T61" s="57">
        <f t="shared" ca="1" si="4"/>
        <v>213824</v>
      </c>
      <c r="U61" s="57">
        <f t="shared" ca="1" si="25"/>
        <v>66443</v>
      </c>
      <c r="V61" s="57">
        <f t="shared" ca="1" si="25"/>
        <v>26721</v>
      </c>
      <c r="W61" s="57">
        <f t="shared" ca="1" si="25"/>
        <v>968</v>
      </c>
      <c r="X61" s="57">
        <f t="shared" ca="1" si="25"/>
        <v>4455</v>
      </c>
      <c r="Y61" s="57">
        <f t="shared" ca="1" si="25"/>
        <v>3698</v>
      </c>
      <c r="Z61" s="57">
        <f t="shared" ca="1" si="25"/>
        <v>55919</v>
      </c>
      <c r="AA61" s="57">
        <f t="shared" ca="1" si="25"/>
        <v>11219</v>
      </c>
      <c r="AB61" s="57">
        <f t="shared" ca="1" si="25"/>
        <v>34924</v>
      </c>
      <c r="AC61" s="57">
        <f t="shared" ca="1" si="25"/>
        <v>1448</v>
      </c>
      <c r="AD61" s="57">
        <f t="shared" ca="1" si="25"/>
        <v>2419</v>
      </c>
      <c r="AE61" s="57">
        <f t="shared" ca="1" si="25"/>
        <v>8260</v>
      </c>
      <c r="AF61" s="57">
        <f t="shared" ca="1" si="25"/>
        <v>781</v>
      </c>
      <c r="AG61" s="57">
        <f t="shared" ca="1" si="25"/>
        <v>15097</v>
      </c>
      <c r="AH61" s="57">
        <f t="shared" ca="1" si="25"/>
        <v>625</v>
      </c>
      <c r="AI61" s="57">
        <f t="shared" ca="1" si="25"/>
        <v>0</v>
      </c>
      <c r="AJ61" s="57">
        <f t="shared" ref="AJ61:AT99" ca="1" si="27">RANDBETWEEN(AJ$2,AJ$3)</f>
        <v>102222</v>
      </c>
      <c r="AK61" s="57">
        <f t="shared" ca="1" si="27"/>
        <v>3347</v>
      </c>
      <c r="AL61" s="57">
        <f t="shared" ca="1" si="26"/>
        <v>121776</v>
      </c>
      <c r="AM61" s="57">
        <f t="shared" ca="1" si="26"/>
        <v>8060</v>
      </c>
      <c r="AN61" s="57">
        <f t="shared" ca="1" si="26"/>
        <v>3240</v>
      </c>
      <c r="AO61" s="57">
        <f t="shared" ca="1" si="26"/>
        <v>0</v>
      </c>
      <c r="AP61" s="57">
        <f t="shared" ca="1" si="26"/>
        <v>11528</v>
      </c>
      <c r="AQ61" s="57">
        <f t="shared" ca="1" si="26"/>
        <v>3048</v>
      </c>
      <c r="AR61" s="57">
        <f t="shared" ca="1" si="26"/>
        <v>680</v>
      </c>
      <c r="AS61" s="51">
        <v>2500</v>
      </c>
      <c r="AT61" s="57">
        <f t="shared" ca="1" si="26"/>
        <v>0</v>
      </c>
      <c r="AU61" s="51">
        <v>0</v>
      </c>
      <c r="AV61" s="57">
        <v>0</v>
      </c>
      <c r="AW61" s="51">
        <f t="shared" ca="1" si="5"/>
        <v>8760.1</v>
      </c>
      <c r="AX61" s="57">
        <f t="shared" ca="1" si="22"/>
        <v>-13149</v>
      </c>
      <c r="AY61" s="57">
        <f t="shared" ca="1" si="22"/>
        <v>0</v>
      </c>
      <c r="AZ61" s="57">
        <f t="shared" ca="1" si="22"/>
        <v>0</v>
      </c>
      <c r="BA61" s="51">
        <v>0</v>
      </c>
      <c r="BB61" s="51">
        <v>0</v>
      </c>
      <c r="BC61" s="57">
        <f t="shared" ca="1" si="22"/>
        <v>-12812</v>
      </c>
      <c r="BD61" s="57">
        <f t="shared" ca="1" si="22"/>
        <v>-25412</v>
      </c>
      <c r="BE61" s="57">
        <f t="shared" ca="1" si="19"/>
        <v>511.11</v>
      </c>
      <c r="BF61" s="51">
        <f t="shared" ca="1" si="6"/>
        <v>97.4208</v>
      </c>
      <c r="BG61" s="51">
        <f t="shared" ca="1" si="7"/>
        <v>0.45633802816901409</v>
      </c>
      <c r="BH61" s="51">
        <f t="shared" ca="1" si="8"/>
        <v>114.13861386138613</v>
      </c>
      <c r="BI61" s="51">
        <v>0</v>
      </c>
      <c r="BJ61" s="51">
        <f ca="1">'2024_3월_관리비상세내역'!BK61</f>
        <v>1001.845</v>
      </c>
      <c r="BK61" s="51">
        <f t="shared" ca="1" si="9"/>
        <v>1512.9549999999999</v>
      </c>
      <c r="BL61" s="51">
        <f ca="1">'2024_3월_관리비상세내역'!BM61</f>
        <v>877.07</v>
      </c>
      <c r="BM61" s="57">
        <f t="shared" ca="1" si="10"/>
        <v>877.52633802816911</v>
      </c>
      <c r="BN61" s="51">
        <f ca="1">'2024_3월_관리비상세내역'!BO61</f>
        <v>420.6</v>
      </c>
      <c r="BO61" s="57">
        <f t="shared" ca="1" si="11"/>
        <v>518.02080000000001</v>
      </c>
      <c r="BP61" s="51">
        <f ca="1">'2024_3월_관리비상세내역'!BQ61</f>
        <v>849.55445544554459</v>
      </c>
      <c r="BQ61" s="57">
        <f t="shared" ca="1" si="12"/>
        <v>963.69306930693074</v>
      </c>
      <c r="BR61" s="51">
        <v>0</v>
      </c>
      <c r="BS61" s="51">
        <v>0</v>
      </c>
    </row>
    <row r="62" spans="1:71">
      <c r="A62" s="8" t="s">
        <v>239</v>
      </c>
      <c r="B62" s="8">
        <v>702</v>
      </c>
      <c r="C62" s="53">
        <v>901</v>
      </c>
      <c r="E62" s="8">
        <v>115.7</v>
      </c>
      <c r="F62" s="8" t="s">
        <v>240</v>
      </c>
      <c r="G62" s="55">
        <f t="shared" ca="1" si="0"/>
        <v>44365</v>
      </c>
      <c r="H62" s="8">
        <v>77777</v>
      </c>
      <c r="J62" t="str">
        <f t="shared" ca="1" si="17"/>
        <v>전세</v>
      </c>
      <c r="K62" s="8" t="s">
        <v>242</v>
      </c>
      <c r="L62" s="63">
        <v>45383</v>
      </c>
      <c r="M62" s="63">
        <v>45432</v>
      </c>
      <c r="N62" s="63">
        <v>45383</v>
      </c>
      <c r="O62" s="63">
        <v>45412</v>
      </c>
      <c r="P62" s="51">
        <f t="shared" ca="1" si="1"/>
        <v>579152</v>
      </c>
      <c r="Q62" s="57">
        <f t="shared" ca="1" si="2"/>
        <v>590735.04</v>
      </c>
      <c r="R62" s="51">
        <f t="shared" ca="1" si="3"/>
        <v>579152</v>
      </c>
      <c r="S62" s="57">
        <f t="shared" ca="1" si="13"/>
        <v>234756</v>
      </c>
      <c r="T62" s="57">
        <f t="shared" ca="1" si="4"/>
        <v>344396</v>
      </c>
      <c r="U62" s="57">
        <f t="shared" ref="U62:AJ77" ca="1" si="28">RANDBETWEEN(U$2,U$3)</f>
        <v>78656</v>
      </c>
      <c r="V62" s="57">
        <f t="shared" ca="1" si="28"/>
        <v>13370</v>
      </c>
      <c r="W62" s="57">
        <f t="shared" ca="1" si="28"/>
        <v>1753</v>
      </c>
      <c r="X62" s="57">
        <f t="shared" ca="1" si="28"/>
        <v>4937</v>
      </c>
      <c r="Y62" s="57">
        <f t="shared" ca="1" si="28"/>
        <v>3704</v>
      </c>
      <c r="Z62" s="57">
        <f t="shared" ca="1" si="28"/>
        <v>38733</v>
      </c>
      <c r="AA62" s="57">
        <f t="shared" ca="1" si="28"/>
        <v>17016</v>
      </c>
      <c r="AB62" s="57">
        <f t="shared" ca="1" si="28"/>
        <v>44468</v>
      </c>
      <c r="AC62" s="57">
        <f t="shared" ca="1" si="28"/>
        <v>1490</v>
      </c>
      <c r="AD62" s="57">
        <f t="shared" ca="1" si="28"/>
        <v>4447</v>
      </c>
      <c r="AE62" s="57">
        <f t="shared" ca="1" si="28"/>
        <v>24500</v>
      </c>
      <c r="AF62" s="57">
        <f t="shared" ca="1" si="28"/>
        <v>214</v>
      </c>
      <c r="AG62" s="57">
        <f t="shared" ca="1" si="28"/>
        <v>11558</v>
      </c>
      <c r="AH62" s="57">
        <f t="shared" ca="1" si="28"/>
        <v>890</v>
      </c>
      <c r="AI62" s="57">
        <f t="shared" ca="1" si="28"/>
        <v>0</v>
      </c>
      <c r="AJ62" s="57">
        <f t="shared" ca="1" si="28"/>
        <v>107120</v>
      </c>
      <c r="AK62" s="57">
        <f t="shared" ca="1" si="27"/>
        <v>3451</v>
      </c>
      <c r="AL62" s="57">
        <f t="shared" ca="1" si="26"/>
        <v>107617</v>
      </c>
      <c r="AM62" s="57">
        <f t="shared" ca="1" si="26"/>
        <v>4737</v>
      </c>
      <c r="AN62" s="57">
        <f t="shared" ca="1" si="26"/>
        <v>46994</v>
      </c>
      <c r="AO62" s="57">
        <f t="shared" ca="1" si="26"/>
        <v>0</v>
      </c>
      <c r="AP62" s="57">
        <f t="shared" ca="1" si="26"/>
        <v>76809</v>
      </c>
      <c r="AQ62" s="57">
        <f t="shared" ca="1" si="26"/>
        <v>6926</v>
      </c>
      <c r="AR62" s="57">
        <f t="shared" ca="1" si="26"/>
        <v>9596</v>
      </c>
      <c r="AS62" s="51">
        <v>2500</v>
      </c>
      <c r="AT62" s="57">
        <f t="shared" ca="1" si="26"/>
        <v>0</v>
      </c>
      <c r="AU62" s="51">
        <v>0</v>
      </c>
      <c r="AV62" s="57">
        <v>0</v>
      </c>
      <c r="AW62" s="51">
        <f t="shared" ca="1" si="5"/>
        <v>11583.04</v>
      </c>
      <c r="AX62" s="57">
        <f t="shared" ca="1" si="22"/>
        <v>-3776</v>
      </c>
      <c r="AY62" s="57">
        <f t="shared" ca="1" si="22"/>
        <v>0</v>
      </c>
      <c r="AZ62" s="57">
        <f t="shared" ca="1" si="22"/>
        <v>0</v>
      </c>
      <c r="BA62" s="51">
        <v>0</v>
      </c>
      <c r="BB62" s="51">
        <v>0</v>
      </c>
      <c r="BC62" s="57">
        <f t="shared" ref="AX62:BD104" ca="1" si="29">RANDBETWEEN(BC$2,BC$3)</f>
        <v>-20199</v>
      </c>
      <c r="BD62" s="57">
        <f t="shared" ca="1" si="29"/>
        <v>-8359</v>
      </c>
      <c r="BE62" s="57">
        <f t="shared" ca="1" si="19"/>
        <v>535.6</v>
      </c>
      <c r="BF62" s="51">
        <f t="shared" ca="1" si="6"/>
        <v>86.093599999999995</v>
      </c>
      <c r="BG62" s="51">
        <f t="shared" ca="1" si="7"/>
        <v>6.6188732394366196</v>
      </c>
      <c r="BH62" s="51">
        <f t="shared" ca="1" si="8"/>
        <v>760.48514851485152</v>
      </c>
      <c r="BI62" s="51">
        <v>0</v>
      </c>
      <c r="BJ62" s="51">
        <f ca="1">'2024_3월_관리비상세내역'!BK62</f>
        <v>1030.81</v>
      </c>
      <c r="BK62" s="51">
        <f t="shared" ca="1" si="9"/>
        <v>1566.4099999999999</v>
      </c>
      <c r="BL62" s="51">
        <f ca="1">'2024_3월_관리비상세내역'!BM62</f>
        <v>755.20098591549299</v>
      </c>
      <c r="BM62" s="57">
        <f t="shared" ca="1" si="10"/>
        <v>761.81985915492965</v>
      </c>
      <c r="BN62" s="51">
        <f ca="1">'2024_3월_관리비상세내역'!BO62</f>
        <v>807.35919999999999</v>
      </c>
      <c r="BO62" s="57">
        <f t="shared" ca="1" si="11"/>
        <v>893.45280000000002</v>
      </c>
      <c r="BP62" s="51">
        <f ca="1">'2024_3월_관리비상세내역'!BQ62</f>
        <v>1159.9306930693069</v>
      </c>
      <c r="BQ62" s="57">
        <f t="shared" ca="1" si="12"/>
        <v>1920.4158415841584</v>
      </c>
      <c r="BR62" s="51">
        <v>0</v>
      </c>
      <c r="BS62" s="51">
        <v>0</v>
      </c>
    </row>
    <row r="63" spans="1:71">
      <c r="A63" s="8" t="s">
        <v>239</v>
      </c>
      <c r="B63" s="8">
        <v>702</v>
      </c>
      <c r="C63" s="53">
        <v>902</v>
      </c>
      <c r="E63" s="8">
        <v>115.7</v>
      </c>
      <c r="F63" s="8" t="s">
        <v>240</v>
      </c>
      <c r="G63" s="55">
        <f t="shared" ca="1" si="0"/>
        <v>42819</v>
      </c>
      <c r="H63" s="8">
        <v>77777</v>
      </c>
      <c r="J63" t="str">
        <f t="shared" ca="1" si="17"/>
        <v>월세</v>
      </c>
      <c r="K63" s="8" t="s">
        <v>242</v>
      </c>
      <c r="L63" s="63">
        <v>45383</v>
      </c>
      <c r="M63" s="63">
        <v>45432</v>
      </c>
      <c r="N63" s="63">
        <v>45383</v>
      </c>
      <c r="O63" s="63">
        <v>45412</v>
      </c>
      <c r="P63" s="51">
        <f t="shared" ca="1" si="1"/>
        <v>449671</v>
      </c>
      <c r="Q63" s="57">
        <f t="shared" ca="1" si="2"/>
        <v>458664.42</v>
      </c>
      <c r="R63" s="51">
        <f t="shared" ca="1" si="3"/>
        <v>449671</v>
      </c>
      <c r="S63" s="57">
        <f t="shared" ca="1" si="13"/>
        <v>205440</v>
      </c>
      <c r="T63" s="57">
        <f t="shared" ca="1" si="4"/>
        <v>244231</v>
      </c>
      <c r="U63" s="57">
        <f t="shared" ca="1" si="28"/>
        <v>68587</v>
      </c>
      <c r="V63" s="57">
        <f t="shared" ca="1" si="28"/>
        <v>35109</v>
      </c>
      <c r="W63" s="57">
        <f t="shared" ca="1" si="28"/>
        <v>1566</v>
      </c>
      <c r="X63" s="57">
        <f t="shared" ca="1" si="28"/>
        <v>2588</v>
      </c>
      <c r="Y63" s="57">
        <f t="shared" ca="1" si="28"/>
        <v>3940</v>
      </c>
      <c r="Z63" s="57">
        <f t="shared" ca="1" si="28"/>
        <v>28807</v>
      </c>
      <c r="AA63" s="57">
        <f t="shared" ca="1" si="28"/>
        <v>1707</v>
      </c>
      <c r="AB63" s="57">
        <f t="shared" ca="1" si="28"/>
        <v>13439</v>
      </c>
      <c r="AC63" s="57">
        <f t="shared" ca="1" si="28"/>
        <v>1018</v>
      </c>
      <c r="AD63" s="57">
        <f t="shared" ca="1" si="28"/>
        <v>4667</v>
      </c>
      <c r="AE63" s="57">
        <f t="shared" ca="1" si="28"/>
        <v>17948</v>
      </c>
      <c r="AF63" s="57">
        <f t="shared" ca="1" si="28"/>
        <v>319</v>
      </c>
      <c r="AG63" s="57">
        <f t="shared" ca="1" si="28"/>
        <v>23354</v>
      </c>
      <c r="AH63" s="57">
        <f t="shared" ca="1" si="28"/>
        <v>831</v>
      </c>
      <c r="AI63" s="57">
        <f t="shared" ca="1" si="28"/>
        <v>0</v>
      </c>
      <c r="AJ63" s="57">
        <f t="shared" ca="1" si="28"/>
        <v>97175</v>
      </c>
      <c r="AK63" s="57">
        <f t="shared" ca="1" si="27"/>
        <v>24283</v>
      </c>
      <c r="AL63" s="57">
        <f t="shared" ca="1" si="26"/>
        <v>95204</v>
      </c>
      <c r="AM63" s="57">
        <f t="shared" ca="1" si="26"/>
        <v>8948</v>
      </c>
      <c r="AN63" s="57">
        <f t="shared" ca="1" si="26"/>
        <v>10828</v>
      </c>
      <c r="AO63" s="57">
        <f t="shared" ca="1" si="26"/>
        <v>0</v>
      </c>
      <c r="AP63" s="57">
        <f t="shared" ca="1" si="26"/>
        <v>31048</v>
      </c>
      <c r="AQ63" s="57">
        <f t="shared" ca="1" si="26"/>
        <v>4098</v>
      </c>
      <c r="AR63" s="57">
        <f t="shared" ca="1" si="26"/>
        <v>3362</v>
      </c>
      <c r="AS63" s="51">
        <v>2500</v>
      </c>
      <c r="AT63" s="57">
        <f t="shared" ca="1" si="26"/>
        <v>0</v>
      </c>
      <c r="AU63" s="51">
        <v>0</v>
      </c>
      <c r="AV63" s="57">
        <v>0</v>
      </c>
      <c r="AW63" s="51">
        <f t="shared" ca="1" si="5"/>
        <v>8993.42</v>
      </c>
      <c r="AX63" s="57">
        <f t="shared" ca="1" si="29"/>
        <v>-2615</v>
      </c>
      <c r="AY63" s="57">
        <f t="shared" ca="1" si="29"/>
        <v>0</v>
      </c>
      <c r="AZ63" s="57">
        <f t="shared" ca="1" si="29"/>
        <v>0</v>
      </c>
      <c r="BA63" s="51">
        <v>0</v>
      </c>
      <c r="BB63" s="51">
        <v>0</v>
      </c>
      <c r="BC63" s="57">
        <f t="shared" ca="1" si="29"/>
        <v>-8070</v>
      </c>
      <c r="BD63" s="57">
        <f t="shared" ca="1" si="29"/>
        <v>-20970</v>
      </c>
      <c r="BE63" s="57">
        <f t="shared" ca="1" si="19"/>
        <v>485.875</v>
      </c>
      <c r="BF63" s="51">
        <f t="shared" ca="1" si="6"/>
        <v>76.163200000000003</v>
      </c>
      <c r="BG63" s="51">
        <f t="shared" ca="1" si="7"/>
        <v>1.5250704225352112</v>
      </c>
      <c r="BH63" s="51">
        <f t="shared" ca="1" si="8"/>
        <v>307.40594059405942</v>
      </c>
      <c r="BI63" s="51">
        <v>0</v>
      </c>
      <c r="BJ63" s="51">
        <f ca="1">'2024_3월_관리비상세내역'!BK63</f>
        <v>1139.5899999999999</v>
      </c>
      <c r="BK63" s="51">
        <f t="shared" ca="1" si="9"/>
        <v>1625.4649999999999</v>
      </c>
      <c r="BL63" s="51">
        <f ca="1">'2024_3월_관리비상세내역'!BM63</f>
        <v>143.25845070422534</v>
      </c>
      <c r="BM63" s="57">
        <f t="shared" ca="1" si="10"/>
        <v>144.78352112676055</v>
      </c>
      <c r="BN63" s="51">
        <f ca="1">'2024_3월_관리비상세내역'!BO63</f>
        <v>554.53440000000001</v>
      </c>
      <c r="BO63" s="57">
        <f t="shared" ca="1" si="11"/>
        <v>630.69759999999997</v>
      </c>
      <c r="BP63" s="51">
        <f ca="1">'2024_3월_관리비상세내역'!BQ63</f>
        <v>817.24752475247521</v>
      </c>
      <c r="BQ63" s="57">
        <f t="shared" ca="1" si="12"/>
        <v>1124.6534653465346</v>
      </c>
      <c r="BR63" s="51">
        <v>0</v>
      </c>
      <c r="BS63" s="51">
        <v>0</v>
      </c>
    </row>
    <row r="64" spans="1:71">
      <c r="A64" s="8" t="s">
        <v>239</v>
      </c>
      <c r="B64" s="8">
        <v>702</v>
      </c>
      <c r="C64">
        <f t="shared" ref="C64:C89" si="30">C62+100</f>
        <v>1001</v>
      </c>
      <c r="E64" s="8">
        <v>115.7</v>
      </c>
      <c r="F64" s="8" t="s">
        <v>240</v>
      </c>
      <c r="G64" s="55">
        <f t="shared" ca="1" si="0"/>
        <v>41664</v>
      </c>
      <c r="H64" s="8">
        <v>77777</v>
      </c>
      <c r="J64" t="str">
        <f t="shared" ca="1" si="17"/>
        <v>전세</v>
      </c>
      <c r="K64" s="8" t="s">
        <v>242</v>
      </c>
      <c r="L64" s="63">
        <v>45383</v>
      </c>
      <c r="M64" s="63">
        <v>45432</v>
      </c>
      <c r="N64" s="63">
        <v>45383</v>
      </c>
      <c r="O64" s="63">
        <v>45412</v>
      </c>
      <c r="P64" s="51">
        <f t="shared" ca="1" si="1"/>
        <v>594015</v>
      </c>
      <c r="Q64" s="57">
        <f t="shared" ca="1" si="2"/>
        <v>605895.30000000005</v>
      </c>
      <c r="R64" s="51">
        <f t="shared" ca="1" si="3"/>
        <v>594015</v>
      </c>
      <c r="S64" s="57">
        <f t="shared" ca="1" si="13"/>
        <v>232005</v>
      </c>
      <c r="T64" s="57">
        <f t="shared" ca="1" si="4"/>
        <v>362010</v>
      </c>
      <c r="U64" s="57">
        <f t="shared" ca="1" si="28"/>
        <v>52699</v>
      </c>
      <c r="V64" s="57">
        <f t="shared" ca="1" si="28"/>
        <v>39548</v>
      </c>
      <c r="W64" s="57">
        <f t="shared" ca="1" si="28"/>
        <v>1726</v>
      </c>
      <c r="X64" s="57">
        <f t="shared" ca="1" si="28"/>
        <v>2561</v>
      </c>
      <c r="Y64" s="57">
        <f t="shared" ca="1" si="28"/>
        <v>3662</v>
      </c>
      <c r="Z64" s="57">
        <f t="shared" ca="1" si="28"/>
        <v>37702</v>
      </c>
      <c r="AA64" s="57">
        <f t="shared" ca="1" si="28"/>
        <v>23118</v>
      </c>
      <c r="AB64" s="57">
        <f t="shared" ca="1" si="28"/>
        <v>19942</v>
      </c>
      <c r="AC64" s="57">
        <f t="shared" ca="1" si="28"/>
        <v>599</v>
      </c>
      <c r="AD64" s="57">
        <f t="shared" ca="1" si="28"/>
        <v>4458</v>
      </c>
      <c r="AE64" s="57">
        <f t="shared" ca="1" si="28"/>
        <v>25361</v>
      </c>
      <c r="AF64" s="57">
        <f t="shared" ca="1" si="28"/>
        <v>808</v>
      </c>
      <c r="AG64" s="57">
        <f t="shared" ca="1" si="28"/>
        <v>38387</v>
      </c>
      <c r="AH64" s="57">
        <f t="shared" ca="1" si="28"/>
        <v>618</v>
      </c>
      <c r="AI64" s="57">
        <f t="shared" ca="1" si="28"/>
        <v>0</v>
      </c>
      <c r="AJ64" s="57">
        <f t="shared" ca="1" si="28"/>
        <v>93659</v>
      </c>
      <c r="AK64" s="57">
        <f t="shared" ca="1" si="27"/>
        <v>10265</v>
      </c>
      <c r="AL64" s="57">
        <f t="shared" ca="1" si="26"/>
        <v>97226</v>
      </c>
      <c r="AM64" s="57">
        <f t="shared" ca="1" si="26"/>
        <v>6906</v>
      </c>
      <c r="AN64" s="57">
        <f t="shared" ca="1" si="26"/>
        <v>110955</v>
      </c>
      <c r="AO64" s="57">
        <f t="shared" ca="1" si="26"/>
        <v>0</v>
      </c>
      <c r="AP64" s="57">
        <f t="shared" ca="1" si="26"/>
        <v>33941</v>
      </c>
      <c r="AQ64" s="57">
        <f t="shared" ca="1" si="26"/>
        <v>4552</v>
      </c>
      <c r="AR64" s="57">
        <f t="shared" ca="1" si="26"/>
        <v>4110</v>
      </c>
      <c r="AS64" s="51">
        <v>2500</v>
      </c>
      <c r="AT64" s="57">
        <f t="shared" ca="1" si="26"/>
        <v>0</v>
      </c>
      <c r="AU64" s="51">
        <v>0</v>
      </c>
      <c r="AV64" s="57">
        <v>0</v>
      </c>
      <c r="AW64" s="51">
        <f t="shared" ca="1" si="5"/>
        <v>11880.300000000001</v>
      </c>
      <c r="AX64" s="57">
        <f t="shared" ca="1" si="29"/>
        <v>-5787</v>
      </c>
      <c r="AY64" s="57">
        <f t="shared" ca="1" si="29"/>
        <v>0</v>
      </c>
      <c r="AZ64" s="57">
        <f t="shared" ca="1" si="29"/>
        <v>0</v>
      </c>
      <c r="BA64" s="51">
        <v>0</v>
      </c>
      <c r="BB64" s="51">
        <v>0</v>
      </c>
      <c r="BC64" s="57">
        <f t="shared" ca="1" si="29"/>
        <v>-2294</v>
      </c>
      <c r="BD64" s="57">
        <f t="shared" ca="1" si="29"/>
        <v>-13207</v>
      </c>
      <c r="BE64" s="57">
        <f t="shared" ca="1" si="19"/>
        <v>468.29500000000002</v>
      </c>
      <c r="BF64" s="51">
        <f t="shared" ca="1" si="6"/>
        <v>77.780799999999999</v>
      </c>
      <c r="BG64" s="51">
        <f t="shared" ca="1" si="7"/>
        <v>15.627464788732395</v>
      </c>
      <c r="BH64" s="51">
        <f t="shared" ca="1" si="8"/>
        <v>336.04950495049508</v>
      </c>
      <c r="BI64" s="51">
        <v>0</v>
      </c>
      <c r="BJ64" s="51">
        <f ca="1">'2024_3월_관리비상세내역'!BK64</f>
        <v>1251.7350000000001</v>
      </c>
      <c r="BK64" s="51">
        <f t="shared" ca="1" si="9"/>
        <v>1720.0300000000002</v>
      </c>
      <c r="BL64" s="51">
        <f ca="1">'2024_3월_관리비상세내역'!BM64</f>
        <v>271.03154929577465</v>
      </c>
      <c r="BM64" s="57">
        <f t="shared" ca="1" si="10"/>
        <v>286.65901408450702</v>
      </c>
      <c r="BN64" s="51">
        <f ca="1">'2024_3월_관리비상세내역'!BO64</f>
        <v>212.29519999999999</v>
      </c>
      <c r="BO64" s="57">
        <f t="shared" ca="1" si="11"/>
        <v>290.07600000000002</v>
      </c>
      <c r="BP64" s="51">
        <f ca="1">'2024_3월_관리비상세내역'!BQ64</f>
        <v>703.29702970297035</v>
      </c>
      <c r="BQ64" s="57">
        <f t="shared" ca="1" si="12"/>
        <v>1039.3465346534654</v>
      </c>
      <c r="BR64" s="51">
        <v>0</v>
      </c>
      <c r="BS64" s="51">
        <v>0</v>
      </c>
    </row>
    <row r="65" spans="1:71">
      <c r="A65" s="8" t="s">
        <v>239</v>
      </c>
      <c r="B65" s="8">
        <v>702</v>
      </c>
      <c r="C65">
        <f t="shared" si="30"/>
        <v>1002</v>
      </c>
      <c r="E65" s="8">
        <v>115.7</v>
      </c>
      <c r="F65" s="8" t="s">
        <v>240</v>
      </c>
      <c r="G65" s="55">
        <f t="shared" ca="1" si="0"/>
        <v>42505</v>
      </c>
      <c r="H65" s="8">
        <v>77777</v>
      </c>
      <c r="J65" t="str">
        <f t="shared" ca="1" si="17"/>
        <v>자가</v>
      </c>
      <c r="K65" s="8" t="s">
        <v>242</v>
      </c>
      <c r="L65" s="63">
        <v>45383</v>
      </c>
      <c r="M65" s="63">
        <v>45432</v>
      </c>
      <c r="N65" s="63">
        <v>45383</v>
      </c>
      <c r="O65" s="63">
        <v>45412</v>
      </c>
      <c r="P65" s="51">
        <f t="shared" ca="1" si="1"/>
        <v>507776</v>
      </c>
      <c r="Q65" s="57">
        <f t="shared" ca="1" si="2"/>
        <v>517931.52000000002</v>
      </c>
      <c r="R65" s="51">
        <f t="shared" ca="1" si="3"/>
        <v>507776</v>
      </c>
      <c r="S65" s="57">
        <f t="shared" ca="1" si="13"/>
        <v>275799</v>
      </c>
      <c r="T65" s="57">
        <f t="shared" ca="1" si="4"/>
        <v>231977</v>
      </c>
      <c r="U65" s="57">
        <f t="shared" ca="1" si="28"/>
        <v>68910</v>
      </c>
      <c r="V65" s="57">
        <f t="shared" ca="1" si="28"/>
        <v>35677</v>
      </c>
      <c r="W65" s="57">
        <f t="shared" ca="1" si="28"/>
        <v>506</v>
      </c>
      <c r="X65" s="57">
        <f t="shared" ca="1" si="28"/>
        <v>2745</v>
      </c>
      <c r="Y65" s="57">
        <f t="shared" ca="1" si="28"/>
        <v>3019</v>
      </c>
      <c r="Z65" s="57">
        <f t="shared" ca="1" si="28"/>
        <v>44732</v>
      </c>
      <c r="AA65" s="57">
        <f t="shared" ca="1" si="28"/>
        <v>27607</v>
      </c>
      <c r="AB65" s="57">
        <f t="shared" ca="1" si="28"/>
        <v>48723</v>
      </c>
      <c r="AC65" s="57">
        <f t="shared" ca="1" si="28"/>
        <v>97</v>
      </c>
      <c r="AD65" s="57">
        <f t="shared" ca="1" si="28"/>
        <v>6768</v>
      </c>
      <c r="AE65" s="57">
        <f t="shared" ca="1" si="28"/>
        <v>9865</v>
      </c>
      <c r="AF65" s="57">
        <f t="shared" ca="1" si="28"/>
        <v>976</v>
      </c>
      <c r="AG65" s="57">
        <f t="shared" ca="1" si="28"/>
        <v>43879</v>
      </c>
      <c r="AH65" s="57">
        <f t="shared" ca="1" si="28"/>
        <v>661</v>
      </c>
      <c r="AI65" s="57">
        <f t="shared" ca="1" si="28"/>
        <v>0</v>
      </c>
      <c r="AJ65" s="57">
        <f t="shared" ca="1" si="28"/>
        <v>109086</v>
      </c>
      <c r="AK65" s="57">
        <f t="shared" ca="1" si="27"/>
        <v>12971</v>
      </c>
      <c r="AL65" s="57">
        <f t="shared" ca="1" si="26"/>
        <v>19885</v>
      </c>
      <c r="AM65" s="57">
        <f t="shared" ca="1" si="26"/>
        <v>9521</v>
      </c>
      <c r="AN65" s="57">
        <f t="shared" ca="1" si="26"/>
        <v>3083</v>
      </c>
      <c r="AO65" s="57">
        <f t="shared" ca="1" si="26"/>
        <v>0</v>
      </c>
      <c r="AP65" s="57">
        <f t="shared" ca="1" si="26"/>
        <v>88250</v>
      </c>
      <c r="AQ65" s="57">
        <f t="shared" ca="1" si="26"/>
        <v>9902</v>
      </c>
      <c r="AR65" s="57">
        <f t="shared" ca="1" si="26"/>
        <v>1737</v>
      </c>
      <c r="AS65" s="51">
        <v>2500</v>
      </c>
      <c r="AT65" s="57">
        <f t="shared" ca="1" si="26"/>
        <v>0</v>
      </c>
      <c r="AU65" s="51">
        <v>0</v>
      </c>
      <c r="AV65" s="57">
        <v>0</v>
      </c>
      <c r="AW65" s="51">
        <f t="shared" ca="1" si="5"/>
        <v>10155.52</v>
      </c>
      <c r="AX65" s="57">
        <f t="shared" ca="1" si="29"/>
        <v>-19370</v>
      </c>
      <c r="AY65" s="57">
        <f t="shared" ca="1" si="29"/>
        <v>0</v>
      </c>
      <c r="AZ65" s="57">
        <f t="shared" ca="1" si="29"/>
        <v>0</v>
      </c>
      <c r="BA65" s="51">
        <v>0</v>
      </c>
      <c r="BB65" s="51">
        <v>0</v>
      </c>
      <c r="BC65" s="57">
        <f t="shared" ca="1" si="29"/>
        <v>-2322</v>
      </c>
      <c r="BD65" s="57">
        <f t="shared" ca="1" si="29"/>
        <v>-21632</v>
      </c>
      <c r="BE65" s="57">
        <f t="shared" ca="1" si="19"/>
        <v>545.42999999999995</v>
      </c>
      <c r="BF65" s="51">
        <f t="shared" ca="1" si="6"/>
        <v>15.907999999999999</v>
      </c>
      <c r="BG65" s="51">
        <f t="shared" ca="1" si="7"/>
        <v>0.43422535211267604</v>
      </c>
      <c r="BH65" s="51">
        <f t="shared" ca="1" si="8"/>
        <v>873.76237623762381</v>
      </c>
      <c r="BI65" s="51">
        <v>0</v>
      </c>
      <c r="BJ65" s="51">
        <f ca="1">'2024_3월_관리비상세내역'!BK65</f>
        <v>371.245</v>
      </c>
      <c r="BK65" s="51">
        <f t="shared" ca="1" si="9"/>
        <v>916.67499999999995</v>
      </c>
      <c r="BL65" s="51">
        <f ca="1">'2024_3월_관리비상세내역'!BM65</f>
        <v>151.58633802816902</v>
      </c>
      <c r="BM65" s="57">
        <f t="shared" ca="1" si="10"/>
        <v>152.02056338028169</v>
      </c>
      <c r="BN65" s="51">
        <f ca="1">'2024_3월_관리비상세내역'!BO65</f>
        <v>425.14400000000001</v>
      </c>
      <c r="BO65" s="57">
        <f t="shared" ca="1" si="11"/>
        <v>441.05200000000002</v>
      </c>
      <c r="BP65" s="51">
        <f ca="1">'2024_3월_관리비상세내역'!BQ65</f>
        <v>1077.0693069306931</v>
      </c>
      <c r="BQ65" s="57">
        <f t="shared" ca="1" si="12"/>
        <v>1950.8316831683169</v>
      </c>
      <c r="BR65" s="51">
        <v>0</v>
      </c>
      <c r="BS65" s="51">
        <v>0</v>
      </c>
    </row>
    <row r="66" spans="1:71">
      <c r="A66" s="8" t="s">
        <v>239</v>
      </c>
      <c r="B66" s="8">
        <v>702</v>
      </c>
      <c r="C66">
        <f t="shared" si="30"/>
        <v>1101</v>
      </c>
      <c r="E66" s="8">
        <v>115.7</v>
      </c>
      <c r="F66" s="8" t="s">
        <v>240</v>
      </c>
      <c r="G66" s="55">
        <f t="shared" ca="1" si="0"/>
        <v>44780</v>
      </c>
      <c r="H66" s="8">
        <v>77777</v>
      </c>
      <c r="J66" t="str">
        <f t="shared" ca="1" si="17"/>
        <v>전세</v>
      </c>
      <c r="K66" s="8" t="s">
        <v>242</v>
      </c>
      <c r="L66" s="63">
        <v>45383</v>
      </c>
      <c r="M66" s="63">
        <v>45432</v>
      </c>
      <c r="N66" s="63">
        <v>45383</v>
      </c>
      <c r="O66" s="63">
        <v>45412</v>
      </c>
      <c r="P66" s="51">
        <f t="shared" ca="1" si="1"/>
        <v>482756</v>
      </c>
      <c r="Q66" s="57">
        <f t="shared" ca="1" si="2"/>
        <v>492411.12</v>
      </c>
      <c r="R66" s="51">
        <f t="shared" ca="1" si="3"/>
        <v>482756</v>
      </c>
      <c r="S66" s="57">
        <f t="shared" ca="1" si="13"/>
        <v>256586</v>
      </c>
      <c r="T66" s="57">
        <f t="shared" ca="1" si="4"/>
        <v>226170</v>
      </c>
      <c r="U66" s="57">
        <f t="shared" ca="1" si="28"/>
        <v>54094</v>
      </c>
      <c r="V66" s="57">
        <f t="shared" ca="1" si="28"/>
        <v>37191</v>
      </c>
      <c r="W66" s="57">
        <f t="shared" ca="1" si="28"/>
        <v>1932</v>
      </c>
      <c r="X66" s="57">
        <f t="shared" ca="1" si="28"/>
        <v>1238</v>
      </c>
      <c r="Y66" s="57">
        <f t="shared" ca="1" si="28"/>
        <v>3562</v>
      </c>
      <c r="Z66" s="57">
        <f t="shared" ca="1" si="28"/>
        <v>19771</v>
      </c>
      <c r="AA66" s="57">
        <f t="shared" ca="1" si="28"/>
        <v>19562</v>
      </c>
      <c r="AB66" s="57">
        <f t="shared" ca="1" si="28"/>
        <v>77166</v>
      </c>
      <c r="AC66" s="57">
        <f t="shared" ca="1" si="28"/>
        <v>2546</v>
      </c>
      <c r="AD66" s="57">
        <f t="shared" ca="1" si="28"/>
        <v>7279</v>
      </c>
      <c r="AE66" s="57">
        <f t="shared" ca="1" si="28"/>
        <v>11773</v>
      </c>
      <c r="AF66" s="57">
        <f t="shared" ca="1" si="28"/>
        <v>896</v>
      </c>
      <c r="AG66" s="57">
        <f t="shared" ca="1" si="28"/>
        <v>31002</v>
      </c>
      <c r="AH66" s="57">
        <f t="shared" ca="1" si="28"/>
        <v>569</v>
      </c>
      <c r="AI66" s="57">
        <f t="shared" ca="1" si="28"/>
        <v>0</v>
      </c>
      <c r="AJ66" s="57">
        <f t="shared" ca="1" si="28"/>
        <v>97142</v>
      </c>
      <c r="AK66" s="57">
        <f t="shared" ca="1" si="27"/>
        <v>17060</v>
      </c>
      <c r="AL66" s="57">
        <f t="shared" ca="1" si="26"/>
        <v>85340</v>
      </c>
      <c r="AM66" s="57">
        <f t="shared" ca="1" si="26"/>
        <v>1001</v>
      </c>
      <c r="AN66" s="57">
        <f t="shared" ca="1" si="26"/>
        <v>38146</v>
      </c>
      <c r="AO66" s="57">
        <f t="shared" ca="1" si="26"/>
        <v>0</v>
      </c>
      <c r="AP66" s="57">
        <f t="shared" ca="1" si="26"/>
        <v>19071</v>
      </c>
      <c r="AQ66" s="57">
        <f t="shared" ca="1" si="26"/>
        <v>8136</v>
      </c>
      <c r="AR66" s="57">
        <f t="shared" ca="1" si="26"/>
        <v>1596</v>
      </c>
      <c r="AS66" s="51">
        <v>2500</v>
      </c>
      <c r="AT66" s="57">
        <f t="shared" ca="1" si="26"/>
        <v>0</v>
      </c>
      <c r="AU66" s="51">
        <v>0</v>
      </c>
      <c r="AV66" s="57">
        <v>0</v>
      </c>
      <c r="AW66" s="51">
        <f t="shared" ca="1" si="5"/>
        <v>9655.1200000000008</v>
      </c>
      <c r="AX66" s="57">
        <f t="shared" ca="1" si="29"/>
        <v>-9268</v>
      </c>
      <c r="AY66" s="57">
        <f t="shared" ca="1" si="29"/>
        <v>0</v>
      </c>
      <c r="AZ66" s="57">
        <f t="shared" ca="1" si="29"/>
        <v>0</v>
      </c>
      <c r="BA66" s="51">
        <v>0</v>
      </c>
      <c r="BB66" s="51">
        <v>0</v>
      </c>
      <c r="BC66" s="57">
        <f t="shared" ca="1" si="29"/>
        <v>-27286</v>
      </c>
      <c r="BD66" s="57">
        <f t="shared" ca="1" si="29"/>
        <v>-19263</v>
      </c>
      <c r="BE66" s="57">
        <f t="shared" ca="1" si="19"/>
        <v>485.71</v>
      </c>
      <c r="BF66" s="51">
        <f t="shared" ca="1" si="6"/>
        <v>68.272000000000006</v>
      </c>
      <c r="BG66" s="51">
        <f t="shared" ca="1" si="7"/>
        <v>5.3726760563380278</v>
      </c>
      <c r="BH66" s="51">
        <f t="shared" ca="1" si="8"/>
        <v>188.82178217821783</v>
      </c>
      <c r="BI66" s="51">
        <v>0</v>
      </c>
      <c r="BJ66" s="51">
        <f ca="1">'2024_3월_관리비상세내역'!BK66</f>
        <v>1064.74</v>
      </c>
      <c r="BK66" s="51">
        <f t="shared" ca="1" si="9"/>
        <v>1550.45</v>
      </c>
      <c r="BL66" s="51">
        <f ca="1">'2024_3월_관리비상세내역'!BM66</f>
        <v>162.3556338028169</v>
      </c>
      <c r="BM66" s="57">
        <f t="shared" ca="1" si="10"/>
        <v>167.72830985915493</v>
      </c>
      <c r="BN66" s="51">
        <f ca="1">'2024_3월_관리비상세내역'!BO66</f>
        <v>157.8056</v>
      </c>
      <c r="BO66" s="57">
        <f t="shared" ca="1" si="11"/>
        <v>226.07760000000002</v>
      </c>
      <c r="BP66" s="51">
        <f ca="1">'2024_3월_관리비상세내역'!BQ66</f>
        <v>1278.6633663366338</v>
      </c>
      <c r="BQ66" s="57">
        <f t="shared" ca="1" si="12"/>
        <v>1467.4851485148515</v>
      </c>
      <c r="BR66" s="51">
        <v>0</v>
      </c>
      <c r="BS66" s="51">
        <v>0</v>
      </c>
    </row>
    <row r="67" spans="1:71">
      <c r="A67" s="8" t="s">
        <v>239</v>
      </c>
      <c r="B67" s="8">
        <v>702</v>
      </c>
      <c r="C67">
        <f t="shared" si="30"/>
        <v>1102</v>
      </c>
      <c r="E67" s="8">
        <v>115.7</v>
      </c>
      <c r="F67" s="8" t="s">
        <v>240</v>
      </c>
      <c r="G67" s="55">
        <f t="shared" ref="G67:G130" ca="1" si="31">RANDBETWEEN(DATE(2014,1,1), DATE(2024,1,1))</f>
        <v>44884</v>
      </c>
      <c r="H67" s="8">
        <v>77777</v>
      </c>
      <c r="J67" t="str">
        <f t="shared" ca="1" si="17"/>
        <v>전세</v>
      </c>
      <c r="K67" s="8" t="s">
        <v>242</v>
      </c>
      <c r="L67" s="63">
        <v>45383</v>
      </c>
      <c r="M67" s="63">
        <v>45432</v>
      </c>
      <c r="N67" s="63">
        <v>45383</v>
      </c>
      <c r="O67" s="63">
        <v>45412</v>
      </c>
      <c r="P67" s="51">
        <f t="shared" ref="P67:P130" ca="1" si="32">R67+AU67</f>
        <v>475037</v>
      </c>
      <c r="Q67" s="57">
        <f t="shared" ref="Q67:Q130" ca="1" si="33">P67+AW67</f>
        <v>484537.74</v>
      </c>
      <c r="R67" s="51">
        <f t="shared" ref="R67:R130" ca="1" si="34">S67+T67</f>
        <v>475037</v>
      </c>
      <c r="S67" s="57">
        <f t="shared" ca="1" si="13"/>
        <v>204826</v>
      </c>
      <c r="T67" s="57">
        <f t="shared" ref="T67:T130" ca="1" si="35">SUM(AA67,AH67,AJ67,AK67,AL67,AM67,AN67,AP67,AR67,AS67,AX67,BC67,BD67)</f>
        <v>270211</v>
      </c>
      <c r="U67" s="57">
        <f t="shared" ca="1" si="28"/>
        <v>53700</v>
      </c>
      <c r="V67" s="57">
        <f t="shared" ca="1" si="28"/>
        <v>13411</v>
      </c>
      <c r="W67" s="57">
        <f t="shared" ca="1" si="28"/>
        <v>880</v>
      </c>
      <c r="X67" s="57">
        <f t="shared" ca="1" si="28"/>
        <v>1532</v>
      </c>
      <c r="Y67" s="57">
        <f t="shared" ca="1" si="28"/>
        <v>3420</v>
      </c>
      <c r="Z67" s="57">
        <f t="shared" ca="1" si="28"/>
        <v>37228</v>
      </c>
      <c r="AA67" s="57">
        <f t="shared" ca="1" si="28"/>
        <v>26131</v>
      </c>
      <c r="AB67" s="57">
        <f t="shared" ca="1" si="28"/>
        <v>47592</v>
      </c>
      <c r="AC67" s="57">
        <f t="shared" ca="1" si="28"/>
        <v>2063</v>
      </c>
      <c r="AD67" s="57">
        <f t="shared" ca="1" si="28"/>
        <v>9541</v>
      </c>
      <c r="AE67" s="57">
        <f t="shared" ca="1" si="28"/>
        <v>12072</v>
      </c>
      <c r="AF67" s="57">
        <f t="shared" ca="1" si="28"/>
        <v>627</v>
      </c>
      <c r="AG67" s="57">
        <f t="shared" ca="1" si="28"/>
        <v>16809</v>
      </c>
      <c r="AH67" s="57">
        <f t="shared" ca="1" si="28"/>
        <v>393</v>
      </c>
      <c r="AI67" s="57">
        <f t="shared" ca="1" si="28"/>
        <v>0</v>
      </c>
      <c r="AJ67" s="57">
        <f t="shared" ca="1" si="28"/>
        <v>102462</v>
      </c>
      <c r="AK67" s="57">
        <f t="shared" ca="1" si="27"/>
        <v>14789</v>
      </c>
      <c r="AL67" s="57">
        <f t="shared" ca="1" si="26"/>
        <v>65180</v>
      </c>
      <c r="AM67" s="57">
        <f t="shared" ca="1" si="26"/>
        <v>7903</v>
      </c>
      <c r="AN67" s="57">
        <f t="shared" ca="1" si="26"/>
        <v>82595</v>
      </c>
      <c r="AO67" s="57">
        <f t="shared" ca="1" si="26"/>
        <v>0</v>
      </c>
      <c r="AP67" s="57">
        <f t="shared" ca="1" si="26"/>
        <v>7587</v>
      </c>
      <c r="AQ67" s="57">
        <f t="shared" ca="1" si="26"/>
        <v>5951</v>
      </c>
      <c r="AR67" s="57">
        <f t="shared" ca="1" si="26"/>
        <v>9163</v>
      </c>
      <c r="AS67" s="51">
        <v>2500</v>
      </c>
      <c r="AT67" s="57">
        <f t="shared" ca="1" si="26"/>
        <v>0</v>
      </c>
      <c r="AU67" s="51">
        <v>0</v>
      </c>
      <c r="AV67" s="57">
        <v>0</v>
      </c>
      <c r="AW67" s="51">
        <f t="shared" ref="AW67:AW130" ca="1" si="36">P67*0.02</f>
        <v>9500.74</v>
      </c>
      <c r="AX67" s="57">
        <f t="shared" ca="1" si="29"/>
        <v>-7749</v>
      </c>
      <c r="AY67" s="57">
        <f t="shared" ca="1" si="29"/>
        <v>0</v>
      </c>
      <c r="AZ67" s="57">
        <f t="shared" ca="1" si="29"/>
        <v>0</v>
      </c>
      <c r="BA67" s="51">
        <v>0</v>
      </c>
      <c r="BB67" s="51">
        <v>0</v>
      </c>
      <c r="BC67" s="57">
        <f t="shared" ca="1" si="29"/>
        <v>-11369</v>
      </c>
      <c r="BD67" s="57">
        <f t="shared" ca="1" si="29"/>
        <v>-29374</v>
      </c>
      <c r="BE67" s="57">
        <f t="shared" ca="1" si="19"/>
        <v>512.30999999999995</v>
      </c>
      <c r="BF67" s="51">
        <f t="shared" ref="BF67:BF130" ca="1" si="37">AL67/1250</f>
        <v>52.143999999999998</v>
      </c>
      <c r="BG67" s="51">
        <f t="shared" ref="BG67:BG130" ca="1" si="38">AN67/7100</f>
        <v>11.633098591549295</v>
      </c>
      <c r="BH67" s="51">
        <f t="shared" ref="BH67:BH130" ca="1" si="39">AP67/101</f>
        <v>75.118811881188122</v>
      </c>
      <c r="BI67" s="51">
        <v>0</v>
      </c>
      <c r="BJ67" s="51">
        <f ca="1">'2024_3월_관리비상세내역'!BK67</f>
        <v>1014.355</v>
      </c>
      <c r="BK67" s="51">
        <f t="shared" ref="BK67:BK130" ca="1" si="40">BJ67+BE67</f>
        <v>1526.665</v>
      </c>
      <c r="BL67" s="51">
        <f ca="1">'2024_3월_관리비상세내역'!BM67</f>
        <v>252.65225352112677</v>
      </c>
      <c r="BM67" s="57">
        <f t="shared" ref="BM67:BM130" ca="1" si="41">BL67+BG67</f>
        <v>264.28535211267604</v>
      </c>
      <c r="BN67" s="51">
        <f ca="1">'2024_3월_관리비상세내역'!BO67</f>
        <v>1021.7112</v>
      </c>
      <c r="BO67" s="57">
        <f t="shared" ref="BO67:BO130" ca="1" si="42">BN67+BF67</f>
        <v>1073.8552</v>
      </c>
      <c r="BP67" s="51">
        <f ca="1">'2024_3월_관리비상세내역'!BQ67</f>
        <v>1019.2475247524752</v>
      </c>
      <c r="BQ67" s="57">
        <f t="shared" ref="BQ67:BQ130" ca="1" si="43">BP67+BH67</f>
        <v>1094.3663366336634</v>
      </c>
      <c r="BR67" s="51">
        <v>0</v>
      </c>
      <c r="BS67" s="51">
        <v>0</v>
      </c>
    </row>
    <row r="68" spans="1:71">
      <c r="A68" s="8" t="s">
        <v>239</v>
      </c>
      <c r="B68" s="8">
        <v>702</v>
      </c>
      <c r="C68">
        <f t="shared" si="30"/>
        <v>1201</v>
      </c>
      <c r="E68" s="8">
        <v>115.7</v>
      </c>
      <c r="F68" s="8" t="s">
        <v>240</v>
      </c>
      <c r="G68" s="55">
        <f t="shared" ca="1" si="31"/>
        <v>42607</v>
      </c>
      <c r="H68" s="8">
        <v>77777</v>
      </c>
      <c r="J68" t="str">
        <f t="shared" ca="1" si="17"/>
        <v>전세</v>
      </c>
      <c r="K68" s="8" t="s">
        <v>242</v>
      </c>
      <c r="L68" s="63">
        <v>45383</v>
      </c>
      <c r="M68" s="63">
        <v>45432</v>
      </c>
      <c r="N68" s="63">
        <v>45383</v>
      </c>
      <c r="O68" s="63">
        <v>45412</v>
      </c>
      <c r="P68" s="51">
        <f t="shared" ca="1" si="32"/>
        <v>538691</v>
      </c>
      <c r="Q68" s="57">
        <f t="shared" ca="1" si="33"/>
        <v>549464.81999999995</v>
      </c>
      <c r="R68" s="51">
        <f t="shared" ca="1" si="34"/>
        <v>538691</v>
      </c>
      <c r="S68" s="57">
        <f t="shared" ref="S68:S131" ca="1" si="44">SUM(U68,V68,W68,X68,Y68,Z68,AB68,AC68,AD68,AE68,AF68,AG68,AQ68)</f>
        <v>215243</v>
      </c>
      <c r="T68" s="57">
        <f t="shared" ca="1" si="35"/>
        <v>323448</v>
      </c>
      <c r="U68" s="57">
        <f t="shared" ca="1" si="28"/>
        <v>50443</v>
      </c>
      <c r="V68" s="57">
        <f t="shared" ca="1" si="28"/>
        <v>27448</v>
      </c>
      <c r="W68" s="57">
        <f t="shared" ca="1" si="28"/>
        <v>530</v>
      </c>
      <c r="X68" s="57">
        <f t="shared" ca="1" si="28"/>
        <v>2556</v>
      </c>
      <c r="Y68" s="57">
        <f t="shared" ca="1" si="28"/>
        <v>3391</v>
      </c>
      <c r="Z68" s="57">
        <f t="shared" ca="1" si="28"/>
        <v>21769</v>
      </c>
      <c r="AA68" s="57">
        <f t="shared" ca="1" si="28"/>
        <v>6172</v>
      </c>
      <c r="AB68" s="57">
        <f t="shared" ca="1" si="28"/>
        <v>54950</v>
      </c>
      <c r="AC68" s="57">
        <f t="shared" ca="1" si="28"/>
        <v>1032</v>
      </c>
      <c r="AD68" s="57">
        <f t="shared" ca="1" si="28"/>
        <v>4643</v>
      </c>
      <c r="AE68" s="57">
        <f t="shared" ca="1" si="28"/>
        <v>12074</v>
      </c>
      <c r="AF68" s="57">
        <f t="shared" ca="1" si="28"/>
        <v>818</v>
      </c>
      <c r="AG68" s="57">
        <f t="shared" ca="1" si="28"/>
        <v>30601</v>
      </c>
      <c r="AH68" s="57">
        <f t="shared" ca="1" si="28"/>
        <v>861</v>
      </c>
      <c r="AI68" s="57">
        <f t="shared" ca="1" si="28"/>
        <v>0</v>
      </c>
      <c r="AJ68" s="57">
        <f t="shared" ca="1" si="28"/>
        <v>98630</v>
      </c>
      <c r="AK68" s="57">
        <f t="shared" ca="1" si="27"/>
        <v>4563</v>
      </c>
      <c r="AL68" s="57">
        <f t="shared" ca="1" si="26"/>
        <v>127577</v>
      </c>
      <c r="AM68" s="57">
        <f t="shared" ca="1" si="26"/>
        <v>1052</v>
      </c>
      <c r="AN68" s="57">
        <f t="shared" ca="1" si="26"/>
        <v>80863</v>
      </c>
      <c r="AO68" s="57">
        <f t="shared" ca="1" si="26"/>
        <v>0</v>
      </c>
      <c r="AP68" s="57">
        <f t="shared" ca="1" si="26"/>
        <v>29255</v>
      </c>
      <c r="AQ68" s="57">
        <f t="shared" ca="1" si="26"/>
        <v>4988</v>
      </c>
      <c r="AR68" s="57">
        <f t="shared" ca="1" si="26"/>
        <v>986</v>
      </c>
      <c r="AS68" s="51">
        <v>2500</v>
      </c>
      <c r="AT68" s="57">
        <f t="shared" ca="1" si="26"/>
        <v>0</v>
      </c>
      <c r="AU68" s="51">
        <v>0</v>
      </c>
      <c r="AV68" s="57">
        <v>0</v>
      </c>
      <c r="AW68" s="51">
        <f t="shared" ca="1" si="36"/>
        <v>10773.82</v>
      </c>
      <c r="AX68" s="57">
        <f t="shared" ca="1" si="29"/>
        <v>-644</v>
      </c>
      <c r="AY68" s="57">
        <f t="shared" ca="1" si="29"/>
        <v>0</v>
      </c>
      <c r="AZ68" s="57">
        <f t="shared" ca="1" si="29"/>
        <v>0</v>
      </c>
      <c r="BA68" s="51">
        <v>0</v>
      </c>
      <c r="BB68" s="51">
        <v>0</v>
      </c>
      <c r="BC68" s="57">
        <f t="shared" ca="1" si="29"/>
        <v>-28285</v>
      </c>
      <c r="BD68" s="57">
        <f t="shared" ca="1" si="29"/>
        <v>-82</v>
      </c>
      <c r="BE68" s="57">
        <f t="shared" ca="1" si="19"/>
        <v>493.15</v>
      </c>
      <c r="BF68" s="51">
        <f t="shared" ca="1" si="37"/>
        <v>102.0616</v>
      </c>
      <c r="BG68" s="51">
        <f t="shared" ca="1" si="38"/>
        <v>11.389154929577465</v>
      </c>
      <c r="BH68" s="51">
        <f t="shared" ca="1" si="39"/>
        <v>289.65346534653463</v>
      </c>
      <c r="BI68" s="51">
        <v>0</v>
      </c>
      <c r="BJ68" s="51">
        <f ca="1">'2024_3월_관리비상세내역'!BK68</f>
        <v>919.77499999999998</v>
      </c>
      <c r="BK68" s="51">
        <f t="shared" ca="1" si="40"/>
        <v>1412.925</v>
      </c>
      <c r="BL68" s="51">
        <f ca="1">'2024_3월_관리비상세내역'!BM68</f>
        <v>187.41267605633803</v>
      </c>
      <c r="BM68" s="57">
        <f t="shared" ca="1" si="41"/>
        <v>198.8018309859155</v>
      </c>
      <c r="BN68" s="51">
        <f ca="1">'2024_3월_관리비상세내역'!BO68</f>
        <v>407.26240000000001</v>
      </c>
      <c r="BO68" s="57">
        <f t="shared" ca="1" si="42"/>
        <v>509.32400000000001</v>
      </c>
      <c r="BP68" s="51">
        <f ca="1">'2024_3월_관리비상세내역'!BQ68</f>
        <v>1149.1683168316831</v>
      </c>
      <c r="BQ68" s="57">
        <f t="shared" ca="1" si="43"/>
        <v>1438.8217821782177</v>
      </c>
      <c r="BR68" s="51">
        <v>0</v>
      </c>
      <c r="BS68" s="51">
        <v>0</v>
      </c>
    </row>
    <row r="69" spans="1:71">
      <c r="A69" s="8" t="s">
        <v>239</v>
      </c>
      <c r="B69" s="8">
        <v>702</v>
      </c>
      <c r="C69">
        <f t="shared" si="30"/>
        <v>1202</v>
      </c>
      <c r="E69" s="8">
        <v>115.7</v>
      </c>
      <c r="F69" s="8" t="s">
        <v>240</v>
      </c>
      <c r="G69" s="55">
        <f t="shared" ca="1" si="31"/>
        <v>43915</v>
      </c>
      <c r="H69" s="8">
        <v>77777</v>
      </c>
      <c r="J69" t="str">
        <f t="shared" ca="1" si="17"/>
        <v>자가</v>
      </c>
      <c r="K69" s="8" t="s">
        <v>242</v>
      </c>
      <c r="L69" s="63">
        <v>45383</v>
      </c>
      <c r="M69" s="63">
        <v>45432</v>
      </c>
      <c r="N69" s="63">
        <v>45383</v>
      </c>
      <c r="O69" s="63">
        <v>45412</v>
      </c>
      <c r="P69" s="51">
        <f t="shared" ca="1" si="32"/>
        <v>530209</v>
      </c>
      <c r="Q69" s="57">
        <f t="shared" ca="1" si="33"/>
        <v>540813.18000000005</v>
      </c>
      <c r="R69" s="51">
        <f t="shared" ca="1" si="34"/>
        <v>530209</v>
      </c>
      <c r="S69" s="57">
        <f t="shared" ca="1" si="44"/>
        <v>196226</v>
      </c>
      <c r="T69" s="57">
        <f t="shared" ca="1" si="35"/>
        <v>333983</v>
      </c>
      <c r="U69" s="57">
        <f t="shared" ca="1" si="28"/>
        <v>31625</v>
      </c>
      <c r="V69" s="57">
        <f t="shared" ca="1" si="28"/>
        <v>30049</v>
      </c>
      <c r="W69" s="57">
        <f t="shared" ca="1" si="28"/>
        <v>702</v>
      </c>
      <c r="X69" s="57">
        <f t="shared" ca="1" si="28"/>
        <v>2727</v>
      </c>
      <c r="Y69" s="57">
        <f t="shared" ca="1" si="28"/>
        <v>3324</v>
      </c>
      <c r="Z69" s="57">
        <f t="shared" ca="1" si="28"/>
        <v>18081</v>
      </c>
      <c r="AA69" s="57">
        <f t="shared" ca="1" si="28"/>
        <v>5708</v>
      </c>
      <c r="AB69" s="57">
        <f t="shared" ca="1" si="28"/>
        <v>61020</v>
      </c>
      <c r="AC69" s="57">
        <f t="shared" ca="1" si="28"/>
        <v>1801</v>
      </c>
      <c r="AD69" s="57">
        <f t="shared" ca="1" si="28"/>
        <v>5982</v>
      </c>
      <c r="AE69" s="57">
        <f t="shared" ca="1" si="28"/>
        <v>9261</v>
      </c>
      <c r="AF69" s="57">
        <f t="shared" ca="1" si="28"/>
        <v>544</v>
      </c>
      <c r="AG69" s="57">
        <f t="shared" ca="1" si="28"/>
        <v>21714</v>
      </c>
      <c r="AH69" s="57">
        <f t="shared" ca="1" si="28"/>
        <v>992</v>
      </c>
      <c r="AI69" s="57">
        <f t="shared" ca="1" si="28"/>
        <v>0</v>
      </c>
      <c r="AJ69" s="57">
        <f t="shared" ca="1" si="28"/>
        <v>102104</v>
      </c>
      <c r="AK69" s="57">
        <f t="shared" ca="1" si="27"/>
        <v>14698</v>
      </c>
      <c r="AL69" s="57">
        <f t="shared" ca="1" si="26"/>
        <v>144626</v>
      </c>
      <c r="AM69" s="57">
        <f t="shared" ca="1" si="26"/>
        <v>8204</v>
      </c>
      <c r="AN69" s="57">
        <f t="shared" ca="1" si="26"/>
        <v>62838</v>
      </c>
      <c r="AO69" s="57">
        <f t="shared" ca="1" si="26"/>
        <v>0</v>
      </c>
      <c r="AP69" s="57">
        <f t="shared" ca="1" si="26"/>
        <v>31137</v>
      </c>
      <c r="AQ69" s="57">
        <f t="shared" ca="1" si="26"/>
        <v>9396</v>
      </c>
      <c r="AR69" s="57">
        <f t="shared" ca="1" si="26"/>
        <v>4579</v>
      </c>
      <c r="AS69" s="51">
        <v>2500</v>
      </c>
      <c r="AT69" s="57">
        <f t="shared" ca="1" si="26"/>
        <v>0</v>
      </c>
      <c r="AU69" s="51">
        <v>0</v>
      </c>
      <c r="AV69" s="57">
        <v>0</v>
      </c>
      <c r="AW69" s="51">
        <f t="shared" ca="1" si="36"/>
        <v>10604.18</v>
      </c>
      <c r="AX69" s="57">
        <f t="shared" ca="1" si="29"/>
        <v>-615</v>
      </c>
      <c r="AY69" s="57">
        <f t="shared" ca="1" si="29"/>
        <v>0</v>
      </c>
      <c r="AZ69" s="57">
        <f t="shared" ca="1" si="29"/>
        <v>0</v>
      </c>
      <c r="BA69" s="51">
        <v>0</v>
      </c>
      <c r="BB69" s="51">
        <v>0</v>
      </c>
      <c r="BC69" s="57">
        <f t="shared" ca="1" si="29"/>
        <v>-22093</v>
      </c>
      <c r="BD69" s="57">
        <f t="shared" ca="1" si="29"/>
        <v>-20695</v>
      </c>
      <c r="BE69" s="57">
        <f t="shared" ca="1" si="19"/>
        <v>510.52</v>
      </c>
      <c r="BF69" s="51">
        <f t="shared" ca="1" si="37"/>
        <v>115.7008</v>
      </c>
      <c r="BG69" s="51">
        <f t="shared" ca="1" si="38"/>
        <v>8.8504225352112673</v>
      </c>
      <c r="BH69" s="51">
        <f t="shared" ca="1" si="39"/>
        <v>308.28712871287127</v>
      </c>
      <c r="BI69" s="51">
        <v>0</v>
      </c>
      <c r="BJ69" s="51">
        <f ca="1">'2024_3월_관리비상세내역'!BK69</f>
        <v>983.78</v>
      </c>
      <c r="BK69" s="51">
        <f t="shared" ca="1" si="40"/>
        <v>1494.3</v>
      </c>
      <c r="BL69" s="51">
        <f ca="1">'2024_3월_관리비상세내역'!BM69</f>
        <v>998.70492957746478</v>
      </c>
      <c r="BM69" s="57">
        <f t="shared" ca="1" si="41"/>
        <v>1007.555352112676</v>
      </c>
      <c r="BN69" s="51">
        <f ca="1">'2024_3월_관리비상세내역'!BO69</f>
        <v>83.968800000000002</v>
      </c>
      <c r="BO69" s="57">
        <f t="shared" ca="1" si="42"/>
        <v>199.6696</v>
      </c>
      <c r="BP69" s="51">
        <f ca="1">'2024_3월_관리비상세내역'!BQ69</f>
        <v>1211.970297029703</v>
      </c>
      <c r="BQ69" s="57">
        <f t="shared" ca="1" si="43"/>
        <v>1520.2574257425742</v>
      </c>
      <c r="BR69" s="51">
        <v>0</v>
      </c>
      <c r="BS69" s="51">
        <v>0</v>
      </c>
    </row>
    <row r="70" spans="1:71">
      <c r="A70" s="8" t="s">
        <v>239</v>
      </c>
      <c r="B70" s="8">
        <v>702</v>
      </c>
      <c r="C70">
        <f t="shared" si="30"/>
        <v>1301</v>
      </c>
      <c r="E70" s="8">
        <v>115.7</v>
      </c>
      <c r="F70" s="8" t="s">
        <v>240</v>
      </c>
      <c r="G70" s="55">
        <f t="shared" ca="1" si="31"/>
        <v>44740</v>
      </c>
      <c r="H70" s="8">
        <v>77777</v>
      </c>
      <c r="J70" t="str">
        <f t="shared" ref="J70:J133" ca="1" si="45">IF(RANDBETWEEN(0, 1) &lt; 0.33, "전세", IF(RANDBETWEEN(0, 1) &lt; 0.5, "월세", "자가"))</f>
        <v>자가</v>
      </c>
      <c r="K70" s="8" t="s">
        <v>242</v>
      </c>
      <c r="L70" s="63">
        <v>45383</v>
      </c>
      <c r="M70" s="63">
        <v>45432</v>
      </c>
      <c r="N70" s="63">
        <v>45383</v>
      </c>
      <c r="O70" s="63">
        <v>45412</v>
      </c>
      <c r="P70" s="51">
        <f t="shared" ca="1" si="32"/>
        <v>419722</v>
      </c>
      <c r="Q70" s="57">
        <f t="shared" ca="1" si="33"/>
        <v>428116.44</v>
      </c>
      <c r="R70" s="51">
        <f t="shared" ca="1" si="34"/>
        <v>419722</v>
      </c>
      <c r="S70" s="57">
        <f t="shared" ca="1" si="44"/>
        <v>213426</v>
      </c>
      <c r="T70" s="57">
        <f t="shared" ca="1" si="35"/>
        <v>206296</v>
      </c>
      <c r="U70" s="57">
        <f t="shared" ca="1" si="28"/>
        <v>76291</v>
      </c>
      <c r="V70" s="57">
        <f t="shared" ca="1" si="28"/>
        <v>18020</v>
      </c>
      <c r="W70" s="57">
        <f t="shared" ca="1" si="28"/>
        <v>1548</v>
      </c>
      <c r="X70" s="57">
        <f t="shared" ca="1" si="28"/>
        <v>2570</v>
      </c>
      <c r="Y70" s="57">
        <f t="shared" ca="1" si="28"/>
        <v>3096</v>
      </c>
      <c r="Z70" s="57">
        <f t="shared" ca="1" si="28"/>
        <v>51182</v>
      </c>
      <c r="AA70" s="57">
        <f t="shared" ca="1" si="28"/>
        <v>10414</v>
      </c>
      <c r="AB70" s="57">
        <f t="shared" ca="1" si="28"/>
        <v>22530</v>
      </c>
      <c r="AC70" s="57">
        <f t="shared" ca="1" si="28"/>
        <v>2293</v>
      </c>
      <c r="AD70" s="57">
        <f t="shared" ca="1" si="28"/>
        <v>7313</v>
      </c>
      <c r="AE70" s="57">
        <f t="shared" ca="1" si="28"/>
        <v>8367</v>
      </c>
      <c r="AF70" s="57">
        <f t="shared" ca="1" si="28"/>
        <v>445</v>
      </c>
      <c r="AG70" s="57">
        <f t="shared" ca="1" si="28"/>
        <v>11576</v>
      </c>
      <c r="AH70" s="57">
        <f t="shared" ca="1" si="28"/>
        <v>40</v>
      </c>
      <c r="AI70" s="57">
        <f t="shared" ca="1" si="28"/>
        <v>0</v>
      </c>
      <c r="AJ70" s="57">
        <f t="shared" ca="1" si="28"/>
        <v>108761</v>
      </c>
      <c r="AK70" s="57">
        <f t="shared" ca="1" si="27"/>
        <v>18870</v>
      </c>
      <c r="AL70" s="57">
        <f t="shared" ca="1" si="26"/>
        <v>40509</v>
      </c>
      <c r="AM70" s="57">
        <f t="shared" ca="1" si="26"/>
        <v>7511</v>
      </c>
      <c r="AN70" s="57">
        <f t="shared" ca="1" si="26"/>
        <v>25891</v>
      </c>
      <c r="AO70" s="57">
        <f t="shared" ca="1" si="26"/>
        <v>0</v>
      </c>
      <c r="AP70" s="57">
        <f t="shared" ca="1" si="26"/>
        <v>33588</v>
      </c>
      <c r="AQ70" s="57">
        <f t="shared" ca="1" si="26"/>
        <v>8195</v>
      </c>
      <c r="AR70" s="57">
        <f t="shared" ca="1" si="26"/>
        <v>7915</v>
      </c>
      <c r="AS70" s="51">
        <v>2500</v>
      </c>
      <c r="AT70" s="57">
        <f t="shared" ca="1" si="26"/>
        <v>0</v>
      </c>
      <c r="AU70" s="51">
        <v>0</v>
      </c>
      <c r="AV70" s="57">
        <v>0</v>
      </c>
      <c r="AW70" s="51">
        <f t="shared" ca="1" si="36"/>
        <v>8394.44</v>
      </c>
      <c r="AX70" s="57">
        <f t="shared" ca="1" si="29"/>
        <v>-10811</v>
      </c>
      <c r="AY70" s="57">
        <f t="shared" ca="1" si="29"/>
        <v>0</v>
      </c>
      <c r="AZ70" s="57">
        <f t="shared" ca="1" si="29"/>
        <v>0</v>
      </c>
      <c r="BA70" s="51">
        <v>0</v>
      </c>
      <c r="BB70" s="51">
        <v>0</v>
      </c>
      <c r="BC70" s="57">
        <f t="shared" ca="1" si="29"/>
        <v>-11793</v>
      </c>
      <c r="BD70" s="57">
        <f t="shared" ca="1" si="29"/>
        <v>-27099</v>
      </c>
      <c r="BE70" s="57">
        <f t="shared" ref="BE70:BE133" ca="1" si="46">AJ70/200</f>
        <v>543.80499999999995</v>
      </c>
      <c r="BF70" s="51">
        <f t="shared" ca="1" si="37"/>
        <v>32.407200000000003</v>
      </c>
      <c r="BG70" s="51">
        <f t="shared" ca="1" si="38"/>
        <v>3.646619718309859</v>
      </c>
      <c r="BH70" s="51">
        <f t="shared" ca="1" si="39"/>
        <v>332.55445544554453</v>
      </c>
      <c r="BI70" s="51">
        <v>0</v>
      </c>
      <c r="BJ70" s="51">
        <f ca="1">'2024_3월_관리비상세내역'!BK70</f>
        <v>670.20499999999993</v>
      </c>
      <c r="BK70" s="51">
        <f t="shared" ca="1" si="40"/>
        <v>1214.0099999999998</v>
      </c>
      <c r="BL70" s="51">
        <f ca="1">'2024_3월_관리비상세내역'!BM70</f>
        <v>573.75563380281687</v>
      </c>
      <c r="BM70" s="57">
        <f t="shared" ca="1" si="41"/>
        <v>577.40225352112668</v>
      </c>
      <c r="BN70" s="51">
        <f ca="1">'2024_3월_관리비상세내역'!BO70</f>
        <v>990.84720000000004</v>
      </c>
      <c r="BO70" s="57">
        <f t="shared" ca="1" si="42"/>
        <v>1023.2544</v>
      </c>
      <c r="BP70" s="51">
        <f ca="1">'2024_3월_관리비상세내역'!BQ70</f>
        <v>1260.5643564356437</v>
      </c>
      <c r="BQ70" s="57">
        <f t="shared" ca="1" si="43"/>
        <v>1593.1188118811883</v>
      </c>
      <c r="BR70" s="51">
        <v>0</v>
      </c>
      <c r="BS70" s="51">
        <v>0</v>
      </c>
    </row>
    <row r="71" spans="1:71">
      <c r="A71" s="8" t="s">
        <v>239</v>
      </c>
      <c r="B71" s="8">
        <v>702</v>
      </c>
      <c r="C71">
        <f t="shared" si="30"/>
        <v>1302</v>
      </c>
      <c r="E71" s="8">
        <v>115.7</v>
      </c>
      <c r="F71" s="8" t="s">
        <v>240</v>
      </c>
      <c r="G71" s="55">
        <f t="shared" ca="1" si="31"/>
        <v>41872</v>
      </c>
      <c r="H71" s="8">
        <v>77777</v>
      </c>
      <c r="J71" t="str">
        <f t="shared" ca="1" si="45"/>
        <v>월세</v>
      </c>
      <c r="K71" s="8" t="s">
        <v>242</v>
      </c>
      <c r="L71" s="63">
        <v>45383</v>
      </c>
      <c r="M71" s="63">
        <v>45432</v>
      </c>
      <c r="N71" s="63">
        <v>45383</v>
      </c>
      <c r="O71" s="63">
        <v>45412</v>
      </c>
      <c r="P71" s="51">
        <f t="shared" ca="1" si="32"/>
        <v>519872</v>
      </c>
      <c r="Q71" s="57">
        <f t="shared" ca="1" si="33"/>
        <v>530269.43999999994</v>
      </c>
      <c r="R71" s="51">
        <f t="shared" ca="1" si="34"/>
        <v>519872</v>
      </c>
      <c r="S71" s="57">
        <f t="shared" ca="1" si="44"/>
        <v>217473</v>
      </c>
      <c r="T71" s="57">
        <f t="shared" ca="1" si="35"/>
        <v>302399</v>
      </c>
      <c r="U71" s="57">
        <f t="shared" ca="1" si="28"/>
        <v>53954</v>
      </c>
      <c r="V71" s="57">
        <f t="shared" ca="1" si="28"/>
        <v>28141</v>
      </c>
      <c r="W71" s="57">
        <f t="shared" ca="1" si="28"/>
        <v>998</v>
      </c>
      <c r="X71" s="57">
        <f t="shared" ca="1" si="28"/>
        <v>3572</v>
      </c>
      <c r="Y71" s="57">
        <f t="shared" ca="1" si="28"/>
        <v>3511</v>
      </c>
      <c r="Z71" s="57">
        <f t="shared" ca="1" si="28"/>
        <v>39141</v>
      </c>
      <c r="AA71" s="57">
        <f t="shared" ca="1" si="28"/>
        <v>5885</v>
      </c>
      <c r="AB71" s="57">
        <f t="shared" ca="1" si="28"/>
        <v>49302</v>
      </c>
      <c r="AC71" s="57">
        <f t="shared" ca="1" si="28"/>
        <v>1551</v>
      </c>
      <c r="AD71" s="57">
        <f t="shared" ca="1" si="28"/>
        <v>4753</v>
      </c>
      <c r="AE71" s="57">
        <f t="shared" ca="1" si="28"/>
        <v>7260</v>
      </c>
      <c r="AF71" s="57">
        <f t="shared" ca="1" si="28"/>
        <v>296</v>
      </c>
      <c r="AG71" s="57">
        <f t="shared" ca="1" si="28"/>
        <v>15845</v>
      </c>
      <c r="AH71" s="57">
        <f t="shared" ca="1" si="28"/>
        <v>793</v>
      </c>
      <c r="AI71" s="57">
        <f t="shared" ca="1" si="28"/>
        <v>0</v>
      </c>
      <c r="AJ71" s="57">
        <f t="shared" ca="1" si="28"/>
        <v>100160</v>
      </c>
      <c r="AK71" s="57">
        <f t="shared" ca="1" si="27"/>
        <v>14963</v>
      </c>
      <c r="AL71" s="57">
        <f t="shared" ca="1" si="26"/>
        <v>129018</v>
      </c>
      <c r="AM71" s="57">
        <f t="shared" ca="1" si="26"/>
        <v>6612</v>
      </c>
      <c r="AN71" s="57">
        <f t="shared" ca="1" si="26"/>
        <v>72053</v>
      </c>
      <c r="AO71" s="57">
        <f t="shared" ca="1" si="26"/>
        <v>0</v>
      </c>
      <c r="AP71" s="57">
        <f t="shared" ca="1" si="26"/>
        <v>7561</v>
      </c>
      <c r="AQ71" s="57">
        <f t="shared" ca="1" si="26"/>
        <v>9149</v>
      </c>
      <c r="AR71" s="57">
        <f t="shared" ca="1" si="26"/>
        <v>6993</v>
      </c>
      <c r="AS71" s="51">
        <v>2500</v>
      </c>
      <c r="AT71" s="57">
        <f t="shared" ca="1" si="26"/>
        <v>0</v>
      </c>
      <c r="AU71" s="51">
        <v>0</v>
      </c>
      <c r="AV71" s="57">
        <v>0</v>
      </c>
      <c r="AW71" s="51">
        <f t="shared" ca="1" si="36"/>
        <v>10397.44</v>
      </c>
      <c r="AX71" s="57">
        <f t="shared" ca="1" si="29"/>
        <v>-23314</v>
      </c>
      <c r="AY71" s="57">
        <f t="shared" ca="1" si="29"/>
        <v>0</v>
      </c>
      <c r="AZ71" s="57">
        <f t="shared" ca="1" si="29"/>
        <v>0</v>
      </c>
      <c r="BA71" s="51">
        <v>0</v>
      </c>
      <c r="BB71" s="51">
        <v>0</v>
      </c>
      <c r="BC71" s="57">
        <f t="shared" ca="1" si="29"/>
        <v>-12575</v>
      </c>
      <c r="BD71" s="57">
        <f t="shared" ca="1" si="29"/>
        <v>-8250</v>
      </c>
      <c r="BE71" s="57">
        <f t="shared" ca="1" si="46"/>
        <v>500.8</v>
      </c>
      <c r="BF71" s="51">
        <f t="shared" ca="1" si="37"/>
        <v>103.2144</v>
      </c>
      <c r="BG71" s="51">
        <f t="shared" ca="1" si="38"/>
        <v>10.14830985915493</v>
      </c>
      <c r="BH71" s="51">
        <f t="shared" ca="1" si="39"/>
        <v>74.861386138613867</v>
      </c>
      <c r="BI71" s="51">
        <v>0</v>
      </c>
      <c r="BJ71" s="51">
        <f ca="1">'2024_3월_관리비상세내역'!BK71</f>
        <v>1140.23</v>
      </c>
      <c r="BK71" s="51">
        <f t="shared" ca="1" si="40"/>
        <v>1641.03</v>
      </c>
      <c r="BL71" s="51">
        <f ca="1">'2024_3월_관리비상세내역'!BM71</f>
        <v>91.971267605633798</v>
      </c>
      <c r="BM71" s="57">
        <f t="shared" ca="1" si="41"/>
        <v>102.11957746478873</v>
      </c>
      <c r="BN71" s="51">
        <f ca="1">'2024_3월_관리비상세내역'!BO71</f>
        <v>943.28639999999996</v>
      </c>
      <c r="BO71" s="57">
        <f t="shared" ca="1" si="42"/>
        <v>1046.5008</v>
      </c>
      <c r="BP71" s="51">
        <f ca="1">'2024_3월_관리비상세내역'!BQ71</f>
        <v>1235.3069306930693</v>
      </c>
      <c r="BQ71" s="57">
        <f t="shared" ca="1" si="43"/>
        <v>1310.1683168316831</v>
      </c>
      <c r="BR71" s="51">
        <v>0</v>
      </c>
      <c r="BS71" s="51">
        <v>0</v>
      </c>
    </row>
    <row r="72" spans="1:71">
      <c r="A72" s="8" t="s">
        <v>239</v>
      </c>
      <c r="B72" s="8">
        <v>702</v>
      </c>
      <c r="C72">
        <f t="shared" si="30"/>
        <v>1401</v>
      </c>
      <c r="E72" s="8">
        <v>115.7</v>
      </c>
      <c r="F72" s="8" t="s">
        <v>240</v>
      </c>
      <c r="G72" s="55">
        <f t="shared" ca="1" si="31"/>
        <v>43934</v>
      </c>
      <c r="H72" s="8">
        <v>77777</v>
      </c>
      <c r="J72" t="str">
        <f t="shared" ca="1" si="45"/>
        <v>전세</v>
      </c>
      <c r="K72" s="8" t="s">
        <v>242</v>
      </c>
      <c r="L72" s="63">
        <v>45383</v>
      </c>
      <c r="M72" s="63">
        <v>45432</v>
      </c>
      <c r="N72" s="63">
        <v>45383</v>
      </c>
      <c r="O72" s="63">
        <v>45412</v>
      </c>
      <c r="P72" s="51">
        <f t="shared" ca="1" si="32"/>
        <v>576757</v>
      </c>
      <c r="Q72" s="57">
        <f t="shared" ca="1" si="33"/>
        <v>588292.14</v>
      </c>
      <c r="R72" s="51">
        <f t="shared" ca="1" si="34"/>
        <v>576757</v>
      </c>
      <c r="S72" s="57">
        <f t="shared" ca="1" si="44"/>
        <v>255506</v>
      </c>
      <c r="T72" s="57">
        <f t="shared" ca="1" si="35"/>
        <v>321251</v>
      </c>
      <c r="U72" s="57">
        <f t="shared" ca="1" si="28"/>
        <v>77902</v>
      </c>
      <c r="V72" s="57">
        <f t="shared" ca="1" si="28"/>
        <v>20460</v>
      </c>
      <c r="W72" s="57">
        <f t="shared" ca="1" si="28"/>
        <v>1897</v>
      </c>
      <c r="X72" s="57">
        <f t="shared" ca="1" si="28"/>
        <v>4937</v>
      </c>
      <c r="Y72" s="57">
        <f t="shared" ca="1" si="28"/>
        <v>3058</v>
      </c>
      <c r="Z72" s="57">
        <f t="shared" ca="1" si="28"/>
        <v>54836</v>
      </c>
      <c r="AA72" s="57">
        <f t="shared" ca="1" si="28"/>
        <v>12364</v>
      </c>
      <c r="AB72" s="57">
        <f t="shared" ca="1" si="28"/>
        <v>54935</v>
      </c>
      <c r="AC72" s="57">
        <f t="shared" ca="1" si="28"/>
        <v>2120</v>
      </c>
      <c r="AD72" s="57">
        <f t="shared" ca="1" si="28"/>
        <v>5833</v>
      </c>
      <c r="AE72" s="57">
        <f t="shared" ca="1" si="28"/>
        <v>14966</v>
      </c>
      <c r="AF72" s="57">
        <f t="shared" ca="1" si="28"/>
        <v>392</v>
      </c>
      <c r="AG72" s="57">
        <f t="shared" ca="1" si="28"/>
        <v>6580</v>
      </c>
      <c r="AH72" s="57">
        <f t="shared" ca="1" si="28"/>
        <v>485</v>
      </c>
      <c r="AI72" s="57">
        <f t="shared" ca="1" si="28"/>
        <v>0</v>
      </c>
      <c r="AJ72" s="57">
        <f t="shared" ca="1" si="28"/>
        <v>93844</v>
      </c>
      <c r="AK72" s="57">
        <f t="shared" ca="1" si="27"/>
        <v>11896</v>
      </c>
      <c r="AL72" s="57">
        <f t="shared" ca="1" si="26"/>
        <v>104216</v>
      </c>
      <c r="AM72" s="57">
        <f t="shared" ca="1" si="26"/>
        <v>7702</v>
      </c>
      <c r="AN72" s="57">
        <f t="shared" ca="1" si="26"/>
        <v>26706</v>
      </c>
      <c r="AO72" s="57">
        <f t="shared" ca="1" si="26"/>
        <v>0</v>
      </c>
      <c r="AP72" s="57">
        <f t="shared" ca="1" si="26"/>
        <v>63001</v>
      </c>
      <c r="AQ72" s="57">
        <f t="shared" ca="1" si="26"/>
        <v>7590</v>
      </c>
      <c r="AR72" s="57">
        <f t="shared" ca="1" si="26"/>
        <v>7408</v>
      </c>
      <c r="AS72" s="51">
        <v>2500</v>
      </c>
      <c r="AT72" s="57">
        <f t="shared" ca="1" si="26"/>
        <v>0</v>
      </c>
      <c r="AU72" s="51">
        <v>0</v>
      </c>
      <c r="AV72" s="57">
        <v>0</v>
      </c>
      <c r="AW72" s="51">
        <f t="shared" ca="1" si="36"/>
        <v>11535.14</v>
      </c>
      <c r="AX72" s="57">
        <f t="shared" ca="1" si="29"/>
        <v>-3065</v>
      </c>
      <c r="AY72" s="57">
        <f t="shared" ca="1" si="29"/>
        <v>0</v>
      </c>
      <c r="AZ72" s="57">
        <f t="shared" ca="1" si="29"/>
        <v>0</v>
      </c>
      <c r="BA72" s="51">
        <v>0</v>
      </c>
      <c r="BB72" s="51">
        <v>0</v>
      </c>
      <c r="BC72" s="57">
        <f t="shared" ca="1" si="29"/>
        <v>-3565</v>
      </c>
      <c r="BD72" s="57">
        <f t="shared" ca="1" si="29"/>
        <v>-2241</v>
      </c>
      <c r="BE72" s="57">
        <f t="shared" ca="1" si="46"/>
        <v>469.22</v>
      </c>
      <c r="BF72" s="51">
        <f t="shared" ca="1" si="37"/>
        <v>83.372799999999998</v>
      </c>
      <c r="BG72" s="51">
        <f t="shared" ca="1" si="38"/>
        <v>3.7614084507042254</v>
      </c>
      <c r="BH72" s="51">
        <f t="shared" ca="1" si="39"/>
        <v>623.77227722772273</v>
      </c>
      <c r="BI72" s="51">
        <v>0</v>
      </c>
      <c r="BJ72" s="51">
        <f ca="1">'2024_3월_관리비상세내역'!BK72</f>
        <v>763.56</v>
      </c>
      <c r="BK72" s="51">
        <f t="shared" ca="1" si="40"/>
        <v>1232.78</v>
      </c>
      <c r="BL72" s="51">
        <f ca="1">'2024_3월_관리비상세내역'!BM72</f>
        <v>161.5025352112676</v>
      </c>
      <c r="BM72" s="57">
        <f t="shared" ca="1" si="41"/>
        <v>165.26394366197184</v>
      </c>
      <c r="BN72" s="51">
        <f ca="1">'2024_3월_관리비상세내역'!BO72</f>
        <v>667.55119999999999</v>
      </c>
      <c r="BO72" s="57">
        <f t="shared" ca="1" si="42"/>
        <v>750.92399999999998</v>
      </c>
      <c r="BP72" s="51">
        <f ca="1">'2024_3월_관리비상세내역'!BQ72</f>
        <v>664.13861386138615</v>
      </c>
      <c r="BQ72" s="57">
        <f t="shared" ca="1" si="43"/>
        <v>1287.9108910891089</v>
      </c>
      <c r="BR72" s="51">
        <v>0</v>
      </c>
      <c r="BS72" s="51">
        <v>0</v>
      </c>
    </row>
    <row r="73" spans="1:71">
      <c r="A73" s="8" t="s">
        <v>239</v>
      </c>
      <c r="B73" s="8">
        <v>702</v>
      </c>
      <c r="C73">
        <f t="shared" si="30"/>
        <v>1402</v>
      </c>
      <c r="E73" s="8">
        <v>115.7</v>
      </c>
      <c r="F73" s="8" t="s">
        <v>240</v>
      </c>
      <c r="G73" s="55">
        <f t="shared" ca="1" si="31"/>
        <v>44190</v>
      </c>
      <c r="H73" s="8">
        <v>77777</v>
      </c>
      <c r="J73" t="str">
        <f t="shared" ca="1" si="45"/>
        <v>자가</v>
      </c>
      <c r="K73" s="8" t="s">
        <v>242</v>
      </c>
      <c r="L73" s="63">
        <v>45383</v>
      </c>
      <c r="M73" s="63">
        <v>45432</v>
      </c>
      <c r="N73" s="63">
        <v>45383</v>
      </c>
      <c r="O73" s="63">
        <v>45412</v>
      </c>
      <c r="P73" s="51">
        <f t="shared" ca="1" si="32"/>
        <v>429562</v>
      </c>
      <c r="Q73" s="57">
        <f t="shared" ca="1" si="33"/>
        <v>438153.24</v>
      </c>
      <c r="R73" s="51">
        <f t="shared" ca="1" si="34"/>
        <v>429562</v>
      </c>
      <c r="S73" s="57">
        <f t="shared" ca="1" si="44"/>
        <v>153711</v>
      </c>
      <c r="T73" s="57">
        <f t="shared" ca="1" si="35"/>
        <v>275851</v>
      </c>
      <c r="U73" s="57">
        <f t="shared" ca="1" si="28"/>
        <v>37432</v>
      </c>
      <c r="V73" s="57">
        <f t="shared" ca="1" si="28"/>
        <v>33847</v>
      </c>
      <c r="W73" s="57">
        <f t="shared" ca="1" si="28"/>
        <v>901</v>
      </c>
      <c r="X73" s="57">
        <f t="shared" ca="1" si="28"/>
        <v>1393</v>
      </c>
      <c r="Y73" s="57">
        <f t="shared" ca="1" si="28"/>
        <v>3053</v>
      </c>
      <c r="Z73" s="57">
        <f t="shared" ca="1" si="28"/>
        <v>18453</v>
      </c>
      <c r="AA73" s="57">
        <f t="shared" ca="1" si="28"/>
        <v>8772</v>
      </c>
      <c r="AB73" s="57">
        <f t="shared" ca="1" si="28"/>
        <v>13523</v>
      </c>
      <c r="AC73" s="57">
        <f t="shared" ca="1" si="28"/>
        <v>2203</v>
      </c>
      <c r="AD73" s="57">
        <f t="shared" ca="1" si="28"/>
        <v>5624</v>
      </c>
      <c r="AE73" s="57">
        <f t="shared" ca="1" si="28"/>
        <v>5555</v>
      </c>
      <c r="AF73" s="57">
        <f t="shared" ca="1" si="28"/>
        <v>457</v>
      </c>
      <c r="AG73" s="57">
        <f t="shared" ca="1" si="28"/>
        <v>25380</v>
      </c>
      <c r="AH73" s="57">
        <f t="shared" ca="1" si="28"/>
        <v>647</v>
      </c>
      <c r="AI73" s="57">
        <f t="shared" ca="1" si="28"/>
        <v>0</v>
      </c>
      <c r="AJ73" s="57">
        <f t="shared" ca="1" si="28"/>
        <v>93587</v>
      </c>
      <c r="AK73" s="57">
        <f t="shared" ca="1" si="27"/>
        <v>20096</v>
      </c>
      <c r="AL73" s="57">
        <f t="shared" ca="1" si="26"/>
        <v>53823</v>
      </c>
      <c r="AM73" s="57">
        <f t="shared" ca="1" si="26"/>
        <v>3684</v>
      </c>
      <c r="AN73" s="57">
        <f t="shared" ca="1" si="26"/>
        <v>40731</v>
      </c>
      <c r="AO73" s="57">
        <f t="shared" ca="1" si="26"/>
        <v>0</v>
      </c>
      <c r="AP73" s="57">
        <f t="shared" ca="1" si="26"/>
        <v>78296</v>
      </c>
      <c r="AQ73" s="57">
        <f t="shared" ca="1" si="26"/>
        <v>5890</v>
      </c>
      <c r="AR73" s="57">
        <f t="shared" ca="1" si="26"/>
        <v>4802</v>
      </c>
      <c r="AS73" s="51">
        <v>2500</v>
      </c>
      <c r="AT73" s="57">
        <f t="shared" ca="1" si="26"/>
        <v>0</v>
      </c>
      <c r="AU73" s="51">
        <v>0</v>
      </c>
      <c r="AV73" s="57">
        <v>0</v>
      </c>
      <c r="AW73" s="51">
        <f t="shared" ca="1" si="36"/>
        <v>8591.24</v>
      </c>
      <c r="AX73" s="57">
        <f t="shared" ca="1" si="29"/>
        <v>-3366</v>
      </c>
      <c r="AY73" s="57">
        <f t="shared" ca="1" si="29"/>
        <v>0</v>
      </c>
      <c r="AZ73" s="57">
        <f t="shared" ca="1" si="29"/>
        <v>0</v>
      </c>
      <c r="BA73" s="51">
        <v>0</v>
      </c>
      <c r="BB73" s="51">
        <v>0</v>
      </c>
      <c r="BC73" s="57">
        <f t="shared" ca="1" si="29"/>
        <v>-13967</v>
      </c>
      <c r="BD73" s="57">
        <f t="shared" ca="1" si="29"/>
        <v>-13754</v>
      </c>
      <c r="BE73" s="57">
        <f t="shared" ca="1" si="46"/>
        <v>467.935</v>
      </c>
      <c r="BF73" s="51">
        <f t="shared" ca="1" si="37"/>
        <v>43.058399999999999</v>
      </c>
      <c r="BG73" s="51">
        <f t="shared" ca="1" si="38"/>
        <v>5.7367605633802814</v>
      </c>
      <c r="BH73" s="51">
        <f t="shared" ca="1" si="39"/>
        <v>775.20792079207922</v>
      </c>
      <c r="BI73" s="51">
        <v>0</v>
      </c>
      <c r="BJ73" s="51">
        <f ca="1">'2024_3월_관리비상세내역'!BK73</f>
        <v>735.93000000000006</v>
      </c>
      <c r="BK73" s="51">
        <f t="shared" ca="1" si="40"/>
        <v>1203.865</v>
      </c>
      <c r="BL73" s="51">
        <f ca="1">'2024_3월_관리비상세내역'!BM73</f>
        <v>156.98676056338027</v>
      </c>
      <c r="BM73" s="57">
        <f t="shared" ca="1" si="41"/>
        <v>162.72352112676055</v>
      </c>
      <c r="BN73" s="51">
        <f ca="1">'2024_3월_관리비상세내역'!BO73</f>
        <v>874.92640000000006</v>
      </c>
      <c r="BO73" s="57">
        <f t="shared" ca="1" si="42"/>
        <v>917.98480000000006</v>
      </c>
      <c r="BP73" s="51">
        <f ca="1">'2024_3월_관리비상세내역'!BQ73</f>
        <v>1086.4257425742574</v>
      </c>
      <c r="BQ73" s="57">
        <f t="shared" ca="1" si="43"/>
        <v>1861.6336633663366</v>
      </c>
      <c r="BR73" s="51">
        <v>0</v>
      </c>
      <c r="BS73" s="51">
        <v>0</v>
      </c>
    </row>
    <row r="74" spans="1:71">
      <c r="A74" s="8" t="s">
        <v>239</v>
      </c>
      <c r="B74" s="8">
        <v>702</v>
      </c>
      <c r="C74">
        <f t="shared" si="30"/>
        <v>1501</v>
      </c>
      <c r="E74" s="8">
        <v>115.7</v>
      </c>
      <c r="F74" s="8" t="s">
        <v>240</v>
      </c>
      <c r="G74" s="55">
        <f t="shared" ca="1" si="31"/>
        <v>42620</v>
      </c>
      <c r="H74" s="8">
        <v>77777</v>
      </c>
      <c r="J74" t="str">
        <f t="shared" ca="1" si="45"/>
        <v>월세</v>
      </c>
      <c r="K74" s="8" t="s">
        <v>242</v>
      </c>
      <c r="L74" s="63">
        <v>45383</v>
      </c>
      <c r="M74" s="63">
        <v>45432</v>
      </c>
      <c r="N74" s="63">
        <v>45383</v>
      </c>
      <c r="O74" s="63">
        <v>45412</v>
      </c>
      <c r="P74" s="51">
        <f t="shared" ca="1" si="32"/>
        <v>560503</v>
      </c>
      <c r="Q74" s="57">
        <f t="shared" ca="1" si="33"/>
        <v>571713.06000000006</v>
      </c>
      <c r="R74" s="51">
        <f t="shared" ca="1" si="34"/>
        <v>560503</v>
      </c>
      <c r="S74" s="57">
        <f t="shared" ca="1" si="44"/>
        <v>204284</v>
      </c>
      <c r="T74" s="57">
        <f t="shared" ca="1" si="35"/>
        <v>356219</v>
      </c>
      <c r="U74" s="57">
        <f t="shared" ca="1" si="28"/>
        <v>43798</v>
      </c>
      <c r="V74" s="57">
        <f t="shared" ca="1" si="28"/>
        <v>21163</v>
      </c>
      <c r="W74" s="57">
        <f t="shared" ca="1" si="28"/>
        <v>845</v>
      </c>
      <c r="X74" s="57">
        <f t="shared" ca="1" si="28"/>
        <v>2402</v>
      </c>
      <c r="Y74" s="57">
        <f t="shared" ca="1" si="28"/>
        <v>3307</v>
      </c>
      <c r="Z74" s="57">
        <f t="shared" ca="1" si="28"/>
        <v>22079</v>
      </c>
      <c r="AA74" s="57">
        <f t="shared" ca="1" si="28"/>
        <v>16266</v>
      </c>
      <c r="AB74" s="57">
        <f t="shared" ca="1" si="28"/>
        <v>70963</v>
      </c>
      <c r="AC74" s="57">
        <f t="shared" ca="1" si="28"/>
        <v>1732</v>
      </c>
      <c r="AD74" s="57">
        <f t="shared" ca="1" si="28"/>
        <v>5242</v>
      </c>
      <c r="AE74" s="57">
        <f t="shared" ca="1" si="28"/>
        <v>7089</v>
      </c>
      <c r="AF74" s="57">
        <f t="shared" ca="1" si="28"/>
        <v>248</v>
      </c>
      <c r="AG74" s="57">
        <f t="shared" ca="1" si="28"/>
        <v>15805</v>
      </c>
      <c r="AH74" s="57">
        <f t="shared" ca="1" si="28"/>
        <v>31</v>
      </c>
      <c r="AI74" s="57">
        <f t="shared" ca="1" si="28"/>
        <v>0</v>
      </c>
      <c r="AJ74" s="57">
        <f t="shared" ca="1" si="28"/>
        <v>94189</v>
      </c>
      <c r="AK74" s="57">
        <f t="shared" ca="1" si="27"/>
        <v>14797</v>
      </c>
      <c r="AL74" s="57">
        <f t="shared" ca="1" si="26"/>
        <v>64110</v>
      </c>
      <c r="AM74" s="57">
        <f t="shared" ca="1" si="26"/>
        <v>2288</v>
      </c>
      <c r="AN74" s="57">
        <f t="shared" ca="1" si="26"/>
        <v>101194</v>
      </c>
      <c r="AO74" s="57">
        <f t="shared" ca="1" si="26"/>
        <v>0</v>
      </c>
      <c r="AP74" s="57">
        <f t="shared" ca="1" si="26"/>
        <v>85828</v>
      </c>
      <c r="AQ74" s="57">
        <f t="shared" ca="1" si="26"/>
        <v>9611</v>
      </c>
      <c r="AR74" s="57">
        <f t="shared" ca="1" si="26"/>
        <v>1130</v>
      </c>
      <c r="AS74" s="51">
        <v>2500</v>
      </c>
      <c r="AT74" s="57">
        <f t="shared" ca="1" si="26"/>
        <v>0</v>
      </c>
      <c r="AU74" s="51">
        <v>0</v>
      </c>
      <c r="AV74" s="57">
        <v>0</v>
      </c>
      <c r="AW74" s="51">
        <f t="shared" ca="1" si="36"/>
        <v>11210.06</v>
      </c>
      <c r="AX74" s="57">
        <f t="shared" ca="1" si="29"/>
        <v>-1937</v>
      </c>
      <c r="AY74" s="57">
        <f t="shared" ca="1" si="29"/>
        <v>0</v>
      </c>
      <c r="AZ74" s="57">
        <f t="shared" ca="1" si="29"/>
        <v>0</v>
      </c>
      <c r="BA74" s="51">
        <v>0</v>
      </c>
      <c r="BB74" s="51">
        <v>0</v>
      </c>
      <c r="BC74" s="57">
        <f t="shared" ca="1" si="29"/>
        <v>-19553</v>
      </c>
      <c r="BD74" s="57">
        <f t="shared" ca="1" si="29"/>
        <v>-4624</v>
      </c>
      <c r="BE74" s="57">
        <f t="shared" ca="1" si="46"/>
        <v>470.94499999999999</v>
      </c>
      <c r="BF74" s="51">
        <f t="shared" ca="1" si="37"/>
        <v>51.287999999999997</v>
      </c>
      <c r="BG74" s="51">
        <f t="shared" ca="1" si="38"/>
        <v>14.252676056338029</v>
      </c>
      <c r="BH74" s="51">
        <f t="shared" ca="1" si="39"/>
        <v>849.78217821782175</v>
      </c>
      <c r="BI74" s="51">
        <v>0</v>
      </c>
      <c r="BJ74" s="51">
        <f ca="1">'2024_3월_관리비상세내역'!BK74</f>
        <v>401.54</v>
      </c>
      <c r="BK74" s="51">
        <f t="shared" ca="1" si="40"/>
        <v>872.48500000000001</v>
      </c>
      <c r="BL74" s="51">
        <f ca="1">'2024_3월_관리비상세내역'!BM74</f>
        <v>489.07901408450704</v>
      </c>
      <c r="BM74" s="57">
        <f t="shared" ca="1" si="41"/>
        <v>503.33169014084507</v>
      </c>
      <c r="BN74" s="51">
        <f ca="1">'2024_3월_관리비상세내역'!BO74</f>
        <v>617.58960000000002</v>
      </c>
      <c r="BO74" s="57">
        <f t="shared" ca="1" si="42"/>
        <v>668.87760000000003</v>
      </c>
      <c r="BP74" s="51">
        <f ca="1">'2024_3월_관리비상세내역'!BQ74</f>
        <v>588.95049504950498</v>
      </c>
      <c r="BQ74" s="57">
        <f t="shared" ca="1" si="43"/>
        <v>1438.7326732673268</v>
      </c>
      <c r="BR74" s="51">
        <v>0</v>
      </c>
      <c r="BS74" s="51">
        <v>0</v>
      </c>
    </row>
    <row r="75" spans="1:71">
      <c r="A75" s="8" t="s">
        <v>239</v>
      </c>
      <c r="B75" s="8">
        <v>702</v>
      </c>
      <c r="C75">
        <f t="shared" si="30"/>
        <v>1502</v>
      </c>
      <c r="E75" s="8">
        <v>115.7</v>
      </c>
      <c r="F75" s="8" t="s">
        <v>240</v>
      </c>
      <c r="G75" s="55">
        <f t="shared" ca="1" si="31"/>
        <v>44508</v>
      </c>
      <c r="H75" s="8">
        <v>77777</v>
      </c>
      <c r="J75" t="str">
        <f t="shared" ca="1" si="45"/>
        <v>자가</v>
      </c>
      <c r="K75" s="8" t="s">
        <v>242</v>
      </c>
      <c r="L75" s="63">
        <v>45383</v>
      </c>
      <c r="M75" s="63">
        <v>45432</v>
      </c>
      <c r="N75" s="63">
        <v>45383</v>
      </c>
      <c r="O75" s="63">
        <v>45412</v>
      </c>
      <c r="P75" s="51">
        <f t="shared" ca="1" si="32"/>
        <v>588074</v>
      </c>
      <c r="Q75" s="57">
        <f t="shared" ca="1" si="33"/>
        <v>599835.48</v>
      </c>
      <c r="R75" s="51">
        <f t="shared" ca="1" si="34"/>
        <v>588074</v>
      </c>
      <c r="S75" s="57">
        <f t="shared" ca="1" si="44"/>
        <v>268793</v>
      </c>
      <c r="T75" s="57">
        <f t="shared" ca="1" si="35"/>
        <v>319281</v>
      </c>
      <c r="U75" s="57">
        <f t="shared" ca="1" si="28"/>
        <v>40576</v>
      </c>
      <c r="V75" s="57">
        <f t="shared" ca="1" si="28"/>
        <v>35664</v>
      </c>
      <c r="W75" s="57">
        <f t="shared" ca="1" si="28"/>
        <v>1790</v>
      </c>
      <c r="X75" s="57">
        <f t="shared" ca="1" si="28"/>
        <v>1012</v>
      </c>
      <c r="Y75" s="57">
        <f t="shared" ca="1" si="28"/>
        <v>3813</v>
      </c>
      <c r="Z75" s="57">
        <f t="shared" ca="1" si="28"/>
        <v>55034</v>
      </c>
      <c r="AA75" s="57">
        <f t="shared" ca="1" si="28"/>
        <v>24277</v>
      </c>
      <c r="AB75" s="57">
        <f t="shared" ca="1" si="28"/>
        <v>77383</v>
      </c>
      <c r="AC75" s="57">
        <f t="shared" ca="1" si="28"/>
        <v>2360</v>
      </c>
      <c r="AD75" s="57">
        <f t="shared" ca="1" si="28"/>
        <v>8511</v>
      </c>
      <c r="AE75" s="57">
        <f t="shared" ca="1" si="28"/>
        <v>18646</v>
      </c>
      <c r="AF75" s="57">
        <f t="shared" ca="1" si="28"/>
        <v>315</v>
      </c>
      <c r="AG75" s="57">
        <f t="shared" ca="1" si="28"/>
        <v>18250</v>
      </c>
      <c r="AH75" s="57">
        <f t="shared" ca="1" si="28"/>
        <v>422</v>
      </c>
      <c r="AI75" s="57">
        <f t="shared" ca="1" si="28"/>
        <v>0</v>
      </c>
      <c r="AJ75" s="57">
        <f t="shared" ca="1" si="28"/>
        <v>98425</v>
      </c>
      <c r="AK75" s="57">
        <f t="shared" ca="1" si="27"/>
        <v>20624</v>
      </c>
      <c r="AL75" s="57">
        <f t="shared" ca="1" si="27"/>
        <v>113311</v>
      </c>
      <c r="AM75" s="57">
        <f t="shared" ca="1" si="27"/>
        <v>5573</v>
      </c>
      <c r="AN75" s="57">
        <f t="shared" ca="1" si="27"/>
        <v>29395</v>
      </c>
      <c r="AO75" s="57">
        <f t="shared" ca="1" si="27"/>
        <v>0</v>
      </c>
      <c r="AP75" s="57">
        <f t="shared" ca="1" si="27"/>
        <v>73961</v>
      </c>
      <c r="AQ75" s="57">
        <f t="shared" ca="1" si="27"/>
        <v>5439</v>
      </c>
      <c r="AR75" s="57">
        <f t="shared" ca="1" si="27"/>
        <v>7724</v>
      </c>
      <c r="AS75" s="51">
        <v>2500</v>
      </c>
      <c r="AT75" s="57">
        <f t="shared" ca="1" si="27"/>
        <v>0</v>
      </c>
      <c r="AU75" s="51">
        <v>0</v>
      </c>
      <c r="AV75" s="57">
        <v>0</v>
      </c>
      <c r="AW75" s="51">
        <f t="shared" ca="1" si="36"/>
        <v>11761.48</v>
      </c>
      <c r="AX75" s="57">
        <f t="shared" ca="1" si="29"/>
        <v>-16515</v>
      </c>
      <c r="AY75" s="57">
        <f t="shared" ca="1" si="29"/>
        <v>0</v>
      </c>
      <c r="AZ75" s="57">
        <f t="shared" ca="1" si="29"/>
        <v>0</v>
      </c>
      <c r="BA75" s="51">
        <v>0</v>
      </c>
      <c r="BB75" s="51">
        <v>0</v>
      </c>
      <c r="BC75" s="57">
        <f t="shared" ca="1" si="29"/>
        <v>-19115</v>
      </c>
      <c r="BD75" s="57">
        <f t="shared" ca="1" si="29"/>
        <v>-21301</v>
      </c>
      <c r="BE75" s="57">
        <f t="shared" ca="1" si="46"/>
        <v>492.125</v>
      </c>
      <c r="BF75" s="51">
        <f t="shared" ca="1" si="37"/>
        <v>90.648799999999994</v>
      </c>
      <c r="BG75" s="51">
        <f t="shared" ca="1" si="38"/>
        <v>4.1401408450704222</v>
      </c>
      <c r="BH75" s="51">
        <f t="shared" ca="1" si="39"/>
        <v>732.28712871287132</v>
      </c>
      <c r="BI75" s="51">
        <v>0</v>
      </c>
      <c r="BJ75" s="51">
        <f ca="1">'2024_3월_관리비상세내역'!BK75</f>
        <v>852.16000000000008</v>
      </c>
      <c r="BK75" s="51">
        <f t="shared" ca="1" si="40"/>
        <v>1344.2850000000001</v>
      </c>
      <c r="BL75" s="51">
        <f ca="1">'2024_3월_관리비상세내역'!BM75</f>
        <v>840.83591549295772</v>
      </c>
      <c r="BM75" s="57">
        <f t="shared" ca="1" si="41"/>
        <v>844.97605633802812</v>
      </c>
      <c r="BN75" s="51">
        <f ca="1">'2024_3월_관리비상세내역'!BO75</f>
        <v>1016.4336</v>
      </c>
      <c r="BO75" s="57">
        <f t="shared" ca="1" si="42"/>
        <v>1107.0824</v>
      </c>
      <c r="BP75" s="51">
        <f ca="1">'2024_3월_관리비상세내역'!BQ75</f>
        <v>805.76237623762381</v>
      </c>
      <c r="BQ75" s="57">
        <f t="shared" ca="1" si="43"/>
        <v>1538.0495049504952</v>
      </c>
      <c r="BR75" s="51">
        <v>0</v>
      </c>
      <c r="BS75" s="51">
        <v>0</v>
      </c>
    </row>
    <row r="76" spans="1:71">
      <c r="A76" s="8" t="s">
        <v>239</v>
      </c>
      <c r="B76" s="8">
        <v>702</v>
      </c>
      <c r="C76">
        <f t="shared" si="30"/>
        <v>1601</v>
      </c>
      <c r="E76" s="8">
        <v>115.7</v>
      </c>
      <c r="F76" s="8" t="s">
        <v>240</v>
      </c>
      <c r="G76" s="55">
        <f t="shared" ca="1" si="31"/>
        <v>41778</v>
      </c>
      <c r="H76" s="8">
        <v>77777</v>
      </c>
      <c r="J76" t="str">
        <f t="shared" ca="1" si="45"/>
        <v>전세</v>
      </c>
      <c r="K76" s="8" t="s">
        <v>242</v>
      </c>
      <c r="L76" s="63">
        <v>45383</v>
      </c>
      <c r="M76" s="63">
        <v>45432</v>
      </c>
      <c r="N76" s="63">
        <v>45383</v>
      </c>
      <c r="O76" s="63">
        <v>45412</v>
      </c>
      <c r="P76" s="51">
        <f t="shared" ca="1" si="32"/>
        <v>509180</v>
      </c>
      <c r="Q76" s="57">
        <f t="shared" ca="1" si="33"/>
        <v>519363.6</v>
      </c>
      <c r="R76" s="51">
        <f t="shared" ca="1" si="34"/>
        <v>509180</v>
      </c>
      <c r="S76" s="57">
        <f t="shared" ca="1" si="44"/>
        <v>236128</v>
      </c>
      <c r="T76" s="57">
        <f t="shared" ca="1" si="35"/>
        <v>273052</v>
      </c>
      <c r="U76" s="57">
        <f t="shared" ca="1" si="28"/>
        <v>59430</v>
      </c>
      <c r="V76" s="57">
        <f t="shared" ca="1" si="28"/>
        <v>21211</v>
      </c>
      <c r="W76" s="57">
        <f t="shared" ca="1" si="28"/>
        <v>1901</v>
      </c>
      <c r="X76" s="57">
        <f t="shared" ca="1" si="28"/>
        <v>1125</v>
      </c>
      <c r="Y76" s="57">
        <f t="shared" ca="1" si="28"/>
        <v>3943</v>
      </c>
      <c r="Z76" s="57">
        <f t="shared" ca="1" si="28"/>
        <v>33134</v>
      </c>
      <c r="AA76" s="57">
        <f t="shared" ca="1" si="28"/>
        <v>6087</v>
      </c>
      <c r="AB76" s="57">
        <f t="shared" ca="1" si="28"/>
        <v>69740</v>
      </c>
      <c r="AC76" s="57">
        <f t="shared" ca="1" si="28"/>
        <v>1816</v>
      </c>
      <c r="AD76" s="57">
        <f t="shared" ca="1" si="28"/>
        <v>2823</v>
      </c>
      <c r="AE76" s="57">
        <f t="shared" ca="1" si="28"/>
        <v>3661</v>
      </c>
      <c r="AF76" s="57">
        <f t="shared" ca="1" si="28"/>
        <v>240</v>
      </c>
      <c r="AG76" s="57">
        <f t="shared" ca="1" si="28"/>
        <v>27918</v>
      </c>
      <c r="AH76" s="57">
        <f t="shared" ca="1" si="28"/>
        <v>456</v>
      </c>
      <c r="AI76" s="57">
        <f t="shared" ca="1" si="28"/>
        <v>0</v>
      </c>
      <c r="AJ76" s="57">
        <f t="shared" ca="1" si="28"/>
        <v>108088</v>
      </c>
      <c r="AK76" s="57">
        <f t="shared" ca="1" si="27"/>
        <v>21202</v>
      </c>
      <c r="AL76" s="57">
        <f t="shared" ca="1" si="27"/>
        <v>126727</v>
      </c>
      <c r="AM76" s="57">
        <f t="shared" ca="1" si="27"/>
        <v>9429</v>
      </c>
      <c r="AN76" s="57">
        <f t="shared" ca="1" si="27"/>
        <v>9842</v>
      </c>
      <c r="AO76" s="57">
        <f t="shared" ca="1" si="27"/>
        <v>0</v>
      </c>
      <c r="AP76" s="57">
        <f t="shared" ca="1" si="27"/>
        <v>23543</v>
      </c>
      <c r="AQ76" s="57">
        <f t="shared" ca="1" si="27"/>
        <v>9186</v>
      </c>
      <c r="AR76" s="57">
        <f t="shared" ca="1" si="27"/>
        <v>6269</v>
      </c>
      <c r="AS76" s="51">
        <v>2500</v>
      </c>
      <c r="AT76" s="57">
        <f t="shared" ca="1" si="27"/>
        <v>0</v>
      </c>
      <c r="AU76" s="51">
        <v>0</v>
      </c>
      <c r="AV76" s="57">
        <v>0</v>
      </c>
      <c r="AW76" s="51">
        <f t="shared" ca="1" si="36"/>
        <v>10183.6</v>
      </c>
      <c r="AX76" s="57">
        <f t="shared" ca="1" si="29"/>
        <v>-15440</v>
      </c>
      <c r="AY76" s="57">
        <f t="shared" ca="1" si="29"/>
        <v>0</v>
      </c>
      <c r="AZ76" s="57">
        <f t="shared" ca="1" si="29"/>
        <v>0</v>
      </c>
      <c r="BA76" s="51">
        <v>0</v>
      </c>
      <c r="BB76" s="51">
        <v>0</v>
      </c>
      <c r="BC76" s="57">
        <f t="shared" ca="1" si="29"/>
        <v>-2228</v>
      </c>
      <c r="BD76" s="57">
        <f t="shared" ca="1" si="29"/>
        <v>-23423</v>
      </c>
      <c r="BE76" s="57">
        <f t="shared" ca="1" si="46"/>
        <v>540.44000000000005</v>
      </c>
      <c r="BF76" s="51">
        <f t="shared" ca="1" si="37"/>
        <v>101.38160000000001</v>
      </c>
      <c r="BG76" s="51">
        <f t="shared" ca="1" si="38"/>
        <v>1.3861971830985915</v>
      </c>
      <c r="BH76" s="51">
        <f t="shared" ca="1" si="39"/>
        <v>233.0990099009901</v>
      </c>
      <c r="BI76" s="51">
        <v>0</v>
      </c>
      <c r="BJ76" s="51">
        <f ca="1">'2024_3월_관리비상세내역'!BK76</f>
        <v>889.31500000000005</v>
      </c>
      <c r="BK76" s="51">
        <f t="shared" ca="1" si="40"/>
        <v>1429.7550000000001</v>
      </c>
      <c r="BL76" s="51">
        <f ca="1">'2024_3월_관리비상세내역'!BM76</f>
        <v>16.241267605633801</v>
      </c>
      <c r="BM76" s="57">
        <f t="shared" ca="1" si="41"/>
        <v>17.627464788732393</v>
      </c>
      <c r="BN76" s="51">
        <f ca="1">'2024_3월_관리비상세내역'!BO76</f>
        <v>417.00799999999998</v>
      </c>
      <c r="BO76" s="57">
        <f t="shared" ca="1" si="42"/>
        <v>518.38959999999997</v>
      </c>
      <c r="BP76" s="51">
        <f ca="1">'2024_3월_관리비상세내역'!BQ76</f>
        <v>929.89108910891093</v>
      </c>
      <c r="BQ76" s="57">
        <f t="shared" ca="1" si="43"/>
        <v>1162.9900990099011</v>
      </c>
      <c r="BR76" s="51">
        <v>0</v>
      </c>
      <c r="BS76" s="51">
        <v>0</v>
      </c>
    </row>
    <row r="77" spans="1:71">
      <c r="A77" s="8" t="s">
        <v>239</v>
      </c>
      <c r="B77" s="8">
        <v>702</v>
      </c>
      <c r="C77">
        <f t="shared" si="30"/>
        <v>1602</v>
      </c>
      <c r="E77" s="8">
        <v>115.7</v>
      </c>
      <c r="F77" s="8" t="s">
        <v>240</v>
      </c>
      <c r="G77" s="55">
        <f t="shared" ca="1" si="31"/>
        <v>43042</v>
      </c>
      <c r="H77" s="8">
        <v>77777</v>
      </c>
      <c r="J77" t="str">
        <f t="shared" ca="1" si="45"/>
        <v>월세</v>
      </c>
      <c r="K77" s="8" t="s">
        <v>242</v>
      </c>
      <c r="L77" s="63">
        <v>45383</v>
      </c>
      <c r="M77" s="63">
        <v>45432</v>
      </c>
      <c r="N77" s="63">
        <v>45383</v>
      </c>
      <c r="O77" s="63">
        <v>45412</v>
      </c>
      <c r="P77" s="51">
        <f t="shared" ca="1" si="32"/>
        <v>586517</v>
      </c>
      <c r="Q77" s="57">
        <f t="shared" ca="1" si="33"/>
        <v>598247.34</v>
      </c>
      <c r="R77" s="51">
        <f t="shared" ca="1" si="34"/>
        <v>586517</v>
      </c>
      <c r="S77" s="57">
        <f t="shared" ca="1" si="44"/>
        <v>321837</v>
      </c>
      <c r="T77" s="57">
        <f t="shared" ca="1" si="35"/>
        <v>264680</v>
      </c>
      <c r="U77" s="57">
        <f t="shared" ca="1" si="28"/>
        <v>76921</v>
      </c>
      <c r="V77" s="57">
        <f t="shared" ca="1" si="28"/>
        <v>38010</v>
      </c>
      <c r="W77" s="57">
        <f t="shared" ca="1" si="28"/>
        <v>1763</v>
      </c>
      <c r="X77" s="57">
        <f t="shared" ca="1" si="28"/>
        <v>3755</v>
      </c>
      <c r="Y77" s="57">
        <f t="shared" ca="1" si="28"/>
        <v>3014</v>
      </c>
      <c r="Z77" s="57">
        <f t="shared" ca="1" si="28"/>
        <v>44055</v>
      </c>
      <c r="AA77" s="57">
        <f t="shared" ca="1" si="28"/>
        <v>18147</v>
      </c>
      <c r="AB77" s="57">
        <f t="shared" ca="1" si="28"/>
        <v>70796</v>
      </c>
      <c r="AC77" s="57">
        <f t="shared" ca="1" si="28"/>
        <v>941</v>
      </c>
      <c r="AD77" s="57">
        <f t="shared" ca="1" si="28"/>
        <v>4637</v>
      </c>
      <c r="AE77" s="57">
        <f t="shared" ca="1" si="28"/>
        <v>23515</v>
      </c>
      <c r="AF77" s="57">
        <f t="shared" ca="1" si="28"/>
        <v>952</v>
      </c>
      <c r="AG77" s="57">
        <f t="shared" ca="1" si="28"/>
        <v>49598</v>
      </c>
      <c r="AH77" s="57">
        <f t="shared" ca="1" si="28"/>
        <v>754</v>
      </c>
      <c r="AI77" s="57">
        <f t="shared" ca="1" si="28"/>
        <v>0</v>
      </c>
      <c r="AJ77" s="57">
        <f t="shared" ref="AJ77" ca="1" si="47">RANDBETWEEN(AJ$2,AJ$3)</f>
        <v>102607</v>
      </c>
      <c r="AK77" s="57">
        <f t="shared" ca="1" si="27"/>
        <v>10360</v>
      </c>
      <c r="AL77" s="57">
        <f t="shared" ca="1" si="27"/>
        <v>77772</v>
      </c>
      <c r="AM77" s="57">
        <f t="shared" ca="1" si="27"/>
        <v>4418</v>
      </c>
      <c r="AN77" s="57">
        <f t="shared" ca="1" si="27"/>
        <v>9834</v>
      </c>
      <c r="AO77" s="57">
        <f t="shared" ca="1" si="27"/>
        <v>0</v>
      </c>
      <c r="AP77" s="57">
        <f t="shared" ca="1" si="27"/>
        <v>70758</v>
      </c>
      <c r="AQ77" s="57">
        <f t="shared" ca="1" si="27"/>
        <v>3880</v>
      </c>
      <c r="AR77" s="57">
        <f t="shared" ca="1" si="27"/>
        <v>6952</v>
      </c>
      <c r="AS77" s="51">
        <v>2500</v>
      </c>
      <c r="AT77" s="57">
        <f t="shared" ca="1" si="27"/>
        <v>0</v>
      </c>
      <c r="AU77" s="51">
        <v>0</v>
      </c>
      <c r="AV77" s="57">
        <v>0</v>
      </c>
      <c r="AW77" s="51">
        <f t="shared" ca="1" si="36"/>
        <v>11730.34</v>
      </c>
      <c r="AX77" s="57">
        <f t="shared" ca="1" si="29"/>
        <v>-15002</v>
      </c>
      <c r="AY77" s="57">
        <f t="shared" ca="1" si="29"/>
        <v>0</v>
      </c>
      <c r="AZ77" s="57">
        <f t="shared" ca="1" si="29"/>
        <v>0</v>
      </c>
      <c r="BA77" s="51">
        <v>0</v>
      </c>
      <c r="BB77" s="51">
        <v>0</v>
      </c>
      <c r="BC77" s="57">
        <f t="shared" ca="1" si="29"/>
        <v>-22553</v>
      </c>
      <c r="BD77" s="57">
        <f t="shared" ca="1" si="29"/>
        <v>-1867</v>
      </c>
      <c r="BE77" s="57">
        <f t="shared" ca="1" si="46"/>
        <v>513.03499999999997</v>
      </c>
      <c r="BF77" s="51">
        <f t="shared" ca="1" si="37"/>
        <v>62.217599999999997</v>
      </c>
      <c r="BG77" s="51">
        <f t="shared" ca="1" si="38"/>
        <v>1.3850704225352113</v>
      </c>
      <c r="BH77" s="51">
        <f t="shared" ca="1" si="39"/>
        <v>700.57425742574253</v>
      </c>
      <c r="BI77" s="51">
        <v>0</v>
      </c>
      <c r="BJ77" s="51">
        <f ca="1">'2024_3월_관리비상세내역'!BK77</f>
        <v>1179.58</v>
      </c>
      <c r="BK77" s="51">
        <f t="shared" ca="1" si="40"/>
        <v>1692.6149999999998</v>
      </c>
      <c r="BL77" s="51">
        <f ca="1">'2024_3월_관리비상세내역'!BM77</f>
        <v>141.1225352112676</v>
      </c>
      <c r="BM77" s="57">
        <f t="shared" ca="1" si="41"/>
        <v>142.50760563380283</v>
      </c>
      <c r="BN77" s="51">
        <f ca="1">'2024_3월_관리비상세내역'!BO77</f>
        <v>945.45680000000004</v>
      </c>
      <c r="BO77" s="57">
        <f t="shared" ca="1" si="42"/>
        <v>1007.6744</v>
      </c>
      <c r="BP77" s="51">
        <f ca="1">'2024_3월_관리비상세내역'!BQ77</f>
        <v>1363.3861386138615</v>
      </c>
      <c r="BQ77" s="57">
        <f t="shared" ca="1" si="43"/>
        <v>2063.9603960396039</v>
      </c>
      <c r="BR77" s="51">
        <v>0</v>
      </c>
      <c r="BS77" s="51">
        <v>0</v>
      </c>
    </row>
    <row r="78" spans="1:71">
      <c r="A78" s="8" t="s">
        <v>239</v>
      </c>
      <c r="B78" s="8">
        <v>702</v>
      </c>
      <c r="C78">
        <f t="shared" si="30"/>
        <v>1701</v>
      </c>
      <c r="E78" s="8">
        <v>115.7</v>
      </c>
      <c r="F78" s="8" t="s">
        <v>240</v>
      </c>
      <c r="G78" s="55">
        <f t="shared" ca="1" si="31"/>
        <v>43813</v>
      </c>
      <c r="H78" s="8">
        <v>77777</v>
      </c>
      <c r="J78" t="str">
        <f t="shared" ca="1" si="45"/>
        <v>자가</v>
      </c>
      <c r="K78" s="8" t="s">
        <v>242</v>
      </c>
      <c r="L78" s="63">
        <v>45383</v>
      </c>
      <c r="M78" s="63">
        <v>45432</v>
      </c>
      <c r="N78" s="63">
        <v>45383</v>
      </c>
      <c r="O78" s="63">
        <v>45412</v>
      </c>
      <c r="P78" s="51">
        <f t="shared" ca="1" si="32"/>
        <v>463862</v>
      </c>
      <c r="Q78" s="57">
        <f t="shared" ca="1" si="33"/>
        <v>473139.24</v>
      </c>
      <c r="R78" s="51">
        <f t="shared" ca="1" si="34"/>
        <v>463862</v>
      </c>
      <c r="S78" s="57">
        <f t="shared" ca="1" si="44"/>
        <v>183000</v>
      </c>
      <c r="T78" s="57">
        <f t="shared" ca="1" si="35"/>
        <v>280862</v>
      </c>
      <c r="U78" s="57">
        <f t="shared" ref="U78:AJ93" ca="1" si="48">RANDBETWEEN(U$2,U$3)</f>
        <v>34612</v>
      </c>
      <c r="V78" s="57">
        <f t="shared" ca="1" si="48"/>
        <v>5474</v>
      </c>
      <c r="W78" s="57">
        <f t="shared" ca="1" si="48"/>
        <v>1420</v>
      </c>
      <c r="X78" s="57">
        <f t="shared" ca="1" si="48"/>
        <v>4406</v>
      </c>
      <c r="Y78" s="57">
        <f t="shared" ca="1" si="48"/>
        <v>3495</v>
      </c>
      <c r="Z78" s="57">
        <f t="shared" ca="1" si="48"/>
        <v>33484</v>
      </c>
      <c r="AA78" s="57">
        <f t="shared" ca="1" si="48"/>
        <v>3422</v>
      </c>
      <c r="AB78" s="57">
        <f t="shared" ca="1" si="48"/>
        <v>64470</v>
      </c>
      <c r="AC78" s="57">
        <f t="shared" ca="1" si="48"/>
        <v>2688</v>
      </c>
      <c r="AD78" s="57">
        <f t="shared" ca="1" si="48"/>
        <v>7770</v>
      </c>
      <c r="AE78" s="57">
        <f t="shared" ca="1" si="48"/>
        <v>8137</v>
      </c>
      <c r="AF78" s="57">
        <f t="shared" ca="1" si="48"/>
        <v>837</v>
      </c>
      <c r="AG78" s="57">
        <f t="shared" ca="1" si="48"/>
        <v>7560</v>
      </c>
      <c r="AH78" s="57">
        <f t="shared" ca="1" si="48"/>
        <v>330</v>
      </c>
      <c r="AI78" s="57">
        <f t="shared" ca="1" si="48"/>
        <v>0</v>
      </c>
      <c r="AJ78" s="57">
        <f t="shared" ca="1" si="48"/>
        <v>103086</v>
      </c>
      <c r="AK78" s="57">
        <f t="shared" ca="1" si="27"/>
        <v>12431</v>
      </c>
      <c r="AL78" s="57">
        <f t="shared" ca="1" si="27"/>
        <v>109314</v>
      </c>
      <c r="AM78" s="57">
        <f t="shared" ca="1" si="27"/>
        <v>8741</v>
      </c>
      <c r="AN78" s="57">
        <f t="shared" ca="1" si="27"/>
        <v>85077</v>
      </c>
      <c r="AO78" s="57">
        <f t="shared" ca="1" si="27"/>
        <v>0</v>
      </c>
      <c r="AP78" s="57">
        <f t="shared" ca="1" si="27"/>
        <v>13429</v>
      </c>
      <c r="AQ78" s="57">
        <f t="shared" ca="1" si="27"/>
        <v>8647</v>
      </c>
      <c r="AR78" s="57">
        <f t="shared" ca="1" si="27"/>
        <v>4266</v>
      </c>
      <c r="AS78" s="51">
        <v>2500</v>
      </c>
      <c r="AT78" s="57">
        <f t="shared" ca="1" si="27"/>
        <v>0</v>
      </c>
      <c r="AU78" s="51">
        <v>0</v>
      </c>
      <c r="AV78" s="57">
        <v>0</v>
      </c>
      <c r="AW78" s="51">
        <f t="shared" ca="1" si="36"/>
        <v>9277.24</v>
      </c>
      <c r="AX78" s="57">
        <f t="shared" ca="1" si="29"/>
        <v>-23958</v>
      </c>
      <c r="AY78" s="57">
        <f t="shared" ca="1" si="29"/>
        <v>0</v>
      </c>
      <c r="AZ78" s="57">
        <f t="shared" ca="1" si="29"/>
        <v>0</v>
      </c>
      <c r="BA78" s="51">
        <v>-5000</v>
      </c>
      <c r="BB78" s="51">
        <v>0</v>
      </c>
      <c r="BC78" s="57">
        <f t="shared" ca="1" si="29"/>
        <v>-11855</v>
      </c>
      <c r="BD78" s="57">
        <f t="shared" ca="1" si="29"/>
        <v>-25921</v>
      </c>
      <c r="BE78" s="57">
        <f t="shared" ca="1" si="46"/>
        <v>515.42999999999995</v>
      </c>
      <c r="BF78" s="51">
        <f t="shared" ca="1" si="37"/>
        <v>87.4512</v>
      </c>
      <c r="BG78" s="51">
        <f t="shared" ca="1" si="38"/>
        <v>11.982676056338029</v>
      </c>
      <c r="BH78" s="51">
        <f t="shared" ca="1" si="39"/>
        <v>132.96039603960395</v>
      </c>
      <c r="BI78" s="51">
        <v>0</v>
      </c>
      <c r="BJ78" s="51">
        <f ca="1">'2024_3월_관리비상세내역'!BK78</f>
        <v>1015.4100000000001</v>
      </c>
      <c r="BK78" s="51">
        <f t="shared" ca="1" si="40"/>
        <v>1530.8400000000001</v>
      </c>
      <c r="BL78" s="51">
        <f ca="1">'2024_3월_관리비상세내역'!BM78</f>
        <v>338.96929577464789</v>
      </c>
      <c r="BM78" s="57">
        <f t="shared" ca="1" si="41"/>
        <v>350.95197183098594</v>
      </c>
      <c r="BN78" s="51">
        <f ca="1">'2024_3월_관리비상세내역'!BO78</f>
        <v>451.14319999999998</v>
      </c>
      <c r="BO78" s="57">
        <f t="shared" ca="1" si="42"/>
        <v>538.59439999999995</v>
      </c>
      <c r="BP78" s="51">
        <f ca="1">'2024_3월_관리비상세내역'!BQ78</f>
        <v>622.24752475247533</v>
      </c>
      <c r="BQ78" s="57">
        <f t="shared" ca="1" si="43"/>
        <v>755.20792079207922</v>
      </c>
      <c r="BR78" s="51">
        <v>0</v>
      </c>
      <c r="BS78" s="51">
        <v>0</v>
      </c>
    </row>
    <row r="79" spans="1:71">
      <c r="A79" s="8" t="s">
        <v>239</v>
      </c>
      <c r="B79" s="8">
        <v>702</v>
      </c>
      <c r="C79">
        <f t="shared" si="30"/>
        <v>1702</v>
      </c>
      <c r="E79" s="8">
        <v>115.7</v>
      </c>
      <c r="F79" s="8" t="s">
        <v>240</v>
      </c>
      <c r="G79" s="55">
        <f t="shared" ca="1" si="31"/>
        <v>42596</v>
      </c>
      <c r="H79" s="8">
        <v>77777</v>
      </c>
      <c r="J79" t="str">
        <f t="shared" ca="1" si="45"/>
        <v>전세</v>
      </c>
      <c r="K79" s="8" t="s">
        <v>242</v>
      </c>
      <c r="L79" s="63">
        <v>45383</v>
      </c>
      <c r="M79" s="63">
        <v>45432</v>
      </c>
      <c r="N79" s="63">
        <v>45383</v>
      </c>
      <c r="O79" s="63">
        <v>45412</v>
      </c>
      <c r="P79" s="51">
        <f t="shared" ca="1" si="32"/>
        <v>463272</v>
      </c>
      <c r="Q79" s="57">
        <f t="shared" ca="1" si="33"/>
        <v>472537.44</v>
      </c>
      <c r="R79" s="51">
        <f t="shared" ca="1" si="34"/>
        <v>463272</v>
      </c>
      <c r="S79" s="57">
        <f t="shared" ca="1" si="44"/>
        <v>192803</v>
      </c>
      <c r="T79" s="57">
        <f t="shared" ca="1" si="35"/>
        <v>270469</v>
      </c>
      <c r="U79" s="57">
        <f t="shared" ca="1" si="48"/>
        <v>36738</v>
      </c>
      <c r="V79" s="57">
        <f t="shared" ca="1" si="48"/>
        <v>23541</v>
      </c>
      <c r="W79" s="57">
        <f t="shared" ca="1" si="48"/>
        <v>1022</v>
      </c>
      <c r="X79" s="57">
        <f t="shared" ca="1" si="48"/>
        <v>2633</v>
      </c>
      <c r="Y79" s="57">
        <f t="shared" ca="1" si="48"/>
        <v>3795</v>
      </c>
      <c r="Z79" s="57">
        <f t="shared" ca="1" si="48"/>
        <v>49412</v>
      </c>
      <c r="AA79" s="57">
        <f t="shared" ca="1" si="48"/>
        <v>17721</v>
      </c>
      <c r="AB79" s="57">
        <f t="shared" ca="1" si="48"/>
        <v>12773</v>
      </c>
      <c r="AC79" s="57">
        <f t="shared" ca="1" si="48"/>
        <v>1848</v>
      </c>
      <c r="AD79" s="57">
        <f t="shared" ca="1" si="48"/>
        <v>5726</v>
      </c>
      <c r="AE79" s="57">
        <f t="shared" ca="1" si="48"/>
        <v>11482</v>
      </c>
      <c r="AF79" s="57">
        <f t="shared" ca="1" si="48"/>
        <v>576</v>
      </c>
      <c r="AG79" s="57">
        <f t="shared" ca="1" si="48"/>
        <v>34331</v>
      </c>
      <c r="AH79" s="57">
        <f t="shared" ca="1" si="48"/>
        <v>729</v>
      </c>
      <c r="AI79" s="57">
        <f t="shared" ca="1" si="48"/>
        <v>0</v>
      </c>
      <c r="AJ79" s="57">
        <f t="shared" ca="1" si="48"/>
        <v>104624</v>
      </c>
      <c r="AK79" s="57">
        <f t="shared" ca="1" si="27"/>
        <v>3173</v>
      </c>
      <c r="AL79" s="57">
        <f t="shared" ca="1" si="27"/>
        <v>82882</v>
      </c>
      <c r="AM79" s="57">
        <f t="shared" ca="1" si="27"/>
        <v>4964</v>
      </c>
      <c r="AN79" s="57">
        <f t="shared" ca="1" si="27"/>
        <v>47917</v>
      </c>
      <c r="AO79" s="57">
        <f t="shared" ca="1" si="27"/>
        <v>0</v>
      </c>
      <c r="AP79" s="57">
        <f t="shared" ca="1" si="27"/>
        <v>12732</v>
      </c>
      <c r="AQ79" s="57">
        <f t="shared" ca="1" si="27"/>
        <v>8926</v>
      </c>
      <c r="AR79" s="57">
        <f t="shared" ca="1" si="27"/>
        <v>5781</v>
      </c>
      <c r="AS79" s="51">
        <v>2500</v>
      </c>
      <c r="AT79" s="57">
        <f t="shared" ca="1" si="27"/>
        <v>0</v>
      </c>
      <c r="AU79" s="51">
        <v>0</v>
      </c>
      <c r="AV79" s="57">
        <v>0</v>
      </c>
      <c r="AW79" s="51">
        <f t="shared" ca="1" si="36"/>
        <v>9265.44</v>
      </c>
      <c r="AX79" s="57">
        <f t="shared" ca="1" si="29"/>
        <v>-31</v>
      </c>
      <c r="AY79" s="57">
        <f t="shared" ca="1" si="29"/>
        <v>0</v>
      </c>
      <c r="AZ79" s="57">
        <f t="shared" ca="1" si="29"/>
        <v>0</v>
      </c>
      <c r="BA79" s="51">
        <v>0</v>
      </c>
      <c r="BB79" s="51">
        <v>0</v>
      </c>
      <c r="BC79" s="57">
        <f t="shared" ca="1" si="29"/>
        <v>-4474</v>
      </c>
      <c r="BD79" s="57">
        <f t="shared" ca="1" si="29"/>
        <v>-8049</v>
      </c>
      <c r="BE79" s="57">
        <f t="shared" ca="1" si="46"/>
        <v>523.12</v>
      </c>
      <c r="BF79" s="51">
        <f t="shared" ca="1" si="37"/>
        <v>66.305599999999998</v>
      </c>
      <c r="BG79" s="51">
        <f t="shared" ca="1" si="38"/>
        <v>6.7488732394366195</v>
      </c>
      <c r="BH79" s="51">
        <f t="shared" ca="1" si="39"/>
        <v>126.05940594059406</v>
      </c>
      <c r="BI79" s="51">
        <v>0</v>
      </c>
      <c r="BJ79" s="51">
        <f ca="1">'2024_3월_관리비상세내역'!BK79</f>
        <v>1017.39</v>
      </c>
      <c r="BK79" s="51">
        <f t="shared" ca="1" si="40"/>
        <v>1540.51</v>
      </c>
      <c r="BL79" s="51">
        <f ca="1">'2024_3월_관리비상세내역'!BM79</f>
        <v>39.693098591549294</v>
      </c>
      <c r="BM79" s="57">
        <f t="shared" ca="1" si="41"/>
        <v>46.441971830985914</v>
      </c>
      <c r="BN79" s="51">
        <f ca="1">'2024_3월_관리비상세내역'!BO79</f>
        <v>636.77599999999995</v>
      </c>
      <c r="BO79" s="57">
        <f t="shared" ca="1" si="42"/>
        <v>703.08159999999998</v>
      </c>
      <c r="BP79" s="51">
        <f ca="1">'2024_3월_관리비상세내역'!BQ79</f>
        <v>488.9207920792079</v>
      </c>
      <c r="BQ79" s="57">
        <f t="shared" ca="1" si="43"/>
        <v>614.98019801980195</v>
      </c>
      <c r="BR79" s="51">
        <v>0</v>
      </c>
      <c r="BS79" s="51">
        <v>0</v>
      </c>
    </row>
    <row r="80" spans="1:71">
      <c r="A80" s="8" t="s">
        <v>239</v>
      </c>
      <c r="B80" s="8">
        <v>702</v>
      </c>
      <c r="C80">
        <f t="shared" si="30"/>
        <v>1801</v>
      </c>
      <c r="E80" s="8">
        <v>115.7</v>
      </c>
      <c r="F80" s="8" t="s">
        <v>240</v>
      </c>
      <c r="G80" s="55">
        <f t="shared" ca="1" si="31"/>
        <v>42830</v>
      </c>
      <c r="H80" s="8">
        <v>77777</v>
      </c>
      <c r="J80" t="str">
        <f t="shared" ca="1" si="45"/>
        <v>월세</v>
      </c>
      <c r="K80" s="8" t="s">
        <v>242</v>
      </c>
      <c r="L80" s="63">
        <v>45383</v>
      </c>
      <c r="M80" s="63">
        <v>45432</v>
      </c>
      <c r="N80" s="63">
        <v>45383</v>
      </c>
      <c r="O80" s="63">
        <v>45412</v>
      </c>
      <c r="P80" s="51">
        <f t="shared" ca="1" si="32"/>
        <v>543728</v>
      </c>
      <c r="Q80" s="57">
        <f t="shared" ca="1" si="33"/>
        <v>554602.56000000006</v>
      </c>
      <c r="R80" s="51">
        <f t="shared" ca="1" si="34"/>
        <v>543728</v>
      </c>
      <c r="S80" s="57">
        <f t="shared" ca="1" si="44"/>
        <v>252357</v>
      </c>
      <c r="T80" s="57">
        <f t="shared" ca="1" si="35"/>
        <v>291371</v>
      </c>
      <c r="U80" s="57">
        <f t="shared" ca="1" si="48"/>
        <v>35164</v>
      </c>
      <c r="V80" s="57">
        <f t="shared" ca="1" si="48"/>
        <v>38561</v>
      </c>
      <c r="W80" s="57">
        <f t="shared" ca="1" si="48"/>
        <v>919</v>
      </c>
      <c r="X80" s="57">
        <f t="shared" ca="1" si="48"/>
        <v>4930</v>
      </c>
      <c r="Y80" s="57">
        <f t="shared" ca="1" si="48"/>
        <v>3222</v>
      </c>
      <c r="Z80" s="57">
        <f t="shared" ca="1" si="48"/>
        <v>47982</v>
      </c>
      <c r="AA80" s="57">
        <f t="shared" ca="1" si="48"/>
        <v>20755</v>
      </c>
      <c r="AB80" s="57">
        <f t="shared" ca="1" si="48"/>
        <v>56926</v>
      </c>
      <c r="AC80" s="57">
        <f t="shared" ca="1" si="48"/>
        <v>325</v>
      </c>
      <c r="AD80" s="57">
        <f t="shared" ca="1" si="48"/>
        <v>5218</v>
      </c>
      <c r="AE80" s="57">
        <f t="shared" ca="1" si="48"/>
        <v>14992</v>
      </c>
      <c r="AF80" s="57">
        <f t="shared" ca="1" si="48"/>
        <v>485</v>
      </c>
      <c r="AG80" s="57">
        <f t="shared" ca="1" si="48"/>
        <v>36131</v>
      </c>
      <c r="AH80" s="57">
        <f t="shared" ca="1" si="48"/>
        <v>711</v>
      </c>
      <c r="AI80" s="57">
        <f t="shared" ca="1" si="48"/>
        <v>0</v>
      </c>
      <c r="AJ80" s="57">
        <f t="shared" ca="1" si="48"/>
        <v>105096</v>
      </c>
      <c r="AK80" s="57">
        <f t="shared" ca="1" si="27"/>
        <v>7735</v>
      </c>
      <c r="AL80" s="57">
        <f t="shared" ca="1" si="27"/>
        <v>99451</v>
      </c>
      <c r="AM80" s="57">
        <f t="shared" ca="1" si="27"/>
        <v>621</v>
      </c>
      <c r="AN80" s="57">
        <f t="shared" ca="1" si="27"/>
        <v>2591</v>
      </c>
      <c r="AO80" s="57">
        <f t="shared" ca="1" si="27"/>
        <v>0</v>
      </c>
      <c r="AP80" s="57">
        <f t="shared" ca="1" si="27"/>
        <v>56993</v>
      </c>
      <c r="AQ80" s="57">
        <f t="shared" ca="1" si="27"/>
        <v>7502</v>
      </c>
      <c r="AR80" s="57">
        <f t="shared" ca="1" si="27"/>
        <v>8623</v>
      </c>
      <c r="AS80" s="51">
        <v>2500</v>
      </c>
      <c r="AT80" s="57">
        <f t="shared" ca="1" si="27"/>
        <v>0</v>
      </c>
      <c r="AU80" s="51">
        <v>0</v>
      </c>
      <c r="AV80" s="57">
        <v>0</v>
      </c>
      <c r="AW80" s="51">
        <f t="shared" ca="1" si="36"/>
        <v>10874.56</v>
      </c>
      <c r="AX80" s="57">
        <f t="shared" ca="1" si="29"/>
        <v>-12362</v>
      </c>
      <c r="AY80" s="57">
        <f t="shared" ca="1" si="29"/>
        <v>0</v>
      </c>
      <c r="AZ80" s="57">
        <f t="shared" ca="1" si="29"/>
        <v>0</v>
      </c>
      <c r="BA80" s="51">
        <v>0</v>
      </c>
      <c r="BB80" s="51">
        <v>0</v>
      </c>
      <c r="BC80" s="57">
        <f t="shared" ca="1" si="29"/>
        <v>-449</v>
      </c>
      <c r="BD80" s="57">
        <f t="shared" ca="1" si="29"/>
        <v>-894</v>
      </c>
      <c r="BE80" s="57">
        <f t="shared" ca="1" si="46"/>
        <v>525.48</v>
      </c>
      <c r="BF80" s="51">
        <f t="shared" ca="1" si="37"/>
        <v>79.5608</v>
      </c>
      <c r="BG80" s="51">
        <f t="shared" ca="1" si="38"/>
        <v>0.36492957746478871</v>
      </c>
      <c r="BH80" s="51">
        <f t="shared" ca="1" si="39"/>
        <v>564.28712871287132</v>
      </c>
      <c r="BI80" s="51">
        <v>0</v>
      </c>
      <c r="BJ80" s="51">
        <f ca="1">'2024_3월_관리비상세내역'!BK80</f>
        <v>897.88499999999999</v>
      </c>
      <c r="BK80" s="51">
        <f t="shared" ca="1" si="40"/>
        <v>1423.365</v>
      </c>
      <c r="BL80" s="51">
        <f ca="1">'2024_3월_관리비상세내역'!BM80</f>
        <v>740.9733802816902</v>
      </c>
      <c r="BM80" s="57">
        <f t="shared" ca="1" si="41"/>
        <v>741.33830985915495</v>
      </c>
      <c r="BN80" s="51">
        <f ca="1">'2024_3월_관리비상세내역'!BO80</f>
        <v>399.15280000000001</v>
      </c>
      <c r="BO80" s="57">
        <f t="shared" ca="1" si="42"/>
        <v>478.71360000000004</v>
      </c>
      <c r="BP80" s="51">
        <f ca="1">'2024_3월_관리비상세내역'!BQ80</f>
        <v>1062.5049504950496</v>
      </c>
      <c r="BQ80" s="57">
        <f t="shared" ca="1" si="43"/>
        <v>1626.7920792079208</v>
      </c>
      <c r="BR80" s="51">
        <v>0</v>
      </c>
      <c r="BS80" s="51">
        <v>0</v>
      </c>
    </row>
    <row r="81" spans="1:71">
      <c r="A81" s="8" t="s">
        <v>239</v>
      </c>
      <c r="B81" s="8">
        <v>702</v>
      </c>
      <c r="C81">
        <f t="shared" si="30"/>
        <v>1802</v>
      </c>
      <c r="E81" s="8">
        <v>115.7</v>
      </c>
      <c r="F81" s="8" t="s">
        <v>240</v>
      </c>
      <c r="G81" s="55">
        <f t="shared" ca="1" si="31"/>
        <v>42104</v>
      </c>
      <c r="H81" s="8">
        <v>77777</v>
      </c>
      <c r="J81" t="str">
        <f t="shared" ca="1" si="45"/>
        <v>전세</v>
      </c>
      <c r="K81" s="8" t="s">
        <v>242</v>
      </c>
      <c r="L81" s="63">
        <v>45383</v>
      </c>
      <c r="M81" s="63">
        <v>45432</v>
      </c>
      <c r="N81" s="63">
        <v>45383</v>
      </c>
      <c r="O81" s="63">
        <v>45412</v>
      </c>
      <c r="P81" s="51">
        <f t="shared" ca="1" si="32"/>
        <v>525470</v>
      </c>
      <c r="Q81" s="57">
        <f t="shared" ca="1" si="33"/>
        <v>535979.4</v>
      </c>
      <c r="R81" s="51">
        <f t="shared" ca="1" si="34"/>
        <v>525470</v>
      </c>
      <c r="S81" s="57">
        <f t="shared" ca="1" si="44"/>
        <v>168892</v>
      </c>
      <c r="T81" s="57">
        <f t="shared" ca="1" si="35"/>
        <v>356578</v>
      </c>
      <c r="U81" s="57">
        <f t="shared" ca="1" si="48"/>
        <v>40301</v>
      </c>
      <c r="V81" s="57">
        <f t="shared" ca="1" si="48"/>
        <v>12119</v>
      </c>
      <c r="W81" s="57">
        <f t="shared" ca="1" si="48"/>
        <v>1769</v>
      </c>
      <c r="X81" s="57">
        <f t="shared" ca="1" si="48"/>
        <v>1686</v>
      </c>
      <c r="Y81" s="57">
        <f t="shared" ca="1" si="48"/>
        <v>3065</v>
      </c>
      <c r="Z81" s="57">
        <f t="shared" ca="1" si="48"/>
        <v>43970</v>
      </c>
      <c r="AA81" s="57">
        <f t="shared" ca="1" si="48"/>
        <v>3153</v>
      </c>
      <c r="AB81" s="57">
        <f t="shared" ca="1" si="48"/>
        <v>19374</v>
      </c>
      <c r="AC81" s="57">
        <f t="shared" ca="1" si="48"/>
        <v>1861</v>
      </c>
      <c r="AD81" s="57">
        <f t="shared" ca="1" si="48"/>
        <v>2808</v>
      </c>
      <c r="AE81" s="57">
        <f t="shared" ca="1" si="48"/>
        <v>12681</v>
      </c>
      <c r="AF81" s="57">
        <f t="shared" ca="1" si="48"/>
        <v>229</v>
      </c>
      <c r="AG81" s="57">
        <f t="shared" ca="1" si="48"/>
        <v>23589</v>
      </c>
      <c r="AH81" s="57">
        <f t="shared" ca="1" si="48"/>
        <v>741</v>
      </c>
      <c r="AI81" s="57">
        <f t="shared" ca="1" si="48"/>
        <v>0</v>
      </c>
      <c r="AJ81" s="57">
        <f t="shared" ca="1" si="48"/>
        <v>98202</v>
      </c>
      <c r="AK81" s="57">
        <f t="shared" ca="1" si="27"/>
        <v>11251</v>
      </c>
      <c r="AL81" s="57">
        <f t="shared" ca="1" si="27"/>
        <v>134224</v>
      </c>
      <c r="AM81" s="57">
        <f t="shared" ca="1" si="27"/>
        <v>3457</v>
      </c>
      <c r="AN81" s="57">
        <f t="shared" ca="1" si="27"/>
        <v>66172</v>
      </c>
      <c r="AO81" s="57">
        <f t="shared" ca="1" si="27"/>
        <v>0</v>
      </c>
      <c r="AP81" s="57">
        <f t="shared" ca="1" si="27"/>
        <v>59928</v>
      </c>
      <c r="AQ81" s="57">
        <f t="shared" ca="1" si="27"/>
        <v>5440</v>
      </c>
      <c r="AR81" s="57">
        <f t="shared" ca="1" si="27"/>
        <v>5846</v>
      </c>
      <c r="AS81" s="51">
        <v>2500</v>
      </c>
      <c r="AT81" s="57">
        <f t="shared" ca="1" si="27"/>
        <v>0</v>
      </c>
      <c r="AU81" s="51">
        <v>0</v>
      </c>
      <c r="AV81" s="57">
        <v>0</v>
      </c>
      <c r="AW81" s="51">
        <f t="shared" ca="1" si="36"/>
        <v>10509.4</v>
      </c>
      <c r="AX81" s="57">
        <f t="shared" ca="1" si="29"/>
        <v>-5769</v>
      </c>
      <c r="AY81" s="57">
        <f t="shared" ca="1" si="29"/>
        <v>0</v>
      </c>
      <c r="AZ81" s="57">
        <f t="shared" ca="1" si="29"/>
        <v>0</v>
      </c>
      <c r="BA81" s="51">
        <v>0</v>
      </c>
      <c r="BB81" s="51">
        <v>0</v>
      </c>
      <c r="BC81" s="57">
        <f t="shared" ca="1" si="29"/>
        <v>-22294</v>
      </c>
      <c r="BD81" s="57">
        <f t="shared" ca="1" si="29"/>
        <v>-833</v>
      </c>
      <c r="BE81" s="57">
        <f t="shared" ca="1" si="46"/>
        <v>491.01</v>
      </c>
      <c r="BF81" s="51">
        <f t="shared" ca="1" si="37"/>
        <v>107.3792</v>
      </c>
      <c r="BG81" s="51">
        <f t="shared" ca="1" si="38"/>
        <v>9.32</v>
      </c>
      <c r="BH81" s="51">
        <f t="shared" ca="1" si="39"/>
        <v>593.34653465346537</v>
      </c>
      <c r="BI81" s="51">
        <v>0</v>
      </c>
      <c r="BJ81" s="51">
        <f ca="1">'2024_3월_관리비상세내역'!BK81</f>
        <v>1320.02</v>
      </c>
      <c r="BK81" s="51">
        <f t="shared" ca="1" si="40"/>
        <v>1811.03</v>
      </c>
      <c r="BL81" s="51">
        <f ca="1">'2024_3월_관리비상세내역'!BM81</f>
        <v>248.49042253521128</v>
      </c>
      <c r="BM81" s="57">
        <f t="shared" ca="1" si="41"/>
        <v>257.81042253521127</v>
      </c>
      <c r="BN81" s="51">
        <f ca="1">'2024_3월_관리비상세내역'!BO81</f>
        <v>143.5608</v>
      </c>
      <c r="BO81" s="57">
        <f t="shared" ca="1" si="42"/>
        <v>250.94</v>
      </c>
      <c r="BP81" s="51">
        <f ca="1">'2024_3월_관리비상세내역'!BQ81</f>
        <v>1263.1782178217823</v>
      </c>
      <c r="BQ81" s="57">
        <f t="shared" ca="1" si="43"/>
        <v>1856.5247524752476</v>
      </c>
      <c r="BR81" s="51">
        <v>0</v>
      </c>
      <c r="BS81" s="51">
        <v>0</v>
      </c>
    </row>
    <row r="82" spans="1:71">
      <c r="A82" s="8" t="s">
        <v>239</v>
      </c>
      <c r="B82" s="8">
        <v>702</v>
      </c>
      <c r="C82">
        <f t="shared" si="30"/>
        <v>1901</v>
      </c>
      <c r="E82" s="8">
        <v>115.7</v>
      </c>
      <c r="F82" s="8" t="s">
        <v>240</v>
      </c>
      <c r="G82" s="55">
        <f t="shared" ca="1" si="31"/>
        <v>42691</v>
      </c>
      <c r="H82" s="8">
        <v>77777</v>
      </c>
      <c r="J82" t="str">
        <f t="shared" ca="1" si="45"/>
        <v>자가</v>
      </c>
      <c r="K82" s="8" t="s">
        <v>242</v>
      </c>
      <c r="L82" s="63">
        <v>45383</v>
      </c>
      <c r="M82" s="63">
        <v>45432</v>
      </c>
      <c r="N82" s="63">
        <v>45383</v>
      </c>
      <c r="O82" s="63">
        <v>45412</v>
      </c>
      <c r="P82" s="51">
        <f t="shared" ca="1" si="32"/>
        <v>586290</v>
      </c>
      <c r="Q82" s="57">
        <f t="shared" ca="1" si="33"/>
        <v>598015.80000000005</v>
      </c>
      <c r="R82" s="51">
        <f t="shared" ca="1" si="34"/>
        <v>586290</v>
      </c>
      <c r="S82" s="57">
        <f t="shared" ca="1" si="44"/>
        <v>208247</v>
      </c>
      <c r="T82" s="57">
        <f t="shared" ca="1" si="35"/>
        <v>378043</v>
      </c>
      <c r="U82" s="57">
        <f t="shared" ca="1" si="48"/>
        <v>44931</v>
      </c>
      <c r="V82" s="57">
        <f t="shared" ca="1" si="48"/>
        <v>7349</v>
      </c>
      <c r="W82" s="57">
        <f t="shared" ca="1" si="48"/>
        <v>1547</v>
      </c>
      <c r="X82" s="57">
        <f t="shared" ca="1" si="48"/>
        <v>3727</v>
      </c>
      <c r="Y82" s="57">
        <f t="shared" ca="1" si="48"/>
        <v>3867</v>
      </c>
      <c r="Z82" s="57">
        <f t="shared" ca="1" si="48"/>
        <v>33480</v>
      </c>
      <c r="AA82" s="57">
        <f t="shared" ca="1" si="48"/>
        <v>19227</v>
      </c>
      <c r="AB82" s="57">
        <f t="shared" ca="1" si="48"/>
        <v>64168</v>
      </c>
      <c r="AC82" s="57">
        <f t="shared" ca="1" si="48"/>
        <v>164</v>
      </c>
      <c r="AD82" s="57">
        <f t="shared" ca="1" si="48"/>
        <v>3523</v>
      </c>
      <c r="AE82" s="57">
        <f t="shared" ca="1" si="48"/>
        <v>9221</v>
      </c>
      <c r="AF82" s="57">
        <f t="shared" ca="1" si="48"/>
        <v>495</v>
      </c>
      <c r="AG82" s="57">
        <f t="shared" ca="1" si="48"/>
        <v>28572</v>
      </c>
      <c r="AH82" s="57">
        <f t="shared" ca="1" si="48"/>
        <v>269</v>
      </c>
      <c r="AI82" s="57">
        <f t="shared" ca="1" si="48"/>
        <v>0</v>
      </c>
      <c r="AJ82" s="57">
        <f t="shared" ca="1" si="48"/>
        <v>107442</v>
      </c>
      <c r="AK82" s="57">
        <f t="shared" ca="1" si="27"/>
        <v>13964</v>
      </c>
      <c r="AL82" s="57">
        <f t="shared" ca="1" si="27"/>
        <v>128439</v>
      </c>
      <c r="AM82" s="57">
        <f t="shared" ca="1" si="27"/>
        <v>1606</v>
      </c>
      <c r="AN82" s="57">
        <f t="shared" ca="1" si="27"/>
        <v>103515</v>
      </c>
      <c r="AO82" s="57">
        <f t="shared" ca="1" si="27"/>
        <v>0</v>
      </c>
      <c r="AP82" s="57">
        <f t="shared" ca="1" si="27"/>
        <v>46750</v>
      </c>
      <c r="AQ82" s="57">
        <f t="shared" ca="1" si="27"/>
        <v>7203</v>
      </c>
      <c r="AR82" s="57">
        <f t="shared" ca="1" si="27"/>
        <v>3407</v>
      </c>
      <c r="AS82" s="51">
        <v>2500</v>
      </c>
      <c r="AT82" s="57">
        <f t="shared" ca="1" si="27"/>
        <v>0</v>
      </c>
      <c r="AU82" s="51">
        <v>0</v>
      </c>
      <c r="AV82" s="57">
        <v>0</v>
      </c>
      <c r="AW82" s="51">
        <f t="shared" ca="1" si="36"/>
        <v>11725.800000000001</v>
      </c>
      <c r="AX82" s="57">
        <f t="shared" ca="1" si="29"/>
        <v>-15346</v>
      </c>
      <c r="AY82" s="57">
        <f t="shared" ca="1" si="29"/>
        <v>0</v>
      </c>
      <c r="AZ82" s="57">
        <f t="shared" ca="1" si="29"/>
        <v>0</v>
      </c>
      <c r="BA82" s="51">
        <v>0</v>
      </c>
      <c r="BB82" s="51">
        <v>0</v>
      </c>
      <c r="BC82" s="57">
        <f t="shared" ca="1" si="29"/>
        <v>-7841</v>
      </c>
      <c r="BD82" s="57">
        <f t="shared" ca="1" si="29"/>
        <v>-25889</v>
      </c>
      <c r="BE82" s="57">
        <f t="shared" ca="1" si="46"/>
        <v>537.21</v>
      </c>
      <c r="BF82" s="51">
        <f t="shared" ca="1" si="37"/>
        <v>102.7512</v>
      </c>
      <c r="BG82" s="51">
        <f t="shared" ca="1" si="38"/>
        <v>14.579577464788732</v>
      </c>
      <c r="BH82" s="51">
        <f t="shared" ca="1" si="39"/>
        <v>462.87128712871288</v>
      </c>
      <c r="BI82" s="51">
        <v>0</v>
      </c>
      <c r="BJ82" s="51">
        <f ca="1">'2024_3월_관리비상세내역'!BK82</f>
        <v>450.21</v>
      </c>
      <c r="BK82" s="51">
        <f t="shared" ca="1" si="40"/>
        <v>987.42000000000007</v>
      </c>
      <c r="BL82" s="51">
        <f ca="1">'2024_3월_관리비상세내역'!BM82</f>
        <v>528.23760563380279</v>
      </c>
      <c r="BM82" s="57">
        <f t="shared" ca="1" si="41"/>
        <v>542.8171830985915</v>
      </c>
      <c r="BN82" s="51">
        <f ca="1">'2024_3월_관리비상세내역'!BO82</f>
        <v>571.9384</v>
      </c>
      <c r="BO82" s="57">
        <f t="shared" ca="1" si="42"/>
        <v>674.68960000000004</v>
      </c>
      <c r="BP82" s="51">
        <f ca="1">'2024_3월_관리비상세내역'!BQ82</f>
        <v>464.30693069306932</v>
      </c>
      <c r="BQ82" s="57">
        <f t="shared" ca="1" si="43"/>
        <v>927.17821782178225</v>
      </c>
      <c r="BR82" s="51">
        <v>0</v>
      </c>
      <c r="BS82" s="51">
        <v>0</v>
      </c>
    </row>
    <row r="83" spans="1:71">
      <c r="A83" s="8" t="s">
        <v>239</v>
      </c>
      <c r="B83" s="8">
        <v>702</v>
      </c>
      <c r="C83">
        <f t="shared" si="30"/>
        <v>1902</v>
      </c>
      <c r="E83" s="8">
        <v>115.7</v>
      </c>
      <c r="F83" s="8" t="s">
        <v>240</v>
      </c>
      <c r="G83" s="55">
        <f t="shared" ca="1" si="31"/>
        <v>42560</v>
      </c>
      <c r="H83" s="8">
        <v>77777</v>
      </c>
      <c r="J83" t="str">
        <f t="shared" ca="1" si="45"/>
        <v>전세</v>
      </c>
      <c r="K83" s="8" t="s">
        <v>242</v>
      </c>
      <c r="L83" s="63">
        <v>45383</v>
      </c>
      <c r="M83" s="63">
        <v>45432</v>
      </c>
      <c r="N83" s="63">
        <v>45383</v>
      </c>
      <c r="O83" s="63">
        <v>45412</v>
      </c>
      <c r="P83" s="51">
        <f t="shared" ca="1" si="32"/>
        <v>614348</v>
      </c>
      <c r="Q83" s="57">
        <f t="shared" ca="1" si="33"/>
        <v>626634.96</v>
      </c>
      <c r="R83" s="51">
        <f t="shared" ca="1" si="34"/>
        <v>614348</v>
      </c>
      <c r="S83" s="57">
        <f t="shared" ca="1" si="44"/>
        <v>324312</v>
      </c>
      <c r="T83" s="57">
        <f t="shared" ca="1" si="35"/>
        <v>290036</v>
      </c>
      <c r="U83" s="57">
        <f t="shared" ca="1" si="48"/>
        <v>78634</v>
      </c>
      <c r="V83" s="57">
        <f t="shared" ca="1" si="48"/>
        <v>26561</v>
      </c>
      <c r="W83" s="57">
        <f t="shared" ca="1" si="48"/>
        <v>921</v>
      </c>
      <c r="X83" s="57">
        <f t="shared" ca="1" si="48"/>
        <v>3913</v>
      </c>
      <c r="Y83" s="57">
        <f t="shared" ca="1" si="48"/>
        <v>3258</v>
      </c>
      <c r="Z83" s="57">
        <f t="shared" ca="1" si="48"/>
        <v>44809</v>
      </c>
      <c r="AA83" s="57">
        <f t="shared" ca="1" si="48"/>
        <v>13308</v>
      </c>
      <c r="AB83" s="57">
        <f t="shared" ca="1" si="48"/>
        <v>77703</v>
      </c>
      <c r="AC83" s="57">
        <f t="shared" ca="1" si="48"/>
        <v>730</v>
      </c>
      <c r="AD83" s="57">
        <f t="shared" ca="1" si="48"/>
        <v>6435</v>
      </c>
      <c r="AE83" s="57">
        <f t="shared" ca="1" si="48"/>
        <v>27087</v>
      </c>
      <c r="AF83" s="57">
        <f t="shared" ca="1" si="48"/>
        <v>924</v>
      </c>
      <c r="AG83" s="57">
        <f t="shared" ca="1" si="48"/>
        <v>48506</v>
      </c>
      <c r="AH83" s="57">
        <f t="shared" ca="1" si="48"/>
        <v>769</v>
      </c>
      <c r="AI83" s="57">
        <f t="shared" ca="1" si="48"/>
        <v>0</v>
      </c>
      <c r="AJ83" s="57">
        <f t="shared" ca="1" si="48"/>
        <v>97075</v>
      </c>
      <c r="AK83" s="57">
        <f t="shared" ca="1" si="27"/>
        <v>4729</v>
      </c>
      <c r="AL83" s="57">
        <f t="shared" ca="1" si="27"/>
        <v>75945</v>
      </c>
      <c r="AM83" s="57">
        <f t="shared" ca="1" si="27"/>
        <v>304</v>
      </c>
      <c r="AN83" s="57">
        <f t="shared" ca="1" si="27"/>
        <v>104962</v>
      </c>
      <c r="AO83" s="57">
        <f t="shared" ca="1" si="27"/>
        <v>0</v>
      </c>
      <c r="AP83" s="57">
        <f t="shared" ca="1" si="27"/>
        <v>13820</v>
      </c>
      <c r="AQ83" s="57">
        <f t="shared" ca="1" si="27"/>
        <v>4831</v>
      </c>
      <c r="AR83" s="57">
        <f t="shared" ca="1" si="27"/>
        <v>7352</v>
      </c>
      <c r="AS83" s="51">
        <v>2500</v>
      </c>
      <c r="AT83" s="57">
        <f t="shared" ca="1" si="27"/>
        <v>0</v>
      </c>
      <c r="AU83" s="51">
        <v>0</v>
      </c>
      <c r="AV83" s="57">
        <v>0</v>
      </c>
      <c r="AW83" s="51">
        <f t="shared" ca="1" si="36"/>
        <v>12286.960000000001</v>
      </c>
      <c r="AX83" s="57">
        <f t="shared" ca="1" si="29"/>
        <v>-6566</v>
      </c>
      <c r="AY83" s="57">
        <f t="shared" ca="1" si="29"/>
        <v>0</v>
      </c>
      <c r="AZ83" s="57">
        <f t="shared" ca="1" si="29"/>
        <v>0</v>
      </c>
      <c r="BA83" s="51">
        <v>0</v>
      </c>
      <c r="BB83" s="51">
        <v>0</v>
      </c>
      <c r="BC83" s="57">
        <f t="shared" ca="1" si="29"/>
        <v>-17742</v>
      </c>
      <c r="BD83" s="57">
        <f t="shared" ca="1" si="29"/>
        <v>-6420</v>
      </c>
      <c r="BE83" s="57">
        <f t="shared" ca="1" si="46"/>
        <v>485.375</v>
      </c>
      <c r="BF83" s="51">
        <f t="shared" ca="1" si="37"/>
        <v>60.756</v>
      </c>
      <c r="BG83" s="51">
        <f t="shared" ca="1" si="38"/>
        <v>14.783380281690141</v>
      </c>
      <c r="BH83" s="51">
        <f t="shared" ca="1" si="39"/>
        <v>136.83168316831683</v>
      </c>
      <c r="BI83" s="51">
        <v>0</v>
      </c>
      <c r="BJ83" s="51">
        <f ca="1">'2024_3월_관리비상세내역'!BK83</f>
        <v>1172.07</v>
      </c>
      <c r="BK83" s="51">
        <f t="shared" ca="1" si="40"/>
        <v>1657.4449999999999</v>
      </c>
      <c r="BL83" s="51">
        <f ca="1">'2024_3월_관리비상세내역'!BM83</f>
        <v>546.75464788732393</v>
      </c>
      <c r="BM83" s="57">
        <f t="shared" ca="1" si="41"/>
        <v>561.53802816901407</v>
      </c>
      <c r="BN83" s="51">
        <f ca="1">'2024_3월_관리비상세내역'!BO83</f>
        <v>1034.7575999999999</v>
      </c>
      <c r="BO83" s="57">
        <f t="shared" ca="1" si="42"/>
        <v>1095.5136</v>
      </c>
      <c r="BP83" s="51">
        <f ca="1">'2024_3월_관리비상세내역'!BQ83</f>
        <v>1291.0792079207922</v>
      </c>
      <c r="BQ83" s="57">
        <f t="shared" ca="1" si="43"/>
        <v>1427.9108910891091</v>
      </c>
      <c r="BR83" s="51">
        <v>0</v>
      </c>
      <c r="BS83" s="51">
        <v>0</v>
      </c>
    </row>
    <row r="84" spans="1:71">
      <c r="A84" s="8" t="s">
        <v>239</v>
      </c>
      <c r="B84" s="8">
        <v>702</v>
      </c>
      <c r="C84">
        <f t="shared" si="30"/>
        <v>2001</v>
      </c>
      <c r="E84" s="8">
        <v>115.7</v>
      </c>
      <c r="F84" s="8" t="s">
        <v>240</v>
      </c>
      <c r="G84" s="55">
        <f t="shared" ca="1" si="31"/>
        <v>42505</v>
      </c>
      <c r="H84" s="8">
        <v>77777</v>
      </c>
      <c r="J84" t="str">
        <f t="shared" ca="1" si="45"/>
        <v>전세</v>
      </c>
      <c r="K84" s="8" t="s">
        <v>242</v>
      </c>
      <c r="L84" s="63">
        <v>45383</v>
      </c>
      <c r="M84" s="63">
        <v>45432</v>
      </c>
      <c r="N84" s="63">
        <v>45383</v>
      </c>
      <c r="O84" s="63">
        <v>45412</v>
      </c>
      <c r="P84" s="51">
        <f t="shared" ca="1" si="32"/>
        <v>518578</v>
      </c>
      <c r="Q84" s="57">
        <f t="shared" ca="1" si="33"/>
        <v>528949.56000000006</v>
      </c>
      <c r="R84" s="51">
        <f t="shared" ca="1" si="34"/>
        <v>518578</v>
      </c>
      <c r="S84" s="57">
        <f t="shared" ca="1" si="44"/>
        <v>296562</v>
      </c>
      <c r="T84" s="57">
        <f t="shared" ca="1" si="35"/>
        <v>222016</v>
      </c>
      <c r="U84" s="57">
        <f t="shared" ca="1" si="48"/>
        <v>57291</v>
      </c>
      <c r="V84" s="57">
        <f t="shared" ca="1" si="48"/>
        <v>38690</v>
      </c>
      <c r="W84" s="57">
        <f t="shared" ca="1" si="48"/>
        <v>470</v>
      </c>
      <c r="X84" s="57">
        <f t="shared" ca="1" si="48"/>
        <v>2881</v>
      </c>
      <c r="Y84" s="57">
        <f t="shared" ca="1" si="48"/>
        <v>3922</v>
      </c>
      <c r="Z84" s="57">
        <f t="shared" ca="1" si="48"/>
        <v>47328</v>
      </c>
      <c r="AA84" s="57">
        <f t="shared" ca="1" si="48"/>
        <v>17520</v>
      </c>
      <c r="AB84" s="57">
        <f t="shared" ca="1" si="48"/>
        <v>68491</v>
      </c>
      <c r="AC84" s="57">
        <f t="shared" ca="1" si="48"/>
        <v>2151</v>
      </c>
      <c r="AD84" s="57">
        <f t="shared" ca="1" si="48"/>
        <v>8815</v>
      </c>
      <c r="AE84" s="57">
        <f t="shared" ca="1" si="48"/>
        <v>15083</v>
      </c>
      <c r="AF84" s="57">
        <f t="shared" ca="1" si="48"/>
        <v>857</v>
      </c>
      <c r="AG84" s="57">
        <f t="shared" ca="1" si="48"/>
        <v>46645</v>
      </c>
      <c r="AH84" s="57">
        <f t="shared" ca="1" si="48"/>
        <v>788</v>
      </c>
      <c r="AI84" s="57">
        <f t="shared" ca="1" si="48"/>
        <v>0</v>
      </c>
      <c r="AJ84" s="57">
        <f t="shared" ca="1" si="48"/>
        <v>110921</v>
      </c>
      <c r="AK84" s="57">
        <f t="shared" ca="1" si="27"/>
        <v>5207</v>
      </c>
      <c r="AL84" s="57">
        <f t="shared" ca="1" si="27"/>
        <v>49122</v>
      </c>
      <c r="AM84" s="57">
        <f t="shared" ca="1" si="27"/>
        <v>6730</v>
      </c>
      <c r="AN84" s="57">
        <f t="shared" ca="1" si="27"/>
        <v>30132</v>
      </c>
      <c r="AO84" s="57">
        <f t="shared" ca="1" si="27"/>
        <v>0</v>
      </c>
      <c r="AP84" s="57">
        <f t="shared" ca="1" si="27"/>
        <v>22131</v>
      </c>
      <c r="AQ84" s="57">
        <f t="shared" ca="1" si="27"/>
        <v>3938</v>
      </c>
      <c r="AR84" s="57">
        <f t="shared" ca="1" si="27"/>
        <v>5099</v>
      </c>
      <c r="AS84" s="51">
        <v>2500</v>
      </c>
      <c r="AT84" s="57">
        <f t="shared" ca="1" si="27"/>
        <v>0</v>
      </c>
      <c r="AU84" s="51">
        <v>0</v>
      </c>
      <c r="AV84" s="57">
        <v>0</v>
      </c>
      <c r="AW84" s="51">
        <f t="shared" ca="1" si="36"/>
        <v>10371.56</v>
      </c>
      <c r="AX84" s="57">
        <f t="shared" ca="1" si="29"/>
        <v>-8762</v>
      </c>
      <c r="AY84" s="57">
        <f t="shared" ca="1" si="29"/>
        <v>0</v>
      </c>
      <c r="AZ84" s="57">
        <f t="shared" ca="1" si="29"/>
        <v>0</v>
      </c>
      <c r="BA84" s="51">
        <v>0</v>
      </c>
      <c r="BB84" s="51">
        <v>0</v>
      </c>
      <c r="BC84" s="57">
        <f t="shared" ca="1" si="29"/>
        <v>-10954</v>
      </c>
      <c r="BD84" s="57">
        <f t="shared" ca="1" si="29"/>
        <v>-8418</v>
      </c>
      <c r="BE84" s="57">
        <f t="shared" ca="1" si="46"/>
        <v>554.60500000000002</v>
      </c>
      <c r="BF84" s="51">
        <f t="shared" ca="1" si="37"/>
        <v>39.297600000000003</v>
      </c>
      <c r="BG84" s="51">
        <f t="shared" ca="1" si="38"/>
        <v>4.2439436619718309</v>
      </c>
      <c r="BH84" s="51">
        <f t="shared" ca="1" si="39"/>
        <v>219.11881188118812</v>
      </c>
      <c r="BI84" s="51">
        <v>0</v>
      </c>
      <c r="BJ84" s="51">
        <f ca="1">'2024_3월_관리비상세내역'!BK84</f>
        <v>420.65499999999997</v>
      </c>
      <c r="BK84" s="51">
        <f t="shared" ca="1" si="40"/>
        <v>975.26</v>
      </c>
      <c r="BL84" s="51">
        <f ca="1">'2024_3월_관리비상세내역'!BM84</f>
        <v>553.1159154929577</v>
      </c>
      <c r="BM84" s="57">
        <f t="shared" ca="1" si="41"/>
        <v>557.3598591549295</v>
      </c>
      <c r="BN84" s="51">
        <f ca="1">'2024_3월_관리비상세내역'!BO84</f>
        <v>422.3768</v>
      </c>
      <c r="BO84" s="57">
        <f t="shared" ca="1" si="42"/>
        <v>461.67439999999999</v>
      </c>
      <c r="BP84" s="51">
        <f ca="1">'2024_3월_관리비상세내역'!BQ84</f>
        <v>1456.5940594059407</v>
      </c>
      <c r="BQ84" s="57">
        <f t="shared" ca="1" si="43"/>
        <v>1675.7128712871288</v>
      </c>
      <c r="BR84" s="51">
        <v>0</v>
      </c>
      <c r="BS84" s="51">
        <v>0</v>
      </c>
    </row>
    <row r="85" spans="1:71">
      <c r="A85" s="8" t="s">
        <v>239</v>
      </c>
      <c r="B85" s="8">
        <v>702</v>
      </c>
      <c r="C85">
        <f t="shared" si="30"/>
        <v>2002</v>
      </c>
      <c r="E85" s="8">
        <v>115.7</v>
      </c>
      <c r="F85" s="8" t="s">
        <v>240</v>
      </c>
      <c r="G85" s="55">
        <f t="shared" ca="1" si="31"/>
        <v>42083</v>
      </c>
      <c r="H85" s="8">
        <v>77777</v>
      </c>
      <c r="J85" t="str">
        <f t="shared" ca="1" si="45"/>
        <v>전세</v>
      </c>
      <c r="K85" s="8" t="s">
        <v>242</v>
      </c>
      <c r="L85" s="63">
        <v>45383</v>
      </c>
      <c r="M85" s="63">
        <v>45432</v>
      </c>
      <c r="N85" s="63">
        <v>45383</v>
      </c>
      <c r="O85" s="63">
        <v>45412</v>
      </c>
      <c r="P85" s="51">
        <f t="shared" ca="1" si="32"/>
        <v>442441</v>
      </c>
      <c r="Q85" s="57">
        <f t="shared" ca="1" si="33"/>
        <v>451289.82</v>
      </c>
      <c r="R85" s="51">
        <f t="shared" ca="1" si="34"/>
        <v>442441</v>
      </c>
      <c r="S85" s="57">
        <f t="shared" ca="1" si="44"/>
        <v>277263</v>
      </c>
      <c r="T85" s="57">
        <f t="shared" ca="1" si="35"/>
        <v>165178</v>
      </c>
      <c r="U85" s="57">
        <f t="shared" ca="1" si="48"/>
        <v>61170</v>
      </c>
      <c r="V85" s="57">
        <f t="shared" ca="1" si="48"/>
        <v>28249</v>
      </c>
      <c r="W85" s="57">
        <f t="shared" ca="1" si="48"/>
        <v>482</v>
      </c>
      <c r="X85" s="57">
        <f t="shared" ca="1" si="48"/>
        <v>3132</v>
      </c>
      <c r="Y85" s="57">
        <f t="shared" ca="1" si="48"/>
        <v>3274</v>
      </c>
      <c r="Z85" s="57">
        <f t="shared" ca="1" si="48"/>
        <v>56299</v>
      </c>
      <c r="AA85" s="57">
        <f t="shared" ca="1" si="48"/>
        <v>14158</v>
      </c>
      <c r="AB85" s="57">
        <f t="shared" ca="1" si="48"/>
        <v>68764</v>
      </c>
      <c r="AC85" s="57">
        <f t="shared" ca="1" si="48"/>
        <v>714</v>
      </c>
      <c r="AD85" s="57">
        <f t="shared" ca="1" si="48"/>
        <v>6783</v>
      </c>
      <c r="AE85" s="57">
        <f t="shared" ca="1" si="48"/>
        <v>14960</v>
      </c>
      <c r="AF85" s="57">
        <f t="shared" ca="1" si="48"/>
        <v>848</v>
      </c>
      <c r="AG85" s="57">
        <f t="shared" ca="1" si="48"/>
        <v>24347</v>
      </c>
      <c r="AH85" s="57">
        <f t="shared" ca="1" si="48"/>
        <v>668</v>
      </c>
      <c r="AI85" s="57">
        <f t="shared" ca="1" si="48"/>
        <v>0</v>
      </c>
      <c r="AJ85" s="57">
        <f t="shared" ca="1" si="48"/>
        <v>97578</v>
      </c>
      <c r="AK85" s="57">
        <f t="shared" ca="1" si="27"/>
        <v>11375</v>
      </c>
      <c r="AL85" s="57">
        <f t="shared" ca="1" si="27"/>
        <v>32087</v>
      </c>
      <c r="AM85" s="57">
        <f t="shared" ca="1" si="27"/>
        <v>7722</v>
      </c>
      <c r="AN85" s="57">
        <f t="shared" ca="1" si="27"/>
        <v>27039</v>
      </c>
      <c r="AO85" s="57">
        <f t="shared" ca="1" si="27"/>
        <v>0</v>
      </c>
      <c r="AP85" s="57">
        <f t="shared" ca="1" si="27"/>
        <v>10698</v>
      </c>
      <c r="AQ85" s="57">
        <f t="shared" ca="1" si="27"/>
        <v>8241</v>
      </c>
      <c r="AR85" s="57">
        <f t="shared" ca="1" si="27"/>
        <v>1408</v>
      </c>
      <c r="AS85" s="51">
        <v>2500</v>
      </c>
      <c r="AT85" s="57">
        <f t="shared" ca="1" si="27"/>
        <v>0</v>
      </c>
      <c r="AU85" s="51">
        <v>0</v>
      </c>
      <c r="AV85" s="57">
        <v>0</v>
      </c>
      <c r="AW85" s="51">
        <f t="shared" ca="1" si="36"/>
        <v>8848.82</v>
      </c>
      <c r="AX85" s="57">
        <f t="shared" ca="1" si="29"/>
        <v>-15760</v>
      </c>
      <c r="AY85" s="57">
        <f t="shared" ca="1" si="29"/>
        <v>0</v>
      </c>
      <c r="AZ85" s="57">
        <f t="shared" ca="1" si="29"/>
        <v>0</v>
      </c>
      <c r="BA85" s="51">
        <v>0</v>
      </c>
      <c r="BB85" s="51">
        <v>0</v>
      </c>
      <c r="BC85" s="57">
        <f t="shared" ca="1" si="29"/>
        <v>-16023</v>
      </c>
      <c r="BD85" s="57">
        <f t="shared" ca="1" si="29"/>
        <v>-8272</v>
      </c>
      <c r="BE85" s="57">
        <f t="shared" ca="1" si="46"/>
        <v>487.89</v>
      </c>
      <c r="BF85" s="51">
        <f t="shared" ca="1" si="37"/>
        <v>25.669599999999999</v>
      </c>
      <c r="BG85" s="51">
        <f t="shared" ca="1" si="38"/>
        <v>3.8083098591549294</v>
      </c>
      <c r="BH85" s="51">
        <f t="shared" ca="1" si="39"/>
        <v>105.92079207920793</v>
      </c>
      <c r="BI85" s="51">
        <v>0</v>
      </c>
      <c r="BJ85" s="51">
        <f ca="1">'2024_3월_관리비상세내역'!BK85</f>
        <v>1194.2649999999999</v>
      </c>
      <c r="BK85" s="51">
        <f t="shared" ca="1" si="40"/>
        <v>1682.1549999999997</v>
      </c>
      <c r="BL85" s="51">
        <f ca="1">'2024_3월_관리비상세내역'!BM85</f>
        <v>395.65676056338026</v>
      </c>
      <c r="BM85" s="57">
        <f t="shared" ca="1" si="41"/>
        <v>399.46507042253518</v>
      </c>
      <c r="BN85" s="51">
        <f ca="1">'2024_3월_관리비상세내역'!BO85</f>
        <v>208.75119999999998</v>
      </c>
      <c r="BO85" s="57">
        <f t="shared" ca="1" si="42"/>
        <v>234.42079999999999</v>
      </c>
      <c r="BP85" s="51">
        <f ca="1">'2024_3월_관리비상세내역'!BQ85</f>
        <v>655.06930693069307</v>
      </c>
      <c r="BQ85" s="57">
        <f t="shared" ca="1" si="43"/>
        <v>760.99009900990097</v>
      </c>
      <c r="BR85" s="51">
        <v>0</v>
      </c>
      <c r="BS85" s="51">
        <v>0</v>
      </c>
    </row>
    <row r="86" spans="1:71">
      <c r="A86" s="8" t="s">
        <v>239</v>
      </c>
      <c r="B86" s="8">
        <v>702</v>
      </c>
      <c r="C86">
        <f t="shared" si="30"/>
        <v>2101</v>
      </c>
      <c r="E86" s="8">
        <v>115.7</v>
      </c>
      <c r="F86" s="8" t="s">
        <v>240</v>
      </c>
      <c r="G86" s="55">
        <f t="shared" ca="1" si="31"/>
        <v>41830</v>
      </c>
      <c r="H86" s="8">
        <v>77777</v>
      </c>
      <c r="J86" t="str">
        <f t="shared" ca="1" si="45"/>
        <v>월세</v>
      </c>
      <c r="K86" s="8" t="s">
        <v>242</v>
      </c>
      <c r="L86" s="63">
        <v>45383</v>
      </c>
      <c r="M86" s="63">
        <v>45432</v>
      </c>
      <c r="N86" s="63">
        <v>45383</v>
      </c>
      <c r="O86" s="63">
        <v>45412</v>
      </c>
      <c r="P86" s="51">
        <f t="shared" ca="1" si="32"/>
        <v>420703</v>
      </c>
      <c r="Q86" s="57">
        <f t="shared" ca="1" si="33"/>
        <v>429117.06</v>
      </c>
      <c r="R86" s="51">
        <f t="shared" ca="1" si="34"/>
        <v>420703</v>
      </c>
      <c r="S86" s="57">
        <f t="shared" ca="1" si="44"/>
        <v>200822</v>
      </c>
      <c r="T86" s="57">
        <f t="shared" ca="1" si="35"/>
        <v>219881</v>
      </c>
      <c r="U86" s="57">
        <f t="shared" ca="1" si="48"/>
        <v>75136</v>
      </c>
      <c r="V86" s="57">
        <f t="shared" ca="1" si="48"/>
        <v>12935</v>
      </c>
      <c r="W86" s="57">
        <f t="shared" ca="1" si="48"/>
        <v>1605</v>
      </c>
      <c r="X86" s="57">
        <f t="shared" ca="1" si="48"/>
        <v>4194</v>
      </c>
      <c r="Y86" s="57">
        <f t="shared" ca="1" si="48"/>
        <v>3401</v>
      </c>
      <c r="Z86" s="57">
        <f t="shared" ca="1" si="48"/>
        <v>27027</v>
      </c>
      <c r="AA86" s="57">
        <f t="shared" ca="1" si="48"/>
        <v>26965</v>
      </c>
      <c r="AB86" s="57">
        <f t="shared" ca="1" si="48"/>
        <v>24383</v>
      </c>
      <c r="AC86" s="57">
        <f t="shared" ca="1" si="48"/>
        <v>606</v>
      </c>
      <c r="AD86" s="57">
        <f t="shared" ca="1" si="48"/>
        <v>4139</v>
      </c>
      <c r="AE86" s="57">
        <f t="shared" ca="1" si="48"/>
        <v>2730</v>
      </c>
      <c r="AF86" s="57">
        <f t="shared" ca="1" si="48"/>
        <v>202</v>
      </c>
      <c r="AG86" s="57">
        <f t="shared" ca="1" si="48"/>
        <v>36956</v>
      </c>
      <c r="AH86" s="57">
        <f t="shared" ca="1" si="48"/>
        <v>940</v>
      </c>
      <c r="AI86" s="57">
        <f t="shared" ca="1" si="48"/>
        <v>0</v>
      </c>
      <c r="AJ86" s="57">
        <f t="shared" ca="1" si="48"/>
        <v>104320</v>
      </c>
      <c r="AK86" s="57">
        <f t="shared" ca="1" si="27"/>
        <v>20028</v>
      </c>
      <c r="AL86" s="57">
        <f t="shared" ca="1" si="27"/>
        <v>26088</v>
      </c>
      <c r="AM86" s="57">
        <f t="shared" ca="1" si="27"/>
        <v>4336</v>
      </c>
      <c r="AN86" s="57">
        <f t="shared" ca="1" si="27"/>
        <v>72514</v>
      </c>
      <c r="AO86" s="57">
        <f t="shared" ca="1" si="27"/>
        <v>0</v>
      </c>
      <c r="AP86" s="57">
        <f t="shared" ca="1" si="27"/>
        <v>13135</v>
      </c>
      <c r="AQ86" s="57">
        <f t="shared" ca="1" si="27"/>
        <v>7508</v>
      </c>
      <c r="AR86" s="57">
        <f t="shared" ca="1" si="27"/>
        <v>690</v>
      </c>
      <c r="AS86" s="51">
        <v>2500</v>
      </c>
      <c r="AT86" s="57">
        <f t="shared" ca="1" si="27"/>
        <v>0</v>
      </c>
      <c r="AU86" s="51">
        <v>0</v>
      </c>
      <c r="AV86" s="57">
        <v>0</v>
      </c>
      <c r="AW86" s="51">
        <f t="shared" ca="1" si="36"/>
        <v>8414.06</v>
      </c>
      <c r="AX86" s="57">
        <f t="shared" ca="1" si="29"/>
        <v>-12618</v>
      </c>
      <c r="AY86" s="57">
        <f t="shared" ca="1" si="29"/>
        <v>0</v>
      </c>
      <c r="AZ86" s="57">
        <f t="shared" ca="1" si="29"/>
        <v>0</v>
      </c>
      <c r="BA86" s="51">
        <v>0</v>
      </c>
      <c r="BB86" s="51">
        <v>0</v>
      </c>
      <c r="BC86" s="57">
        <f t="shared" ca="1" si="29"/>
        <v>-20484</v>
      </c>
      <c r="BD86" s="57">
        <f t="shared" ca="1" si="29"/>
        <v>-18533</v>
      </c>
      <c r="BE86" s="57">
        <f t="shared" ca="1" si="46"/>
        <v>521.6</v>
      </c>
      <c r="BF86" s="51">
        <f t="shared" ca="1" si="37"/>
        <v>20.8704</v>
      </c>
      <c r="BG86" s="51">
        <f t="shared" ca="1" si="38"/>
        <v>10.213239436619718</v>
      </c>
      <c r="BH86" s="51">
        <f t="shared" ca="1" si="39"/>
        <v>130.04950495049505</v>
      </c>
      <c r="BI86" s="51">
        <v>0</v>
      </c>
      <c r="BJ86" s="51">
        <f ca="1">'2024_3월_관리비상세내역'!BK86</f>
        <v>1292.44</v>
      </c>
      <c r="BK86" s="51">
        <f t="shared" ca="1" si="40"/>
        <v>1814.04</v>
      </c>
      <c r="BL86" s="51">
        <f ca="1">'2024_3월_관리비상세내역'!BM86</f>
        <v>818.14591549295778</v>
      </c>
      <c r="BM86" s="57">
        <f t="shared" ca="1" si="41"/>
        <v>828.35915492957747</v>
      </c>
      <c r="BN86" s="51">
        <f ca="1">'2024_3월_관리비상세내역'!BO86</f>
        <v>425.52</v>
      </c>
      <c r="BO86" s="57">
        <f t="shared" ca="1" si="42"/>
        <v>446.3904</v>
      </c>
      <c r="BP86" s="51">
        <f ca="1">'2024_3월_관리비상세내역'!BQ86</f>
        <v>882.61386138613864</v>
      </c>
      <c r="BQ86" s="57">
        <f t="shared" ca="1" si="43"/>
        <v>1012.6633663366337</v>
      </c>
      <c r="BR86" s="51">
        <v>0</v>
      </c>
      <c r="BS86" s="51">
        <v>0</v>
      </c>
    </row>
    <row r="87" spans="1:71">
      <c r="A87" s="8" t="s">
        <v>239</v>
      </c>
      <c r="B87" s="8">
        <v>702</v>
      </c>
      <c r="C87">
        <f t="shared" si="30"/>
        <v>2102</v>
      </c>
      <c r="E87" s="8">
        <v>115.7</v>
      </c>
      <c r="F87" s="8" t="s">
        <v>240</v>
      </c>
      <c r="G87" s="55">
        <f t="shared" ca="1" si="31"/>
        <v>43612</v>
      </c>
      <c r="H87" s="8">
        <v>77777</v>
      </c>
      <c r="J87" t="str">
        <f t="shared" ca="1" si="45"/>
        <v>월세</v>
      </c>
      <c r="K87" s="8" t="s">
        <v>242</v>
      </c>
      <c r="L87" s="63">
        <v>45383</v>
      </c>
      <c r="M87" s="63">
        <v>45432</v>
      </c>
      <c r="N87" s="63">
        <v>45383</v>
      </c>
      <c r="O87" s="63">
        <v>45412</v>
      </c>
      <c r="P87" s="51">
        <f t="shared" ca="1" si="32"/>
        <v>501777</v>
      </c>
      <c r="Q87" s="57">
        <f t="shared" ca="1" si="33"/>
        <v>511812.54</v>
      </c>
      <c r="R87" s="51">
        <f t="shared" ca="1" si="34"/>
        <v>501777</v>
      </c>
      <c r="S87" s="57">
        <f t="shared" ca="1" si="44"/>
        <v>177411</v>
      </c>
      <c r="T87" s="57">
        <f t="shared" ca="1" si="35"/>
        <v>324366</v>
      </c>
      <c r="U87" s="57">
        <f t="shared" ca="1" si="48"/>
        <v>39618</v>
      </c>
      <c r="V87" s="57">
        <f t="shared" ca="1" si="48"/>
        <v>9371</v>
      </c>
      <c r="W87" s="57">
        <f t="shared" ca="1" si="48"/>
        <v>1191</v>
      </c>
      <c r="X87" s="57">
        <f t="shared" ca="1" si="48"/>
        <v>3805</v>
      </c>
      <c r="Y87" s="57">
        <f t="shared" ca="1" si="48"/>
        <v>3900</v>
      </c>
      <c r="Z87" s="57">
        <f t="shared" ca="1" si="48"/>
        <v>23807</v>
      </c>
      <c r="AA87" s="57">
        <f t="shared" ca="1" si="48"/>
        <v>28054</v>
      </c>
      <c r="AB87" s="57">
        <f t="shared" ca="1" si="48"/>
        <v>18105</v>
      </c>
      <c r="AC87" s="57">
        <f t="shared" ca="1" si="48"/>
        <v>1424</v>
      </c>
      <c r="AD87" s="57">
        <f t="shared" ca="1" si="48"/>
        <v>9275</v>
      </c>
      <c r="AE87" s="57">
        <f t="shared" ca="1" si="48"/>
        <v>27502</v>
      </c>
      <c r="AF87" s="57">
        <f t="shared" ca="1" si="48"/>
        <v>902</v>
      </c>
      <c r="AG87" s="57">
        <f t="shared" ca="1" si="48"/>
        <v>30096</v>
      </c>
      <c r="AH87" s="57">
        <f t="shared" ca="1" si="48"/>
        <v>411</v>
      </c>
      <c r="AI87" s="57">
        <f t="shared" ca="1" si="48"/>
        <v>0</v>
      </c>
      <c r="AJ87" s="57">
        <f t="shared" ca="1" si="48"/>
        <v>109517</v>
      </c>
      <c r="AK87" s="57">
        <f t="shared" ca="1" si="27"/>
        <v>14501</v>
      </c>
      <c r="AL87" s="57">
        <f t="shared" ca="1" si="27"/>
        <v>85303</v>
      </c>
      <c r="AM87" s="57">
        <f t="shared" ca="1" si="27"/>
        <v>8530</v>
      </c>
      <c r="AN87" s="57">
        <f t="shared" ca="1" si="27"/>
        <v>88471</v>
      </c>
      <c r="AO87" s="57">
        <f t="shared" ca="1" si="27"/>
        <v>0</v>
      </c>
      <c r="AP87" s="57">
        <f t="shared" ca="1" si="27"/>
        <v>49622</v>
      </c>
      <c r="AQ87" s="57">
        <f t="shared" ca="1" si="27"/>
        <v>8415</v>
      </c>
      <c r="AR87" s="57">
        <f t="shared" ca="1" si="27"/>
        <v>3886</v>
      </c>
      <c r="AS87" s="51">
        <v>2500</v>
      </c>
      <c r="AT87" s="57">
        <f t="shared" ca="1" si="27"/>
        <v>0</v>
      </c>
      <c r="AU87" s="51">
        <v>0</v>
      </c>
      <c r="AV87" s="57">
        <v>0</v>
      </c>
      <c r="AW87" s="51">
        <f t="shared" ca="1" si="36"/>
        <v>10035.540000000001</v>
      </c>
      <c r="AX87" s="57">
        <f t="shared" ca="1" si="29"/>
        <v>-23372</v>
      </c>
      <c r="AY87" s="57">
        <f t="shared" ca="1" si="29"/>
        <v>0</v>
      </c>
      <c r="AZ87" s="57">
        <f t="shared" ca="1" si="29"/>
        <v>0</v>
      </c>
      <c r="BA87" s="51">
        <v>0</v>
      </c>
      <c r="BB87" s="51">
        <v>0</v>
      </c>
      <c r="BC87" s="57">
        <f t="shared" ca="1" si="29"/>
        <v>-13465</v>
      </c>
      <c r="BD87" s="57">
        <f t="shared" ca="1" si="29"/>
        <v>-29592</v>
      </c>
      <c r="BE87" s="57">
        <f t="shared" ca="1" si="46"/>
        <v>547.58500000000004</v>
      </c>
      <c r="BF87" s="51">
        <f t="shared" ca="1" si="37"/>
        <v>68.242400000000004</v>
      </c>
      <c r="BG87" s="51">
        <f t="shared" ca="1" si="38"/>
        <v>12.460704225352112</v>
      </c>
      <c r="BH87" s="51">
        <f t="shared" ca="1" si="39"/>
        <v>491.30693069306932</v>
      </c>
      <c r="BI87" s="51">
        <v>0</v>
      </c>
      <c r="BJ87" s="51">
        <f ca="1">'2024_3월_관리비상세내역'!BK87</f>
        <v>734.82999999999993</v>
      </c>
      <c r="BK87" s="51">
        <f t="shared" ca="1" si="40"/>
        <v>1282.415</v>
      </c>
      <c r="BL87" s="51">
        <f ca="1">'2024_3월_관리비상세내역'!BM87</f>
        <v>186.40549295774647</v>
      </c>
      <c r="BM87" s="57">
        <f t="shared" ca="1" si="41"/>
        <v>198.86619718309859</v>
      </c>
      <c r="BN87" s="51">
        <f ca="1">'2024_3월_관리비상세내역'!BO87</f>
        <v>901.46079999999995</v>
      </c>
      <c r="BO87" s="57">
        <f t="shared" ca="1" si="42"/>
        <v>969.70319999999992</v>
      </c>
      <c r="BP87" s="51">
        <f ca="1">'2024_3월_관리비상세내역'!BQ87</f>
        <v>748.83168316831689</v>
      </c>
      <c r="BQ87" s="57">
        <f t="shared" ca="1" si="43"/>
        <v>1240.1386138613861</v>
      </c>
      <c r="BR87" s="51">
        <v>0</v>
      </c>
      <c r="BS87" s="51">
        <v>0</v>
      </c>
    </row>
    <row r="88" spans="1:71">
      <c r="A88" s="8" t="s">
        <v>239</v>
      </c>
      <c r="B88" s="8">
        <v>702</v>
      </c>
      <c r="C88">
        <f t="shared" si="30"/>
        <v>2201</v>
      </c>
      <c r="E88" s="8">
        <v>115.7</v>
      </c>
      <c r="F88" s="8" t="s">
        <v>240</v>
      </c>
      <c r="G88" s="55">
        <f t="shared" ca="1" si="31"/>
        <v>41940</v>
      </c>
      <c r="H88" s="8">
        <v>77777</v>
      </c>
      <c r="J88" t="str">
        <f t="shared" ca="1" si="45"/>
        <v>월세</v>
      </c>
      <c r="K88" s="8" t="s">
        <v>242</v>
      </c>
      <c r="L88" s="63">
        <v>45383</v>
      </c>
      <c r="M88" s="63">
        <v>45432</v>
      </c>
      <c r="N88" s="63">
        <v>45383</v>
      </c>
      <c r="O88" s="63">
        <v>45412</v>
      </c>
      <c r="P88" s="51">
        <f t="shared" ca="1" si="32"/>
        <v>509350</v>
      </c>
      <c r="Q88" s="57">
        <f t="shared" ca="1" si="33"/>
        <v>519537</v>
      </c>
      <c r="R88" s="51">
        <f t="shared" ca="1" si="34"/>
        <v>509350</v>
      </c>
      <c r="S88" s="57">
        <f t="shared" ca="1" si="44"/>
        <v>233998</v>
      </c>
      <c r="T88" s="57">
        <f t="shared" ca="1" si="35"/>
        <v>275352</v>
      </c>
      <c r="U88" s="57">
        <f t="shared" ca="1" si="48"/>
        <v>66907</v>
      </c>
      <c r="V88" s="57">
        <f t="shared" ca="1" si="48"/>
        <v>36252</v>
      </c>
      <c r="W88" s="57">
        <f t="shared" ca="1" si="48"/>
        <v>908</v>
      </c>
      <c r="X88" s="57">
        <f t="shared" ca="1" si="48"/>
        <v>3961</v>
      </c>
      <c r="Y88" s="57">
        <f t="shared" ca="1" si="48"/>
        <v>3206</v>
      </c>
      <c r="Z88" s="57">
        <f t="shared" ca="1" si="48"/>
        <v>20188</v>
      </c>
      <c r="AA88" s="57">
        <f t="shared" ca="1" si="48"/>
        <v>8199</v>
      </c>
      <c r="AB88" s="57">
        <f t="shared" ca="1" si="48"/>
        <v>44829</v>
      </c>
      <c r="AC88" s="57">
        <f t="shared" ca="1" si="48"/>
        <v>1381</v>
      </c>
      <c r="AD88" s="57">
        <f t="shared" ca="1" si="48"/>
        <v>7088</v>
      </c>
      <c r="AE88" s="57">
        <f t="shared" ca="1" si="48"/>
        <v>11254</v>
      </c>
      <c r="AF88" s="57">
        <f t="shared" ca="1" si="48"/>
        <v>588</v>
      </c>
      <c r="AG88" s="57">
        <f t="shared" ca="1" si="48"/>
        <v>28297</v>
      </c>
      <c r="AH88" s="57">
        <f t="shared" ca="1" si="48"/>
        <v>380</v>
      </c>
      <c r="AI88" s="57">
        <f t="shared" ca="1" si="48"/>
        <v>0</v>
      </c>
      <c r="AJ88" s="57">
        <f t="shared" ca="1" si="48"/>
        <v>90303</v>
      </c>
      <c r="AK88" s="57">
        <f t="shared" ca="1" si="27"/>
        <v>13621</v>
      </c>
      <c r="AL88" s="57">
        <f t="shared" ca="1" si="27"/>
        <v>62180</v>
      </c>
      <c r="AM88" s="57">
        <f t="shared" ca="1" si="27"/>
        <v>4384</v>
      </c>
      <c r="AN88" s="57">
        <f t="shared" ca="1" si="27"/>
        <v>118216</v>
      </c>
      <c r="AO88" s="57">
        <f t="shared" ca="1" si="27"/>
        <v>0</v>
      </c>
      <c r="AP88" s="57">
        <f t="shared" ca="1" si="27"/>
        <v>11423</v>
      </c>
      <c r="AQ88" s="57">
        <f t="shared" ca="1" si="27"/>
        <v>9139</v>
      </c>
      <c r="AR88" s="57">
        <f t="shared" ca="1" si="27"/>
        <v>2871</v>
      </c>
      <c r="AS88" s="51">
        <v>2500</v>
      </c>
      <c r="AT88" s="57">
        <f t="shared" ca="1" si="27"/>
        <v>0</v>
      </c>
      <c r="AU88" s="51">
        <v>0</v>
      </c>
      <c r="AV88" s="57">
        <v>0</v>
      </c>
      <c r="AW88" s="51">
        <f t="shared" ca="1" si="36"/>
        <v>10187</v>
      </c>
      <c r="AX88" s="57">
        <f t="shared" ca="1" si="29"/>
        <v>-21531</v>
      </c>
      <c r="AY88" s="57">
        <f t="shared" ca="1" si="29"/>
        <v>0</v>
      </c>
      <c r="AZ88" s="57">
        <f t="shared" ca="1" si="29"/>
        <v>0</v>
      </c>
      <c r="BA88" s="51">
        <v>0</v>
      </c>
      <c r="BB88" s="51">
        <v>0</v>
      </c>
      <c r="BC88" s="57">
        <f t="shared" ca="1" si="29"/>
        <v>-3147</v>
      </c>
      <c r="BD88" s="57">
        <f t="shared" ca="1" si="29"/>
        <v>-14047</v>
      </c>
      <c r="BE88" s="57">
        <f t="shared" ca="1" si="46"/>
        <v>451.51499999999999</v>
      </c>
      <c r="BF88" s="51">
        <f t="shared" ca="1" si="37"/>
        <v>49.744</v>
      </c>
      <c r="BG88" s="51">
        <f t="shared" ca="1" si="38"/>
        <v>16.650140845070421</v>
      </c>
      <c r="BH88" s="51">
        <f t="shared" ca="1" si="39"/>
        <v>113.0990099009901</v>
      </c>
      <c r="BI88" s="51">
        <v>0</v>
      </c>
      <c r="BJ88" s="51">
        <f ca="1">'2024_3월_관리비상세내역'!BK88</f>
        <v>363.83</v>
      </c>
      <c r="BK88" s="51">
        <f t="shared" ca="1" si="40"/>
        <v>815.34500000000003</v>
      </c>
      <c r="BL88" s="51">
        <f ca="1">'2024_3월_관리비상세내역'!BM88</f>
        <v>100.36042253521127</v>
      </c>
      <c r="BM88" s="57">
        <f t="shared" ca="1" si="41"/>
        <v>117.0105633802817</v>
      </c>
      <c r="BN88" s="51">
        <f ca="1">'2024_3월_관리비상세내역'!BO88</f>
        <v>174.02800000000002</v>
      </c>
      <c r="BO88" s="57">
        <f t="shared" ca="1" si="42"/>
        <v>223.77200000000002</v>
      </c>
      <c r="BP88" s="51">
        <f ca="1">'2024_3월_관리비상세내역'!BQ88</f>
        <v>58</v>
      </c>
      <c r="BQ88" s="57">
        <f t="shared" ca="1" si="43"/>
        <v>171.0990099009901</v>
      </c>
      <c r="BR88" s="51">
        <v>0</v>
      </c>
      <c r="BS88" s="51">
        <v>0</v>
      </c>
    </row>
    <row r="89" spans="1:71">
      <c r="A89" s="8" t="s">
        <v>239</v>
      </c>
      <c r="B89" s="8">
        <v>702</v>
      </c>
      <c r="C89">
        <f t="shared" si="30"/>
        <v>2202</v>
      </c>
      <c r="E89" s="8">
        <v>115.7</v>
      </c>
      <c r="F89" s="8" t="s">
        <v>240</v>
      </c>
      <c r="G89" s="55">
        <f t="shared" ca="1" si="31"/>
        <v>43678</v>
      </c>
      <c r="H89" s="8">
        <v>77777</v>
      </c>
      <c r="J89" t="str">
        <f t="shared" ca="1" si="45"/>
        <v>전세</v>
      </c>
      <c r="K89" s="8" t="s">
        <v>242</v>
      </c>
      <c r="L89" s="63">
        <v>45383</v>
      </c>
      <c r="M89" s="63">
        <v>45432</v>
      </c>
      <c r="N89" s="63">
        <v>45383</v>
      </c>
      <c r="O89" s="63">
        <v>45412</v>
      </c>
      <c r="P89" s="51">
        <f t="shared" ca="1" si="32"/>
        <v>524950</v>
      </c>
      <c r="Q89" s="57">
        <f t="shared" ca="1" si="33"/>
        <v>535449</v>
      </c>
      <c r="R89" s="51">
        <f t="shared" ca="1" si="34"/>
        <v>524950</v>
      </c>
      <c r="S89" s="57">
        <f t="shared" ca="1" si="44"/>
        <v>166616</v>
      </c>
      <c r="T89" s="57">
        <f t="shared" ca="1" si="35"/>
        <v>358334</v>
      </c>
      <c r="U89" s="57">
        <f t="shared" ca="1" si="48"/>
        <v>51104</v>
      </c>
      <c r="V89" s="57">
        <f t="shared" ca="1" si="48"/>
        <v>12655</v>
      </c>
      <c r="W89" s="57">
        <f t="shared" ca="1" si="48"/>
        <v>672</v>
      </c>
      <c r="X89" s="57">
        <f t="shared" ca="1" si="48"/>
        <v>4073</v>
      </c>
      <c r="Y89" s="57">
        <f t="shared" ca="1" si="48"/>
        <v>3592</v>
      </c>
      <c r="Z89" s="57">
        <f t="shared" ca="1" si="48"/>
        <v>27628</v>
      </c>
      <c r="AA89" s="57">
        <f t="shared" ca="1" si="48"/>
        <v>19086</v>
      </c>
      <c r="AB89" s="57">
        <f t="shared" ca="1" si="48"/>
        <v>23558</v>
      </c>
      <c r="AC89" s="57">
        <f t="shared" ca="1" si="48"/>
        <v>800</v>
      </c>
      <c r="AD89" s="57">
        <f t="shared" ca="1" si="48"/>
        <v>7193</v>
      </c>
      <c r="AE89" s="57">
        <f t="shared" ca="1" si="48"/>
        <v>7050</v>
      </c>
      <c r="AF89" s="57">
        <f t="shared" ca="1" si="48"/>
        <v>933</v>
      </c>
      <c r="AG89" s="57">
        <f t="shared" ca="1" si="48"/>
        <v>19685</v>
      </c>
      <c r="AH89" s="57">
        <f t="shared" ca="1" si="48"/>
        <v>787</v>
      </c>
      <c r="AI89" s="57">
        <f t="shared" ca="1" si="48"/>
        <v>0</v>
      </c>
      <c r="AJ89" s="57">
        <f t="shared" ca="1" si="48"/>
        <v>95331</v>
      </c>
      <c r="AK89" s="57">
        <f t="shared" ca="1" si="27"/>
        <v>21861</v>
      </c>
      <c r="AL89" s="57">
        <f t="shared" ca="1" si="27"/>
        <v>133150</v>
      </c>
      <c r="AM89" s="57">
        <f t="shared" ca="1" si="27"/>
        <v>5659</v>
      </c>
      <c r="AN89" s="57">
        <f t="shared" ca="1" si="27"/>
        <v>77660</v>
      </c>
      <c r="AO89" s="57">
        <f t="shared" ca="1" si="27"/>
        <v>0</v>
      </c>
      <c r="AP89" s="57">
        <f t="shared" ca="1" si="27"/>
        <v>20908</v>
      </c>
      <c r="AQ89" s="57">
        <f t="shared" ca="1" si="27"/>
        <v>7673</v>
      </c>
      <c r="AR89" s="57">
        <f t="shared" ca="1" si="27"/>
        <v>9441</v>
      </c>
      <c r="AS89" s="51">
        <v>2500</v>
      </c>
      <c r="AT89" s="57">
        <f t="shared" ca="1" si="27"/>
        <v>0</v>
      </c>
      <c r="AU89" s="51">
        <v>0</v>
      </c>
      <c r="AV89" s="57">
        <v>0</v>
      </c>
      <c r="AW89" s="51">
        <f t="shared" ca="1" si="36"/>
        <v>10499</v>
      </c>
      <c r="AX89" s="57">
        <f t="shared" ca="1" si="29"/>
        <v>-11850</v>
      </c>
      <c r="AY89" s="57">
        <f t="shared" ca="1" si="29"/>
        <v>0</v>
      </c>
      <c r="AZ89" s="57">
        <f t="shared" ca="1" si="29"/>
        <v>0</v>
      </c>
      <c r="BA89" s="51">
        <v>0</v>
      </c>
      <c r="BB89" s="51">
        <v>0</v>
      </c>
      <c r="BC89" s="57">
        <f t="shared" ca="1" si="29"/>
        <v>-4065</v>
      </c>
      <c r="BD89" s="57">
        <f t="shared" ca="1" si="29"/>
        <v>-12134</v>
      </c>
      <c r="BE89" s="57">
        <f t="shared" ca="1" si="46"/>
        <v>476.65499999999997</v>
      </c>
      <c r="BF89" s="51">
        <f t="shared" ca="1" si="37"/>
        <v>106.52</v>
      </c>
      <c r="BG89" s="51">
        <f t="shared" ca="1" si="38"/>
        <v>10.938028169014084</v>
      </c>
      <c r="BH89" s="51">
        <f t="shared" ca="1" si="39"/>
        <v>207.009900990099</v>
      </c>
      <c r="BI89" s="51">
        <v>0</v>
      </c>
      <c r="BJ89" s="51">
        <f ca="1">'2024_3월_관리비상세내역'!BK89</f>
        <v>516.97</v>
      </c>
      <c r="BK89" s="51">
        <f t="shared" ca="1" si="40"/>
        <v>993.625</v>
      </c>
      <c r="BL89" s="51">
        <f ca="1">'2024_3월_관리비상세내역'!BM89</f>
        <v>610.56183098591555</v>
      </c>
      <c r="BM89" s="57">
        <f t="shared" ca="1" si="41"/>
        <v>621.4998591549296</v>
      </c>
      <c r="BN89" s="51">
        <f ca="1">'2024_3월_관리비상세내역'!BO89</f>
        <v>336.96320000000003</v>
      </c>
      <c r="BO89" s="57">
        <f t="shared" ca="1" si="42"/>
        <v>443.48320000000001</v>
      </c>
      <c r="BP89" s="51">
        <f ca="1">'2024_3월_관리비상세내역'!BQ89</f>
        <v>680.54455445544556</v>
      </c>
      <c r="BQ89" s="57">
        <f t="shared" ca="1" si="43"/>
        <v>887.55445544554459</v>
      </c>
      <c r="BR89" s="51">
        <v>0</v>
      </c>
      <c r="BS89" s="51">
        <v>0</v>
      </c>
    </row>
    <row r="90" spans="1:71">
      <c r="A90" s="8" t="s">
        <v>239</v>
      </c>
      <c r="B90">
        <v>703</v>
      </c>
      <c r="C90" s="8">
        <v>101</v>
      </c>
      <c r="E90" s="8">
        <v>115.7</v>
      </c>
      <c r="F90" s="8" t="s">
        <v>240</v>
      </c>
      <c r="G90" s="55">
        <f t="shared" ca="1" si="31"/>
        <v>42477</v>
      </c>
      <c r="H90" s="8">
        <v>77777</v>
      </c>
      <c r="J90" t="str">
        <f t="shared" ca="1" si="45"/>
        <v>전세</v>
      </c>
      <c r="K90" s="8" t="s">
        <v>242</v>
      </c>
      <c r="L90" s="63">
        <v>45383</v>
      </c>
      <c r="M90" s="63">
        <v>45432</v>
      </c>
      <c r="N90" s="63">
        <v>45383</v>
      </c>
      <c r="O90" s="63">
        <v>45412</v>
      </c>
      <c r="P90" s="51">
        <f t="shared" ca="1" si="32"/>
        <v>542657</v>
      </c>
      <c r="Q90" s="57">
        <f t="shared" ca="1" si="33"/>
        <v>553510.14</v>
      </c>
      <c r="R90" s="51">
        <f t="shared" ca="1" si="34"/>
        <v>542657</v>
      </c>
      <c r="S90" s="57">
        <f t="shared" ca="1" si="44"/>
        <v>270576</v>
      </c>
      <c r="T90" s="57">
        <f t="shared" ca="1" si="35"/>
        <v>272081</v>
      </c>
      <c r="U90" s="57">
        <f t="shared" ca="1" si="48"/>
        <v>72164</v>
      </c>
      <c r="V90" s="57">
        <f t="shared" ca="1" si="48"/>
        <v>34148</v>
      </c>
      <c r="W90" s="57">
        <f t="shared" ca="1" si="48"/>
        <v>480</v>
      </c>
      <c r="X90" s="57">
        <f t="shared" ca="1" si="48"/>
        <v>4962</v>
      </c>
      <c r="Y90" s="57">
        <f t="shared" ca="1" si="48"/>
        <v>3419</v>
      </c>
      <c r="Z90" s="57">
        <f t="shared" ca="1" si="48"/>
        <v>20305</v>
      </c>
      <c r="AA90" s="57">
        <f t="shared" ca="1" si="48"/>
        <v>2039</v>
      </c>
      <c r="AB90" s="57">
        <f t="shared" ca="1" si="48"/>
        <v>72149</v>
      </c>
      <c r="AC90" s="57">
        <f t="shared" ca="1" si="48"/>
        <v>2115</v>
      </c>
      <c r="AD90" s="57">
        <f t="shared" ca="1" si="48"/>
        <v>3052</v>
      </c>
      <c r="AE90" s="57">
        <f t="shared" ca="1" si="48"/>
        <v>8812</v>
      </c>
      <c r="AF90" s="57">
        <f t="shared" ca="1" si="48"/>
        <v>880</v>
      </c>
      <c r="AG90" s="57">
        <f t="shared" ca="1" si="48"/>
        <v>40203</v>
      </c>
      <c r="AH90" s="57">
        <f t="shared" ca="1" si="48"/>
        <v>592</v>
      </c>
      <c r="AI90" s="57">
        <f t="shared" ca="1" si="48"/>
        <v>0</v>
      </c>
      <c r="AJ90" s="57">
        <f t="shared" ca="1" si="48"/>
        <v>111773</v>
      </c>
      <c r="AK90" s="57">
        <f t="shared" ca="1" si="27"/>
        <v>21810</v>
      </c>
      <c r="AL90" s="57">
        <f t="shared" ca="1" si="27"/>
        <v>133620</v>
      </c>
      <c r="AM90" s="57">
        <f t="shared" ca="1" si="27"/>
        <v>5617</v>
      </c>
      <c r="AN90" s="57">
        <f t="shared" ca="1" si="27"/>
        <v>26971</v>
      </c>
      <c r="AO90" s="57">
        <f t="shared" ca="1" si="27"/>
        <v>0</v>
      </c>
      <c r="AP90" s="57">
        <f t="shared" ca="1" si="27"/>
        <v>5745</v>
      </c>
      <c r="AQ90" s="57">
        <f t="shared" ca="1" si="27"/>
        <v>7887</v>
      </c>
      <c r="AR90" s="57">
        <f t="shared" ca="1" si="27"/>
        <v>4826</v>
      </c>
      <c r="AS90" s="51">
        <v>2500</v>
      </c>
      <c r="AT90" s="57">
        <f t="shared" ca="1" si="27"/>
        <v>0</v>
      </c>
      <c r="AU90" s="51">
        <v>0</v>
      </c>
      <c r="AV90" s="57">
        <v>0</v>
      </c>
      <c r="AW90" s="51">
        <f t="shared" ca="1" si="36"/>
        <v>10853.14</v>
      </c>
      <c r="AX90" s="57">
        <f t="shared" ca="1" si="29"/>
        <v>-22063</v>
      </c>
      <c r="AY90" s="57">
        <f t="shared" ca="1" si="29"/>
        <v>0</v>
      </c>
      <c r="AZ90" s="57">
        <f t="shared" ca="1" si="29"/>
        <v>0</v>
      </c>
      <c r="BA90" s="51">
        <v>0</v>
      </c>
      <c r="BB90" s="51">
        <v>0</v>
      </c>
      <c r="BC90" s="57">
        <f t="shared" ca="1" si="29"/>
        <v>-15339</v>
      </c>
      <c r="BD90" s="57">
        <f t="shared" ca="1" si="29"/>
        <v>-6010</v>
      </c>
      <c r="BE90" s="57">
        <f t="shared" ca="1" si="46"/>
        <v>558.86500000000001</v>
      </c>
      <c r="BF90" s="51">
        <f t="shared" ca="1" si="37"/>
        <v>106.896</v>
      </c>
      <c r="BG90" s="51">
        <f t="shared" ca="1" si="38"/>
        <v>3.7987323943661973</v>
      </c>
      <c r="BH90" s="51">
        <f t="shared" ca="1" si="39"/>
        <v>56.881188118811885</v>
      </c>
      <c r="BI90" s="51">
        <v>0</v>
      </c>
      <c r="BJ90" s="51">
        <f ca="1">'2024_3월_관리비상세내역'!BK90</f>
        <v>741.18499999999995</v>
      </c>
      <c r="BK90" s="51">
        <f t="shared" ca="1" si="40"/>
        <v>1300.05</v>
      </c>
      <c r="BL90" s="51">
        <f ca="1">'2024_3월_관리비상세내역'!BM90</f>
        <v>215.64859154929579</v>
      </c>
      <c r="BM90" s="57">
        <f t="shared" ca="1" si="41"/>
        <v>219.44732394366198</v>
      </c>
      <c r="BN90" s="51">
        <f ca="1">'2024_3월_관리비상세내역'!BO90</f>
        <v>164.17439999999999</v>
      </c>
      <c r="BO90" s="57">
        <f t="shared" ca="1" si="42"/>
        <v>271.07040000000001</v>
      </c>
      <c r="BP90" s="51">
        <f ca="1">'2024_3월_관리비상세내역'!BQ90</f>
        <v>1370.8118811881188</v>
      </c>
      <c r="BQ90" s="57">
        <f t="shared" ca="1" si="43"/>
        <v>1427.6930693069307</v>
      </c>
      <c r="BR90" s="51">
        <v>0</v>
      </c>
      <c r="BS90" s="51">
        <v>0</v>
      </c>
    </row>
    <row r="91" spans="1:71">
      <c r="A91" s="8" t="s">
        <v>239</v>
      </c>
      <c r="B91">
        <v>703</v>
      </c>
      <c r="C91" s="8">
        <v>102</v>
      </c>
      <c r="E91" s="8">
        <v>115.7</v>
      </c>
      <c r="F91" s="8" t="s">
        <v>240</v>
      </c>
      <c r="G91" s="55">
        <f t="shared" ca="1" si="31"/>
        <v>42083</v>
      </c>
      <c r="H91" s="8">
        <v>77777</v>
      </c>
      <c r="J91" t="str">
        <f t="shared" ca="1" si="45"/>
        <v>월세</v>
      </c>
      <c r="K91" s="8" t="s">
        <v>242</v>
      </c>
      <c r="L91" s="63">
        <v>45383</v>
      </c>
      <c r="M91" s="63">
        <v>45432</v>
      </c>
      <c r="N91" s="63">
        <v>45383</v>
      </c>
      <c r="O91" s="63">
        <v>45412</v>
      </c>
      <c r="P91" s="51">
        <f t="shared" ca="1" si="32"/>
        <v>537669</v>
      </c>
      <c r="Q91" s="57">
        <f t="shared" ca="1" si="33"/>
        <v>548422.38</v>
      </c>
      <c r="R91" s="51">
        <f t="shared" ca="1" si="34"/>
        <v>537669</v>
      </c>
      <c r="S91" s="57">
        <f t="shared" ca="1" si="44"/>
        <v>265027</v>
      </c>
      <c r="T91" s="57">
        <f t="shared" ca="1" si="35"/>
        <v>272642</v>
      </c>
      <c r="U91" s="57">
        <f t="shared" ca="1" si="48"/>
        <v>48229</v>
      </c>
      <c r="V91" s="57">
        <f t="shared" ca="1" si="48"/>
        <v>32592</v>
      </c>
      <c r="W91" s="57">
        <f t="shared" ca="1" si="48"/>
        <v>1857</v>
      </c>
      <c r="X91" s="57">
        <f t="shared" ca="1" si="48"/>
        <v>2468</v>
      </c>
      <c r="Y91" s="57">
        <f t="shared" ca="1" si="48"/>
        <v>3795</v>
      </c>
      <c r="Z91" s="57">
        <f t="shared" ca="1" si="48"/>
        <v>54272</v>
      </c>
      <c r="AA91" s="57">
        <f t="shared" ca="1" si="48"/>
        <v>9426</v>
      </c>
      <c r="AB91" s="57">
        <f t="shared" ca="1" si="48"/>
        <v>78821</v>
      </c>
      <c r="AC91" s="57">
        <f t="shared" ca="1" si="48"/>
        <v>394</v>
      </c>
      <c r="AD91" s="57">
        <f t="shared" ca="1" si="48"/>
        <v>4597</v>
      </c>
      <c r="AE91" s="57">
        <f t="shared" ca="1" si="48"/>
        <v>17146</v>
      </c>
      <c r="AF91" s="57">
        <f t="shared" ca="1" si="48"/>
        <v>924</v>
      </c>
      <c r="AG91" s="57">
        <f t="shared" ca="1" si="48"/>
        <v>18833</v>
      </c>
      <c r="AH91" s="57">
        <f t="shared" ca="1" si="48"/>
        <v>847</v>
      </c>
      <c r="AI91" s="57">
        <f t="shared" ca="1" si="48"/>
        <v>0</v>
      </c>
      <c r="AJ91" s="57">
        <f t="shared" ca="1" si="48"/>
        <v>109742</v>
      </c>
      <c r="AK91" s="57">
        <f t="shared" ca="1" si="27"/>
        <v>4490</v>
      </c>
      <c r="AL91" s="57">
        <f t="shared" ca="1" si="27"/>
        <v>89512</v>
      </c>
      <c r="AM91" s="57">
        <f t="shared" ca="1" si="27"/>
        <v>1290</v>
      </c>
      <c r="AN91" s="57">
        <f t="shared" ca="1" si="27"/>
        <v>53978</v>
      </c>
      <c r="AO91" s="57">
        <f t="shared" ca="1" si="27"/>
        <v>0</v>
      </c>
      <c r="AP91" s="57">
        <f t="shared" ca="1" si="27"/>
        <v>31786</v>
      </c>
      <c r="AQ91" s="57">
        <f t="shared" ca="1" si="27"/>
        <v>1099</v>
      </c>
      <c r="AR91" s="57">
        <f t="shared" ca="1" si="27"/>
        <v>3658</v>
      </c>
      <c r="AS91" s="51">
        <v>2500</v>
      </c>
      <c r="AT91" s="57">
        <f t="shared" ca="1" si="27"/>
        <v>0</v>
      </c>
      <c r="AU91" s="51">
        <v>0</v>
      </c>
      <c r="AV91" s="57">
        <v>0</v>
      </c>
      <c r="AW91" s="51">
        <f t="shared" ca="1" si="36"/>
        <v>10753.380000000001</v>
      </c>
      <c r="AX91" s="57">
        <f t="shared" ca="1" si="29"/>
        <v>-8927</v>
      </c>
      <c r="AY91" s="57">
        <f t="shared" ca="1" si="29"/>
        <v>0</v>
      </c>
      <c r="AZ91" s="57">
        <f t="shared" ca="1" si="29"/>
        <v>0</v>
      </c>
      <c r="BA91" s="51">
        <v>0</v>
      </c>
      <c r="BB91" s="51">
        <v>0</v>
      </c>
      <c r="BC91" s="57">
        <f t="shared" ca="1" si="29"/>
        <v>-6116</v>
      </c>
      <c r="BD91" s="57">
        <f t="shared" ca="1" si="29"/>
        <v>-19544</v>
      </c>
      <c r="BE91" s="57">
        <f t="shared" ca="1" si="46"/>
        <v>548.71</v>
      </c>
      <c r="BF91" s="51">
        <f t="shared" ca="1" si="37"/>
        <v>71.6096</v>
      </c>
      <c r="BG91" s="51">
        <f t="shared" ca="1" si="38"/>
        <v>7.6025352112676057</v>
      </c>
      <c r="BH91" s="51">
        <f t="shared" ca="1" si="39"/>
        <v>314.71287128712873</v>
      </c>
      <c r="BI91" s="51">
        <v>0</v>
      </c>
      <c r="BJ91" s="51">
        <f ca="1">'2024_3월_관리비상세내역'!BK91</f>
        <v>532.51</v>
      </c>
      <c r="BK91" s="51">
        <f t="shared" ca="1" si="40"/>
        <v>1081.22</v>
      </c>
      <c r="BL91" s="51">
        <f ca="1">'2024_3월_관리비상세내역'!BM91</f>
        <v>47.783380281690143</v>
      </c>
      <c r="BM91" s="57">
        <f t="shared" ca="1" si="41"/>
        <v>55.38591549295775</v>
      </c>
      <c r="BN91" s="51">
        <f ca="1">'2024_3월_관리비상세내역'!BO91</f>
        <v>282.2568</v>
      </c>
      <c r="BO91" s="57">
        <f t="shared" ca="1" si="42"/>
        <v>353.8664</v>
      </c>
      <c r="BP91" s="51">
        <f ca="1">'2024_3월_관리비상세내역'!BQ91</f>
        <v>1300.5940594059407</v>
      </c>
      <c r="BQ91" s="57">
        <f t="shared" ca="1" si="43"/>
        <v>1615.3069306930695</v>
      </c>
      <c r="BR91" s="51">
        <v>0</v>
      </c>
      <c r="BS91" s="51">
        <v>0</v>
      </c>
    </row>
    <row r="92" spans="1:71">
      <c r="A92" s="8" t="s">
        <v>239</v>
      </c>
      <c r="B92">
        <v>703</v>
      </c>
      <c r="C92" s="8">
        <v>201</v>
      </c>
      <c r="E92" s="8">
        <v>115.7</v>
      </c>
      <c r="F92" s="8" t="s">
        <v>240</v>
      </c>
      <c r="G92" s="55">
        <f t="shared" ca="1" si="31"/>
        <v>42337</v>
      </c>
      <c r="H92" s="8">
        <v>77777</v>
      </c>
      <c r="J92" t="str">
        <f t="shared" ca="1" si="45"/>
        <v>자가</v>
      </c>
      <c r="K92" s="8" t="s">
        <v>242</v>
      </c>
      <c r="L92" s="63">
        <v>45383</v>
      </c>
      <c r="M92" s="63">
        <v>45432</v>
      </c>
      <c r="N92" s="63">
        <v>45383</v>
      </c>
      <c r="O92" s="63">
        <v>45412</v>
      </c>
      <c r="P92" s="51">
        <f t="shared" ca="1" si="32"/>
        <v>521849</v>
      </c>
      <c r="Q92" s="57">
        <f t="shared" ca="1" si="33"/>
        <v>532285.98</v>
      </c>
      <c r="R92" s="51">
        <f t="shared" ca="1" si="34"/>
        <v>521849</v>
      </c>
      <c r="S92" s="57">
        <f t="shared" ca="1" si="44"/>
        <v>241199</v>
      </c>
      <c r="T92" s="57">
        <f t="shared" ca="1" si="35"/>
        <v>280650</v>
      </c>
      <c r="U92" s="57">
        <f t="shared" ca="1" si="48"/>
        <v>70452</v>
      </c>
      <c r="V92" s="57">
        <f t="shared" ca="1" si="48"/>
        <v>33014</v>
      </c>
      <c r="W92" s="57">
        <f t="shared" ca="1" si="48"/>
        <v>793</v>
      </c>
      <c r="X92" s="57">
        <f t="shared" ca="1" si="48"/>
        <v>2405</v>
      </c>
      <c r="Y92" s="57">
        <f t="shared" ca="1" si="48"/>
        <v>3736</v>
      </c>
      <c r="Z92" s="57">
        <f t="shared" ca="1" si="48"/>
        <v>40119</v>
      </c>
      <c r="AA92" s="57">
        <f t="shared" ca="1" si="48"/>
        <v>13811</v>
      </c>
      <c r="AB92" s="57">
        <f t="shared" ca="1" si="48"/>
        <v>39489</v>
      </c>
      <c r="AC92" s="57">
        <f t="shared" ca="1" si="48"/>
        <v>784</v>
      </c>
      <c r="AD92" s="57">
        <f t="shared" ca="1" si="48"/>
        <v>7829</v>
      </c>
      <c r="AE92" s="57">
        <f t="shared" ca="1" si="48"/>
        <v>20851</v>
      </c>
      <c r="AF92" s="57">
        <f t="shared" ca="1" si="48"/>
        <v>944</v>
      </c>
      <c r="AG92" s="57">
        <f t="shared" ca="1" si="48"/>
        <v>18420</v>
      </c>
      <c r="AH92" s="57">
        <f t="shared" ca="1" si="48"/>
        <v>802</v>
      </c>
      <c r="AI92" s="57">
        <f t="shared" ca="1" si="48"/>
        <v>0</v>
      </c>
      <c r="AJ92" s="57">
        <f t="shared" ca="1" si="48"/>
        <v>105153</v>
      </c>
      <c r="AK92" s="57">
        <f t="shared" ca="1" si="27"/>
        <v>12901</v>
      </c>
      <c r="AL92" s="57">
        <f t="shared" ca="1" si="27"/>
        <v>68214</v>
      </c>
      <c r="AM92" s="57">
        <f t="shared" ca="1" si="27"/>
        <v>7650</v>
      </c>
      <c r="AN92" s="57">
        <f t="shared" ca="1" si="27"/>
        <v>47350</v>
      </c>
      <c r="AO92" s="57">
        <f t="shared" ca="1" si="27"/>
        <v>0</v>
      </c>
      <c r="AP92" s="57">
        <f t="shared" ca="1" si="27"/>
        <v>77293</v>
      </c>
      <c r="AQ92" s="57">
        <f t="shared" ca="1" si="27"/>
        <v>2363</v>
      </c>
      <c r="AR92" s="57">
        <f t="shared" ca="1" si="27"/>
        <v>7825</v>
      </c>
      <c r="AS92" s="51">
        <v>2500</v>
      </c>
      <c r="AT92" s="57">
        <f t="shared" ca="1" si="27"/>
        <v>0</v>
      </c>
      <c r="AU92" s="51">
        <v>0</v>
      </c>
      <c r="AV92" s="57">
        <v>0</v>
      </c>
      <c r="AW92" s="51">
        <f t="shared" ca="1" si="36"/>
        <v>10436.98</v>
      </c>
      <c r="AX92" s="57">
        <f t="shared" ca="1" si="29"/>
        <v>-24563</v>
      </c>
      <c r="AY92" s="57">
        <f t="shared" ca="1" si="29"/>
        <v>0</v>
      </c>
      <c r="AZ92" s="57">
        <f t="shared" ca="1" si="29"/>
        <v>0</v>
      </c>
      <c r="BA92" s="51">
        <v>0</v>
      </c>
      <c r="BB92" s="51">
        <v>0</v>
      </c>
      <c r="BC92" s="57">
        <f t="shared" ca="1" si="29"/>
        <v>-28461</v>
      </c>
      <c r="BD92" s="57">
        <f t="shared" ca="1" si="29"/>
        <v>-9825</v>
      </c>
      <c r="BE92" s="57">
        <f t="shared" ca="1" si="46"/>
        <v>525.76499999999999</v>
      </c>
      <c r="BF92" s="51">
        <f t="shared" ca="1" si="37"/>
        <v>54.571199999999997</v>
      </c>
      <c r="BG92" s="51">
        <f t="shared" ca="1" si="38"/>
        <v>6.669014084507042</v>
      </c>
      <c r="BH92" s="51">
        <f t="shared" ca="1" si="39"/>
        <v>765.2772277227723</v>
      </c>
      <c r="BI92" s="51">
        <v>0</v>
      </c>
      <c r="BJ92" s="51">
        <f ca="1">'2024_3월_관리비상세내역'!BK92</f>
        <v>955.98</v>
      </c>
      <c r="BK92" s="51">
        <f t="shared" ca="1" si="40"/>
        <v>1481.7449999999999</v>
      </c>
      <c r="BL92" s="51">
        <f ca="1">'2024_3월_관리비상세내역'!BM92</f>
        <v>177.50154929577465</v>
      </c>
      <c r="BM92" s="57">
        <f t="shared" ca="1" si="41"/>
        <v>184.17056338028169</v>
      </c>
      <c r="BN92" s="51">
        <f ca="1">'2024_3월_관리비상세내역'!BO92</f>
        <v>1009.5104</v>
      </c>
      <c r="BO92" s="57">
        <f t="shared" ca="1" si="42"/>
        <v>1064.0816</v>
      </c>
      <c r="BP92" s="51">
        <f ca="1">'2024_3월_관리비상세내역'!BQ92</f>
        <v>1233.4752475247524</v>
      </c>
      <c r="BQ92" s="57">
        <f t="shared" ca="1" si="43"/>
        <v>1998.7524752475247</v>
      </c>
      <c r="BR92" s="51">
        <v>0</v>
      </c>
      <c r="BS92" s="51">
        <v>0</v>
      </c>
    </row>
    <row r="93" spans="1:71">
      <c r="A93" s="8" t="s">
        <v>239</v>
      </c>
      <c r="B93">
        <v>703</v>
      </c>
      <c r="C93" s="8">
        <v>202</v>
      </c>
      <c r="E93" s="8">
        <v>115.7</v>
      </c>
      <c r="F93" s="8" t="s">
        <v>240</v>
      </c>
      <c r="G93" s="55">
        <f t="shared" ca="1" si="31"/>
        <v>42273</v>
      </c>
      <c r="H93" s="8">
        <v>77777</v>
      </c>
      <c r="J93" t="str">
        <f t="shared" ca="1" si="45"/>
        <v>자가</v>
      </c>
      <c r="K93" s="8" t="s">
        <v>242</v>
      </c>
      <c r="L93" s="63">
        <v>45383</v>
      </c>
      <c r="M93" s="63">
        <v>45432</v>
      </c>
      <c r="N93" s="63">
        <v>45383</v>
      </c>
      <c r="O93" s="63">
        <v>45412</v>
      </c>
      <c r="P93" s="51">
        <f t="shared" ca="1" si="32"/>
        <v>433522</v>
      </c>
      <c r="Q93" s="57">
        <f t="shared" ca="1" si="33"/>
        <v>442192.44</v>
      </c>
      <c r="R93" s="51">
        <f t="shared" ca="1" si="34"/>
        <v>433522</v>
      </c>
      <c r="S93" s="57">
        <f t="shared" ca="1" si="44"/>
        <v>219599</v>
      </c>
      <c r="T93" s="57">
        <f t="shared" ca="1" si="35"/>
        <v>213923</v>
      </c>
      <c r="U93" s="57">
        <f t="shared" ca="1" si="48"/>
        <v>64624</v>
      </c>
      <c r="V93" s="57">
        <f t="shared" ca="1" si="48"/>
        <v>38940</v>
      </c>
      <c r="W93" s="57">
        <f t="shared" ca="1" si="48"/>
        <v>1163</v>
      </c>
      <c r="X93" s="57">
        <f t="shared" ca="1" si="48"/>
        <v>3312</v>
      </c>
      <c r="Y93" s="57">
        <f t="shared" ca="1" si="48"/>
        <v>3474</v>
      </c>
      <c r="Z93" s="57">
        <f t="shared" ca="1" si="48"/>
        <v>48362</v>
      </c>
      <c r="AA93" s="57">
        <f t="shared" ca="1" si="48"/>
        <v>12628</v>
      </c>
      <c r="AB93" s="57">
        <f t="shared" ca="1" si="48"/>
        <v>16847</v>
      </c>
      <c r="AC93" s="57">
        <f t="shared" ca="1" si="48"/>
        <v>95</v>
      </c>
      <c r="AD93" s="57">
        <f t="shared" ca="1" si="48"/>
        <v>8522</v>
      </c>
      <c r="AE93" s="57">
        <f t="shared" ca="1" si="48"/>
        <v>14427</v>
      </c>
      <c r="AF93" s="57">
        <f t="shared" ca="1" si="48"/>
        <v>857</v>
      </c>
      <c r="AG93" s="57">
        <f t="shared" ca="1" si="48"/>
        <v>9385</v>
      </c>
      <c r="AH93" s="57">
        <f t="shared" ca="1" si="48"/>
        <v>285</v>
      </c>
      <c r="AI93" s="57">
        <f t="shared" ca="1" si="48"/>
        <v>0</v>
      </c>
      <c r="AJ93" s="57">
        <f t="shared" ref="AJ93:AT119" ca="1" si="49">RANDBETWEEN(AJ$2,AJ$3)</f>
        <v>92679</v>
      </c>
      <c r="AK93" s="57">
        <f t="shared" ca="1" si="49"/>
        <v>15314</v>
      </c>
      <c r="AL93" s="57">
        <f t="shared" ca="1" si="27"/>
        <v>66505</v>
      </c>
      <c r="AM93" s="57">
        <f t="shared" ca="1" si="27"/>
        <v>2833</v>
      </c>
      <c r="AN93" s="57">
        <f t="shared" ca="1" si="27"/>
        <v>16198</v>
      </c>
      <c r="AO93" s="57">
        <f t="shared" ca="1" si="27"/>
        <v>0</v>
      </c>
      <c r="AP93" s="57">
        <f t="shared" ca="1" si="27"/>
        <v>32908</v>
      </c>
      <c r="AQ93" s="57">
        <f t="shared" ca="1" si="27"/>
        <v>9591</v>
      </c>
      <c r="AR93" s="57">
        <f t="shared" ca="1" si="27"/>
        <v>1844</v>
      </c>
      <c r="AS93" s="51">
        <v>2500</v>
      </c>
      <c r="AT93" s="57">
        <f t="shared" ca="1" si="27"/>
        <v>0</v>
      </c>
      <c r="AU93" s="51">
        <v>0</v>
      </c>
      <c r="AV93" s="57">
        <v>0</v>
      </c>
      <c r="AW93" s="51">
        <f t="shared" ca="1" si="36"/>
        <v>8670.44</v>
      </c>
      <c r="AX93" s="57">
        <f t="shared" ca="1" si="29"/>
        <v>-2068</v>
      </c>
      <c r="AY93" s="57">
        <f t="shared" ca="1" si="29"/>
        <v>0</v>
      </c>
      <c r="AZ93" s="57">
        <f t="shared" ca="1" si="29"/>
        <v>0</v>
      </c>
      <c r="BA93" s="51">
        <v>0</v>
      </c>
      <c r="BB93" s="51">
        <v>0</v>
      </c>
      <c r="BC93" s="57">
        <f t="shared" ca="1" si="29"/>
        <v>-23013</v>
      </c>
      <c r="BD93" s="57">
        <f t="shared" ca="1" si="29"/>
        <v>-4690</v>
      </c>
      <c r="BE93" s="57">
        <f t="shared" ca="1" si="46"/>
        <v>463.39499999999998</v>
      </c>
      <c r="BF93" s="51">
        <f t="shared" ca="1" si="37"/>
        <v>53.204000000000001</v>
      </c>
      <c r="BG93" s="51">
        <f t="shared" ca="1" si="38"/>
        <v>2.2814084507042254</v>
      </c>
      <c r="BH93" s="51">
        <f t="shared" ca="1" si="39"/>
        <v>325.8217821782178</v>
      </c>
      <c r="BI93" s="51">
        <v>0</v>
      </c>
      <c r="BJ93" s="51">
        <f ca="1">'2024_3월_관리비상세내역'!BK93</f>
        <v>473.37</v>
      </c>
      <c r="BK93" s="51">
        <f t="shared" ca="1" si="40"/>
        <v>936.76499999999999</v>
      </c>
      <c r="BL93" s="51">
        <f ca="1">'2024_3월_관리비상세내역'!BM93</f>
        <v>122.41408450704225</v>
      </c>
      <c r="BM93" s="57">
        <f t="shared" ca="1" si="41"/>
        <v>124.69549295774647</v>
      </c>
      <c r="BN93" s="51">
        <f ca="1">'2024_3월_관리비상세내역'!BO93</f>
        <v>836.17280000000005</v>
      </c>
      <c r="BO93" s="57">
        <f t="shared" ca="1" si="42"/>
        <v>889.3768</v>
      </c>
      <c r="BP93" s="51">
        <f ca="1">'2024_3월_관리비상세내역'!BQ93</f>
        <v>1334.2772277227723</v>
      </c>
      <c r="BQ93" s="57">
        <f t="shared" ca="1" si="43"/>
        <v>1660.09900990099</v>
      </c>
      <c r="BR93" s="51">
        <v>0</v>
      </c>
      <c r="BS93" s="51">
        <v>0</v>
      </c>
    </row>
    <row r="94" spans="1:71">
      <c r="A94" s="8" t="s">
        <v>239</v>
      </c>
      <c r="B94">
        <v>703</v>
      </c>
      <c r="C94" s="8">
        <v>301</v>
      </c>
      <c r="E94" s="8">
        <v>115.7</v>
      </c>
      <c r="F94" s="8" t="s">
        <v>240</v>
      </c>
      <c r="G94" s="55">
        <f t="shared" ca="1" si="31"/>
        <v>44850</v>
      </c>
      <c r="H94" s="8">
        <v>77777</v>
      </c>
      <c r="J94" t="str">
        <f t="shared" ca="1" si="45"/>
        <v>전세</v>
      </c>
      <c r="K94" s="8" t="s">
        <v>242</v>
      </c>
      <c r="L94" s="63">
        <v>45383</v>
      </c>
      <c r="M94" s="63">
        <v>45432</v>
      </c>
      <c r="N94" s="63">
        <v>45383</v>
      </c>
      <c r="O94" s="63">
        <v>45412</v>
      </c>
      <c r="P94" s="51">
        <f t="shared" ca="1" si="32"/>
        <v>394267</v>
      </c>
      <c r="Q94" s="57">
        <f t="shared" ca="1" si="33"/>
        <v>402152.34</v>
      </c>
      <c r="R94" s="51">
        <f t="shared" ca="1" si="34"/>
        <v>394267</v>
      </c>
      <c r="S94" s="57">
        <f t="shared" ca="1" si="44"/>
        <v>222426</v>
      </c>
      <c r="T94" s="57">
        <f t="shared" ca="1" si="35"/>
        <v>171841</v>
      </c>
      <c r="U94" s="57">
        <f t="shared" ref="U94:AJ109" ca="1" si="50">RANDBETWEEN(U$2,U$3)</f>
        <v>67728</v>
      </c>
      <c r="V94" s="57">
        <f t="shared" ca="1" si="50"/>
        <v>7285</v>
      </c>
      <c r="W94" s="57">
        <f t="shared" ca="1" si="50"/>
        <v>448</v>
      </c>
      <c r="X94" s="57">
        <f t="shared" ca="1" si="50"/>
        <v>1765</v>
      </c>
      <c r="Y94" s="57">
        <f t="shared" ca="1" si="50"/>
        <v>3689</v>
      </c>
      <c r="Z94" s="57">
        <f t="shared" ca="1" si="50"/>
        <v>53083</v>
      </c>
      <c r="AA94" s="57">
        <f t="shared" ca="1" si="50"/>
        <v>25577</v>
      </c>
      <c r="AB94" s="57">
        <f t="shared" ca="1" si="50"/>
        <v>22742</v>
      </c>
      <c r="AC94" s="57">
        <f t="shared" ca="1" si="50"/>
        <v>378</v>
      </c>
      <c r="AD94" s="57">
        <f t="shared" ca="1" si="50"/>
        <v>4177</v>
      </c>
      <c r="AE94" s="57">
        <f t="shared" ca="1" si="50"/>
        <v>16027</v>
      </c>
      <c r="AF94" s="57">
        <f t="shared" ca="1" si="50"/>
        <v>585</v>
      </c>
      <c r="AG94" s="57">
        <f t="shared" ca="1" si="50"/>
        <v>39699</v>
      </c>
      <c r="AH94" s="57">
        <f t="shared" ca="1" si="50"/>
        <v>676</v>
      </c>
      <c r="AI94" s="57">
        <f t="shared" ca="1" si="50"/>
        <v>0</v>
      </c>
      <c r="AJ94" s="57">
        <f t="shared" ca="1" si="50"/>
        <v>111588</v>
      </c>
      <c r="AK94" s="57">
        <f t="shared" ca="1" si="49"/>
        <v>15095</v>
      </c>
      <c r="AL94" s="57">
        <f t="shared" ca="1" si="27"/>
        <v>22410</v>
      </c>
      <c r="AM94" s="57">
        <f t="shared" ca="1" si="27"/>
        <v>6873</v>
      </c>
      <c r="AN94" s="57">
        <f t="shared" ca="1" si="27"/>
        <v>4880</v>
      </c>
      <c r="AO94" s="57">
        <f t="shared" ca="1" si="27"/>
        <v>0</v>
      </c>
      <c r="AP94" s="57">
        <f t="shared" ca="1" si="27"/>
        <v>26250</v>
      </c>
      <c r="AQ94" s="57">
        <f t="shared" ca="1" si="27"/>
        <v>4820</v>
      </c>
      <c r="AR94" s="57">
        <f t="shared" ca="1" si="27"/>
        <v>1473</v>
      </c>
      <c r="AS94" s="51">
        <v>2500</v>
      </c>
      <c r="AT94" s="57">
        <f t="shared" ca="1" si="27"/>
        <v>0</v>
      </c>
      <c r="AU94" s="51">
        <v>0</v>
      </c>
      <c r="AV94" s="57">
        <v>0</v>
      </c>
      <c r="AW94" s="51">
        <f t="shared" ca="1" si="36"/>
        <v>7885.34</v>
      </c>
      <c r="AX94" s="57">
        <f t="shared" ca="1" si="29"/>
        <v>-1255</v>
      </c>
      <c r="AY94" s="57">
        <f t="shared" ca="1" si="29"/>
        <v>0</v>
      </c>
      <c r="AZ94" s="57">
        <f t="shared" ca="1" si="29"/>
        <v>0</v>
      </c>
      <c r="BA94" s="51">
        <v>0</v>
      </c>
      <c r="BB94" s="51">
        <v>0</v>
      </c>
      <c r="BC94" s="57">
        <f t="shared" ca="1" si="29"/>
        <v>-24115</v>
      </c>
      <c r="BD94" s="57">
        <f t="shared" ca="1" si="29"/>
        <v>-20111</v>
      </c>
      <c r="BE94" s="57">
        <f t="shared" ca="1" si="46"/>
        <v>557.94000000000005</v>
      </c>
      <c r="BF94" s="51">
        <f t="shared" ca="1" si="37"/>
        <v>17.928000000000001</v>
      </c>
      <c r="BG94" s="51">
        <f t="shared" ca="1" si="38"/>
        <v>0.6873239436619718</v>
      </c>
      <c r="BH94" s="51">
        <f t="shared" ca="1" si="39"/>
        <v>259.9009900990099</v>
      </c>
      <c r="BI94" s="51">
        <v>0</v>
      </c>
      <c r="BJ94" s="51">
        <f ca="1">'2024_3월_관리비상세내역'!BK94</f>
        <v>1153.7649999999999</v>
      </c>
      <c r="BK94" s="51">
        <f t="shared" ca="1" si="40"/>
        <v>1711.7049999999999</v>
      </c>
      <c r="BL94" s="51">
        <f ca="1">'2024_3월_관리비상세내역'!BM94</f>
        <v>808.18901408450699</v>
      </c>
      <c r="BM94" s="57">
        <f t="shared" ca="1" si="41"/>
        <v>808.87633802816902</v>
      </c>
      <c r="BN94" s="51">
        <f ca="1">'2024_3월_관리비상세내역'!BO94</f>
        <v>429.15840000000003</v>
      </c>
      <c r="BO94" s="57">
        <f t="shared" ca="1" si="42"/>
        <v>447.08640000000003</v>
      </c>
      <c r="BP94" s="51">
        <f ca="1">'2024_3월_관리비상세내역'!BQ94</f>
        <v>1179.7128712871286</v>
      </c>
      <c r="BQ94" s="57">
        <f t="shared" ca="1" si="43"/>
        <v>1439.6138613861385</v>
      </c>
      <c r="BR94" s="51">
        <v>0</v>
      </c>
      <c r="BS94" s="51">
        <v>0</v>
      </c>
    </row>
    <row r="95" spans="1:71">
      <c r="A95" s="8" t="s">
        <v>239</v>
      </c>
      <c r="B95">
        <v>703</v>
      </c>
      <c r="C95" s="8">
        <v>302</v>
      </c>
      <c r="E95" s="8">
        <v>115.7</v>
      </c>
      <c r="F95" s="8" t="s">
        <v>240</v>
      </c>
      <c r="G95" s="55">
        <f t="shared" ca="1" si="31"/>
        <v>43159</v>
      </c>
      <c r="H95" s="8">
        <v>77777</v>
      </c>
      <c r="J95" t="str">
        <f t="shared" ca="1" si="45"/>
        <v>월세</v>
      </c>
      <c r="K95" s="8" t="s">
        <v>242</v>
      </c>
      <c r="L95" s="63">
        <v>45383</v>
      </c>
      <c r="M95" s="63">
        <v>45432</v>
      </c>
      <c r="N95" s="63">
        <v>45383</v>
      </c>
      <c r="O95" s="63">
        <v>45412</v>
      </c>
      <c r="P95" s="51">
        <f t="shared" ca="1" si="32"/>
        <v>555185</v>
      </c>
      <c r="Q95" s="57">
        <f t="shared" ca="1" si="33"/>
        <v>566288.69999999995</v>
      </c>
      <c r="R95" s="51">
        <f t="shared" ca="1" si="34"/>
        <v>555185</v>
      </c>
      <c r="S95" s="57">
        <f t="shared" ca="1" si="44"/>
        <v>256223</v>
      </c>
      <c r="T95" s="57">
        <f t="shared" ca="1" si="35"/>
        <v>298962</v>
      </c>
      <c r="U95" s="57">
        <f t="shared" ca="1" si="50"/>
        <v>44858</v>
      </c>
      <c r="V95" s="57">
        <f t="shared" ca="1" si="50"/>
        <v>27855</v>
      </c>
      <c r="W95" s="57">
        <f t="shared" ca="1" si="50"/>
        <v>342</v>
      </c>
      <c r="X95" s="57">
        <f t="shared" ca="1" si="50"/>
        <v>3441</v>
      </c>
      <c r="Y95" s="57">
        <f t="shared" ca="1" si="50"/>
        <v>3611</v>
      </c>
      <c r="Z95" s="57">
        <f t="shared" ca="1" si="50"/>
        <v>52135</v>
      </c>
      <c r="AA95" s="57">
        <f t="shared" ca="1" si="50"/>
        <v>19172</v>
      </c>
      <c r="AB95" s="57">
        <f t="shared" ca="1" si="50"/>
        <v>75384</v>
      </c>
      <c r="AC95" s="57">
        <f t="shared" ca="1" si="50"/>
        <v>2840</v>
      </c>
      <c r="AD95" s="57">
        <f t="shared" ca="1" si="50"/>
        <v>4475</v>
      </c>
      <c r="AE95" s="57">
        <f t="shared" ca="1" si="50"/>
        <v>20988</v>
      </c>
      <c r="AF95" s="57">
        <f t="shared" ca="1" si="50"/>
        <v>662</v>
      </c>
      <c r="AG95" s="57">
        <f t="shared" ca="1" si="50"/>
        <v>16742</v>
      </c>
      <c r="AH95" s="57">
        <f t="shared" ca="1" si="50"/>
        <v>692</v>
      </c>
      <c r="AI95" s="57">
        <f t="shared" ca="1" si="50"/>
        <v>0</v>
      </c>
      <c r="AJ95" s="57">
        <f t="shared" ca="1" si="50"/>
        <v>110506</v>
      </c>
      <c r="AK95" s="57">
        <f t="shared" ca="1" si="49"/>
        <v>22780</v>
      </c>
      <c r="AL95" s="57">
        <f t="shared" ca="1" si="27"/>
        <v>119622</v>
      </c>
      <c r="AM95" s="57">
        <f t="shared" ca="1" si="27"/>
        <v>2576</v>
      </c>
      <c r="AN95" s="57">
        <f t="shared" ca="1" si="27"/>
        <v>12922</v>
      </c>
      <c r="AO95" s="57">
        <f t="shared" ca="1" si="27"/>
        <v>0</v>
      </c>
      <c r="AP95" s="57">
        <f t="shared" ca="1" si="27"/>
        <v>50074</v>
      </c>
      <c r="AQ95" s="57">
        <f t="shared" ca="1" si="27"/>
        <v>2890</v>
      </c>
      <c r="AR95" s="57">
        <f t="shared" ca="1" si="27"/>
        <v>5104</v>
      </c>
      <c r="AS95" s="51">
        <v>2500</v>
      </c>
      <c r="AT95" s="57">
        <f t="shared" ca="1" si="27"/>
        <v>0</v>
      </c>
      <c r="AU95" s="51">
        <v>0</v>
      </c>
      <c r="AV95" s="57">
        <v>0</v>
      </c>
      <c r="AW95" s="51">
        <f t="shared" ca="1" si="36"/>
        <v>11103.7</v>
      </c>
      <c r="AX95" s="57">
        <f t="shared" ca="1" si="29"/>
        <v>-18442</v>
      </c>
      <c r="AY95" s="57">
        <f t="shared" ca="1" si="29"/>
        <v>0</v>
      </c>
      <c r="AZ95" s="57">
        <f t="shared" ca="1" si="29"/>
        <v>0</v>
      </c>
      <c r="BA95" s="51">
        <v>0</v>
      </c>
      <c r="BB95" s="51">
        <v>0</v>
      </c>
      <c r="BC95" s="57">
        <f t="shared" ca="1" si="29"/>
        <v>-25293</v>
      </c>
      <c r="BD95" s="57">
        <f t="shared" ca="1" si="29"/>
        <v>-3251</v>
      </c>
      <c r="BE95" s="57">
        <f t="shared" ca="1" si="46"/>
        <v>552.53</v>
      </c>
      <c r="BF95" s="51">
        <f t="shared" ca="1" si="37"/>
        <v>95.697599999999994</v>
      </c>
      <c r="BG95" s="51">
        <f t="shared" ca="1" si="38"/>
        <v>1.82</v>
      </c>
      <c r="BH95" s="51">
        <f t="shared" ca="1" si="39"/>
        <v>495.78217821782181</v>
      </c>
      <c r="BI95" s="51">
        <v>0</v>
      </c>
      <c r="BJ95" s="51">
        <f ca="1">'2024_3월_관리비상세내역'!BK95</f>
        <v>903.57500000000005</v>
      </c>
      <c r="BK95" s="51">
        <f t="shared" ca="1" si="40"/>
        <v>1456.105</v>
      </c>
      <c r="BL95" s="51">
        <f ca="1">'2024_3월_관리비상세내역'!BM95</f>
        <v>949.9105633802817</v>
      </c>
      <c r="BM95" s="57">
        <f t="shared" ca="1" si="41"/>
        <v>951.73056338028175</v>
      </c>
      <c r="BN95" s="51">
        <f ca="1">'2024_3월_관리비상세내역'!BO95</f>
        <v>852.02639999999997</v>
      </c>
      <c r="BO95" s="57">
        <f t="shared" ca="1" si="42"/>
        <v>947.72399999999993</v>
      </c>
      <c r="BP95" s="51">
        <f ca="1">'2024_3월_관리비상세내역'!BQ95</f>
        <v>1018.2574257425742</v>
      </c>
      <c r="BQ95" s="57">
        <f t="shared" ca="1" si="43"/>
        <v>1514.0396039603961</v>
      </c>
      <c r="BR95" s="51">
        <v>0</v>
      </c>
      <c r="BS95" s="51">
        <v>0</v>
      </c>
    </row>
    <row r="96" spans="1:71">
      <c r="A96" s="8" t="s">
        <v>239</v>
      </c>
      <c r="B96">
        <v>703</v>
      </c>
      <c r="C96" s="8">
        <v>401</v>
      </c>
      <c r="E96" s="8">
        <v>115.7</v>
      </c>
      <c r="F96" s="8" t="s">
        <v>240</v>
      </c>
      <c r="G96" s="55">
        <f t="shared" ca="1" si="31"/>
        <v>42316</v>
      </c>
      <c r="H96" s="8">
        <v>77777</v>
      </c>
      <c r="J96" t="str">
        <f t="shared" ca="1" si="45"/>
        <v>전세</v>
      </c>
      <c r="K96" s="8" t="s">
        <v>242</v>
      </c>
      <c r="L96" s="63">
        <v>45383</v>
      </c>
      <c r="M96" s="63">
        <v>45432</v>
      </c>
      <c r="N96" s="63">
        <v>45383</v>
      </c>
      <c r="O96" s="63">
        <v>45412</v>
      </c>
      <c r="P96" s="51">
        <f t="shared" ca="1" si="32"/>
        <v>663740</v>
      </c>
      <c r="Q96" s="57">
        <f t="shared" ca="1" si="33"/>
        <v>677014.8</v>
      </c>
      <c r="R96" s="51">
        <f t="shared" ca="1" si="34"/>
        <v>663740</v>
      </c>
      <c r="S96" s="57">
        <f t="shared" ca="1" si="44"/>
        <v>222258</v>
      </c>
      <c r="T96" s="57">
        <f t="shared" ca="1" si="35"/>
        <v>441482</v>
      </c>
      <c r="U96" s="57">
        <f t="shared" ca="1" si="50"/>
        <v>39490</v>
      </c>
      <c r="V96" s="57">
        <f t="shared" ca="1" si="50"/>
        <v>30201</v>
      </c>
      <c r="W96" s="57">
        <f t="shared" ca="1" si="50"/>
        <v>1911</v>
      </c>
      <c r="X96" s="57">
        <f t="shared" ca="1" si="50"/>
        <v>2764</v>
      </c>
      <c r="Y96" s="57">
        <f t="shared" ca="1" si="50"/>
        <v>3938</v>
      </c>
      <c r="Z96" s="57">
        <f t="shared" ca="1" si="50"/>
        <v>35537</v>
      </c>
      <c r="AA96" s="57">
        <f t="shared" ca="1" si="50"/>
        <v>26225</v>
      </c>
      <c r="AB96" s="57">
        <f t="shared" ca="1" si="50"/>
        <v>70176</v>
      </c>
      <c r="AC96" s="57">
        <f t="shared" ca="1" si="50"/>
        <v>2874</v>
      </c>
      <c r="AD96" s="57">
        <f t="shared" ca="1" si="50"/>
        <v>4527</v>
      </c>
      <c r="AE96" s="57">
        <f t="shared" ca="1" si="50"/>
        <v>1825</v>
      </c>
      <c r="AF96" s="57">
        <f t="shared" ca="1" si="50"/>
        <v>441</v>
      </c>
      <c r="AG96" s="57">
        <f t="shared" ca="1" si="50"/>
        <v>27364</v>
      </c>
      <c r="AH96" s="57">
        <f t="shared" ca="1" si="50"/>
        <v>73</v>
      </c>
      <c r="AI96" s="57">
        <f t="shared" ca="1" si="50"/>
        <v>0</v>
      </c>
      <c r="AJ96" s="57">
        <f t="shared" ca="1" si="50"/>
        <v>94934</v>
      </c>
      <c r="AK96" s="57">
        <f t="shared" ca="1" si="49"/>
        <v>8270</v>
      </c>
      <c r="AL96" s="57">
        <f t="shared" ca="1" si="27"/>
        <v>122891</v>
      </c>
      <c r="AM96" s="57">
        <f t="shared" ca="1" si="27"/>
        <v>7972</v>
      </c>
      <c r="AN96" s="57">
        <f t="shared" ca="1" si="27"/>
        <v>116405</v>
      </c>
      <c r="AO96" s="57">
        <f t="shared" ca="1" si="27"/>
        <v>0</v>
      </c>
      <c r="AP96" s="57">
        <f t="shared" ca="1" si="27"/>
        <v>90021</v>
      </c>
      <c r="AQ96" s="57">
        <f t="shared" ca="1" si="27"/>
        <v>1210</v>
      </c>
      <c r="AR96" s="57">
        <f t="shared" ca="1" si="27"/>
        <v>8004</v>
      </c>
      <c r="AS96" s="51">
        <v>2500</v>
      </c>
      <c r="AT96" s="57">
        <f t="shared" ca="1" si="27"/>
        <v>0</v>
      </c>
      <c r="AU96" s="51">
        <v>0</v>
      </c>
      <c r="AV96" s="57">
        <v>0</v>
      </c>
      <c r="AW96" s="51">
        <f t="shared" ca="1" si="36"/>
        <v>13274.800000000001</v>
      </c>
      <c r="AX96" s="57">
        <f t="shared" ca="1" si="29"/>
        <v>-22464</v>
      </c>
      <c r="AY96" s="57">
        <f t="shared" ca="1" si="29"/>
        <v>0</v>
      </c>
      <c r="AZ96" s="57">
        <f t="shared" ca="1" si="29"/>
        <v>0</v>
      </c>
      <c r="BA96" s="51">
        <v>0</v>
      </c>
      <c r="BB96" s="51">
        <v>0</v>
      </c>
      <c r="BC96" s="57">
        <f t="shared" ca="1" si="29"/>
        <v>-10376</v>
      </c>
      <c r="BD96" s="57">
        <f t="shared" ca="1" si="29"/>
        <v>-2973</v>
      </c>
      <c r="BE96" s="57">
        <f t="shared" ca="1" si="46"/>
        <v>474.67</v>
      </c>
      <c r="BF96" s="51">
        <f t="shared" ca="1" si="37"/>
        <v>98.312799999999996</v>
      </c>
      <c r="BG96" s="51">
        <f t="shared" ca="1" si="38"/>
        <v>16.395070422535213</v>
      </c>
      <c r="BH96" s="51">
        <f t="shared" ca="1" si="39"/>
        <v>891.29702970297035</v>
      </c>
      <c r="BI96" s="51">
        <v>0</v>
      </c>
      <c r="BJ96" s="51">
        <f ca="1">'2024_3월_관리비상세내역'!BK96</f>
        <v>1002.095</v>
      </c>
      <c r="BK96" s="51">
        <f t="shared" ca="1" si="40"/>
        <v>1476.7650000000001</v>
      </c>
      <c r="BL96" s="51">
        <f ca="1">'2024_3월_관리비상세내역'!BM96</f>
        <v>348.33873239436622</v>
      </c>
      <c r="BM96" s="57">
        <f t="shared" ca="1" si="41"/>
        <v>364.7338028169014</v>
      </c>
      <c r="BN96" s="51">
        <f ca="1">'2024_3월_관리비상세내역'!BO96</f>
        <v>334.57119999999998</v>
      </c>
      <c r="BO96" s="57">
        <f t="shared" ca="1" si="42"/>
        <v>432.88399999999996</v>
      </c>
      <c r="BP96" s="51">
        <f ca="1">'2024_3월_관리비상세내역'!BQ96</f>
        <v>1515.1683168316831</v>
      </c>
      <c r="BQ96" s="57">
        <f t="shared" ca="1" si="43"/>
        <v>2406.4653465346537</v>
      </c>
      <c r="BR96" s="51">
        <v>0</v>
      </c>
      <c r="BS96" s="51">
        <v>0</v>
      </c>
    </row>
    <row r="97" spans="1:71">
      <c r="A97" s="8" t="s">
        <v>239</v>
      </c>
      <c r="B97">
        <v>703</v>
      </c>
      <c r="C97" s="8">
        <v>402</v>
      </c>
      <c r="E97" s="8">
        <v>115.7</v>
      </c>
      <c r="F97" s="8" t="s">
        <v>240</v>
      </c>
      <c r="G97" s="55">
        <f t="shared" ca="1" si="31"/>
        <v>44412</v>
      </c>
      <c r="H97" s="8">
        <v>77777</v>
      </c>
      <c r="J97" t="str">
        <f t="shared" ca="1" si="45"/>
        <v>월세</v>
      </c>
      <c r="K97" s="8" t="s">
        <v>242</v>
      </c>
      <c r="L97" s="63">
        <v>45383</v>
      </c>
      <c r="M97" s="63">
        <v>45432</v>
      </c>
      <c r="N97" s="63">
        <v>45383</v>
      </c>
      <c r="O97" s="63">
        <v>45412</v>
      </c>
      <c r="P97" s="51">
        <f t="shared" ca="1" si="32"/>
        <v>541565</v>
      </c>
      <c r="Q97" s="57">
        <f t="shared" ca="1" si="33"/>
        <v>552396.30000000005</v>
      </c>
      <c r="R97" s="51">
        <f t="shared" ca="1" si="34"/>
        <v>541565</v>
      </c>
      <c r="S97" s="57">
        <f t="shared" ca="1" si="44"/>
        <v>159410</v>
      </c>
      <c r="T97" s="57">
        <f t="shared" ca="1" si="35"/>
        <v>382155</v>
      </c>
      <c r="U97" s="57">
        <f t="shared" ca="1" si="50"/>
        <v>71754</v>
      </c>
      <c r="V97" s="57">
        <f t="shared" ca="1" si="50"/>
        <v>10686</v>
      </c>
      <c r="W97" s="57">
        <f t="shared" ca="1" si="50"/>
        <v>545</v>
      </c>
      <c r="X97" s="57">
        <f t="shared" ca="1" si="50"/>
        <v>3235</v>
      </c>
      <c r="Y97" s="57">
        <f t="shared" ca="1" si="50"/>
        <v>3307</v>
      </c>
      <c r="Z97" s="57">
        <f t="shared" ca="1" si="50"/>
        <v>21124</v>
      </c>
      <c r="AA97" s="57">
        <f t="shared" ca="1" si="50"/>
        <v>20822</v>
      </c>
      <c r="AB97" s="57">
        <f t="shared" ca="1" si="50"/>
        <v>22916</v>
      </c>
      <c r="AC97" s="57">
        <f t="shared" ca="1" si="50"/>
        <v>143</v>
      </c>
      <c r="AD97" s="57">
        <f t="shared" ca="1" si="50"/>
        <v>8208</v>
      </c>
      <c r="AE97" s="57">
        <f t="shared" ca="1" si="50"/>
        <v>13323</v>
      </c>
      <c r="AF97" s="57">
        <f t="shared" ca="1" si="50"/>
        <v>308</v>
      </c>
      <c r="AG97" s="57">
        <f t="shared" ca="1" si="50"/>
        <v>2332</v>
      </c>
      <c r="AH97" s="57">
        <f t="shared" ca="1" si="50"/>
        <v>756</v>
      </c>
      <c r="AI97" s="57">
        <f t="shared" ca="1" si="50"/>
        <v>0</v>
      </c>
      <c r="AJ97" s="57">
        <f t="shared" ca="1" si="50"/>
        <v>100985</v>
      </c>
      <c r="AK97" s="57">
        <f t="shared" ca="1" si="49"/>
        <v>4690</v>
      </c>
      <c r="AL97" s="57">
        <f t="shared" ca="1" si="27"/>
        <v>111877</v>
      </c>
      <c r="AM97" s="57">
        <f t="shared" ca="1" si="27"/>
        <v>7875</v>
      </c>
      <c r="AN97" s="57">
        <f t="shared" ca="1" si="27"/>
        <v>112201</v>
      </c>
      <c r="AO97" s="57">
        <f t="shared" ca="1" si="27"/>
        <v>0</v>
      </c>
      <c r="AP97" s="57">
        <f t="shared" ca="1" si="27"/>
        <v>79754</v>
      </c>
      <c r="AQ97" s="57">
        <f t="shared" ca="1" si="27"/>
        <v>1529</v>
      </c>
      <c r="AR97" s="57">
        <f t="shared" ca="1" si="27"/>
        <v>8628</v>
      </c>
      <c r="AS97" s="51">
        <v>2500</v>
      </c>
      <c r="AT97" s="57">
        <f t="shared" ca="1" si="27"/>
        <v>0</v>
      </c>
      <c r="AU97" s="51">
        <v>0</v>
      </c>
      <c r="AV97" s="57">
        <v>0</v>
      </c>
      <c r="AW97" s="51">
        <f t="shared" ca="1" si="36"/>
        <v>10831.300000000001</v>
      </c>
      <c r="AX97" s="57">
        <f t="shared" ca="1" si="29"/>
        <v>-22613</v>
      </c>
      <c r="AY97" s="57">
        <f t="shared" ca="1" si="29"/>
        <v>0</v>
      </c>
      <c r="AZ97" s="57">
        <f t="shared" ca="1" si="29"/>
        <v>0</v>
      </c>
      <c r="BA97" s="51">
        <v>0</v>
      </c>
      <c r="BB97" s="51">
        <v>0</v>
      </c>
      <c r="BC97" s="57">
        <f t="shared" ca="1" si="29"/>
        <v>-28012</v>
      </c>
      <c r="BD97" s="57">
        <f t="shared" ca="1" si="29"/>
        <v>-17308</v>
      </c>
      <c r="BE97" s="57">
        <f t="shared" ca="1" si="46"/>
        <v>504.92500000000001</v>
      </c>
      <c r="BF97" s="51">
        <f t="shared" ca="1" si="37"/>
        <v>89.501599999999996</v>
      </c>
      <c r="BG97" s="51">
        <f t="shared" ca="1" si="38"/>
        <v>15.802957746478873</v>
      </c>
      <c r="BH97" s="51">
        <f t="shared" ca="1" si="39"/>
        <v>789.6435643564356</v>
      </c>
      <c r="BI97" s="51">
        <v>0</v>
      </c>
      <c r="BJ97" s="51">
        <f ca="1">'2024_3월_관리비상세내역'!BK97</f>
        <v>1271.335</v>
      </c>
      <c r="BK97" s="51">
        <f t="shared" ca="1" si="40"/>
        <v>1776.26</v>
      </c>
      <c r="BL97" s="51">
        <f ca="1">'2024_3월_관리비상세내역'!BM97</f>
        <v>733.80366197183093</v>
      </c>
      <c r="BM97" s="57">
        <f t="shared" ca="1" si="41"/>
        <v>749.60661971830984</v>
      </c>
      <c r="BN97" s="51">
        <f ca="1">'2024_3월_관리비상세내역'!BO97</f>
        <v>756.48159999999996</v>
      </c>
      <c r="BO97" s="57">
        <f t="shared" ca="1" si="42"/>
        <v>845.9831999999999</v>
      </c>
      <c r="BP97" s="51">
        <f ca="1">'2024_3월_관리비상세내역'!BQ97</f>
        <v>815.04950495049502</v>
      </c>
      <c r="BQ97" s="57">
        <f t="shared" ca="1" si="43"/>
        <v>1604.6930693069307</v>
      </c>
      <c r="BR97" s="51">
        <v>0</v>
      </c>
      <c r="BS97" s="51">
        <v>0</v>
      </c>
    </row>
    <row r="98" spans="1:71">
      <c r="A98" s="8" t="s">
        <v>239</v>
      </c>
      <c r="B98">
        <v>703</v>
      </c>
      <c r="C98" s="8">
        <v>501</v>
      </c>
      <c r="E98" s="8">
        <v>115.7</v>
      </c>
      <c r="F98" s="8" t="s">
        <v>240</v>
      </c>
      <c r="G98" s="55">
        <f t="shared" ca="1" si="31"/>
        <v>43204</v>
      </c>
      <c r="H98" s="8">
        <v>77777</v>
      </c>
      <c r="J98" t="str">
        <f t="shared" ca="1" si="45"/>
        <v>자가</v>
      </c>
      <c r="K98" s="8" t="s">
        <v>242</v>
      </c>
      <c r="L98" s="63">
        <v>45383</v>
      </c>
      <c r="M98" s="63">
        <v>45432</v>
      </c>
      <c r="N98" s="63">
        <v>45383</v>
      </c>
      <c r="O98" s="63">
        <v>45412</v>
      </c>
      <c r="P98" s="51">
        <f t="shared" ca="1" si="32"/>
        <v>576814</v>
      </c>
      <c r="Q98" s="57">
        <f t="shared" ca="1" si="33"/>
        <v>588350.28</v>
      </c>
      <c r="R98" s="51">
        <f t="shared" ca="1" si="34"/>
        <v>576814</v>
      </c>
      <c r="S98" s="57">
        <f t="shared" ca="1" si="44"/>
        <v>251956</v>
      </c>
      <c r="T98" s="57">
        <f t="shared" ca="1" si="35"/>
        <v>324858</v>
      </c>
      <c r="U98" s="57">
        <f t="shared" ca="1" si="50"/>
        <v>45816</v>
      </c>
      <c r="V98" s="57">
        <f t="shared" ca="1" si="50"/>
        <v>11331</v>
      </c>
      <c r="W98" s="57">
        <f t="shared" ca="1" si="50"/>
        <v>475</v>
      </c>
      <c r="X98" s="57">
        <f t="shared" ca="1" si="50"/>
        <v>1488</v>
      </c>
      <c r="Y98" s="57">
        <f t="shared" ca="1" si="50"/>
        <v>3798</v>
      </c>
      <c r="Z98" s="57">
        <f t="shared" ca="1" si="50"/>
        <v>43583</v>
      </c>
      <c r="AA98" s="57">
        <f t="shared" ca="1" si="50"/>
        <v>16279</v>
      </c>
      <c r="AB98" s="57">
        <f t="shared" ca="1" si="50"/>
        <v>69575</v>
      </c>
      <c r="AC98" s="57">
        <f t="shared" ca="1" si="50"/>
        <v>152</v>
      </c>
      <c r="AD98" s="57">
        <f t="shared" ca="1" si="50"/>
        <v>7992</v>
      </c>
      <c r="AE98" s="57">
        <f t="shared" ca="1" si="50"/>
        <v>20617</v>
      </c>
      <c r="AF98" s="57">
        <f t="shared" ca="1" si="50"/>
        <v>918</v>
      </c>
      <c r="AG98" s="57">
        <f t="shared" ca="1" si="50"/>
        <v>42469</v>
      </c>
      <c r="AH98" s="57">
        <f t="shared" ca="1" si="50"/>
        <v>494</v>
      </c>
      <c r="AI98" s="57">
        <f t="shared" ca="1" si="50"/>
        <v>0</v>
      </c>
      <c r="AJ98" s="57">
        <f t="shared" ca="1" si="50"/>
        <v>103831</v>
      </c>
      <c r="AK98" s="57">
        <f t="shared" ca="1" si="49"/>
        <v>3769</v>
      </c>
      <c r="AL98" s="57">
        <f t="shared" ca="1" si="27"/>
        <v>95717</v>
      </c>
      <c r="AM98" s="57">
        <f t="shared" ca="1" si="27"/>
        <v>7446</v>
      </c>
      <c r="AN98" s="57">
        <f t="shared" ca="1" si="27"/>
        <v>51661</v>
      </c>
      <c r="AO98" s="57">
        <f t="shared" ca="1" si="27"/>
        <v>0</v>
      </c>
      <c r="AP98" s="57">
        <f t="shared" ca="1" si="27"/>
        <v>89720</v>
      </c>
      <c r="AQ98" s="57">
        <f t="shared" ca="1" si="27"/>
        <v>3742</v>
      </c>
      <c r="AR98" s="57">
        <f t="shared" ca="1" si="27"/>
        <v>4201</v>
      </c>
      <c r="AS98" s="51">
        <v>2500</v>
      </c>
      <c r="AT98" s="57">
        <f t="shared" ca="1" si="27"/>
        <v>0</v>
      </c>
      <c r="AU98" s="51">
        <v>0</v>
      </c>
      <c r="AV98" s="57">
        <v>0</v>
      </c>
      <c r="AW98" s="51">
        <f t="shared" ca="1" si="36"/>
        <v>11536.28</v>
      </c>
      <c r="AX98" s="57">
        <f t="shared" ca="1" si="29"/>
        <v>-11255</v>
      </c>
      <c r="AY98" s="57">
        <f t="shared" ca="1" si="29"/>
        <v>0</v>
      </c>
      <c r="AZ98" s="57">
        <f t="shared" ca="1" si="29"/>
        <v>0</v>
      </c>
      <c r="BA98" s="51">
        <v>0</v>
      </c>
      <c r="BB98" s="51">
        <v>0</v>
      </c>
      <c r="BC98" s="57">
        <f t="shared" ca="1" si="29"/>
        <v>-17155</v>
      </c>
      <c r="BD98" s="57">
        <f t="shared" ca="1" si="29"/>
        <v>-22350</v>
      </c>
      <c r="BE98" s="57">
        <f t="shared" ca="1" si="46"/>
        <v>519.15499999999997</v>
      </c>
      <c r="BF98" s="51">
        <f t="shared" ca="1" si="37"/>
        <v>76.573599999999999</v>
      </c>
      <c r="BG98" s="51">
        <f t="shared" ca="1" si="38"/>
        <v>7.2761971830985912</v>
      </c>
      <c r="BH98" s="51">
        <f t="shared" ca="1" si="39"/>
        <v>888.31683168316829</v>
      </c>
      <c r="BI98" s="51">
        <v>0</v>
      </c>
      <c r="BJ98" s="51">
        <f ca="1">'2024_3월_관리비상세내역'!BK98</f>
        <v>1085.4100000000001</v>
      </c>
      <c r="BK98" s="51">
        <f t="shared" ca="1" si="40"/>
        <v>1604.5650000000001</v>
      </c>
      <c r="BL98" s="51">
        <f ca="1">'2024_3월_관리비상세내역'!BM98</f>
        <v>163.22859154929577</v>
      </c>
      <c r="BM98" s="57">
        <f t="shared" ca="1" si="41"/>
        <v>170.50478873239436</v>
      </c>
      <c r="BN98" s="51">
        <f ca="1">'2024_3월_관리비상세내역'!BO98</f>
        <v>643.22479999999996</v>
      </c>
      <c r="BO98" s="57">
        <f t="shared" ca="1" si="42"/>
        <v>719.7983999999999</v>
      </c>
      <c r="BP98" s="51">
        <f ca="1">'2024_3월_관리비상세내역'!BQ98</f>
        <v>387.86138613861385</v>
      </c>
      <c r="BQ98" s="57">
        <f t="shared" ca="1" si="43"/>
        <v>1276.1782178217823</v>
      </c>
      <c r="BR98" s="51">
        <v>0</v>
      </c>
      <c r="BS98" s="51">
        <v>0</v>
      </c>
    </row>
    <row r="99" spans="1:71">
      <c r="A99" s="8" t="s">
        <v>239</v>
      </c>
      <c r="B99">
        <v>703</v>
      </c>
      <c r="C99" s="8">
        <v>502</v>
      </c>
      <c r="E99" s="8">
        <v>115.7</v>
      </c>
      <c r="F99" s="8" t="s">
        <v>240</v>
      </c>
      <c r="G99" s="55">
        <f t="shared" ca="1" si="31"/>
        <v>44398</v>
      </c>
      <c r="H99" s="8">
        <v>77777</v>
      </c>
      <c r="J99" t="str">
        <f t="shared" ca="1" si="45"/>
        <v>전세</v>
      </c>
      <c r="K99" s="8" t="s">
        <v>242</v>
      </c>
      <c r="L99" s="63">
        <v>45383</v>
      </c>
      <c r="M99" s="63">
        <v>45432</v>
      </c>
      <c r="N99" s="63">
        <v>45383</v>
      </c>
      <c r="O99" s="63">
        <v>45412</v>
      </c>
      <c r="P99" s="51">
        <f t="shared" ca="1" si="32"/>
        <v>651591</v>
      </c>
      <c r="Q99" s="57">
        <f t="shared" ca="1" si="33"/>
        <v>664622.81999999995</v>
      </c>
      <c r="R99" s="51">
        <f t="shared" ca="1" si="34"/>
        <v>651591</v>
      </c>
      <c r="S99" s="57">
        <f t="shared" ca="1" si="44"/>
        <v>236041</v>
      </c>
      <c r="T99" s="57">
        <f t="shared" ca="1" si="35"/>
        <v>415550</v>
      </c>
      <c r="U99" s="57">
        <f t="shared" ca="1" si="50"/>
        <v>79930</v>
      </c>
      <c r="V99" s="57">
        <f t="shared" ca="1" si="50"/>
        <v>25027</v>
      </c>
      <c r="W99" s="57">
        <f t="shared" ca="1" si="50"/>
        <v>701</v>
      </c>
      <c r="X99" s="57">
        <f t="shared" ca="1" si="50"/>
        <v>3287</v>
      </c>
      <c r="Y99" s="57">
        <f t="shared" ca="1" si="50"/>
        <v>3075</v>
      </c>
      <c r="Z99" s="57">
        <f t="shared" ca="1" si="50"/>
        <v>47279</v>
      </c>
      <c r="AA99" s="57">
        <f t="shared" ca="1" si="50"/>
        <v>20178</v>
      </c>
      <c r="AB99" s="57">
        <f t="shared" ca="1" si="50"/>
        <v>40963</v>
      </c>
      <c r="AC99" s="57">
        <f t="shared" ca="1" si="50"/>
        <v>748</v>
      </c>
      <c r="AD99" s="57">
        <f t="shared" ca="1" si="50"/>
        <v>8702</v>
      </c>
      <c r="AE99" s="57">
        <f t="shared" ca="1" si="50"/>
        <v>8394</v>
      </c>
      <c r="AF99" s="57">
        <f t="shared" ca="1" si="50"/>
        <v>420</v>
      </c>
      <c r="AG99" s="57">
        <f t="shared" ca="1" si="50"/>
        <v>10660</v>
      </c>
      <c r="AH99" s="57">
        <f t="shared" ca="1" si="50"/>
        <v>137</v>
      </c>
      <c r="AI99" s="57">
        <f t="shared" ca="1" si="50"/>
        <v>0</v>
      </c>
      <c r="AJ99" s="57">
        <f t="shared" ca="1" si="50"/>
        <v>108890</v>
      </c>
      <c r="AK99" s="57">
        <f t="shared" ca="1" si="49"/>
        <v>24196</v>
      </c>
      <c r="AL99" s="57">
        <f t="shared" ca="1" si="27"/>
        <v>121974</v>
      </c>
      <c r="AM99" s="57">
        <f t="shared" ca="1" si="27"/>
        <v>69</v>
      </c>
      <c r="AN99" s="57">
        <f t="shared" ca="1" si="27"/>
        <v>118115</v>
      </c>
      <c r="AO99" s="57">
        <f t="shared" ca="1" si="27"/>
        <v>0</v>
      </c>
      <c r="AP99" s="57">
        <f t="shared" ca="1" si="27"/>
        <v>66955</v>
      </c>
      <c r="AQ99" s="57">
        <f t="shared" ca="1" si="27"/>
        <v>6855</v>
      </c>
      <c r="AR99" s="57">
        <f t="shared" ref="AR99:AT99" ca="1" si="51">RANDBETWEEN(AR$2,AR$3)</f>
        <v>9950</v>
      </c>
      <c r="AS99" s="51">
        <v>0</v>
      </c>
      <c r="AT99" s="57">
        <f t="shared" ca="1" si="51"/>
        <v>0</v>
      </c>
      <c r="AU99" s="51">
        <v>0</v>
      </c>
      <c r="AV99" s="57">
        <v>0</v>
      </c>
      <c r="AW99" s="51">
        <f t="shared" ca="1" si="36"/>
        <v>13031.82</v>
      </c>
      <c r="AX99" s="57">
        <f t="shared" ca="1" si="29"/>
        <v>-13569</v>
      </c>
      <c r="AY99" s="57">
        <f t="shared" ca="1" si="29"/>
        <v>0</v>
      </c>
      <c r="AZ99" s="57">
        <f t="shared" ca="1" si="29"/>
        <v>0</v>
      </c>
      <c r="BA99" s="51">
        <v>0</v>
      </c>
      <c r="BB99" s="51">
        <v>0</v>
      </c>
      <c r="BC99" s="57">
        <f t="shared" ca="1" si="29"/>
        <v>-25306</v>
      </c>
      <c r="BD99" s="57">
        <f t="shared" ca="1" si="29"/>
        <v>-16039</v>
      </c>
      <c r="BE99" s="57">
        <f t="shared" ca="1" si="46"/>
        <v>544.45000000000005</v>
      </c>
      <c r="BF99" s="51">
        <f t="shared" ca="1" si="37"/>
        <v>97.5792</v>
      </c>
      <c r="BG99" s="51">
        <f t="shared" ca="1" si="38"/>
        <v>16.635915492957746</v>
      </c>
      <c r="BH99" s="51">
        <f t="shared" ca="1" si="39"/>
        <v>662.9207920792079</v>
      </c>
      <c r="BI99" s="51">
        <v>0</v>
      </c>
      <c r="BJ99" s="51">
        <f ca="1">'2024_3월_관리비상세내역'!BK99</f>
        <v>1196.405</v>
      </c>
      <c r="BK99" s="51">
        <f t="shared" ca="1" si="40"/>
        <v>1740.855</v>
      </c>
      <c r="BL99" s="51">
        <f ca="1">'2024_3월_관리비상세내역'!BM99</f>
        <v>788.5894366197183</v>
      </c>
      <c r="BM99" s="57">
        <f t="shared" ca="1" si="41"/>
        <v>805.22535211267609</v>
      </c>
      <c r="BN99" s="51">
        <f ca="1">'2024_3월_관리비상세내역'!BO99</f>
        <v>207.9144</v>
      </c>
      <c r="BO99" s="57">
        <f t="shared" ca="1" si="42"/>
        <v>305.49360000000001</v>
      </c>
      <c r="BP99" s="51">
        <f ca="1">'2024_3월_관리비상세내역'!BQ99</f>
        <v>1518.7128712871286</v>
      </c>
      <c r="BQ99" s="57">
        <f t="shared" ca="1" si="43"/>
        <v>2181.6336633663364</v>
      </c>
      <c r="BR99" s="51">
        <v>0</v>
      </c>
      <c r="BS99" s="51">
        <v>0</v>
      </c>
    </row>
    <row r="100" spans="1:71">
      <c r="A100" s="8" t="s">
        <v>239</v>
      </c>
      <c r="B100">
        <v>703</v>
      </c>
      <c r="C100" s="53">
        <v>601</v>
      </c>
      <c r="E100" s="8">
        <v>115.7</v>
      </c>
      <c r="F100" s="8" t="s">
        <v>240</v>
      </c>
      <c r="G100" s="55">
        <f t="shared" ca="1" si="31"/>
        <v>42735</v>
      </c>
      <c r="H100" s="8">
        <v>77777</v>
      </c>
      <c r="J100" t="str">
        <f t="shared" ca="1" si="45"/>
        <v>전세</v>
      </c>
      <c r="K100" s="8" t="s">
        <v>242</v>
      </c>
      <c r="L100" s="63">
        <v>45383</v>
      </c>
      <c r="M100" s="63">
        <v>45432</v>
      </c>
      <c r="N100" s="63">
        <v>45383</v>
      </c>
      <c r="O100" s="63">
        <v>45412</v>
      </c>
      <c r="P100" s="51">
        <f t="shared" ca="1" si="32"/>
        <v>540278</v>
      </c>
      <c r="Q100" s="57">
        <f t="shared" ca="1" si="33"/>
        <v>551083.56000000006</v>
      </c>
      <c r="R100" s="51">
        <f t="shared" ca="1" si="34"/>
        <v>540278</v>
      </c>
      <c r="S100" s="57">
        <f t="shared" ca="1" si="44"/>
        <v>215274</v>
      </c>
      <c r="T100" s="57">
        <f t="shared" ca="1" si="35"/>
        <v>325004</v>
      </c>
      <c r="U100" s="57">
        <f t="shared" ca="1" si="50"/>
        <v>71377</v>
      </c>
      <c r="V100" s="57">
        <f t="shared" ca="1" si="50"/>
        <v>9603</v>
      </c>
      <c r="W100" s="57">
        <f t="shared" ca="1" si="50"/>
        <v>1012</v>
      </c>
      <c r="X100" s="57">
        <f t="shared" ca="1" si="50"/>
        <v>3895</v>
      </c>
      <c r="Y100" s="57">
        <f t="shared" ca="1" si="50"/>
        <v>3070</v>
      </c>
      <c r="Z100" s="57">
        <f t="shared" ca="1" si="50"/>
        <v>34917</v>
      </c>
      <c r="AA100" s="57">
        <f t="shared" ca="1" si="50"/>
        <v>3977</v>
      </c>
      <c r="AB100" s="57">
        <f t="shared" ca="1" si="50"/>
        <v>46019</v>
      </c>
      <c r="AC100" s="57">
        <f t="shared" ca="1" si="50"/>
        <v>1566</v>
      </c>
      <c r="AD100" s="57">
        <f t="shared" ca="1" si="50"/>
        <v>4524</v>
      </c>
      <c r="AE100" s="57">
        <f t="shared" ca="1" si="50"/>
        <v>28447</v>
      </c>
      <c r="AF100" s="57">
        <f t="shared" ca="1" si="50"/>
        <v>336</v>
      </c>
      <c r="AG100" s="57">
        <f t="shared" ca="1" si="50"/>
        <v>8133</v>
      </c>
      <c r="AH100" s="57">
        <f t="shared" ca="1" si="50"/>
        <v>145</v>
      </c>
      <c r="AI100" s="57">
        <f t="shared" ca="1" si="50"/>
        <v>0</v>
      </c>
      <c r="AJ100" s="57">
        <f t="shared" ca="1" si="50"/>
        <v>103174</v>
      </c>
      <c r="AK100" s="57">
        <f t="shared" ca="1" si="49"/>
        <v>16833</v>
      </c>
      <c r="AL100" s="57">
        <f t="shared" ca="1" si="49"/>
        <v>141861</v>
      </c>
      <c r="AM100" s="57">
        <f t="shared" ca="1" si="49"/>
        <v>6716</v>
      </c>
      <c r="AN100" s="57">
        <f t="shared" ca="1" si="49"/>
        <v>37412</v>
      </c>
      <c r="AO100" s="57">
        <f t="shared" ca="1" si="49"/>
        <v>0</v>
      </c>
      <c r="AP100" s="57">
        <f t="shared" ca="1" si="49"/>
        <v>44472</v>
      </c>
      <c r="AQ100" s="57">
        <f t="shared" ca="1" si="49"/>
        <v>2375</v>
      </c>
      <c r="AR100" s="57">
        <f t="shared" ca="1" si="49"/>
        <v>4432</v>
      </c>
      <c r="AS100" s="51">
        <v>2500</v>
      </c>
      <c r="AT100" s="57">
        <f t="shared" ca="1" si="49"/>
        <v>0</v>
      </c>
      <c r="AU100" s="51">
        <v>0</v>
      </c>
      <c r="AV100" s="57">
        <v>0</v>
      </c>
      <c r="AW100" s="51">
        <f t="shared" ca="1" si="36"/>
        <v>10805.56</v>
      </c>
      <c r="AX100" s="57">
        <f t="shared" ca="1" si="29"/>
        <v>-4690</v>
      </c>
      <c r="AY100" s="57">
        <f t="shared" ca="1" si="29"/>
        <v>0</v>
      </c>
      <c r="AZ100" s="57">
        <f t="shared" ca="1" si="29"/>
        <v>0</v>
      </c>
      <c r="BA100" s="51">
        <v>0</v>
      </c>
      <c r="BB100" s="51">
        <v>0</v>
      </c>
      <c r="BC100" s="57">
        <f t="shared" ca="1" si="29"/>
        <v>-2154</v>
      </c>
      <c r="BD100" s="57">
        <f t="shared" ca="1" si="29"/>
        <v>-29674</v>
      </c>
      <c r="BE100" s="57">
        <f t="shared" ca="1" si="46"/>
        <v>515.87</v>
      </c>
      <c r="BF100" s="51">
        <f t="shared" ca="1" si="37"/>
        <v>113.4888</v>
      </c>
      <c r="BG100" s="51">
        <f t="shared" ca="1" si="38"/>
        <v>5.2692957746478877</v>
      </c>
      <c r="BH100" s="51">
        <f t="shared" ca="1" si="39"/>
        <v>440.31683168316829</v>
      </c>
      <c r="BI100" s="51">
        <v>0</v>
      </c>
      <c r="BJ100" s="51">
        <f ca="1">'2024_3월_관리비상세내역'!BK100</f>
        <v>432.34</v>
      </c>
      <c r="BK100" s="51">
        <f t="shared" ca="1" si="40"/>
        <v>948.21</v>
      </c>
      <c r="BL100" s="51">
        <f ca="1">'2024_3월_관리비상세내역'!BM100</f>
        <v>137.6492957746479</v>
      </c>
      <c r="BM100" s="57">
        <f t="shared" ca="1" si="41"/>
        <v>142.9185915492958</v>
      </c>
      <c r="BN100" s="51">
        <f ca="1">'2024_3월_관리비상세내역'!BO100</f>
        <v>581.1848</v>
      </c>
      <c r="BO100" s="57">
        <f t="shared" ca="1" si="42"/>
        <v>694.67359999999996</v>
      </c>
      <c r="BP100" s="51">
        <f ca="1">'2024_3월_관리비상세내역'!BQ100</f>
        <v>605.22772277227727</v>
      </c>
      <c r="BQ100" s="57">
        <f t="shared" ca="1" si="43"/>
        <v>1045.5445544554455</v>
      </c>
      <c r="BR100" s="51">
        <v>0</v>
      </c>
      <c r="BS100" s="51">
        <v>0</v>
      </c>
    </row>
    <row r="101" spans="1:71">
      <c r="A101" s="8" t="s">
        <v>239</v>
      </c>
      <c r="B101">
        <v>703</v>
      </c>
      <c r="C101" s="53">
        <v>602</v>
      </c>
      <c r="E101" s="8">
        <v>115.7</v>
      </c>
      <c r="F101" s="8" t="s">
        <v>240</v>
      </c>
      <c r="G101" s="55">
        <f t="shared" ca="1" si="31"/>
        <v>44136</v>
      </c>
      <c r="H101" s="8">
        <v>77777</v>
      </c>
      <c r="J101" t="str">
        <f t="shared" ca="1" si="45"/>
        <v>전세</v>
      </c>
      <c r="K101" s="8" t="s">
        <v>242</v>
      </c>
      <c r="L101" s="63">
        <v>45383</v>
      </c>
      <c r="M101" s="63">
        <v>45432</v>
      </c>
      <c r="N101" s="63">
        <v>45383</v>
      </c>
      <c r="O101" s="63">
        <v>45412</v>
      </c>
      <c r="P101" s="51">
        <f t="shared" ca="1" si="32"/>
        <v>536445</v>
      </c>
      <c r="Q101" s="57">
        <f t="shared" ca="1" si="33"/>
        <v>547173.9</v>
      </c>
      <c r="R101" s="51">
        <f t="shared" ca="1" si="34"/>
        <v>536445</v>
      </c>
      <c r="S101" s="57">
        <f t="shared" ca="1" si="44"/>
        <v>243404</v>
      </c>
      <c r="T101" s="57">
        <f t="shared" ca="1" si="35"/>
        <v>293041</v>
      </c>
      <c r="U101" s="57">
        <f t="shared" ca="1" si="50"/>
        <v>77765</v>
      </c>
      <c r="V101" s="57">
        <f t="shared" ca="1" si="50"/>
        <v>15331</v>
      </c>
      <c r="W101" s="57">
        <f t="shared" ca="1" si="50"/>
        <v>1574</v>
      </c>
      <c r="X101" s="57">
        <f t="shared" ca="1" si="50"/>
        <v>1361</v>
      </c>
      <c r="Y101" s="57">
        <f t="shared" ca="1" si="50"/>
        <v>3368</v>
      </c>
      <c r="Z101" s="57">
        <f t="shared" ca="1" si="50"/>
        <v>32818</v>
      </c>
      <c r="AA101" s="57">
        <f t="shared" ca="1" si="50"/>
        <v>11658</v>
      </c>
      <c r="AB101" s="57">
        <f t="shared" ca="1" si="50"/>
        <v>44324</v>
      </c>
      <c r="AC101" s="57">
        <f t="shared" ca="1" si="50"/>
        <v>170</v>
      </c>
      <c r="AD101" s="57">
        <f t="shared" ca="1" si="50"/>
        <v>2687</v>
      </c>
      <c r="AE101" s="57">
        <f t="shared" ca="1" si="50"/>
        <v>13541</v>
      </c>
      <c r="AF101" s="57">
        <f t="shared" ca="1" si="50"/>
        <v>373</v>
      </c>
      <c r="AG101" s="57">
        <f t="shared" ca="1" si="50"/>
        <v>45822</v>
      </c>
      <c r="AH101" s="57">
        <f t="shared" ca="1" si="50"/>
        <v>335</v>
      </c>
      <c r="AI101" s="57">
        <f t="shared" ca="1" si="50"/>
        <v>0</v>
      </c>
      <c r="AJ101" s="57">
        <f t="shared" ca="1" si="50"/>
        <v>101662</v>
      </c>
      <c r="AK101" s="57">
        <f t="shared" ca="1" si="49"/>
        <v>2533</v>
      </c>
      <c r="AL101" s="57">
        <f t="shared" ca="1" si="49"/>
        <v>64921</v>
      </c>
      <c r="AM101" s="57">
        <f t="shared" ca="1" si="49"/>
        <v>76</v>
      </c>
      <c r="AN101" s="57">
        <f t="shared" ca="1" si="49"/>
        <v>101080</v>
      </c>
      <c r="AO101" s="57">
        <f t="shared" ca="1" si="49"/>
        <v>0</v>
      </c>
      <c r="AP101" s="57">
        <f t="shared" ca="1" si="49"/>
        <v>50875</v>
      </c>
      <c r="AQ101" s="57">
        <f t="shared" ca="1" si="49"/>
        <v>4270</v>
      </c>
      <c r="AR101" s="57">
        <f t="shared" ca="1" si="49"/>
        <v>4590</v>
      </c>
      <c r="AS101" s="51">
        <v>2500</v>
      </c>
      <c r="AT101" s="57">
        <f t="shared" ca="1" si="49"/>
        <v>0</v>
      </c>
      <c r="AU101" s="51">
        <v>0</v>
      </c>
      <c r="AV101" s="57">
        <v>0</v>
      </c>
      <c r="AW101" s="51">
        <f t="shared" ca="1" si="36"/>
        <v>10728.9</v>
      </c>
      <c r="AX101" s="57">
        <f t="shared" ca="1" si="29"/>
        <v>-12204</v>
      </c>
      <c r="AY101" s="57">
        <f t="shared" ca="1" si="29"/>
        <v>0</v>
      </c>
      <c r="AZ101" s="57">
        <f t="shared" ca="1" si="29"/>
        <v>0</v>
      </c>
      <c r="BA101" s="51">
        <v>0</v>
      </c>
      <c r="BB101" s="51">
        <v>0</v>
      </c>
      <c r="BC101" s="57">
        <f t="shared" ca="1" si="29"/>
        <v>-12359</v>
      </c>
      <c r="BD101" s="57">
        <f t="shared" ca="1" si="29"/>
        <v>-22626</v>
      </c>
      <c r="BE101" s="57">
        <f t="shared" ca="1" si="46"/>
        <v>508.31</v>
      </c>
      <c r="BF101" s="51">
        <f t="shared" ca="1" si="37"/>
        <v>51.936799999999998</v>
      </c>
      <c r="BG101" s="51">
        <f t="shared" ca="1" si="38"/>
        <v>14.236619718309859</v>
      </c>
      <c r="BH101" s="51">
        <f t="shared" ca="1" si="39"/>
        <v>503.71287128712873</v>
      </c>
      <c r="BI101" s="51">
        <v>0</v>
      </c>
      <c r="BJ101" s="51">
        <f ca="1">'2024_3월_관리비상세내역'!BK101</f>
        <v>432.255</v>
      </c>
      <c r="BK101" s="51">
        <f t="shared" ca="1" si="40"/>
        <v>940.56500000000005</v>
      </c>
      <c r="BL101" s="51">
        <f ca="1">'2024_3월_관리비상세내역'!BM101</f>
        <v>333.89887323943663</v>
      </c>
      <c r="BM101" s="57">
        <f t="shared" ca="1" si="41"/>
        <v>348.13549295774646</v>
      </c>
      <c r="BN101" s="51">
        <f ca="1">'2024_3월_관리비상세내역'!BO101</f>
        <v>815.53840000000002</v>
      </c>
      <c r="BO101" s="57">
        <f t="shared" ca="1" si="42"/>
        <v>867.47519999999997</v>
      </c>
      <c r="BP101" s="51">
        <f ca="1">'2024_3월_관리비상세내역'!BQ101</f>
        <v>1369.3663366336634</v>
      </c>
      <c r="BQ101" s="57">
        <f t="shared" ca="1" si="43"/>
        <v>1873.0792079207922</v>
      </c>
      <c r="BR101" s="51">
        <v>0</v>
      </c>
      <c r="BS101" s="51">
        <v>0</v>
      </c>
    </row>
    <row r="102" spans="1:71">
      <c r="A102" s="8" t="s">
        <v>239</v>
      </c>
      <c r="B102">
        <v>703</v>
      </c>
      <c r="C102" s="53">
        <v>701</v>
      </c>
      <c r="E102" s="8">
        <v>115.7</v>
      </c>
      <c r="F102" s="8" t="s">
        <v>240</v>
      </c>
      <c r="G102" s="55">
        <f t="shared" ca="1" si="31"/>
        <v>42181</v>
      </c>
      <c r="H102" s="8">
        <v>77777</v>
      </c>
      <c r="J102" t="str">
        <f t="shared" ca="1" si="45"/>
        <v>월세</v>
      </c>
      <c r="K102" s="8" t="s">
        <v>242</v>
      </c>
      <c r="L102" s="63">
        <v>45383</v>
      </c>
      <c r="M102" s="63">
        <v>45432</v>
      </c>
      <c r="N102" s="63">
        <v>45383</v>
      </c>
      <c r="O102" s="63">
        <v>45412</v>
      </c>
      <c r="P102" s="51">
        <f t="shared" ca="1" si="32"/>
        <v>567182</v>
      </c>
      <c r="Q102" s="57">
        <f t="shared" ca="1" si="33"/>
        <v>578525.64</v>
      </c>
      <c r="R102" s="51">
        <f t="shared" ca="1" si="34"/>
        <v>567182</v>
      </c>
      <c r="S102" s="57">
        <f t="shared" ca="1" si="44"/>
        <v>222164</v>
      </c>
      <c r="T102" s="57">
        <f t="shared" ca="1" si="35"/>
        <v>345018</v>
      </c>
      <c r="U102" s="57">
        <f t="shared" ca="1" si="50"/>
        <v>60068</v>
      </c>
      <c r="V102" s="57">
        <f t="shared" ca="1" si="50"/>
        <v>20395</v>
      </c>
      <c r="W102" s="57">
        <f t="shared" ca="1" si="50"/>
        <v>463</v>
      </c>
      <c r="X102" s="57">
        <f t="shared" ca="1" si="50"/>
        <v>4969</v>
      </c>
      <c r="Y102" s="57">
        <f t="shared" ca="1" si="50"/>
        <v>3514</v>
      </c>
      <c r="Z102" s="57">
        <f t="shared" ca="1" si="50"/>
        <v>20957</v>
      </c>
      <c r="AA102" s="57">
        <f t="shared" ca="1" si="50"/>
        <v>12645</v>
      </c>
      <c r="AB102" s="57">
        <f t="shared" ca="1" si="50"/>
        <v>52998</v>
      </c>
      <c r="AC102" s="57">
        <f t="shared" ca="1" si="50"/>
        <v>1760</v>
      </c>
      <c r="AD102" s="57">
        <f t="shared" ca="1" si="50"/>
        <v>8734</v>
      </c>
      <c r="AE102" s="57">
        <f t="shared" ca="1" si="50"/>
        <v>13296</v>
      </c>
      <c r="AF102" s="57">
        <f t="shared" ca="1" si="50"/>
        <v>579</v>
      </c>
      <c r="AG102" s="57">
        <f t="shared" ca="1" si="50"/>
        <v>29187</v>
      </c>
      <c r="AH102" s="57">
        <f t="shared" ca="1" si="50"/>
        <v>85</v>
      </c>
      <c r="AI102" s="57">
        <f t="shared" ca="1" si="50"/>
        <v>0</v>
      </c>
      <c r="AJ102" s="57">
        <f t="shared" ca="1" si="50"/>
        <v>99449</v>
      </c>
      <c r="AK102" s="57">
        <f t="shared" ca="1" si="49"/>
        <v>10446</v>
      </c>
      <c r="AL102" s="57">
        <f t="shared" ca="1" si="49"/>
        <v>76887</v>
      </c>
      <c r="AM102" s="57">
        <f t="shared" ca="1" si="49"/>
        <v>45</v>
      </c>
      <c r="AN102" s="57">
        <f t="shared" ca="1" si="49"/>
        <v>96156</v>
      </c>
      <c r="AO102" s="57">
        <f t="shared" ca="1" si="49"/>
        <v>0</v>
      </c>
      <c r="AP102" s="57">
        <f t="shared" ca="1" si="49"/>
        <v>67595</v>
      </c>
      <c r="AQ102" s="57">
        <f t="shared" ca="1" si="49"/>
        <v>5244</v>
      </c>
      <c r="AR102" s="57">
        <f t="shared" ca="1" si="49"/>
        <v>7154</v>
      </c>
      <c r="AS102" s="51">
        <v>2500</v>
      </c>
      <c r="AT102" s="57">
        <f t="shared" ca="1" si="49"/>
        <v>0</v>
      </c>
      <c r="AU102" s="51">
        <v>0</v>
      </c>
      <c r="AV102" s="57">
        <v>0</v>
      </c>
      <c r="AW102" s="51">
        <f t="shared" ca="1" si="36"/>
        <v>11343.64</v>
      </c>
      <c r="AX102" s="57">
        <f t="shared" ca="1" si="29"/>
        <v>-15192</v>
      </c>
      <c r="AY102" s="57">
        <f t="shared" ca="1" si="29"/>
        <v>0</v>
      </c>
      <c r="AZ102" s="57">
        <f t="shared" ca="1" si="29"/>
        <v>0</v>
      </c>
      <c r="BA102" s="51">
        <v>0</v>
      </c>
      <c r="BB102" s="51">
        <v>0</v>
      </c>
      <c r="BC102" s="57">
        <f t="shared" ca="1" si="29"/>
        <v>-10657</v>
      </c>
      <c r="BD102" s="57">
        <f t="shared" ca="1" si="29"/>
        <v>-2095</v>
      </c>
      <c r="BE102" s="57">
        <f t="shared" ca="1" si="46"/>
        <v>497.245</v>
      </c>
      <c r="BF102" s="51">
        <f t="shared" ca="1" si="37"/>
        <v>61.509599999999999</v>
      </c>
      <c r="BG102" s="51">
        <f t="shared" ca="1" si="38"/>
        <v>13.543098591549295</v>
      </c>
      <c r="BH102" s="51">
        <f t="shared" ca="1" si="39"/>
        <v>669.25742574257424</v>
      </c>
      <c r="BI102" s="51">
        <v>0</v>
      </c>
      <c r="BJ102" s="51">
        <f ca="1">'2024_3월_관리비상세내역'!BK102</f>
        <v>586.76499999999999</v>
      </c>
      <c r="BK102" s="51">
        <f t="shared" ca="1" si="40"/>
        <v>1084.01</v>
      </c>
      <c r="BL102" s="51">
        <f ca="1">'2024_3월_관리비상세내역'!BM102</f>
        <v>495.91436619718309</v>
      </c>
      <c r="BM102" s="57">
        <f t="shared" ca="1" si="41"/>
        <v>509.45746478873241</v>
      </c>
      <c r="BN102" s="51">
        <f ca="1">'2024_3월_관리비상세내역'!BO102</f>
        <v>989.92319999999995</v>
      </c>
      <c r="BO102" s="57">
        <f t="shared" ca="1" si="42"/>
        <v>1051.4328</v>
      </c>
      <c r="BP102" s="51">
        <f ca="1">'2024_3월_관리비상세내역'!BQ102</f>
        <v>1584.8118811881188</v>
      </c>
      <c r="BQ102" s="57">
        <f t="shared" ca="1" si="43"/>
        <v>2254.0693069306931</v>
      </c>
      <c r="BR102" s="51">
        <v>0</v>
      </c>
      <c r="BS102" s="51">
        <v>0</v>
      </c>
    </row>
    <row r="103" spans="1:71">
      <c r="A103" s="8" t="s">
        <v>239</v>
      </c>
      <c r="B103">
        <v>703</v>
      </c>
      <c r="C103" s="53">
        <v>702</v>
      </c>
      <c r="E103" s="8">
        <v>115.7</v>
      </c>
      <c r="F103" s="8" t="s">
        <v>240</v>
      </c>
      <c r="G103" s="55">
        <f t="shared" ca="1" si="31"/>
        <v>41943</v>
      </c>
      <c r="H103" s="8">
        <v>77777</v>
      </c>
      <c r="J103" t="str">
        <f t="shared" ca="1" si="45"/>
        <v>전세</v>
      </c>
      <c r="K103" s="8" t="s">
        <v>242</v>
      </c>
      <c r="L103" s="63">
        <v>45383</v>
      </c>
      <c r="M103" s="63">
        <v>45432</v>
      </c>
      <c r="N103" s="63">
        <v>45383</v>
      </c>
      <c r="O103" s="63">
        <v>45412</v>
      </c>
      <c r="P103" s="51">
        <f t="shared" ca="1" si="32"/>
        <v>383457</v>
      </c>
      <c r="Q103" s="57">
        <f t="shared" ca="1" si="33"/>
        <v>391126.14</v>
      </c>
      <c r="R103" s="51">
        <f t="shared" ca="1" si="34"/>
        <v>383457</v>
      </c>
      <c r="S103" s="57">
        <f t="shared" ca="1" si="44"/>
        <v>206045</v>
      </c>
      <c r="T103" s="57">
        <f t="shared" ca="1" si="35"/>
        <v>177412</v>
      </c>
      <c r="U103" s="57">
        <f t="shared" ca="1" si="50"/>
        <v>33568</v>
      </c>
      <c r="V103" s="57">
        <f t="shared" ca="1" si="50"/>
        <v>9359</v>
      </c>
      <c r="W103" s="57">
        <f t="shared" ca="1" si="50"/>
        <v>1668</v>
      </c>
      <c r="X103" s="57">
        <f t="shared" ca="1" si="50"/>
        <v>1678</v>
      </c>
      <c r="Y103" s="57">
        <f t="shared" ca="1" si="50"/>
        <v>3015</v>
      </c>
      <c r="Z103" s="57">
        <f t="shared" ca="1" si="50"/>
        <v>18299</v>
      </c>
      <c r="AA103" s="57">
        <f t="shared" ca="1" si="50"/>
        <v>19237</v>
      </c>
      <c r="AB103" s="57">
        <f t="shared" ca="1" si="50"/>
        <v>56541</v>
      </c>
      <c r="AC103" s="57">
        <f t="shared" ca="1" si="50"/>
        <v>2353</v>
      </c>
      <c r="AD103" s="57">
        <f t="shared" ca="1" si="50"/>
        <v>7586</v>
      </c>
      <c r="AE103" s="57">
        <f t="shared" ca="1" si="50"/>
        <v>19861</v>
      </c>
      <c r="AF103" s="57">
        <f t="shared" ca="1" si="50"/>
        <v>885</v>
      </c>
      <c r="AG103" s="57">
        <f t="shared" ca="1" si="50"/>
        <v>47961</v>
      </c>
      <c r="AH103" s="57">
        <f t="shared" ca="1" si="50"/>
        <v>703</v>
      </c>
      <c r="AI103" s="57">
        <f t="shared" ca="1" si="50"/>
        <v>0</v>
      </c>
      <c r="AJ103" s="57">
        <f t="shared" ca="1" si="50"/>
        <v>98545</v>
      </c>
      <c r="AK103" s="57">
        <f t="shared" ca="1" si="49"/>
        <v>16073</v>
      </c>
      <c r="AL103" s="57">
        <f t="shared" ca="1" si="49"/>
        <v>43345</v>
      </c>
      <c r="AM103" s="57">
        <f t="shared" ca="1" si="49"/>
        <v>84</v>
      </c>
      <c r="AN103" s="57">
        <f t="shared" ca="1" si="49"/>
        <v>13908</v>
      </c>
      <c r="AO103" s="57">
        <f t="shared" ca="1" si="49"/>
        <v>0</v>
      </c>
      <c r="AP103" s="57">
        <f t="shared" ca="1" si="49"/>
        <v>10046</v>
      </c>
      <c r="AQ103" s="57">
        <f t="shared" ca="1" si="49"/>
        <v>3271</v>
      </c>
      <c r="AR103" s="57">
        <f t="shared" ca="1" si="49"/>
        <v>280</v>
      </c>
      <c r="AS103" s="51">
        <v>2500</v>
      </c>
      <c r="AT103" s="57">
        <f t="shared" ca="1" si="49"/>
        <v>0</v>
      </c>
      <c r="AU103" s="51">
        <v>0</v>
      </c>
      <c r="AV103" s="57">
        <v>0</v>
      </c>
      <c r="AW103" s="51">
        <f t="shared" ca="1" si="36"/>
        <v>7669.14</v>
      </c>
      <c r="AX103" s="57">
        <f t="shared" ca="1" si="29"/>
        <v>-710</v>
      </c>
      <c r="AY103" s="57">
        <f t="shared" ca="1" si="29"/>
        <v>0</v>
      </c>
      <c r="AZ103" s="57">
        <f t="shared" ca="1" si="29"/>
        <v>0</v>
      </c>
      <c r="BA103" s="51">
        <v>0</v>
      </c>
      <c r="BB103" s="51">
        <v>0</v>
      </c>
      <c r="BC103" s="57">
        <f t="shared" ca="1" si="29"/>
        <v>-12127</v>
      </c>
      <c r="BD103" s="57">
        <f t="shared" ca="1" si="29"/>
        <v>-14472</v>
      </c>
      <c r="BE103" s="57">
        <f t="shared" ca="1" si="46"/>
        <v>492.72500000000002</v>
      </c>
      <c r="BF103" s="51">
        <f t="shared" ca="1" si="37"/>
        <v>34.676000000000002</v>
      </c>
      <c r="BG103" s="51">
        <f t="shared" ca="1" si="38"/>
        <v>1.9588732394366197</v>
      </c>
      <c r="BH103" s="51">
        <f t="shared" ca="1" si="39"/>
        <v>99.465346534653463</v>
      </c>
      <c r="BI103" s="51">
        <v>0</v>
      </c>
      <c r="BJ103" s="51">
        <f ca="1">'2024_3월_관리비상세내역'!BK103</f>
        <v>383.08</v>
      </c>
      <c r="BK103" s="51">
        <f t="shared" ca="1" si="40"/>
        <v>875.80500000000006</v>
      </c>
      <c r="BL103" s="51">
        <f ca="1">'2024_3월_관리비상세내역'!BM103</f>
        <v>314.75633802816901</v>
      </c>
      <c r="BM103" s="57">
        <f t="shared" ca="1" si="41"/>
        <v>316.71521126760564</v>
      </c>
      <c r="BN103" s="51">
        <f ca="1">'2024_3월_관리비상세내역'!BO103</f>
        <v>237.30160000000001</v>
      </c>
      <c r="BO103" s="57">
        <f t="shared" ca="1" si="42"/>
        <v>271.9776</v>
      </c>
      <c r="BP103" s="51">
        <f ca="1">'2024_3월_관리비상세내역'!BQ103</f>
        <v>1716.6831683168316</v>
      </c>
      <c r="BQ103" s="57">
        <f t="shared" ca="1" si="43"/>
        <v>1816.1485148514851</v>
      </c>
      <c r="BR103" s="51">
        <v>0</v>
      </c>
      <c r="BS103" s="51">
        <v>0</v>
      </c>
    </row>
    <row r="104" spans="1:71">
      <c r="A104" s="8" t="s">
        <v>239</v>
      </c>
      <c r="B104">
        <v>703</v>
      </c>
      <c r="C104" s="53">
        <v>801</v>
      </c>
      <c r="E104" s="8">
        <v>115.7</v>
      </c>
      <c r="F104" s="8" t="s">
        <v>240</v>
      </c>
      <c r="G104" s="55">
        <f t="shared" ca="1" si="31"/>
        <v>43930</v>
      </c>
      <c r="H104" s="8">
        <v>77777</v>
      </c>
      <c r="J104" t="str">
        <f t="shared" ca="1" si="45"/>
        <v>전세</v>
      </c>
      <c r="K104" s="8" t="s">
        <v>242</v>
      </c>
      <c r="L104" s="63">
        <v>45383</v>
      </c>
      <c r="M104" s="63">
        <v>45432</v>
      </c>
      <c r="N104" s="63">
        <v>45383</v>
      </c>
      <c r="O104" s="63">
        <v>45412</v>
      </c>
      <c r="P104" s="51">
        <f t="shared" ca="1" si="32"/>
        <v>457358</v>
      </c>
      <c r="Q104" s="57">
        <f t="shared" ca="1" si="33"/>
        <v>466505.16</v>
      </c>
      <c r="R104" s="51">
        <f t="shared" ca="1" si="34"/>
        <v>457358</v>
      </c>
      <c r="S104" s="57">
        <f t="shared" ca="1" si="44"/>
        <v>254617</v>
      </c>
      <c r="T104" s="57">
        <f t="shared" ca="1" si="35"/>
        <v>202741</v>
      </c>
      <c r="U104" s="57">
        <f t="shared" ca="1" si="50"/>
        <v>60278</v>
      </c>
      <c r="V104" s="57">
        <f t="shared" ca="1" si="50"/>
        <v>39350</v>
      </c>
      <c r="W104" s="57">
        <f t="shared" ca="1" si="50"/>
        <v>491</v>
      </c>
      <c r="X104" s="57">
        <f t="shared" ca="1" si="50"/>
        <v>3523</v>
      </c>
      <c r="Y104" s="57">
        <f t="shared" ca="1" si="50"/>
        <v>3973</v>
      </c>
      <c r="Z104" s="57">
        <f t="shared" ca="1" si="50"/>
        <v>39322</v>
      </c>
      <c r="AA104" s="57">
        <f t="shared" ca="1" si="50"/>
        <v>23234</v>
      </c>
      <c r="AB104" s="57">
        <f t="shared" ca="1" si="50"/>
        <v>49341</v>
      </c>
      <c r="AC104" s="57">
        <f t="shared" ca="1" si="50"/>
        <v>766</v>
      </c>
      <c r="AD104" s="57">
        <f t="shared" ca="1" si="50"/>
        <v>2286</v>
      </c>
      <c r="AE104" s="57">
        <f t="shared" ca="1" si="50"/>
        <v>28846</v>
      </c>
      <c r="AF104" s="57">
        <f t="shared" ca="1" si="50"/>
        <v>446</v>
      </c>
      <c r="AG104" s="57">
        <f t="shared" ca="1" si="50"/>
        <v>19217</v>
      </c>
      <c r="AH104" s="57">
        <f t="shared" ca="1" si="50"/>
        <v>483</v>
      </c>
      <c r="AI104" s="57">
        <f t="shared" ca="1" si="50"/>
        <v>0</v>
      </c>
      <c r="AJ104" s="57">
        <f t="shared" ca="1" si="50"/>
        <v>100971</v>
      </c>
      <c r="AK104" s="57">
        <f t="shared" ca="1" si="49"/>
        <v>4170</v>
      </c>
      <c r="AL104" s="57">
        <f t="shared" ca="1" si="49"/>
        <v>74513</v>
      </c>
      <c r="AM104" s="57">
        <f t="shared" ca="1" si="49"/>
        <v>9196</v>
      </c>
      <c r="AN104" s="57">
        <f t="shared" ca="1" si="49"/>
        <v>1258</v>
      </c>
      <c r="AO104" s="57">
        <f t="shared" ca="1" si="49"/>
        <v>0</v>
      </c>
      <c r="AP104" s="57">
        <f t="shared" ca="1" si="49"/>
        <v>18901</v>
      </c>
      <c r="AQ104" s="57">
        <f t="shared" ca="1" si="49"/>
        <v>6778</v>
      </c>
      <c r="AR104" s="57">
        <f t="shared" ca="1" si="49"/>
        <v>5752</v>
      </c>
      <c r="AS104" s="51">
        <v>2500</v>
      </c>
      <c r="AT104" s="57">
        <f t="shared" ca="1" si="49"/>
        <v>0</v>
      </c>
      <c r="AU104" s="51">
        <v>0</v>
      </c>
      <c r="AV104" s="57">
        <v>0</v>
      </c>
      <c r="AW104" s="51">
        <f t="shared" ca="1" si="36"/>
        <v>9147.16</v>
      </c>
      <c r="AX104" s="57">
        <f t="shared" ca="1" si="29"/>
        <v>-19786</v>
      </c>
      <c r="AY104" s="57">
        <f t="shared" ca="1" si="29"/>
        <v>0</v>
      </c>
      <c r="AZ104" s="57">
        <f t="shared" ca="1" si="29"/>
        <v>0</v>
      </c>
      <c r="BA104" s="51">
        <v>0</v>
      </c>
      <c r="BB104" s="51">
        <v>0</v>
      </c>
      <c r="BC104" s="57">
        <f t="shared" ca="1" si="29"/>
        <v>-10996</v>
      </c>
      <c r="BD104" s="57">
        <f t="shared" ca="1" si="29"/>
        <v>-7455</v>
      </c>
      <c r="BE104" s="57">
        <f t="shared" ca="1" si="46"/>
        <v>504.85500000000002</v>
      </c>
      <c r="BF104" s="51">
        <f t="shared" ca="1" si="37"/>
        <v>59.610399999999998</v>
      </c>
      <c r="BG104" s="51">
        <f t="shared" ca="1" si="38"/>
        <v>0.17718309859154929</v>
      </c>
      <c r="BH104" s="51">
        <f t="shared" ca="1" si="39"/>
        <v>187.13861386138615</v>
      </c>
      <c r="BI104" s="51">
        <v>0</v>
      </c>
      <c r="BJ104" s="51">
        <f ca="1">'2024_3월_관리비상세내역'!BK104</f>
        <v>867.73500000000001</v>
      </c>
      <c r="BK104" s="51">
        <f t="shared" ca="1" si="40"/>
        <v>1372.5900000000001</v>
      </c>
      <c r="BL104" s="51">
        <f ca="1">'2024_3월_관리비상세내역'!BM104</f>
        <v>497.58112676056339</v>
      </c>
      <c r="BM104" s="57">
        <f t="shared" ca="1" si="41"/>
        <v>497.75830985915496</v>
      </c>
      <c r="BN104" s="51">
        <f ca="1">'2024_3월_관리비상세내역'!BO104</f>
        <v>78.5304</v>
      </c>
      <c r="BO104" s="57">
        <f t="shared" ca="1" si="42"/>
        <v>138.14080000000001</v>
      </c>
      <c r="BP104" s="51">
        <f ca="1">'2024_3월_관리비상세내역'!BQ104</f>
        <v>1622.0396039603961</v>
      </c>
      <c r="BQ104" s="57">
        <f t="shared" ca="1" si="43"/>
        <v>1809.1782178217823</v>
      </c>
      <c r="BR104" s="51">
        <v>0</v>
      </c>
      <c r="BS104" s="51">
        <v>0</v>
      </c>
    </row>
    <row r="105" spans="1:71">
      <c r="A105" s="8" t="s">
        <v>239</v>
      </c>
      <c r="B105">
        <v>703</v>
      </c>
      <c r="C105" s="53">
        <v>802</v>
      </c>
      <c r="E105" s="8">
        <v>115.7</v>
      </c>
      <c r="F105" s="8" t="s">
        <v>240</v>
      </c>
      <c r="G105" s="55">
        <f t="shared" ca="1" si="31"/>
        <v>43288</v>
      </c>
      <c r="H105" s="8">
        <v>77777</v>
      </c>
      <c r="J105" t="str">
        <f t="shared" ca="1" si="45"/>
        <v>월세</v>
      </c>
      <c r="K105" s="8" t="s">
        <v>242</v>
      </c>
      <c r="L105" s="63">
        <v>45383</v>
      </c>
      <c r="M105" s="63">
        <v>45432</v>
      </c>
      <c r="N105" s="63">
        <v>45383</v>
      </c>
      <c r="O105" s="63">
        <v>45412</v>
      </c>
      <c r="P105" s="51">
        <f t="shared" ca="1" si="32"/>
        <v>563888</v>
      </c>
      <c r="Q105" s="57">
        <f t="shared" ca="1" si="33"/>
        <v>575165.76</v>
      </c>
      <c r="R105" s="51">
        <f t="shared" ca="1" si="34"/>
        <v>563888</v>
      </c>
      <c r="S105" s="57">
        <f t="shared" ca="1" si="44"/>
        <v>221800</v>
      </c>
      <c r="T105" s="57">
        <f t="shared" ca="1" si="35"/>
        <v>342088</v>
      </c>
      <c r="U105" s="57">
        <f t="shared" ca="1" si="50"/>
        <v>33623</v>
      </c>
      <c r="V105" s="57">
        <f t="shared" ca="1" si="50"/>
        <v>9910</v>
      </c>
      <c r="W105" s="57">
        <f t="shared" ca="1" si="50"/>
        <v>432</v>
      </c>
      <c r="X105" s="57">
        <f t="shared" ca="1" si="50"/>
        <v>4988</v>
      </c>
      <c r="Y105" s="57">
        <f t="shared" ca="1" si="50"/>
        <v>3892</v>
      </c>
      <c r="Z105" s="57">
        <f t="shared" ca="1" si="50"/>
        <v>53074</v>
      </c>
      <c r="AA105" s="57">
        <f t="shared" ca="1" si="50"/>
        <v>11906</v>
      </c>
      <c r="AB105" s="57">
        <f t="shared" ca="1" si="50"/>
        <v>20479</v>
      </c>
      <c r="AC105" s="57">
        <f t="shared" ca="1" si="50"/>
        <v>2408</v>
      </c>
      <c r="AD105" s="57">
        <f t="shared" ca="1" si="50"/>
        <v>7697</v>
      </c>
      <c r="AE105" s="57">
        <f t="shared" ca="1" si="50"/>
        <v>29699</v>
      </c>
      <c r="AF105" s="57">
        <f t="shared" ca="1" si="50"/>
        <v>754</v>
      </c>
      <c r="AG105" s="57">
        <f t="shared" ca="1" si="50"/>
        <v>47527</v>
      </c>
      <c r="AH105" s="57">
        <f t="shared" ca="1" si="50"/>
        <v>102</v>
      </c>
      <c r="AI105" s="57">
        <f t="shared" ca="1" si="50"/>
        <v>0</v>
      </c>
      <c r="AJ105" s="57">
        <f t="shared" ca="1" si="50"/>
        <v>101793</v>
      </c>
      <c r="AK105" s="57">
        <f t="shared" ca="1" si="49"/>
        <v>16325</v>
      </c>
      <c r="AL105" s="57">
        <f t="shared" ca="1" si="49"/>
        <v>141893</v>
      </c>
      <c r="AM105" s="57">
        <f t="shared" ca="1" si="49"/>
        <v>6643</v>
      </c>
      <c r="AN105" s="57">
        <f t="shared" ca="1" si="49"/>
        <v>101906</v>
      </c>
      <c r="AO105" s="57">
        <f t="shared" ca="1" si="49"/>
        <v>0</v>
      </c>
      <c r="AP105" s="57">
        <f t="shared" ca="1" si="49"/>
        <v>16267</v>
      </c>
      <c r="AQ105" s="57">
        <f t="shared" ca="1" si="49"/>
        <v>7317</v>
      </c>
      <c r="AR105" s="57">
        <f t="shared" ca="1" si="49"/>
        <v>1277</v>
      </c>
      <c r="AS105" s="51">
        <v>2500</v>
      </c>
      <c r="AT105" s="57">
        <f t="shared" ca="1" si="49"/>
        <v>0</v>
      </c>
      <c r="AU105" s="51">
        <v>0</v>
      </c>
      <c r="AV105" s="57">
        <v>0</v>
      </c>
      <c r="AW105" s="51">
        <f t="shared" ca="1" si="36"/>
        <v>11277.76</v>
      </c>
      <c r="AX105" s="57">
        <f t="shared" ref="AX105:BD147" ca="1" si="52">RANDBETWEEN(AX$2,AX$3)</f>
        <v>-11972</v>
      </c>
      <c r="AY105" s="57">
        <f t="shared" ca="1" si="52"/>
        <v>0</v>
      </c>
      <c r="AZ105" s="57">
        <f t="shared" ca="1" si="52"/>
        <v>0</v>
      </c>
      <c r="BA105" s="51">
        <v>-5000</v>
      </c>
      <c r="BB105" s="51">
        <v>0</v>
      </c>
      <c r="BC105" s="57">
        <f t="shared" ca="1" si="52"/>
        <v>-27801</v>
      </c>
      <c r="BD105" s="57">
        <f t="shared" ca="1" si="52"/>
        <v>-18751</v>
      </c>
      <c r="BE105" s="57">
        <f t="shared" ca="1" si="46"/>
        <v>508.96499999999997</v>
      </c>
      <c r="BF105" s="51">
        <f t="shared" ca="1" si="37"/>
        <v>113.51439999999999</v>
      </c>
      <c r="BG105" s="51">
        <f t="shared" ca="1" si="38"/>
        <v>14.352957746478873</v>
      </c>
      <c r="BH105" s="51">
        <f t="shared" ca="1" si="39"/>
        <v>161.05940594059405</v>
      </c>
      <c r="BI105" s="51">
        <v>0</v>
      </c>
      <c r="BJ105" s="51">
        <f ca="1">'2024_3월_관리비상세내역'!BK105</f>
        <v>1178.165</v>
      </c>
      <c r="BK105" s="51">
        <f t="shared" ca="1" si="40"/>
        <v>1687.1299999999999</v>
      </c>
      <c r="BL105" s="51">
        <f ca="1">'2024_3월_관리비상세내역'!BM105</f>
        <v>737.17971830985914</v>
      </c>
      <c r="BM105" s="57">
        <f t="shared" ca="1" si="41"/>
        <v>751.532676056338</v>
      </c>
      <c r="BN105" s="51">
        <f ca="1">'2024_3월_관리비상세내역'!BO105</f>
        <v>695.53440000000001</v>
      </c>
      <c r="BO105" s="57">
        <f t="shared" ca="1" si="42"/>
        <v>809.04880000000003</v>
      </c>
      <c r="BP105" s="51">
        <f ca="1">'2024_3월_관리비상세내역'!BQ105</f>
        <v>1654.5544554455446</v>
      </c>
      <c r="BQ105" s="57">
        <f t="shared" ca="1" si="43"/>
        <v>1815.6138613861385</v>
      </c>
      <c r="BR105" s="51">
        <v>0</v>
      </c>
      <c r="BS105" s="51">
        <v>0</v>
      </c>
    </row>
    <row r="106" spans="1:71">
      <c r="A106" s="8" t="s">
        <v>239</v>
      </c>
      <c r="B106">
        <v>703</v>
      </c>
      <c r="C106" s="53">
        <v>901</v>
      </c>
      <c r="E106" s="8">
        <v>115.7</v>
      </c>
      <c r="F106" s="8" t="s">
        <v>240</v>
      </c>
      <c r="G106" s="55">
        <f t="shared" ca="1" si="31"/>
        <v>42859</v>
      </c>
      <c r="H106" s="8">
        <v>77777</v>
      </c>
      <c r="J106" t="str">
        <f t="shared" ca="1" si="45"/>
        <v>전세</v>
      </c>
      <c r="K106" s="8" t="s">
        <v>242</v>
      </c>
      <c r="L106" s="63">
        <v>45383</v>
      </c>
      <c r="M106" s="63">
        <v>45432</v>
      </c>
      <c r="N106" s="63">
        <v>45383</v>
      </c>
      <c r="O106" s="63">
        <v>45412</v>
      </c>
      <c r="P106" s="51">
        <f t="shared" ca="1" si="32"/>
        <v>548836</v>
      </c>
      <c r="Q106" s="57">
        <f t="shared" ca="1" si="33"/>
        <v>559812.72</v>
      </c>
      <c r="R106" s="51">
        <f t="shared" ca="1" si="34"/>
        <v>548836</v>
      </c>
      <c r="S106" s="57">
        <f t="shared" ca="1" si="44"/>
        <v>249512</v>
      </c>
      <c r="T106" s="57">
        <f t="shared" ca="1" si="35"/>
        <v>299324</v>
      </c>
      <c r="U106" s="57">
        <f t="shared" ca="1" si="50"/>
        <v>59022</v>
      </c>
      <c r="V106" s="57">
        <f t="shared" ca="1" si="50"/>
        <v>36345</v>
      </c>
      <c r="W106" s="57">
        <f t="shared" ca="1" si="50"/>
        <v>1458</v>
      </c>
      <c r="X106" s="57">
        <f t="shared" ca="1" si="50"/>
        <v>3266</v>
      </c>
      <c r="Y106" s="57">
        <f t="shared" ca="1" si="50"/>
        <v>3461</v>
      </c>
      <c r="Z106" s="57">
        <f t="shared" ca="1" si="50"/>
        <v>45117</v>
      </c>
      <c r="AA106" s="57">
        <f t="shared" ca="1" si="50"/>
        <v>22488</v>
      </c>
      <c r="AB106" s="57">
        <f t="shared" ca="1" si="50"/>
        <v>26529</v>
      </c>
      <c r="AC106" s="57">
        <f t="shared" ca="1" si="50"/>
        <v>2756</v>
      </c>
      <c r="AD106" s="57">
        <f t="shared" ca="1" si="50"/>
        <v>7468</v>
      </c>
      <c r="AE106" s="57">
        <f t="shared" ca="1" si="50"/>
        <v>11097</v>
      </c>
      <c r="AF106" s="57">
        <f t="shared" ca="1" si="50"/>
        <v>824</v>
      </c>
      <c r="AG106" s="57">
        <f t="shared" ca="1" si="50"/>
        <v>42969</v>
      </c>
      <c r="AH106" s="57">
        <f t="shared" ca="1" si="50"/>
        <v>967</v>
      </c>
      <c r="AI106" s="57">
        <f t="shared" ca="1" si="50"/>
        <v>0</v>
      </c>
      <c r="AJ106" s="57">
        <f t="shared" ca="1" si="50"/>
        <v>90905</v>
      </c>
      <c r="AK106" s="57">
        <f t="shared" ca="1" si="49"/>
        <v>22004</v>
      </c>
      <c r="AL106" s="57">
        <f t="shared" ca="1" si="49"/>
        <v>57972</v>
      </c>
      <c r="AM106" s="57">
        <f t="shared" ca="1" si="49"/>
        <v>5668</v>
      </c>
      <c r="AN106" s="57">
        <f t="shared" ca="1" si="49"/>
        <v>61883</v>
      </c>
      <c r="AO106" s="57">
        <f t="shared" ca="1" si="49"/>
        <v>0</v>
      </c>
      <c r="AP106" s="57">
        <f t="shared" ca="1" si="49"/>
        <v>63748</v>
      </c>
      <c r="AQ106" s="57">
        <f t="shared" ca="1" si="49"/>
        <v>9200</v>
      </c>
      <c r="AR106" s="57">
        <f t="shared" ca="1" si="49"/>
        <v>5794</v>
      </c>
      <c r="AS106" s="51">
        <v>2500</v>
      </c>
      <c r="AT106" s="57">
        <f t="shared" ca="1" si="49"/>
        <v>0</v>
      </c>
      <c r="AU106" s="51">
        <v>0</v>
      </c>
      <c r="AV106" s="57">
        <v>0</v>
      </c>
      <c r="AW106" s="51">
        <f t="shared" ca="1" si="36"/>
        <v>10976.72</v>
      </c>
      <c r="AX106" s="57">
        <f t="shared" ca="1" si="52"/>
        <v>-23851</v>
      </c>
      <c r="AY106" s="57">
        <f t="shared" ca="1" si="52"/>
        <v>0</v>
      </c>
      <c r="AZ106" s="57">
        <f t="shared" ca="1" si="52"/>
        <v>0</v>
      </c>
      <c r="BA106" s="51">
        <v>0</v>
      </c>
      <c r="BB106" s="51">
        <v>0</v>
      </c>
      <c r="BC106" s="57">
        <f t="shared" ca="1" si="52"/>
        <v>-6094</v>
      </c>
      <c r="BD106" s="57">
        <f t="shared" ca="1" si="52"/>
        <v>-4660</v>
      </c>
      <c r="BE106" s="57">
        <f t="shared" ca="1" si="46"/>
        <v>454.52499999999998</v>
      </c>
      <c r="BF106" s="51">
        <f t="shared" ca="1" si="37"/>
        <v>46.377600000000001</v>
      </c>
      <c r="BG106" s="51">
        <f t="shared" ca="1" si="38"/>
        <v>8.7159154929577465</v>
      </c>
      <c r="BH106" s="51">
        <f t="shared" ca="1" si="39"/>
        <v>631.16831683168311</v>
      </c>
      <c r="BI106" s="51">
        <v>0</v>
      </c>
      <c r="BJ106" s="51">
        <f ca="1">'2024_3월_관리비상세내역'!BK106</f>
        <v>791.54</v>
      </c>
      <c r="BK106" s="51">
        <f t="shared" ca="1" si="40"/>
        <v>1246.0650000000001</v>
      </c>
      <c r="BL106" s="51">
        <f ca="1">'2024_3월_관리비상세내역'!BM106</f>
        <v>808.85267605633805</v>
      </c>
      <c r="BM106" s="57">
        <f t="shared" ca="1" si="41"/>
        <v>817.56859154929577</v>
      </c>
      <c r="BN106" s="51">
        <f ca="1">'2024_3월_관리비상세내역'!BO106</f>
        <v>545.54160000000002</v>
      </c>
      <c r="BO106" s="57">
        <f t="shared" ca="1" si="42"/>
        <v>591.91920000000005</v>
      </c>
      <c r="BP106" s="51">
        <f ca="1">'2024_3월_관리비상세내역'!BQ106</f>
        <v>535.37623762376234</v>
      </c>
      <c r="BQ106" s="57">
        <f t="shared" ca="1" si="43"/>
        <v>1166.5445544554455</v>
      </c>
      <c r="BR106" s="51">
        <v>0</v>
      </c>
      <c r="BS106" s="51">
        <v>0</v>
      </c>
    </row>
    <row r="107" spans="1:71">
      <c r="A107" s="8" t="s">
        <v>239</v>
      </c>
      <c r="B107">
        <v>703</v>
      </c>
      <c r="C107" s="53">
        <v>902</v>
      </c>
      <c r="E107" s="8">
        <v>115.7</v>
      </c>
      <c r="F107" s="8" t="s">
        <v>240</v>
      </c>
      <c r="G107" s="55">
        <f t="shared" ca="1" si="31"/>
        <v>42714</v>
      </c>
      <c r="H107" s="8">
        <v>77777</v>
      </c>
      <c r="J107" t="str">
        <f t="shared" ca="1" si="45"/>
        <v>전세</v>
      </c>
      <c r="K107" s="8" t="s">
        <v>242</v>
      </c>
      <c r="L107" s="63">
        <v>45383</v>
      </c>
      <c r="M107" s="63">
        <v>45432</v>
      </c>
      <c r="N107" s="63">
        <v>45383</v>
      </c>
      <c r="O107" s="63">
        <v>45412</v>
      </c>
      <c r="P107" s="51">
        <f t="shared" ca="1" si="32"/>
        <v>422576</v>
      </c>
      <c r="Q107" s="57">
        <f t="shared" ca="1" si="33"/>
        <v>431027.52</v>
      </c>
      <c r="R107" s="51">
        <f t="shared" ca="1" si="34"/>
        <v>422576</v>
      </c>
      <c r="S107" s="57">
        <f t="shared" ca="1" si="44"/>
        <v>235250</v>
      </c>
      <c r="T107" s="57">
        <f t="shared" ca="1" si="35"/>
        <v>187326</v>
      </c>
      <c r="U107" s="57">
        <f t="shared" ca="1" si="50"/>
        <v>58995</v>
      </c>
      <c r="V107" s="57">
        <f t="shared" ca="1" si="50"/>
        <v>39666</v>
      </c>
      <c r="W107" s="57">
        <f t="shared" ca="1" si="50"/>
        <v>1638</v>
      </c>
      <c r="X107" s="57">
        <f t="shared" ca="1" si="50"/>
        <v>2131</v>
      </c>
      <c r="Y107" s="57">
        <f t="shared" ca="1" si="50"/>
        <v>3058</v>
      </c>
      <c r="Z107" s="57">
        <f t="shared" ca="1" si="50"/>
        <v>33663</v>
      </c>
      <c r="AA107" s="57">
        <f t="shared" ca="1" si="50"/>
        <v>5233</v>
      </c>
      <c r="AB107" s="57">
        <f t="shared" ca="1" si="50"/>
        <v>31494</v>
      </c>
      <c r="AC107" s="57">
        <f t="shared" ca="1" si="50"/>
        <v>2159</v>
      </c>
      <c r="AD107" s="57">
        <f t="shared" ca="1" si="50"/>
        <v>2075</v>
      </c>
      <c r="AE107" s="57">
        <f t="shared" ca="1" si="50"/>
        <v>25286</v>
      </c>
      <c r="AF107" s="57">
        <f t="shared" ca="1" si="50"/>
        <v>592</v>
      </c>
      <c r="AG107" s="57">
        <f t="shared" ca="1" si="50"/>
        <v>24778</v>
      </c>
      <c r="AH107" s="57">
        <f t="shared" ca="1" si="50"/>
        <v>669</v>
      </c>
      <c r="AI107" s="57">
        <f t="shared" ca="1" si="50"/>
        <v>0</v>
      </c>
      <c r="AJ107" s="57">
        <f t="shared" ca="1" si="50"/>
        <v>103395</v>
      </c>
      <c r="AK107" s="57">
        <f t="shared" ca="1" si="49"/>
        <v>20448</v>
      </c>
      <c r="AL107" s="57">
        <f t="shared" ca="1" si="49"/>
        <v>18697</v>
      </c>
      <c r="AM107" s="57">
        <f t="shared" ca="1" si="49"/>
        <v>3138</v>
      </c>
      <c r="AN107" s="57">
        <f t="shared" ca="1" si="49"/>
        <v>20180</v>
      </c>
      <c r="AO107" s="57">
        <f t="shared" ca="1" si="49"/>
        <v>0</v>
      </c>
      <c r="AP107" s="57">
        <f t="shared" ca="1" si="49"/>
        <v>44888</v>
      </c>
      <c r="AQ107" s="57">
        <f t="shared" ca="1" si="49"/>
        <v>9715</v>
      </c>
      <c r="AR107" s="57">
        <f t="shared" ca="1" si="49"/>
        <v>4436</v>
      </c>
      <c r="AS107" s="51">
        <v>2500</v>
      </c>
      <c r="AT107" s="57">
        <f t="shared" ca="1" si="49"/>
        <v>0</v>
      </c>
      <c r="AU107" s="51">
        <v>0</v>
      </c>
      <c r="AV107" s="57">
        <v>0</v>
      </c>
      <c r="AW107" s="51">
        <f t="shared" ca="1" si="36"/>
        <v>8451.52</v>
      </c>
      <c r="AX107" s="57">
        <f t="shared" ca="1" si="52"/>
        <v>-4914</v>
      </c>
      <c r="AY107" s="57">
        <f t="shared" ca="1" si="52"/>
        <v>0</v>
      </c>
      <c r="AZ107" s="57">
        <f t="shared" ca="1" si="52"/>
        <v>0</v>
      </c>
      <c r="BA107" s="51">
        <v>0</v>
      </c>
      <c r="BB107" s="51">
        <v>0</v>
      </c>
      <c r="BC107" s="57">
        <f t="shared" ca="1" si="52"/>
        <v>-4990</v>
      </c>
      <c r="BD107" s="57">
        <f t="shared" ca="1" si="52"/>
        <v>-26354</v>
      </c>
      <c r="BE107" s="57">
        <f t="shared" ca="1" si="46"/>
        <v>516.97500000000002</v>
      </c>
      <c r="BF107" s="51">
        <f t="shared" ca="1" si="37"/>
        <v>14.957599999999999</v>
      </c>
      <c r="BG107" s="51">
        <f t="shared" ca="1" si="38"/>
        <v>2.8422535211267608</v>
      </c>
      <c r="BH107" s="51">
        <f t="shared" ca="1" si="39"/>
        <v>444.43564356435644</v>
      </c>
      <c r="BI107" s="51">
        <v>0</v>
      </c>
      <c r="BJ107" s="51">
        <f ca="1">'2024_3월_관리비상세내역'!BK107</f>
        <v>1139.3150000000001</v>
      </c>
      <c r="BK107" s="51">
        <f t="shared" ca="1" si="40"/>
        <v>1656.29</v>
      </c>
      <c r="BL107" s="51">
        <f ca="1">'2024_3월_관리비상세내역'!BM107</f>
        <v>985.65929577464794</v>
      </c>
      <c r="BM107" s="57">
        <f t="shared" ca="1" si="41"/>
        <v>988.50154929577468</v>
      </c>
      <c r="BN107" s="51">
        <f ca="1">'2024_3월_관리비상세내역'!BO107</f>
        <v>138.6208</v>
      </c>
      <c r="BO107" s="57">
        <f t="shared" ca="1" si="42"/>
        <v>153.57839999999999</v>
      </c>
      <c r="BP107" s="51">
        <f ca="1">'2024_3월_관리비상세내역'!BQ107</f>
        <v>1264.6930693069307</v>
      </c>
      <c r="BQ107" s="57">
        <f t="shared" ca="1" si="43"/>
        <v>1709.1287128712872</v>
      </c>
      <c r="BR107" s="51">
        <v>0</v>
      </c>
      <c r="BS107" s="51">
        <v>0</v>
      </c>
    </row>
    <row r="108" spans="1:71">
      <c r="A108" s="8" t="s">
        <v>239</v>
      </c>
      <c r="B108">
        <v>703</v>
      </c>
      <c r="C108">
        <f t="shared" ref="C108:C133" si="53">C106+100</f>
        <v>1001</v>
      </c>
      <c r="E108" s="8">
        <v>115.7</v>
      </c>
      <c r="F108" s="8" t="s">
        <v>240</v>
      </c>
      <c r="G108" s="55">
        <f t="shared" ca="1" si="31"/>
        <v>43239</v>
      </c>
      <c r="H108" s="8">
        <v>77777</v>
      </c>
      <c r="J108" t="str">
        <f t="shared" ca="1" si="45"/>
        <v>전세</v>
      </c>
      <c r="K108" s="8" t="s">
        <v>242</v>
      </c>
      <c r="L108" s="63">
        <v>45383</v>
      </c>
      <c r="M108" s="63">
        <v>45432</v>
      </c>
      <c r="N108" s="63">
        <v>45383</v>
      </c>
      <c r="O108" s="63">
        <v>45412</v>
      </c>
      <c r="P108" s="51">
        <f t="shared" ca="1" si="32"/>
        <v>594397</v>
      </c>
      <c r="Q108" s="57">
        <f t="shared" ca="1" si="33"/>
        <v>606284.93999999994</v>
      </c>
      <c r="R108" s="51">
        <f t="shared" ca="1" si="34"/>
        <v>594397</v>
      </c>
      <c r="S108" s="57">
        <f t="shared" ca="1" si="44"/>
        <v>199351</v>
      </c>
      <c r="T108" s="57">
        <f t="shared" ca="1" si="35"/>
        <v>395046</v>
      </c>
      <c r="U108" s="57">
        <f t="shared" ca="1" si="50"/>
        <v>53776</v>
      </c>
      <c r="V108" s="57">
        <f t="shared" ca="1" si="50"/>
        <v>38786</v>
      </c>
      <c r="W108" s="57">
        <f t="shared" ca="1" si="50"/>
        <v>1840</v>
      </c>
      <c r="X108" s="57">
        <f t="shared" ca="1" si="50"/>
        <v>2886</v>
      </c>
      <c r="Y108" s="57">
        <f t="shared" ca="1" si="50"/>
        <v>3353</v>
      </c>
      <c r="Z108" s="57">
        <f t="shared" ca="1" si="50"/>
        <v>23717</v>
      </c>
      <c r="AA108" s="57">
        <f t="shared" ca="1" si="50"/>
        <v>12960</v>
      </c>
      <c r="AB108" s="57">
        <f t="shared" ca="1" si="50"/>
        <v>42176</v>
      </c>
      <c r="AC108" s="57">
        <f t="shared" ca="1" si="50"/>
        <v>2102</v>
      </c>
      <c r="AD108" s="57">
        <f t="shared" ca="1" si="50"/>
        <v>6190</v>
      </c>
      <c r="AE108" s="57">
        <f t="shared" ca="1" si="50"/>
        <v>1014</v>
      </c>
      <c r="AF108" s="57">
        <f t="shared" ca="1" si="50"/>
        <v>630</v>
      </c>
      <c r="AG108" s="57">
        <f t="shared" ca="1" si="50"/>
        <v>14373</v>
      </c>
      <c r="AH108" s="57">
        <f t="shared" ca="1" si="50"/>
        <v>345</v>
      </c>
      <c r="AI108" s="57">
        <f t="shared" ca="1" si="50"/>
        <v>0</v>
      </c>
      <c r="AJ108" s="57">
        <f t="shared" ca="1" si="50"/>
        <v>108799</v>
      </c>
      <c r="AK108" s="57">
        <f t="shared" ca="1" si="49"/>
        <v>20906</v>
      </c>
      <c r="AL108" s="57">
        <f t="shared" ca="1" si="49"/>
        <v>132208</v>
      </c>
      <c r="AM108" s="57">
        <f t="shared" ca="1" si="49"/>
        <v>6164</v>
      </c>
      <c r="AN108" s="57">
        <f t="shared" ca="1" si="49"/>
        <v>114415</v>
      </c>
      <c r="AO108" s="57">
        <f t="shared" ca="1" si="49"/>
        <v>0</v>
      </c>
      <c r="AP108" s="57">
        <f t="shared" ca="1" si="49"/>
        <v>49730</v>
      </c>
      <c r="AQ108" s="57">
        <f t="shared" ca="1" si="49"/>
        <v>8508</v>
      </c>
      <c r="AR108" s="57">
        <f t="shared" ca="1" si="49"/>
        <v>1800</v>
      </c>
      <c r="AS108" s="51">
        <v>2500</v>
      </c>
      <c r="AT108" s="57">
        <f t="shared" ca="1" si="49"/>
        <v>0</v>
      </c>
      <c r="AU108" s="51">
        <v>0</v>
      </c>
      <c r="AV108" s="57">
        <v>0</v>
      </c>
      <c r="AW108" s="51">
        <f t="shared" ca="1" si="36"/>
        <v>11887.94</v>
      </c>
      <c r="AX108" s="57">
        <f t="shared" ca="1" si="52"/>
        <v>-9271</v>
      </c>
      <c r="AY108" s="57">
        <f t="shared" ca="1" si="52"/>
        <v>0</v>
      </c>
      <c r="AZ108" s="57">
        <f t="shared" ca="1" si="52"/>
        <v>0</v>
      </c>
      <c r="BA108" s="51">
        <v>0</v>
      </c>
      <c r="BB108" s="51">
        <v>0</v>
      </c>
      <c r="BC108" s="57">
        <f t="shared" ca="1" si="52"/>
        <v>-24631</v>
      </c>
      <c r="BD108" s="57">
        <f t="shared" ca="1" si="52"/>
        <v>-20879</v>
      </c>
      <c r="BE108" s="57">
        <f t="shared" ca="1" si="46"/>
        <v>543.995</v>
      </c>
      <c r="BF108" s="51">
        <f t="shared" ca="1" si="37"/>
        <v>105.7664</v>
      </c>
      <c r="BG108" s="51">
        <f t="shared" ca="1" si="38"/>
        <v>16.114788732394366</v>
      </c>
      <c r="BH108" s="51">
        <f t="shared" ca="1" si="39"/>
        <v>492.37623762376239</v>
      </c>
      <c r="BI108" s="51">
        <v>0</v>
      </c>
      <c r="BJ108" s="51">
        <f ca="1">'2024_3월_관리비상세내역'!BK108</f>
        <v>699.91000000000008</v>
      </c>
      <c r="BK108" s="51">
        <f t="shared" ca="1" si="40"/>
        <v>1243.9050000000002</v>
      </c>
      <c r="BL108" s="51">
        <f ca="1">'2024_3월_관리비상세내역'!BM108</f>
        <v>537.98704225352117</v>
      </c>
      <c r="BM108" s="57">
        <f t="shared" ca="1" si="41"/>
        <v>554.10183098591551</v>
      </c>
      <c r="BN108" s="51">
        <f ca="1">'2024_3월_관리비상세내역'!BO108</f>
        <v>986.49279999999999</v>
      </c>
      <c r="BO108" s="57">
        <f t="shared" ca="1" si="42"/>
        <v>1092.2592</v>
      </c>
      <c r="BP108" s="51">
        <f ca="1">'2024_3월_관리비상세내역'!BQ108</f>
        <v>1001.1287128712871</v>
      </c>
      <c r="BQ108" s="57">
        <f t="shared" ca="1" si="43"/>
        <v>1493.5049504950496</v>
      </c>
      <c r="BR108" s="51">
        <v>0</v>
      </c>
      <c r="BS108" s="51">
        <v>0</v>
      </c>
    </row>
    <row r="109" spans="1:71">
      <c r="A109" s="8" t="s">
        <v>239</v>
      </c>
      <c r="B109">
        <v>703</v>
      </c>
      <c r="C109">
        <f t="shared" si="53"/>
        <v>1002</v>
      </c>
      <c r="E109" s="8">
        <v>115.7</v>
      </c>
      <c r="F109" s="8" t="s">
        <v>240</v>
      </c>
      <c r="G109" s="55">
        <f t="shared" ca="1" si="31"/>
        <v>43816</v>
      </c>
      <c r="H109" s="8">
        <v>77777</v>
      </c>
      <c r="J109" t="str">
        <f t="shared" ca="1" si="45"/>
        <v>전세</v>
      </c>
      <c r="K109" s="8" t="s">
        <v>242</v>
      </c>
      <c r="L109" s="63">
        <v>45383</v>
      </c>
      <c r="M109" s="63">
        <v>45432</v>
      </c>
      <c r="N109" s="63">
        <v>45383</v>
      </c>
      <c r="O109" s="63">
        <v>45412</v>
      </c>
      <c r="P109" s="51">
        <f t="shared" ca="1" si="32"/>
        <v>441630</v>
      </c>
      <c r="Q109" s="57">
        <f t="shared" ca="1" si="33"/>
        <v>450462.6</v>
      </c>
      <c r="R109" s="51">
        <f t="shared" ca="1" si="34"/>
        <v>441630</v>
      </c>
      <c r="S109" s="57">
        <f t="shared" ca="1" si="44"/>
        <v>201721</v>
      </c>
      <c r="T109" s="57">
        <f t="shared" ca="1" si="35"/>
        <v>239909</v>
      </c>
      <c r="U109" s="57">
        <f t="shared" ca="1" si="50"/>
        <v>30626</v>
      </c>
      <c r="V109" s="57">
        <f t="shared" ca="1" si="50"/>
        <v>21479</v>
      </c>
      <c r="W109" s="57">
        <f t="shared" ca="1" si="50"/>
        <v>538</v>
      </c>
      <c r="X109" s="57">
        <f t="shared" ca="1" si="50"/>
        <v>4509</v>
      </c>
      <c r="Y109" s="57">
        <f t="shared" ca="1" si="50"/>
        <v>3040</v>
      </c>
      <c r="Z109" s="57">
        <f t="shared" ca="1" si="50"/>
        <v>26970</v>
      </c>
      <c r="AA109" s="57">
        <f t="shared" ca="1" si="50"/>
        <v>10504</v>
      </c>
      <c r="AB109" s="57">
        <f t="shared" ca="1" si="50"/>
        <v>68097</v>
      </c>
      <c r="AC109" s="57">
        <f t="shared" ca="1" si="50"/>
        <v>435</v>
      </c>
      <c r="AD109" s="57">
        <f t="shared" ca="1" si="50"/>
        <v>6837</v>
      </c>
      <c r="AE109" s="57">
        <f t="shared" ca="1" si="50"/>
        <v>27701</v>
      </c>
      <c r="AF109" s="57">
        <f t="shared" ca="1" si="50"/>
        <v>221</v>
      </c>
      <c r="AG109" s="57">
        <f t="shared" ca="1" si="50"/>
        <v>1847</v>
      </c>
      <c r="AH109" s="57">
        <f t="shared" ca="1" si="50"/>
        <v>960</v>
      </c>
      <c r="AI109" s="57">
        <f t="shared" ca="1" si="50"/>
        <v>0</v>
      </c>
      <c r="AJ109" s="57">
        <f t="shared" ref="AJ109:AT135" ca="1" si="54">RANDBETWEEN(AJ$2,AJ$3)</f>
        <v>96313</v>
      </c>
      <c r="AK109" s="57">
        <f t="shared" ca="1" si="54"/>
        <v>7234</v>
      </c>
      <c r="AL109" s="57">
        <f t="shared" ca="1" si="49"/>
        <v>33984</v>
      </c>
      <c r="AM109" s="57">
        <f t="shared" ca="1" si="49"/>
        <v>6760</v>
      </c>
      <c r="AN109" s="57">
        <f t="shared" ca="1" si="49"/>
        <v>99423</v>
      </c>
      <c r="AO109" s="57">
        <f t="shared" ca="1" si="49"/>
        <v>0</v>
      </c>
      <c r="AP109" s="57">
        <f t="shared" ca="1" si="49"/>
        <v>28904</v>
      </c>
      <c r="AQ109" s="57">
        <f t="shared" ca="1" si="49"/>
        <v>9421</v>
      </c>
      <c r="AR109" s="57">
        <f t="shared" ca="1" si="49"/>
        <v>4786</v>
      </c>
      <c r="AS109" s="51">
        <v>2500</v>
      </c>
      <c r="AT109" s="57">
        <f t="shared" ca="1" si="49"/>
        <v>0</v>
      </c>
      <c r="AU109" s="51">
        <v>0</v>
      </c>
      <c r="AV109" s="57">
        <v>0</v>
      </c>
      <c r="AW109" s="51">
        <f t="shared" ca="1" si="36"/>
        <v>8832.6</v>
      </c>
      <c r="AX109" s="57">
        <f t="shared" ca="1" si="52"/>
        <v>-253</v>
      </c>
      <c r="AY109" s="57">
        <f t="shared" ca="1" si="52"/>
        <v>0</v>
      </c>
      <c r="AZ109" s="57">
        <f t="shared" ca="1" si="52"/>
        <v>0</v>
      </c>
      <c r="BA109" s="51">
        <v>0</v>
      </c>
      <c r="BB109" s="51">
        <v>0</v>
      </c>
      <c r="BC109" s="57">
        <f t="shared" ca="1" si="52"/>
        <v>-21938</v>
      </c>
      <c r="BD109" s="57">
        <f t="shared" ca="1" si="52"/>
        <v>-29268</v>
      </c>
      <c r="BE109" s="57">
        <f t="shared" ca="1" si="46"/>
        <v>481.565</v>
      </c>
      <c r="BF109" s="51">
        <f t="shared" ca="1" si="37"/>
        <v>27.187200000000001</v>
      </c>
      <c r="BG109" s="51">
        <f t="shared" ca="1" si="38"/>
        <v>14.003239436619719</v>
      </c>
      <c r="BH109" s="51">
        <f t="shared" ca="1" si="39"/>
        <v>286.1782178217822</v>
      </c>
      <c r="BI109" s="51">
        <v>0</v>
      </c>
      <c r="BJ109" s="51">
        <f ca="1">'2024_3월_관리비상세내역'!BK109</f>
        <v>1030.4649999999999</v>
      </c>
      <c r="BK109" s="51">
        <f t="shared" ca="1" si="40"/>
        <v>1512.03</v>
      </c>
      <c r="BL109" s="51">
        <f ca="1">'2024_3월_관리비상세내역'!BM109</f>
        <v>530.52577464788737</v>
      </c>
      <c r="BM109" s="57">
        <f t="shared" ca="1" si="41"/>
        <v>544.52901408450714</v>
      </c>
      <c r="BN109" s="51">
        <f ca="1">'2024_3월_관리비상세내역'!BO109</f>
        <v>1097.8928000000001</v>
      </c>
      <c r="BO109" s="57">
        <f t="shared" ca="1" si="42"/>
        <v>1125.0800000000002</v>
      </c>
      <c r="BP109" s="51">
        <f ca="1">'2024_3월_관리비상세내역'!BQ109</f>
        <v>965.83168316831689</v>
      </c>
      <c r="BQ109" s="57">
        <f t="shared" ca="1" si="43"/>
        <v>1252.0099009900991</v>
      </c>
      <c r="BR109" s="51">
        <v>0</v>
      </c>
      <c r="BS109" s="51">
        <v>0</v>
      </c>
    </row>
    <row r="110" spans="1:71">
      <c r="A110" s="8" t="s">
        <v>239</v>
      </c>
      <c r="B110">
        <v>703</v>
      </c>
      <c r="C110">
        <f t="shared" si="53"/>
        <v>1101</v>
      </c>
      <c r="E110" s="8">
        <v>115.7</v>
      </c>
      <c r="F110" s="8" t="s">
        <v>240</v>
      </c>
      <c r="G110" s="55">
        <f t="shared" ca="1" si="31"/>
        <v>43265</v>
      </c>
      <c r="H110" s="8">
        <v>77777</v>
      </c>
      <c r="J110" t="str">
        <f t="shared" ca="1" si="45"/>
        <v>월세</v>
      </c>
      <c r="K110" s="8" t="s">
        <v>242</v>
      </c>
      <c r="L110" s="63">
        <v>45383</v>
      </c>
      <c r="M110" s="63">
        <v>45432</v>
      </c>
      <c r="N110" s="63">
        <v>45383</v>
      </c>
      <c r="O110" s="63">
        <v>45412</v>
      </c>
      <c r="P110" s="51">
        <f t="shared" ca="1" si="32"/>
        <v>578891</v>
      </c>
      <c r="Q110" s="57">
        <f t="shared" ca="1" si="33"/>
        <v>590468.81999999995</v>
      </c>
      <c r="R110" s="51">
        <f t="shared" ca="1" si="34"/>
        <v>578891</v>
      </c>
      <c r="S110" s="57">
        <f t="shared" ca="1" si="44"/>
        <v>261924</v>
      </c>
      <c r="T110" s="57">
        <f t="shared" ca="1" si="35"/>
        <v>316967</v>
      </c>
      <c r="U110" s="57">
        <f t="shared" ref="U110:AJ125" ca="1" si="55">RANDBETWEEN(U$2,U$3)</f>
        <v>75247</v>
      </c>
      <c r="V110" s="57">
        <f t="shared" ca="1" si="55"/>
        <v>37160</v>
      </c>
      <c r="W110" s="57">
        <f t="shared" ca="1" si="55"/>
        <v>1151</v>
      </c>
      <c r="X110" s="57">
        <f t="shared" ca="1" si="55"/>
        <v>4046</v>
      </c>
      <c r="Y110" s="57">
        <f t="shared" ca="1" si="55"/>
        <v>3065</v>
      </c>
      <c r="Z110" s="57">
        <f t="shared" ca="1" si="55"/>
        <v>43317</v>
      </c>
      <c r="AA110" s="57">
        <f t="shared" ca="1" si="55"/>
        <v>206</v>
      </c>
      <c r="AB110" s="57">
        <f t="shared" ca="1" si="55"/>
        <v>44082</v>
      </c>
      <c r="AC110" s="57">
        <f t="shared" ca="1" si="55"/>
        <v>651</v>
      </c>
      <c r="AD110" s="57">
        <f t="shared" ca="1" si="55"/>
        <v>6879</v>
      </c>
      <c r="AE110" s="57">
        <f t="shared" ca="1" si="55"/>
        <v>22841</v>
      </c>
      <c r="AF110" s="57">
        <f t="shared" ca="1" si="55"/>
        <v>476</v>
      </c>
      <c r="AG110" s="57">
        <f t="shared" ca="1" si="55"/>
        <v>19120</v>
      </c>
      <c r="AH110" s="57">
        <f t="shared" ca="1" si="55"/>
        <v>372</v>
      </c>
      <c r="AI110" s="57">
        <f t="shared" ca="1" si="55"/>
        <v>0</v>
      </c>
      <c r="AJ110" s="57">
        <f t="shared" ca="1" si="55"/>
        <v>111454</v>
      </c>
      <c r="AK110" s="57">
        <f t="shared" ca="1" si="54"/>
        <v>20790</v>
      </c>
      <c r="AL110" s="57">
        <f t="shared" ca="1" si="49"/>
        <v>122284</v>
      </c>
      <c r="AM110" s="57">
        <f t="shared" ca="1" si="49"/>
        <v>961</v>
      </c>
      <c r="AN110" s="57">
        <f t="shared" ca="1" si="49"/>
        <v>70615</v>
      </c>
      <c r="AO110" s="57">
        <f t="shared" ca="1" si="49"/>
        <v>0</v>
      </c>
      <c r="AP110" s="57">
        <f t="shared" ca="1" si="49"/>
        <v>40829</v>
      </c>
      <c r="AQ110" s="57">
        <f t="shared" ca="1" si="49"/>
        <v>3889</v>
      </c>
      <c r="AR110" s="57">
        <f t="shared" ca="1" si="49"/>
        <v>9723</v>
      </c>
      <c r="AS110" s="51">
        <v>2500</v>
      </c>
      <c r="AT110" s="57">
        <f t="shared" ca="1" si="49"/>
        <v>0</v>
      </c>
      <c r="AU110" s="51">
        <v>0</v>
      </c>
      <c r="AV110" s="57">
        <v>0</v>
      </c>
      <c r="AW110" s="51">
        <f t="shared" ca="1" si="36"/>
        <v>11577.82</v>
      </c>
      <c r="AX110" s="57">
        <f t="shared" ca="1" si="52"/>
        <v>-22752</v>
      </c>
      <c r="AY110" s="57">
        <f t="shared" ca="1" si="52"/>
        <v>0</v>
      </c>
      <c r="AZ110" s="57">
        <f t="shared" ca="1" si="52"/>
        <v>0</v>
      </c>
      <c r="BA110" s="51">
        <v>0</v>
      </c>
      <c r="BB110" s="51">
        <v>0</v>
      </c>
      <c r="BC110" s="57">
        <f t="shared" ca="1" si="52"/>
        <v>-29794</v>
      </c>
      <c r="BD110" s="57">
        <f t="shared" ca="1" si="52"/>
        <v>-10221</v>
      </c>
      <c r="BE110" s="57">
        <f t="shared" ca="1" si="46"/>
        <v>557.27</v>
      </c>
      <c r="BF110" s="51">
        <f t="shared" ca="1" si="37"/>
        <v>97.827200000000005</v>
      </c>
      <c r="BG110" s="51">
        <f t="shared" ca="1" si="38"/>
        <v>9.9457746478873243</v>
      </c>
      <c r="BH110" s="51">
        <f t="shared" ca="1" si="39"/>
        <v>404.24752475247527</v>
      </c>
      <c r="BI110" s="51">
        <v>0</v>
      </c>
      <c r="BJ110" s="51">
        <f ca="1">'2024_3월_관리비상세내역'!BK110</f>
        <v>450.33</v>
      </c>
      <c r="BK110" s="51">
        <f t="shared" ca="1" si="40"/>
        <v>1007.5999999999999</v>
      </c>
      <c r="BL110" s="51">
        <f ca="1">'2024_3월_관리비상세내역'!BM110</f>
        <v>375.75830985915491</v>
      </c>
      <c r="BM110" s="57">
        <f t="shared" ca="1" si="41"/>
        <v>385.70408450704224</v>
      </c>
      <c r="BN110" s="51">
        <f ca="1">'2024_3월_관리비상세내역'!BO110</f>
        <v>653.1</v>
      </c>
      <c r="BO110" s="57">
        <f t="shared" ca="1" si="42"/>
        <v>750.92720000000008</v>
      </c>
      <c r="BP110" s="51">
        <f ca="1">'2024_3월_관리비상세내역'!BQ110</f>
        <v>1140.5643564356437</v>
      </c>
      <c r="BQ110" s="57">
        <f t="shared" ca="1" si="43"/>
        <v>1544.8118811881191</v>
      </c>
      <c r="BR110" s="51">
        <v>0</v>
      </c>
      <c r="BS110" s="51">
        <v>0</v>
      </c>
    </row>
    <row r="111" spans="1:71">
      <c r="A111" s="8" t="s">
        <v>239</v>
      </c>
      <c r="B111">
        <v>703</v>
      </c>
      <c r="C111">
        <f t="shared" si="53"/>
        <v>1102</v>
      </c>
      <c r="E111" s="8">
        <v>115.7</v>
      </c>
      <c r="F111" s="8" t="s">
        <v>240</v>
      </c>
      <c r="G111" s="55">
        <f t="shared" ca="1" si="31"/>
        <v>42058</v>
      </c>
      <c r="H111" s="8">
        <v>77777</v>
      </c>
      <c r="J111" t="str">
        <f t="shared" ca="1" si="45"/>
        <v>전세</v>
      </c>
      <c r="K111" s="8" t="s">
        <v>242</v>
      </c>
      <c r="L111" s="63">
        <v>45383</v>
      </c>
      <c r="M111" s="63">
        <v>45432</v>
      </c>
      <c r="N111" s="63">
        <v>45383</v>
      </c>
      <c r="O111" s="63">
        <v>45412</v>
      </c>
      <c r="P111" s="51">
        <f t="shared" ca="1" si="32"/>
        <v>415503</v>
      </c>
      <c r="Q111" s="57">
        <f t="shared" ca="1" si="33"/>
        <v>423813.06</v>
      </c>
      <c r="R111" s="51">
        <f t="shared" ca="1" si="34"/>
        <v>415503</v>
      </c>
      <c r="S111" s="57">
        <f t="shared" ca="1" si="44"/>
        <v>177352</v>
      </c>
      <c r="T111" s="57">
        <f t="shared" ca="1" si="35"/>
        <v>238151</v>
      </c>
      <c r="U111" s="57">
        <f t="shared" ca="1" si="55"/>
        <v>36442</v>
      </c>
      <c r="V111" s="57">
        <f t="shared" ca="1" si="55"/>
        <v>34515</v>
      </c>
      <c r="W111" s="57">
        <f t="shared" ca="1" si="55"/>
        <v>769</v>
      </c>
      <c r="X111" s="57">
        <f t="shared" ca="1" si="55"/>
        <v>3871</v>
      </c>
      <c r="Y111" s="57">
        <f t="shared" ca="1" si="55"/>
        <v>3208</v>
      </c>
      <c r="Z111" s="57">
        <f t="shared" ca="1" si="55"/>
        <v>38432</v>
      </c>
      <c r="AA111" s="57">
        <f t="shared" ca="1" si="55"/>
        <v>2493</v>
      </c>
      <c r="AB111" s="57">
        <f t="shared" ca="1" si="55"/>
        <v>12611</v>
      </c>
      <c r="AC111" s="57">
        <f t="shared" ca="1" si="55"/>
        <v>1620</v>
      </c>
      <c r="AD111" s="57">
        <f t="shared" ca="1" si="55"/>
        <v>4538</v>
      </c>
      <c r="AE111" s="57">
        <f t="shared" ca="1" si="55"/>
        <v>28408</v>
      </c>
      <c r="AF111" s="57">
        <f t="shared" ca="1" si="55"/>
        <v>206</v>
      </c>
      <c r="AG111" s="57">
        <f t="shared" ca="1" si="55"/>
        <v>9507</v>
      </c>
      <c r="AH111" s="57">
        <f t="shared" ca="1" si="55"/>
        <v>240</v>
      </c>
      <c r="AI111" s="57">
        <f t="shared" ca="1" si="55"/>
        <v>0</v>
      </c>
      <c r="AJ111" s="57">
        <f t="shared" ca="1" si="55"/>
        <v>91364</v>
      </c>
      <c r="AK111" s="57">
        <f t="shared" ca="1" si="54"/>
        <v>8054</v>
      </c>
      <c r="AL111" s="57">
        <f t="shared" ca="1" si="49"/>
        <v>36150</v>
      </c>
      <c r="AM111" s="57">
        <f t="shared" ca="1" si="49"/>
        <v>8020</v>
      </c>
      <c r="AN111" s="57">
        <f t="shared" ca="1" si="49"/>
        <v>103428</v>
      </c>
      <c r="AO111" s="57">
        <f t="shared" ca="1" si="49"/>
        <v>0</v>
      </c>
      <c r="AP111" s="57">
        <f t="shared" ca="1" si="49"/>
        <v>14512</v>
      </c>
      <c r="AQ111" s="57">
        <f t="shared" ca="1" si="49"/>
        <v>3225</v>
      </c>
      <c r="AR111" s="57">
        <f t="shared" ca="1" si="49"/>
        <v>3626</v>
      </c>
      <c r="AS111" s="51">
        <v>2500</v>
      </c>
      <c r="AT111" s="57">
        <f t="shared" ca="1" si="49"/>
        <v>0</v>
      </c>
      <c r="AU111" s="51">
        <v>0</v>
      </c>
      <c r="AV111" s="57">
        <v>0</v>
      </c>
      <c r="AW111" s="51">
        <f t="shared" ca="1" si="36"/>
        <v>8310.06</v>
      </c>
      <c r="AX111" s="57">
        <f t="shared" ca="1" si="52"/>
        <v>-11678</v>
      </c>
      <c r="AY111" s="57">
        <f t="shared" ca="1" si="52"/>
        <v>0</v>
      </c>
      <c r="AZ111" s="57">
        <f t="shared" ca="1" si="52"/>
        <v>0</v>
      </c>
      <c r="BA111" s="51">
        <v>0</v>
      </c>
      <c r="BB111" s="51">
        <v>0</v>
      </c>
      <c r="BC111" s="57">
        <f t="shared" ca="1" si="52"/>
        <v>-18622</v>
      </c>
      <c r="BD111" s="57">
        <f t="shared" ca="1" si="52"/>
        <v>-1936</v>
      </c>
      <c r="BE111" s="57">
        <f t="shared" ca="1" si="46"/>
        <v>456.82</v>
      </c>
      <c r="BF111" s="51">
        <f t="shared" ca="1" si="37"/>
        <v>28.92</v>
      </c>
      <c r="BG111" s="51">
        <f t="shared" ca="1" si="38"/>
        <v>14.567323943661972</v>
      </c>
      <c r="BH111" s="51">
        <f t="shared" ca="1" si="39"/>
        <v>143.68316831683168</v>
      </c>
      <c r="BI111" s="51">
        <v>0</v>
      </c>
      <c r="BJ111" s="51">
        <f ca="1">'2024_3월_관리비상세내역'!BK111</f>
        <v>1077.6849999999999</v>
      </c>
      <c r="BK111" s="51">
        <f t="shared" ca="1" si="40"/>
        <v>1534.5049999999999</v>
      </c>
      <c r="BL111" s="51">
        <f ca="1">'2024_3월_관리비상세내역'!BM111</f>
        <v>423.74154929577463</v>
      </c>
      <c r="BM111" s="57">
        <f t="shared" ca="1" si="41"/>
        <v>438.30887323943659</v>
      </c>
      <c r="BN111" s="51">
        <f ca="1">'2024_3월_관리비상세내역'!BO111</f>
        <v>692.37199999999996</v>
      </c>
      <c r="BO111" s="57">
        <f t="shared" ca="1" si="42"/>
        <v>721.29199999999992</v>
      </c>
      <c r="BP111" s="51">
        <f ca="1">'2024_3월_관리비상세내역'!BQ111</f>
        <v>1674.6435643564355</v>
      </c>
      <c r="BQ111" s="57">
        <f t="shared" ca="1" si="43"/>
        <v>1818.3267326732671</v>
      </c>
      <c r="BR111" s="51">
        <v>0</v>
      </c>
      <c r="BS111" s="51">
        <v>0</v>
      </c>
    </row>
    <row r="112" spans="1:71">
      <c r="A112" s="8" t="s">
        <v>239</v>
      </c>
      <c r="B112">
        <v>703</v>
      </c>
      <c r="C112">
        <f t="shared" si="53"/>
        <v>1201</v>
      </c>
      <c r="E112" s="8">
        <v>115.7</v>
      </c>
      <c r="F112" s="8" t="s">
        <v>240</v>
      </c>
      <c r="G112" s="55">
        <f t="shared" ca="1" si="31"/>
        <v>41850</v>
      </c>
      <c r="H112" s="8">
        <v>77777</v>
      </c>
      <c r="J112" t="str">
        <f t="shared" ca="1" si="45"/>
        <v>전세</v>
      </c>
      <c r="K112" s="8" t="s">
        <v>242</v>
      </c>
      <c r="L112" s="63">
        <v>45383</v>
      </c>
      <c r="M112" s="63">
        <v>45432</v>
      </c>
      <c r="N112" s="63">
        <v>45383</v>
      </c>
      <c r="O112" s="63">
        <v>45412</v>
      </c>
      <c r="P112" s="51">
        <f t="shared" ca="1" si="32"/>
        <v>437712</v>
      </c>
      <c r="Q112" s="57">
        <f t="shared" ca="1" si="33"/>
        <v>446466.24</v>
      </c>
      <c r="R112" s="51">
        <f t="shared" ca="1" si="34"/>
        <v>437712</v>
      </c>
      <c r="S112" s="57">
        <f t="shared" ca="1" si="44"/>
        <v>176651</v>
      </c>
      <c r="T112" s="57">
        <f t="shared" ca="1" si="35"/>
        <v>261061</v>
      </c>
      <c r="U112" s="57">
        <f t="shared" ca="1" si="55"/>
        <v>65804</v>
      </c>
      <c r="V112" s="57">
        <f t="shared" ca="1" si="55"/>
        <v>17627</v>
      </c>
      <c r="W112" s="57">
        <f t="shared" ca="1" si="55"/>
        <v>525</v>
      </c>
      <c r="X112" s="57">
        <f t="shared" ca="1" si="55"/>
        <v>1073</v>
      </c>
      <c r="Y112" s="57">
        <f t="shared" ca="1" si="55"/>
        <v>3256</v>
      </c>
      <c r="Z112" s="57">
        <f t="shared" ca="1" si="55"/>
        <v>38198</v>
      </c>
      <c r="AA112" s="57">
        <f t="shared" ca="1" si="55"/>
        <v>4595</v>
      </c>
      <c r="AB112" s="57">
        <f t="shared" ca="1" si="55"/>
        <v>28658</v>
      </c>
      <c r="AC112" s="57">
        <f t="shared" ca="1" si="55"/>
        <v>2945</v>
      </c>
      <c r="AD112" s="57">
        <f t="shared" ca="1" si="55"/>
        <v>4983</v>
      </c>
      <c r="AE112" s="57">
        <f t="shared" ca="1" si="55"/>
        <v>2458</v>
      </c>
      <c r="AF112" s="57">
        <f t="shared" ca="1" si="55"/>
        <v>735</v>
      </c>
      <c r="AG112" s="57">
        <f t="shared" ca="1" si="55"/>
        <v>2215</v>
      </c>
      <c r="AH112" s="57">
        <f t="shared" ca="1" si="55"/>
        <v>495</v>
      </c>
      <c r="AI112" s="57">
        <f t="shared" ca="1" si="55"/>
        <v>0</v>
      </c>
      <c r="AJ112" s="57">
        <f t="shared" ca="1" si="55"/>
        <v>92042</v>
      </c>
      <c r="AK112" s="57">
        <f t="shared" ca="1" si="54"/>
        <v>19805</v>
      </c>
      <c r="AL112" s="57">
        <f t="shared" ca="1" si="49"/>
        <v>47386</v>
      </c>
      <c r="AM112" s="57">
        <f t="shared" ca="1" si="49"/>
        <v>6295</v>
      </c>
      <c r="AN112" s="57">
        <f t="shared" ca="1" si="49"/>
        <v>42457</v>
      </c>
      <c r="AO112" s="57">
        <f t="shared" ca="1" si="49"/>
        <v>0</v>
      </c>
      <c r="AP112" s="57">
        <f t="shared" ca="1" si="49"/>
        <v>73556</v>
      </c>
      <c r="AQ112" s="57">
        <f t="shared" ca="1" si="49"/>
        <v>8174</v>
      </c>
      <c r="AR112" s="57">
        <f t="shared" ca="1" si="49"/>
        <v>6388</v>
      </c>
      <c r="AS112" s="51">
        <v>2500</v>
      </c>
      <c r="AT112" s="57">
        <f t="shared" ca="1" si="49"/>
        <v>0</v>
      </c>
      <c r="AU112" s="51">
        <v>0</v>
      </c>
      <c r="AV112" s="57">
        <v>0</v>
      </c>
      <c r="AW112" s="51">
        <f t="shared" ca="1" si="36"/>
        <v>8754.24</v>
      </c>
      <c r="AX112" s="57">
        <f t="shared" ca="1" si="52"/>
        <v>-2172</v>
      </c>
      <c r="AY112" s="57">
        <f t="shared" ca="1" si="52"/>
        <v>0</v>
      </c>
      <c r="AZ112" s="57">
        <f t="shared" ca="1" si="52"/>
        <v>0</v>
      </c>
      <c r="BA112" s="51">
        <v>0</v>
      </c>
      <c r="BB112" s="51">
        <v>0</v>
      </c>
      <c r="BC112" s="57">
        <f t="shared" ca="1" si="52"/>
        <v>-25006</v>
      </c>
      <c r="BD112" s="57">
        <f t="shared" ca="1" si="52"/>
        <v>-7280</v>
      </c>
      <c r="BE112" s="57">
        <f t="shared" ca="1" si="46"/>
        <v>460.21</v>
      </c>
      <c r="BF112" s="51">
        <f t="shared" ca="1" si="37"/>
        <v>37.908799999999999</v>
      </c>
      <c r="BG112" s="51">
        <f t="shared" ca="1" si="38"/>
        <v>5.9798591549295779</v>
      </c>
      <c r="BH112" s="51">
        <f t="shared" ca="1" si="39"/>
        <v>728.2772277227723</v>
      </c>
      <c r="BI112" s="51">
        <v>0</v>
      </c>
      <c r="BJ112" s="51">
        <f ca="1">'2024_3월_관리비상세내역'!BK112</f>
        <v>1143.7350000000001</v>
      </c>
      <c r="BK112" s="51">
        <f t="shared" ca="1" si="40"/>
        <v>1603.9450000000002</v>
      </c>
      <c r="BL112" s="51">
        <f ca="1">'2024_3월_관리비상세내역'!BM112</f>
        <v>21.902394366197182</v>
      </c>
      <c r="BM112" s="57">
        <f t="shared" ca="1" si="41"/>
        <v>27.88225352112676</v>
      </c>
      <c r="BN112" s="51">
        <f ca="1">'2024_3월_관리비상세내역'!BO112</f>
        <v>569.15920000000006</v>
      </c>
      <c r="BO112" s="57">
        <f t="shared" ca="1" si="42"/>
        <v>607.0680000000001</v>
      </c>
      <c r="BP112" s="51">
        <f ca="1">'2024_3월_관리비상세내역'!BQ112</f>
        <v>619.59405940594058</v>
      </c>
      <c r="BQ112" s="57">
        <f t="shared" ca="1" si="43"/>
        <v>1347.871287128713</v>
      </c>
      <c r="BR112" s="51">
        <v>0</v>
      </c>
      <c r="BS112" s="51">
        <v>0</v>
      </c>
    </row>
    <row r="113" spans="1:71">
      <c r="A113" s="8" t="s">
        <v>239</v>
      </c>
      <c r="B113">
        <v>703</v>
      </c>
      <c r="C113">
        <f t="shared" si="53"/>
        <v>1202</v>
      </c>
      <c r="E113" s="8">
        <v>115.7</v>
      </c>
      <c r="F113" s="8" t="s">
        <v>240</v>
      </c>
      <c r="G113" s="55">
        <f t="shared" ca="1" si="31"/>
        <v>42180</v>
      </c>
      <c r="H113" s="8">
        <v>77777</v>
      </c>
      <c r="J113" t="str">
        <f t="shared" ca="1" si="45"/>
        <v>전세</v>
      </c>
      <c r="K113" s="8" t="s">
        <v>242</v>
      </c>
      <c r="L113" s="63">
        <v>45383</v>
      </c>
      <c r="M113" s="63">
        <v>45432</v>
      </c>
      <c r="N113" s="63">
        <v>45383</v>
      </c>
      <c r="O113" s="63">
        <v>45412</v>
      </c>
      <c r="P113" s="51">
        <f t="shared" ca="1" si="32"/>
        <v>462076</v>
      </c>
      <c r="Q113" s="57">
        <f t="shared" ca="1" si="33"/>
        <v>471317.52</v>
      </c>
      <c r="R113" s="51">
        <f t="shared" ca="1" si="34"/>
        <v>462076</v>
      </c>
      <c r="S113" s="57">
        <f t="shared" ca="1" si="44"/>
        <v>220435</v>
      </c>
      <c r="T113" s="57">
        <f t="shared" ca="1" si="35"/>
        <v>241641</v>
      </c>
      <c r="U113" s="57">
        <f t="shared" ca="1" si="55"/>
        <v>56656</v>
      </c>
      <c r="V113" s="57">
        <f t="shared" ca="1" si="55"/>
        <v>31890</v>
      </c>
      <c r="W113" s="57">
        <f t="shared" ca="1" si="55"/>
        <v>1587</v>
      </c>
      <c r="X113" s="57">
        <f t="shared" ca="1" si="55"/>
        <v>2806</v>
      </c>
      <c r="Y113" s="57">
        <f t="shared" ca="1" si="55"/>
        <v>3183</v>
      </c>
      <c r="Z113" s="57">
        <f t="shared" ca="1" si="55"/>
        <v>31869</v>
      </c>
      <c r="AA113" s="57">
        <f t="shared" ca="1" si="55"/>
        <v>2681</v>
      </c>
      <c r="AB113" s="57">
        <f t="shared" ca="1" si="55"/>
        <v>56265</v>
      </c>
      <c r="AC113" s="57">
        <f t="shared" ca="1" si="55"/>
        <v>2391</v>
      </c>
      <c r="AD113" s="57">
        <f t="shared" ca="1" si="55"/>
        <v>4873</v>
      </c>
      <c r="AE113" s="57">
        <f t="shared" ca="1" si="55"/>
        <v>21738</v>
      </c>
      <c r="AF113" s="57">
        <f t="shared" ca="1" si="55"/>
        <v>867</v>
      </c>
      <c r="AG113" s="57">
        <f t="shared" ca="1" si="55"/>
        <v>91</v>
      </c>
      <c r="AH113" s="57">
        <f t="shared" ca="1" si="55"/>
        <v>812</v>
      </c>
      <c r="AI113" s="57">
        <f t="shared" ca="1" si="55"/>
        <v>0</v>
      </c>
      <c r="AJ113" s="57">
        <f t="shared" ca="1" si="55"/>
        <v>107212</v>
      </c>
      <c r="AK113" s="57">
        <f t="shared" ca="1" si="54"/>
        <v>23549</v>
      </c>
      <c r="AL113" s="57">
        <f t="shared" ca="1" si="49"/>
        <v>47631</v>
      </c>
      <c r="AM113" s="57">
        <f t="shared" ca="1" si="49"/>
        <v>7299</v>
      </c>
      <c r="AN113" s="57">
        <f t="shared" ca="1" si="49"/>
        <v>51175</v>
      </c>
      <c r="AO113" s="57">
        <f t="shared" ca="1" si="49"/>
        <v>0</v>
      </c>
      <c r="AP113" s="57">
        <f t="shared" ca="1" si="49"/>
        <v>25628</v>
      </c>
      <c r="AQ113" s="57">
        <f t="shared" ca="1" si="49"/>
        <v>6219</v>
      </c>
      <c r="AR113" s="57">
        <f t="shared" ca="1" si="49"/>
        <v>7031</v>
      </c>
      <c r="AS113" s="51">
        <v>2500</v>
      </c>
      <c r="AT113" s="57">
        <f t="shared" ca="1" si="49"/>
        <v>0</v>
      </c>
      <c r="AU113" s="51">
        <v>0</v>
      </c>
      <c r="AV113" s="57">
        <v>0</v>
      </c>
      <c r="AW113" s="51">
        <f t="shared" ca="1" si="36"/>
        <v>9241.52</v>
      </c>
      <c r="AX113" s="57">
        <f t="shared" ca="1" si="52"/>
        <v>-13711</v>
      </c>
      <c r="AY113" s="57">
        <f t="shared" ca="1" si="52"/>
        <v>0</v>
      </c>
      <c r="AZ113" s="57">
        <f t="shared" ca="1" si="52"/>
        <v>0</v>
      </c>
      <c r="BA113" s="51">
        <v>0</v>
      </c>
      <c r="BB113" s="51">
        <v>0</v>
      </c>
      <c r="BC113" s="57">
        <f t="shared" ca="1" si="52"/>
        <v>-13905</v>
      </c>
      <c r="BD113" s="57">
        <f t="shared" ca="1" si="52"/>
        <v>-6261</v>
      </c>
      <c r="BE113" s="57">
        <f t="shared" ca="1" si="46"/>
        <v>536.05999999999995</v>
      </c>
      <c r="BF113" s="51">
        <f t="shared" ca="1" si="37"/>
        <v>38.104799999999997</v>
      </c>
      <c r="BG113" s="51">
        <f t="shared" ca="1" si="38"/>
        <v>7.207746478873239</v>
      </c>
      <c r="BH113" s="51">
        <f t="shared" ca="1" si="39"/>
        <v>253.74257425742573</v>
      </c>
      <c r="BI113" s="51">
        <v>0</v>
      </c>
      <c r="BJ113" s="51">
        <f ca="1">'2024_3월_관리비상세내역'!BK113</f>
        <v>1231.69</v>
      </c>
      <c r="BK113" s="51">
        <f t="shared" ca="1" si="40"/>
        <v>1767.75</v>
      </c>
      <c r="BL113" s="51">
        <f ca="1">'2024_3월_관리비상세내역'!BM113</f>
        <v>141.7118309859155</v>
      </c>
      <c r="BM113" s="57">
        <f t="shared" ca="1" si="41"/>
        <v>148.91957746478874</v>
      </c>
      <c r="BN113" s="51">
        <f ca="1">'2024_3월_관리비상세내역'!BO113</f>
        <v>209.9776</v>
      </c>
      <c r="BO113" s="57">
        <f t="shared" ca="1" si="42"/>
        <v>248.08240000000001</v>
      </c>
      <c r="BP113" s="51">
        <f ca="1">'2024_3월_관리비상세내역'!BQ113</f>
        <v>712.42574257425736</v>
      </c>
      <c r="BQ113" s="57">
        <f t="shared" ca="1" si="43"/>
        <v>966.16831683168311</v>
      </c>
      <c r="BR113" s="51">
        <v>0</v>
      </c>
      <c r="BS113" s="51">
        <v>0</v>
      </c>
    </row>
    <row r="114" spans="1:71">
      <c r="A114" s="8" t="s">
        <v>239</v>
      </c>
      <c r="B114">
        <v>703</v>
      </c>
      <c r="C114">
        <f t="shared" si="53"/>
        <v>1301</v>
      </c>
      <c r="E114" s="8">
        <v>115.7</v>
      </c>
      <c r="F114" s="8" t="s">
        <v>240</v>
      </c>
      <c r="G114" s="55">
        <f t="shared" ca="1" si="31"/>
        <v>42243</v>
      </c>
      <c r="H114" s="8">
        <v>77777</v>
      </c>
      <c r="J114" t="str">
        <f t="shared" ca="1" si="45"/>
        <v>전세</v>
      </c>
      <c r="K114" s="8" t="s">
        <v>242</v>
      </c>
      <c r="L114" s="63">
        <v>45383</v>
      </c>
      <c r="M114" s="63">
        <v>45432</v>
      </c>
      <c r="N114" s="63">
        <v>45383</v>
      </c>
      <c r="O114" s="63">
        <v>45412</v>
      </c>
      <c r="P114" s="51">
        <f t="shared" ca="1" si="32"/>
        <v>523066</v>
      </c>
      <c r="Q114" s="57">
        <f t="shared" ca="1" si="33"/>
        <v>533527.31999999995</v>
      </c>
      <c r="R114" s="51">
        <f t="shared" ca="1" si="34"/>
        <v>523066</v>
      </c>
      <c r="S114" s="57">
        <f t="shared" ca="1" si="44"/>
        <v>280255</v>
      </c>
      <c r="T114" s="57">
        <f t="shared" ca="1" si="35"/>
        <v>242811</v>
      </c>
      <c r="U114" s="57">
        <f t="shared" ca="1" si="55"/>
        <v>77056</v>
      </c>
      <c r="V114" s="57">
        <f t="shared" ca="1" si="55"/>
        <v>7256</v>
      </c>
      <c r="W114" s="57">
        <f t="shared" ca="1" si="55"/>
        <v>1524</v>
      </c>
      <c r="X114" s="57">
        <f t="shared" ca="1" si="55"/>
        <v>1846</v>
      </c>
      <c r="Y114" s="57">
        <f t="shared" ca="1" si="55"/>
        <v>3706</v>
      </c>
      <c r="Z114" s="57">
        <f t="shared" ca="1" si="55"/>
        <v>47486</v>
      </c>
      <c r="AA114" s="57">
        <f t="shared" ca="1" si="55"/>
        <v>1546</v>
      </c>
      <c r="AB114" s="57">
        <f t="shared" ca="1" si="55"/>
        <v>78725</v>
      </c>
      <c r="AC114" s="57">
        <f t="shared" ca="1" si="55"/>
        <v>1415</v>
      </c>
      <c r="AD114" s="57">
        <f t="shared" ca="1" si="55"/>
        <v>3394</v>
      </c>
      <c r="AE114" s="57">
        <f t="shared" ca="1" si="55"/>
        <v>29637</v>
      </c>
      <c r="AF114" s="57">
        <f t="shared" ca="1" si="55"/>
        <v>635</v>
      </c>
      <c r="AG114" s="57">
        <f t="shared" ca="1" si="55"/>
        <v>24108</v>
      </c>
      <c r="AH114" s="57">
        <f t="shared" ca="1" si="55"/>
        <v>622</v>
      </c>
      <c r="AI114" s="57">
        <f t="shared" ca="1" si="55"/>
        <v>0</v>
      </c>
      <c r="AJ114" s="57">
        <f t="shared" ca="1" si="55"/>
        <v>99298</v>
      </c>
      <c r="AK114" s="57">
        <f t="shared" ca="1" si="54"/>
        <v>6648</v>
      </c>
      <c r="AL114" s="57">
        <f t="shared" ca="1" si="49"/>
        <v>48458</v>
      </c>
      <c r="AM114" s="57">
        <f t="shared" ca="1" si="49"/>
        <v>9838</v>
      </c>
      <c r="AN114" s="57">
        <f t="shared" ca="1" si="49"/>
        <v>72351</v>
      </c>
      <c r="AO114" s="57">
        <f t="shared" ca="1" si="49"/>
        <v>0</v>
      </c>
      <c r="AP114" s="57">
        <f t="shared" ca="1" si="49"/>
        <v>17510</v>
      </c>
      <c r="AQ114" s="57">
        <f t="shared" ca="1" si="49"/>
        <v>3467</v>
      </c>
      <c r="AR114" s="57">
        <f t="shared" ca="1" si="49"/>
        <v>8420</v>
      </c>
      <c r="AS114" s="51">
        <v>2500</v>
      </c>
      <c r="AT114" s="57">
        <f t="shared" ca="1" si="49"/>
        <v>0</v>
      </c>
      <c r="AU114" s="51">
        <v>0</v>
      </c>
      <c r="AV114" s="57">
        <v>0</v>
      </c>
      <c r="AW114" s="51">
        <f t="shared" ca="1" si="36"/>
        <v>10461.32</v>
      </c>
      <c r="AX114" s="57">
        <f t="shared" ca="1" si="52"/>
        <v>-4232</v>
      </c>
      <c r="AY114" s="57">
        <f t="shared" ca="1" si="52"/>
        <v>0</v>
      </c>
      <c r="AZ114" s="57">
        <f t="shared" ca="1" si="52"/>
        <v>0</v>
      </c>
      <c r="BA114" s="51">
        <v>0</v>
      </c>
      <c r="BB114" s="51">
        <v>0</v>
      </c>
      <c r="BC114" s="57">
        <f t="shared" ca="1" si="52"/>
        <v>-2588</v>
      </c>
      <c r="BD114" s="57">
        <f t="shared" ca="1" si="52"/>
        <v>-17560</v>
      </c>
      <c r="BE114" s="57">
        <f t="shared" ca="1" si="46"/>
        <v>496.49</v>
      </c>
      <c r="BF114" s="51">
        <f t="shared" ca="1" si="37"/>
        <v>38.766399999999997</v>
      </c>
      <c r="BG114" s="51">
        <f t="shared" ca="1" si="38"/>
        <v>10.190281690140845</v>
      </c>
      <c r="BH114" s="51">
        <f t="shared" ca="1" si="39"/>
        <v>173.36633663366337</v>
      </c>
      <c r="BI114" s="51">
        <v>0</v>
      </c>
      <c r="BJ114" s="51">
        <f ca="1">'2024_3월_관리비상세내역'!BK114</f>
        <v>1218.5149999999999</v>
      </c>
      <c r="BK114" s="51">
        <f t="shared" ca="1" si="40"/>
        <v>1715.0049999999999</v>
      </c>
      <c r="BL114" s="51">
        <f ca="1">'2024_3월_관리비상세내역'!BM114</f>
        <v>980.63633802816901</v>
      </c>
      <c r="BM114" s="57">
        <f t="shared" ca="1" si="41"/>
        <v>990.82661971830987</v>
      </c>
      <c r="BN114" s="51">
        <f ca="1">'2024_3월_관리비상세내역'!BO114</f>
        <v>735.50800000000004</v>
      </c>
      <c r="BO114" s="57">
        <f t="shared" ca="1" si="42"/>
        <v>774.27440000000001</v>
      </c>
      <c r="BP114" s="51">
        <f ca="1">'2024_3월_관리비상세내역'!BQ114</f>
        <v>550.35643564356428</v>
      </c>
      <c r="BQ114" s="57">
        <f t="shared" ca="1" si="43"/>
        <v>723.7227722772277</v>
      </c>
      <c r="BR114" s="51">
        <v>0</v>
      </c>
      <c r="BS114" s="51">
        <v>0</v>
      </c>
    </row>
    <row r="115" spans="1:71">
      <c r="A115" s="8" t="s">
        <v>239</v>
      </c>
      <c r="B115">
        <v>703</v>
      </c>
      <c r="C115">
        <f t="shared" si="53"/>
        <v>1302</v>
      </c>
      <c r="E115" s="8">
        <v>115.7</v>
      </c>
      <c r="F115" s="8" t="s">
        <v>240</v>
      </c>
      <c r="G115" s="55">
        <f t="shared" ca="1" si="31"/>
        <v>44554</v>
      </c>
      <c r="H115" s="8">
        <v>77777</v>
      </c>
      <c r="J115" t="str">
        <f t="shared" ca="1" si="45"/>
        <v>자가</v>
      </c>
      <c r="K115" s="8" t="s">
        <v>242</v>
      </c>
      <c r="L115" s="63">
        <v>45383</v>
      </c>
      <c r="M115" s="63">
        <v>45432</v>
      </c>
      <c r="N115" s="63">
        <v>45383</v>
      </c>
      <c r="O115" s="63">
        <v>45412</v>
      </c>
      <c r="P115" s="51">
        <f t="shared" ca="1" si="32"/>
        <v>473383</v>
      </c>
      <c r="Q115" s="57">
        <f t="shared" ca="1" si="33"/>
        <v>482850.66</v>
      </c>
      <c r="R115" s="51">
        <f t="shared" ca="1" si="34"/>
        <v>473383</v>
      </c>
      <c r="S115" s="57">
        <f t="shared" ca="1" si="44"/>
        <v>210240</v>
      </c>
      <c r="T115" s="57">
        <f t="shared" ca="1" si="35"/>
        <v>263143</v>
      </c>
      <c r="U115" s="57">
        <f t="shared" ca="1" si="55"/>
        <v>30405</v>
      </c>
      <c r="V115" s="57">
        <f t="shared" ca="1" si="55"/>
        <v>27552</v>
      </c>
      <c r="W115" s="57">
        <f t="shared" ca="1" si="55"/>
        <v>1385</v>
      </c>
      <c r="X115" s="57">
        <f t="shared" ca="1" si="55"/>
        <v>1011</v>
      </c>
      <c r="Y115" s="57">
        <f t="shared" ca="1" si="55"/>
        <v>3915</v>
      </c>
      <c r="Z115" s="57">
        <f t="shared" ca="1" si="55"/>
        <v>53024</v>
      </c>
      <c r="AA115" s="57">
        <f t="shared" ca="1" si="55"/>
        <v>22925</v>
      </c>
      <c r="AB115" s="57">
        <f t="shared" ca="1" si="55"/>
        <v>53434</v>
      </c>
      <c r="AC115" s="57">
        <f t="shared" ca="1" si="55"/>
        <v>751</v>
      </c>
      <c r="AD115" s="57">
        <f t="shared" ca="1" si="55"/>
        <v>2506</v>
      </c>
      <c r="AE115" s="57">
        <f t="shared" ca="1" si="55"/>
        <v>17531</v>
      </c>
      <c r="AF115" s="57">
        <f t="shared" ca="1" si="55"/>
        <v>928</v>
      </c>
      <c r="AG115" s="57">
        <f t="shared" ca="1" si="55"/>
        <v>13906</v>
      </c>
      <c r="AH115" s="57">
        <f t="shared" ca="1" si="55"/>
        <v>831</v>
      </c>
      <c r="AI115" s="57">
        <f t="shared" ca="1" si="55"/>
        <v>0</v>
      </c>
      <c r="AJ115" s="57">
        <f t="shared" ca="1" si="55"/>
        <v>98851</v>
      </c>
      <c r="AK115" s="57">
        <f t="shared" ca="1" si="54"/>
        <v>10379</v>
      </c>
      <c r="AL115" s="57">
        <f t="shared" ca="1" si="49"/>
        <v>86089</v>
      </c>
      <c r="AM115" s="57">
        <f t="shared" ca="1" si="49"/>
        <v>2349</v>
      </c>
      <c r="AN115" s="57">
        <f t="shared" ca="1" si="49"/>
        <v>31588</v>
      </c>
      <c r="AO115" s="57">
        <f t="shared" ca="1" si="49"/>
        <v>0</v>
      </c>
      <c r="AP115" s="57">
        <f t="shared" ca="1" si="49"/>
        <v>53253</v>
      </c>
      <c r="AQ115" s="57">
        <f t="shared" ca="1" si="49"/>
        <v>3892</v>
      </c>
      <c r="AR115" s="57">
        <f t="shared" ca="1" si="49"/>
        <v>2304</v>
      </c>
      <c r="AS115" s="51">
        <v>2500</v>
      </c>
      <c r="AT115" s="57">
        <f t="shared" ca="1" si="49"/>
        <v>0</v>
      </c>
      <c r="AU115" s="51">
        <v>0</v>
      </c>
      <c r="AV115" s="57">
        <v>0</v>
      </c>
      <c r="AW115" s="51">
        <f t="shared" ca="1" si="36"/>
        <v>9467.66</v>
      </c>
      <c r="AX115" s="57">
        <f t="shared" ca="1" si="52"/>
        <v>-9135</v>
      </c>
      <c r="AY115" s="57">
        <f t="shared" ca="1" si="52"/>
        <v>0</v>
      </c>
      <c r="AZ115" s="57">
        <f t="shared" ca="1" si="52"/>
        <v>0</v>
      </c>
      <c r="BA115" s="51">
        <v>0</v>
      </c>
      <c r="BB115" s="51">
        <v>0</v>
      </c>
      <c r="BC115" s="57">
        <f t="shared" ca="1" si="52"/>
        <v>-15324</v>
      </c>
      <c r="BD115" s="57">
        <f t="shared" ca="1" si="52"/>
        <v>-23467</v>
      </c>
      <c r="BE115" s="57">
        <f t="shared" ca="1" si="46"/>
        <v>494.255</v>
      </c>
      <c r="BF115" s="51">
        <f t="shared" ca="1" si="37"/>
        <v>68.871200000000002</v>
      </c>
      <c r="BG115" s="51">
        <f t="shared" ca="1" si="38"/>
        <v>4.4490140845070423</v>
      </c>
      <c r="BH115" s="51">
        <f t="shared" ca="1" si="39"/>
        <v>527.25742574257424</v>
      </c>
      <c r="BI115" s="51">
        <v>0</v>
      </c>
      <c r="BJ115" s="51">
        <f ca="1">'2024_3월_관리비상세내역'!BK115</f>
        <v>696.09500000000003</v>
      </c>
      <c r="BK115" s="51">
        <f t="shared" ca="1" si="40"/>
        <v>1190.3499999999999</v>
      </c>
      <c r="BL115" s="51">
        <f ca="1">'2024_3월_관리비상세내역'!BM115</f>
        <v>209.38535211267606</v>
      </c>
      <c r="BM115" s="57">
        <f t="shared" ca="1" si="41"/>
        <v>213.8343661971831</v>
      </c>
      <c r="BN115" s="51">
        <f ca="1">'2024_3월_관리비상세내역'!BO115</f>
        <v>855.76800000000003</v>
      </c>
      <c r="BO115" s="57">
        <f t="shared" ca="1" si="42"/>
        <v>924.63920000000007</v>
      </c>
      <c r="BP115" s="51">
        <f ca="1">'2024_3월_관리비상세내역'!BQ115</f>
        <v>646.43564356435638</v>
      </c>
      <c r="BQ115" s="57">
        <f t="shared" ca="1" si="43"/>
        <v>1173.6930693069307</v>
      </c>
      <c r="BR115" s="51">
        <v>0</v>
      </c>
      <c r="BS115" s="51">
        <v>0</v>
      </c>
    </row>
    <row r="116" spans="1:71">
      <c r="A116" s="8" t="s">
        <v>239</v>
      </c>
      <c r="B116">
        <v>703</v>
      </c>
      <c r="C116">
        <f t="shared" si="53"/>
        <v>1401</v>
      </c>
      <c r="E116" s="8">
        <v>115.7</v>
      </c>
      <c r="F116" s="8" t="s">
        <v>240</v>
      </c>
      <c r="G116" s="55">
        <f t="shared" ca="1" si="31"/>
        <v>43129</v>
      </c>
      <c r="H116" s="8">
        <v>77777</v>
      </c>
      <c r="J116" t="str">
        <f t="shared" ca="1" si="45"/>
        <v>전세</v>
      </c>
      <c r="K116" s="8" t="s">
        <v>242</v>
      </c>
      <c r="L116" s="63">
        <v>45383</v>
      </c>
      <c r="M116" s="63">
        <v>45432</v>
      </c>
      <c r="N116" s="63">
        <v>45383</v>
      </c>
      <c r="O116" s="63">
        <v>45412</v>
      </c>
      <c r="P116" s="51">
        <f t="shared" ca="1" si="32"/>
        <v>594380</v>
      </c>
      <c r="Q116" s="57">
        <f t="shared" ca="1" si="33"/>
        <v>606267.6</v>
      </c>
      <c r="R116" s="51">
        <f t="shared" ca="1" si="34"/>
        <v>594380</v>
      </c>
      <c r="S116" s="57">
        <f t="shared" ca="1" si="44"/>
        <v>260712</v>
      </c>
      <c r="T116" s="57">
        <f t="shared" ca="1" si="35"/>
        <v>333668</v>
      </c>
      <c r="U116" s="57">
        <f t="shared" ca="1" si="55"/>
        <v>76128</v>
      </c>
      <c r="V116" s="57">
        <f t="shared" ca="1" si="55"/>
        <v>24909</v>
      </c>
      <c r="W116" s="57">
        <f t="shared" ca="1" si="55"/>
        <v>960</v>
      </c>
      <c r="X116" s="57">
        <f t="shared" ca="1" si="55"/>
        <v>3324</v>
      </c>
      <c r="Y116" s="57">
        <f t="shared" ca="1" si="55"/>
        <v>3834</v>
      </c>
      <c r="Z116" s="57">
        <f t="shared" ca="1" si="55"/>
        <v>58846</v>
      </c>
      <c r="AA116" s="57">
        <f t="shared" ca="1" si="55"/>
        <v>9912</v>
      </c>
      <c r="AB116" s="57">
        <f t="shared" ca="1" si="55"/>
        <v>21702</v>
      </c>
      <c r="AC116" s="57">
        <f t="shared" ca="1" si="55"/>
        <v>1973</v>
      </c>
      <c r="AD116" s="57">
        <f t="shared" ca="1" si="55"/>
        <v>7891</v>
      </c>
      <c r="AE116" s="57">
        <f t="shared" ca="1" si="55"/>
        <v>7364</v>
      </c>
      <c r="AF116" s="57">
        <f t="shared" ca="1" si="55"/>
        <v>870</v>
      </c>
      <c r="AG116" s="57">
        <f t="shared" ca="1" si="55"/>
        <v>46729</v>
      </c>
      <c r="AH116" s="57">
        <f t="shared" ca="1" si="55"/>
        <v>9</v>
      </c>
      <c r="AI116" s="57">
        <f t="shared" ca="1" si="55"/>
        <v>0</v>
      </c>
      <c r="AJ116" s="57">
        <f t="shared" ca="1" si="55"/>
        <v>104797</v>
      </c>
      <c r="AK116" s="57">
        <f t="shared" ca="1" si="54"/>
        <v>8456</v>
      </c>
      <c r="AL116" s="57">
        <f t="shared" ca="1" si="49"/>
        <v>60558</v>
      </c>
      <c r="AM116" s="57">
        <f t="shared" ca="1" si="49"/>
        <v>4488</v>
      </c>
      <c r="AN116" s="57">
        <f t="shared" ca="1" si="49"/>
        <v>118797</v>
      </c>
      <c r="AO116" s="57">
        <f t="shared" ca="1" si="49"/>
        <v>0</v>
      </c>
      <c r="AP116" s="57">
        <f t="shared" ca="1" si="49"/>
        <v>65007</v>
      </c>
      <c r="AQ116" s="57">
        <f t="shared" ca="1" si="49"/>
        <v>6182</v>
      </c>
      <c r="AR116" s="57">
        <f t="shared" ca="1" si="49"/>
        <v>777</v>
      </c>
      <c r="AS116" s="51">
        <v>2500</v>
      </c>
      <c r="AT116" s="57">
        <f t="shared" ca="1" si="49"/>
        <v>0</v>
      </c>
      <c r="AU116" s="51">
        <v>0</v>
      </c>
      <c r="AV116" s="57">
        <v>0</v>
      </c>
      <c r="AW116" s="51">
        <f t="shared" ca="1" si="36"/>
        <v>11887.6</v>
      </c>
      <c r="AX116" s="57">
        <f t="shared" ca="1" si="52"/>
        <v>-18064</v>
      </c>
      <c r="AY116" s="57">
        <f t="shared" ca="1" si="52"/>
        <v>0</v>
      </c>
      <c r="AZ116" s="57">
        <f t="shared" ca="1" si="52"/>
        <v>0</v>
      </c>
      <c r="BA116" s="51">
        <v>0</v>
      </c>
      <c r="BB116" s="51">
        <v>0</v>
      </c>
      <c r="BC116" s="57">
        <f t="shared" ca="1" si="52"/>
        <v>-19973</v>
      </c>
      <c r="BD116" s="57">
        <f t="shared" ca="1" si="52"/>
        <v>-3596</v>
      </c>
      <c r="BE116" s="57">
        <f t="shared" ca="1" si="46"/>
        <v>523.98500000000001</v>
      </c>
      <c r="BF116" s="51">
        <f t="shared" ca="1" si="37"/>
        <v>48.446399999999997</v>
      </c>
      <c r="BG116" s="51">
        <f t="shared" ca="1" si="38"/>
        <v>16.731971830985916</v>
      </c>
      <c r="BH116" s="51">
        <f t="shared" ca="1" si="39"/>
        <v>643.63366336633658</v>
      </c>
      <c r="BI116" s="51">
        <v>0</v>
      </c>
      <c r="BJ116" s="51">
        <f ca="1">'2024_3월_관리비상세내역'!BK116</f>
        <v>1113.155</v>
      </c>
      <c r="BK116" s="51">
        <f t="shared" ca="1" si="40"/>
        <v>1637.1399999999999</v>
      </c>
      <c r="BL116" s="51">
        <f ca="1">'2024_3월_관리비상세내역'!BM116</f>
        <v>654.48042253521123</v>
      </c>
      <c r="BM116" s="57">
        <f t="shared" ca="1" si="41"/>
        <v>671.21239436619715</v>
      </c>
      <c r="BN116" s="51">
        <f ca="1">'2024_3월_관리비상세내역'!BO116</f>
        <v>534.96399999999994</v>
      </c>
      <c r="BO116" s="57">
        <f t="shared" ca="1" si="42"/>
        <v>583.41039999999998</v>
      </c>
      <c r="BP116" s="51">
        <f ca="1">'2024_3월_관리비상세내역'!BQ116</f>
        <v>738.99009900990097</v>
      </c>
      <c r="BQ116" s="57">
        <f t="shared" ca="1" si="43"/>
        <v>1382.6237623762377</v>
      </c>
      <c r="BR116" s="51">
        <v>0</v>
      </c>
      <c r="BS116" s="51">
        <v>0</v>
      </c>
    </row>
    <row r="117" spans="1:71">
      <c r="A117" s="8" t="s">
        <v>239</v>
      </c>
      <c r="B117">
        <v>703</v>
      </c>
      <c r="C117">
        <f t="shared" si="53"/>
        <v>1402</v>
      </c>
      <c r="E117" s="8">
        <v>115.7</v>
      </c>
      <c r="F117" s="8" t="s">
        <v>240</v>
      </c>
      <c r="G117" s="55">
        <f t="shared" ca="1" si="31"/>
        <v>43271</v>
      </c>
      <c r="H117" s="8">
        <v>77777</v>
      </c>
      <c r="J117" t="str">
        <f t="shared" ca="1" si="45"/>
        <v>전세</v>
      </c>
      <c r="K117" s="8" t="s">
        <v>242</v>
      </c>
      <c r="L117" s="63">
        <v>45383</v>
      </c>
      <c r="M117" s="63">
        <v>45432</v>
      </c>
      <c r="N117" s="63">
        <v>45383</v>
      </c>
      <c r="O117" s="63">
        <v>45412</v>
      </c>
      <c r="P117" s="51">
        <f t="shared" ca="1" si="32"/>
        <v>612775</v>
      </c>
      <c r="Q117" s="57">
        <f t="shared" ca="1" si="33"/>
        <v>625030.5</v>
      </c>
      <c r="R117" s="51">
        <f t="shared" ca="1" si="34"/>
        <v>612775</v>
      </c>
      <c r="S117" s="57">
        <f t="shared" ca="1" si="44"/>
        <v>197594</v>
      </c>
      <c r="T117" s="57">
        <f t="shared" ca="1" si="35"/>
        <v>415181</v>
      </c>
      <c r="U117" s="57">
        <f t="shared" ca="1" si="55"/>
        <v>35563</v>
      </c>
      <c r="V117" s="57">
        <f t="shared" ca="1" si="55"/>
        <v>10375</v>
      </c>
      <c r="W117" s="57">
        <f t="shared" ca="1" si="55"/>
        <v>661</v>
      </c>
      <c r="X117" s="57">
        <f t="shared" ca="1" si="55"/>
        <v>3640</v>
      </c>
      <c r="Y117" s="57">
        <f t="shared" ca="1" si="55"/>
        <v>3567</v>
      </c>
      <c r="Z117" s="57">
        <f t="shared" ca="1" si="55"/>
        <v>49985</v>
      </c>
      <c r="AA117" s="57">
        <f t="shared" ca="1" si="55"/>
        <v>29962</v>
      </c>
      <c r="AB117" s="57">
        <f t="shared" ca="1" si="55"/>
        <v>44343</v>
      </c>
      <c r="AC117" s="57">
        <f t="shared" ca="1" si="55"/>
        <v>1940</v>
      </c>
      <c r="AD117" s="57">
        <f t="shared" ca="1" si="55"/>
        <v>7477</v>
      </c>
      <c r="AE117" s="57">
        <f t="shared" ca="1" si="55"/>
        <v>26889</v>
      </c>
      <c r="AF117" s="57">
        <f t="shared" ca="1" si="55"/>
        <v>642</v>
      </c>
      <c r="AG117" s="57">
        <f t="shared" ca="1" si="55"/>
        <v>8736</v>
      </c>
      <c r="AH117" s="57">
        <f t="shared" ca="1" si="55"/>
        <v>1000</v>
      </c>
      <c r="AI117" s="57">
        <f t="shared" ca="1" si="55"/>
        <v>0</v>
      </c>
      <c r="AJ117" s="57">
        <f t="shared" ca="1" si="55"/>
        <v>102150</v>
      </c>
      <c r="AK117" s="57">
        <f t="shared" ca="1" si="54"/>
        <v>17913</v>
      </c>
      <c r="AL117" s="57">
        <f t="shared" ca="1" si="49"/>
        <v>137499</v>
      </c>
      <c r="AM117" s="57">
        <f t="shared" ca="1" si="49"/>
        <v>3165</v>
      </c>
      <c r="AN117" s="57">
        <f t="shared" ca="1" si="49"/>
        <v>111006</v>
      </c>
      <c r="AO117" s="57">
        <f t="shared" ca="1" si="49"/>
        <v>0</v>
      </c>
      <c r="AP117" s="57">
        <f t="shared" ca="1" si="49"/>
        <v>46422</v>
      </c>
      <c r="AQ117" s="57">
        <f t="shared" ca="1" si="49"/>
        <v>3776</v>
      </c>
      <c r="AR117" s="57">
        <f t="shared" ca="1" si="49"/>
        <v>3670</v>
      </c>
      <c r="AS117" s="51">
        <v>2500</v>
      </c>
      <c r="AT117" s="57">
        <f t="shared" ca="1" si="49"/>
        <v>0</v>
      </c>
      <c r="AU117" s="51">
        <v>0</v>
      </c>
      <c r="AV117" s="57">
        <v>0</v>
      </c>
      <c r="AW117" s="51">
        <f t="shared" ca="1" si="36"/>
        <v>12255.5</v>
      </c>
      <c r="AX117" s="57">
        <f t="shared" ca="1" si="52"/>
        <v>-22663</v>
      </c>
      <c r="AY117" s="57">
        <f t="shared" ca="1" si="52"/>
        <v>0</v>
      </c>
      <c r="AZ117" s="57">
        <f t="shared" ca="1" si="52"/>
        <v>0</v>
      </c>
      <c r="BA117" s="51">
        <v>0</v>
      </c>
      <c r="BB117" s="51">
        <v>0</v>
      </c>
      <c r="BC117" s="57">
        <f t="shared" ca="1" si="52"/>
        <v>-2271</v>
      </c>
      <c r="BD117" s="57">
        <f t="shared" ca="1" si="52"/>
        <v>-15172</v>
      </c>
      <c r="BE117" s="57">
        <f t="shared" ca="1" si="46"/>
        <v>510.75</v>
      </c>
      <c r="BF117" s="51">
        <f t="shared" ca="1" si="37"/>
        <v>109.9992</v>
      </c>
      <c r="BG117" s="51">
        <f t="shared" ca="1" si="38"/>
        <v>15.634647887323943</v>
      </c>
      <c r="BH117" s="51">
        <f t="shared" ca="1" si="39"/>
        <v>459.62376237623761</v>
      </c>
      <c r="BI117" s="51">
        <v>0</v>
      </c>
      <c r="BJ117" s="51">
        <f ca="1">'2024_3월_관리비상세내역'!BK117</f>
        <v>1137.335</v>
      </c>
      <c r="BK117" s="51">
        <f t="shared" ca="1" si="40"/>
        <v>1648.085</v>
      </c>
      <c r="BL117" s="51">
        <f ca="1">'2024_3월_관리비상세내역'!BM117</f>
        <v>221.79197183098591</v>
      </c>
      <c r="BM117" s="57">
        <f t="shared" ca="1" si="41"/>
        <v>237.42661971830987</v>
      </c>
      <c r="BN117" s="51">
        <f ca="1">'2024_3월_관리비상세내역'!BO117</f>
        <v>544.63199999999995</v>
      </c>
      <c r="BO117" s="57">
        <f t="shared" ca="1" si="42"/>
        <v>654.63119999999992</v>
      </c>
      <c r="BP117" s="51">
        <f ca="1">'2024_3월_관리비상세내역'!BQ117</f>
        <v>520.73267326732673</v>
      </c>
      <c r="BQ117" s="57">
        <f t="shared" ca="1" si="43"/>
        <v>980.35643564356428</v>
      </c>
      <c r="BR117" s="51">
        <v>0</v>
      </c>
      <c r="BS117" s="51">
        <v>0</v>
      </c>
    </row>
    <row r="118" spans="1:71">
      <c r="A118" s="8" t="s">
        <v>239</v>
      </c>
      <c r="B118">
        <v>703</v>
      </c>
      <c r="C118">
        <f t="shared" si="53"/>
        <v>1501</v>
      </c>
      <c r="E118" s="8">
        <v>115.7</v>
      </c>
      <c r="F118" s="8" t="s">
        <v>240</v>
      </c>
      <c r="G118" s="55">
        <f t="shared" ca="1" si="31"/>
        <v>44527</v>
      </c>
      <c r="H118" s="8">
        <v>77777</v>
      </c>
      <c r="J118" t="str">
        <f t="shared" ca="1" si="45"/>
        <v>월세</v>
      </c>
      <c r="K118" s="8" t="s">
        <v>242</v>
      </c>
      <c r="L118" s="63">
        <v>45383</v>
      </c>
      <c r="M118" s="63">
        <v>45432</v>
      </c>
      <c r="N118" s="63">
        <v>45383</v>
      </c>
      <c r="O118" s="63">
        <v>45412</v>
      </c>
      <c r="P118" s="51">
        <f t="shared" ca="1" si="32"/>
        <v>424480</v>
      </c>
      <c r="Q118" s="57">
        <f t="shared" ca="1" si="33"/>
        <v>432969.6</v>
      </c>
      <c r="R118" s="51">
        <f t="shared" ca="1" si="34"/>
        <v>424480</v>
      </c>
      <c r="S118" s="57">
        <f t="shared" ca="1" si="44"/>
        <v>191728</v>
      </c>
      <c r="T118" s="57">
        <f t="shared" ca="1" si="35"/>
        <v>232752</v>
      </c>
      <c r="U118" s="57">
        <f t="shared" ca="1" si="55"/>
        <v>31001</v>
      </c>
      <c r="V118" s="57">
        <f t="shared" ca="1" si="55"/>
        <v>20315</v>
      </c>
      <c r="W118" s="57">
        <f t="shared" ca="1" si="55"/>
        <v>550</v>
      </c>
      <c r="X118" s="57">
        <f t="shared" ca="1" si="55"/>
        <v>4743</v>
      </c>
      <c r="Y118" s="57">
        <f t="shared" ca="1" si="55"/>
        <v>3172</v>
      </c>
      <c r="Z118" s="57">
        <f t="shared" ca="1" si="55"/>
        <v>15871</v>
      </c>
      <c r="AA118" s="57">
        <f t="shared" ca="1" si="55"/>
        <v>12477</v>
      </c>
      <c r="AB118" s="57">
        <f t="shared" ca="1" si="55"/>
        <v>68410</v>
      </c>
      <c r="AC118" s="57">
        <f t="shared" ca="1" si="55"/>
        <v>2678</v>
      </c>
      <c r="AD118" s="57">
        <f t="shared" ca="1" si="55"/>
        <v>9855</v>
      </c>
      <c r="AE118" s="57">
        <f t="shared" ca="1" si="55"/>
        <v>28540</v>
      </c>
      <c r="AF118" s="57">
        <f t="shared" ca="1" si="55"/>
        <v>397</v>
      </c>
      <c r="AG118" s="57">
        <f t="shared" ca="1" si="55"/>
        <v>2891</v>
      </c>
      <c r="AH118" s="57">
        <f t="shared" ca="1" si="55"/>
        <v>911</v>
      </c>
      <c r="AI118" s="57">
        <f t="shared" ca="1" si="55"/>
        <v>0</v>
      </c>
      <c r="AJ118" s="57">
        <f t="shared" ca="1" si="55"/>
        <v>98711</v>
      </c>
      <c r="AK118" s="57">
        <f t="shared" ca="1" si="54"/>
        <v>21287</v>
      </c>
      <c r="AL118" s="57">
        <f t="shared" ca="1" si="49"/>
        <v>62471</v>
      </c>
      <c r="AM118" s="57">
        <f t="shared" ca="1" si="49"/>
        <v>9937</v>
      </c>
      <c r="AN118" s="57">
        <f t="shared" ca="1" si="49"/>
        <v>14511</v>
      </c>
      <c r="AO118" s="57">
        <f t="shared" ca="1" si="49"/>
        <v>0</v>
      </c>
      <c r="AP118" s="57">
        <f t="shared" ca="1" si="49"/>
        <v>51732</v>
      </c>
      <c r="AQ118" s="57">
        <f t="shared" ca="1" si="49"/>
        <v>3305</v>
      </c>
      <c r="AR118" s="57">
        <f t="shared" ca="1" si="49"/>
        <v>3723</v>
      </c>
      <c r="AS118" s="51">
        <v>2500</v>
      </c>
      <c r="AT118" s="57">
        <f t="shared" ca="1" si="49"/>
        <v>0</v>
      </c>
      <c r="AU118" s="51">
        <v>0</v>
      </c>
      <c r="AV118" s="57">
        <v>0</v>
      </c>
      <c r="AW118" s="51">
        <f t="shared" ca="1" si="36"/>
        <v>8489.6</v>
      </c>
      <c r="AX118" s="57">
        <f t="shared" ca="1" si="52"/>
        <v>-8079</v>
      </c>
      <c r="AY118" s="57">
        <f t="shared" ca="1" si="52"/>
        <v>0</v>
      </c>
      <c r="AZ118" s="57">
        <f t="shared" ca="1" si="52"/>
        <v>0</v>
      </c>
      <c r="BA118" s="51">
        <v>0</v>
      </c>
      <c r="BB118" s="51">
        <v>0</v>
      </c>
      <c r="BC118" s="57">
        <f t="shared" ca="1" si="52"/>
        <v>-24029</v>
      </c>
      <c r="BD118" s="57">
        <f t="shared" ca="1" si="52"/>
        <v>-13400</v>
      </c>
      <c r="BE118" s="57">
        <f t="shared" ca="1" si="46"/>
        <v>493.55500000000001</v>
      </c>
      <c r="BF118" s="51">
        <f t="shared" ca="1" si="37"/>
        <v>49.976799999999997</v>
      </c>
      <c r="BG118" s="51">
        <f t="shared" ca="1" si="38"/>
        <v>2.0438028169014086</v>
      </c>
      <c r="BH118" s="51">
        <f t="shared" ca="1" si="39"/>
        <v>512.19801980198019</v>
      </c>
      <c r="BI118" s="51">
        <v>0</v>
      </c>
      <c r="BJ118" s="51">
        <f ca="1">'2024_3월_관리비상세내역'!BK118</f>
        <v>674.38499999999999</v>
      </c>
      <c r="BK118" s="51">
        <f t="shared" ca="1" si="40"/>
        <v>1167.94</v>
      </c>
      <c r="BL118" s="51">
        <f ca="1">'2024_3월_관리비상세내역'!BM118</f>
        <v>213.44211267605633</v>
      </c>
      <c r="BM118" s="57">
        <f t="shared" ca="1" si="41"/>
        <v>215.48591549295773</v>
      </c>
      <c r="BN118" s="51">
        <f ca="1">'2024_3월_관리비상세내역'!BO118</f>
        <v>776.35839999999996</v>
      </c>
      <c r="BO118" s="57">
        <f t="shared" ca="1" si="42"/>
        <v>826.33519999999999</v>
      </c>
      <c r="BP118" s="51">
        <f ca="1">'2024_3월_관리비상세내역'!BQ118</f>
        <v>1018.3861386138614</v>
      </c>
      <c r="BQ118" s="57">
        <f t="shared" ca="1" si="43"/>
        <v>1530.5841584158416</v>
      </c>
      <c r="BR118" s="51">
        <v>0</v>
      </c>
      <c r="BS118" s="51">
        <v>0</v>
      </c>
    </row>
    <row r="119" spans="1:71">
      <c r="A119" s="8" t="s">
        <v>239</v>
      </c>
      <c r="B119">
        <v>703</v>
      </c>
      <c r="C119">
        <f t="shared" si="53"/>
        <v>1502</v>
      </c>
      <c r="E119" s="8">
        <v>115.7</v>
      </c>
      <c r="F119" s="8" t="s">
        <v>240</v>
      </c>
      <c r="G119" s="55">
        <f t="shared" ca="1" si="31"/>
        <v>42437</v>
      </c>
      <c r="H119" s="8">
        <v>77777</v>
      </c>
      <c r="J119" t="str">
        <f t="shared" ca="1" si="45"/>
        <v>자가</v>
      </c>
      <c r="K119" s="8" t="s">
        <v>242</v>
      </c>
      <c r="L119" s="63">
        <v>45383</v>
      </c>
      <c r="M119" s="63">
        <v>45432</v>
      </c>
      <c r="N119" s="63">
        <v>45383</v>
      </c>
      <c r="O119" s="63">
        <v>45412</v>
      </c>
      <c r="P119" s="51">
        <f t="shared" ca="1" si="32"/>
        <v>408576</v>
      </c>
      <c r="Q119" s="57">
        <f t="shared" ca="1" si="33"/>
        <v>416747.52000000002</v>
      </c>
      <c r="R119" s="51">
        <f t="shared" ca="1" si="34"/>
        <v>408576</v>
      </c>
      <c r="S119" s="57">
        <f t="shared" ca="1" si="44"/>
        <v>197385</v>
      </c>
      <c r="T119" s="57">
        <f t="shared" ca="1" si="35"/>
        <v>211191</v>
      </c>
      <c r="U119" s="57">
        <f t="shared" ca="1" si="55"/>
        <v>60376</v>
      </c>
      <c r="V119" s="57">
        <f t="shared" ca="1" si="55"/>
        <v>38033</v>
      </c>
      <c r="W119" s="57">
        <f t="shared" ca="1" si="55"/>
        <v>1199</v>
      </c>
      <c r="X119" s="57">
        <f t="shared" ca="1" si="55"/>
        <v>2449</v>
      </c>
      <c r="Y119" s="57">
        <f t="shared" ca="1" si="55"/>
        <v>3203</v>
      </c>
      <c r="Z119" s="57">
        <f t="shared" ca="1" si="55"/>
        <v>22780</v>
      </c>
      <c r="AA119" s="57">
        <f t="shared" ca="1" si="55"/>
        <v>22153</v>
      </c>
      <c r="AB119" s="57">
        <f t="shared" ca="1" si="55"/>
        <v>32515</v>
      </c>
      <c r="AC119" s="57">
        <f t="shared" ca="1" si="55"/>
        <v>1582</v>
      </c>
      <c r="AD119" s="57">
        <f t="shared" ca="1" si="55"/>
        <v>3302</v>
      </c>
      <c r="AE119" s="57">
        <f t="shared" ca="1" si="55"/>
        <v>21249</v>
      </c>
      <c r="AF119" s="57">
        <f t="shared" ca="1" si="55"/>
        <v>734</v>
      </c>
      <c r="AG119" s="57">
        <f t="shared" ca="1" si="55"/>
        <v>4160</v>
      </c>
      <c r="AH119" s="57">
        <f t="shared" ca="1" si="55"/>
        <v>571</v>
      </c>
      <c r="AI119" s="57">
        <f t="shared" ca="1" si="55"/>
        <v>0</v>
      </c>
      <c r="AJ119" s="57">
        <f t="shared" ca="1" si="55"/>
        <v>98434</v>
      </c>
      <c r="AK119" s="57">
        <f t="shared" ca="1" si="54"/>
        <v>6271</v>
      </c>
      <c r="AL119" s="57">
        <f t="shared" ca="1" si="49"/>
        <v>35102</v>
      </c>
      <c r="AM119" s="57">
        <f t="shared" ca="1" si="49"/>
        <v>8295</v>
      </c>
      <c r="AN119" s="57">
        <f t="shared" ca="1" si="49"/>
        <v>43210</v>
      </c>
      <c r="AO119" s="57">
        <f t="shared" ca="1" si="49"/>
        <v>0</v>
      </c>
      <c r="AP119" s="57">
        <f t="shared" ca="1" si="49"/>
        <v>45158</v>
      </c>
      <c r="AQ119" s="57">
        <f t="shared" ca="1" si="49"/>
        <v>5803</v>
      </c>
      <c r="AR119" s="57">
        <f t="shared" ca="1" si="49"/>
        <v>3066</v>
      </c>
      <c r="AS119" s="51">
        <v>2500</v>
      </c>
      <c r="AT119" s="57">
        <f t="shared" ca="1" si="49"/>
        <v>0</v>
      </c>
      <c r="AU119" s="51">
        <v>0</v>
      </c>
      <c r="AV119" s="57">
        <v>0</v>
      </c>
      <c r="AW119" s="51">
        <f t="shared" ca="1" si="36"/>
        <v>8171.52</v>
      </c>
      <c r="AX119" s="57">
        <f t="shared" ca="1" si="52"/>
        <v>-11685</v>
      </c>
      <c r="AY119" s="57">
        <f t="shared" ca="1" si="52"/>
        <v>0</v>
      </c>
      <c r="AZ119" s="57">
        <f t="shared" ca="1" si="52"/>
        <v>0</v>
      </c>
      <c r="BA119" s="51">
        <v>0</v>
      </c>
      <c r="BB119" s="51">
        <v>0</v>
      </c>
      <c r="BC119" s="57">
        <f t="shared" ca="1" si="52"/>
        <v>-12408</v>
      </c>
      <c r="BD119" s="57">
        <f t="shared" ca="1" si="52"/>
        <v>-29476</v>
      </c>
      <c r="BE119" s="57">
        <f t="shared" ca="1" si="46"/>
        <v>492.17</v>
      </c>
      <c r="BF119" s="51">
        <f t="shared" ca="1" si="37"/>
        <v>28.081600000000002</v>
      </c>
      <c r="BG119" s="51">
        <f t="shared" ca="1" si="38"/>
        <v>6.0859154929577466</v>
      </c>
      <c r="BH119" s="51">
        <f t="shared" ca="1" si="39"/>
        <v>447.10891089108912</v>
      </c>
      <c r="BI119" s="51">
        <v>0</v>
      </c>
      <c r="BJ119" s="51">
        <f ca="1">'2024_3월_관리비상세내역'!BK119</f>
        <v>410.41</v>
      </c>
      <c r="BK119" s="51">
        <f t="shared" ca="1" si="40"/>
        <v>902.58</v>
      </c>
      <c r="BL119" s="51">
        <f ca="1">'2024_3월_관리비상세내역'!BM119</f>
        <v>69.411408450704229</v>
      </c>
      <c r="BM119" s="57">
        <f t="shared" ca="1" si="41"/>
        <v>75.497323943661982</v>
      </c>
      <c r="BN119" s="51">
        <f ca="1">'2024_3월_관리비상세내역'!BO119</f>
        <v>914.81439999999998</v>
      </c>
      <c r="BO119" s="57">
        <f t="shared" ca="1" si="42"/>
        <v>942.89599999999996</v>
      </c>
      <c r="BP119" s="51">
        <f ca="1">'2024_3월_관리비상세내역'!BQ119</f>
        <v>748.23762376237619</v>
      </c>
      <c r="BQ119" s="57">
        <f t="shared" ca="1" si="43"/>
        <v>1195.3465346534654</v>
      </c>
      <c r="BR119" s="51">
        <v>0</v>
      </c>
      <c r="BS119" s="51">
        <v>0</v>
      </c>
    </row>
    <row r="120" spans="1:71">
      <c r="A120" s="8" t="s">
        <v>239</v>
      </c>
      <c r="B120">
        <v>703</v>
      </c>
      <c r="C120">
        <f t="shared" si="53"/>
        <v>1601</v>
      </c>
      <c r="E120" s="8">
        <v>115.7</v>
      </c>
      <c r="F120" s="8" t="s">
        <v>240</v>
      </c>
      <c r="G120" s="55">
        <f t="shared" ca="1" si="31"/>
        <v>41963</v>
      </c>
      <c r="H120" s="8">
        <v>77777</v>
      </c>
      <c r="J120" t="str">
        <f t="shared" ca="1" si="45"/>
        <v>자가</v>
      </c>
      <c r="K120" s="8" t="s">
        <v>242</v>
      </c>
      <c r="L120" s="63">
        <v>45383</v>
      </c>
      <c r="M120" s="63">
        <v>45432</v>
      </c>
      <c r="N120" s="63">
        <v>45383</v>
      </c>
      <c r="O120" s="63">
        <v>45412</v>
      </c>
      <c r="P120" s="51">
        <f t="shared" ca="1" si="32"/>
        <v>494030</v>
      </c>
      <c r="Q120" s="57">
        <f t="shared" ca="1" si="33"/>
        <v>503910.6</v>
      </c>
      <c r="R120" s="51">
        <f t="shared" ca="1" si="34"/>
        <v>494030</v>
      </c>
      <c r="S120" s="57">
        <f t="shared" ca="1" si="44"/>
        <v>249801</v>
      </c>
      <c r="T120" s="57">
        <f t="shared" ca="1" si="35"/>
        <v>244229</v>
      </c>
      <c r="U120" s="57">
        <f t="shared" ca="1" si="55"/>
        <v>75539</v>
      </c>
      <c r="V120" s="57">
        <f t="shared" ca="1" si="55"/>
        <v>16000</v>
      </c>
      <c r="W120" s="57">
        <f t="shared" ca="1" si="55"/>
        <v>948</v>
      </c>
      <c r="X120" s="57">
        <f t="shared" ca="1" si="55"/>
        <v>3624</v>
      </c>
      <c r="Y120" s="57">
        <f t="shared" ca="1" si="55"/>
        <v>3877</v>
      </c>
      <c r="Z120" s="57">
        <f t="shared" ca="1" si="55"/>
        <v>25962</v>
      </c>
      <c r="AA120" s="57">
        <f t="shared" ca="1" si="55"/>
        <v>27679</v>
      </c>
      <c r="AB120" s="57">
        <f t="shared" ca="1" si="55"/>
        <v>48503</v>
      </c>
      <c r="AC120" s="57">
        <f t="shared" ca="1" si="55"/>
        <v>845</v>
      </c>
      <c r="AD120" s="57">
        <f t="shared" ca="1" si="55"/>
        <v>3746</v>
      </c>
      <c r="AE120" s="57">
        <f t="shared" ca="1" si="55"/>
        <v>26447</v>
      </c>
      <c r="AF120" s="57">
        <f t="shared" ca="1" si="55"/>
        <v>555</v>
      </c>
      <c r="AG120" s="57">
        <f t="shared" ca="1" si="55"/>
        <v>36134</v>
      </c>
      <c r="AH120" s="57">
        <f t="shared" ca="1" si="55"/>
        <v>230</v>
      </c>
      <c r="AI120" s="57">
        <f t="shared" ca="1" si="55"/>
        <v>0</v>
      </c>
      <c r="AJ120" s="57">
        <f t="shared" ca="1" si="55"/>
        <v>108085</v>
      </c>
      <c r="AK120" s="57">
        <f t="shared" ca="1" si="54"/>
        <v>14887</v>
      </c>
      <c r="AL120" s="57">
        <f t="shared" ca="1" si="54"/>
        <v>77373</v>
      </c>
      <c r="AM120" s="57">
        <f t="shared" ca="1" si="54"/>
        <v>2814</v>
      </c>
      <c r="AN120" s="57">
        <f t="shared" ca="1" si="54"/>
        <v>17274</v>
      </c>
      <c r="AO120" s="57">
        <f t="shared" ca="1" si="54"/>
        <v>0</v>
      </c>
      <c r="AP120" s="57">
        <f t="shared" ca="1" si="54"/>
        <v>51600</v>
      </c>
      <c r="AQ120" s="57">
        <f t="shared" ca="1" si="54"/>
        <v>7621</v>
      </c>
      <c r="AR120" s="57">
        <f t="shared" ca="1" si="54"/>
        <v>7046</v>
      </c>
      <c r="AS120" s="51">
        <v>2500</v>
      </c>
      <c r="AT120" s="57">
        <f t="shared" ca="1" si="54"/>
        <v>0</v>
      </c>
      <c r="AU120" s="51">
        <v>0</v>
      </c>
      <c r="AV120" s="57">
        <v>0</v>
      </c>
      <c r="AW120" s="51">
        <f t="shared" ca="1" si="36"/>
        <v>9880.6</v>
      </c>
      <c r="AX120" s="57">
        <f t="shared" ca="1" si="52"/>
        <v>-19747</v>
      </c>
      <c r="AY120" s="57">
        <f t="shared" ca="1" si="52"/>
        <v>0</v>
      </c>
      <c r="AZ120" s="57">
        <f t="shared" ca="1" si="52"/>
        <v>0</v>
      </c>
      <c r="BA120" s="51">
        <v>0</v>
      </c>
      <c r="BB120" s="51">
        <v>0</v>
      </c>
      <c r="BC120" s="57">
        <f t="shared" ca="1" si="52"/>
        <v>-28350</v>
      </c>
      <c r="BD120" s="57">
        <f t="shared" ca="1" si="52"/>
        <v>-17162</v>
      </c>
      <c r="BE120" s="57">
        <f t="shared" ca="1" si="46"/>
        <v>540.42499999999995</v>
      </c>
      <c r="BF120" s="51">
        <f t="shared" ca="1" si="37"/>
        <v>61.898400000000002</v>
      </c>
      <c r="BG120" s="51">
        <f t="shared" ca="1" si="38"/>
        <v>2.4329577464788734</v>
      </c>
      <c r="BH120" s="51">
        <f t="shared" ca="1" si="39"/>
        <v>510.89108910891088</v>
      </c>
      <c r="BI120" s="51">
        <v>0</v>
      </c>
      <c r="BJ120" s="51">
        <f ca="1">'2024_3월_관리비상세내역'!BK120</f>
        <v>1130.98</v>
      </c>
      <c r="BK120" s="51">
        <f t="shared" ca="1" si="40"/>
        <v>1671.405</v>
      </c>
      <c r="BL120" s="51">
        <f ca="1">'2024_3월_관리비상세내역'!BM120</f>
        <v>419.38633802816901</v>
      </c>
      <c r="BM120" s="57">
        <f t="shared" ca="1" si="41"/>
        <v>421.81929577464786</v>
      </c>
      <c r="BN120" s="51">
        <f ca="1">'2024_3월_관리비상세내역'!BO120</f>
        <v>581.26959999999997</v>
      </c>
      <c r="BO120" s="57">
        <f t="shared" ca="1" si="42"/>
        <v>643.16800000000001</v>
      </c>
      <c r="BP120" s="51">
        <f ca="1">'2024_3월_관리비상세내역'!BQ120</f>
        <v>1455.1188118811881</v>
      </c>
      <c r="BQ120" s="57">
        <f t="shared" ca="1" si="43"/>
        <v>1966.0099009900989</v>
      </c>
      <c r="BR120" s="51">
        <v>0</v>
      </c>
      <c r="BS120" s="51">
        <v>0</v>
      </c>
    </row>
    <row r="121" spans="1:71">
      <c r="A121" s="8" t="s">
        <v>239</v>
      </c>
      <c r="B121">
        <v>703</v>
      </c>
      <c r="C121">
        <f t="shared" si="53"/>
        <v>1602</v>
      </c>
      <c r="E121" s="8">
        <v>115.7</v>
      </c>
      <c r="F121" s="8" t="s">
        <v>240</v>
      </c>
      <c r="G121" s="55">
        <f t="shared" ca="1" si="31"/>
        <v>42079</v>
      </c>
      <c r="H121" s="8">
        <v>77777</v>
      </c>
      <c r="J121" t="str">
        <f t="shared" ca="1" si="45"/>
        <v>전세</v>
      </c>
      <c r="K121" s="8" t="s">
        <v>242</v>
      </c>
      <c r="L121" s="63">
        <v>45383</v>
      </c>
      <c r="M121" s="63">
        <v>45432</v>
      </c>
      <c r="N121" s="63">
        <v>45383</v>
      </c>
      <c r="O121" s="63">
        <v>45412</v>
      </c>
      <c r="P121" s="51">
        <f t="shared" ca="1" si="32"/>
        <v>655126</v>
      </c>
      <c r="Q121" s="57">
        <f t="shared" ca="1" si="33"/>
        <v>668228.52</v>
      </c>
      <c r="R121" s="51">
        <f t="shared" ca="1" si="34"/>
        <v>655126</v>
      </c>
      <c r="S121" s="57">
        <f t="shared" ca="1" si="44"/>
        <v>244692</v>
      </c>
      <c r="T121" s="57">
        <f t="shared" ca="1" si="35"/>
        <v>410434</v>
      </c>
      <c r="U121" s="57">
        <f t="shared" ca="1" si="55"/>
        <v>48552</v>
      </c>
      <c r="V121" s="57">
        <f t="shared" ca="1" si="55"/>
        <v>23126</v>
      </c>
      <c r="W121" s="57">
        <f t="shared" ca="1" si="55"/>
        <v>1237</v>
      </c>
      <c r="X121" s="57">
        <f t="shared" ca="1" si="55"/>
        <v>2586</v>
      </c>
      <c r="Y121" s="57">
        <f t="shared" ca="1" si="55"/>
        <v>3115</v>
      </c>
      <c r="Z121" s="57">
        <f t="shared" ca="1" si="55"/>
        <v>30633</v>
      </c>
      <c r="AA121" s="57">
        <f t="shared" ca="1" si="55"/>
        <v>6599</v>
      </c>
      <c r="AB121" s="57">
        <f t="shared" ca="1" si="55"/>
        <v>59208</v>
      </c>
      <c r="AC121" s="57">
        <f t="shared" ca="1" si="55"/>
        <v>1085</v>
      </c>
      <c r="AD121" s="57">
        <f t="shared" ca="1" si="55"/>
        <v>4926</v>
      </c>
      <c r="AE121" s="57">
        <f t="shared" ca="1" si="55"/>
        <v>18637</v>
      </c>
      <c r="AF121" s="57">
        <f t="shared" ca="1" si="55"/>
        <v>946</v>
      </c>
      <c r="AG121" s="57">
        <f t="shared" ca="1" si="55"/>
        <v>48539</v>
      </c>
      <c r="AH121" s="57">
        <f t="shared" ca="1" si="55"/>
        <v>237</v>
      </c>
      <c r="AI121" s="57">
        <f t="shared" ca="1" si="55"/>
        <v>0</v>
      </c>
      <c r="AJ121" s="57">
        <f t="shared" ca="1" si="55"/>
        <v>103385</v>
      </c>
      <c r="AK121" s="57">
        <f t="shared" ca="1" si="54"/>
        <v>4036</v>
      </c>
      <c r="AL121" s="57">
        <f t="shared" ca="1" si="54"/>
        <v>122461</v>
      </c>
      <c r="AM121" s="57">
        <f t="shared" ca="1" si="54"/>
        <v>7869</v>
      </c>
      <c r="AN121" s="57">
        <f t="shared" ca="1" si="54"/>
        <v>111940</v>
      </c>
      <c r="AO121" s="57">
        <f t="shared" ca="1" si="54"/>
        <v>0</v>
      </c>
      <c r="AP121" s="57">
        <f t="shared" ca="1" si="54"/>
        <v>84127</v>
      </c>
      <c r="AQ121" s="57">
        <f t="shared" ca="1" si="54"/>
        <v>2102</v>
      </c>
      <c r="AR121" s="57">
        <f t="shared" ca="1" si="54"/>
        <v>9121</v>
      </c>
      <c r="AS121" s="51">
        <v>2500</v>
      </c>
      <c r="AT121" s="57">
        <f t="shared" ca="1" si="54"/>
        <v>0</v>
      </c>
      <c r="AU121" s="51">
        <v>0</v>
      </c>
      <c r="AV121" s="57">
        <v>0</v>
      </c>
      <c r="AW121" s="51">
        <f t="shared" ca="1" si="36"/>
        <v>13102.52</v>
      </c>
      <c r="AX121" s="57">
        <f t="shared" ca="1" si="52"/>
        <v>-2272</v>
      </c>
      <c r="AY121" s="57">
        <f t="shared" ca="1" si="52"/>
        <v>0</v>
      </c>
      <c r="AZ121" s="57">
        <f t="shared" ca="1" si="52"/>
        <v>0</v>
      </c>
      <c r="BA121" s="51">
        <v>0</v>
      </c>
      <c r="BB121" s="51">
        <v>0</v>
      </c>
      <c r="BC121" s="57">
        <f t="shared" ca="1" si="52"/>
        <v>-26883</v>
      </c>
      <c r="BD121" s="57">
        <f t="shared" ca="1" si="52"/>
        <v>-12686</v>
      </c>
      <c r="BE121" s="57">
        <f t="shared" ca="1" si="46"/>
        <v>516.92499999999995</v>
      </c>
      <c r="BF121" s="51">
        <f t="shared" ca="1" si="37"/>
        <v>97.968800000000002</v>
      </c>
      <c r="BG121" s="51">
        <f t="shared" ca="1" si="38"/>
        <v>15.766197183098592</v>
      </c>
      <c r="BH121" s="51">
        <f t="shared" ca="1" si="39"/>
        <v>832.94059405940595</v>
      </c>
      <c r="BI121" s="51">
        <v>0</v>
      </c>
      <c r="BJ121" s="51">
        <f ca="1">'2024_3월_관리비상세내역'!BK121</f>
        <v>1117.96</v>
      </c>
      <c r="BK121" s="51">
        <f t="shared" ca="1" si="40"/>
        <v>1634.885</v>
      </c>
      <c r="BL121" s="51">
        <f ca="1">'2024_3월_관리비상세내역'!BM121</f>
        <v>900.91577464788736</v>
      </c>
      <c r="BM121" s="57">
        <f t="shared" ca="1" si="41"/>
        <v>916.68197183098596</v>
      </c>
      <c r="BN121" s="51">
        <f ca="1">'2024_3월_관리비상세내역'!BO121</f>
        <v>887.24879999999996</v>
      </c>
      <c r="BO121" s="57">
        <f t="shared" ca="1" si="42"/>
        <v>985.21759999999995</v>
      </c>
      <c r="BP121" s="51">
        <f ca="1">'2024_3월_관리비상세내역'!BQ121</f>
        <v>509.24752475247527</v>
      </c>
      <c r="BQ121" s="57">
        <f t="shared" ca="1" si="43"/>
        <v>1342.1881188118812</v>
      </c>
      <c r="BR121" s="51">
        <v>0</v>
      </c>
      <c r="BS121" s="51">
        <v>0</v>
      </c>
    </row>
    <row r="122" spans="1:71">
      <c r="A122" s="8" t="s">
        <v>239</v>
      </c>
      <c r="B122">
        <v>703</v>
      </c>
      <c r="C122">
        <f t="shared" si="53"/>
        <v>1701</v>
      </c>
      <c r="E122" s="8">
        <v>115.7</v>
      </c>
      <c r="F122" s="8" t="s">
        <v>240</v>
      </c>
      <c r="G122" s="55">
        <f t="shared" ca="1" si="31"/>
        <v>42084</v>
      </c>
      <c r="H122" s="8">
        <v>77777</v>
      </c>
      <c r="J122" t="str">
        <f t="shared" ca="1" si="45"/>
        <v>월세</v>
      </c>
      <c r="K122" s="8" t="s">
        <v>242</v>
      </c>
      <c r="L122" s="63">
        <v>45383</v>
      </c>
      <c r="M122" s="63">
        <v>45432</v>
      </c>
      <c r="N122" s="63">
        <v>45383</v>
      </c>
      <c r="O122" s="63">
        <v>45412</v>
      </c>
      <c r="P122" s="51">
        <f t="shared" ca="1" si="32"/>
        <v>533769</v>
      </c>
      <c r="Q122" s="57">
        <f t="shared" ca="1" si="33"/>
        <v>544444.38</v>
      </c>
      <c r="R122" s="51">
        <f t="shared" ca="1" si="34"/>
        <v>533769</v>
      </c>
      <c r="S122" s="57">
        <f t="shared" ca="1" si="44"/>
        <v>181782</v>
      </c>
      <c r="T122" s="57">
        <f t="shared" ca="1" si="35"/>
        <v>351987</v>
      </c>
      <c r="U122" s="57">
        <f t="shared" ca="1" si="55"/>
        <v>56994</v>
      </c>
      <c r="V122" s="57">
        <f t="shared" ca="1" si="55"/>
        <v>27706</v>
      </c>
      <c r="W122" s="57">
        <f t="shared" ca="1" si="55"/>
        <v>1583</v>
      </c>
      <c r="X122" s="57">
        <f t="shared" ca="1" si="55"/>
        <v>3138</v>
      </c>
      <c r="Y122" s="57">
        <f t="shared" ca="1" si="55"/>
        <v>3229</v>
      </c>
      <c r="Z122" s="57">
        <f t="shared" ca="1" si="55"/>
        <v>37587</v>
      </c>
      <c r="AA122" s="57">
        <f t="shared" ca="1" si="55"/>
        <v>12889</v>
      </c>
      <c r="AB122" s="57">
        <f t="shared" ca="1" si="55"/>
        <v>10093</v>
      </c>
      <c r="AC122" s="57">
        <f t="shared" ca="1" si="55"/>
        <v>829</v>
      </c>
      <c r="AD122" s="57">
        <f t="shared" ca="1" si="55"/>
        <v>7137</v>
      </c>
      <c r="AE122" s="57">
        <f t="shared" ca="1" si="55"/>
        <v>19702</v>
      </c>
      <c r="AF122" s="57">
        <f t="shared" ca="1" si="55"/>
        <v>720</v>
      </c>
      <c r="AG122" s="57">
        <f t="shared" ca="1" si="55"/>
        <v>3852</v>
      </c>
      <c r="AH122" s="57">
        <f t="shared" ca="1" si="55"/>
        <v>675</v>
      </c>
      <c r="AI122" s="57">
        <f t="shared" ca="1" si="55"/>
        <v>0</v>
      </c>
      <c r="AJ122" s="57">
        <f t="shared" ca="1" si="55"/>
        <v>94106</v>
      </c>
      <c r="AK122" s="57">
        <f t="shared" ca="1" si="54"/>
        <v>8140</v>
      </c>
      <c r="AL122" s="57">
        <f t="shared" ca="1" si="54"/>
        <v>141366</v>
      </c>
      <c r="AM122" s="57">
        <f t="shared" ca="1" si="54"/>
        <v>6803</v>
      </c>
      <c r="AN122" s="57">
        <f t="shared" ca="1" si="54"/>
        <v>117126</v>
      </c>
      <c r="AO122" s="57">
        <f t="shared" ca="1" si="54"/>
        <v>0</v>
      </c>
      <c r="AP122" s="57">
        <f t="shared" ca="1" si="54"/>
        <v>23439</v>
      </c>
      <c r="AQ122" s="57">
        <f t="shared" ca="1" si="54"/>
        <v>9212</v>
      </c>
      <c r="AR122" s="57">
        <f t="shared" ca="1" si="54"/>
        <v>984</v>
      </c>
      <c r="AS122" s="51">
        <v>2500</v>
      </c>
      <c r="AT122" s="57">
        <f t="shared" ca="1" si="54"/>
        <v>0</v>
      </c>
      <c r="AU122" s="51">
        <v>0</v>
      </c>
      <c r="AV122" s="57">
        <v>0</v>
      </c>
      <c r="AW122" s="51">
        <f t="shared" ca="1" si="36"/>
        <v>10675.380000000001</v>
      </c>
      <c r="AX122" s="57">
        <f t="shared" ca="1" si="52"/>
        <v>-18249</v>
      </c>
      <c r="AY122" s="57">
        <f t="shared" ca="1" si="52"/>
        <v>0</v>
      </c>
      <c r="AZ122" s="57">
        <f t="shared" ca="1" si="52"/>
        <v>0</v>
      </c>
      <c r="BA122" s="51">
        <v>0</v>
      </c>
      <c r="BB122" s="51">
        <v>0</v>
      </c>
      <c r="BC122" s="57">
        <f t="shared" ca="1" si="52"/>
        <v>-22915</v>
      </c>
      <c r="BD122" s="57">
        <f t="shared" ca="1" si="52"/>
        <v>-14877</v>
      </c>
      <c r="BE122" s="57">
        <f t="shared" ca="1" si="46"/>
        <v>470.53</v>
      </c>
      <c r="BF122" s="51">
        <f t="shared" ca="1" si="37"/>
        <v>113.0928</v>
      </c>
      <c r="BG122" s="51">
        <f t="shared" ca="1" si="38"/>
        <v>16.496619718309859</v>
      </c>
      <c r="BH122" s="51">
        <f t="shared" ca="1" si="39"/>
        <v>232.06930693069307</v>
      </c>
      <c r="BI122" s="51">
        <v>0</v>
      </c>
      <c r="BJ122" s="51">
        <f ca="1">'2024_3월_관리비상세내역'!BK122</f>
        <v>912.04500000000007</v>
      </c>
      <c r="BK122" s="51">
        <f t="shared" ca="1" si="40"/>
        <v>1382.575</v>
      </c>
      <c r="BL122" s="51">
        <f ca="1">'2024_3월_관리비상세내역'!BM122</f>
        <v>1006.6395774647888</v>
      </c>
      <c r="BM122" s="57">
        <f t="shared" ca="1" si="41"/>
        <v>1023.1361971830986</v>
      </c>
      <c r="BN122" s="51">
        <f ca="1">'2024_3월_관리비상세내역'!BO122</f>
        <v>117.4712</v>
      </c>
      <c r="BO122" s="57">
        <f t="shared" ca="1" si="42"/>
        <v>230.56399999999999</v>
      </c>
      <c r="BP122" s="51">
        <f ca="1">'2024_3월_관리비상세내역'!BQ122</f>
        <v>994.1584158415842</v>
      </c>
      <c r="BQ122" s="57">
        <f t="shared" ca="1" si="43"/>
        <v>1226.2277227722773</v>
      </c>
      <c r="BR122" s="51">
        <v>0</v>
      </c>
      <c r="BS122" s="51">
        <v>0</v>
      </c>
    </row>
    <row r="123" spans="1:71">
      <c r="A123" s="8" t="s">
        <v>239</v>
      </c>
      <c r="B123">
        <v>703</v>
      </c>
      <c r="C123">
        <f t="shared" si="53"/>
        <v>1702</v>
      </c>
      <c r="E123" s="8">
        <v>115.7</v>
      </c>
      <c r="F123" s="8" t="s">
        <v>240</v>
      </c>
      <c r="G123" s="55">
        <f t="shared" ca="1" si="31"/>
        <v>42361</v>
      </c>
      <c r="H123" s="8">
        <v>77777</v>
      </c>
      <c r="J123" t="str">
        <f t="shared" ca="1" si="45"/>
        <v>월세</v>
      </c>
      <c r="K123" s="8" t="s">
        <v>242</v>
      </c>
      <c r="L123" s="63">
        <v>45383</v>
      </c>
      <c r="M123" s="63">
        <v>45432</v>
      </c>
      <c r="N123" s="63">
        <v>45383</v>
      </c>
      <c r="O123" s="63">
        <v>45412</v>
      </c>
      <c r="P123" s="51">
        <f t="shared" ca="1" si="32"/>
        <v>623912</v>
      </c>
      <c r="Q123" s="57">
        <f t="shared" ca="1" si="33"/>
        <v>636390.24</v>
      </c>
      <c r="R123" s="51">
        <f t="shared" ca="1" si="34"/>
        <v>623912</v>
      </c>
      <c r="S123" s="57">
        <f t="shared" ca="1" si="44"/>
        <v>172558</v>
      </c>
      <c r="T123" s="57">
        <f t="shared" ca="1" si="35"/>
        <v>451354</v>
      </c>
      <c r="U123" s="57">
        <f t="shared" ca="1" si="55"/>
        <v>60891</v>
      </c>
      <c r="V123" s="57">
        <f t="shared" ca="1" si="55"/>
        <v>28464</v>
      </c>
      <c r="W123" s="57">
        <f t="shared" ca="1" si="55"/>
        <v>843</v>
      </c>
      <c r="X123" s="57">
        <f t="shared" ca="1" si="55"/>
        <v>1749</v>
      </c>
      <c r="Y123" s="57">
        <f t="shared" ca="1" si="55"/>
        <v>3210</v>
      </c>
      <c r="Z123" s="57">
        <f t="shared" ca="1" si="55"/>
        <v>23819</v>
      </c>
      <c r="AA123" s="57">
        <f t="shared" ca="1" si="55"/>
        <v>8235</v>
      </c>
      <c r="AB123" s="57">
        <f t="shared" ca="1" si="55"/>
        <v>22844</v>
      </c>
      <c r="AC123" s="57">
        <f t="shared" ca="1" si="55"/>
        <v>2204</v>
      </c>
      <c r="AD123" s="57">
        <f t="shared" ca="1" si="55"/>
        <v>7078</v>
      </c>
      <c r="AE123" s="57">
        <f t="shared" ca="1" si="55"/>
        <v>1495</v>
      </c>
      <c r="AF123" s="57">
        <f t="shared" ca="1" si="55"/>
        <v>763</v>
      </c>
      <c r="AG123" s="57">
        <f t="shared" ca="1" si="55"/>
        <v>9525</v>
      </c>
      <c r="AH123" s="57">
        <f t="shared" ca="1" si="55"/>
        <v>563</v>
      </c>
      <c r="AI123" s="57">
        <f t="shared" ca="1" si="55"/>
        <v>0</v>
      </c>
      <c r="AJ123" s="57">
        <f t="shared" ca="1" si="55"/>
        <v>107230</v>
      </c>
      <c r="AK123" s="57">
        <f t="shared" ca="1" si="54"/>
        <v>11814</v>
      </c>
      <c r="AL123" s="57">
        <f t="shared" ca="1" si="54"/>
        <v>145257</v>
      </c>
      <c r="AM123" s="57">
        <f t="shared" ca="1" si="54"/>
        <v>1616</v>
      </c>
      <c r="AN123" s="57">
        <f t="shared" ca="1" si="54"/>
        <v>93086</v>
      </c>
      <c r="AO123" s="57">
        <f t="shared" ca="1" si="54"/>
        <v>0</v>
      </c>
      <c r="AP123" s="57">
        <f t="shared" ca="1" si="54"/>
        <v>99836</v>
      </c>
      <c r="AQ123" s="57">
        <f t="shared" ca="1" si="54"/>
        <v>9673</v>
      </c>
      <c r="AR123" s="57">
        <f t="shared" ca="1" si="54"/>
        <v>1373</v>
      </c>
      <c r="AS123" s="51">
        <v>2500</v>
      </c>
      <c r="AT123" s="57">
        <f t="shared" ca="1" si="54"/>
        <v>0</v>
      </c>
      <c r="AU123" s="51">
        <v>0</v>
      </c>
      <c r="AV123" s="57">
        <v>0</v>
      </c>
      <c r="AW123" s="51">
        <f t="shared" ca="1" si="36"/>
        <v>12478.24</v>
      </c>
      <c r="AX123" s="57">
        <f t="shared" ca="1" si="52"/>
        <v>-1320</v>
      </c>
      <c r="AY123" s="57">
        <f t="shared" ca="1" si="52"/>
        <v>0</v>
      </c>
      <c r="AZ123" s="57">
        <f t="shared" ca="1" si="52"/>
        <v>0</v>
      </c>
      <c r="BA123" s="51">
        <v>0</v>
      </c>
      <c r="BB123" s="51">
        <v>0</v>
      </c>
      <c r="BC123" s="57">
        <f t="shared" ca="1" si="52"/>
        <v>-4091</v>
      </c>
      <c r="BD123" s="57">
        <f t="shared" ca="1" si="52"/>
        <v>-14745</v>
      </c>
      <c r="BE123" s="57">
        <f t="shared" ca="1" si="46"/>
        <v>536.15</v>
      </c>
      <c r="BF123" s="51">
        <f t="shared" ca="1" si="37"/>
        <v>116.2056</v>
      </c>
      <c r="BG123" s="51">
        <f t="shared" ca="1" si="38"/>
        <v>13.110704225352112</v>
      </c>
      <c r="BH123" s="51">
        <f t="shared" ca="1" si="39"/>
        <v>988.47524752475249</v>
      </c>
      <c r="BI123" s="51">
        <v>0</v>
      </c>
      <c r="BJ123" s="51">
        <f ca="1">'2024_3월_관리비상세내역'!BK123</f>
        <v>750.375</v>
      </c>
      <c r="BK123" s="51">
        <f t="shared" ca="1" si="40"/>
        <v>1286.5250000000001</v>
      </c>
      <c r="BL123" s="51">
        <f ca="1">'2024_3월_관리비상세내역'!BM123</f>
        <v>430.96704225352113</v>
      </c>
      <c r="BM123" s="57">
        <f t="shared" ca="1" si="41"/>
        <v>444.07774647887322</v>
      </c>
      <c r="BN123" s="51">
        <f ca="1">'2024_3월_관리비상세내역'!BO123</f>
        <v>355.33839999999998</v>
      </c>
      <c r="BO123" s="57">
        <f t="shared" ca="1" si="42"/>
        <v>471.54399999999998</v>
      </c>
      <c r="BP123" s="51">
        <f ca="1">'2024_3월_관리비상세내역'!BQ123</f>
        <v>955.96039603960401</v>
      </c>
      <c r="BQ123" s="57">
        <f t="shared" ca="1" si="43"/>
        <v>1944.4356435643565</v>
      </c>
      <c r="BR123" s="51">
        <v>0</v>
      </c>
      <c r="BS123" s="51">
        <v>0</v>
      </c>
    </row>
    <row r="124" spans="1:71">
      <c r="A124" s="8" t="s">
        <v>239</v>
      </c>
      <c r="B124">
        <v>703</v>
      </c>
      <c r="C124">
        <f t="shared" si="53"/>
        <v>1801</v>
      </c>
      <c r="E124" s="8">
        <v>115.7</v>
      </c>
      <c r="F124" s="8" t="s">
        <v>240</v>
      </c>
      <c r="G124" s="55">
        <f t="shared" ca="1" si="31"/>
        <v>42464</v>
      </c>
      <c r="H124" s="8">
        <v>77777</v>
      </c>
      <c r="J124" t="str">
        <f t="shared" ca="1" si="45"/>
        <v>전세</v>
      </c>
      <c r="K124" s="8" t="s">
        <v>242</v>
      </c>
      <c r="L124" s="63">
        <v>45383</v>
      </c>
      <c r="M124" s="63">
        <v>45432</v>
      </c>
      <c r="N124" s="63">
        <v>45383</v>
      </c>
      <c r="O124" s="63">
        <v>45412</v>
      </c>
      <c r="P124" s="51">
        <f t="shared" ca="1" si="32"/>
        <v>493389</v>
      </c>
      <c r="Q124" s="57">
        <f t="shared" ca="1" si="33"/>
        <v>503256.78</v>
      </c>
      <c r="R124" s="51">
        <f t="shared" ca="1" si="34"/>
        <v>493389</v>
      </c>
      <c r="S124" s="57">
        <f t="shared" ca="1" si="44"/>
        <v>265269</v>
      </c>
      <c r="T124" s="57">
        <f t="shared" ca="1" si="35"/>
        <v>228120</v>
      </c>
      <c r="U124" s="57">
        <f t="shared" ca="1" si="55"/>
        <v>57344</v>
      </c>
      <c r="V124" s="57">
        <f t="shared" ca="1" si="55"/>
        <v>23472</v>
      </c>
      <c r="W124" s="57">
        <f t="shared" ca="1" si="55"/>
        <v>436</v>
      </c>
      <c r="X124" s="57">
        <f t="shared" ca="1" si="55"/>
        <v>2034</v>
      </c>
      <c r="Y124" s="57">
        <f t="shared" ca="1" si="55"/>
        <v>3156</v>
      </c>
      <c r="Z124" s="57">
        <f t="shared" ca="1" si="55"/>
        <v>29223</v>
      </c>
      <c r="AA124" s="57">
        <f t="shared" ca="1" si="55"/>
        <v>29480</v>
      </c>
      <c r="AB124" s="57">
        <f t="shared" ca="1" si="55"/>
        <v>79663</v>
      </c>
      <c r="AC124" s="57">
        <f t="shared" ca="1" si="55"/>
        <v>772</v>
      </c>
      <c r="AD124" s="57">
        <f t="shared" ca="1" si="55"/>
        <v>8123</v>
      </c>
      <c r="AE124" s="57">
        <f t="shared" ca="1" si="55"/>
        <v>29957</v>
      </c>
      <c r="AF124" s="57">
        <f t="shared" ca="1" si="55"/>
        <v>854</v>
      </c>
      <c r="AG124" s="57">
        <f t="shared" ca="1" si="55"/>
        <v>22080</v>
      </c>
      <c r="AH124" s="57">
        <f t="shared" ca="1" si="55"/>
        <v>824</v>
      </c>
      <c r="AI124" s="57">
        <f t="shared" ca="1" si="55"/>
        <v>0</v>
      </c>
      <c r="AJ124" s="57">
        <f t="shared" ca="1" si="55"/>
        <v>107626</v>
      </c>
      <c r="AK124" s="57">
        <f t="shared" ca="1" si="54"/>
        <v>2578</v>
      </c>
      <c r="AL124" s="57">
        <f t="shared" ca="1" si="54"/>
        <v>64376</v>
      </c>
      <c r="AM124" s="57">
        <f t="shared" ca="1" si="54"/>
        <v>9635</v>
      </c>
      <c r="AN124" s="57">
        <f t="shared" ca="1" si="54"/>
        <v>18531</v>
      </c>
      <c r="AO124" s="57">
        <f t="shared" ca="1" si="54"/>
        <v>0</v>
      </c>
      <c r="AP124" s="57">
        <f t="shared" ca="1" si="54"/>
        <v>50701</v>
      </c>
      <c r="AQ124" s="57">
        <f t="shared" ca="1" si="54"/>
        <v>8155</v>
      </c>
      <c r="AR124" s="57">
        <f t="shared" ca="1" si="54"/>
        <v>591</v>
      </c>
      <c r="AS124" s="51">
        <v>2500</v>
      </c>
      <c r="AT124" s="57">
        <f t="shared" ca="1" si="54"/>
        <v>0</v>
      </c>
      <c r="AU124" s="51">
        <v>0</v>
      </c>
      <c r="AV124" s="57">
        <v>0</v>
      </c>
      <c r="AW124" s="51">
        <f t="shared" ca="1" si="36"/>
        <v>9867.7800000000007</v>
      </c>
      <c r="AX124" s="57">
        <f t="shared" ca="1" si="52"/>
        <v>-10430</v>
      </c>
      <c r="AY124" s="57">
        <f t="shared" ca="1" si="52"/>
        <v>0</v>
      </c>
      <c r="AZ124" s="57">
        <f t="shared" ca="1" si="52"/>
        <v>0</v>
      </c>
      <c r="BA124" s="51">
        <v>0</v>
      </c>
      <c r="BB124" s="51">
        <v>0</v>
      </c>
      <c r="BC124" s="57">
        <f t="shared" ca="1" si="52"/>
        <v>-23773</v>
      </c>
      <c r="BD124" s="57">
        <f t="shared" ca="1" si="52"/>
        <v>-24519</v>
      </c>
      <c r="BE124" s="57">
        <f t="shared" ca="1" si="46"/>
        <v>538.13</v>
      </c>
      <c r="BF124" s="51">
        <f t="shared" ca="1" si="37"/>
        <v>51.500799999999998</v>
      </c>
      <c r="BG124" s="51">
        <f t="shared" ca="1" si="38"/>
        <v>2.61</v>
      </c>
      <c r="BH124" s="51">
        <f t="shared" ca="1" si="39"/>
        <v>501.99009900990097</v>
      </c>
      <c r="BI124" s="51">
        <v>0</v>
      </c>
      <c r="BJ124" s="51">
        <f ca="1">'2024_3월_관리비상세내역'!BK124</f>
        <v>329.55500000000001</v>
      </c>
      <c r="BK124" s="51">
        <f t="shared" ca="1" si="40"/>
        <v>867.68499999999995</v>
      </c>
      <c r="BL124" s="51">
        <f ca="1">'2024_3월_관리비상세내역'!BM124</f>
        <v>953.41140845070424</v>
      </c>
      <c r="BM124" s="57">
        <f t="shared" ca="1" si="41"/>
        <v>956.02140845070426</v>
      </c>
      <c r="BN124" s="51">
        <f ca="1">'2024_3월_관리비상세내역'!BO124</f>
        <v>680.94399999999996</v>
      </c>
      <c r="BO124" s="57">
        <f t="shared" ca="1" si="42"/>
        <v>732.44479999999999</v>
      </c>
      <c r="BP124" s="51">
        <f ca="1">'2024_3월_관리비상세내역'!BQ124</f>
        <v>859.25742574257424</v>
      </c>
      <c r="BQ124" s="57">
        <f t="shared" ca="1" si="43"/>
        <v>1361.2475247524753</v>
      </c>
      <c r="BR124" s="51">
        <v>0</v>
      </c>
      <c r="BS124" s="51">
        <v>0</v>
      </c>
    </row>
    <row r="125" spans="1:71">
      <c r="A125" s="8" t="s">
        <v>239</v>
      </c>
      <c r="B125">
        <v>703</v>
      </c>
      <c r="C125">
        <f t="shared" si="53"/>
        <v>1802</v>
      </c>
      <c r="E125" s="8">
        <v>115.7</v>
      </c>
      <c r="F125" s="8" t="s">
        <v>240</v>
      </c>
      <c r="G125" s="55">
        <f t="shared" ca="1" si="31"/>
        <v>44956</v>
      </c>
      <c r="H125" s="8">
        <v>77777</v>
      </c>
      <c r="J125" t="str">
        <f t="shared" ca="1" si="45"/>
        <v>전세</v>
      </c>
      <c r="K125" s="8" t="s">
        <v>242</v>
      </c>
      <c r="L125" s="63">
        <v>45383</v>
      </c>
      <c r="M125" s="63">
        <v>45432</v>
      </c>
      <c r="N125" s="63">
        <v>45383</v>
      </c>
      <c r="O125" s="63">
        <v>45412</v>
      </c>
      <c r="P125" s="51">
        <f t="shared" ca="1" si="32"/>
        <v>523656</v>
      </c>
      <c r="Q125" s="57">
        <f t="shared" ca="1" si="33"/>
        <v>534129.12</v>
      </c>
      <c r="R125" s="51">
        <f t="shared" ca="1" si="34"/>
        <v>523656</v>
      </c>
      <c r="S125" s="57">
        <f t="shared" ca="1" si="44"/>
        <v>233947</v>
      </c>
      <c r="T125" s="57">
        <f t="shared" ca="1" si="35"/>
        <v>289709</v>
      </c>
      <c r="U125" s="57">
        <f t="shared" ca="1" si="55"/>
        <v>36286</v>
      </c>
      <c r="V125" s="57">
        <f t="shared" ca="1" si="55"/>
        <v>5061</v>
      </c>
      <c r="W125" s="57">
        <f t="shared" ca="1" si="55"/>
        <v>1720</v>
      </c>
      <c r="X125" s="57">
        <f t="shared" ca="1" si="55"/>
        <v>3116</v>
      </c>
      <c r="Y125" s="57">
        <f t="shared" ca="1" si="55"/>
        <v>3391</v>
      </c>
      <c r="Z125" s="57">
        <f t="shared" ca="1" si="55"/>
        <v>28592</v>
      </c>
      <c r="AA125" s="57">
        <f t="shared" ca="1" si="55"/>
        <v>16059</v>
      </c>
      <c r="AB125" s="57">
        <f t="shared" ca="1" si="55"/>
        <v>76986</v>
      </c>
      <c r="AC125" s="57">
        <f t="shared" ca="1" si="55"/>
        <v>2132</v>
      </c>
      <c r="AD125" s="57">
        <f t="shared" ca="1" si="55"/>
        <v>3385</v>
      </c>
      <c r="AE125" s="57">
        <f t="shared" ca="1" si="55"/>
        <v>25720</v>
      </c>
      <c r="AF125" s="57">
        <f t="shared" ca="1" si="55"/>
        <v>579</v>
      </c>
      <c r="AG125" s="57">
        <f t="shared" ca="1" si="55"/>
        <v>39746</v>
      </c>
      <c r="AH125" s="57">
        <f t="shared" ca="1" si="55"/>
        <v>997</v>
      </c>
      <c r="AI125" s="57">
        <f t="shared" ca="1" si="55"/>
        <v>0</v>
      </c>
      <c r="AJ125" s="57">
        <f t="shared" ref="AJ125:AT156" ca="1" si="56">RANDBETWEEN(AJ$2,AJ$3)</f>
        <v>90070</v>
      </c>
      <c r="AK125" s="57">
        <f t="shared" ca="1" si="56"/>
        <v>18912</v>
      </c>
      <c r="AL125" s="57">
        <f t="shared" ca="1" si="54"/>
        <v>127365</v>
      </c>
      <c r="AM125" s="57">
        <f t="shared" ca="1" si="54"/>
        <v>1319</v>
      </c>
      <c r="AN125" s="57">
        <f t="shared" ca="1" si="54"/>
        <v>56440</v>
      </c>
      <c r="AO125" s="57">
        <f t="shared" ca="1" si="54"/>
        <v>0</v>
      </c>
      <c r="AP125" s="57">
        <f t="shared" ca="1" si="54"/>
        <v>37977</v>
      </c>
      <c r="AQ125" s="57">
        <f t="shared" ca="1" si="54"/>
        <v>7233</v>
      </c>
      <c r="AR125" s="57">
        <f t="shared" ca="1" si="54"/>
        <v>348</v>
      </c>
      <c r="AS125" s="51">
        <v>2500</v>
      </c>
      <c r="AT125" s="57">
        <f t="shared" ca="1" si="54"/>
        <v>0</v>
      </c>
      <c r="AU125" s="51">
        <v>0</v>
      </c>
      <c r="AV125" s="57">
        <v>0</v>
      </c>
      <c r="AW125" s="51">
        <f t="shared" ca="1" si="36"/>
        <v>10473.120000000001</v>
      </c>
      <c r="AX125" s="57">
        <f t="shared" ca="1" si="52"/>
        <v>-15832</v>
      </c>
      <c r="AY125" s="57">
        <f t="shared" ca="1" si="52"/>
        <v>0</v>
      </c>
      <c r="AZ125" s="57">
        <f t="shared" ca="1" si="52"/>
        <v>0</v>
      </c>
      <c r="BA125" s="51">
        <v>0</v>
      </c>
      <c r="BB125" s="51">
        <v>0</v>
      </c>
      <c r="BC125" s="57">
        <f t="shared" ca="1" si="52"/>
        <v>-17974</v>
      </c>
      <c r="BD125" s="57">
        <f t="shared" ca="1" si="52"/>
        <v>-28472</v>
      </c>
      <c r="BE125" s="57">
        <f t="shared" ca="1" si="46"/>
        <v>450.35</v>
      </c>
      <c r="BF125" s="51">
        <f t="shared" ca="1" si="37"/>
        <v>101.892</v>
      </c>
      <c r="BG125" s="51">
        <f t="shared" ca="1" si="38"/>
        <v>7.9492957746478874</v>
      </c>
      <c r="BH125" s="51">
        <f t="shared" ca="1" si="39"/>
        <v>376.00990099009903</v>
      </c>
      <c r="BI125" s="51">
        <v>0</v>
      </c>
      <c r="BJ125" s="51">
        <f ca="1">'2024_3월_관리비상세내역'!BK125</f>
        <v>725.89</v>
      </c>
      <c r="BK125" s="51">
        <f t="shared" ca="1" si="40"/>
        <v>1176.24</v>
      </c>
      <c r="BL125" s="51">
        <f ca="1">'2024_3월_관리비상세내역'!BM125</f>
        <v>484.3811267605634</v>
      </c>
      <c r="BM125" s="57">
        <f t="shared" ca="1" si="41"/>
        <v>492.33042253521131</v>
      </c>
      <c r="BN125" s="51">
        <f ca="1">'2024_3월_관리비상세내역'!BO125</f>
        <v>1029.6063999999999</v>
      </c>
      <c r="BO125" s="57">
        <f t="shared" ca="1" si="42"/>
        <v>1131.4983999999999</v>
      </c>
      <c r="BP125" s="51">
        <f ca="1">'2024_3월_관리비상세내역'!BQ125</f>
        <v>258.19801980198019</v>
      </c>
      <c r="BQ125" s="57">
        <f t="shared" ca="1" si="43"/>
        <v>634.20792079207922</v>
      </c>
      <c r="BR125" s="51">
        <v>0</v>
      </c>
      <c r="BS125" s="51">
        <v>0</v>
      </c>
    </row>
    <row r="126" spans="1:71">
      <c r="A126" s="8" t="s">
        <v>239</v>
      </c>
      <c r="B126">
        <v>703</v>
      </c>
      <c r="C126">
        <f t="shared" si="53"/>
        <v>1901</v>
      </c>
      <c r="E126" s="8">
        <v>115.7</v>
      </c>
      <c r="F126" s="8" t="s">
        <v>240</v>
      </c>
      <c r="G126" s="55">
        <f t="shared" ca="1" si="31"/>
        <v>41749</v>
      </c>
      <c r="H126" s="8">
        <v>77777</v>
      </c>
      <c r="J126" t="str">
        <f t="shared" ca="1" si="45"/>
        <v>전세</v>
      </c>
      <c r="K126" s="8" t="s">
        <v>242</v>
      </c>
      <c r="L126" s="63">
        <v>45383</v>
      </c>
      <c r="M126" s="63">
        <v>45432</v>
      </c>
      <c r="N126" s="63">
        <v>45383</v>
      </c>
      <c r="O126" s="63">
        <v>45412</v>
      </c>
      <c r="P126" s="51">
        <f t="shared" ca="1" si="32"/>
        <v>586371</v>
      </c>
      <c r="Q126" s="57">
        <f t="shared" ca="1" si="33"/>
        <v>598098.42000000004</v>
      </c>
      <c r="R126" s="51">
        <f t="shared" ca="1" si="34"/>
        <v>586371</v>
      </c>
      <c r="S126" s="57">
        <f t="shared" ca="1" si="44"/>
        <v>240471</v>
      </c>
      <c r="T126" s="57">
        <f t="shared" ca="1" si="35"/>
        <v>345900</v>
      </c>
      <c r="U126" s="57">
        <f t="shared" ref="U126:AJ141" ca="1" si="57">RANDBETWEEN(U$2,U$3)</f>
        <v>44584</v>
      </c>
      <c r="V126" s="57">
        <f t="shared" ca="1" si="57"/>
        <v>36924</v>
      </c>
      <c r="W126" s="57">
        <f t="shared" ca="1" si="57"/>
        <v>1265</v>
      </c>
      <c r="X126" s="57">
        <f t="shared" ca="1" si="57"/>
        <v>1353</v>
      </c>
      <c r="Y126" s="57">
        <f t="shared" ca="1" si="57"/>
        <v>3252</v>
      </c>
      <c r="Z126" s="57">
        <f t="shared" ca="1" si="57"/>
        <v>59383</v>
      </c>
      <c r="AA126" s="57">
        <f t="shared" ca="1" si="57"/>
        <v>20218</v>
      </c>
      <c r="AB126" s="57">
        <f t="shared" ca="1" si="57"/>
        <v>46762</v>
      </c>
      <c r="AC126" s="57">
        <f t="shared" ca="1" si="57"/>
        <v>2610</v>
      </c>
      <c r="AD126" s="57">
        <f t="shared" ca="1" si="57"/>
        <v>8229</v>
      </c>
      <c r="AE126" s="57">
        <f t="shared" ca="1" si="57"/>
        <v>11467</v>
      </c>
      <c r="AF126" s="57">
        <f t="shared" ca="1" si="57"/>
        <v>587</v>
      </c>
      <c r="AG126" s="57">
        <f t="shared" ca="1" si="57"/>
        <v>17262</v>
      </c>
      <c r="AH126" s="57">
        <f t="shared" ca="1" si="57"/>
        <v>22</v>
      </c>
      <c r="AI126" s="57">
        <f t="shared" ca="1" si="57"/>
        <v>0</v>
      </c>
      <c r="AJ126" s="57">
        <f t="shared" ca="1" si="57"/>
        <v>104371</v>
      </c>
      <c r="AK126" s="57">
        <f t="shared" ca="1" si="56"/>
        <v>7117</v>
      </c>
      <c r="AL126" s="57">
        <f t="shared" ca="1" si="54"/>
        <v>60624</v>
      </c>
      <c r="AM126" s="57">
        <f t="shared" ca="1" si="54"/>
        <v>9318</v>
      </c>
      <c r="AN126" s="57">
        <f t="shared" ca="1" si="54"/>
        <v>110562</v>
      </c>
      <c r="AO126" s="57">
        <f t="shared" ca="1" si="54"/>
        <v>0</v>
      </c>
      <c r="AP126" s="57">
        <f t="shared" ca="1" si="54"/>
        <v>54440</v>
      </c>
      <c r="AQ126" s="57">
        <f t="shared" ca="1" si="54"/>
        <v>6793</v>
      </c>
      <c r="AR126" s="57">
        <f t="shared" ca="1" si="54"/>
        <v>5098</v>
      </c>
      <c r="AS126" s="51">
        <v>2500</v>
      </c>
      <c r="AT126" s="57">
        <f t="shared" ca="1" si="54"/>
        <v>0</v>
      </c>
      <c r="AU126" s="51">
        <v>0</v>
      </c>
      <c r="AV126" s="57">
        <v>0</v>
      </c>
      <c r="AW126" s="51">
        <f t="shared" ca="1" si="36"/>
        <v>11727.42</v>
      </c>
      <c r="AX126" s="57">
        <f t="shared" ca="1" si="52"/>
        <v>-4243</v>
      </c>
      <c r="AY126" s="57">
        <f t="shared" ca="1" si="52"/>
        <v>0</v>
      </c>
      <c r="AZ126" s="57">
        <f t="shared" ca="1" si="52"/>
        <v>0</v>
      </c>
      <c r="BA126" s="51">
        <v>0</v>
      </c>
      <c r="BB126" s="51">
        <v>0</v>
      </c>
      <c r="BC126" s="57">
        <f t="shared" ca="1" si="52"/>
        <v>-15823</v>
      </c>
      <c r="BD126" s="57">
        <f t="shared" ca="1" si="52"/>
        <v>-8304</v>
      </c>
      <c r="BE126" s="57">
        <f t="shared" ca="1" si="46"/>
        <v>521.85500000000002</v>
      </c>
      <c r="BF126" s="51">
        <f t="shared" ca="1" si="37"/>
        <v>48.499200000000002</v>
      </c>
      <c r="BG126" s="51">
        <f t="shared" ca="1" si="38"/>
        <v>15.572112676056339</v>
      </c>
      <c r="BH126" s="51">
        <f t="shared" ca="1" si="39"/>
        <v>539.00990099009903</v>
      </c>
      <c r="BI126" s="51">
        <v>0</v>
      </c>
      <c r="BJ126" s="51">
        <f ca="1">'2024_3월_관리비상세내역'!BK126</f>
        <v>626.71</v>
      </c>
      <c r="BK126" s="51">
        <f t="shared" ca="1" si="40"/>
        <v>1148.5650000000001</v>
      </c>
      <c r="BL126" s="51">
        <f ca="1">'2024_3월_관리비상세내역'!BM126</f>
        <v>626.17239436619718</v>
      </c>
      <c r="BM126" s="57">
        <f t="shared" ca="1" si="41"/>
        <v>641.74450704225353</v>
      </c>
      <c r="BN126" s="51">
        <f ca="1">'2024_3월_관리비상세내역'!BO126</f>
        <v>200.05759999999998</v>
      </c>
      <c r="BO126" s="57">
        <f t="shared" ca="1" si="42"/>
        <v>248.55679999999998</v>
      </c>
      <c r="BP126" s="51">
        <f ca="1">'2024_3월_관리비상세내역'!BQ126</f>
        <v>1491.4752475247524</v>
      </c>
      <c r="BQ126" s="57">
        <f t="shared" ca="1" si="43"/>
        <v>2030.4851485148515</v>
      </c>
      <c r="BR126" s="51">
        <v>0</v>
      </c>
      <c r="BS126" s="51">
        <v>0</v>
      </c>
    </row>
    <row r="127" spans="1:71">
      <c r="A127" s="8" t="s">
        <v>239</v>
      </c>
      <c r="B127">
        <v>703</v>
      </c>
      <c r="C127">
        <f t="shared" si="53"/>
        <v>1902</v>
      </c>
      <c r="E127" s="8">
        <v>115.7</v>
      </c>
      <c r="F127" s="8" t="s">
        <v>240</v>
      </c>
      <c r="G127" s="55">
        <f t="shared" ca="1" si="31"/>
        <v>45238</v>
      </c>
      <c r="H127" s="8">
        <v>77777</v>
      </c>
      <c r="J127" t="str">
        <f t="shared" ca="1" si="45"/>
        <v>전세</v>
      </c>
      <c r="K127" s="8" t="s">
        <v>242</v>
      </c>
      <c r="L127" s="63">
        <v>45383</v>
      </c>
      <c r="M127" s="63">
        <v>45432</v>
      </c>
      <c r="N127" s="63">
        <v>45383</v>
      </c>
      <c r="O127" s="63">
        <v>45412</v>
      </c>
      <c r="P127" s="51">
        <f t="shared" ca="1" si="32"/>
        <v>596984</v>
      </c>
      <c r="Q127" s="57">
        <f t="shared" ca="1" si="33"/>
        <v>608923.68000000005</v>
      </c>
      <c r="R127" s="51">
        <f t="shared" ca="1" si="34"/>
        <v>596984</v>
      </c>
      <c r="S127" s="57">
        <f t="shared" ca="1" si="44"/>
        <v>214334</v>
      </c>
      <c r="T127" s="57">
        <f t="shared" ca="1" si="35"/>
        <v>382650</v>
      </c>
      <c r="U127" s="57">
        <f t="shared" ca="1" si="57"/>
        <v>45373</v>
      </c>
      <c r="V127" s="57">
        <f t="shared" ca="1" si="57"/>
        <v>19462</v>
      </c>
      <c r="W127" s="57">
        <f t="shared" ca="1" si="57"/>
        <v>1075</v>
      </c>
      <c r="X127" s="57">
        <f t="shared" ca="1" si="57"/>
        <v>3211</v>
      </c>
      <c r="Y127" s="57">
        <f t="shared" ca="1" si="57"/>
        <v>3557</v>
      </c>
      <c r="Z127" s="57">
        <f t="shared" ca="1" si="57"/>
        <v>42183</v>
      </c>
      <c r="AA127" s="57">
        <f t="shared" ca="1" si="57"/>
        <v>14309</v>
      </c>
      <c r="AB127" s="57">
        <f t="shared" ca="1" si="57"/>
        <v>67761</v>
      </c>
      <c r="AC127" s="57">
        <f t="shared" ca="1" si="57"/>
        <v>2881</v>
      </c>
      <c r="AD127" s="57">
        <f t="shared" ca="1" si="57"/>
        <v>2027</v>
      </c>
      <c r="AE127" s="57">
        <f t="shared" ca="1" si="57"/>
        <v>5087</v>
      </c>
      <c r="AF127" s="57">
        <f t="shared" ca="1" si="57"/>
        <v>770</v>
      </c>
      <c r="AG127" s="57">
        <f t="shared" ca="1" si="57"/>
        <v>18711</v>
      </c>
      <c r="AH127" s="57">
        <f t="shared" ca="1" si="57"/>
        <v>360</v>
      </c>
      <c r="AI127" s="57">
        <f t="shared" ca="1" si="57"/>
        <v>0</v>
      </c>
      <c r="AJ127" s="57">
        <f t="shared" ca="1" si="57"/>
        <v>92437</v>
      </c>
      <c r="AK127" s="57">
        <f t="shared" ca="1" si="56"/>
        <v>16771</v>
      </c>
      <c r="AL127" s="57">
        <f t="shared" ca="1" si="54"/>
        <v>95629</v>
      </c>
      <c r="AM127" s="57">
        <f t="shared" ca="1" si="54"/>
        <v>245</v>
      </c>
      <c r="AN127" s="57">
        <f t="shared" ca="1" si="54"/>
        <v>112379</v>
      </c>
      <c r="AO127" s="57">
        <f t="shared" ca="1" si="54"/>
        <v>0</v>
      </c>
      <c r="AP127" s="57">
        <f t="shared" ca="1" si="54"/>
        <v>88671</v>
      </c>
      <c r="AQ127" s="57">
        <f t="shared" ca="1" si="54"/>
        <v>2236</v>
      </c>
      <c r="AR127" s="57">
        <f t="shared" ca="1" si="54"/>
        <v>2899</v>
      </c>
      <c r="AS127" s="51">
        <v>2500</v>
      </c>
      <c r="AT127" s="57">
        <f t="shared" ca="1" si="54"/>
        <v>0</v>
      </c>
      <c r="AU127" s="51">
        <v>0</v>
      </c>
      <c r="AV127" s="57">
        <v>0</v>
      </c>
      <c r="AW127" s="51">
        <f t="shared" ca="1" si="36"/>
        <v>11939.68</v>
      </c>
      <c r="AX127" s="57">
        <f t="shared" ca="1" si="52"/>
        <v>-2922</v>
      </c>
      <c r="AY127" s="57">
        <f t="shared" ca="1" si="52"/>
        <v>0</v>
      </c>
      <c r="AZ127" s="57">
        <f t="shared" ca="1" si="52"/>
        <v>0</v>
      </c>
      <c r="BA127" s="51">
        <v>0</v>
      </c>
      <c r="BB127" s="51">
        <v>0</v>
      </c>
      <c r="BC127" s="57">
        <f t="shared" ca="1" si="52"/>
        <v>-22792</v>
      </c>
      <c r="BD127" s="57">
        <f t="shared" ca="1" si="52"/>
        <v>-17836</v>
      </c>
      <c r="BE127" s="57">
        <f t="shared" ca="1" si="46"/>
        <v>462.185</v>
      </c>
      <c r="BF127" s="51">
        <f t="shared" ca="1" si="37"/>
        <v>76.503200000000007</v>
      </c>
      <c r="BG127" s="51">
        <f t="shared" ca="1" si="38"/>
        <v>15.828028169014084</v>
      </c>
      <c r="BH127" s="51">
        <f t="shared" ca="1" si="39"/>
        <v>877.93069306930693</v>
      </c>
      <c r="BI127" s="51">
        <v>0</v>
      </c>
      <c r="BJ127" s="51">
        <f ca="1">'2024_3월_관리비상세내역'!BK127</f>
        <v>698.03500000000008</v>
      </c>
      <c r="BK127" s="51">
        <f t="shared" ca="1" si="40"/>
        <v>1160.22</v>
      </c>
      <c r="BL127" s="51">
        <f ca="1">'2024_3월_관리비상세내역'!BM127</f>
        <v>919.62549295774647</v>
      </c>
      <c r="BM127" s="57">
        <f t="shared" ca="1" si="41"/>
        <v>935.45352112676051</v>
      </c>
      <c r="BN127" s="51">
        <f ca="1">'2024_3월_관리비상세내역'!BO127</f>
        <v>963.2912</v>
      </c>
      <c r="BO127" s="57">
        <f t="shared" ca="1" si="42"/>
        <v>1039.7944</v>
      </c>
      <c r="BP127" s="51">
        <f ca="1">'2024_3월_관리비상세내역'!BQ127</f>
        <v>1566.2079207920792</v>
      </c>
      <c r="BQ127" s="57">
        <f t="shared" ca="1" si="43"/>
        <v>2444.1386138613861</v>
      </c>
      <c r="BR127" s="51">
        <v>0</v>
      </c>
      <c r="BS127" s="51">
        <v>0</v>
      </c>
    </row>
    <row r="128" spans="1:71">
      <c r="A128" s="8" t="s">
        <v>239</v>
      </c>
      <c r="B128">
        <v>703</v>
      </c>
      <c r="C128">
        <f t="shared" si="53"/>
        <v>2001</v>
      </c>
      <c r="E128" s="8">
        <v>115.7</v>
      </c>
      <c r="F128" s="8" t="s">
        <v>240</v>
      </c>
      <c r="G128" s="55">
        <f t="shared" ca="1" si="31"/>
        <v>41967</v>
      </c>
      <c r="H128" s="8">
        <v>77777</v>
      </c>
      <c r="J128" t="str">
        <f t="shared" ca="1" si="45"/>
        <v>월세</v>
      </c>
      <c r="K128" s="8" t="s">
        <v>242</v>
      </c>
      <c r="L128" s="63">
        <v>45383</v>
      </c>
      <c r="M128" s="63">
        <v>45432</v>
      </c>
      <c r="N128" s="63">
        <v>45383</v>
      </c>
      <c r="O128" s="63">
        <v>45412</v>
      </c>
      <c r="P128" s="51">
        <f t="shared" ca="1" si="32"/>
        <v>521309</v>
      </c>
      <c r="Q128" s="57">
        <f t="shared" ca="1" si="33"/>
        <v>531735.18000000005</v>
      </c>
      <c r="R128" s="51">
        <f t="shared" ca="1" si="34"/>
        <v>521309</v>
      </c>
      <c r="S128" s="57">
        <f t="shared" ca="1" si="44"/>
        <v>217940</v>
      </c>
      <c r="T128" s="57">
        <f t="shared" ca="1" si="35"/>
        <v>303369</v>
      </c>
      <c r="U128" s="57">
        <f t="shared" ca="1" si="57"/>
        <v>77311</v>
      </c>
      <c r="V128" s="57">
        <f t="shared" ca="1" si="57"/>
        <v>26733</v>
      </c>
      <c r="W128" s="57">
        <f t="shared" ca="1" si="57"/>
        <v>1399</v>
      </c>
      <c r="X128" s="57">
        <f t="shared" ca="1" si="57"/>
        <v>1954</v>
      </c>
      <c r="Y128" s="57">
        <f t="shared" ca="1" si="57"/>
        <v>3668</v>
      </c>
      <c r="Z128" s="57">
        <f t="shared" ca="1" si="57"/>
        <v>23570</v>
      </c>
      <c r="AA128" s="57">
        <f t="shared" ca="1" si="57"/>
        <v>588</v>
      </c>
      <c r="AB128" s="57">
        <f t="shared" ca="1" si="57"/>
        <v>16282</v>
      </c>
      <c r="AC128" s="57">
        <f t="shared" ca="1" si="57"/>
        <v>729</v>
      </c>
      <c r="AD128" s="57">
        <f t="shared" ca="1" si="57"/>
        <v>9172</v>
      </c>
      <c r="AE128" s="57">
        <f t="shared" ca="1" si="57"/>
        <v>21063</v>
      </c>
      <c r="AF128" s="57">
        <f t="shared" ca="1" si="57"/>
        <v>526</v>
      </c>
      <c r="AG128" s="57">
        <f t="shared" ca="1" si="57"/>
        <v>25942</v>
      </c>
      <c r="AH128" s="57">
        <f t="shared" ca="1" si="57"/>
        <v>675</v>
      </c>
      <c r="AI128" s="57">
        <f t="shared" ca="1" si="57"/>
        <v>0</v>
      </c>
      <c r="AJ128" s="57">
        <f t="shared" ca="1" si="57"/>
        <v>109386</v>
      </c>
      <c r="AK128" s="57">
        <f t="shared" ca="1" si="56"/>
        <v>5429</v>
      </c>
      <c r="AL128" s="57">
        <f t="shared" ca="1" si="54"/>
        <v>110556</v>
      </c>
      <c r="AM128" s="57">
        <f t="shared" ca="1" si="54"/>
        <v>1059</v>
      </c>
      <c r="AN128" s="57">
        <f t="shared" ca="1" si="54"/>
        <v>71116</v>
      </c>
      <c r="AO128" s="57">
        <f t="shared" ca="1" si="54"/>
        <v>0</v>
      </c>
      <c r="AP128" s="57">
        <f t="shared" ca="1" si="54"/>
        <v>46170</v>
      </c>
      <c r="AQ128" s="57">
        <f t="shared" ca="1" si="54"/>
        <v>9591</v>
      </c>
      <c r="AR128" s="57">
        <f t="shared" ca="1" si="54"/>
        <v>9974</v>
      </c>
      <c r="AS128" s="51">
        <v>2500</v>
      </c>
      <c r="AT128" s="57">
        <f t="shared" ca="1" si="54"/>
        <v>0</v>
      </c>
      <c r="AU128" s="51">
        <v>0</v>
      </c>
      <c r="AV128" s="57">
        <v>0</v>
      </c>
      <c r="AW128" s="51">
        <f t="shared" ca="1" si="36"/>
        <v>10426.18</v>
      </c>
      <c r="AX128" s="57">
        <f t="shared" ca="1" si="52"/>
        <v>-3076</v>
      </c>
      <c r="AY128" s="57">
        <f t="shared" ca="1" si="52"/>
        <v>0</v>
      </c>
      <c r="AZ128" s="57">
        <f t="shared" ca="1" si="52"/>
        <v>0</v>
      </c>
      <c r="BA128" s="51">
        <v>0</v>
      </c>
      <c r="BB128" s="51">
        <v>0</v>
      </c>
      <c r="BC128" s="57">
        <f t="shared" ca="1" si="52"/>
        <v>-21982</v>
      </c>
      <c r="BD128" s="57">
        <f t="shared" ca="1" si="52"/>
        <v>-29026</v>
      </c>
      <c r="BE128" s="57">
        <f t="shared" ca="1" si="46"/>
        <v>546.92999999999995</v>
      </c>
      <c r="BF128" s="51">
        <f t="shared" ca="1" si="37"/>
        <v>88.444800000000001</v>
      </c>
      <c r="BG128" s="51">
        <f t="shared" ca="1" si="38"/>
        <v>10.016338028169015</v>
      </c>
      <c r="BH128" s="51">
        <f t="shared" ca="1" si="39"/>
        <v>457.12871287128712</v>
      </c>
      <c r="BI128" s="51">
        <v>0</v>
      </c>
      <c r="BJ128" s="51">
        <f ca="1">'2024_3월_관리비상세내역'!BK128</f>
        <v>607.005</v>
      </c>
      <c r="BK128" s="51">
        <f t="shared" ca="1" si="40"/>
        <v>1153.9349999999999</v>
      </c>
      <c r="BL128" s="51">
        <f ca="1">'2024_3월_관리비상세내역'!BM128</f>
        <v>107.93676056338028</v>
      </c>
      <c r="BM128" s="57">
        <f t="shared" ca="1" si="41"/>
        <v>117.95309859154929</v>
      </c>
      <c r="BN128" s="51">
        <f ca="1">'2024_3월_관리비상세내역'!BO128</f>
        <v>995.11519999999996</v>
      </c>
      <c r="BO128" s="57">
        <f t="shared" ca="1" si="42"/>
        <v>1083.56</v>
      </c>
      <c r="BP128" s="51">
        <f ca="1">'2024_3월_관리비상세내역'!BQ128</f>
        <v>1168.9900990099009</v>
      </c>
      <c r="BQ128" s="57">
        <f t="shared" ca="1" si="43"/>
        <v>1626.1188118811879</v>
      </c>
      <c r="BR128" s="51">
        <v>0</v>
      </c>
      <c r="BS128" s="51">
        <v>0</v>
      </c>
    </row>
    <row r="129" spans="1:71">
      <c r="A129" s="8" t="s">
        <v>239</v>
      </c>
      <c r="B129">
        <v>703</v>
      </c>
      <c r="C129">
        <f t="shared" si="53"/>
        <v>2002</v>
      </c>
      <c r="E129" s="8">
        <v>115.7</v>
      </c>
      <c r="F129" s="8" t="s">
        <v>240</v>
      </c>
      <c r="G129" s="55">
        <f t="shared" ca="1" si="31"/>
        <v>43035</v>
      </c>
      <c r="H129" s="8">
        <v>77777</v>
      </c>
      <c r="J129" t="str">
        <f t="shared" ca="1" si="45"/>
        <v>월세</v>
      </c>
      <c r="K129" s="8" t="s">
        <v>242</v>
      </c>
      <c r="L129" s="63">
        <v>45383</v>
      </c>
      <c r="M129" s="63">
        <v>45432</v>
      </c>
      <c r="N129" s="63">
        <v>45383</v>
      </c>
      <c r="O129" s="63">
        <v>45412</v>
      </c>
      <c r="P129" s="51">
        <f t="shared" ca="1" si="32"/>
        <v>439150</v>
      </c>
      <c r="Q129" s="57">
        <f t="shared" ca="1" si="33"/>
        <v>447933</v>
      </c>
      <c r="R129" s="51">
        <f t="shared" ca="1" si="34"/>
        <v>439150</v>
      </c>
      <c r="S129" s="57">
        <f t="shared" ca="1" si="44"/>
        <v>242547</v>
      </c>
      <c r="T129" s="57">
        <f t="shared" ca="1" si="35"/>
        <v>196603</v>
      </c>
      <c r="U129" s="57">
        <f t="shared" ca="1" si="57"/>
        <v>68408</v>
      </c>
      <c r="V129" s="57">
        <f t="shared" ca="1" si="57"/>
        <v>29106</v>
      </c>
      <c r="W129" s="57">
        <f t="shared" ca="1" si="57"/>
        <v>1114</v>
      </c>
      <c r="X129" s="57">
        <f t="shared" ca="1" si="57"/>
        <v>1474</v>
      </c>
      <c r="Y129" s="57">
        <f t="shared" ca="1" si="57"/>
        <v>3812</v>
      </c>
      <c r="Z129" s="57">
        <f t="shared" ca="1" si="57"/>
        <v>24887</v>
      </c>
      <c r="AA129" s="57">
        <f t="shared" ca="1" si="57"/>
        <v>29782</v>
      </c>
      <c r="AB129" s="57">
        <f t="shared" ca="1" si="57"/>
        <v>78854</v>
      </c>
      <c r="AC129" s="57">
        <f t="shared" ca="1" si="57"/>
        <v>1295</v>
      </c>
      <c r="AD129" s="57">
        <f t="shared" ca="1" si="57"/>
        <v>7770</v>
      </c>
      <c r="AE129" s="57">
        <f t="shared" ca="1" si="57"/>
        <v>11081</v>
      </c>
      <c r="AF129" s="57">
        <f t="shared" ca="1" si="57"/>
        <v>327</v>
      </c>
      <c r="AG129" s="57">
        <f t="shared" ca="1" si="57"/>
        <v>7881</v>
      </c>
      <c r="AH129" s="57">
        <f t="shared" ca="1" si="57"/>
        <v>728</v>
      </c>
      <c r="AI129" s="57">
        <f t="shared" ca="1" si="57"/>
        <v>0</v>
      </c>
      <c r="AJ129" s="57">
        <f t="shared" ca="1" si="57"/>
        <v>96550</v>
      </c>
      <c r="AK129" s="57">
        <f t="shared" ca="1" si="56"/>
        <v>9198</v>
      </c>
      <c r="AL129" s="57">
        <f t="shared" ca="1" si="54"/>
        <v>39604</v>
      </c>
      <c r="AM129" s="57">
        <f t="shared" ca="1" si="54"/>
        <v>3541</v>
      </c>
      <c r="AN129" s="57">
        <f t="shared" ca="1" si="54"/>
        <v>17365</v>
      </c>
      <c r="AO129" s="57">
        <f t="shared" ca="1" si="54"/>
        <v>0</v>
      </c>
      <c r="AP129" s="57">
        <f t="shared" ca="1" si="54"/>
        <v>8248</v>
      </c>
      <c r="AQ129" s="57">
        <f t="shared" ca="1" si="54"/>
        <v>6538</v>
      </c>
      <c r="AR129" s="57">
        <f t="shared" ca="1" si="54"/>
        <v>7779</v>
      </c>
      <c r="AS129" s="51">
        <v>2500</v>
      </c>
      <c r="AT129" s="57">
        <f t="shared" ca="1" si="54"/>
        <v>0</v>
      </c>
      <c r="AU129" s="51">
        <v>0</v>
      </c>
      <c r="AV129" s="57">
        <v>0</v>
      </c>
      <c r="AW129" s="51">
        <f t="shared" ca="1" si="36"/>
        <v>8783</v>
      </c>
      <c r="AX129" s="57">
        <f t="shared" ca="1" si="52"/>
        <v>-5530</v>
      </c>
      <c r="AY129" s="57">
        <f t="shared" ca="1" si="52"/>
        <v>0</v>
      </c>
      <c r="AZ129" s="57">
        <f t="shared" ca="1" si="52"/>
        <v>0</v>
      </c>
      <c r="BA129" s="51">
        <v>0</v>
      </c>
      <c r="BB129" s="51">
        <v>0</v>
      </c>
      <c r="BC129" s="57">
        <f t="shared" ca="1" si="52"/>
        <v>-11027</v>
      </c>
      <c r="BD129" s="57">
        <f t="shared" ca="1" si="52"/>
        <v>-2135</v>
      </c>
      <c r="BE129" s="57">
        <f t="shared" ca="1" si="46"/>
        <v>482.75</v>
      </c>
      <c r="BF129" s="51">
        <f t="shared" ca="1" si="37"/>
        <v>31.683199999999999</v>
      </c>
      <c r="BG129" s="51">
        <f t="shared" ca="1" si="38"/>
        <v>2.4457746478873239</v>
      </c>
      <c r="BH129" s="51">
        <f t="shared" ca="1" si="39"/>
        <v>81.663366336633658</v>
      </c>
      <c r="BI129" s="51">
        <v>0</v>
      </c>
      <c r="BJ129" s="51">
        <f ca="1">'2024_3월_관리비상세내역'!BK129</f>
        <v>1032.1399999999999</v>
      </c>
      <c r="BK129" s="51">
        <f t="shared" ca="1" si="40"/>
        <v>1514.8899999999999</v>
      </c>
      <c r="BL129" s="51">
        <f ca="1">'2024_3월_관리비상세내역'!BM129</f>
        <v>236.68154929577466</v>
      </c>
      <c r="BM129" s="57">
        <f t="shared" ca="1" si="41"/>
        <v>239.12732394366199</v>
      </c>
      <c r="BN129" s="51">
        <f ca="1">'2024_3월_관리비상세내역'!BO129</f>
        <v>1020.0152</v>
      </c>
      <c r="BO129" s="57">
        <f t="shared" ca="1" si="42"/>
        <v>1051.6984</v>
      </c>
      <c r="BP129" s="51">
        <f ca="1">'2024_3월_관리비상세내역'!BQ129</f>
        <v>790.00990099009903</v>
      </c>
      <c r="BQ129" s="57">
        <f t="shared" ca="1" si="43"/>
        <v>871.67326732673268</v>
      </c>
      <c r="BR129" s="51">
        <v>0</v>
      </c>
      <c r="BS129" s="51">
        <v>0</v>
      </c>
    </row>
    <row r="130" spans="1:71">
      <c r="A130" s="8" t="s">
        <v>239</v>
      </c>
      <c r="B130">
        <v>703</v>
      </c>
      <c r="C130">
        <f t="shared" si="53"/>
        <v>2101</v>
      </c>
      <c r="E130" s="8">
        <v>115.7</v>
      </c>
      <c r="F130" s="8" t="s">
        <v>240</v>
      </c>
      <c r="G130" s="55">
        <f t="shared" ca="1" si="31"/>
        <v>45240</v>
      </c>
      <c r="H130" s="8">
        <v>77777</v>
      </c>
      <c r="J130" t="str">
        <f t="shared" ca="1" si="45"/>
        <v>전세</v>
      </c>
      <c r="K130" s="8" t="s">
        <v>242</v>
      </c>
      <c r="L130" s="63">
        <v>45383</v>
      </c>
      <c r="M130" s="63">
        <v>45432</v>
      </c>
      <c r="N130" s="63">
        <v>45383</v>
      </c>
      <c r="O130" s="63">
        <v>45412</v>
      </c>
      <c r="P130" s="51">
        <f t="shared" ca="1" si="32"/>
        <v>448608</v>
      </c>
      <c r="Q130" s="57">
        <f t="shared" ca="1" si="33"/>
        <v>457580.16</v>
      </c>
      <c r="R130" s="51">
        <f t="shared" ca="1" si="34"/>
        <v>448608</v>
      </c>
      <c r="S130" s="57">
        <f t="shared" ca="1" si="44"/>
        <v>182903</v>
      </c>
      <c r="T130" s="57">
        <f t="shared" ca="1" si="35"/>
        <v>265705</v>
      </c>
      <c r="U130" s="57">
        <f t="shared" ca="1" si="57"/>
        <v>62870</v>
      </c>
      <c r="V130" s="57">
        <f t="shared" ca="1" si="57"/>
        <v>20463</v>
      </c>
      <c r="W130" s="57">
        <f t="shared" ca="1" si="57"/>
        <v>1001</v>
      </c>
      <c r="X130" s="57">
        <f t="shared" ca="1" si="57"/>
        <v>4783</v>
      </c>
      <c r="Y130" s="57">
        <f t="shared" ca="1" si="57"/>
        <v>3732</v>
      </c>
      <c r="Z130" s="57">
        <f t="shared" ca="1" si="57"/>
        <v>31528</v>
      </c>
      <c r="AA130" s="57">
        <f t="shared" ca="1" si="57"/>
        <v>28639</v>
      </c>
      <c r="AB130" s="57">
        <f t="shared" ca="1" si="57"/>
        <v>20089</v>
      </c>
      <c r="AC130" s="57">
        <f t="shared" ca="1" si="57"/>
        <v>133</v>
      </c>
      <c r="AD130" s="57">
        <f t="shared" ca="1" si="57"/>
        <v>7258</v>
      </c>
      <c r="AE130" s="57">
        <f t="shared" ca="1" si="57"/>
        <v>12385</v>
      </c>
      <c r="AF130" s="57">
        <f t="shared" ca="1" si="57"/>
        <v>626</v>
      </c>
      <c r="AG130" s="57">
        <f t="shared" ca="1" si="57"/>
        <v>10621</v>
      </c>
      <c r="AH130" s="57">
        <f t="shared" ca="1" si="57"/>
        <v>57</v>
      </c>
      <c r="AI130" s="57">
        <f t="shared" ca="1" si="57"/>
        <v>0</v>
      </c>
      <c r="AJ130" s="57">
        <f t="shared" ca="1" si="57"/>
        <v>104384</v>
      </c>
      <c r="AK130" s="57">
        <f t="shared" ca="1" si="56"/>
        <v>14063</v>
      </c>
      <c r="AL130" s="57">
        <f t="shared" ca="1" si="54"/>
        <v>72723</v>
      </c>
      <c r="AM130" s="57">
        <f t="shared" ca="1" si="54"/>
        <v>3192</v>
      </c>
      <c r="AN130" s="57">
        <f t="shared" ca="1" si="54"/>
        <v>7260</v>
      </c>
      <c r="AO130" s="57">
        <f t="shared" ca="1" si="54"/>
        <v>0</v>
      </c>
      <c r="AP130" s="57">
        <f t="shared" ca="1" si="54"/>
        <v>63896</v>
      </c>
      <c r="AQ130" s="57">
        <f t="shared" ca="1" si="54"/>
        <v>7414</v>
      </c>
      <c r="AR130" s="57">
        <f t="shared" ca="1" si="54"/>
        <v>8115</v>
      </c>
      <c r="AS130" s="51">
        <v>2500</v>
      </c>
      <c r="AT130" s="57">
        <f t="shared" ca="1" si="54"/>
        <v>0</v>
      </c>
      <c r="AU130" s="51">
        <v>0</v>
      </c>
      <c r="AV130" s="57">
        <v>0</v>
      </c>
      <c r="AW130" s="51">
        <f t="shared" ca="1" si="36"/>
        <v>8972.16</v>
      </c>
      <c r="AX130" s="57">
        <f t="shared" ca="1" si="52"/>
        <v>-2395</v>
      </c>
      <c r="AY130" s="57">
        <f t="shared" ca="1" si="52"/>
        <v>0</v>
      </c>
      <c r="AZ130" s="57">
        <f t="shared" ca="1" si="52"/>
        <v>0</v>
      </c>
      <c r="BA130" s="51">
        <v>0</v>
      </c>
      <c r="BB130" s="51">
        <v>0</v>
      </c>
      <c r="BC130" s="57">
        <f t="shared" ca="1" si="52"/>
        <v>-13690</v>
      </c>
      <c r="BD130" s="57">
        <f t="shared" ca="1" si="52"/>
        <v>-23039</v>
      </c>
      <c r="BE130" s="57">
        <f t="shared" ca="1" si="46"/>
        <v>521.91999999999996</v>
      </c>
      <c r="BF130" s="51">
        <f t="shared" ca="1" si="37"/>
        <v>58.178400000000003</v>
      </c>
      <c r="BG130" s="51">
        <f t="shared" ca="1" si="38"/>
        <v>1.0225352112676056</v>
      </c>
      <c r="BH130" s="51">
        <f t="shared" ca="1" si="39"/>
        <v>632.63366336633658</v>
      </c>
      <c r="BI130" s="51">
        <v>0</v>
      </c>
      <c r="BJ130" s="51">
        <f ca="1">'2024_3월_관리비상세내역'!BK130</f>
        <v>1223.43</v>
      </c>
      <c r="BK130" s="51">
        <f t="shared" ca="1" si="40"/>
        <v>1745.35</v>
      </c>
      <c r="BL130" s="51">
        <f ca="1">'2024_3월_관리비상세내역'!BM130</f>
        <v>48.490845070422537</v>
      </c>
      <c r="BM130" s="57">
        <f t="shared" ca="1" si="41"/>
        <v>49.513380281690146</v>
      </c>
      <c r="BN130" s="51">
        <f ca="1">'2024_3월_관리비상세내역'!BO130</f>
        <v>584.33680000000004</v>
      </c>
      <c r="BO130" s="57">
        <f t="shared" ca="1" si="42"/>
        <v>642.51520000000005</v>
      </c>
      <c r="BP130" s="51">
        <f ca="1">'2024_3월_관리비상세내역'!BQ130</f>
        <v>677.22772277227727</v>
      </c>
      <c r="BQ130" s="57">
        <f t="shared" ca="1" si="43"/>
        <v>1309.8613861386139</v>
      </c>
      <c r="BR130" s="51">
        <v>0</v>
      </c>
      <c r="BS130" s="51">
        <v>0</v>
      </c>
    </row>
    <row r="131" spans="1:71">
      <c r="A131" s="8" t="s">
        <v>239</v>
      </c>
      <c r="B131">
        <v>703</v>
      </c>
      <c r="C131">
        <f t="shared" si="53"/>
        <v>2102</v>
      </c>
      <c r="E131" s="8">
        <v>115.7</v>
      </c>
      <c r="F131" s="8" t="s">
        <v>240</v>
      </c>
      <c r="G131" s="55">
        <f t="shared" ref="G131:G194" ca="1" si="58">RANDBETWEEN(DATE(2014,1,1), DATE(2024,1,1))</f>
        <v>44566</v>
      </c>
      <c r="H131" s="8">
        <v>77777</v>
      </c>
      <c r="J131" t="str">
        <f t="shared" ca="1" si="45"/>
        <v>자가</v>
      </c>
      <c r="K131" s="8" t="s">
        <v>242</v>
      </c>
      <c r="L131" s="63">
        <v>45383</v>
      </c>
      <c r="M131" s="63">
        <v>45432</v>
      </c>
      <c r="N131" s="63">
        <v>45383</v>
      </c>
      <c r="O131" s="63">
        <v>45412</v>
      </c>
      <c r="P131" s="51">
        <f t="shared" ref="P131:P194" ca="1" si="59">R131+AU131</f>
        <v>494511</v>
      </c>
      <c r="Q131" s="57">
        <f t="shared" ref="Q131:Q194" ca="1" si="60">P131+AW131</f>
        <v>504401.22</v>
      </c>
      <c r="R131" s="51">
        <f t="shared" ref="R131:R194" ca="1" si="61">S131+T131</f>
        <v>494511</v>
      </c>
      <c r="S131" s="57">
        <f t="shared" ca="1" si="44"/>
        <v>213152</v>
      </c>
      <c r="T131" s="57">
        <f t="shared" ref="T131:T194" ca="1" si="62">SUM(AA131,AH131,AJ131,AK131,AL131,AM131,AN131,AP131,AR131,AS131,AX131,BC131,BD131)</f>
        <v>281359</v>
      </c>
      <c r="U131" s="57">
        <f t="shared" ca="1" si="57"/>
        <v>68619</v>
      </c>
      <c r="V131" s="57">
        <f t="shared" ca="1" si="57"/>
        <v>6569</v>
      </c>
      <c r="W131" s="57">
        <f t="shared" ca="1" si="57"/>
        <v>1431</v>
      </c>
      <c r="X131" s="57">
        <f t="shared" ca="1" si="57"/>
        <v>3916</v>
      </c>
      <c r="Y131" s="57">
        <f t="shared" ca="1" si="57"/>
        <v>3101</v>
      </c>
      <c r="Z131" s="57">
        <f t="shared" ca="1" si="57"/>
        <v>46476</v>
      </c>
      <c r="AA131" s="57">
        <f t="shared" ca="1" si="57"/>
        <v>16996</v>
      </c>
      <c r="AB131" s="57">
        <f t="shared" ca="1" si="57"/>
        <v>60625</v>
      </c>
      <c r="AC131" s="57">
        <f t="shared" ca="1" si="57"/>
        <v>345</v>
      </c>
      <c r="AD131" s="57">
        <f t="shared" ca="1" si="57"/>
        <v>4995</v>
      </c>
      <c r="AE131" s="57">
        <f t="shared" ca="1" si="57"/>
        <v>10402</v>
      </c>
      <c r="AF131" s="57">
        <f t="shared" ca="1" si="57"/>
        <v>953</v>
      </c>
      <c r="AG131" s="57">
        <f t="shared" ca="1" si="57"/>
        <v>4057</v>
      </c>
      <c r="AH131" s="57">
        <f t="shared" ca="1" si="57"/>
        <v>830</v>
      </c>
      <c r="AI131" s="57">
        <f t="shared" ca="1" si="57"/>
        <v>0</v>
      </c>
      <c r="AJ131" s="57">
        <f t="shared" ca="1" si="57"/>
        <v>105913</v>
      </c>
      <c r="AK131" s="57">
        <f t="shared" ca="1" si="56"/>
        <v>8610</v>
      </c>
      <c r="AL131" s="57">
        <f t="shared" ca="1" si="54"/>
        <v>76433</v>
      </c>
      <c r="AM131" s="57">
        <f t="shared" ca="1" si="54"/>
        <v>8885</v>
      </c>
      <c r="AN131" s="57">
        <f t="shared" ca="1" si="54"/>
        <v>57905</v>
      </c>
      <c r="AO131" s="57">
        <f t="shared" ca="1" si="54"/>
        <v>0</v>
      </c>
      <c r="AP131" s="57">
        <f t="shared" ca="1" si="54"/>
        <v>34099</v>
      </c>
      <c r="AQ131" s="57">
        <f t="shared" ca="1" si="54"/>
        <v>1663</v>
      </c>
      <c r="AR131" s="57">
        <f t="shared" ca="1" si="54"/>
        <v>2648</v>
      </c>
      <c r="AS131" s="51">
        <v>2500</v>
      </c>
      <c r="AT131" s="57">
        <f t="shared" ca="1" si="54"/>
        <v>0</v>
      </c>
      <c r="AU131" s="51">
        <v>0</v>
      </c>
      <c r="AV131" s="57">
        <v>0</v>
      </c>
      <c r="AW131" s="51">
        <f t="shared" ref="AW131:AW194" ca="1" si="63">P131*0.02</f>
        <v>9890.2199999999993</v>
      </c>
      <c r="AX131" s="57">
        <f t="shared" ca="1" si="52"/>
        <v>-200</v>
      </c>
      <c r="AY131" s="57">
        <f t="shared" ca="1" si="52"/>
        <v>0</v>
      </c>
      <c r="AZ131" s="57">
        <f t="shared" ca="1" si="52"/>
        <v>0</v>
      </c>
      <c r="BA131" s="51">
        <v>0</v>
      </c>
      <c r="BB131" s="51">
        <v>0</v>
      </c>
      <c r="BC131" s="57">
        <f t="shared" ca="1" si="52"/>
        <v>-27300</v>
      </c>
      <c r="BD131" s="57">
        <f t="shared" ca="1" si="52"/>
        <v>-5960</v>
      </c>
      <c r="BE131" s="57">
        <f t="shared" ca="1" si="46"/>
        <v>529.56500000000005</v>
      </c>
      <c r="BF131" s="51">
        <f t="shared" ref="BF131:BF194" ca="1" si="64">AL131/1250</f>
        <v>61.1464</v>
      </c>
      <c r="BG131" s="51">
        <f t="shared" ref="BG131:BG194" ca="1" si="65">AN131/7100</f>
        <v>8.1556338028169009</v>
      </c>
      <c r="BH131" s="51">
        <f t="shared" ref="BH131:BH194" ca="1" si="66">AP131/101</f>
        <v>337.61386138613864</v>
      </c>
      <c r="BI131" s="51">
        <v>0</v>
      </c>
      <c r="BJ131" s="51">
        <f ca="1">'2024_3월_관리비상세내역'!BK131</f>
        <v>765.78500000000008</v>
      </c>
      <c r="BK131" s="51">
        <f t="shared" ref="BK131:BK194" ca="1" si="67">BJ131+BE131</f>
        <v>1295.3500000000001</v>
      </c>
      <c r="BL131" s="51">
        <f ca="1">'2024_3월_관리비상세내역'!BM131</f>
        <v>381.58802816901408</v>
      </c>
      <c r="BM131" s="57">
        <f t="shared" ref="BM131:BM194" ca="1" si="68">BL131+BG131</f>
        <v>389.74366197183099</v>
      </c>
      <c r="BN131" s="51">
        <f ca="1">'2024_3월_관리비상세내역'!BO131</f>
        <v>142.04160000000002</v>
      </c>
      <c r="BO131" s="57">
        <f t="shared" ref="BO131:BO194" ca="1" si="69">BN131+BF131</f>
        <v>203.18800000000002</v>
      </c>
      <c r="BP131" s="51">
        <f ca="1">'2024_3월_관리비상세내역'!BQ131</f>
        <v>989.34653465346537</v>
      </c>
      <c r="BQ131" s="57">
        <f t="shared" ref="BQ131:BQ194" ca="1" si="70">BP131+BH131</f>
        <v>1326.9603960396039</v>
      </c>
      <c r="BR131" s="51">
        <v>0</v>
      </c>
      <c r="BS131" s="51">
        <v>0</v>
      </c>
    </row>
    <row r="132" spans="1:71">
      <c r="A132" s="8" t="s">
        <v>239</v>
      </c>
      <c r="B132">
        <v>703</v>
      </c>
      <c r="C132">
        <f t="shared" si="53"/>
        <v>2201</v>
      </c>
      <c r="E132" s="8">
        <v>115.7</v>
      </c>
      <c r="F132" s="8" t="s">
        <v>240</v>
      </c>
      <c r="G132" s="55">
        <f t="shared" ca="1" si="58"/>
        <v>43442</v>
      </c>
      <c r="H132" s="8">
        <v>77777</v>
      </c>
      <c r="J132" t="str">
        <f t="shared" ca="1" si="45"/>
        <v>전세</v>
      </c>
      <c r="K132" s="8" t="s">
        <v>242</v>
      </c>
      <c r="L132" s="63">
        <v>45383</v>
      </c>
      <c r="M132" s="63">
        <v>45432</v>
      </c>
      <c r="N132" s="63">
        <v>45383</v>
      </c>
      <c r="O132" s="63">
        <v>45412</v>
      </c>
      <c r="P132" s="51">
        <f t="shared" ca="1" si="59"/>
        <v>522853</v>
      </c>
      <c r="Q132" s="57">
        <f t="shared" ca="1" si="60"/>
        <v>533310.06000000006</v>
      </c>
      <c r="R132" s="51">
        <f t="shared" ca="1" si="61"/>
        <v>522853</v>
      </c>
      <c r="S132" s="57">
        <f t="shared" ref="S132:S195" ca="1" si="71">SUM(U132,V132,W132,X132,Y132,Z132,AB132,AC132,AD132,AE132,AF132,AG132,AQ132)</f>
        <v>224784</v>
      </c>
      <c r="T132" s="57">
        <f t="shared" ca="1" si="62"/>
        <v>298069</v>
      </c>
      <c r="U132" s="57">
        <f t="shared" ca="1" si="57"/>
        <v>74642</v>
      </c>
      <c r="V132" s="57">
        <f t="shared" ca="1" si="57"/>
        <v>20421</v>
      </c>
      <c r="W132" s="57">
        <f t="shared" ca="1" si="57"/>
        <v>1077</v>
      </c>
      <c r="X132" s="57">
        <f t="shared" ca="1" si="57"/>
        <v>4478</v>
      </c>
      <c r="Y132" s="57">
        <f t="shared" ca="1" si="57"/>
        <v>3941</v>
      </c>
      <c r="Z132" s="57">
        <f t="shared" ca="1" si="57"/>
        <v>19861</v>
      </c>
      <c r="AA132" s="57">
        <f t="shared" ca="1" si="57"/>
        <v>2305</v>
      </c>
      <c r="AB132" s="57">
        <f t="shared" ca="1" si="57"/>
        <v>22803</v>
      </c>
      <c r="AC132" s="57">
        <f t="shared" ca="1" si="57"/>
        <v>1232</v>
      </c>
      <c r="AD132" s="57">
        <f t="shared" ca="1" si="57"/>
        <v>7936</v>
      </c>
      <c r="AE132" s="57">
        <f t="shared" ca="1" si="57"/>
        <v>18300</v>
      </c>
      <c r="AF132" s="57">
        <f t="shared" ca="1" si="57"/>
        <v>315</v>
      </c>
      <c r="AG132" s="57">
        <f t="shared" ca="1" si="57"/>
        <v>41800</v>
      </c>
      <c r="AH132" s="57">
        <f t="shared" ca="1" si="57"/>
        <v>463</v>
      </c>
      <c r="AI132" s="57">
        <f t="shared" ca="1" si="57"/>
        <v>0</v>
      </c>
      <c r="AJ132" s="57">
        <f t="shared" ca="1" si="57"/>
        <v>96804</v>
      </c>
      <c r="AK132" s="57">
        <f t="shared" ca="1" si="56"/>
        <v>9674</v>
      </c>
      <c r="AL132" s="57">
        <f t="shared" ca="1" si="54"/>
        <v>96038</v>
      </c>
      <c r="AM132" s="57">
        <f t="shared" ca="1" si="54"/>
        <v>9712</v>
      </c>
      <c r="AN132" s="57">
        <f t="shared" ca="1" si="54"/>
        <v>66548</v>
      </c>
      <c r="AO132" s="57">
        <f t="shared" ca="1" si="54"/>
        <v>0</v>
      </c>
      <c r="AP132" s="57">
        <f t="shared" ca="1" si="54"/>
        <v>64999</v>
      </c>
      <c r="AQ132" s="57">
        <f t="shared" ca="1" si="54"/>
        <v>7978</v>
      </c>
      <c r="AR132" s="57">
        <f t="shared" ca="1" si="54"/>
        <v>330</v>
      </c>
      <c r="AS132" s="51">
        <v>2500</v>
      </c>
      <c r="AT132" s="57">
        <f t="shared" ca="1" si="54"/>
        <v>0</v>
      </c>
      <c r="AU132" s="51">
        <v>0</v>
      </c>
      <c r="AV132" s="57">
        <v>0</v>
      </c>
      <c r="AW132" s="51">
        <f t="shared" ca="1" si="63"/>
        <v>10457.06</v>
      </c>
      <c r="AX132" s="57">
        <f t="shared" ca="1" si="52"/>
        <v>-19326</v>
      </c>
      <c r="AY132" s="57">
        <f t="shared" ca="1" si="52"/>
        <v>0</v>
      </c>
      <c r="AZ132" s="57">
        <f t="shared" ca="1" si="52"/>
        <v>0</v>
      </c>
      <c r="BA132" s="51">
        <v>-5000</v>
      </c>
      <c r="BB132" s="51">
        <v>0</v>
      </c>
      <c r="BC132" s="57">
        <f t="shared" ca="1" si="52"/>
        <v>-6214</v>
      </c>
      <c r="BD132" s="57">
        <f t="shared" ca="1" si="52"/>
        <v>-25764</v>
      </c>
      <c r="BE132" s="57">
        <f t="shared" ca="1" si="46"/>
        <v>484.02</v>
      </c>
      <c r="BF132" s="51">
        <f t="shared" ca="1" si="64"/>
        <v>76.830399999999997</v>
      </c>
      <c r="BG132" s="51">
        <f t="shared" ca="1" si="65"/>
        <v>9.3729577464788729</v>
      </c>
      <c r="BH132" s="51">
        <f t="shared" ca="1" si="66"/>
        <v>643.55445544554459</v>
      </c>
      <c r="BI132" s="51">
        <v>0</v>
      </c>
      <c r="BJ132" s="51">
        <f ca="1">'2024_3월_관리비상세내역'!BK132</f>
        <v>713.245</v>
      </c>
      <c r="BK132" s="51">
        <f t="shared" ca="1" si="67"/>
        <v>1197.2649999999999</v>
      </c>
      <c r="BL132" s="51">
        <f ca="1">'2024_3월_관리비상세내역'!BM132</f>
        <v>821.59788732394361</v>
      </c>
      <c r="BM132" s="57">
        <f t="shared" ca="1" si="68"/>
        <v>830.97084507042246</v>
      </c>
      <c r="BN132" s="51">
        <f ca="1">'2024_3월_관리비상세내역'!BO132</f>
        <v>797.76239999999996</v>
      </c>
      <c r="BO132" s="57">
        <f t="shared" ca="1" si="69"/>
        <v>874.5927999999999</v>
      </c>
      <c r="BP132" s="51">
        <f ca="1">'2024_3월_관리비상세내역'!BQ132</f>
        <v>1506.6930693069307</v>
      </c>
      <c r="BQ132" s="57">
        <f t="shared" ca="1" si="70"/>
        <v>2150.2475247524753</v>
      </c>
      <c r="BR132" s="51">
        <v>0</v>
      </c>
      <c r="BS132" s="51">
        <v>0</v>
      </c>
    </row>
    <row r="133" spans="1:71">
      <c r="A133" s="8" t="s">
        <v>239</v>
      </c>
      <c r="B133">
        <v>703</v>
      </c>
      <c r="C133">
        <f t="shared" si="53"/>
        <v>2202</v>
      </c>
      <c r="E133" s="8">
        <v>115.7</v>
      </c>
      <c r="F133" s="8" t="s">
        <v>240</v>
      </c>
      <c r="G133" s="55">
        <f t="shared" ca="1" si="58"/>
        <v>44913</v>
      </c>
      <c r="H133" s="8">
        <v>77777</v>
      </c>
      <c r="J133" t="str">
        <f t="shared" ca="1" si="45"/>
        <v>전세</v>
      </c>
      <c r="K133" s="8" t="s">
        <v>242</v>
      </c>
      <c r="L133" s="63">
        <v>45383</v>
      </c>
      <c r="M133" s="63">
        <v>45432</v>
      </c>
      <c r="N133" s="63">
        <v>45383</v>
      </c>
      <c r="O133" s="63">
        <v>45412</v>
      </c>
      <c r="P133" s="51">
        <f t="shared" ca="1" si="59"/>
        <v>560864</v>
      </c>
      <c r="Q133" s="57">
        <f t="shared" ca="1" si="60"/>
        <v>572081.28</v>
      </c>
      <c r="R133" s="51">
        <f t="shared" ca="1" si="61"/>
        <v>560864</v>
      </c>
      <c r="S133" s="57">
        <f t="shared" ca="1" si="71"/>
        <v>267976</v>
      </c>
      <c r="T133" s="57">
        <f t="shared" ca="1" si="62"/>
        <v>292888</v>
      </c>
      <c r="U133" s="57">
        <f t="shared" ca="1" si="57"/>
        <v>73696</v>
      </c>
      <c r="V133" s="57">
        <f t="shared" ca="1" si="57"/>
        <v>37624</v>
      </c>
      <c r="W133" s="57">
        <f t="shared" ca="1" si="57"/>
        <v>674</v>
      </c>
      <c r="X133" s="57">
        <f t="shared" ca="1" si="57"/>
        <v>1039</v>
      </c>
      <c r="Y133" s="57">
        <f t="shared" ca="1" si="57"/>
        <v>3245</v>
      </c>
      <c r="Z133" s="57">
        <f t="shared" ca="1" si="57"/>
        <v>31956</v>
      </c>
      <c r="AA133" s="57">
        <f t="shared" ca="1" si="57"/>
        <v>27866</v>
      </c>
      <c r="AB133" s="57">
        <f t="shared" ca="1" si="57"/>
        <v>51608</v>
      </c>
      <c r="AC133" s="57">
        <f t="shared" ca="1" si="57"/>
        <v>1810</v>
      </c>
      <c r="AD133" s="57">
        <f t="shared" ca="1" si="57"/>
        <v>9639</v>
      </c>
      <c r="AE133" s="57">
        <f t="shared" ca="1" si="57"/>
        <v>25656</v>
      </c>
      <c r="AF133" s="57">
        <f t="shared" ca="1" si="57"/>
        <v>819</v>
      </c>
      <c r="AG133" s="57">
        <f t="shared" ca="1" si="57"/>
        <v>20732</v>
      </c>
      <c r="AH133" s="57">
        <f t="shared" ca="1" si="57"/>
        <v>604</v>
      </c>
      <c r="AI133" s="57">
        <f t="shared" ca="1" si="57"/>
        <v>0</v>
      </c>
      <c r="AJ133" s="57">
        <f t="shared" ca="1" si="57"/>
        <v>108556</v>
      </c>
      <c r="AK133" s="57">
        <f t="shared" ca="1" si="56"/>
        <v>3371</v>
      </c>
      <c r="AL133" s="57">
        <f t="shared" ca="1" si="54"/>
        <v>129358</v>
      </c>
      <c r="AM133" s="57">
        <f t="shared" ca="1" si="54"/>
        <v>7989</v>
      </c>
      <c r="AN133" s="57">
        <f t="shared" ca="1" si="54"/>
        <v>11832</v>
      </c>
      <c r="AO133" s="57">
        <f t="shared" ca="1" si="54"/>
        <v>0</v>
      </c>
      <c r="AP133" s="57">
        <f t="shared" ca="1" si="54"/>
        <v>37051</v>
      </c>
      <c r="AQ133" s="57">
        <f t="shared" ca="1" si="54"/>
        <v>9478</v>
      </c>
      <c r="AR133" s="57">
        <f t="shared" ca="1" si="54"/>
        <v>8484</v>
      </c>
      <c r="AS133" s="51">
        <v>2500</v>
      </c>
      <c r="AT133" s="57">
        <f t="shared" ca="1" si="54"/>
        <v>0</v>
      </c>
      <c r="AU133" s="51">
        <v>0</v>
      </c>
      <c r="AV133" s="57">
        <v>0</v>
      </c>
      <c r="AW133" s="51">
        <f t="shared" ca="1" si="63"/>
        <v>11217.28</v>
      </c>
      <c r="AX133" s="57">
        <f t="shared" ca="1" si="52"/>
        <v>-1636</v>
      </c>
      <c r="AY133" s="57">
        <f t="shared" ca="1" si="52"/>
        <v>0</v>
      </c>
      <c r="AZ133" s="57">
        <f t="shared" ca="1" si="52"/>
        <v>0</v>
      </c>
      <c r="BA133" s="51">
        <v>0</v>
      </c>
      <c r="BB133" s="51">
        <v>0</v>
      </c>
      <c r="BC133" s="57">
        <f t="shared" ca="1" si="52"/>
        <v>-20231</v>
      </c>
      <c r="BD133" s="57">
        <f t="shared" ca="1" si="52"/>
        <v>-22856</v>
      </c>
      <c r="BE133" s="57">
        <f t="shared" ca="1" si="46"/>
        <v>542.78</v>
      </c>
      <c r="BF133" s="51">
        <f t="shared" ca="1" si="64"/>
        <v>103.4864</v>
      </c>
      <c r="BG133" s="51">
        <f t="shared" ca="1" si="65"/>
        <v>1.6664788732394367</v>
      </c>
      <c r="BH133" s="51">
        <f t="shared" ca="1" si="66"/>
        <v>366.84158415841586</v>
      </c>
      <c r="BI133" s="51">
        <v>0</v>
      </c>
      <c r="BJ133" s="51">
        <f ca="1">'2024_3월_관리비상세내역'!BK133</f>
        <v>1134.47</v>
      </c>
      <c r="BK133" s="51">
        <f t="shared" ca="1" si="67"/>
        <v>1677.25</v>
      </c>
      <c r="BL133" s="51">
        <f ca="1">'2024_3월_관리비상세내역'!BM133</f>
        <v>294.59816901408453</v>
      </c>
      <c r="BM133" s="57">
        <f t="shared" ca="1" si="68"/>
        <v>296.26464788732397</v>
      </c>
      <c r="BN133" s="51">
        <f ca="1">'2024_3월_관리비상세내역'!BO133</f>
        <v>1067.4151999999999</v>
      </c>
      <c r="BO133" s="57">
        <f t="shared" ca="1" si="69"/>
        <v>1170.9015999999999</v>
      </c>
      <c r="BP133" s="51">
        <f ca="1">'2024_3월_관리비상세내역'!BQ133</f>
        <v>681.77227722772273</v>
      </c>
      <c r="BQ133" s="57">
        <f t="shared" ca="1" si="70"/>
        <v>1048.6138613861385</v>
      </c>
      <c r="BR133" s="51">
        <v>0</v>
      </c>
      <c r="BS133" s="51">
        <v>0</v>
      </c>
    </row>
    <row r="134" spans="1:71">
      <c r="A134" s="8" t="s">
        <v>239</v>
      </c>
      <c r="B134">
        <v>704</v>
      </c>
      <c r="C134" s="8">
        <v>101</v>
      </c>
      <c r="E134" s="8">
        <v>115.7</v>
      </c>
      <c r="F134" s="8" t="s">
        <v>240</v>
      </c>
      <c r="G134" s="55">
        <f t="shared" ca="1" si="58"/>
        <v>43255</v>
      </c>
      <c r="H134" s="8">
        <v>77777</v>
      </c>
      <c r="J134" t="str">
        <f t="shared" ref="J134:J197" ca="1" si="72">IF(RANDBETWEEN(0, 1) &lt; 0.33, "전세", IF(RANDBETWEEN(0, 1) &lt; 0.5, "월세", "자가"))</f>
        <v>전세</v>
      </c>
      <c r="K134" s="8" t="s">
        <v>242</v>
      </c>
      <c r="L134" s="63">
        <v>45383</v>
      </c>
      <c r="M134" s="63">
        <v>45432</v>
      </c>
      <c r="N134" s="63">
        <v>45383</v>
      </c>
      <c r="O134" s="63">
        <v>45412</v>
      </c>
      <c r="P134" s="51">
        <f t="shared" ca="1" si="59"/>
        <v>543265</v>
      </c>
      <c r="Q134" s="57">
        <f t="shared" ca="1" si="60"/>
        <v>554130.30000000005</v>
      </c>
      <c r="R134" s="51">
        <f t="shared" ca="1" si="61"/>
        <v>543265</v>
      </c>
      <c r="S134" s="57">
        <f t="shared" ca="1" si="71"/>
        <v>231897</v>
      </c>
      <c r="T134" s="57">
        <f t="shared" ca="1" si="62"/>
        <v>311368</v>
      </c>
      <c r="U134" s="57">
        <f t="shared" ca="1" si="57"/>
        <v>33206</v>
      </c>
      <c r="V134" s="57">
        <f t="shared" ca="1" si="57"/>
        <v>29292</v>
      </c>
      <c r="W134" s="57">
        <f t="shared" ca="1" si="57"/>
        <v>498</v>
      </c>
      <c r="X134" s="57">
        <f t="shared" ca="1" si="57"/>
        <v>3126</v>
      </c>
      <c r="Y134" s="57">
        <f t="shared" ca="1" si="57"/>
        <v>3495</v>
      </c>
      <c r="Z134" s="57">
        <f t="shared" ca="1" si="57"/>
        <v>45623</v>
      </c>
      <c r="AA134" s="57">
        <f t="shared" ca="1" si="57"/>
        <v>568</v>
      </c>
      <c r="AB134" s="57">
        <f t="shared" ca="1" si="57"/>
        <v>57710</v>
      </c>
      <c r="AC134" s="57">
        <f t="shared" ca="1" si="57"/>
        <v>486</v>
      </c>
      <c r="AD134" s="57">
        <f t="shared" ca="1" si="57"/>
        <v>9460</v>
      </c>
      <c r="AE134" s="57">
        <f t="shared" ca="1" si="57"/>
        <v>16223</v>
      </c>
      <c r="AF134" s="57">
        <f t="shared" ca="1" si="57"/>
        <v>248</v>
      </c>
      <c r="AG134" s="57">
        <f t="shared" ca="1" si="57"/>
        <v>25083</v>
      </c>
      <c r="AH134" s="57">
        <f t="shared" ca="1" si="57"/>
        <v>234</v>
      </c>
      <c r="AI134" s="57">
        <f t="shared" ca="1" si="57"/>
        <v>0</v>
      </c>
      <c r="AJ134" s="57">
        <f t="shared" ca="1" si="57"/>
        <v>98886</v>
      </c>
      <c r="AK134" s="57">
        <f t="shared" ca="1" si="56"/>
        <v>11064</v>
      </c>
      <c r="AL134" s="57">
        <f t="shared" ca="1" si="54"/>
        <v>72996</v>
      </c>
      <c r="AM134" s="57">
        <f t="shared" ca="1" si="54"/>
        <v>4522</v>
      </c>
      <c r="AN134" s="57">
        <f t="shared" ca="1" si="54"/>
        <v>118143</v>
      </c>
      <c r="AO134" s="57">
        <f t="shared" ca="1" si="54"/>
        <v>0</v>
      </c>
      <c r="AP134" s="57">
        <f t="shared" ca="1" si="54"/>
        <v>48860</v>
      </c>
      <c r="AQ134" s="57">
        <f t="shared" ca="1" si="54"/>
        <v>7447</v>
      </c>
      <c r="AR134" s="57">
        <f t="shared" ca="1" si="54"/>
        <v>3619</v>
      </c>
      <c r="AS134" s="51">
        <v>2500</v>
      </c>
      <c r="AT134" s="57">
        <f t="shared" ca="1" si="54"/>
        <v>0</v>
      </c>
      <c r="AU134" s="51">
        <v>0</v>
      </c>
      <c r="AV134" s="57">
        <v>0</v>
      </c>
      <c r="AW134" s="51">
        <f t="shared" ca="1" si="63"/>
        <v>10865.300000000001</v>
      </c>
      <c r="AX134" s="57">
        <f t="shared" ca="1" si="52"/>
        <v>-15652</v>
      </c>
      <c r="AY134" s="57">
        <f t="shared" ca="1" si="52"/>
        <v>0</v>
      </c>
      <c r="AZ134" s="57">
        <f t="shared" ca="1" si="52"/>
        <v>0</v>
      </c>
      <c r="BA134" s="51">
        <v>0</v>
      </c>
      <c r="BB134" s="51">
        <v>0</v>
      </c>
      <c r="BC134" s="57">
        <f t="shared" ca="1" si="52"/>
        <v>-15495</v>
      </c>
      <c r="BD134" s="57">
        <f t="shared" ca="1" si="52"/>
        <v>-18877</v>
      </c>
      <c r="BE134" s="57">
        <f t="shared" ref="BE134:BE197" ca="1" si="73">AJ134/200</f>
        <v>494.43</v>
      </c>
      <c r="BF134" s="51">
        <f t="shared" ca="1" si="64"/>
        <v>58.396799999999999</v>
      </c>
      <c r="BG134" s="51">
        <f t="shared" ca="1" si="65"/>
        <v>16.639859154929578</v>
      </c>
      <c r="BH134" s="51">
        <f t="shared" ca="1" si="66"/>
        <v>483.76237623762376</v>
      </c>
      <c r="BI134" s="51">
        <v>0</v>
      </c>
      <c r="BJ134" s="51">
        <f ca="1">'2024_3월_관리비상세내역'!BK134</f>
        <v>965.47500000000002</v>
      </c>
      <c r="BK134" s="51">
        <f t="shared" ca="1" si="67"/>
        <v>1459.905</v>
      </c>
      <c r="BL134" s="51">
        <f ca="1">'2024_3월_관리비상세내역'!BM134</f>
        <v>51.509154929577463</v>
      </c>
      <c r="BM134" s="57">
        <f t="shared" ca="1" si="68"/>
        <v>68.149014084507044</v>
      </c>
      <c r="BN134" s="51">
        <f ca="1">'2024_3월_관리비상세내역'!BO134</f>
        <v>786.6336</v>
      </c>
      <c r="BO134" s="57">
        <f t="shared" ca="1" si="69"/>
        <v>845.03039999999999</v>
      </c>
      <c r="BP134" s="51">
        <f ca="1">'2024_3월_관리비상세내역'!BQ134</f>
        <v>1243.6930693069307</v>
      </c>
      <c r="BQ134" s="57">
        <f t="shared" ca="1" si="70"/>
        <v>1727.4554455445545</v>
      </c>
      <c r="BR134" s="51">
        <v>0</v>
      </c>
      <c r="BS134" s="51">
        <v>0</v>
      </c>
    </row>
    <row r="135" spans="1:71">
      <c r="A135" s="8" t="s">
        <v>239</v>
      </c>
      <c r="B135">
        <v>704</v>
      </c>
      <c r="C135" s="8">
        <v>102</v>
      </c>
      <c r="E135" s="8">
        <v>115.7</v>
      </c>
      <c r="F135" s="8" t="s">
        <v>240</v>
      </c>
      <c r="G135" s="55">
        <f t="shared" ca="1" si="58"/>
        <v>42353</v>
      </c>
      <c r="H135" s="8">
        <v>77777</v>
      </c>
      <c r="J135" t="str">
        <f t="shared" ca="1" si="72"/>
        <v>전세</v>
      </c>
      <c r="K135" s="8" t="s">
        <v>242</v>
      </c>
      <c r="L135" s="63">
        <v>45383</v>
      </c>
      <c r="M135" s="63">
        <v>45432</v>
      </c>
      <c r="N135" s="63">
        <v>45383</v>
      </c>
      <c r="O135" s="63">
        <v>45412</v>
      </c>
      <c r="P135" s="51">
        <f t="shared" ca="1" si="59"/>
        <v>566656</v>
      </c>
      <c r="Q135" s="57">
        <f t="shared" ca="1" si="60"/>
        <v>577989.12</v>
      </c>
      <c r="R135" s="51">
        <f t="shared" ca="1" si="61"/>
        <v>566656</v>
      </c>
      <c r="S135" s="57">
        <f t="shared" ca="1" si="71"/>
        <v>254344</v>
      </c>
      <c r="T135" s="57">
        <f t="shared" ca="1" si="62"/>
        <v>312312</v>
      </c>
      <c r="U135" s="57">
        <f t="shared" ca="1" si="57"/>
        <v>55848</v>
      </c>
      <c r="V135" s="57">
        <f t="shared" ca="1" si="57"/>
        <v>7971</v>
      </c>
      <c r="W135" s="57">
        <f t="shared" ca="1" si="57"/>
        <v>1923</v>
      </c>
      <c r="X135" s="57">
        <f t="shared" ca="1" si="57"/>
        <v>2763</v>
      </c>
      <c r="Y135" s="57">
        <f t="shared" ca="1" si="57"/>
        <v>3185</v>
      </c>
      <c r="Z135" s="57">
        <f t="shared" ca="1" si="57"/>
        <v>52026</v>
      </c>
      <c r="AA135" s="57">
        <f t="shared" ca="1" si="57"/>
        <v>4026</v>
      </c>
      <c r="AB135" s="57">
        <f t="shared" ca="1" si="57"/>
        <v>61172</v>
      </c>
      <c r="AC135" s="57">
        <f t="shared" ca="1" si="57"/>
        <v>1753</v>
      </c>
      <c r="AD135" s="57">
        <f t="shared" ca="1" si="57"/>
        <v>5433</v>
      </c>
      <c r="AE135" s="57">
        <f t="shared" ca="1" si="57"/>
        <v>14171</v>
      </c>
      <c r="AF135" s="57">
        <f t="shared" ca="1" si="57"/>
        <v>419</v>
      </c>
      <c r="AG135" s="57">
        <f t="shared" ca="1" si="57"/>
        <v>38355</v>
      </c>
      <c r="AH135" s="57">
        <f t="shared" ca="1" si="57"/>
        <v>716</v>
      </c>
      <c r="AI135" s="57">
        <f t="shared" ca="1" si="57"/>
        <v>0</v>
      </c>
      <c r="AJ135" s="57">
        <f t="shared" ca="1" si="57"/>
        <v>97055</v>
      </c>
      <c r="AK135" s="57">
        <f t="shared" ca="1" si="56"/>
        <v>15069</v>
      </c>
      <c r="AL135" s="57">
        <f t="shared" ca="1" si="54"/>
        <v>87421</v>
      </c>
      <c r="AM135" s="57">
        <f t="shared" ca="1" si="54"/>
        <v>6666</v>
      </c>
      <c r="AN135" s="57">
        <f t="shared" ca="1" si="54"/>
        <v>19791</v>
      </c>
      <c r="AO135" s="57">
        <f t="shared" ca="1" si="54"/>
        <v>0</v>
      </c>
      <c r="AP135" s="57">
        <f t="shared" ca="1" si="54"/>
        <v>95153</v>
      </c>
      <c r="AQ135" s="57">
        <f t="shared" ca="1" si="54"/>
        <v>9325</v>
      </c>
      <c r="AR135" s="57">
        <f t="shared" ca="1" si="54"/>
        <v>4761</v>
      </c>
      <c r="AS135" s="51">
        <v>0</v>
      </c>
      <c r="AT135" s="57">
        <f t="shared" ca="1" si="54"/>
        <v>0</v>
      </c>
      <c r="AU135" s="51">
        <v>0</v>
      </c>
      <c r="AV135" s="57">
        <v>0</v>
      </c>
      <c r="AW135" s="51">
        <f t="shared" ca="1" si="63"/>
        <v>11333.12</v>
      </c>
      <c r="AX135" s="57">
        <f t="shared" ca="1" si="52"/>
        <v>-2698</v>
      </c>
      <c r="AY135" s="57">
        <f t="shared" ca="1" si="52"/>
        <v>0</v>
      </c>
      <c r="AZ135" s="57">
        <f t="shared" ca="1" si="52"/>
        <v>0</v>
      </c>
      <c r="BA135" s="51">
        <v>0</v>
      </c>
      <c r="BB135" s="51">
        <v>0</v>
      </c>
      <c r="BC135" s="57">
        <f t="shared" ca="1" si="52"/>
        <v>-263</v>
      </c>
      <c r="BD135" s="57">
        <f t="shared" ca="1" si="52"/>
        <v>-15385</v>
      </c>
      <c r="BE135" s="57">
        <f t="shared" ca="1" si="73"/>
        <v>485.27499999999998</v>
      </c>
      <c r="BF135" s="51">
        <f t="shared" ca="1" si="64"/>
        <v>69.936800000000005</v>
      </c>
      <c r="BG135" s="51">
        <f t="shared" ca="1" si="65"/>
        <v>2.7874647887323944</v>
      </c>
      <c r="BH135" s="51">
        <f t="shared" ca="1" si="66"/>
        <v>942.10891089108907</v>
      </c>
      <c r="BI135" s="51">
        <v>0</v>
      </c>
      <c r="BJ135" s="51">
        <f ca="1">'2024_3월_관리비상세내역'!BK135</f>
        <v>862.20499999999993</v>
      </c>
      <c r="BK135" s="51">
        <f t="shared" ca="1" si="67"/>
        <v>1347.48</v>
      </c>
      <c r="BL135" s="51">
        <f ca="1">'2024_3월_관리비상세내역'!BM135</f>
        <v>410.57915492957744</v>
      </c>
      <c r="BM135" s="57">
        <f t="shared" ca="1" si="68"/>
        <v>413.36661971830983</v>
      </c>
      <c r="BN135" s="51">
        <f ca="1">'2024_3월_관리비상세내역'!BO135</f>
        <v>1004.7728</v>
      </c>
      <c r="BO135" s="57">
        <f t="shared" ca="1" si="69"/>
        <v>1074.7095999999999</v>
      </c>
      <c r="BP135" s="51">
        <f ca="1">'2024_3월_관리비상세내역'!BQ135</f>
        <v>915.12871287128712</v>
      </c>
      <c r="BQ135" s="57">
        <f t="shared" ca="1" si="70"/>
        <v>1857.2376237623762</v>
      </c>
      <c r="BR135" s="51">
        <v>0</v>
      </c>
      <c r="BS135" s="51">
        <v>0</v>
      </c>
    </row>
    <row r="136" spans="1:71">
      <c r="A136" s="8" t="s">
        <v>239</v>
      </c>
      <c r="B136">
        <v>704</v>
      </c>
      <c r="C136" s="8">
        <v>201</v>
      </c>
      <c r="E136" s="8">
        <v>115.7</v>
      </c>
      <c r="F136" s="8" t="s">
        <v>240</v>
      </c>
      <c r="G136" s="55">
        <f t="shared" ca="1" si="58"/>
        <v>43855</v>
      </c>
      <c r="H136" s="8">
        <v>77777</v>
      </c>
      <c r="J136" t="str">
        <f t="shared" ca="1" si="72"/>
        <v>월세</v>
      </c>
      <c r="K136" s="8" t="s">
        <v>242</v>
      </c>
      <c r="L136" s="63">
        <v>45383</v>
      </c>
      <c r="M136" s="63">
        <v>45432</v>
      </c>
      <c r="N136" s="63">
        <v>45383</v>
      </c>
      <c r="O136" s="63">
        <v>45412</v>
      </c>
      <c r="P136" s="51">
        <f t="shared" ca="1" si="59"/>
        <v>429072</v>
      </c>
      <c r="Q136" s="57">
        <f t="shared" ca="1" si="60"/>
        <v>437653.44</v>
      </c>
      <c r="R136" s="51">
        <f t="shared" ca="1" si="61"/>
        <v>429072</v>
      </c>
      <c r="S136" s="57">
        <f t="shared" ca="1" si="71"/>
        <v>239988</v>
      </c>
      <c r="T136" s="57">
        <f t="shared" ca="1" si="62"/>
        <v>189084</v>
      </c>
      <c r="U136" s="57">
        <f t="shared" ca="1" si="57"/>
        <v>52715</v>
      </c>
      <c r="V136" s="57">
        <f t="shared" ca="1" si="57"/>
        <v>20872</v>
      </c>
      <c r="W136" s="57">
        <f t="shared" ca="1" si="57"/>
        <v>798</v>
      </c>
      <c r="X136" s="57">
        <f t="shared" ca="1" si="57"/>
        <v>4590</v>
      </c>
      <c r="Y136" s="57">
        <f t="shared" ca="1" si="57"/>
        <v>3055</v>
      </c>
      <c r="Z136" s="57">
        <f t="shared" ca="1" si="57"/>
        <v>41622</v>
      </c>
      <c r="AA136" s="57">
        <f t="shared" ca="1" si="57"/>
        <v>10009</v>
      </c>
      <c r="AB136" s="57">
        <f t="shared" ca="1" si="57"/>
        <v>40931</v>
      </c>
      <c r="AC136" s="57">
        <f t="shared" ca="1" si="57"/>
        <v>669</v>
      </c>
      <c r="AD136" s="57">
        <f t="shared" ca="1" si="57"/>
        <v>7869</v>
      </c>
      <c r="AE136" s="57">
        <f t="shared" ca="1" si="57"/>
        <v>14208</v>
      </c>
      <c r="AF136" s="57">
        <f t="shared" ca="1" si="57"/>
        <v>885</v>
      </c>
      <c r="AG136" s="57">
        <f t="shared" ca="1" si="57"/>
        <v>47877</v>
      </c>
      <c r="AH136" s="57">
        <f t="shared" ca="1" si="57"/>
        <v>869</v>
      </c>
      <c r="AI136" s="57">
        <f t="shared" ca="1" si="57"/>
        <v>0</v>
      </c>
      <c r="AJ136" s="57">
        <f t="shared" ca="1" si="57"/>
        <v>101932</v>
      </c>
      <c r="AK136" s="57">
        <f t="shared" ca="1" si="56"/>
        <v>17192</v>
      </c>
      <c r="AL136" s="57">
        <f t="shared" ca="1" si="56"/>
        <v>33525</v>
      </c>
      <c r="AM136" s="57">
        <f t="shared" ca="1" si="56"/>
        <v>6210</v>
      </c>
      <c r="AN136" s="57">
        <f t="shared" ca="1" si="56"/>
        <v>36102</v>
      </c>
      <c r="AO136" s="57">
        <f t="shared" ca="1" si="56"/>
        <v>0</v>
      </c>
      <c r="AP136" s="57">
        <f t="shared" ca="1" si="56"/>
        <v>11806</v>
      </c>
      <c r="AQ136" s="57">
        <f t="shared" ca="1" si="56"/>
        <v>3897</v>
      </c>
      <c r="AR136" s="57">
        <f t="shared" ca="1" si="56"/>
        <v>7283</v>
      </c>
      <c r="AS136" s="51">
        <v>2500</v>
      </c>
      <c r="AT136" s="57">
        <f t="shared" ca="1" si="56"/>
        <v>0</v>
      </c>
      <c r="AU136" s="51">
        <v>0</v>
      </c>
      <c r="AV136" s="57">
        <v>0</v>
      </c>
      <c r="AW136" s="51">
        <f t="shared" ca="1" si="63"/>
        <v>8581.44</v>
      </c>
      <c r="AX136" s="57">
        <f t="shared" ca="1" si="52"/>
        <v>-16922</v>
      </c>
      <c r="AY136" s="57">
        <f t="shared" ca="1" si="52"/>
        <v>0</v>
      </c>
      <c r="AZ136" s="57">
        <f t="shared" ca="1" si="52"/>
        <v>0</v>
      </c>
      <c r="BA136" s="51">
        <v>0</v>
      </c>
      <c r="BB136" s="51">
        <v>0</v>
      </c>
      <c r="BC136" s="57">
        <f t="shared" ca="1" si="52"/>
        <v>-7622</v>
      </c>
      <c r="BD136" s="57">
        <f t="shared" ca="1" si="52"/>
        <v>-13800</v>
      </c>
      <c r="BE136" s="57">
        <f t="shared" ca="1" si="73"/>
        <v>509.66</v>
      </c>
      <c r="BF136" s="51">
        <f t="shared" ca="1" si="64"/>
        <v>26.82</v>
      </c>
      <c r="BG136" s="51">
        <f t="shared" ca="1" si="65"/>
        <v>5.0847887323943661</v>
      </c>
      <c r="BH136" s="51">
        <f t="shared" ca="1" si="66"/>
        <v>116.89108910891089</v>
      </c>
      <c r="BI136" s="51">
        <v>0</v>
      </c>
      <c r="BJ136" s="51">
        <f ca="1">'2024_3월_관리비상세내역'!BK136</f>
        <v>1336.75</v>
      </c>
      <c r="BK136" s="51">
        <f t="shared" ca="1" si="67"/>
        <v>1846.41</v>
      </c>
      <c r="BL136" s="51">
        <f ca="1">'2024_3월_관리비상세내역'!BM136</f>
        <v>93.118028169014082</v>
      </c>
      <c r="BM136" s="57">
        <f t="shared" ca="1" si="68"/>
        <v>98.202816901408454</v>
      </c>
      <c r="BN136" s="51">
        <f ca="1">'2024_3월_관리비상세내역'!BO136</f>
        <v>1036.9775999999999</v>
      </c>
      <c r="BO136" s="57">
        <f t="shared" ca="1" si="69"/>
        <v>1063.7975999999999</v>
      </c>
      <c r="BP136" s="51">
        <f ca="1">'2024_3월_관리비상세내역'!BQ136</f>
        <v>1516.3267326732673</v>
      </c>
      <c r="BQ136" s="57">
        <f t="shared" ca="1" si="70"/>
        <v>1633.2178217821781</v>
      </c>
      <c r="BR136" s="51">
        <v>0</v>
      </c>
      <c r="BS136" s="51">
        <v>0</v>
      </c>
    </row>
    <row r="137" spans="1:71">
      <c r="A137" s="8" t="s">
        <v>239</v>
      </c>
      <c r="B137">
        <v>704</v>
      </c>
      <c r="C137" s="8">
        <v>202</v>
      </c>
      <c r="E137" s="8">
        <v>115.7</v>
      </c>
      <c r="F137" s="8" t="s">
        <v>240</v>
      </c>
      <c r="G137" s="55">
        <f t="shared" ca="1" si="58"/>
        <v>44777</v>
      </c>
      <c r="H137" s="8">
        <v>77777</v>
      </c>
      <c r="J137" t="str">
        <f t="shared" ca="1" si="72"/>
        <v>자가</v>
      </c>
      <c r="K137" s="8" t="s">
        <v>242</v>
      </c>
      <c r="L137" s="63">
        <v>45383</v>
      </c>
      <c r="M137" s="63">
        <v>45432</v>
      </c>
      <c r="N137" s="63">
        <v>45383</v>
      </c>
      <c r="O137" s="63">
        <v>45412</v>
      </c>
      <c r="P137" s="51">
        <f t="shared" ca="1" si="59"/>
        <v>595309</v>
      </c>
      <c r="Q137" s="57">
        <f t="shared" ca="1" si="60"/>
        <v>607215.18000000005</v>
      </c>
      <c r="R137" s="51">
        <f t="shared" ca="1" si="61"/>
        <v>595309</v>
      </c>
      <c r="S137" s="57">
        <f t="shared" ca="1" si="71"/>
        <v>239352</v>
      </c>
      <c r="T137" s="57">
        <f t="shared" ca="1" si="62"/>
        <v>355957</v>
      </c>
      <c r="U137" s="57">
        <f t="shared" ca="1" si="57"/>
        <v>37596</v>
      </c>
      <c r="V137" s="57">
        <f t="shared" ca="1" si="57"/>
        <v>6947</v>
      </c>
      <c r="W137" s="57">
        <f t="shared" ca="1" si="57"/>
        <v>1419</v>
      </c>
      <c r="X137" s="57">
        <f t="shared" ca="1" si="57"/>
        <v>1473</v>
      </c>
      <c r="Y137" s="57">
        <f t="shared" ca="1" si="57"/>
        <v>3864</v>
      </c>
      <c r="Z137" s="57">
        <f t="shared" ca="1" si="57"/>
        <v>51478</v>
      </c>
      <c r="AA137" s="57">
        <f t="shared" ca="1" si="57"/>
        <v>2130</v>
      </c>
      <c r="AB137" s="57">
        <f t="shared" ca="1" si="57"/>
        <v>75595</v>
      </c>
      <c r="AC137" s="57">
        <f t="shared" ca="1" si="57"/>
        <v>1403</v>
      </c>
      <c r="AD137" s="57">
        <f t="shared" ca="1" si="57"/>
        <v>4700</v>
      </c>
      <c r="AE137" s="57">
        <f t="shared" ca="1" si="57"/>
        <v>18392</v>
      </c>
      <c r="AF137" s="57">
        <f t="shared" ca="1" si="57"/>
        <v>752</v>
      </c>
      <c r="AG137" s="57">
        <f t="shared" ca="1" si="57"/>
        <v>31252</v>
      </c>
      <c r="AH137" s="57">
        <f t="shared" ca="1" si="57"/>
        <v>625</v>
      </c>
      <c r="AI137" s="57">
        <f t="shared" ca="1" si="57"/>
        <v>0</v>
      </c>
      <c r="AJ137" s="57">
        <f t="shared" ca="1" si="57"/>
        <v>105660</v>
      </c>
      <c r="AK137" s="57">
        <f t="shared" ca="1" si="56"/>
        <v>18493</v>
      </c>
      <c r="AL137" s="57">
        <f t="shared" ca="1" si="56"/>
        <v>98407</v>
      </c>
      <c r="AM137" s="57">
        <f t="shared" ca="1" si="56"/>
        <v>3256</v>
      </c>
      <c r="AN137" s="57">
        <f t="shared" ca="1" si="56"/>
        <v>105186</v>
      </c>
      <c r="AO137" s="57">
        <f t="shared" ca="1" si="56"/>
        <v>0</v>
      </c>
      <c r="AP137" s="57">
        <f t="shared" ca="1" si="56"/>
        <v>50336</v>
      </c>
      <c r="AQ137" s="57">
        <f t="shared" ca="1" si="56"/>
        <v>4481</v>
      </c>
      <c r="AR137" s="57">
        <f t="shared" ca="1" si="56"/>
        <v>2489</v>
      </c>
      <c r="AS137" s="51">
        <v>2500</v>
      </c>
      <c r="AT137" s="57">
        <f t="shared" ca="1" si="56"/>
        <v>0</v>
      </c>
      <c r="AU137" s="51">
        <v>0</v>
      </c>
      <c r="AV137" s="57">
        <v>0</v>
      </c>
      <c r="AW137" s="51">
        <f t="shared" ca="1" si="63"/>
        <v>11906.18</v>
      </c>
      <c r="AX137" s="57">
        <f t="shared" ca="1" si="52"/>
        <v>-6068</v>
      </c>
      <c r="AY137" s="57">
        <f t="shared" ca="1" si="52"/>
        <v>0</v>
      </c>
      <c r="AZ137" s="57">
        <f t="shared" ca="1" si="52"/>
        <v>0</v>
      </c>
      <c r="BA137" s="51">
        <v>0</v>
      </c>
      <c r="BB137" s="51">
        <v>0</v>
      </c>
      <c r="BC137" s="57">
        <f t="shared" ca="1" si="52"/>
        <v>-10451</v>
      </c>
      <c r="BD137" s="57">
        <f t="shared" ca="1" si="52"/>
        <v>-16606</v>
      </c>
      <c r="BE137" s="57">
        <f t="shared" ca="1" si="73"/>
        <v>528.29999999999995</v>
      </c>
      <c r="BF137" s="51">
        <f t="shared" ca="1" si="64"/>
        <v>78.7256</v>
      </c>
      <c r="BG137" s="51">
        <f t="shared" ca="1" si="65"/>
        <v>14.814929577464788</v>
      </c>
      <c r="BH137" s="51">
        <f t="shared" ca="1" si="66"/>
        <v>498.37623762376239</v>
      </c>
      <c r="BI137" s="51">
        <v>0</v>
      </c>
      <c r="BJ137" s="51">
        <f ca="1">'2024_3월_관리비상세내역'!BK137</f>
        <v>608.07999999999993</v>
      </c>
      <c r="BK137" s="51">
        <f t="shared" ca="1" si="67"/>
        <v>1136.3799999999999</v>
      </c>
      <c r="BL137" s="51">
        <f ca="1">'2024_3월_관리비상세내역'!BM137</f>
        <v>696.88873239436623</v>
      </c>
      <c r="BM137" s="57">
        <f t="shared" ca="1" si="68"/>
        <v>711.70366197183102</v>
      </c>
      <c r="BN137" s="51">
        <f ca="1">'2024_3월_관리비상세내역'!BO137</f>
        <v>935.87760000000003</v>
      </c>
      <c r="BO137" s="57">
        <f t="shared" ca="1" si="69"/>
        <v>1014.6032</v>
      </c>
      <c r="BP137" s="51">
        <f ca="1">'2024_3월_관리비상세내역'!BQ137</f>
        <v>1107.8811881188119</v>
      </c>
      <c r="BQ137" s="57">
        <f t="shared" ca="1" si="70"/>
        <v>1606.2574257425742</v>
      </c>
      <c r="BR137" s="51">
        <v>0</v>
      </c>
      <c r="BS137" s="51">
        <v>0</v>
      </c>
    </row>
    <row r="138" spans="1:71">
      <c r="A138" s="8" t="s">
        <v>239</v>
      </c>
      <c r="B138">
        <v>704</v>
      </c>
      <c r="C138" s="8">
        <v>301</v>
      </c>
      <c r="E138" s="8">
        <v>115.7</v>
      </c>
      <c r="F138" s="8" t="s">
        <v>240</v>
      </c>
      <c r="G138" s="55">
        <f t="shared" ca="1" si="58"/>
        <v>42059</v>
      </c>
      <c r="H138" s="8">
        <v>77777</v>
      </c>
      <c r="J138" t="str">
        <f t="shared" ca="1" si="72"/>
        <v>전세</v>
      </c>
      <c r="K138" s="8" t="s">
        <v>242</v>
      </c>
      <c r="L138" s="63">
        <v>45383</v>
      </c>
      <c r="M138" s="63">
        <v>45432</v>
      </c>
      <c r="N138" s="63">
        <v>45383</v>
      </c>
      <c r="O138" s="63">
        <v>45412</v>
      </c>
      <c r="P138" s="51">
        <f t="shared" ca="1" si="59"/>
        <v>408496</v>
      </c>
      <c r="Q138" s="57">
        <f t="shared" ca="1" si="60"/>
        <v>416665.92</v>
      </c>
      <c r="R138" s="51">
        <f t="shared" ca="1" si="61"/>
        <v>408496</v>
      </c>
      <c r="S138" s="57">
        <f t="shared" ca="1" si="71"/>
        <v>211318</v>
      </c>
      <c r="T138" s="57">
        <f t="shared" ca="1" si="62"/>
        <v>197178</v>
      </c>
      <c r="U138" s="57">
        <f t="shared" ca="1" si="57"/>
        <v>48437</v>
      </c>
      <c r="V138" s="57">
        <f t="shared" ca="1" si="57"/>
        <v>38199</v>
      </c>
      <c r="W138" s="57">
        <f t="shared" ca="1" si="57"/>
        <v>391</v>
      </c>
      <c r="X138" s="57">
        <f t="shared" ca="1" si="57"/>
        <v>1765</v>
      </c>
      <c r="Y138" s="57">
        <f t="shared" ca="1" si="57"/>
        <v>3424</v>
      </c>
      <c r="Z138" s="57">
        <f t="shared" ca="1" si="57"/>
        <v>38625</v>
      </c>
      <c r="AA138" s="57">
        <f t="shared" ca="1" si="57"/>
        <v>2435</v>
      </c>
      <c r="AB138" s="57">
        <f t="shared" ca="1" si="57"/>
        <v>23821</v>
      </c>
      <c r="AC138" s="57">
        <f t="shared" ca="1" si="57"/>
        <v>1120</v>
      </c>
      <c r="AD138" s="57">
        <f t="shared" ca="1" si="57"/>
        <v>2639</v>
      </c>
      <c r="AE138" s="57">
        <f t="shared" ca="1" si="57"/>
        <v>11412</v>
      </c>
      <c r="AF138" s="57">
        <f t="shared" ca="1" si="57"/>
        <v>594</v>
      </c>
      <c r="AG138" s="57">
        <f t="shared" ca="1" si="57"/>
        <v>36339</v>
      </c>
      <c r="AH138" s="57">
        <f t="shared" ca="1" si="57"/>
        <v>709</v>
      </c>
      <c r="AI138" s="57">
        <f t="shared" ca="1" si="57"/>
        <v>0</v>
      </c>
      <c r="AJ138" s="57">
        <f t="shared" ca="1" si="57"/>
        <v>100820</v>
      </c>
      <c r="AK138" s="57">
        <f t="shared" ca="1" si="56"/>
        <v>2722</v>
      </c>
      <c r="AL138" s="57">
        <f t="shared" ca="1" si="56"/>
        <v>54600</v>
      </c>
      <c r="AM138" s="57">
        <f t="shared" ca="1" si="56"/>
        <v>9588</v>
      </c>
      <c r="AN138" s="57">
        <f t="shared" ca="1" si="56"/>
        <v>51017</v>
      </c>
      <c r="AO138" s="57">
        <f t="shared" ca="1" si="56"/>
        <v>0</v>
      </c>
      <c r="AP138" s="57">
        <f t="shared" ca="1" si="56"/>
        <v>23686</v>
      </c>
      <c r="AQ138" s="57">
        <f t="shared" ca="1" si="56"/>
        <v>4552</v>
      </c>
      <c r="AR138" s="57">
        <f t="shared" ca="1" si="56"/>
        <v>8326</v>
      </c>
      <c r="AS138" s="51">
        <v>2500</v>
      </c>
      <c r="AT138" s="57">
        <f t="shared" ca="1" si="56"/>
        <v>0</v>
      </c>
      <c r="AU138" s="51">
        <v>0</v>
      </c>
      <c r="AV138" s="57">
        <v>0</v>
      </c>
      <c r="AW138" s="51">
        <f t="shared" ca="1" si="63"/>
        <v>8169.92</v>
      </c>
      <c r="AX138" s="57">
        <f t="shared" ca="1" si="52"/>
        <v>-16415</v>
      </c>
      <c r="AY138" s="57">
        <f t="shared" ca="1" si="52"/>
        <v>0</v>
      </c>
      <c r="AZ138" s="57">
        <f t="shared" ca="1" si="52"/>
        <v>0</v>
      </c>
      <c r="BA138" s="51">
        <v>0</v>
      </c>
      <c r="BB138" s="51">
        <v>0</v>
      </c>
      <c r="BC138" s="57">
        <f t="shared" ca="1" si="52"/>
        <v>-15268</v>
      </c>
      <c r="BD138" s="57">
        <f t="shared" ca="1" si="52"/>
        <v>-27542</v>
      </c>
      <c r="BE138" s="57">
        <f t="shared" ca="1" si="73"/>
        <v>504.1</v>
      </c>
      <c r="BF138" s="51">
        <f t="shared" ca="1" si="64"/>
        <v>43.68</v>
      </c>
      <c r="BG138" s="51">
        <f t="shared" ca="1" si="65"/>
        <v>7.1854929577464786</v>
      </c>
      <c r="BH138" s="51">
        <f t="shared" ca="1" si="66"/>
        <v>234.51485148514851</v>
      </c>
      <c r="BI138" s="51">
        <v>0</v>
      </c>
      <c r="BJ138" s="51">
        <f ca="1">'2024_3월_관리비상세내역'!BK138</f>
        <v>1089.655</v>
      </c>
      <c r="BK138" s="51">
        <f t="shared" ca="1" si="67"/>
        <v>1593.7550000000001</v>
      </c>
      <c r="BL138" s="51">
        <f ca="1">'2024_3월_관리비상세내역'!BM138</f>
        <v>482.02169014084507</v>
      </c>
      <c r="BM138" s="57">
        <f t="shared" ca="1" si="68"/>
        <v>489.20718309859154</v>
      </c>
      <c r="BN138" s="51">
        <f ca="1">'2024_3월_관리비상세내역'!BO138</f>
        <v>239.90559999999999</v>
      </c>
      <c r="BO138" s="57">
        <f t="shared" ca="1" si="69"/>
        <v>283.5856</v>
      </c>
      <c r="BP138" s="51">
        <f ca="1">'2024_3월_관리비상세내역'!BQ138</f>
        <v>1259.3069306930693</v>
      </c>
      <c r="BQ138" s="57">
        <f t="shared" ca="1" si="70"/>
        <v>1493.8217821782177</v>
      </c>
      <c r="BR138" s="51">
        <v>0</v>
      </c>
      <c r="BS138" s="51">
        <v>0</v>
      </c>
    </row>
    <row r="139" spans="1:71">
      <c r="A139" s="8" t="s">
        <v>239</v>
      </c>
      <c r="B139">
        <v>704</v>
      </c>
      <c r="C139" s="8">
        <v>302</v>
      </c>
      <c r="E139" s="8">
        <v>115.7</v>
      </c>
      <c r="F139" s="8" t="s">
        <v>240</v>
      </c>
      <c r="G139" s="55">
        <f t="shared" ca="1" si="58"/>
        <v>43700</v>
      </c>
      <c r="H139" s="8">
        <v>77777</v>
      </c>
      <c r="J139" t="str">
        <f t="shared" ca="1" si="72"/>
        <v>전세</v>
      </c>
      <c r="K139" s="8" t="s">
        <v>242</v>
      </c>
      <c r="L139" s="63">
        <v>45383</v>
      </c>
      <c r="M139" s="63">
        <v>45432</v>
      </c>
      <c r="N139" s="63">
        <v>45383</v>
      </c>
      <c r="O139" s="63">
        <v>45412</v>
      </c>
      <c r="P139" s="51">
        <f t="shared" ca="1" si="59"/>
        <v>521035</v>
      </c>
      <c r="Q139" s="57">
        <f t="shared" ca="1" si="60"/>
        <v>531455.69999999995</v>
      </c>
      <c r="R139" s="51">
        <f t="shared" ca="1" si="61"/>
        <v>521035</v>
      </c>
      <c r="S139" s="57">
        <f t="shared" ca="1" si="71"/>
        <v>250349</v>
      </c>
      <c r="T139" s="57">
        <f t="shared" ca="1" si="62"/>
        <v>270686</v>
      </c>
      <c r="U139" s="57">
        <f t="shared" ca="1" si="57"/>
        <v>55760</v>
      </c>
      <c r="V139" s="57">
        <f t="shared" ca="1" si="57"/>
        <v>20676</v>
      </c>
      <c r="W139" s="57">
        <f t="shared" ca="1" si="57"/>
        <v>1921</v>
      </c>
      <c r="X139" s="57">
        <f t="shared" ca="1" si="57"/>
        <v>1364</v>
      </c>
      <c r="Y139" s="57">
        <f t="shared" ca="1" si="57"/>
        <v>3411</v>
      </c>
      <c r="Z139" s="57">
        <f t="shared" ca="1" si="57"/>
        <v>40457</v>
      </c>
      <c r="AA139" s="57">
        <f t="shared" ca="1" si="57"/>
        <v>27127</v>
      </c>
      <c r="AB139" s="57">
        <f t="shared" ca="1" si="57"/>
        <v>37730</v>
      </c>
      <c r="AC139" s="57">
        <f t="shared" ca="1" si="57"/>
        <v>2596</v>
      </c>
      <c r="AD139" s="57">
        <f t="shared" ca="1" si="57"/>
        <v>6013</v>
      </c>
      <c r="AE139" s="57">
        <f t="shared" ca="1" si="57"/>
        <v>29198</v>
      </c>
      <c r="AF139" s="57">
        <f t="shared" ca="1" si="57"/>
        <v>901</v>
      </c>
      <c r="AG139" s="57">
        <f t="shared" ca="1" si="57"/>
        <v>47037</v>
      </c>
      <c r="AH139" s="57">
        <f t="shared" ca="1" si="57"/>
        <v>335</v>
      </c>
      <c r="AI139" s="57">
        <f t="shared" ca="1" si="57"/>
        <v>0</v>
      </c>
      <c r="AJ139" s="57">
        <f t="shared" ca="1" si="57"/>
        <v>99110</v>
      </c>
      <c r="AK139" s="57">
        <f t="shared" ca="1" si="56"/>
        <v>11391</v>
      </c>
      <c r="AL139" s="57">
        <f t="shared" ca="1" si="56"/>
        <v>129293</v>
      </c>
      <c r="AM139" s="57">
        <f t="shared" ca="1" si="56"/>
        <v>518</v>
      </c>
      <c r="AN139" s="57">
        <f t="shared" ca="1" si="56"/>
        <v>7502</v>
      </c>
      <c r="AO139" s="57">
        <f t="shared" ca="1" si="56"/>
        <v>0</v>
      </c>
      <c r="AP139" s="57">
        <f t="shared" ca="1" si="56"/>
        <v>39616</v>
      </c>
      <c r="AQ139" s="57">
        <f t="shared" ca="1" si="56"/>
        <v>3285</v>
      </c>
      <c r="AR139" s="57">
        <f t="shared" ca="1" si="56"/>
        <v>2117</v>
      </c>
      <c r="AS139" s="51">
        <v>2500</v>
      </c>
      <c r="AT139" s="57">
        <f t="shared" ca="1" si="56"/>
        <v>0</v>
      </c>
      <c r="AU139" s="51">
        <v>0</v>
      </c>
      <c r="AV139" s="57">
        <v>0</v>
      </c>
      <c r="AW139" s="51">
        <f t="shared" ca="1" si="63"/>
        <v>10420.700000000001</v>
      </c>
      <c r="AX139" s="57">
        <f t="shared" ca="1" si="52"/>
        <v>-18309</v>
      </c>
      <c r="AY139" s="57">
        <f t="shared" ca="1" si="52"/>
        <v>0</v>
      </c>
      <c r="AZ139" s="57">
        <f t="shared" ca="1" si="52"/>
        <v>0</v>
      </c>
      <c r="BA139" s="51">
        <v>0</v>
      </c>
      <c r="BB139" s="51">
        <v>0</v>
      </c>
      <c r="BC139" s="57">
        <f t="shared" ca="1" si="52"/>
        <v>-20678</v>
      </c>
      <c r="BD139" s="57">
        <f t="shared" ca="1" si="52"/>
        <v>-9836</v>
      </c>
      <c r="BE139" s="57">
        <f t="shared" ca="1" si="73"/>
        <v>495.55</v>
      </c>
      <c r="BF139" s="51">
        <f t="shared" ca="1" si="64"/>
        <v>103.4344</v>
      </c>
      <c r="BG139" s="51">
        <f t="shared" ca="1" si="65"/>
        <v>1.0566197183098591</v>
      </c>
      <c r="BH139" s="51">
        <f t="shared" ca="1" si="66"/>
        <v>392.23762376237624</v>
      </c>
      <c r="BI139" s="51">
        <v>0</v>
      </c>
      <c r="BJ139" s="51">
        <f ca="1">'2024_3월_관리비상세내역'!BK139</f>
        <v>1183.835</v>
      </c>
      <c r="BK139" s="51">
        <f t="shared" ca="1" si="67"/>
        <v>1679.385</v>
      </c>
      <c r="BL139" s="51">
        <f ca="1">'2024_3월_관리비상세내역'!BM139</f>
        <v>835.75676056338034</v>
      </c>
      <c r="BM139" s="57">
        <f t="shared" ca="1" si="68"/>
        <v>836.81338028169023</v>
      </c>
      <c r="BN139" s="51">
        <f ca="1">'2024_3월_관리비상세내역'!BO139</f>
        <v>768.89760000000001</v>
      </c>
      <c r="BO139" s="57">
        <f t="shared" ca="1" si="69"/>
        <v>872.33199999999999</v>
      </c>
      <c r="BP139" s="51">
        <f ca="1">'2024_3월_관리비상세내역'!BQ139</f>
        <v>1002.5742574257425</v>
      </c>
      <c r="BQ139" s="57">
        <f t="shared" ca="1" si="70"/>
        <v>1394.8118811881188</v>
      </c>
      <c r="BR139" s="51">
        <v>0</v>
      </c>
      <c r="BS139" s="51">
        <v>0</v>
      </c>
    </row>
    <row r="140" spans="1:71">
      <c r="A140" s="8" t="s">
        <v>239</v>
      </c>
      <c r="B140">
        <v>704</v>
      </c>
      <c r="C140" s="8">
        <v>401</v>
      </c>
      <c r="E140" s="8">
        <v>115.7</v>
      </c>
      <c r="F140" s="8" t="s">
        <v>240</v>
      </c>
      <c r="G140" s="55">
        <f t="shared" ca="1" si="58"/>
        <v>43428</v>
      </c>
      <c r="H140" s="8">
        <v>77777</v>
      </c>
      <c r="J140" t="str">
        <f t="shared" ca="1" si="72"/>
        <v>월세</v>
      </c>
      <c r="K140" s="8" t="s">
        <v>242</v>
      </c>
      <c r="L140" s="63">
        <v>45383</v>
      </c>
      <c r="M140" s="63">
        <v>45432</v>
      </c>
      <c r="N140" s="63">
        <v>45383</v>
      </c>
      <c r="O140" s="63">
        <v>45412</v>
      </c>
      <c r="P140" s="51">
        <f t="shared" ca="1" si="59"/>
        <v>498396</v>
      </c>
      <c r="Q140" s="57">
        <f t="shared" ca="1" si="60"/>
        <v>508363.92</v>
      </c>
      <c r="R140" s="51">
        <f t="shared" ca="1" si="61"/>
        <v>498396</v>
      </c>
      <c r="S140" s="57">
        <f t="shared" ca="1" si="71"/>
        <v>208747</v>
      </c>
      <c r="T140" s="57">
        <f t="shared" ca="1" si="62"/>
        <v>289649</v>
      </c>
      <c r="U140" s="57">
        <f t="shared" ca="1" si="57"/>
        <v>43634</v>
      </c>
      <c r="V140" s="57">
        <f t="shared" ca="1" si="57"/>
        <v>10479</v>
      </c>
      <c r="W140" s="57">
        <f t="shared" ca="1" si="57"/>
        <v>1926</v>
      </c>
      <c r="X140" s="57">
        <f t="shared" ca="1" si="57"/>
        <v>3628</v>
      </c>
      <c r="Y140" s="57">
        <f t="shared" ca="1" si="57"/>
        <v>3009</v>
      </c>
      <c r="Z140" s="57">
        <f t="shared" ca="1" si="57"/>
        <v>21957</v>
      </c>
      <c r="AA140" s="57">
        <f t="shared" ca="1" si="57"/>
        <v>14331</v>
      </c>
      <c r="AB140" s="57">
        <f t="shared" ca="1" si="57"/>
        <v>72497</v>
      </c>
      <c r="AC140" s="57">
        <f t="shared" ca="1" si="57"/>
        <v>126</v>
      </c>
      <c r="AD140" s="57">
        <f t="shared" ca="1" si="57"/>
        <v>8262</v>
      </c>
      <c r="AE140" s="57">
        <f t="shared" ca="1" si="57"/>
        <v>25332</v>
      </c>
      <c r="AF140" s="57">
        <f t="shared" ca="1" si="57"/>
        <v>810</v>
      </c>
      <c r="AG140" s="57">
        <f t="shared" ca="1" si="57"/>
        <v>13029</v>
      </c>
      <c r="AH140" s="57">
        <f t="shared" ca="1" si="57"/>
        <v>60</v>
      </c>
      <c r="AI140" s="57">
        <f t="shared" ca="1" si="57"/>
        <v>0</v>
      </c>
      <c r="AJ140" s="57">
        <f t="shared" ca="1" si="57"/>
        <v>90017</v>
      </c>
      <c r="AK140" s="57">
        <f t="shared" ca="1" si="56"/>
        <v>8355</v>
      </c>
      <c r="AL140" s="57">
        <f t="shared" ca="1" si="56"/>
        <v>119134</v>
      </c>
      <c r="AM140" s="57">
        <f t="shared" ca="1" si="56"/>
        <v>8955</v>
      </c>
      <c r="AN140" s="57">
        <f t="shared" ca="1" si="56"/>
        <v>6677</v>
      </c>
      <c r="AO140" s="57">
        <f t="shared" ca="1" si="56"/>
        <v>0</v>
      </c>
      <c r="AP140" s="57">
        <f t="shared" ca="1" si="56"/>
        <v>75355</v>
      </c>
      <c r="AQ140" s="57">
        <f t="shared" ca="1" si="56"/>
        <v>4058</v>
      </c>
      <c r="AR140" s="57">
        <f t="shared" ca="1" si="56"/>
        <v>3680</v>
      </c>
      <c r="AS140" s="51">
        <v>2500</v>
      </c>
      <c r="AT140" s="57">
        <f t="shared" ca="1" si="56"/>
        <v>0</v>
      </c>
      <c r="AU140" s="51">
        <v>0</v>
      </c>
      <c r="AV140" s="57">
        <v>0</v>
      </c>
      <c r="AW140" s="51">
        <f t="shared" ca="1" si="63"/>
        <v>9967.92</v>
      </c>
      <c r="AX140" s="57">
        <f t="shared" ca="1" si="52"/>
        <v>-11629</v>
      </c>
      <c r="AY140" s="57">
        <f t="shared" ca="1" si="52"/>
        <v>0</v>
      </c>
      <c r="AZ140" s="57">
        <f t="shared" ca="1" si="52"/>
        <v>0</v>
      </c>
      <c r="BA140" s="51">
        <v>0</v>
      </c>
      <c r="BB140" s="51">
        <v>0</v>
      </c>
      <c r="BC140" s="57">
        <f t="shared" ca="1" si="52"/>
        <v>-13018</v>
      </c>
      <c r="BD140" s="57">
        <f t="shared" ca="1" si="52"/>
        <v>-14768</v>
      </c>
      <c r="BE140" s="57">
        <f t="shared" ca="1" si="73"/>
        <v>450.08499999999998</v>
      </c>
      <c r="BF140" s="51">
        <f t="shared" ca="1" si="64"/>
        <v>95.307199999999995</v>
      </c>
      <c r="BG140" s="51">
        <f t="shared" ca="1" si="65"/>
        <v>0.94042253521126762</v>
      </c>
      <c r="BH140" s="51">
        <f t="shared" ca="1" si="66"/>
        <v>746.08910891089113</v>
      </c>
      <c r="BI140" s="51">
        <v>0</v>
      </c>
      <c r="BJ140" s="51">
        <f ca="1">'2024_3월_관리비상세내역'!BK140</f>
        <v>913.28</v>
      </c>
      <c r="BK140" s="51">
        <f t="shared" ca="1" si="67"/>
        <v>1363.365</v>
      </c>
      <c r="BL140" s="51">
        <f ca="1">'2024_3월_관리비상세내역'!BM140</f>
        <v>13.029295774647888</v>
      </c>
      <c r="BM140" s="57">
        <f t="shared" ca="1" si="68"/>
        <v>13.969718309859156</v>
      </c>
      <c r="BN140" s="51">
        <f ca="1">'2024_3월_관리비상세내역'!BO140</f>
        <v>311.73360000000002</v>
      </c>
      <c r="BO140" s="57">
        <f t="shared" ca="1" si="69"/>
        <v>407.04079999999999</v>
      </c>
      <c r="BP140" s="51">
        <f ca="1">'2024_3월_관리비상세내역'!BQ140</f>
        <v>665.05940594059405</v>
      </c>
      <c r="BQ140" s="57">
        <f t="shared" ca="1" si="70"/>
        <v>1411.1485148514853</v>
      </c>
      <c r="BR140" s="51">
        <v>0</v>
      </c>
      <c r="BS140" s="51">
        <v>0</v>
      </c>
    </row>
    <row r="141" spans="1:71">
      <c r="A141" s="8" t="s">
        <v>239</v>
      </c>
      <c r="B141">
        <v>704</v>
      </c>
      <c r="C141" s="8">
        <v>402</v>
      </c>
      <c r="E141" s="8">
        <v>115.7</v>
      </c>
      <c r="F141" s="8" t="s">
        <v>240</v>
      </c>
      <c r="G141" s="55">
        <f t="shared" ca="1" si="58"/>
        <v>42624</v>
      </c>
      <c r="H141" s="8">
        <v>77777</v>
      </c>
      <c r="J141" t="str">
        <f t="shared" ca="1" si="72"/>
        <v>월세</v>
      </c>
      <c r="K141" s="8" t="s">
        <v>242</v>
      </c>
      <c r="L141" s="63">
        <v>45383</v>
      </c>
      <c r="M141" s="63">
        <v>45432</v>
      </c>
      <c r="N141" s="63">
        <v>45383</v>
      </c>
      <c r="O141" s="63">
        <v>45412</v>
      </c>
      <c r="P141" s="51">
        <f t="shared" ca="1" si="59"/>
        <v>424219</v>
      </c>
      <c r="Q141" s="57">
        <f t="shared" ca="1" si="60"/>
        <v>432703.38</v>
      </c>
      <c r="R141" s="51">
        <f t="shared" ca="1" si="61"/>
        <v>424219</v>
      </c>
      <c r="S141" s="57">
        <f t="shared" ca="1" si="71"/>
        <v>266166</v>
      </c>
      <c r="T141" s="57">
        <f t="shared" ca="1" si="62"/>
        <v>158053</v>
      </c>
      <c r="U141" s="57">
        <f t="shared" ca="1" si="57"/>
        <v>34099</v>
      </c>
      <c r="V141" s="57">
        <f t="shared" ca="1" si="57"/>
        <v>37352</v>
      </c>
      <c r="W141" s="57">
        <f t="shared" ca="1" si="57"/>
        <v>1865</v>
      </c>
      <c r="X141" s="57">
        <f t="shared" ca="1" si="57"/>
        <v>3790</v>
      </c>
      <c r="Y141" s="57">
        <f t="shared" ca="1" si="57"/>
        <v>3423</v>
      </c>
      <c r="Z141" s="57">
        <f t="shared" ca="1" si="57"/>
        <v>56249</v>
      </c>
      <c r="AA141" s="57">
        <f t="shared" ca="1" si="57"/>
        <v>20240</v>
      </c>
      <c r="AB141" s="57">
        <f t="shared" ca="1" si="57"/>
        <v>44561</v>
      </c>
      <c r="AC141" s="57">
        <f t="shared" ca="1" si="57"/>
        <v>1964</v>
      </c>
      <c r="AD141" s="57">
        <f t="shared" ca="1" si="57"/>
        <v>3775</v>
      </c>
      <c r="AE141" s="57">
        <f t="shared" ca="1" si="57"/>
        <v>27321</v>
      </c>
      <c r="AF141" s="57">
        <f t="shared" ca="1" si="57"/>
        <v>688</v>
      </c>
      <c r="AG141" s="57">
        <f t="shared" ca="1" si="57"/>
        <v>45701</v>
      </c>
      <c r="AH141" s="57">
        <f t="shared" ca="1" si="57"/>
        <v>774</v>
      </c>
      <c r="AI141" s="57">
        <f t="shared" ca="1" si="57"/>
        <v>0</v>
      </c>
      <c r="AJ141" s="57">
        <f t="shared" ref="AJ141" ca="1" si="74">RANDBETWEEN(AJ$2,AJ$3)</f>
        <v>92042</v>
      </c>
      <c r="AK141" s="57">
        <f t="shared" ca="1" si="56"/>
        <v>9476</v>
      </c>
      <c r="AL141" s="57">
        <f t="shared" ca="1" si="56"/>
        <v>52483</v>
      </c>
      <c r="AM141" s="57">
        <f t="shared" ca="1" si="56"/>
        <v>722</v>
      </c>
      <c r="AN141" s="57">
        <f t="shared" ca="1" si="56"/>
        <v>19854</v>
      </c>
      <c r="AO141" s="57">
        <f t="shared" ca="1" si="56"/>
        <v>0</v>
      </c>
      <c r="AP141" s="57">
        <f t="shared" ca="1" si="56"/>
        <v>14505</v>
      </c>
      <c r="AQ141" s="57">
        <f t="shared" ca="1" si="56"/>
        <v>5378</v>
      </c>
      <c r="AR141" s="57">
        <f t="shared" ca="1" si="56"/>
        <v>4408</v>
      </c>
      <c r="AS141" s="51">
        <v>2500</v>
      </c>
      <c r="AT141" s="57">
        <f t="shared" ca="1" si="56"/>
        <v>0</v>
      </c>
      <c r="AU141" s="51">
        <v>0</v>
      </c>
      <c r="AV141" s="57">
        <v>0</v>
      </c>
      <c r="AW141" s="51">
        <f t="shared" ca="1" si="63"/>
        <v>8484.380000000001</v>
      </c>
      <c r="AX141" s="57">
        <f t="shared" ca="1" si="52"/>
        <v>-8326</v>
      </c>
      <c r="AY141" s="57">
        <f t="shared" ca="1" si="52"/>
        <v>0</v>
      </c>
      <c r="AZ141" s="57">
        <f t="shared" ca="1" si="52"/>
        <v>0</v>
      </c>
      <c r="BA141" s="51">
        <v>0</v>
      </c>
      <c r="BB141" s="51">
        <v>0</v>
      </c>
      <c r="BC141" s="57">
        <f t="shared" ca="1" si="52"/>
        <v>-21676</v>
      </c>
      <c r="BD141" s="57">
        <f t="shared" ca="1" si="52"/>
        <v>-28949</v>
      </c>
      <c r="BE141" s="57">
        <f t="shared" ca="1" si="73"/>
        <v>460.21</v>
      </c>
      <c r="BF141" s="51">
        <f t="shared" ca="1" si="64"/>
        <v>41.986400000000003</v>
      </c>
      <c r="BG141" s="51">
        <f t="shared" ca="1" si="65"/>
        <v>2.7963380281690142</v>
      </c>
      <c r="BH141" s="51">
        <f t="shared" ca="1" si="66"/>
        <v>143.61386138613861</v>
      </c>
      <c r="BI141" s="51">
        <v>0</v>
      </c>
      <c r="BJ141" s="51">
        <f ca="1">'2024_3월_관리비상세내역'!BK141</f>
        <v>962.94499999999994</v>
      </c>
      <c r="BK141" s="51">
        <f t="shared" ca="1" si="67"/>
        <v>1423.155</v>
      </c>
      <c r="BL141" s="51">
        <f ca="1">'2024_3월_관리비상세내역'!BM141</f>
        <v>163.77704225352113</v>
      </c>
      <c r="BM141" s="57">
        <f t="shared" ca="1" si="68"/>
        <v>166.57338028169013</v>
      </c>
      <c r="BN141" s="51">
        <f ca="1">'2024_3월_관리비상세내역'!BO141</f>
        <v>475.49680000000001</v>
      </c>
      <c r="BO141" s="57">
        <f t="shared" ca="1" si="69"/>
        <v>517.48320000000001</v>
      </c>
      <c r="BP141" s="51">
        <f ca="1">'2024_3월_관리비상세내역'!BQ141</f>
        <v>391.91089108910893</v>
      </c>
      <c r="BQ141" s="57">
        <f t="shared" ca="1" si="70"/>
        <v>535.52475247524751</v>
      </c>
      <c r="BR141" s="51">
        <v>0</v>
      </c>
      <c r="BS141" s="51">
        <v>0</v>
      </c>
    </row>
    <row r="142" spans="1:71">
      <c r="A142" s="8" t="s">
        <v>239</v>
      </c>
      <c r="B142">
        <v>704</v>
      </c>
      <c r="C142" s="8">
        <v>501</v>
      </c>
      <c r="E142" s="8">
        <v>115.7</v>
      </c>
      <c r="F142" s="8" t="s">
        <v>240</v>
      </c>
      <c r="G142" s="55">
        <f t="shared" ca="1" si="58"/>
        <v>45269</v>
      </c>
      <c r="H142" s="8">
        <v>77777</v>
      </c>
      <c r="J142" t="str">
        <f t="shared" ca="1" si="72"/>
        <v>전세</v>
      </c>
      <c r="K142" s="8" t="s">
        <v>242</v>
      </c>
      <c r="L142" s="63">
        <v>45383</v>
      </c>
      <c r="M142" s="63">
        <v>45432</v>
      </c>
      <c r="N142" s="63">
        <v>45383</v>
      </c>
      <c r="O142" s="63">
        <v>45412</v>
      </c>
      <c r="P142" s="51">
        <f t="shared" ca="1" si="59"/>
        <v>574044</v>
      </c>
      <c r="Q142" s="57">
        <f t="shared" ca="1" si="60"/>
        <v>585524.88</v>
      </c>
      <c r="R142" s="51">
        <f t="shared" ca="1" si="61"/>
        <v>574044</v>
      </c>
      <c r="S142" s="57">
        <f t="shared" ca="1" si="71"/>
        <v>256718</v>
      </c>
      <c r="T142" s="57">
        <f t="shared" ca="1" si="62"/>
        <v>317326</v>
      </c>
      <c r="U142" s="57">
        <f t="shared" ref="U142:AJ157" ca="1" si="75">RANDBETWEEN(U$2,U$3)</f>
        <v>36812</v>
      </c>
      <c r="V142" s="57">
        <f t="shared" ca="1" si="75"/>
        <v>13931</v>
      </c>
      <c r="W142" s="57">
        <f t="shared" ca="1" si="75"/>
        <v>1704</v>
      </c>
      <c r="X142" s="57">
        <f t="shared" ca="1" si="75"/>
        <v>1805</v>
      </c>
      <c r="Y142" s="57">
        <f t="shared" ca="1" si="75"/>
        <v>3069</v>
      </c>
      <c r="Z142" s="57">
        <f t="shared" ca="1" si="75"/>
        <v>56094</v>
      </c>
      <c r="AA142" s="57">
        <f t="shared" ca="1" si="75"/>
        <v>20465</v>
      </c>
      <c r="AB142" s="57">
        <f t="shared" ca="1" si="75"/>
        <v>64950</v>
      </c>
      <c r="AC142" s="57">
        <f t="shared" ca="1" si="75"/>
        <v>2758</v>
      </c>
      <c r="AD142" s="57">
        <f t="shared" ca="1" si="75"/>
        <v>9856</v>
      </c>
      <c r="AE142" s="57">
        <f t="shared" ca="1" si="75"/>
        <v>13724</v>
      </c>
      <c r="AF142" s="57">
        <f t="shared" ca="1" si="75"/>
        <v>490</v>
      </c>
      <c r="AG142" s="57">
        <f t="shared" ca="1" si="75"/>
        <v>42509</v>
      </c>
      <c r="AH142" s="57">
        <f t="shared" ca="1" si="75"/>
        <v>726</v>
      </c>
      <c r="AI142" s="57">
        <f t="shared" ca="1" si="75"/>
        <v>0</v>
      </c>
      <c r="AJ142" s="57">
        <f t="shared" ca="1" si="75"/>
        <v>105153</v>
      </c>
      <c r="AK142" s="57">
        <f t="shared" ca="1" si="56"/>
        <v>16356</v>
      </c>
      <c r="AL142" s="57">
        <f t="shared" ca="1" si="56"/>
        <v>92581</v>
      </c>
      <c r="AM142" s="57">
        <f t="shared" ca="1" si="56"/>
        <v>7222</v>
      </c>
      <c r="AN142" s="57">
        <f t="shared" ca="1" si="56"/>
        <v>16823</v>
      </c>
      <c r="AO142" s="57">
        <f t="shared" ca="1" si="56"/>
        <v>0</v>
      </c>
      <c r="AP142" s="57">
        <f t="shared" ca="1" si="56"/>
        <v>94566</v>
      </c>
      <c r="AQ142" s="57">
        <f t="shared" ca="1" si="56"/>
        <v>9016</v>
      </c>
      <c r="AR142" s="57">
        <f t="shared" ca="1" si="56"/>
        <v>1483</v>
      </c>
      <c r="AS142" s="51">
        <v>2500</v>
      </c>
      <c r="AT142" s="57">
        <f t="shared" ca="1" si="56"/>
        <v>0</v>
      </c>
      <c r="AU142" s="51">
        <v>0</v>
      </c>
      <c r="AV142" s="57">
        <v>0</v>
      </c>
      <c r="AW142" s="51">
        <f t="shared" ca="1" si="63"/>
        <v>11480.880000000001</v>
      </c>
      <c r="AX142" s="57">
        <f t="shared" ca="1" si="52"/>
        <v>-807</v>
      </c>
      <c r="AY142" s="57">
        <f t="shared" ca="1" si="52"/>
        <v>0</v>
      </c>
      <c r="AZ142" s="57">
        <f t="shared" ca="1" si="52"/>
        <v>0</v>
      </c>
      <c r="BA142" s="51">
        <v>0</v>
      </c>
      <c r="BB142" s="51">
        <v>0</v>
      </c>
      <c r="BC142" s="57">
        <f t="shared" ca="1" si="52"/>
        <v>-14655</v>
      </c>
      <c r="BD142" s="57">
        <f t="shared" ca="1" si="52"/>
        <v>-25087</v>
      </c>
      <c r="BE142" s="57">
        <f t="shared" ca="1" si="73"/>
        <v>525.76499999999999</v>
      </c>
      <c r="BF142" s="51">
        <f t="shared" ca="1" si="64"/>
        <v>74.064800000000005</v>
      </c>
      <c r="BG142" s="51">
        <f t="shared" ca="1" si="65"/>
        <v>2.3694366197183099</v>
      </c>
      <c r="BH142" s="51">
        <f t="shared" ca="1" si="66"/>
        <v>936.29702970297035</v>
      </c>
      <c r="BI142" s="51">
        <v>0</v>
      </c>
      <c r="BJ142" s="51">
        <f ca="1">'2024_3월_관리비상세내역'!BK142</f>
        <v>547.32999999999993</v>
      </c>
      <c r="BK142" s="51">
        <f t="shared" ca="1" si="67"/>
        <v>1073.0949999999998</v>
      </c>
      <c r="BL142" s="51">
        <f ca="1">'2024_3월_관리비상세내역'!BM142</f>
        <v>559.86676056338024</v>
      </c>
      <c r="BM142" s="57">
        <f t="shared" ca="1" si="68"/>
        <v>562.23619718309851</v>
      </c>
      <c r="BN142" s="51">
        <f ca="1">'2024_3월_관리비상세내역'!BO142</f>
        <v>241.92160000000001</v>
      </c>
      <c r="BO142" s="57">
        <f t="shared" ca="1" si="69"/>
        <v>315.9864</v>
      </c>
      <c r="BP142" s="51">
        <f ca="1">'2024_3월_관리비상세내역'!BQ142</f>
        <v>987.95049504950498</v>
      </c>
      <c r="BQ142" s="57">
        <f t="shared" ca="1" si="70"/>
        <v>1924.2475247524753</v>
      </c>
      <c r="BR142" s="51">
        <v>0</v>
      </c>
      <c r="BS142" s="51">
        <v>0</v>
      </c>
    </row>
    <row r="143" spans="1:71">
      <c r="A143" s="8" t="s">
        <v>239</v>
      </c>
      <c r="B143">
        <v>704</v>
      </c>
      <c r="C143" s="8">
        <v>502</v>
      </c>
      <c r="E143" s="8">
        <v>115.7</v>
      </c>
      <c r="F143" s="8" t="s">
        <v>240</v>
      </c>
      <c r="G143" s="55">
        <f t="shared" ca="1" si="58"/>
        <v>44567</v>
      </c>
      <c r="H143" s="8">
        <v>77777</v>
      </c>
      <c r="J143" t="str">
        <f t="shared" ca="1" si="72"/>
        <v>자가</v>
      </c>
      <c r="K143" s="8" t="s">
        <v>242</v>
      </c>
      <c r="L143" s="63">
        <v>45383</v>
      </c>
      <c r="M143" s="63">
        <v>45432</v>
      </c>
      <c r="N143" s="63">
        <v>45383</v>
      </c>
      <c r="O143" s="63">
        <v>45412</v>
      </c>
      <c r="P143" s="51">
        <f t="shared" ca="1" si="59"/>
        <v>598845</v>
      </c>
      <c r="Q143" s="57">
        <f t="shared" ca="1" si="60"/>
        <v>610821.9</v>
      </c>
      <c r="R143" s="51">
        <f t="shared" ca="1" si="61"/>
        <v>598845</v>
      </c>
      <c r="S143" s="57">
        <f t="shared" ca="1" si="71"/>
        <v>232314</v>
      </c>
      <c r="T143" s="57">
        <f t="shared" ca="1" si="62"/>
        <v>366531</v>
      </c>
      <c r="U143" s="57">
        <f t="shared" ca="1" si="75"/>
        <v>58028</v>
      </c>
      <c r="V143" s="57">
        <f t="shared" ca="1" si="75"/>
        <v>13346</v>
      </c>
      <c r="W143" s="57">
        <f t="shared" ca="1" si="75"/>
        <v>300</v>
      </c>
      <c r="X143" s="57">
        <f t="shared" ca="1" si="75"/>
        <v>4841</v>
      </c>
      <c r="Y143" s="57">
        <f t="shared" ca="1" si="75"/>
        <v>3395</v>
      </c>
      <c r="Z143" s="57">
        <f t="shared" ca="1" si="75"/>
        <v>35669</v>
      </c>
      <c r="AA143" s="57">
        <f t="shared" ca="1" si="75"/>
        <v>20865</v>
      </c>
      <c r="AB143" s="57">
        <f t="shared" ca="1" si="75"/>
        <v>77492</v>
      </c>
      <c r="AC143" s="57">
        <f t="shared" ca="1" si="75"/>
        <v>2974</v>
      </c>
      <c r="AD143" s="57">
        <f t="shared" ca="1" si="75"/>
        <v>2151</v>
      </c>
      <c r="AE143" s="57">
        <f t="shared" ca="1" si="75"/>
        <v>2061</v>
      </c>
      <c r="AF143" s="57">
        <f t="shared" ca="1" si="75"/>
        <v>518</v>
      </c>
      <c r="AG143" s="57">
        <f t="shared" ca="1" si="75"/>
        <v>26232</v>
      </c>
      <c r="AH143" s="57">
        <f t="shared" ca="1" si="75"/>
        <v>360</v>
      </c>
      <c r="AI143" s="57">
        <f t="shared" ca="1" si="75"/>
        <v>0</v>
      </c>
      <c r="AJ143" s="57">
        <f t="shared" ca="1" si="75"/>
        <v>101884</v>
      </c>
      <c r="AK143" s="57">
        <f t="shared" ca="1" si="56"/>
        <v>22883</v>
      </c>
      <c r="AL143" s="57">
        <f t="shared" ca="1" si="56"/>
        <v>50697</v>
      </c>
      <c r="AM143" s="57">
        <f t="shared" ca="1" si="56"/>
        <v>739</v>
      </c>
      <c r="AN143" s="57">
        <f t="shared" ca="1" si="56"/>
        <v>108648</v>
      </c>
      <c r="AO143" s="57">
        <f t="shared" ca="1" si="56"/>
        <v>0</v>
      </c>
      <c r="AP143" s="57">
        <f t="shared" ca="1" si="56"/>
        <v>96306</v>
      </c>
      <c r="AQ143" s="57">
        <f t="shared" ca="1" si="56"/>
        <v>5307</v>
      </c>
      <c r="AR143" s="57">
        <f t="shared" ca="1" si="56"/>
        <v>5219</v>
      </c>
      <c r="AS143" s="51">
        <v>2500</v>
      </c>
      <c r="AT143" s="57">
        <f t="shared" ca="1" si="56"/>
        <v>0</v>
      </c>
      <c r="AU143" s="51">
        <v>0</v>
      </c>
      <c r="AV143" s="57">
        <v>0</v>
      </c>
      <c r="AW143" s="51">
        <f t="shared" ca="1" si="63"/>
        <v>11976.9</v>
      </c>
      <c r="AX143" s="57">
        <f t="shared" ca="1" si="52"/>
        <v>-10692</v>
      </c>
      <c r="AY143" s="57">
        <f t="shared" ca="1" si="52"/>
        <v>0</v>
      </c>
      <c r="AZ143" s="57">
        <f t="shared" ca="1" si="52"/>
        <v>0</v>
      </c>
      <c r="BA143" s="51">
        <v>0</v>
      </c>
      <c r="BB143" s="51">
        <v>0</v>
      </c>
      <c r="BC143" s="57">
        <f t="shared" ca="1" si="52"/>
        <v>-11444</v>
      </c>
      <c r="BD143" s="57">
        <f t="shared" ca="1" si="52"/>
        <v>-21434</v>
      </c>
      <c r="BE143" s="57">
        <f t="shared" ca="1" si="73"/>
        <v>509.42</v>
      </c>
      <c r="BF143" s="51">
        <f t="shared" ca="1" si="64"/>
        <v>40.557600000000001</v>
      </c>
      <c r="BG143" s="51">
        <f t="shared" ca="1" si="65"/>
        <v>15.302535211267605</v>
      </c>
      <c r="BH143" s="51">
        <f t="shared" ca="1" si="66"/>
        <v>953.52475247524751</v>
      </c>
      <c r="BI143" s="51">
        <v>0</v>
      </c>
      <c r="BJ143" s="51">
        <f ca="1">'2024_3월_관리비상세내역'!BK143</f>
        <v>864.08999999999992</v>
      </c>
      <c r="BK143" s="51">
        <f t="shared" ca="1" si="67"/>
        <v>1373.51</v>
      </c>
      <c r="BL143" s="51">
        <f ca="1">'2024_3월_관리비상세내역'!BM143</f>
        <v>794.21661971830986</v>
      </c>
      <c r="BM143" s="57">
        <f t="shared" ca="1" si="68"/>
        <v>809.51915492957744</v>
      </c>
      <c r="BN143" s="51">
        <f ca="1">'2024_3월_관리비상세내역'!BO143</f>
        <v>308.98</v>
      </c>
      <c r="BO143" s="57">
        <f t="shared" ca="1" si="69"/>
        <v>349.5376</v>
      </c>
      <c r="BP143" s="51">
        <f ca="1">'2024_3월_관리비상세내역'!BQ143</f>
        <v>1509.2970297029703</v>
      </c>
      <c r="BQ143" s="57">
        <f t="shared" ca="1" si="70"/>
        <v>2462.8217821782177</v>
      </c>
      <c r="BR143" s="51">
        <v>0</v>
      </c>
      <c r="BS143" s="51">
        <v>0</v>
      </c>
    </row>
    <row r="144" spans="1:71">
      <c r="A144" s="8" t="s">
        <v>239</v>
      </c>
      <c r="B144">
        <v>704</v>
      </c>
      <c r="C144" s="53">
        <v>601</v>
      </c>
      <c r="E144" s="8">
        <v>115.7</v>
      </c>
      <c r="F144" s="8" t="s">
        <v>240</v>
      </c>
      <c r="G144" s="55">
        <f t="shared" ca="1" si="58"/>
        <v>44966</v>
      </c>
      <c r="H144" s="8">
        <v>77777</v>
      </c>
      <c r="J144" t="str">
        <f t="shared" ca="1" si="72"/>
        <v>전세</v>
      </c>
      <c r="K144" s="8" t="s">
        <v>242</v>
      </c>
      <c r="L144" s="63">
        <v>45383</v>
      </c>
      <c r="M144" s="63">
        <v>45432</v>
      </c>
      <c r="N144" s="63">
        <v>45383</v>
      </c>
      <c r="O144" s="63">
        <v>45412</v>
      </c>
      <c r="P144" s="51">
        <f t="shared" ca="1" si="59"/>
        <v>531495</v>
      </c>
      <c r="Q144" s="57">
        <f t="shared" ca="1" si="60"/>
        <v>542124.9</v>
      </c>
      <c r="R144" s="51">
        <f t="shared" ca="1" si="61"/>
        <v>531495</v>
      </c>
      <c r="S144" s="57">
        <f t="shared" ca="1" si="71"/>
        <v>265043</v>
      </c>
      <c r="T144" s="57">
        <f t="shared" ca="1" si="62"/>
        <v>266452</v>
      </c>
      <c r="U144" s="57">
        <f t="shared" ca="1" si="75"/>
        <v>77443</v>
      </c>
      <c r="V144" s="57">
        <f t="shared" ca="1" si="75"/>
        <v>20195</v>
      </c>
      <c r="W144" s="57">
        <f t="shared" ca="1" si="75"/>
        <v>1420</v>
      </c>
      <c r="X144" s="57">
        <f t="shared" ca="1" si="75"/>
        <v>4588</v>
      </c>
      <c r="Y144" s="57">
        <f t="shared" ca="1" si="75"/>
        <v>3855</v>
      </c>
      <c r="Z144" s="57">
        <f t="shared" ca="1" si="75"/>
        <v>58105</v>
      </c>
      <c r="AA144" s="57">
        <f t="shared" ca="1" si="75"/>
        <v>26427</v>
      </c>
      <c r="AB144" s="57">
        <f t="shared" ca="1" si="75"/>
        <v>38425</v>
      </c>
      <c r="AC144" s="57">
        <f t="shared" ca="1" si="75"/>
        <v>2036</v>
      </c>
      <c r="AD144" s="57">
        <f t="shared" ca="1" si="75"/>
        <v>5834</v>
      </c>
      <c r="AE144" s="57">
        <f t="shared" ca="1" si="75"/>
        <v>11715</v>
      </c>
      <c r="AF144" s="57">
        <f t="shared" ca="1" si="75"/>
        <v>685</v>
      </c>
      <c r="AG144" s="57">
        <f t="shared" ca="1" si="75"/>
        <v>33806</v>
      </c>
      <c r="AH144" s="57">
        <f t="shared" ca="1" si="75"/>
        <v>188</v>
      </c>
      <c r="AI144" s="57">
        <f t="shared" ca="1" si="75"/>
        <v>0</v>
      </c>
      <c r="AJ144" s="57">
        <f t="shared" ca="1" si="75"/>
        <v>90376</v>
      </c>
      <c r="AK144" s="57">
        <f t="shared" ca="1" si="56"/>
        <v>8795</v>
      </c>
      <c r="AL144" s="57">
        <f t="shared" ca="1" si="56"/>
        <v>69454</v>
      </c>
      <c r="AM144" s="57">
        <f t="shared" ca="1" si="56"/>
        <v>5110</v>
      </c>
      <c r="AN144" s="57">
        <f t="shared" ca="1" si="56"/>
        <v>55497</v>
      </c>
      <c r="AO144" s="57">
        <f t="shared" ca="1" si="56"/>
        <v>0</v>
      </c>
      <c r="AP144" s="57">
        <f t="shared" ca="1" si="56"/>
        <v>27318</v>
      </c>
      <c r="AQ144" s="57">
        <f t="shared" ca="1" si="56"/>
        <v>6936</v>
      </c>
      <c r="AR144" s="57">
        <f t="shared" ca="1" si="56"/>
        <v>4303</v>
      </c>
      <c r="AS144" s="51">
        <v>2500</v>
      </c>
      <c r="AT144" s="57">
        <f t="shared" ca="1" si="56"/>
        <v>0</v>
      </c>
      <c r="AU144" s="51">
        <v>0</v>
      </c>
      <c r="AV144" s="57">
        <v>0</v>
      </c>
      <c r="AW144" s="51">
        <f t="shared" ca="1" si="63"/>
        <v>10629.9</v>
      </c>
      <c r="AX144" s="57">
        <f t="shared" ca="1" si="52"/>
        <v>-16123</v>
      </c>
      <c r="AY144" s="57">
        <f t="shared" ca="1" si="52"/>
        <v>0</v>
      </c>
      <c r="AZ144" s="57">
        <f t="shared" ca="1" si="52"/>
        <v>0</v>
      </c>
      <c r="BA144" s="51">
        <v>0</v>
      </c>
      <c r="BB144" s="51">
        <v>0</v>
      </c>
      <c r="BC144" s="57">
        <f t="shared" ca="1" si="52"/>
        <v>-5928</v>
      </c>
      <c r="BD144" s="57">
        <f t="shared" ca="1" si="52"/>
        <v>-1465</v>
      </c>
      <c r="BE144" s="57">
        <f t="shared" ca="1" si="73"/>
        <v>451.88</v>
      </c>
      <c r="BF144" s="51">
        <f t="shared" ca="1" si="64"/>
        <v>55.563200000000002</v>
      </c>
      <c r="BG144" s="51">
        <f t="shared" ca="1" si="65"/>
        <v>7.8164788732394364</v>
      </c>
      <c r="BH144" s="51">
        <f t="shared" ca="1" si="66"/>
        <v>270.47524752475249</v>
      </c>
      <c r="BI144" s="51">
        <v>0</v>
      </c>
      <c r="BJ144" s="51">
        <f ca="1">'2024_3월_관리비상세내역'!BK144</f>
        <v>633.65</v>
      </c>
      <c r="BK144" s="51">
        <f t="shared" ca="1" si="67"/>
        <v>1085.53</v>
      </c>
      <c r="BL144" s="51">
        <f ca="1">'2024_3월_관리비상세내역'!BM144</f>
        <v>806.70239436619715</v>
      </c>
      <c r="BM144" s="57">
        <f t="shared" ca="1" si="68"/>
        <v>814.51887323943663</v>
      </c>
      <c r="BN144" s="51">
        <f ca="1">'2024_3월_관리비상세내역'!BO144</f>
        <v>777.2672</v>
      </c>
      <c r="BO144" s="57">
        <f t="shared" ca="1" si="69"/>
        <v>832.83040000000005</v>
      </c>
      <c r="BP144" s="51">
        <f ca="1">'2024_3월_관리비상세내역'!BQ144</f>
        <v>1081.3168316831684</v>
      </c>
      <c r="BQ144" s="57">
        <f t="shared" ca="1" si="70"/>
        <v>1351.7920792079208</v>
      </c>
      <c r="BR144" s="51">
        <v>0</v>
      </c>
      <c r="BS144" s="51">
        <v>0</v>
      </c>
    </row>
    <row r="145" spans="1:71">
      <c r="A145" s="8" t="s">
        <v>239</v>
      </c>
      <c r="B145">
        <v>704</v>
      </c>
      <c r="C145" s="53">
        <v>602</v>
      </c>
      <c r="E145" s="8">
        <v>115.7</v>
      </c>
      <c r="F145" s="8" t="s">
        <v>240</v>
      </c>
      <c r="G145" s="55">
        <f t="shared" ca="1" si="58"/>
        <v>44655</v>
      </c>
      <c r="H145" s="8">
        <v>77777</v>
      </c>
      <c r="J145" t="str">
        <f t="shared" ca="1" si="72"/>
        <v>월세</v>
      </c>
      <c r="K145" s="8" t="s">
        <v>242</v>
      </c>
      <c r="L145" s="63">
        <v>45383</v>
      </c>
      <c r="M145" s="63">
        <v>45432</v>
      </c>
      <c r="N145" s="63">
        <v>45383</v>
      </c>
      <c r="O145" s="63">
        <v>45412</v>
      </c>
      <c r="P145" s="51">
        <f t="shared" ca="1" si="59"/>
        <v>577444</v>
      </c>
      <c r="Q145" s="57">
        <f t="shared" ca="1" si="60"/>
        <v>588992.88</v>
      </c>
      <c r="R145" s="51">
        <f t="shared" ca="1" si="61"/>
        <v>577444</v>
      </c>
      <c r="S145" s="57">
        <f t="shared" ca="1" si="71"/>
        <v>199536</v>
      </c>
      <c r="T145" s="57">
        <f t="shared" ca="1" si="62"/>
        <v>377908</v>
      </c>
      <c r="U145" s="57">
        <f t="shared" ca="1" si="75"/>
        <v>60895</v>
      </c>
      <c r="V145" s="57">
        <f t="shared" ca="1" si="75"/>
        <v>5672</v>
      </c>
      <c r="W145" s="57">
        <f t="shared" ca="1" si="75"/>
        <v>1605</v>
      </c>
      <c r="X145" s="57">
        <f t="shared" ca="1" si="75"/>
        <v>1211</v>
      </c>
      <c r="Y145" s="57">
        <f t="shared" ca="1" si="75"/>
        <v>3070</v>
      </c>
      <c r="Z145" s="57">
        <f t="shared" ca="1" si="75"/>
        <v>37434</v>
      </c>
      <c r="AA145" s="57">
        <f t="shared" ca="1" si="75"/>
        <v>12192</v>
      </c>
      <c r="AB145" s="57">
        <f t="shared" ca="1" si="75"/>
        <v>44035</v>
      </c>
      <c r="AC145" s="57">
        <f t="shared" ca="1" si="75"/>
        <v>961</v>
      </c>
      <c r="AD145" s="57">
        <f t="shared" ca="1" si="75"/>
        <v>4945</v>
      </c>
      <c r="AE145" s="57">
        <f t="shared" ca="1" si="75"/>
        <v>25272</v>
      </c>
      <c r="AF145" s="57">
        <f t="shared" ca="1" si="75"/>
        <v>611</v>
      </c>
      <c r="AG145" s="57">
        <f t="shared" ca="1" si="75"/>
        <v>10311</v>
      </c>
      <c r="AH145" s="57">
        <f t="shared" ca="1" si="75"/>
        <v>826</v>
      </c>
      <c r="AI145" s="57">
        <f t="shared" ca="1" si="75"/>
        <v>0</v>
      </c>
      <c r="AJ145" s="57">
        <f t="shared" ca="1" si="75"/>
        <v>106145</v>
      </c>
      <c r="AK145" s="57">
        <f t="shared" ca="1" si="56"/>
        <v>18899</v>
      </c>
      <c r="AL145" s="57">
        <f t="shared" ca="1" si="56"/>
        <v>126222</v>
      </c>
      <c r="AM145" s="57">
        <f t="shared" ca="1" si="56"/>
        <v>1408</v>
      </c>
      <c r="AN145" s="57">
        <f t="shared" ca="1" si="56"/>
        <v>93204</v>
      </c>
      <c r="AO145" s="57">
        <f t="shared" ca="1" si="56"/>
        <v>0</v>
      </c>
      <c r="AP145" s="57">
        <f t="shared" ca="1" si="56"/>
        <v>50058</v>
      </c>
      <c r="AQ145" s="57">
        <f t="shared" ca="1" si="56"/>
        <v>3514</v>
      </c>
      <c r="AR145" s="57">
        <f t="shared" ca="1" si="56"/>
        <v>3135</v>
      </c>
      <c r="AS145" s="51">
        <v>2500</v>
      </c>
      <c r="AT145" s="57">
        <f t="shared" ca="1" si="56"/>
        <v>0</v>
      </c>
      <c r="AU145" s="51">
        <v>0</v>
      </c>
      <c r="AV145" s="57">
        <v>0</v>
      </c>
      <c r="AW145" s="51">
        <f t="shared" ca="1" si="63"/>
        <v>11548.880000000001</v>
      </c>
      <c r="AX145" s="57">
        <f t="shared" ca="1" si="52"/>
        <v>-18360</v>
      </c>
      <c r="AY145" s="57">
        <f t="shared" ca="1" si="52"/>
        <v>0</v>
      </c>
      <c r="AZ145" s="57">
        <f t="shared" ca="1" si="52"/>
        <v>0</v>
      </c>
      <c r="BA145" s="51">
        <v>0</v>
      </c>
      <c r="BB145" s="51">
        <v>0</v>
      </c>
      <c r="BC145" s="57">
        <f t="shared" ca="1" si="52"/>
        <v>-3080</v>
      </c>
      <c r="BD145" s="57">
        <f t="shared" ca="1" si="52"/>
        <v>-15241</v>
      </c>
      <c r="BE145" s="57">
        <f t="shared" ca="1" si="73"/>
        <v>530.72500000000002</v>
      </c>
      <c r="BF145" s="51">
        <f t="shared" ca="1" si="64"/>
        <v>100.9776</v>
      </c>
      <c r="BG145" s="51">
        <f t="shared" ca="1" si="65"/>
        <v>13.127323943661972</v>
      </c>
      <c r="BH145" s="51">
        <f t="shared" ca="1" si="66"/>
        <v>495.62376237623761</v>
      </c>
      <c r="BI145" s="51">
        <v>0</v>
      </c>
      <c r="BJ145" s="51">
        <f ca="1">'2024_3월_관리비상세내역'!BK145</f>
        <v>952.95</v>
      </c>
      <c r="BK145" s="51">
        <f t="shared" ca="1" si="67"/>
        <v>1483.6750000000002</v>
      </c>
      <c r="BL145" s="51">
        <f ca="1">'2024_3월_관리비상세내역'!BM145</f>
        <v>686.59859154929575</v>
      </c>
      <c r="BM145" s="57">
        <f t="shared" ca="1" si="68"/>
        <v>699.72591549295771</v>
      </c>
      <c r="BN145" s="51">
        <f ca="1">'2024_3월_관리비상세내역'!BO145</f>
        <v>1048.6623999999999</v>
      </c>
      <c r="BO145" s="57">
        <f t="shared" ca="1" si="69"/>
        <v>1149.6399999999999</v>
      </c>
      <c r="BP145" s="51">
        <f ca="1">'2024_3월_관리비상세내역'!BQ145</f>
        <v>989.80198019801981</v>
      </c>
      <c r="BQ145" s="57">
        <f t="shared" ca="1" si="70"/>
        <v>1485.4257425742574</v>
      </c>
      <c r="BR145" s="51">
        <v>0</v>
      </c>
      <c r="BS145" s="51">
        <v>0</v>
      </c>
    </row>
    <row r="146" spans="1:71">
      <c r="A146" s="8" t="s">
        <v>239</v>
      </c>
      <c r="B146">
        <v>704</v>
      </c>
      <c r="C146" s="53">
        <v>701</v>
      </c>
      <c r="E146" s="8">
        <v>115.7</v>
      </c>
      <c r="F146" s="8" t="s">
        <v>240</v>
      </c>
      <c r="G146" s="55">
        <f t="shared" ca="1" si="58"/>
        <v>44323</v>
      </c>
      <c r="H146" s="8">
        <v>77777</v>
      </c>
      <c r="J146" t="str">
        <f t="shared" ca="1" si="72"/>
        <v>전세</v>
      </c>
      <c r="K146" s="8" t="s">
        <v>242</v>
      </c>
      <c r="L146" s="63">
        <v>45383</v>
      </c>
      <c r="M146" s="63">
        <v>45432</v>
      </c>
      <c r="N146" s="63">
        <v>45383</v>
      </c>
      <c r="O146" s="63">
        <v>45412</v>
      </c>
      <c r="P146" s="51">
        <f t="shared" ca="1" si="59"/>
        <v>500092</v>
      </c>
      <c r="Q146" s="57">
        <f t="shared" ca="1" si="60"/>
        <v>510093.84</v>
      </c>
      <c r="R146" s="51">
        <f t="shared" ca="1" si="61"/>
        <v>500092</v>
      </c>
      <c r="S146" s="57">
        <f t="shared" ca="1" si="71"/>
        <v>239100</v>
      </c>
      <c r="T146" s="57">
        <f t="shared" ca="1" si="62"/>
        <v>260992</v>
      </c>
      <c r="U146" s="57">
        <f t="shared" ca="1" si="75"/>
        <v>76022</v>
      </c>
      <c r="V146" s="57">
        <f t="shared" ca="1" si="75"/>
        <v>17080</v>
      </c>
      <c r="W146" s="57">
        <f t="shared" ca="1" si="75"/>
        <v>842</v>
      </c>
      <c r="X146" s="57">
        <f t="shared" ca="1" si="75"/>
        <v>3056</v>
      </c>
      <c r="Y146" s="57">
        <f t="shared" ca="1" si="75"/>
        <v>3012</v>
      </c>
      <c r="Z146" s="57">
        <f t="shared" ca="1" si="75"/>
        <v>52746</v>
      </c>
      <c r="AA146" s="57">
        <f t="shared" ca="1" si="75"/>
        <v>15515</v>
      </c>
      <c r="AB146" s="57">
        <f t="shared" ca="1" si="75"/>
        <v>22728</v>
      </c>
      <c r="AC146" s="57">
        <f t="shared" ca="1" si="75"/>
        <v>185</v>
      </c>
      <c r="AD146" s="57">
        <f t="shared" ca="1" si="75"/>
        <v>9074</v>
      </c>
      <c r="AE146" s="57">
        <f t="shared" ca="1" si="75"/>
        <v>1479</v>
      </c>
      <c r="AF146" s="57">
        <f t="shared" ca="1" si="75"/>
        <v>593</v>
      </c>
      <c r="AG146" s="57">
        <f t="shared" ca="1" si="75"/>
        <v>49840</v>
      </c>
      <c r="AH146" s="57">
        <f t="shared" ca="1" si="75"/>
        <v>984</v>
      </c>
      <c r="AI146" s="57">
        <f t="shared" ca="1" si="75"/>
        <v>0</v>
      </c>
      <c r="AJ146" s="57">
        <f t="shared" ca="1" si="75"/>
        <v>94426</v>
      </c>
      <c r="AK146" s="57">
        <f t="shared" ca="1" si="56"/>
        <v>11097</v>
      </c>
      <c r="AL146" s="57">
        <f t="shared" ca="1" si="56"/>
        <v>74623</v>
      </c>
      <c r="AM146" s="57">
        <f t="shared" ca="1" si="56"/>
        <v>7989</v>
      </c>
      <c r="AN146" s="57">
        <f t="shared" ca="1" si="56"/>
        <v>60009</v>
      </c>
      <c r="AO146" s="57">
        <f t="shared" ca="1" si="56"/>
        <v>0</v>
      </c>
      <c r="AP146" s="57">
        <f t="shared" ca="1" si="56"/>
        <v>46055</v>
      </c>
      <c r="AQ146" s="57">
        <f t="shared" ca="1" si="56"/>
        <v>2443</v>
      </c>
      <c r="AR146" s="57">
        <f t="shared" ca="1" si="56"/>
        <v>7990</v>
      </c>
      <c r="AS146" s="51">
        <v>2500</v>
      </c>
      <c r="AT146" s="57">
        <f t="shared" ca="1" si="56"/>
        <v>0</v>
      </c>
      <c r="AU146" s="51">
        <v>0</v>
      </c>
      <c r="AV146" s="57">
        <v>0</v>
      </c>
      <c r="AW146" s="51">
        <f t="shared" ca="1" si="63"/>
        <v>10001.84</v>
      </c>
      <c r="AX146" s="57">
        <f t="shared" ca="1" si="52"/>
        <v>-21782</v>
      </c>
      <c r="AY146" s="57">
        <f t="shared" ca="1" si="52"/>
        <v>0</v>
      </c>
      <c r="AZ146" s="57">
        <f t="shared" ca="1" si="52"/>
        <v>0</v>
      </c>
      <c r="BA146" s="51">
        <v>0</v>
      </c>
      <c r="BB146" s="51">
        <v>0</v>
      </c>
      <c r="BC146" s="57">
        <f t="shared" ca="1" si="52"/>
        <v>-12953</v>
      </c>
      <c r="BD146" s="57">
        <f t="shared" ca="1" si="52"/>
        <v>-25461</v>
      </c>
      <c r="BE146" s="57">
        <f t="shared" ca="1" si="73"/>
        <v>472.13</v>
      </c>
      <c r="BF146" s="51">
        <f t="shared" ca="1" si="64"/>
        <v>59.698399999999999</v>
      </c>
      <c r="BG146" s="51">
        <f t="shared" ca="1" si="65"/>
        <v>8.4519718309859151</v>
      </c>
      <c r="BH146" s="51">
        <f t="shared" ca="1" si="66"/>
        <v>455.99009900990097</v>
      </c>
      <c r="BI146" s="51">
        <v>0</v>
      </c>
      <c r="BJ146" s="51">
        <f ca="1">'2024_3월_관리비상세내역'!BK146</f>
        <v>1032.9349999999999</v>
      </c>
      <c r="BK146" s="51">
        <f t="shared" ca="1" si="67"/>
        <v>1505.0650000000001</v>
      </c>
      <c r="BL146" s="51">
        <f ca="1">'2024_3월_관리비상세내역'!BM146</f>
        <v>492.16098591549297</v>
      </c>
      <c r="BM146" s="57">
        <f t="shared" ca="1" si="68"/>
        <v>500.61295774647891</v>
      </c>
      <c r="BN146" s="51">
        <f ca="1">'2024_3월_관리비상세내역'!BO146</f>
        <v>438.97120000000001</v>
      </c>
      <c r="BO146" s="57">
        <f t="shared" ca="1" si="69"/>
        <v>498.6696</v>
      </c>
      <c r="BP146" s="51">
        <f ca="1">'2024_3월_관리비상세내역'!BQ146</f>
        <v>1519.6039603960396</v>
      </c>
      <c r="BQ146" s="57">
        <f t="shared" ca="1" si="70"/>
        <v>1975.5940594059407</v>
      </c>
      <c r="BR146" s="51">
        <v>0</v>
      </c>
      <c r="BS146" s="51">
        <v>0</v>
      </c>
    </row>
    <row r="147" spans="1:71">
      <c r="A147" s="8" t="s">
        <v>239</v>
      </c>
      <c r="B147">
        <v>704</v>
      </c>
      <c r="C147" s="53">
        <v>702</v>
      </c>
      <c r="E147" s="8">
        <v>115.7</v>
      </c>
      <c r="F147" s="8" t="s">
        <v>240</v>
      </c>
      <c r="G147" s="55">
        <f t="shared" ca="1" si="58"/>
        <v>44617</v>
      </c>
      <c r="H147" s="8">
        <v>77777</v>
      </c>
      <c r="J147" t="str">
        <f t="shared" ca="1" si="72"/>
        <v>월세</v>
      </c>
      <c r="K147" s="8" t="s">
        <v>242</v>
      </c>
      <c r="L147" s="63">
        <v>45383</v>
      </c>
      <c r="M147" s="63">
        <v>45432</v>
      </c>
      <c r="N147" s="63">
        <v>45383</v>
      </c>
      <c r="O147" s="63">
        <v>45412</v>
      </c>
      <c r="P147" s="51">
        <f t="shared" ca="1" si="59"/>
        <v>490789</v>
      </c>
      <c r="Q147" s="57">
        <f t="shared" ca="1" si="60"/>
        <v>500604.78</v>
      </c>
      <c r="R147" s="51">
        <f t="shared" ca="1" si="61"/>
        <v>490789</v>
      </c>
      <c r="S147" s="57">
        <f t="shared" ca="1" si="71"/>
        <v>230269</v>
      </c>
      <c r="T147" s="57">
        <f t="shared" ca="1" si="62"/>
        <v>260520</v>
      </c>
      <c r="U147" s="57">
        <f t="shared" ca="1" si="75"/>
        <v>76192</v>
      </c>
      <c r="V147" s="57">
        <f t="shared" ca="1" si="75"/>
        <v>8324</v>
      </c>
      <c r="W147" s="57">
        <f t="shared" ca="1" si="75"/>
        <v>1319</v>
      </c>
      <c r="X147" s="57">
        <f t="shared" ca="1" si="75"/>
        <v>3428</v>
      </c>
      <c r="Y147" s="57">
        <f t="shared" ca="1" si="75"/>
        <v>3010</v>
      </c>
      <c r="Z147" s="57">
        <f t="shared" ca="1" si="75"/>
        <v>32616</v>
      </c>
      <c r="AA147" s="57">
        <f t="shared" ca="1" si="75"/>
        <v>3321</v>
      </c>
      <c r="AB147" s="57">
        <f t="shared" ca="1" si="75"/>
        <v>61906</v>
      </c>
      <c r="AC147" s="57">
        <f t="shared" ca="1" si="75"/>
        <v>1034</v>
      </c>
      <c r="AD147" s="57">
        <f t="shared" ca="1" si="75"/>
        <v>9264</v>
      </c>
      <c r="AE147" s="57">
        <f t="shared" ca="1" si="75"/>
        <v>15384</v>
      </c>
      <c r="AF147" s="57">
        <f t="shared" ca="1" si="75"/>
        <v>483</v>
      </c>
      <c r="AG147" s="57">
        <f t="shared" ca="1" si="75"/>
        <v>8741</v>
      </c>
      <c r="AH147" s="57">
        <f t="shared" ca="1" si="75"/>
        <v>760</v>
      </c>
      <c r="AI147" s="57">
        <f t="shared" ca="1" si="75"/>
        <v>0</v>
      </c>
      <c r="AJ147" s="57">
        <f t="shared" ca="1" si="75"/>
        <v>100763</v>
      </c>
      <c r="AK147" s="57">
        <f t="shared" ca="1" si="56"/>
        <v>8030</v>
      </c>
      <c r="AL147" s="57">
        <f t="shared" ca="1" si="56"/>
        <v>88642</v>
      </c>
      <c r="AM147" s="57">
        <f t="shared" ca="1" si="56"/>
        <v>1337</v>
      </c>
      <c r="AN147" s="57">
        <f t="shared" ca="1" si="56"/>
        <v>22381</v>
      </c>
      <c r="AO147" s="57">
        <f t="shared" ca="1" si="56"/>
        <v>0</v>
      </c>
      <c r="AP147" s="57">
        <f t="shared" ca="1" si="56"/>
        <v>63150</v>
      </c>
      <c r="AQ147" s="57">
        <f t="shared" ca="1" si="56"/>
        <v>8568</v>
      </c>
      <c r="AR147" s="57">
        <f t="shared" ca="1" si="56"/>
        <v>7738</v>
      </c>
      <c r="AS147" s="51">
        <v>2500</v>
      </c>
      <c r="AT147" s="57">
        <f t="shared" ca="1" si="56"/>
        <v>0</v>
      </c>
      <c r="AU147" s="51">
        <v>0</v>
      </c>
      <c r="AV147" s="57">
        <v>0</v>
      </c>
      <c r="AW147" s="51">
        <f t="shared" ca="1" si="63"/>
        <v>9815.7800000000007</v>
      </c>
      <c r="AX147" s="57">
        <f t="shared" ca="1" si="52"/>
        <v>-14914</v>
      </c>
      <c r="AY147" s="57">
        <f t="shared" ca="1" si="52"/>
        <v>0</v>
      </c>
      <c r="AZ147" s="57">
        <f t="shared" ca="1" si="52"/>
        <v>0</v>
      </c>
      <c r="BA147" s="51">
        <v>0</v>
      </c>
      <c r="BB147" s="51">
        <v>0</v>
      </c>
      <c r="BC147" s="57">
        <f t="shared" ref="AX147:BD189" ca="1" si="76">RANDBETWEEN(BC$2,BC$3)</f>
        <v>-2418</v>
      </c>
      <c r="BD147" s="57">
        <f t="shared" ca="1" si="76"/>
        <v>-20770</v>
      </c>
      <c r="BE147" s="57">
        <f t="shared" ca="1" si="73"/>
        <v>503.815</v>
      </c>
      <c r="BF147" s="51">
        <f t="shared" ca="1" si="64"/>
        <v>70.913600000000002</v>
      </c>
      <c r="BG147" s="51">
        <f t="shared" ca="1" si="65"/>
        <v>3.1522535211267604</v>
      </c>
      <c r="BH147" s="51">
        <f t="shared" ca="1" si="66"/>
        <v>625.24752475247521</v>
      </c>
      <c r="BI147" s="51">
        <v>0</v>
      </c>
      <c r="BJ147" s="51">
        <f ca="1">'2024_3월_관리비상세내역'!BK147</f>
        <v>1032.885</v>
      </c>
      <c r="BK147" s="51">
        <f t="shared" ca="1" si="67"/>
        <v>1536.7</v>
      </c>
      <c r="BL147" s="51">
        <f ca="1">'2024_3월_관리비상세내역'!BM147</f>
        <v>663.32549295774652</v>
      </c>
      <c r="BM147" s="57">
        <f t="shared" ca="1" si="68"/>
        <v>666.47774647887331</v>
      </c>
      <c r="BN147" s="51">
        <f ca="1">'2024_3월_관리비상세내역'!BO147</f>
        <v>337.19439999999997</v>
      </c>
      <c r="BO147" s="57">
        <f t="shared" ca="1" si="69"/>
        <v>408.10799999999995</v>
      </c>
      <c r="BP147" s="51">
        <f ca="1">'2024_3월_관리비상세내역'!BQ147</f>
        <v>419.67326732673268</v>
      </c>
      <c r="BQ147" s="57">
        <f t="shared" ca="1" si="70"/>
        <v>1044.9207920792078</v>
      </c>
      <c r="BR147" s="51">
        <v>0</v>
      </c>
      <c r="BS147" s="51">
        <v>0</v>
      </c>
    </row>
    <row r="148" spans="1:71">
      <c r="A148" s="8" t="s">
        <v>239</v>
      </c>
      <c r="B148">
        <v>704</v>
      </c>
      <c r="C148" s="53">
        <v>801</v>
      </c>
      <c r="E148" s="8">
        <v>115.7</v>
      </c>
      <c r="F148" s="8" t="s">
        <v>240</v>
      </c>
      <c r="G148" s="55">
        <f t="shared" ca="1" si="58"/>
        <v>42818</v>
      </c>
      <c r="H148" s="8">
        <v>77777</v>
      </c>
      <c r="J148" t="str">
        <f t="shared" ca="1" si="72"/>
        <v>전세</v>
      </c>
      <c r="K148" s="8" t="s">
        <v>242</v>
      </c>
      <c r="L148" s="63">
        <v>45383</v>
      </c>
      <c r="M148" s="63">
        <v>45432</v>
      </c>
      <c r="N148" s="63">
        <v>45383</v>
      </c>
      <c r="O148" s="63">
        <v>45412</v>
      </c>
      <c r="P148" s="51">
        <f t="shared" ca="1" si="59"/>
        <v>516301</v>
      </c>
      <c r="Q148" s="57">
        <f t="shared" ca="1" si="60"/>
        <v>526627.02</v>
      </c>
      <c r="R148" s="51">
        <f t="shared" ca="1" si="61"/>
        <v>516301</v>
      </c>
      <c r="S148" s="57">
        <f t="shared" ca="1" si="71"/>
        <v>216096</v>
      </c>
      <c r="T148" s="57">
        <f t="shared" ca="1" si="62"/>
        <v>300205</v>
      </c>
      <c r="U148" s="57">
        <f t="shared" ca="1" si="75"/>
        <v>31859</v>
      </c>
      <c r="V148" s="57">
        <f t="shared" ca="1" si="75"/>
        <v>12851</v>
      </c>
      <c r="W148" s="57">
        <f t="shared" ca="1" si="75"/>
        <v>1342</v>
      </c>
      <c r="X148" s="57">
        <f t="shared" ca="1" si="75"/>
        <v>2932</v>
      </c>
      <c r="Y148" s="57">
        <f t="shared" ca="1" si="75"/>
        <v>3967</v>
      </c>
      <c r="Z148" s="57">
        <f t="shared" ca="1" si="75"/>
        <v>59595</v>
      </c>
      <c r="AA148" s="57">
        <f t="shared" ca="1" si="75"/>
        <v>12850</v>
      </c>
      <c r="AB148" s="57">
        <f t="shared" ca="1" si="75"/>
        <v>28712</v>
      </c>
      <c r="AC148" s="57">
        <f t="shared" ca="1" si="75"/>
        <v>1889</v>
      </c>
      <c r="AD148" s="57">
        <f t="shared" ca="1" si="75"/>
        <v>6162</v>
      </c>
      <c r="AE148" s="57">
        <f t="shared" ca="1" si="75"/>
        <v>19280</v>
      </c>
      <c r="AF148" s="57">
        <f t="shared" ca="1" si="75"/>
        <v>394</v>
      </c>
      <c r="AG148" s="57">
        <f t="shared" ca="1" si="75"/>
        <v>39013</v>
      </c>
      <c r="AH148" s="57">
        <f t="shared" ca="1" si="75"/>
        <v>5</v>
      </c>
      <c r="AI148" s="57">
        <f t="shared" ca="1" si="75"/>
        <v>0</v>
      </c>
      <c r="AJ148" s="57">
        <f t="shared" ca="1" si="75"/>
        <v>94282</v>
      </c>
      <c r="AK148" s="57">
        <f t="shared" ca="1" si="56"/>
        <v>11583</v>
      </c>
      <c r="AL148" s="57">
        <f t="shared" ca="1" si="56"/>
        <v>54716</v>
      </c>
      <c r="AM148" s="57">
        <f t="shared" ca="1" si="56"/>
        <v>4362</v>
      </c>
      <c r="AN148" s="57">
        <f t="shared" ca="1" si="56"/>
        <v>30658</v>
      </c>
      <c r="AO148" s="57">
        <f t="shared" ca="1" si="56"/>
        <v>0</v>
      </c>
      <c r="AP148" s="57">
        <f t="shared" ca="1" si="56"/>
        <v>94973</v>
      </c>
      <c r="AQ148" s="57">
        <f t="shared" ca="1" si="56"/>
        <v>8100</v>
      </c>
      <c r="AR148" s="57">
        <f t="shared" ca="1" si="56"/>
        <v>8594</v>
      </c>
      <c r="AS148" s="51">
        <v>2500</v>
      </c>
      <c r="AT148" s="57">
        <f t="shared" ca="1" si="56"/>
        <v>0</v>
      </c>
      <c r="AU148" s="51">
        <v>0</v>
      </c>
      <c r="AV148" s="57">
        <v>0</v>
      </c>
      <c r="AW148" s="51">
        <f t="shared" ca="1" si="63"/>
        <v>10326.02</v>
      </c>
      <c r="AX148" s="57">
        <f t="shared" ca="1" si="76"/>
        <v>-1318</v>
      </c>
      <c r="AY148" s="57">
        <f t="shared" ca="1" si="76"/>
        <v>0</v>
      </c>
      <c r="AZ148" s="57">
        <f t="shared" ca="1" si="76"/>
        <v>0</v>
      </c>
      <c r="BA148" s="51">
        <v>0</v>
      </c>
      <c r="BB148" s="51">
        <v>0</v>
      </c>
      <c r="BC148" s="57">
        <f t="shared" ca="1" si="76"/>
        <v>-1902</v>
      </c>
      <c r="BD148" s="57">
        <f t="shared" ca="1" si="76"/>
        <v>-11098</v>
      </c>
      <c r="BE148" s="57">
        <f t="shared" ca="1" si="73"/>
        <v>471.41</v>
      </c>
      <c r="BF148" s="51">
        <f t="shared" ca="1" si="64"/>
        <v>43.772799999999997</v>
      </c>
      <c r="BG148" s="51">
        <f t="shared" ca="1" si="65"/>
        <v>4.3180281690140845</v>
      </c>
      <c r="BH148" s="51">
        <f t="shared" ca="1" si="66"/>
        <v>940.32673267326732</v>
      </c>
      <c r="BI148" s="51">
        <v>0</v>
      </c>
      <c r="BJ148" s="51">
        <f ca="1">'2024_3월_관리비상세내역'!BK148</f>
        <v>741.29</v>
      </c>
      <c r="BK148" s="51">
        <f t="shared" ca="1" si="67"/>
        <v>1212.7</v>
      </c>
      <c r="BL148" s="51">
        <f ca="1">'2024_3월_관리비상세내역'!BM148</f>
        <v>657.36478873239435</v>
      </c>
      <c r="BM148" s="57">
        <f t="shared" ca="1" si="68"/>
        <v>661.68281690140839</v>
      </c>
      <c r="BN148" s="51">
        <f ca="1">'2024_3월_관리비상세내역'!BO148</f>
        <v>203.89279999999999</v>
      </c>
      <c r="BO148" s="57">
        <f t="shared" ca="1" si="69"/>
        <v>247.66559999999998</v>
      </c>
      <c r="BP148" s="51">
        <f ca="1">'2024_3월_관리비상세내역'!BQ148</f>
        <v>563.10891089108918</v>
      </c>
      <c r="BQ148" s="57">
        <f t="shared" ca="1" si="70"/>
        <v>1503.4356435643565</v>
      </c>
      <c r="BR148" s="51">
        <v>0</v>
      </c>
      <c r="BS148" s="51">
        <v>0</v>
      </c>
    </row>
    <row r="149" spans="1:71">
      <c r="A149" s="8" t="s">
        <v>239</v>
      </c>
      <c r="B149">
        <v>704</v>
      </c>
      <c r="C149" s="53">
        <v>802</v>
      </c>
      <c r="E149" s="8">
        <v>115.7</v>
      </c>
      <c r="F149" s="8" t="s">
        <v>240</v>
      </c>
      <c r="G149" s="55">
        <f t="shared" ca="1" si="58"/>
        <v>44183</v>
      </c>
      <c r="H149" s="8">
        <v>77777</v>
      </c>
      <c r="J149" t="str">
        <f t="shared" ca="1" si="72"/>
        <v>자가</v>
      </c>
      <c r="K149" s="8" t="s">
        <v>242</v>
      </c>
      <c r="L149" s="63">
        <v>45383</v>
      </c>
      <c r="M149" s="63">
        <v>45432</v>
      </c>
      <c r="N149" s="63">
        <v>45383</v>
      </c>
      <c r="O149" s="63">
        <v>45412</v>
      </c>
      <c r="P149" s="51">
        <f t="shared" ca="1" si="59"/>
        <v>448002</v>
      </c>
      <c r="Q149" s="57">
        <f t="shared" ca="1" si="60"/>
        <v>456962.04</v>
      </c>
      <c r="R149" s="51">
        <f t="shared" ca="1" si="61"/>
        <v>448002</v>
      </c>
      <c r="S149" s="57">
        <f t="shared" ca="1" si="71"/>
        <v>230104</v>
      </c>
      <c r="T149" s="57">
        <f t="shared" ca="1" si="62"/>
        <v>217898</v>
      </c>
      <c r="U149" s="57">
        <f t="shared" ca="1" si="75"/>
        <v>59936</v>
      </c>
      <c r="V149" s="57">
        <f t="shared" ca="1" si="75"/>
        <v>39264</v>
      </c>
      <c r="W149" s="57">
        <f t="shared" ca="1" si="75"/>
        <v>1664</v>
      </c>
      <c r="X149" s="57">
        <f t="shared" ca="1" si="75"/>
        <v>2453</v>
      </c>
      <c r="Y149" s="57">
        <f t="shared" ca="1" si="75"/>
        <v>3522</v>
      </c>
      <c r="Z149" s="57">
        <f t="shared" ca="1" si="75"/>
        <v>52852</v>
      </c>
      <c r="AA149" s="57">
        <f t="shared" ca="1" si="75"/>
        <v>1617</v>
      </c>
      <c r="AB149" s="57">
        <f t="shared" ca="1" si="75"/>
        <v>36725</v>
      </c>
      <c r="AC149" s="57">
        <f t="shared" ca="1" si="75"/>
        <v>1754</v>
      </c>
      <c r="AD149" s="57">
        <f t="shared" ca="1" si="75"/>
        <v>9550</v>
      </c>
      <c r="AE149" s="57">
        <f t="shared" ca="1" si="75"/>
        <v>5164</v>
      </c>
      <c r="AF149" s="57">
        <f t="shared" ca="1" si="75"/>
        <v>979</v>
      </c>
      <c r="AG149" s="57">
        <f t="shared" ca="1" si="75"/>
        <v>13913</v>
      </c>
      <c r="AH149" s="57">
        <f t="shared" ca="1" si="75"/>
        <v>957</v>
      </c>
      <c r="AI149" s="57">
        <f t="shared" ca="1" si="75"/>
        <v>0</v>
      </c>
      <c r="AJ149" s="57">
        <f t="shared" ca="1" si="75"/>
        <v>101998</v>
      </c>
      <c r="AK149" s="57">
        <f t="shared" ca="1" si="56"/>
        <v>8643</v>
      </c>
      <c r="AL149" s="57">
        <f t="shared" ca="1" si="56"/>
        <v>42729</v>
      </c>
      <c r="AM149" s="57">
        <f t="shared" ca="1" si="56"/>
        <v>3835</v>
      </c>
      <c r="AN149" s="57">
        <f t="shared" ca="1" si="56"/>
        <v>65317</v>
      </c>
      <c r="AO149" s="57">
        <f t="shared" ca="1" si="56"/>
        <v>0</v>
      </c>
      <c r="AP149" s="57">
        <f t="shared" ca="1" si="56"/>
        <v>23365</v>
      </c>
      <c r="AQ149" s="57">
        <f t="shared" ca="1" si="56"/>
        <v>2328</v>
      </c>
      <c r="AR149" s="57">
        <f t="shared" ca="1" si="56"/>
        <v>7571</v>
      </c>
      <c r="AS149" s="51">
        <v>2500</v>
      </c>
      <c r="AT149" s="57">
        <f t="shared" ca="1" si="56"/>
        <v>0</v>
      </c>
      <c r="AU149" s="51">
        <v>0</v>
      </c>
      <c r="AV149" s="57">
        <v>0</v>
      </c>
      <c r="AW149" s="51">
        <f t="shared" ca="1" si="63"/>
        <v>8960.0400000000009</v>
      </c>
      <c r="AX149" s="57">
        <f t="shared" ca="1" si="76"/>
        <v>-2595</v>
      </c>
      <c r="AY149" s="57">
        <f t="shared" ca="1" si="76"/>
        <v>0</v>
      </c>
      <c r="AZ149" s="57">
        <f t="shared" ca="1" si="76"/>
        <v>0</v>
      </c>
      <c r="BA149" s="51">
        <v>0</v>
      </c>
      <c r="BB149" s="51">
        <v>0</v>
      </c>
      <c r="BC149" s="57">
        <f t="shared" ca="1" si="76"/>
        <v>-20193</v>
      </c>
      <c r="BD149" s="57">
        <f t="shared" ca="1" si="76"/>
        <v>-17846</v>
      </c>
      <c r="BE149" s="57">
        <f t="shared" ca="1" si="73"/>
        <v>509.99</v>
      </c>
      <c r="BF149" s="51">
        <f t="shared" ca="1" si="64"/>
        <v>34.183199999999999</v>
      </c>
      <c r="BG149" s="51">
        <f t="shared" ca="1" si="65"/>
        <v>9.1995774647887316</v>
      </c>
      <c r="BH149" s="51">
        <f t="shared" ca="1" si="66"/>
        <v>231.33663366336634</v>
      </c>
      <c r="BI149" s="51">
        <v>0</v>
      </c>
      <c r="BJ149" s="51">
        <f ca="1">'2024_3월_관리비상세내역'!BK149</f>
        <v>828.58999999999992</v>
      </c>
      <c r="BK149" s="51">
        <f t="shared" ca="1" si="67"/>
        <v>1338.58</v>
      </c>
      <c r="BL149" s="51">
        <f ca="1">'2024_3월_관리비상세내역'!BM149</f>
        <v>889.88507042253525</v>
      </c>
      <c r="BM149" s="57">
        <f t="shared" ca="1" si="68"/>
        <v>899.08464788732397</v>
      </c>
      <c r="BN149" s="51">
        <f ca="1">'2024_3월_관리비상세내역'!BO149</f>
        <v>1041.4576</v>
      </c>
      <c r="BO149" s="57">
        <f t="shared" ca="1" si="69"/>
        <v>1075.6407999999999</v>
      </c>
      <c r="BP149" s="51">
        <f ca="1">'2024_3월_관리비상세내역'!BQ149</f>
        <v>268.24752475247521</v>
      </c>
      <c r="BQ149" s="57">
        <f t="shared" ca="1" si="70"/>
        <v>499.58415841584156</v>
      </c>
      <c r="BR149" s="51">
        <v>0</v>
      </c>
      <c r="BS149" s="51">
        <v>0</v>
      </c>
    </row>
    <row r="150" spans="1:71">
      <c r="A150" s="8" t="s">
        <v>239</v>
      </c>
      <c r="B150">
        <v>704</v>
      </c>
      <c r="C150" s="53">
        <v>901</v>
      </c>
      <c r="E150" s="8">
        <v>115.7</v>
      </c>
      <c r="F150" s="8" t="s">
        <v>240</v>
      </c>
      <c r="G150" s="55">
        <f t="shared" ca="1" si="58"/>
        <v>45126</v>
      </c>
      <c r="H150" s="8">
        <v>77777</v>
      </c>
      <c r="J150" t="str">
        <f t="shared" ca="1" si="72"/>
        <v>전세</v>
      </c>
      <c r="K150" s="8" t="s">
        <v>242</v>
      </c>
      <c r="L150" s="63">
        <v>45383</v>
      </c>
      <c r="M150" s="63">
        <v>45432</v>
      </c>
      <c r="N150" s="63">
        <v>45383</v>
      </c>
      <c r="O150" s="63">
        <v>45412</v>
      </c>
      <c r="P150" s="51">
        <f t="shared" ca="1" si="59"/>
        <v>466906</v>
      </c>
      <c r="Q150" s="57">
        <f t="shared" ca="1" si="60"/>
        <v>476244.12</v>
      </c>
      <c r="R150" s="51">
        <f t="shared" ca="1" si="61"/>
        <v>466906</v>
      </c>
      <c r="S150" s="57">
        <f t="shared" ca="1" si="71"/>
        <v>263730</v>
      </c>
      <c r="T150" s="57">
        <f t="shared" ca="1" si="62"/>
        <v>203176</v>
      </c>
      <c r="U150" s="57">
        <f t="shared" ca="1" si="75"/>
        <v>64947</v>
      </c>
      <c r="V150" s="57">
        <f t="shared" ca="1" si="75"/>
        <v>37774</v>
      </c>
      <c r="W150" s="57">
        <f t="shared" ca="1" si="75"/>
        <v>1716</v>
      </c>
      <c r="X150" s="57">
        <f t="shared" ca="1" si="75"/>
        <v>4630</v>
      </c>
      <c r="Y150" s="57">
        <f t="shared" ca="1" si="75"/>
        <v>3456</v>
      </c>
      <c r="Z150" s="57">
        <f t="shared" ca="1" si="75"/>
        <v>46551</v>
      </c>
      <c r="AA150" s="57">
        <f t="shared" ca="1" si="75"/>
        <v>16608</v>
      </c>
      <c r="AB150" s="57">
        <f t="shared" ca="1" si="75"/>
        <v>46435</v>
      </c>
      <c r="AC150" s="57">
        <f t="shared" ca="1" si="75"/>
        <v>48</v>
      </c>
      <c r="AD150" s="57">
        <f t="shared" ca="1" si="75"/>
        <v>7398</v>
      </c>
      <c r="AE150" s="57">
        <f t="shared" ca="1" si="75"/>
        <v>22290</v>
      </c>
      <c r="AF150" s="57">
        <f t="shared" ca="1" si="75"/>
        <v>836</v>
      </c>
      <c r="AG150" s="57">
        <f t="shared" ca="1" si="75"/>
        <v>18568</v>
      </c>
      <c r="AH150" s="57">
        <f t="shared" ca="1" si="75"/>
        <v>58</v>
      </c>
      <c r="AI150" s="57">
        <f t="shared" ca="1" si="75"/>
        <v>0</v>
      </c>
      <c r="AJ150" s="57">
        <f t="shared" ca="1" si="75"/>
        <v>93628</v>
      </c>
      <c r="AK150" s="57">
        <f t="shared" ca="1" si="56"/>
        <v>16789</v>
      </c>
      <c r="AL150" s="57">
        <f t="shared" ca="1" si="56"/>
        <v>35589</v>
      </c>
      <c r="AM150" s="57">
        <f t="shared" ca="1" si="56"/>
        <v>468</v>
      </c>
      <c r="AN150" s="57">
        <f t="shared" ca="1" si="56"/>
        <v>22906</v>
      </c>
      <c r="AO150" s="57">
        <f t="shared" ca="1" si="56"/>
        <v>0</v>
      </c>
      <c r="AP150" s="57">
        <f t="shared" ca="1" si="56"/>
        <v>48621</v>
      </c>
      <c r="AQ150" s="57">
        <f t="shared" ca="1" si="56"/>
        <v>9081</v>
      </c>
      <c r="AR150" s="57">
        <f t="shared" ca="1" si="56"/>
        <v>1049</v>
      </c>
      <c r="AS150" s="51">
        <v>2500</v>
      </c>
      <c r="AT150" s="57">
        <f t="shared" ca="1" si="56"/>
        <v>0</v>
      </c>
      <c r="AU150" s="51">
        <v>0</v>
      </c>
      <c r="AV150" s="57">
        <v>0</v>
      </c>
      <c r="AW150" s="51">
        <f t="shared" ca="1" si="63"/>
        <v>9338.1200000000008</v>
      </c>
      <c r="AX150" s="57">
        <f t="shared" ca="1" si="76"/>
        <v>-15208</v>
      </c>
      <c r="AY150" s="57">
        <f t="shared" ca="1" si="76"/>
        <v>0</v>
      </c>
      <c r="AZ150" s="57">
        <f t="shared" ca="1" si="76"/>
        <v>0</v>
      </c>
      <c r="BA150" s="51">
        <v>0</v>
      </c>
      <c r="BB150" s="51">
        <v>0</v>
      </c>
      <c r="BC150" s="57">
        <f t="shared" ca="1" si="76"/>
        <v>-2410</v>
      </c>
      <c r="BD150" s="57">
        <f t="shared" ca="1" si="76"/>
        <v>-17422</v>
      </c>
      <c r="BE150" s="57">
        <f t="shared" ca="1" si="73"/>
        <v>468.14</v>
      </c>
      <c r="BF150" s="51">
        <f t="shared" ca="1" si="64"/>
        <v>28.4712</v>
      </c>
      <c r="BG150" s="51">
        <f t="shared" ca="1" si="65"/>
        <v>3.2261971830985914</v>
      </c>
      <c r="BH150" s="51">
        <f t="shared" ca="1" si="66"/>
        <v>481.39603960396039</v>
      </c>
      <c r="BI150" s="51">
        <v>0</v>
      </c>
      <c r="BJ150" s="51">
        <f ca="1">'2024_3월_관리비상세내역'!BK150</f>
        <v>1219.2950000000001</v>
      </c>
      <c r="BK150" s="51">
        <f t="shared" ca="1" si="67"/>
        <v>1687.4349999999999</v>
      </c>
      <c r="BL150" s="51">
        <f ca="1">'2024_3월_관리비상세내역'!BM150</f>
        <v>829.95661971830987</v>
      </c>
      <c r="BM150" s="57">
        <f t="shared" ca="1" si="68"/>
        <v>833.1828169014085</v>
      </c>
      <c r="BN150" s="51">
        <f ca="1">'2024_3월_관리비상세내역'!BO150</f>
        <v>152.9512</v>
      </c>
      <c r="BO150" s="57">
        <f t="shared" ca="1" si="69"/>
        <v>181.42240000000001</v>
      </c>
      <c r="BP150" s="51">
        <f ca="1">'2024_3월_관리비상세내역'!BQ150</f>
        <v>1144.2871287128714</v>
      </c>
      <c r="BQ150" s="57">
        <f t="shared" ca="1" si="70"/>
        <v>1625.6831683168318</v>
      </c>
      <c r="BR150" s="51">
        <v>0</v>
      </c>
      <c r="BS150" s="51">
        <v>0</v>
      </c>
    </row>
    <row r="151" spans="1:71">
      <c r="A151" s="8" t="s">
        <v>239</v>
      </c>
      <c r="B151">
        <v>704</v>
      </c>
      <c r="C151" s="53">
        <v>902</v>
      </c>
      <c r="E151" s="8">
        <v>115.7</v>
      </c>
      <c r="F151" s="8" t="s">
        <v>240</v>
      </c>
      <c r="G151" s="55">
        <f t="shared" ca="1" si="58"/>
        <v>42743</v>
      </c>
      <c r="H151" s="8">
        <v>77777</v>
      </c>
      <c r="J151" t="str">
        <f t="shared" ca="1" si="72"/>
        <v>자가</v>
      </c>
      <c r="K151" s="8" t="s">
        <v>242</v>
      </c>
      <c r="L151" s="63">
        <v>45383</v>
      </c>
      <c r="M151" s="63">
        <v>45432</v>
      </c>
      <c r="N151" s="63">
        <v>45383</v>
      </c>
      <c r="O151" s="63">
        <v>45412</v>
      </c>
      <c r="P151" s="51">
        <f t="shared" ca="1" si="59"/>
        <v>493645</v>
      </c>
      <c r="Q151" s="57">
        <f t="shared" ca="1" si="60"/>
        <v>503517.9</v>
      </c>
      <c r="R151" s="51">
        <f t="shared" ca="1" si="61"/>
        <v>493645</v>
      </c>
      <c r="S151" s="57">
        <f t="shared" ca="1" si="71"/>
        <v>221229</v>
      </c>
      <c r="T151" s="57">
        <f t="shared" ca="1" si="62"/>
        <v>272416</v>
      </c>
      <c r="U151" s="57">
        <f t="shared" ca="1" si="75"/>
        <v>52980</v>
      </c>
      <c r="V151" s="57">
        <f t="shared" ca="1" si="75"/>
        <v>15315</v>
      </c>
      <c r="W151" s="57">
        <f t="shared" ca="1" si="75"/>
        <v>740</v>
      </c>
      <c r="X151" s="57">
        <f t="shared" ca="1" si="75"/>
        <v>3259</v>
      </c>
      <c r="Y151" s="57">
        <f t="shared" ca="1" si="75"/>
        <v>3381</v>
      </c>
      <c r="Z151" s="57">
        <f t="shared" ca="1" si="75"/>
        <v>50301</v>
      </c>
      <c r="AA151" s="57">
        <f t="shared" ca="1" si="75"/>
        <v>15956</v>
      </c>
      <c r="AB151" s="57">
        <f t="shared" ca="1" si="75"/>
        <v>39110</v>
      </c>
      <c r="AC151" s="57">
        <f t="shared" ca="1" si="75"/>
        <v>705</v>
      </c>
      <c r="AD151" s="57">
        <f t="shared" ca="1" si="75"/>
        <v>9634</v>
      </c>
      <c r="AE151" s="57">
        <f t="shared" ca="1" si="75"/>
        <v>13785</v>
      </c>
      <c r="AF151" s="57">
        <f t="shared" ca="1" si="75"/>
        <v>776</v>
      </c>
      <c r="AG151" s="57">
        <f t="shared" ca="1" si="75"/>
        <v>24988</v>
      </c>
      <c r="AH151" s="57">
        <f t="shared" ca="1" si="75"/>
        <v>762</v>
      </c>
      <c r="AI151" s="57">
        <f t="shared" ca="1" si="75"/>
        <v>0</v>
      </c>
      <c r="AJ151" s="57">
        <f t="shared" ca="1" si="75"/>
        <v>102881</v>
      </c>
      <c r="AK151" s="57">
        <f t="shared" ca="1" si="56"/>
        <v>7987</v>
      </c>
      <c r="AL151" s="57">
        <f t="shared" ca="1" si="56"/>
        <v>83286</v>
      </c>
      <c r="AM151" s="57">
        <f t="shared" ca="1" si="56"/>
        <v>6868</v>
      </c>
      <c r="AN151" s="57">
        <f t="shared" ca="1" si="56"/>
        <v>58319</v>
      </c>
      <c r="AO151" s="57">
        <f t="shared" ca="1" si="56"/>
        <v>0</v>
      </c>
      <c r="AP151" s="57">
        <f t="shared" ca="1" si="56"/>
        <v>31686</v>
      </c>
      <c r="AQ151" s="57">
        <f t="shared" ca="1" si="56"/>
        <v>6255</v>
      </c>
      <c r="AR151" s="57">
        <f t="shared" ca="1" si="56"/>
        <v>5917</v>
      </c>
      <c r="AS151" s="51">
        <v>2500</v>
      </c>
      <c r="AT151" s="57">
        <f t="shared" ca="1" si="56"/>
        <v>0</v>
      </c>
      <c r="AU151" s="51">
        <v>0</v>
      </c>
      <c r="AV151" s="57">
        <v>0</v>
      </c>
      <c r="AW151" s="51">
        <f t="shared" ca="1" si="63"/>
        <v>9872.9</v>
      </c>
      <c r="AX151" s="57">
        <f t="shared" ca="1" si="76"/>
        <v>-17383</v>
      </c>
      <c r="AY151" s="57">
        <f t="shared" ca="1" si="76"/>
        <v>0</v>
      </c>
      <c r="AZ151" s="57">
        <f t="shared" ca="1" si="76"/>
        <v>0</v>
      </c>
      <c r="BA151" s="51">
        <v>0</v>
      </c>
      <c r="BB151" s="51">
        <v>0</v>
      </c>
      <c r="BC151" s="57">
        <f t="shared" ca="1" si="76"/>
        <v>-21020</v>
      </c>
      <c r="BD151" s="57">
        <f t="shared" ca="1" si="76"/>
        <v>-5343</v>
      </c>
      <c r="BE151" s="57">
        <f t="shared" ca="1" si="73"/>
        <v>514.40499999999997</v>
      </c>
      <c r="BF151" s="51">
        <f t="shared" ca="1" si="64"/>
        <v>66.628799999999998</v>
      </c>
      <c r="BG151" s="51">
        <f t="shared" ca="1" si="65"/>
        <v>8.2139436619718307</v>
      </c>
      <c r="BH151" s="51">
        <f t="shared" ca="1" si="66"/>
        <v>313.7227722772277</v>
      </c>
      <c r="BI151" s="51">
        <v>0</v>
      </c>
      <c r="BJ151" s="51">
        <f ca="1">'2024_3월_관리비상세내역'!BK151</f>
        <v>1090.7649999999999</v>
      </c>
      <c r="BK151" s="51">
        <f t="shared" ca="1" si="67"/>
        <v>1605.1699999999998</v>
      </c>
      <c r="BL151" s="51">
        <f ca="1">'2024_3월_관리비상세내역'!BM151</f>
        <v>919.97704225352118</v>
      </c>
      <c r="BM151" s="57">
        <f t="shared" ca="1" si="68"/>
        <v>928.190985915493</v>
      </c>
      <c r="BN151" s="51">
        <f ca="1">'2024_3월_관리비상세내역'!BO151</f>
        <v>847.23760000000004</v>
      </c>
      <c r="BO151" s="57">
        <f t="shared" ca="1" si="69"/>
        <v>913.8664</v>
      </c>
      <c r="BP151" s="51">
        <f ca="1">'2024_3월_관리비상세내역'!BQ151</f>
        <v>1195.049504950495</v>
      </c>
      <c r="BQ151" s="57">
        <f t="shared" ca="1" si="70"/>
        <v>1508.7722772277227</v>
      </c>
      <c r="BR151" s="51">
        <v>0</v>
      </c>
      <c r="BS151" s="51">
        <v>0</v>
      </c>
    </row>
    <row r="152" spans="1:71">
      <c r="A152" s="8" t="s">
        <v>239</v>
      </c>
      <c r="B152">
        <v>704</v>
      </c>
      <c r="C152">
        <f t="shared" ref="C152:C177" si="77">C150+100</f>
        <v>1001</v>
      </c>
      <c r="E152" s="8">
        <v>115.7</v>
      </c>
      <c r="F152" s="8" t="s">
        <v>240</v>
      </c>
      <c r="G152" s="55">
        <f t="shared" ca="1" si="58"/>
        <v>44257</v>
      </c>
      <c r="H152" s="8">
        <v>77777</v>
      </c>
      <c r="J152" t="str">
        <f t="shared" ca="1" si="72"/>
        <v>자가</v>
      </c>
      <c r="K152" s="8" t="s">
        <v>242</v>
      </c>
      <c r="L152" s="63">
        <v>45383</v>
      </c>
      <c r="M152" s="63">
        <v>45432</v>
      </c>
      <c r="N152" s="63">
        <v>45383</v>
      </c>
      <c r="O152" s="63">
        <v>45412</v>
      </c>
      <c r="P152" s="51">
        <f t="shared" ca="1" si="59"/>
        <v>542486</v>
      </c>
      <c r="Q152" s="57">
        <f t="shared" ca="1" si="60"/>
        <v>553335.72</v>
      </c>
      <c r="R152" s="51">
        <f t="shared" ca="1" si="61"/>
        <v>542486</v>
      </c>
      <c r="S152" s="57">
        <f t="shared" ca="1" si="71"/>
        <v>236592</v>
      </c>
      <c r="T152" s="57">
        <f t="shared" ca="1" si="62"/>
        <v>305894</v>
      </c>
      <c r="U152" s="57">
        <f t="shared" ca="1" si="75"/>
        <v>74820</v>
      </c>
      <c r="V152" s="57">
        <f t="shared" ca="1" si="75"/>
        <v>39946</v>
      </c>
      <c r="W152" s="57">
        <f t="shared" ca="1" si="75"/>
        <v>1612</v>
      </c>
      <c r="X152" s="57">
        <f t="shared" ca="1" si="75"/>
        <v>2567</v>
      </c>
      <c r="Y152" s="57">
        <f t="shared" ca="1" si="75"/>
        <v>3834</v>
      </c>
      <c r="Z152" s="57">
        <f t="shared" ca="1" si="75"/>
        <v>38754</v>
      </c>
      <c r="AA152" s="57">
        <f t="shared" ca="1" si="75"/>
        <v>6983</v>
      </c>
      <c r="AB152" s="57">
        <f t="shared" ca="1" si="75"/>
        <v>13289</v>
      </c>
      <c r="AC152" s="57">
        <f t="shared" ca="1" si="75"/>
        <v>1969</v>
      </c>
      <c r="AD152" s="57">
        <f t="shared" ca="1" si="75"/>
        <v>8529</v>
      </c>
      <c r="AE152" s="57">
        <f t="shared" ca="1" si="75"/>
        <v>14058</v>
      </c>
      <c r="AF152" s="57">
        <f t="shared" ca="1" si="75"/>
        <v>358</v>
      </c>
      <c r="AG152" s="57">
        <f t="shared" ca="1" si="75"/>
        <v>32879</v>
      </c>
      <c r="AH152" s="57">
        <f t="shared" ca="1" si="75"/>
        <v>564</v>
      </c>
      <c r="AI152" s="57">
        <f t="shared" ca="1" si="75"/>
        <v>0</v>
      </c>
      <c r="AJ152" s="57">
        <f t="shared" ca="1" si="75"/>
        <v>105688</v>
      </c>
      <c r="AK152" s="57">
        <f t="shared" ca="1" si="56"/>
        <v>5174</v>
      </c>
      <c r="AL152" s="57">
        <f t="shared" ca="1" si="56"/>
        <v>121769</v>
      </c>
      <c r="AM152" s="57">
        <f t="shared" ca="1" si="56"/>
        <v>6224</v>
      </c>
      <c r="AN152" s="57">
        <f t="shared" ca="1" si="56"/>
        <v>13622</v>
      </c>
      <c r="AO152" s="57">
        <f t="shared" ca="1" si="56"/>
        <v>0</v>
      </c>
      <c r="AP152" s="57">
        <f t="shared" ca="1" si="56"/>
        <v>91948</v>
      </c>
      <c r="AQ152" s="57">
        <f t="shared" ca="1" si="56"/>
        <v>3977</v>
      </c>
      <c r="AR152" s="57">
        <f t="shared" ca="1" si="56"/>
        <v>2916</v>
      </c>
      <c r="AS152" s="51">
        <v>2500</v>
      </c>
      <c r="AT152" s="57">
        <f t="shared" ca="1" si="56"/>
        <v>0</v>
      </c>
      <c r="AU152" s="51">
        <v>0</v>
      </c>
      <c r="AV152" s="57">
        <v>0</v>
      </c>
      <c r="AW152" s="51">
        <f t="shared" ca="1" si="63"/>
        <v>10849.72</v>
      </c>
      <c r="AX152" s="57">
        <f t="shared" ca="1" si="76"/>
        <v>-11694</v>
      </c>
      <c r="AY152" s="57">
        <f t="shared" ca="1" si="76"/>
        <v>0</v>
      </c>
      <c r="AZ152" s="57">
        <f t="shared" ca="1" si="76"/>
        <v>0</v>
      </c>
      <c r="BA152" s="51">
        <v>0</v>
      </c>
      <c r="BB152" s="51">
        <v>0</v>
      </c>
      <c r="BC152" s="57">
        <f t="shared" ca="1" si="76"/>
        <v>-28857</v>
      </c>
      <c r="BD152" s="57">
        <f t="shared" ca="1" si="76"/>
        <v>-10943</v>
      </c>
      <c r="BE152" s="57">
        <f t="shared" ca="1" si="73"/>
        <v>528.44000000000005</v>
      </c>
      <c r="BF152" s="51">
        <f t="shared" ca="1" si="64"/>
        <v>97.415199999999999</v>
      </c>
      <c r="BG152" s="51">
        <f t="shared" ca="1" si="65"/>
        <v>1.9185915492957746</v>
      </c>
      <c r="BH152" s="51">
        <f t="shared" ca="1" si="66"/>
        <v>910.37623762376234</v>
      </c>
      <c r="BI152" s="51">
        <v>0</v>
      </c>
      <c r="BJ152" s="51">
        <f ca="1">'2024_3월_관리비상세내역'!BK152</f>
        <v>1255.96</v>
      </c>
      <c r="BK152" s="51">
        <f t="shared" ca="1" si="67"/>
        <v>1784.4</v>
      </c>
      <c r="BL152" s="51">
        <f ca="1">'2024_3월_관리비상세내역'!BM152</f>
        <v>985.74140845070417</v>
      </c>
      <c r="BM152" s="57">
        <f t="shared" ca="1" si="68"/>
        <v>987.66</v>
      </c>
      <c r="BN152" s="51">
        <f ca="1">'2024_3월_관리비상세내역'!BO152</f>
        <v>328.3904</v>
      </c>
      <c r="BO152" s="57">
        <f t="shared" ca="1" si="69"/>
        <v>425.80560000000003</v>
      </c>
      <c r="BP152" s="51">
        <f ca="1">'2024_3월_관리비상세내역'!BQ152</f>
        <v>648.44554455445541</v>
      </c>
      <c r="BQ152" s="57">
        <f t="shared" ca="1" si="70"/>
        <v>1558.8217821782177</v>
      </c>
      <c r="BR152" s="51">
        <v>0</v>
      </c>
      <c r="BS152" s="51">
        <v>0</v>
      </c>
    </row>
    <row r="153" spans="1:71">
      <c r="A153" s="8" t="s">
        <v>239</v>
      </c>
      <c r="B153">
        <v>704</v>
      </c>
      <c r="C153">
        <f t="shared" si="77"/>
        <v>1002</v>
      </c>
      <c r="E153" s="8">
        <v>115.7</v>
      </c>
      <c r="F153" s="8" t="s">
        <v>240</v>
      </c>
      <c r="G153" s="55">
        <f t="shared" ca="1" si="58"/>
        <v>43347</v>
      </c>
      <c r="H153" s="8">
        <v>77777</v>
      </c>
      <c r="J153" t="str">
        <f t="shared" ca="1" si="72"/>
        <v>월세</v>
      </c>
      <c r="K153" s="8" t="s">
        <v>242</v>
      </c>
      <c r="L153" s="63">
        <v>45383</v>
      </c>
      <c r="M153" s="63">
        <v>45432</v>
      </c>
      <c r="N153" s="63">
        <v>45383</v>
      </c>
      <c r="O153" s="63">
        <v>45412</v>
      </c>
      <c r="P153" s="51">
        <f t="shared" ca="1" si="59"/>
        <v>548154</v>
      </c>
      <c r="Q153" s="57">
        <f t="shared" ca="1" si="60"/>
        <v>559117.07999999996</v>
      </c>
      <c r="R153" s="51">
        <f t="shared" ca="1" si="61"/>
        <v>548154</v>
      </c>
      <c r="S153" s="57">
        <f t="shared" ca="1" si="71"/>
        <v>181460</v>
      </c>
      <c r="T153" s="57">
        <f t="shared" ca="1" si="62"/>
        <v>366694</v>
      </c>
      <c r="U153" s="57">
        <f t="shared" ca="1" si="75"/>
        <v>42280</v>
      </c>
      <c r="V153" s="57">
        <f t="shared" ca="1" si="75"/>
        <v>11244</v>
      </c>
      <c r="W153" s="57">
        <f t="shared" ca="1" si="75"/>
        <v>776</v>
      </c>
      <c r="X153" s="57">
        <f t="shared" ca="1" si="75"/>
        <v>1601</v>
      </c>
      <c r="Y153" s="57">
        <f t="shared" ca="1" si="75"/>
        <v>3876</v>
      </c>
      <c r="Z153" s="57">
        <f t="shared" ca="1" si="75"/>
        <v>59529</v>
      </c>
      <c r="AA153" s="57">
        <f t="shared" ca="1" si="75"/>
        <v>18858</v>
      </c>
      <c r="AB153" s="57">
        <f t="shared" ca="1" si="75"/>
        <v>22536</v>
      </c>
      <c r="AC153" s="57">
        <f t="shared" ca="1" si="75"/>
        <v>59</v>
      </c>
      <c r="AD153" s="57">
        <f t="shared" ca="1" si="75"/>
        <v>2121</v>
      </c>
      <c r="AE153" s="57">
        <f t="shared" ca="1" si="75"/>
        <v>24442</v>
      </c>
      <c r="AF153" s="57">
        <f t="shared" ca="1" si="75"/>
        <v>989</v>
      </c>
      <c r="AG153" s="57">
        <f t="shared" ca="1" si="75"/>
        <v>7669</v>
      </c>
      <c r="AH153" s="57">
        <f t="shared" ca="1" si="75"/>
        <v>800</v>
      </c>
      <c r="AI153" s="57">
        <f t="shared" ca="1" si="75"/>
        <v>0</v>
      </c>
      <c r="AJ153" s="57">
        <f t="shared" ca="1" si="75"/>
        <v>102873</v>
      </c>
      <c r="AK153" s="57">
        <f t="shared" ca="1" si="56"/>
        <v>5618</v>
      </c>
      <c r="AL153" s="57">
        <f t="shared" ca="1" si="56"/>
        <v>145229</v>
      </c>
      <c r="AM153" s="57">
        <f t="shared" ca="1" si="56"/>
        <v>3111</v>
      </c>
      <c r="AN153" s="57">
        <f t="shared" ca="1" si="56"/>
        <v>90614</v>
      </c>
      <c r="AO153" s="57">
        <f t="shared" ca="1" si="56"/>
        <v>0</v>
      </c>
      <c r="AP153" s="57">
        <f t="shared" ca="1" si="56"/>
        <v>39860</v>
      </c>
      <c r="AQ153" s="57">
        <f t="shared" ca="1" si="56"/>
        <v>4338</v>
      </c>
      <c r="AR153" s="57">
        <f t="shared" ca="1" si="56"/>
        <v>519</v>
      </c>
      <c r="AS153" s="51">
        <v>2500</v>
      </c>
      <c r="AT153" s="57">
        <f t="shared" ca="1" si="56"/>
        <v>0</v>
      </c>
      <c r="AU153" s="51">
        <v>0</v>
      </c>
      <c r="AV153" s="57">
        <v>0</v>
      </c>
      <c r="AW153" s="51">
        <f t="shared" ca="1" si="63"/>
        <v>10963.08</v>
      </c>
      <c r="AX153" s="57">
        <f t="shared" ca="1" si="76"/>
        <v>-19459</v>
      </c>
      <c r="AY153" s="57">
        <f t="shared" ca="1" si="76"/>
        <v>0</v>
      </c>
      <c r="AZ153" s="57">
        <f t="shared" ca="1" si="76"/>
        <v>0</v>
      </c>
      <c r="BA153" s="51">
        <v>0</v>
      </c>
      <c r="BB153" s="51">
        <v>0</v>
      </c>
      <c r="BC153" s="57">
        <f t="shared" ca="1" si="76"/>
        <v>-16256</v>
      </c>
      <c r="BD153" s="57">
        <f t="shared" ca="1" si="76"/>
        <v>-7573</v>
      </c>
      <c r="BE153" s="57">
        <f t="shared" ca="1" si="73"/>
        <v>514.36500000000001</v>
      </c>
      <c r="BF153" s="51">
        <f t="shared" ca="1" si="64"/>
        <v>116.1832</v>
      </c>
      <c r="BG153" s="51">
        <f t="shared" ca="1" si="65"/>
        <v>12.762535211267606</v>
      </c>
      <c r="BH153" s="51">
        <f t="shared" ca="1" si="66"/>
        <v>394.65346534653463</v>
      </c>
      <c r="BI153" s="51">
        <v>0</v>
      </c>
      <c r="BJ153" s="51">
        <f ca="1">'2024_3월_관리비상세내역'!BK153</f>
        <v>609.10500000000002</v>
      </c>
      <c r="BK153" s="51">
        <f t="shared" ca="1" si="67"/>
        <v>1123.47</v>
      </c>
      <c r="BL153" s="51">
        <f ca="1">'2024_3월_관리비상세내역'!BM153</f>
        <v>510.23225352112678</v>
      </c>
      <c r="BM153" s="57">
        <f t="shared" ca="1" si="68"/>
        <v>522.99478873239434</v>
      </c>
      <c r="BN153" s="51">
        <f ca="1">'2024_3월_관리비상세내역'!BO153</f>
        <v>777.02160000000003</v>
      </c>
      <c r="BO153" s="57">
        <f t="shared" ca="1" si="69"/>
        <v>893.20479999999998</v>
      </c>
      <c r="BP153" s="51">
        <f ca="1">'2024_3월_관리비상세내역'!BQ153</f>
        <v>1217.2475247524753</v>
      </c>
      <c r="BQ153" s="57">
        <f t="shared" ca="1" si="70"/>
        <v>1611.90099009901</v>
      </c>
      <c r="BR153" s="51">
        <v>0</v>
      </c>
      <c r="BS153" s="51">
        <v>0</v>
      </c>
    </row>
    <row r="154" spans="1:71">
      <c r="A154" s="8" t="s">
        <v>239</v>
      </c>
      <c r="B154">
        <v>704</v>
      </c>
      <c r="C154">
        <f t="shared" si="77"/>
        <v>1101</v>
      </c>
      <c r="E154" s="8">
        <v>115.7</v>
      </c>
      <c r="F154" s="8" t="s">
        <v>240</v>
      </c>
      <c r="G154" s="55">
        <f t="shared" ca="1" si="58"/>
        <v>43528</v>
      </c>
      <c r="H154" s="8">
        <v>77777</v>
      </c>
      <c r="J154" t="str">
        <f t="shared" ca="1" si="72"/>
        <v>월세</v>
      </c>
      <c r="K154" s="8" t="s">
        <v>242</v>
      </c>
      <c r="L154" s="63">
        <v>45383</v>
      </c>
      <c r="M154" s="63">
        <v>45432</v>
      </c>
      <c r="N154" s="63">
        <v>45383</v>
      </c>
      <c r="O154" s="63">
        <v>45412</v>
      </c>
      <c r="P154" s="51">
        <f t="shared" ca="1" si="59"/>
        <v>622425</v>
      </c>
      <c r="Q154" s="57">
        <f t="shared" ca="1" si="60"/>
        <v>634873.5</v>
      </c>
      <c r="R154" s="51">
        <f t="shared" ca="1" si="61"/>
        <v>622425</v>
      </c>
      <c r="S154" s="57">
        <f t="shared" ca="1" si="71"/>
        <v>218400</v>
      </c>
      <c r="T154" s="57">
        <f t="shared" ca="1" si="62"/>
        <v>404025</v>
      </c>
      <c r="U154" s="57">
        <f t="shared" ca="1" si="75"/>
        <v>42594</v>
      </c>
      <c r="V154" s="57">
        <f t="shared" ca="1" si="75"/>
        <v>26238</v>
      </c>
      <c r="W154" s="57">
        <f t="shared" ca="1" si="75"/>
        <v>1421</v>
      </c>
      <c r="X154" s="57">
        <f t="shared" ca="1" si="75"/>
        <v>2909</v>
      </c>
      <c r="Y154" s="57">
        <f t="shared" ca="1" si="75"/>
        <v>3574</v>
      </c>
      <c r="Z154" s="57">
        <f t="shared" ca="1" si="75"/>
        <v>40624</v>
      </c>
      <c r="AA154" s="57">
        <f t="shared" ca="1" si="75"/>
        <v>29316</v>
      </c>
      <c r="AB154" s="57">
        <f t="shared" ca="1" si="75"/>
        <v>72849</v>
      </c>
      <c r="AC154" s="57">
        <f t="shared" ca="1" si="75"/>
        <v>2206</v>
      </c>
      <c r="AD154" s="57">
        <f t="shared" ca="1" si="75"/>
        <v>6708</v>
      </c>
      <c r="AE154" s="57">
        <f t="shared" ca="1" si="75"/>
        <v>3481</v>
      </c>
      <c r="AF154" s="57">
        <f t="shared" ca="1" si="75"/>
        <v>367</v>
      </c>
      <c r="AG154" s="57">
        <f t="shared" ca="1" si="75"/>
        <v>13862</v>
      </c>
      <c r="AH154" s="57">
        <f t="shared" ca="1" si="75"/>
        <v>670</v>
      </c>
      <c r="AI154" s="57">
        <f t="shared" ca="1" si="75"/>
        <v>0</v>
      </c>
      <c r="AJ154" s="57">
        <f t="shared" ca="1" si="75"/>
        <v>110789</v>
      </c>
      <c r="AK154" s="57">
        <f t="shared" ca="1" si="56"/>
        <v>17608</v>
      </c>
      <c r="AL154" s="57">
        <f t="shared" ca="1" si="56"/>
        <v>82028</v>
      </c>
      <c r="AM154" s="57">
        <f t="shared" ca="1" si="56"/>
        <v>5520</v>
      </c>
      <c r="AN154" s="57">
        <f t="shared" ca="1" si="56"/>
        <v>115806</v>
      </c>
      <c r="AO154" s="57">
        <f t="shared" ca="1" si="56"/>
        <v>0</v>
      </c>
      <c r="AP154" s="57">
        <f t="shared" ca="1" si="56"/>
        <v>80268</v>
      </c>
      <c r="AQ154" s="57">
        <f t="shared" ca="1" si="56"/>
        <v>1567</v>
      </c>
      <c r="AR154" s="57">
        <f t="shared" ca="1" si="56"/>
        <v>6253</v>
      </c>
      <c r="AS154" s="51">
        <v>2500</v>
      </c>
      <c r="AT154" s="57">
        <f t="shared" ca="1" si="56"/>
        <v>0</v>
      </c>
      <c r="AU154" s="51">
        <v>0</v>
      </c>
      <c r="AV154" s="57">
        <v>0</v>
      </c>
      <c r="AW154" s="51">
        <f t="shared" ca="1" si="63"/>
        <v>12448.5</v>
      </c>
      <c r="AX154" s="57">
        <f t="shared" ca="1" si="76"/>
        <v>-14324</v>
      </c>
      <c r="AY154" s="57">
        <f t="shared" ca="1" si="76"/>
        <v>0</v>
      </c>
      <c r="AZ154" s="57">
        <f t="shared" ca="1" si="76"/>
        <v>0</v>
      </c>
      <c r="BA154" s="51">
        <v>0</v>
      </c>
      <c r="BB154" s="51">
        <v>0</v>
      </c>
      <c r="BC154" s="57">
        <f t="shared" ca="1" si="76"/>
        <v>-29686</v>
      </c>
      <c r="BD154" s="57">
        <f t="shared" ca="1" si="76"/>
        <v>-2723</v>
      </c>
      <c r="BE154" s="57">
        <f t="shared" ca="1" si="73"/>
        <v>553.94500000000005</v>
      </c>
      <c r="BF154" s="51">
        <f t="shared" ca="1" si="64"/>
        <v>65.622399999999999</v>
      </c>
      <c r="BG154" s="51">
        <f t="shared" ca="1" si="65"/>
        <v>16.310704225352112</v>
      </c>
      <c r="BH154" s="51">
        <f t="shared" ca="1" si="66"/>
        <v>794.73267326732673</v>
      </c>
      <c r="BI154" s="51">
        <v>0</v>
      </c>
      <c r="BJ154" s="51">
        <f ca="1">'2024_3월_관리비상세내역'!BK154</f>
        <v>453.505</v>
      </c>
      <c r="BK154" s="51">
        <f t="shared" ca="1" si="67"/>
        <v>1007.45</v>
      </c>
      <c r="BL154" s="51">
        <f ca="1">'2024_3월_관리비상세내역'!BM154</f>
        <v>6.2453521126760565</v>
      </c>
      <c r="BM154" s="57">
        <f t="shared" ca="1" si="68"/>
        <v>22.556056338028167</v>
      </c>
      <c r="BN154" s="51">
        <f ca="1">'2024_3월_관리비상세내역'!BO154</f>
        <v>477.40480000000002</v>
      </c>
      <c r="BO154" s="57">
        <f t="shared" ca="1" si="69"/>
        <v>543.02719999999999</v>
      </c>
      <c r="BP154" s="51">
        <f ca="1">'2024_3월_관리비상세내역'!BQ154</f>
        <v>1078.8316831683169</v>
      </c>
      <c r="BQ154" s="57">
        <f t="shared" ca="1" si="70"/>
        <v>1873.5643564356437</v>
      </c>
      <c r="BR154" s="51">
        <v>0</v>
      </c>
      <c r="BS154" s="51">
        <v>0</v>
      </c>
    </row>
    <row r="155" spans="1:71">
      <c r="A155" s="8" t="s">
        <v>239</v>
      </c>
      <c r="B155">
        <v>704</v>
      </c>
      <c r="C155">
        <f t="shared" si="77"/>
        <v>1102</v>
      </c>
      <c r="E155" s="8">
        <v>115.7</v>
      </c>
      <c r="F155" s="8" t="s">
        <v>240</v>
      </c>
      <c r="G155" s="55">
        <f t="shared" ca="1" si="58"/>
        <v>44508</v>
      </c>
      <c r="H155" s="8">
        <v>77777</v>
      </c>
      <c r="J155" t="str">
        <f t="shared" ca="1" si="72"/>
        <v>월세</v>
      </c>
      <c r="K155" s="8" t="s">
        <v>242</v>
      </c>
      <c r="L155" s="63">
        <v>45383</v>
      </c>
      <c r="M155" s="63">
        <v>45432</v>
      </c>
      <c r="N155" s="63">
        <v>45383</v>
      </c>
      <c r="O155" s="63">
        <v>45412</v>
      </c>
      <c r="P155" s="51">
        <f t="shared" ca="1" si="59"/>
        <v>415086</v>
      </c>
      <c r="Q155" s="57">
        <f t="shared" ca="1" si="60"/>
        <v>423387.72</v>
      </c>
      <c r="R155" s="51">
        <f t="shared" ca="1" si="61"/>
        <v>415086</v>
      </c>
      <c r="S155" s="57">
        <f t="shared" ca="1" si="71"/>
        <v>165302</v>
      </c>
      <c r="T155" s="57">
        <f t="shared" ca="1" si="62"/>
        <v>249784</v>
      </c>
      <c r="U155" s="57">
        <f t="shared" ca="1" si="75"/>
        <v>38398</v>
      </c>
      <c r="V155" s="57">
        <f t="shared" ca="1" si="75"/>
        <v>32279</v>
      </c>
      <c r="W155" s="57">
        <f t="shared" ca="1" si="75"/>
        <v>642</v>
      </c>
      <c r="X155" s="57">
        <f t="shared" ca="1" si="75"/>
        <v>1563</v>
      </c>
      <c r="Y155" s="57">
        <f t="shared" ca="1" si="75"/>
        <v>3431</v>
      </c>
      <c r="Z155" s="57">
        <f t="shared" ca="1" si="75"/>
        <v>19867</v>
      </c>
      <c r="AA155" s="57">
        <f t="shared" ca="1" si="75"/>
        <v>9937</v>
      </c>
      <c r="AB155" s="57">
        <f t="shared" ca="1" si="75"/>
        <v>26246</v>
      </c>
      <c r="AC155" s="57">
        <f t="shared" ca="1" si="75"/>
        <v>1600</v>
      </c>
      <c r="AD155" s="57">
        <f t="shared" ca="1" si="75"/>
        <v>7226</v>
      </c>
      <c r="AE155" s="57">
        <f t="shared" ca="1" si="75"/>
        <v>23662</v>
      </c>
      <c r="AF155" s="57">
        <f t="shared" ca="1" si="75"/>
        <v>449</v>
      </c>
      <c r="AG155" s="57">
        <f t="shared" ca="1" si="75"/>
        <v>1888</v>
      </c>
      <c r="AH155" s="57">
        <f t="shared" ca="1" si="75"/>
        <v>733</v>
      </c>
      <c r="AI155" s="57">
        <f t="shared" ca="1" si="75"/>
        <v>0</v>
      </c>
      <c r="AJ155" s="57">
        <f t="shared" ca="1" si="75"/>
        <v>101769</v>
      </c>
      <c r="AK155" s="57">
        <f t="shared" ca="1" si="56"/>
        <v>19500</v>
      </c>
      <c r="AL155" s="57">
        <f t="shared" ca="1" si="56"/>
        <v>18878</v>
      </c>
      <c r="AM155" s="57">
        <f t="shared" ca="1" si="56"/>
        <v>9878</v>
      </c>
      <c r="AN155" s="57">
        <f t="shared" ca="1" si="56"/>
        <v>21361</v>
      </c>
      <c r="AO155" s="57">
        <f t="shared" ca="1" si="56"/>
        <v>0</v>
      </c>
      <c r="AP155" s="57">
        <f t="shared" ca="1" si="56"/>
        <v>92848</v>
      </c>
      <c r="AQ155" s="57">
        <f t="shared" ca="1" si="56"/>
        <v>8051</v>
      </c>
      <c r="AR155" s="57">
        <f t="shared" ca="1" si="56"/>
        <v>9385</v>
      </c>
      <c r="AS155" s="51">
        <v>2500</v>
      </c>
      <c r="AT155" s="57">
        <f t="shared" ca="1" si="56"/>
        <v>0</v>
      </c>
      <c r="AU155" s="51">
        <v>0</v>
      </c>
      <c r="AV155" s="57">
        <v>0</v>
      </c>
      <c r="AW155" s="51">
        <f t="shared" ca="1" si="63"/>
        <v>8301.7199999999993</v>
      </c>
      <c r="AX155" s="57">
        <f t="shared" ca="1" si="76"/>
        <v>-14060</v>
      </c>
      <c r="AY155" s="57">
        <f t="shared" ca="1" si="76"/>
        <v>0</v>
      </c>
      <c r="AZ155" s="57">
        <f t="shared" ca="1" si="76"/>
        <v>0</v>
      </c>
      <c r="BA155" s="51">
        <v>0</v>
      </c>
      <c r="BB155" s="51">
        <v>0</v>
      </c>
      <c r="BC155" s="57">
        <f t="shared" ca="1" si="76"/>
        <v>-22585</v>
      </c>
      <c r="BD155" s="57">
        <f t="shared" ca="1" si="76"/>
        <v>-360</v>
      </c>
      <c r="BE155" s="57">
        <f t="shared" ca="1" si="73"/>
        <v>508.84500000000003</v>
      </c>
      <c r="BF155" s="51">
        <f t="shared" ca="1" si="64"/>
        <v>15.102399999999999</v>
      </c>
      <c r="BG155" s="51">
        <f t="shared" ca="1" si="65"/>
        <v>3.0085915492957747</v>
      </c>
      <c r="BH155" s="51">
        <f t="shared" ca="1" si="66"/>
        <v>919.28712871287132</v>
      </c>
      <c r="BI155" s="51">
        <v>0</v>
      </c>
      <c r="BJ155" s="51">
        <f ca="1">'2024_3월_관리비상세내역'!BK155</f>
        <v>657.48500000000001</v>
      </c>
      <c r="BK155" s="51">
        <f t="shared" ca="1" si="67"/>
        <v>1166.33</v>
      </c>
      <c r="BL155" s="51">
        <f ca="1">'2024_3월_관리비상세내역'!BM155</f>
        <v>190.47591549295774</v>
      </c>
      <c r="BM155" s="57">
        <f t="shared" ca="1" si="68"/>
        <v>193.48450704225351</v>
      </c>
      <c r="BN155" s="51">
        <f ca="1">'2024_3월_관리비상세내역'!BO155</f>
        <v>96.072000000000003</v>
      </c>
      <c r="BO155" s="57">
        <f t="shared" ca="1" si="69"/>
        <v>111.17440000000001</v>
      </c>
      <c r="BP155" s="51">
        <f ca="1">'2024_3월_관리비상세내역'!BQ155</f>
        <v>787.60396039603961</v>
      </c>
      <c r="BQ155" s="57">
        <f t="shared" ca="1" si="70"/>
        <v>1706.8910891089108</v>
      </c>
      <c r="BR155" s="51">
        <v>0</v>
      </c>
      <c r="BS155" s="51">
        <v>0</v>
      </c>
    </row>
    <row r="156" spans="1:71">
      <c r="A156" s="8" t="s">
        <v>239</v>
      </c>
      <c r="B156">
        <v>704</v>
      </c>
      <c r="C156">
        <f t="shared" si="77"/>
        <v>1201</v>
      </c>
      <c r="E156" s="8">
        <v>115.7</v>
      </c>
      <c r="F156" s="8" t="s">
        <v>240</v>
      </c>
      <c r="G156" s="55">
        <f t="shared" ca="1" si="58"/>
        <v>44822</v>
      </c>
      <c r="H156" s="8">
        <v>77777</v>
      </c>
      <c r="J156" t="str">
        <f t="shared" ca="1" si="72"/>
        <v>전세</v>
      </c>
      <c r="K156" s="8" t="s">
        <v>242</v>
      </c>
      <c r="L156" s="63">
        <v>45383</v>
      </c>
      <c r="M156" s="63">
        <v>45432</v>
      </c>
      <c r="N156" s="63">
        <v>45383</v>
      </c>
      <c r="O156" s="63">
        <v>45412</v>
      </c>
      <c r="P156" s="51">
        <f t="shared" ca="1" si="59"/>
        <v>561872</v>
      </c>
      <c r="Q156" s="57">
        <f t="shared" ca="1" si="60"/>
        <v>573109.43999999994</v>
      </c>
      <c r="R156" s="51">
        <f t="shared" ca="1" si="61"/>
        <v>561872</v>
      </c>
      <c r="S156" s="57">
        <f t="shared" ca="1" si="71"/>
        <v>253503</v>
      </c>
      <c r="T156" s="57">
        <f t="shared" ca="1" si="62"/>
        <v>308369</v>
      </c>
      <c r="U156" s="57">
        <f t="shared" ca="1" si="75"/>
        <v>42768</v>
      </c>
      <c r="V156" s="57">
        <f t="shared" ca="1" si="75"/>
        <v>23212</v>
      </c>
      <c r="W156" s="57">
        <f t="shared" ca="1" si="75"/>
        <v>1584</v>
      </c>
      <c r="X156" s="57">
        <f t="shared" ca="1" si="75"/>
        <v>2835</v>
      </c>
      <c r="Y156" s="57">
        <f t="shared" ca="1" si="75"/>
        <v>3175</v>
      </c>
      <c r="Z156" s="57">
        <f t="shared" ca="1" si="75"/>
        <v>52009</v>
      </c>
      <c r="AA156" s="57">
        <f t="shared" ca="1" si="75"/>
        <v>15101</v>
      </c>
      <c r="AB156" s="57">
        <f t="shared" ca="1" si="75"/>
        <v>63812</v>
      </c>
      <c r="AC156" s="57">
        <f t="shared" ca="1" si="75"/>
        <v>2617</v>
      </c>
      <c r="AD156" s="57">
        <f t="shared" ca="1" si="75"/>
        <v>4379</v>
      </c>
      <c r="AE156" s="57">
        <f t="shared" ca="1" si="75"/>
        <v>20812</v>
      </c>
      <c r="AF156" s="57">
        <f t="shared" ca="1" si="75"/>
        <v>474</v>
      </c>
      <c r="AG156" s="57">
        <f t="shared" ca="1" si="75"/>
        <v>26309</v>
      </c>
      <c r="AH156" s="57">
        <f t="shared" ca="1" si="75"/>
        <v>321</v>
      </c>
      <c r="AI156" s="57">
        <f t="shared" ca="1" si="75"/>
        <v>0</v>
      </c>
      <c r="AJ156" s="57">
        <f t="shared" ca="1" si="75"/>
        <v>96131</v>
      </c>
      <c r="AK156" s="57">
        <f t="shared" ca="1" si="56"/>
        <v>22959</v>
      </c>
      <c r="AL156" s="57">
        <f t="shared" ca="1" si="56"/>
        <v>102192</v>
      </c>
      <c r="AM156" s="57">
        <f t="shared" ca="1" si="56"/>
        <v>2400</v>
      </c>
      <c r="AN156" s="57">
        <f t="shared" ca="1" si="56"/>
        <v>81744</v>
      </c>
      <c r="AO156" s="57">
        <f t="shared" ca="1" si="56"/>
        <v>0</v>
      </c>
      <c r="AP156" s="57">
        <f t="shared" ca="1" si="56"/>
        <v>51676</v>
      </c>
      <c r="AQ156" s="57">
        <f t="shared" ca="1" si="56"/>
        <v>9517</v>
      </c>
      <c r="AR156" s="57">
        <f t="shared" ca="1" si="56"/>
        <v>1540</v>
      </c>
      <c r="AS156" s="51">
        <v>2500</v>
      </c>
      <c r="AT156" s="57">
        <f t="shared" ca="1" si="56"/>
        <v>0</v>
      </c>
      <c r="AU156" s="51">
        <v>0</v>
      </c>
      <c r="AV156" s="57">
        <v>0</v>
      </c>
      <c r="AW156" s="51">
        <f t="shared" ca="1" si="63"/>
        <v>11237.44</v>
      </c>
      <c r="AX156" s="57">
        <f t="shared" ca="1" si="76"/>
        <v>-15539</v>
      </c>
      <c r="AY156" s="57">
        <f t="shared" ca="1" si="76"/>
        <v>0</v>
      </c>
      <c r="AZ156" s="57">
        <f t="shared" ca="1" si="76"/>
        <v>0</v>
      </c>
      <c r="BA156" s="51">
        <v>0</v>
      </c>
      <c r="BB156" s="51">
        <v>0</v>
      </c>
      <c r="BC156" s="57">
        <f t="shared" ca="1" si="76"/>
        <v>-24091</v>
      </c>
      <c r="BD156" s="57">
        <f t="shared" ca="1" si="76"/>
        <v>-28565</v>
      </c>
      <c r="BE156" s="57">
        <f t="shared" ca="1" si="73"/>
        <v>480.65499999999997</v>
      </c>
      <c r="BF156" s="51">
        <f t="shared" ca="1" si="64"/>
        <v>81.753600000000006</v>
      </c>
      <c r="BG156" s="51">
        <f t="shared" ca="1" si="65"/>
        <v>11.513239436619719</v>
      </c>
      <c r="BH156" s="51">
        <f t="shared" ca="1" si="66"/>
        <v>511.64356435643566</v>
      </c>
      <c r="BI156" s="51">
        <v>0</v>
      </c>
      <c r="BJ156" s="51">
        <f ca="1">'2024_3월_관리비상세내역'!BK156</f>
        <v>609.54</v>
      </c>
      <c r="BK156" s="51">
        <f t="shared" ca="1" si="67"/>
        <v>1090.1949999999999</v>
      </c>
      <c r="BL156" s="51">
        <f ca="1">'2024_3월_관리비상세내역'!BM156</f>
        <v>891.90591549295777</v>
      </c>
      <c r="BM156" s="57">
        <f t="shared" ca="1" si="68"/>
        <v>903.41915492957753</v>
      </c>
      <c r="BN156" s="51">
        <f ca="1">'2024_3월_관리비상세내역'!BO156</f>
        <v>851.4</v>
      </c>
      <c r="BO156" s="57">
        <f t="shared" ca="1" si="69"/>
        <v>933.15359999999998</v>
      </c>
      <c r="BP156" s="51">
        <f ca="1">'2024_3월_관리비상세내역'!BQ156</f>
        <v>389.56435643564356</v>
      </c>
      <c r="BQ156" s="57">
        <f t="shared" ca="1" si="70"/>
        <v>901.20792079207922</v>
      </c>
      <c r="BR156" s="51">
        <v>0</v>
      </c>
      <c r="BS156" s="51">
        <v>0</v>
      </c>
    </row>
    <row r="157" spans="1:71">
      <c r="A157" s="8" t="s">
        <v>239</v>
      </c>
      <c r="B157">
        <v>704</v>
      </c>
      <c r="C157">
        <f t="shared" si="77"/>
        <v>1202</v>
      </c>
      <c r="E157" s="8">
        <v>115.7</v>
      </c>
      <c r="F157" s="8" t="s">
        <v>240</v>
      </c>
      <c r="G157" s="55">
        <f t="shared" ca="1" si="58"/>
        <v>43006</v>
      </c>
      <c r="H157" s="8">
        <v>77777</v>
      </c>
      <c r="J157" t="str">
        <f t="shared" ca="1" si="72"/>
        <v>전세</v>
      </c>
      <c r="K157" s="8" t="s">
        <v>242</v>
      </c>
      <c r="L157" s="63">
        <v>45383</v>
      </c>
      <c r="M157" s="63">
        <v>45432</v>
      </c>
      <c r="N157" s="63">
        <v>45383</v>
      </c>
      <c r="O157" s="63">
        <v>45412</v>
      </c>
      <c r="P157" s="51">
        <f t="shared" ca="1" si="59"/>
        <v>591097</v>
      </c>
      <c r="Q157" s="57">
        <f t="shared" ca="1" si="60"/>
        <v>602918.93999999994</v>
      </c>
      <c r="R157" s="51">
        <f t="shared" ca="1" si="61"/>
        <v>591097</v>
      </c>
      <c r="S157" s="57">
        <f t="shared" ca="1" si="71"/>
        <v>223562</v>
      </c>
      <c r="T157" s="57">
        <f t="shared" ca="1" si="62"/>
        <v>367535</v>
      </c>
      <c r="U157" s="57">
        <f t="shared" ca="1" si="75"/>
        <v>69730</v>
      </c>
      <c r="V157" s="57">
        <f t="shared" ca="1" si="75"/>
        <v>15647</v>
      </c>
      <c r="W157" s="57">
        <f t="shared" ca="1" si="75"/>
        <v>1970</v>
      </c>
      <c r="X157" s="57">
        <f t="shared" ca="1" si="75"/>
        <v>4036</v>
      </c>
      <c r="Y157" s="57">
        <f t="shared" ca="1" si="75"/>
        <v>3284</v>
      </c>
      <c r="Z157" s="57">
        <f t="shared" ca="1" si="75"/>
        <v>16621</v>
      </c>
      <c r="AA157" s="57">
        <f t="shared" ca="1" si="75"/>
        <v>14122</v>
      </c>
      <c r="AB157" s="57">
        <f t="shared" ca="1" si="75"/>
        <v>64703</v>
      </c>
      <c r="AC157" s="57">
        <f t="shared" ca="1" si="75"/>
        <v>2157</v>
      </c>
      <c r="AD157" s="57">
        <f t="shared" ca="1" si="75"/>
        <v>9959</v>
      </c>
      <c r="AE157" s="57">
        <f t="shared" ca="1" si="75"/>
        <v>1370</v>
      </c>
      <c r="AF157" s="57">
        <f t="shared" ca="1" si="75"/>
        <v>708</v>
      </c>
      <c r="AG157" s="57">
        <f t="shared" ca="1" si="75"/>
        <v>28201</v>
      </c>
      <c r="AH157" s="57">
        <f t="shared" ca="1" si="75"/>
        <v>667</v>
      </c>
      <c r="AI157" s="57">
        <f t="shared" ca="1" si="75"/>
        <v>0</v>
      </c>
      <c r="AJ157" s="57">
        <f t="shared" ref="AJ157:AT180" ca="1" si="78">RANDBETWEEN(AJ$2,AJ$3)</f>
        <v>100960</v>
      </c>
      <c r="AK157" s="57">
        <f t="shared" ca="1" si="78"/>
        <v>5884</v>
      </c>
      <c r="AL157" s="57">
        <f t="shared" ca="1" si="78"/>
        <v>137019</v>
      </c>
      <c r="AM157" s="57">
        <f t="shared" ca="1" si="78"/>
        <v>2561</v>
      </c>
      <c r="AN157" s="57">
        <f t="shared" ca="1" si="78"/>
        <v>105717</v>
      </c>
      <c r="AO157" s="57">
        <f t="shared" ca="1" si="78"/>
        <v>0</v>
      </c>
      <c r="AP157" s="57">
        <f t="shared" ca="1" si="78"/>
        <v>23514</v>
      </c>
      <c r="AQ157" s="57">
        <f t="shared" ca="1" si="78"/>
        <v>5176</v>
      </c>
      <c r="AR157" s="57">
        <f t="shared" ca="1" si="78"/>
        <v>5524</v>
      </c>
      <c r="AS157" s="51">
        <v>2500</v>
      </c>
      <c r="AT157" s="57">
        <f t="shared" ca="1" si="78"/>
        <v>0</v>
      </c>
      <c r="AU157" s="51">
        <v>0</v>
      </c>
      <c r="AV157" s="57">
        <v>0</v>
      </c>
      <c r="AW157" s="51">
        <f t="shared" ca="1" si="63"/>
        <v>11821.94</v>
      </c>
      <c r="AX157" s="57">
        <f t="shared" ca="1" si="76"/>
        <v>-1849</v>
      </c>
      <c r="AY157" s="57">
        <f t="shared" ca="1" si="76"/>
        <v>0</v>
      </c>
      <c r="AZ157" s="57">
        <f t="shared" ca="1" si="76"/>
        <v>0</v>
      </c>
      <c r="BA157" s="51">
        <v>0</v>
      </c>
      <c r="BB157" s="51">
        <v>0</v>
      </c>
      <c r="BC157" s="57">
        <f t="shared" ca="1" si="76"/>
        <v>-23976</v>
      </c>
      <c r="BD157" s="57">
        <f t="shared" ca="1" si="76"/>
        <v>-5108</v>
      </c>
      <c r="BE157" s="57">
        <f t="shared" ca="1" si="73"/>
        <v>504.8</v>
      </c>
      <c r="BF157" s="51">
        <f t="shared" ca="1" si="64"/>
        <v>109.6152</v>
      </c>
      <c r="BG157" s="51">
        <f t="shared" ca="1" si="65"/>
        <v>14.889718309859155</v>
      </c>
      <c r="BH157" s="51">
        <f t="shared" ca="1" si="66"/>
        <v>232.8118811881188</v>
      </c>
      <c r="BI157" s="51">
        <v>0</v>
      </c>
      <c r="BJ157" s="51">
        <f ca="1">'2024_3월_관리비상세내역'!BK157</f>
        <v>588.98500000000001</v>
      </c>
      <c r="BK157" s="51">
        <f t="shared" ca="1" si="67"/>
        <v>1093.7850000000001</v>
      </c>
      <c r="BL157" s="51">
        <f ca="1">'2024_3월_관리비상세내역'!BM157</f>
        <v>155.49901408450705</v>
      </c>
      <c r="BM157" s="57">
        <f t="shared" ca="1" si="68"/>
        <v>170.3887323943662</v>
      </c>
      <c r="BN157" s="51">
        <f ca="1">'2024_3월_관리비상세내역'!BO157</f>
        <v>358.88319999999999</v>
      </c>
      <c r="BO157" s="57">
        <f t="shared" ca="1" si="69"/>
        <v>468.4984</v>
      </c>
      <c r="BP157" s="51">
        <f ca="1">'2024_3월_관리비상세내역'!BQ157</f>
        <v>915.51485148514848</v>
      </c>
      <c r="BQ157" s="57">
        <f t="shared" ca="1" si="70"/>
        <v>1148.3267326732673</v>
      </c>
      <c r="BR157" s="51">
        <v>0</v>
      </c>
      <c r="BS157" s="51">
        <v>0</v>
      </c>
    </row>
    <row r="158" spans="1:71">
      <c r="A158" s="8" t="s">
        <v>239</v>
      </c>
      <c r="B158">
        <v>704</v>
      </c>
      <c r="C158">
        <f t="shared" si="77"/>
        <v>1301</v>
      </c>
      <c r="E158" s="8">
        <v>115.7</v>
      </c>
      <c r="F158" s="8" t="s">
        <v>240</v>
      </c>
      <c r="G158" s="55">
        <f t="shared" ca="1" si="58"/>
        <v>44709</v>
      </c>
      <c r="H158" s="8">
        <v>77777</v>
      </c>
      <c r="J158" t="str">
        <f t="shared" ca="1" si="72"/>
        <v>전세</v>
      </c>
      <c r="K158" s="8" t="s">
        <v>242</v>
      </c>
      <c r="L158" s="63">
        <v>45383</v>
      </c>
      <c r="M158" s="63">
        <v>45432</v>
      </c>
      <c r="N158" s="63">
        <v>45383</v>
      </c>
      <c r="O158" s="63">
        <v>45412</v>
      </c>
      <c r="P158" s="51">
        <f t="shared" ca="1" si="59"/>
        <v>515912</v>
      </c>
      <c r="Q158" s="57">
        <f t="shared" ca="1" si="60"/>
        <v>526230.24</v>
      </c>
      <c r="R158" s="51">
        <f t="shared" ca="1" si="61"/>
        <v>515912</v>
      </c>
      <c r="S158" s="57">
        <f t="shared" ca="1" si="71"/>
        <v>167111</v>
      </c>
      <c r="T158" s="57">
        <f t="shared" ca="1" si="62"/>
        <v>348801</v>
      </c>
      <c r="U158" s="57">
        <f t="shared" ref="U158:AJ173" ca="1" si="79">RANDBETWEEN(U$2,U$3)</f>
        <v>49271</v>
      </c>
      <c r="V158" s="57">
        <f t="shared" ca="1" si="79"/>
        <v>18712</v>
      </c>
      <c r="W158" s="57">
        <f t="shared" ca="1" si="79"/>
        <v>1115</v>
      </c>
      <c r="X158" s="57">
        <f t="shared" ca="1" si="79"/>
        <v>1581</v>
      </c>
      <c r="Y158" s="57">
        <f t="shared" ca="1" si="79"/>
        <v>3248</v>
      </c>
      <c r="Z158" s="57">
        <f t="shared" ca="1" si="79"/>
        <v>34678</v>
      </c>
      <c r="AA158" s="57">
        <f t="shared" ca="1" si="79"/>
        <v>11361</v>
      </c>
      <c r="AB158" s="57">
        <f t="shared" ca="1" si="79"/>
        <v>28981</v>
      </c>
      <c r="AC158" s="57">
        <f t="shared" ca="1" si="79"/>
        <v>2222</v>
      </c>
      <c r="AD158" s="57">
        <f t="shared" ca="1" si="79"/>
        <v>5700</v>
      </c>
      <c r="AE158" s="57">
        <f t="shared" ca="1" si="79"/>
        <v>3114</v>
      </c>
      <c r="AF158" s="57">
        <f t="shared" ca="1" si="79"/>
        <v>550</v>
      </c>
      <c r="AG158" s="57">
        <f t="shared" ca="1" si="79"/>
        <v>15617</v>
      </c>
      <c r="AH158" s="57">
        <f t="shared" ca="1" si="79"/>
        <v>199</v>
      </c>
      <c r="AI158" s="57">
        <f t="shared" ca="1" si="79"/>
        <v>0</v>
      </c>
      <c r="AJ158" s="57">
        <f t="shared" ca="1" si="79"/>
        <v>109922</v>
      </c>
      <c r="AK158" s="57">
        <f t="shared" ca="1" si="78"/>
        <v>12917</v>
      </c>
      <c r="AL158" s="57">
        <f t="shared" ca="1" si="78"/>
        <v>98010</v>
      </c>
      <c r="AM158" s="57">
        <f t="shared" ca="1" si="78"/>
        <v>3806</v>
      </c>
      <c r="AN158" s="57">
        <f t="shared" ca="1" si="78"/>
        <v>30585</v>
      </c>
      <c r="AO158" s="57">
        <f t="shared" ca="1" si="78"/>
        <v>0</v>
      </c>
      <c r="AP158" s="57">
        <f t="shared" ca="1" si="78"/>
        <v>80156</v>
      </c>
      <c r="AQ158" s="57">
        <f t="shared" ca="1" si="78"/>
        <v>2322</v>
      </c>
      <c r="AR158" s="57">
        <f t="shared" ca="1" si="78"/>
        <v>5942</v>
      </c>
      <c r="AS158" s="51">
        <v>2500</v>
      </c>
      <c r="AT158" s="57">
        <f t="shared" ca="1" si="78"/>
        <v>0</v>
      </c>
      <c r="AU158" s="51">
        <v>0</v>
      </c>
      <c r="AV158" s="57">
        <v>0</v>
      </c>
      <c r="AW158" s="51">
        <f t="shared" ca="1" si="63"/>
        <v>10318.24</v>
      </c>
      <c r="AX158" s="57">
        <f t="shared" ca="1" si="76"/>
        <v>-2279</v>
      </c>
      <c r="AY158" s="57">
        <f t="shared" ca="1" si="76"/>
        <v>0</v>
      </c>
      <c r="AZ158" s="57">
        <f t="shared" ca="1" si="76"/>
        <v>0</v>
      </c>
      <c r="BA158" s="51">
        <v>0</v>
      </c>
      <c r="BB158" s="51">
        <v>0</v>
      </c>
      <c r="BC158" s="57">
        <f t="shared" ca="1" si="76"/>
        <v>-1691</v>
      </c>
      <c r="BD158" s="57">
        <f t="shared" ca="1" si="76"/>
        <v>-2627</v>
      </c>
      <c r="BE158" s="57">
        <f t="shared" ca="1" si="73"/>
        <v>549.61</v>
      </c>
      <c r="BF158" s="51">
        <f t="shared" ca="1" si="64"/>
        <v>78.408000000000001</v>
      </c>
      <c r="BG158" s="51">
        <f t="shared" ca="1" si="65"/>
        <v>4.3077464788732396</v>
      </c>
      <c r="BH158" s="51">
        <f t="shared" ca="1" si="66"/>
        <v>793.62376237623766</v>
      </c>
      <c r="BI158" s="51">
        <v>0</v>
      </c>
      <c r="BJ158" s="51">
        <f ca="1">'2024_3월_관리비상세내역'!BK158</f>
        <v>1106.68</v>
      </c>
      <c r="BK158" s="51">
        <f t="shared" ca="1" si="67"/>
        <v>1656.29</v>
      </c>
      <c r="BL158" s="51">
        <f ca="1">'2024_3월_관리비상세내역'!BM158</f>
        <v>441.90014084507044</v>
      </c>
      <c r="BM158" s="57">
        <f t="shared" ca="1" si="68"/>
        <v>446.20788732394368</v>
      </c>
      <c r="BN158" s="51">
        <f ca="1">'2024_3월_관리비상세내역'!BO158</f>
        <v>1025.9864</v>
      </c>
      <c r="BO158" s="57">
        <f t="shared" ca="1" si="69"/>
        <v>1104.3943999999999</v>
      </c>
      <c r="BP158" s="51">
        <f ca="1">'2024_3월_관리비상세내역'!BQ158</f>
        <v>1011.6732673267327</v>
      </c>
      <c r="BQ158" s="57">
        <f t="shared" ca="1" si="70"/>
        <v>1805.2970297029703</v>
      </c>
      <c r="BR158" s="51">
        <v>0</v>
      </c>
      <c r="BS158" s="51">
        <v>0</v>
      </c>
    </row>
    <row r="159" spans="1:71">
      <c r="A159" s="8" t="s">
        <v>239</v>
      </c>
      <c r="B159">
        <v>704</v>
      </c>
      <c r="C159">
        <f t="shared" si="77"/>
        <v>1302</v>
      </c>
      <c r="E159" s="8">
        <v>115.7</v>
      </c>
      <c r="F159" s="8" t="s">
        <v>240</v>
      </c>
      <c r="G159" s="55">
        <f t="shared" ca="1" si="58"/>
        <v>43048</v>
      </c>
      <c r="H159" s="8">
        <v>77777</v>
      </c>
      <c r="J159" t="str">
        <f t="shared" ca="1" si="72"/>
        <v>전세</v>
      </c>
      <c r="K159" s="8" t="s">
        <v>242</v>
      </c>
      <c r="L159" s="63">
        <v>45383</v>
      </c>
      <c r="M159" s="63">
        <v>45432</v>
      </c>
      <c r="N159" s="63">
        <v>45383</v>
      </c>
      <c r="O159" s="63">
        <v>45412</v>
      </c>
      <c r="P159" s="51">
        <f t="shared" ca="1" si="59"/>
        <v>549628</v>
      </c>
      <c r="Q159" s="57">
        <f t="shared" ca="1" si="60"/>
        <v>560620.56000000006</v>
      </c>
      <c r="R159" s="51">
        <f t="shared" ca="1" si="61"/>
        <v>549628</v>
      </c>
      <c r="S159" s="57">
        <f t="shared" ca="1" si="71"/>
        <v>215019</v>
      </c>
      <c r="T159" s="57">
        <f t="shared" ca="1" si="62"/>
        <v>334609</v>
      </c>
      <c r="U159" s="57">
        <f t="shared" ca="1" si="79"/>
        <v>35000</v>
      </c>
      <c r="V159" s="57">
        <f t="shared" ca="1" si="79"/>
        <v>35763</v>
      </c>
      <c r="W159" s="57">
        <f t="shared" ca="1" si="79"/>
        <v>1802</v>
      </c>
      <c r="X159" s="57">
        <f t="shared" ca="1" si="79"/>
        <v>4189</v>
      </c>
      <c r="Y159" s="57">
        <f t="shared" ca="1" si="79"/>
        <v>3972</v>
      </c>
      <c r="Z159" s="57">
        <f t="shared" ca="1" si="79"/>
        <v>34160</v>
      </c>
      <c r="AA159" s="57">
        <f t="shared" ca="1" si="79"/>
        <v>18386</v>
      </c>
      <c r="AB159" s="57">
        <f t="shared" ca="1" si="79"/>
        <v>43203</v>
      </c>
      <c r="AC159" s="57">
        <f t="shared" ca="1" si="79"/>
        <v>2151</v>
      </c>
      <c r="AD159" s="57">
        <f t="shared" ca="1" si="79"/>
        <v>8452</v>
      </c>
      <c r="AE159" s="57">
        <f t="shared" ca="1" si="79"/>
        <v>7529</v>
      </c>
      <c r="AF159" s="57">
        <f t="shared" ca="1" si="79"/>
        <v>373</v>
      </c>
      <c r="AG159" s="57">
        <f t="shared" ca="1" si="79"/>
        <v>34611</v>
      </c>
      <c r="AH159" s="57">
        <f t="shared" ca="1" si="79"/>
        <v>58</v>
      </c>
      <c r="AI159" s="57">
        <f t="shared" ca="1" si="79"/>
        <v>0</v>
      </c>
      <c r="AJ159" s="57">
        <f t="shared" ca="1" si="79"/>
        <v>108305</v>
      </c>
      <c r="AK159" s="57">
        <f t="shared" ca="1" si="78"/>
        <v>2359</v>
      </c>
      <c r="AL159" s="57">
        <f t="shared" ca="1" si="78"/>
        <v>83438</v>
      </c>
      <c r="AM159" s="57">
        <f t="shared" ca="1" si="78"/>
        <v>1888</v>
      </c>
      <c r="AN159" s="57">
        <f t="shared" ca="1" si="78"/>
        <v>113237</v>
      </c>
      <c r="AO159" s="57">
        <f t="shared" ca="1" si="78"/>
        <v>0</v>
      </c>
      <c r="AP159" s="57">
        <f t="shared" ca="1" si="78"/>
        <v>68297</v>
      </c>
      <c r="AQ159" s="57">
        <f t="shared" ca="1" si="78"/>
        <v>3814</v>
      </c>
      <c r="AR159" s="57">
        <f t="shared" ca="1" si="78"/>
        <v>3486</v>
      </c>
      <c r="AS159" s="51">
        <v>0</v>
      </c>
      <c r="AT159" s="57">
        <f t="shared" ca="1" si="78"/>
        <v>0</v>
      </c>
      <c r="AU159" s="51">
        <v>0</v>
      </c>
      <c r="AV159" s="57">
        <v>0</v>
      </c>
      <c r="AW159" s="51">
        <f t="shared" ca="1" si="63"/>
        <v>10992.56</v>
      </c>
      <c r="AX159" s="57">
        <f t="shared" ca="1" si="76"/>
        <v>-17679</v>
      </c>
      <c r="AY159" s="57">
        <f t="shared" ca="1" si="76"/>
        <v>0</v>
      </c>
      <c r="AZ159" s="57">
        <f t="shared" ca="1" si="76"/>
        <v>0</v>
      </c>
      <c r="BA159" s="51">
        <v>0</v>
      </c>
      <c r="BB159" s="51">
        <v>0</v>
      </c>
      <c r="BC159" s="57">
        <f t="shared" ca="1" si="76"/>
        <v>-23937</v>
      </c>
      <c r="BD159" s="57">
        <f t="shared" ca="1" si="76"/>
        <v>-23229</v>
      </c>
      <c r="BE159" s="57">
        <f t="shared" ca="1" si="73"/>
        <v>541.52499999999998</v>
      </c>
      <c r="BF159" s="51">
        <f t="shared" ca="1" si="64"/>
        <v>66.750399999999999</v>
      </c>
      <c r="BG159" s="51">
        <f t="shared" ca="1" si="65"/>
        <v>15.948873239436619</v>
      </c>
      <c r="BH159" s="51">
        <f t="shared" ca="1" si="66"/>
        <v>676.20792079207922</v>
      </c>
      <c r="BI159" s="51">
        <v>0</v>
      </c>
      <c r="BJ159" s="51">
        <f ca="1">'2024_3월_관리비상세내역'!BK159</f>
        <v>956.15</v>
      </c>
      <c r="BK159" s="51">
        <f t="shared" ca="1" si="67"/>
        <v>1497.675</v>
      </c>
      <c r="BL159" s="51">
        <f ca="1">'2024_3월_관리비상세내역'!BM159</f>
        <v>178.80760563380281</v>
      </c>
      <c r="BM159" s="57">
        <f t="shared" ca="1" si="68"/>
        <v>194.75647887323942</v>
      </c>
      <c r="BN159" s="51">
        <f ca="1">'2024_3월_관리비상세내역'!BO159</f>
        <v>368.75360000000001</v>
      </c>
      <c r="BO159" s="57">
        <f t="shared" ca="1" si="69"/>
        <v>435.50400000000002</v>
      </c>
      <c r="BP159" s="51">
        <f ca="1">'2024_3월_관리비상세내역'!BQ159</f>
        <v>1464.6435643564357</v>
      </c>
      <c r="BQ159" s="57">
        <f t="shared" ca="1" si="70"/>
        <v>2140.8514851485152</v>
      </c>
      <c r="BR159" s="51">
        <v>0</v>
      </c>
      <c r="BS159" s="51">
        <v>0</v>
      </c>
    </row>
    <row r="160" spans="1:71">
      <c r="A160" s="8" t="s">
        <v>239</v>
      </c>
      <c r="B160">
        <v>704</v>
      </c>
      <c r="C160">
        <f t="shared" si="77"/>
        <v>1401</v>
      </c>
      <c r="E160" s="8">
        <v>115.7</v>
      </c>
      <c r="F160" s="8" t="s">
        <v>240</v>
      </c>
      <c r="G160" s="55">
        <f t="shared" ca="1" si="58"/>
        <v>43935</v>
      </c>
      <c r="H160" s="8">
        <v>77777</v>
      </c>
      <c r="J160" t="str">
        <f t="shared" ca="1" si="72"/>
        <v>자가</v>
      </c>
      <c r="K160" s="8" t="s">
        <v>242</v>
      </c>
      <c r="L160" s="63">
        <v>45383</v>
      </c>
      <c r="M160" s="63">
        <v>45432</v>
      </c>
      <c r="N160" s="63">
        <v>45383</v>
      </c>
      <c r="O160" s="63">
        <v>45412</v>
      </c>
      <c r="P160" s="51">
        <f t="shared" ca="1" si="59"/>
        <v>505098</v>
      </c>
      <c r="Q160" s="57">
        <f t="shared" ca="1" si="60"/>
        <v>515199.96</v>
      </c>
      <c r="R160" s="51">
        <f t="shared" ca="1" si="61"/>
        <v>505098</v>
      </c>
      <c r="S160" s="57">
        <f t="shared" ca="1" si="71"/>
        <v>216708</v>
      </c>
      <c r="T160" s="57">
        <f t="shared" ca="1" si="62"/>
        <v>288390</v>
      </c>
      <c r="U160" s="57">
        <f t="shared" ca="1" si="79"/>
        <v>65368</v>
      </c>
      <c r="V160" s="57">
        <f t="shared" ca="1" si="79"/>
        <v>22986</v>
      </c>
      <c r="W160" s="57">
        <f t="shared" ca="1" si="79"/>
        <v>1998</v>
      </c>
      <c r="X160" s="57">
        <f t="shared" ca="1" si="79"/>
        <v>1549</v>
      </c>
      <c r="Y160" s="57">
        <f t="shared" ca="1" si="79"/>
        <v>3017</v>
      </c>
      <c r="Z160" s="57">
        <f t="shared" ca="1" si="79"/>
        <v>16415</v>
      </c>
      <c r="AA160" s="57">
        <f t="shared" ca="1" si="79"/>
        <v>26922</v>
      </c>
      <c r="AB160" s="57">
        <f t="shared" ca="1" si="79"/>
        <v>42859</v>
      </c>
      <c r="AC160" s="57">
        <f t="shared" ca="1" si="79"/>
        <v>2187</v>
      </c>
      <c r="AD160" s="57">
        <f t="shared" ca="1" si="79"/>
        <v>8165</v>
      </c>
      <c r="AE160" s="57">
        <f t="shared" ca="1" si="79"/>
        <v>16094</v>
      </c>
      <c r="AF160" s="57">
        <f t="shared" ca="1" si="79"/>
        <v>415</v>
      </c>
      <c r="AG160" s="57">
        <f t="shared" ca="1" si="79"/>
        <v>26975</v>
      </c>
      <c r="AH160" s="57">
        <f t="shared" ca="1" si="79"/>
        <v>564</v>
      </c>
      <c r="AI160" s="57">
        <f t="shared" ca="1" si="79"/>
        <v>0</v>
      </c>
      <c r="AJ160" s="57">
        <f t="shared" ca="1" si="79"/>
        <v>93311</v>
      </c>
      <c r="AK160" s="57">
        <f t="shared" ca="1" si="78"/>
        <v>12462</v>
      </c>
      <c r="AL160" s="57">
        <f t="shared" ca="1" si="78"/>
        <v>57046</v>
      </c>
      <c r="AM160" s="57">
        <f t="shared" ca="1" si="78"/>
        <v>6799</v>
      </c>
      <c r="AN160" s="57">
        <f t="shared" ca="1" si="78"/>
        <v>64166</v>
      </c>
      <c r="AO160" s="57">
        <f t="shared" ca="1" si="78"/>
        <v>0</v>
      </c>
      <c r="AP160" s="57">
        <f t="shared" ca="1" si="78"/>
        <v>33899</v>
      </c>
      <c r="AQ160" s="57">
        <f t="shared" ca="1" si="78"/>
        <v>8680</v>
      </c>
      <c r="AR160" s="57">
        <f t="shared" ca="1" si="78"/>
        <v>1592</v>
      </c>
      <c r="AS160" s="51">
        <v>2500</v>
      </c>
      <c r="AT160" s="57">
        <f t="shared" ca="1" si="78"/>
        <v>0</v>
      </c>
      <c r="AU160" s="51">
        <v>0</v>
      </c>
      <c r="AV160" s="57">
        <v>0</v>
      </c>
      <c r="AW160" s="51">
        <f t="shared" ca="1" si="63"/>
        <v>10101.960000000001</v>
      </c>
      <c r="AX160" s="57">
        <f t="shared" ca="1" si="76"/>
        <v>-3308</v>
      </c>
      <c r="AY160" s="57">
        <f t="shared" ca="1" si="76"/>
        <v>0</v>
      </c>
      <c r="AZ160" s="57">
        <f t="shared" ca="1" si="76"/>
        <v>0</v>
      </c>
      <c r="BA160" s="51">
        <v>0</v>
      </c>
      <c r="BB160" s="51">
        <v>0</v>
      </c>
      <c r="BC160" s="57">
        <f t="shared" ca="1" si="76"/>
        <v>-1851</v>
      </c>
      <c r="BD160" s="57">
        <f t="shared" ca="1" si="76"/>
        <v>-5712</v>
      </c>
      <c r="BE160" s="57">
        <f t="shared" ca="1" si="73"/>
        <v>466.55500000000001</v>
      </c>
      <c r="BF160" s="51">
        <f t="shared" ca="1" si="64"/>
        <v>45.636800000000001</v>
      </c>
      <c r="BG160" s="51">
        <f t="shared" ca="1" si="65"/>
        <v>9.0374647887323949</v>
      </c>
      <c r="BH160" s="51">
        <f t="shared" ca="1" si="66"/>
        <v>335.63366336633663</v>
      </c>
      <c r="BI160" s="51">
        <v>0</v>
      </c>
      <c r="BJ160" s="51">
        <f ca="1">'2024_3월_관리비상세내역'!BK160</f>
        <v>949.28</v>
      </c>
      <c r="BK160" s="51">
        <f t="shared" ca="1" si="67"/>
        <v>1415.835</v>
      </c>
      <c r="BL160" s="51">
        <f ca="1">'2024_3월_관리비상세내역'!BM160</f>
        <v>807.87774647887329</v>
      </c>
      <c r="BM160" s="57">
        <f t="shared" ca="1" si="68"/>
        <v>816.91521126760574</v>
      </c>
      <c r="BN160" s="51">
        <f ca="1">'2024_3월_관리비상세내역'!BO160</f>
        <v>946.50959999999998</v>
      </c>
      <c r="BO160" s="57">
        <f t="shared" ca="1" si="69"/>
        <v>992.14639999999997</v>
      </c>
      <c r="BP160" s="51">
        <f ca="1">'2024_3월_관리비상세내역'!BQ160</f>
        <v>894.44554455445541</v>
      </c>
      <c r="BQ160" s="57">
        <f t="shared" ca="1" si="70"/>
        <v>1230.079207920792</v>
      </c>
      <c r="BR160" s="51">
        <v>0</v>
      </c>
      <c r="BS160" s="51">
        <v>0</v>
      </c>
    </row>
    <row r="161" spans="1:71">
      <c r="A161" s="8" t="s">
        <v>239</v>
      </c>
      <c r="B161">
        <v>704</v>
      </c>
      <c r="C161">
        <f t="shared" si="77"/>
        <v>1402</v>
      </c>
      <c r="E161" s="8">
        <v>115.7</v>
      </c>
      <c r="F161" s="8" t="s">
        <v>240</v>
      </c>
      <c r="G161" s="55">
        <f t="shared" ca="1" si="58"/>
        <v>41932</v>
      </c>
      <c r="H161" s="8">
        <v>77777</v>
      </c>
      <c r="J161" t="str">
        <f t="shared" ca="1" si="72"/>
        <v>월세</v>
      </c>
      <c r="K161" s="8" t="s">
        <v>242</v>
      </c>
      <c r="L161" s="63">
        <v>45383</v>
      </c>
      <c r="M161" s="63">
        <v>45432</v>
      </c>
      <c r="N161" s="63">
        <v>45383</v>
      </c>
      <c r="O161" s="63">
        <v>45412</v>
      </c>
      <c r="P161" s="51">
        <f t="shared" ca="1" si="59"/>
        <v>479320</v>
      </c>
      <c r="Q161" s="57">
        <f t="shared" ca="1" si="60"/>
        <v>488906.4</v>
      </c>
      <c r="R161" s="51">
        <f t="shared" ca="1" si="61"/>
        <v>479320</v>
      </c>
      <c r="S161" s="57">
        <f t="shared" ca="1" si="71"/>
        <v>207514</v>
      </c>
      <c r="T161" s="57">
        <f t="shared" ca="1" si="62"/>
        <v>271806</v>
      </c>
      <c r="U161" s="57">
        <f t="shared" ca="1" si="79"/>
        <v>66265</v>
      </c>
      <c r="V161" s="57">
        <f t="shared" ca="1" si="79"/>
        <v>32141</v>
      </c>
      <c r="W161" s="57">
        <f t="shared" ca="1" si="79"/>
        <v>543</v>
      </c>
      <c r="X161" s="57">
        <f t="shared" ca="1" si="79"/>
        <v>4559</v>
      </c>
      <c r="Y161" s="57">
        <f t="shared" ca="1" si="79"/>
        <v>3943</v>
      </c>
      <c r="Z161" s="57">
        <f t="shared" ca="1" si="79"/>
        <v>18528</v>
      </c>
      <c r="AA161" s="57">
        <f t="shared" ca="1" si="79"/>
        <v>13398</v>
      </c>
      <c r="AB161" s="57">
        <f t="shared" ca="1" si="79"/>
        <v>18168</v>
      </c>
      <c r="AC161" s="57">
        <f t="shared" ca="1" si="79"/>
        <v>2446</v>
      </c>
      <c r="AD161" s="57">
        <f t="shared" ca="1" si="79"/>
        <v>8751</v>
      </c>
      <c r="AE161" s="57">
        <f t="shared" ca="1" si="79"/>
        <v>18319</v>
      </c>
      <c r="AF161" s="57">
        <f t="shared" ca="1" si="79"/>
        <v>853</v>
      </c>
      <c r="AG161" s="57">
        <f t="shared" ca="1" si="79"/>
        <v>28887</v>
      </c>
      <c r="AH161" s="57">
        <f t="shared" ca="1" si="79"/>
        <v>562</v>
      </c>
      <c r="AI161" s="57">
        <f t="shared" ca="1" si="79"/>
        <v>0</v>
      </c>
      <c r="AJ161" s="57">
        <f t="shared" ca="1" si="79"/>
        <v>108038</v>
      </c>
      <c r="AK161" s="57">
        <f t="shared" ca="1" si="78"/>
        <v>15253</v>
      </c>
      <c r="AL161" s="57">
        <f t="shared" ca="1" si="78"/>
        <v>36111</v>
      </c>
      <c r="AM161" s="57">
        <f t="shared" ca="1" si="78"/>
        <v>8855</v>
      </c>
      <c r="AN161" s="57">
        <f t="shared" ca="1" si="78"/>
        <v>21537</v>
      </c>
      <c r="AO161" s="57">
        <f t="shared" ca="1" si="78"/>
        <v>0</v>
      </c>
      <c r="AP161" s="57">
        <f t="shared" ca="1" si="78"/>
        <v>90596</v>
      </c>
      <c r="AQ161" s="57">
        <f t="shared" ca="1" si="78"/>
        <v>4111</v>
      </c>
      <c r="AR161" s="57">
        <f t="shared" ca="1" si="78"/>
        <v>8759</v>
      </c>
      <c r="AS161" s="51">
        <v>2500</v>
      </c>
      <c r="AT161" s="57">
        <f t="shared" ca="1" si="78"/>
        <v>0</v>
      </c>
      <c r="AU161" s="51">
        <v>0</v>
      </c>
      <c r="AV161" s="57">
        <v>0</v>
      </c>
      <c r="AW161" s="51">
        <f t="shared" ca="1" si="63"/>
        <v>9586.4</v>
      </c>
      <c r="AX161" s="57">
        <f t="shared" ca="1" si="76"/>
        <v>-18153</v>
      </c>
      <c r="AY161" s="57">
        <f t="shared" ca="1" si="76"/>
        <v>0</v>
      </c>
      <c r="AZ161" s="57">
        <f t="shared" ca="1" si="76"/>
        <v>0</v>
      </c>
      <c r="BA161" s="51">
        <v>0</v>
      </c>
      <c r="BB161" s="51">
        <v>0</v>
      </c>
      <c r="BC161" s="57">
        <f t="shared" ca="1" si="76"/>
        <v>-6313</v>
      </c>
      <c r="BD161" s="57">
        <f t="shared" ca="1" si="76"/>
        <v>-9337</v>
      </c>
      <c r="BE161" s="57">
        <f t="shared" ca="1" si="73"/>
        <v>540.19000000000005</v>
      </c>
      <c r="BF161" s="51">
        <f t="shared" ca="1" si="64"/>
        <v>28.8888</v>
      </c>
      <c r="BG161" s="51">
        <f t="shared" ca="1" si="65"/>
        <v>3.0333802816901407</v>
      </c>
      <c r="BH161" s="51">
        <f t="shared" ca="1" si="66"/>
        <v>896.99009900990097</v>
      </c>
      <c r="BI161" s="51">
        <v>0</v>
      </c>
      <c r="BJ161" s="51">
        <f ca="1">'2024_3월_관리비상세내역'!BK161</f>
        <v>1005.355</v>
      </c>
      <c r="BK161" s="51">
        <f t="shared" ca="1" si="67"/>
        <v>1545.5450000000001</v>
      </c>
      <c r="BL161" s="51">
        <f ca="1">'2024_3월_관리비상세내역'!BM161</f>
        <v>818.66746478873245</v>
      </c>
      <c r="BM161" s="57">
        <f t="shared" ca="1" si="68"/>
        <v>821.70084507042259</v>
      </c>
      <c r="BN161" s="51">
        <f ca="1">'2024_3월_관리비상세내역'!BO161</f>
        <v>645.37440000000004</v>
      </c>
      <c r="BO161" s="57">
        <f t="shared" ca="1" si="69"/>
        <v>674.26319999999998</v>
      </c>
      <c r="BP161" s="51">
        <f ca="1">'2024_3월_관리비상세내역'!BQ161</f>
        <v>1008.1584158415842</v>
      </c>
      <c r="BQ161" s="57">
        <f t="shared" ca="1" si="70"/>
        <v>1905.1485148514853</v>
      </c>
      <c r="BR161" s="51">
        <v>0</v>
      </c>
      <c r="BS161" s="51">
        <v>0</v>
      </c>
    </row>
    <row r="162" spans="1:71">
      <c r="A162" s="8" t="s">
        <v>239</v>
      </c>
      <c r="B162">
        <v>704</v>
      </c>
      <c r="C162">
        <f t="shared" si="77"/>
        <v>1501</v>
      </c>
      <c r="E162" s="8">
        <v>115.7</v>
      </c>
      <c r="F162" s="8" t="s">
        <v>240</v>
      </c>
      <c r="G162" s="55">
        <f t="shared" ca="1" si="58"/>
        <v>43213</v>
      </c>
      <c r="H162" s="8">
        <v>77777</v>
      </c>
      <c r="J162" t="str">
        <f t="shared" ca="1" si="72"/>
        <v>전세</v>
      </c>
      <c r="K162" s="8" t="s">
        <v>242</v>
      </c>
      <c r="L162" s="63">
        <v>45383</v>
      </c>
      <c r="M162" s="63">
        <v>45432</v>
      </c>
      <c r="N162" s="63">
        <v>45383</v>
      </c>
      <c r="O162" s="63">
        <v>45412</v>
      </c>
      <c r="P162" s="51">
        <f t="shared" ca="1" si="59"/>
        <v>563720</v>
      </c>
      <c r="Q162" s="57">
        <f t="shared" ca="1" si="60"/>
        <v>574994.4</v>
      </c>
      <c r="R162" s="51">
        <f t="shared" ca="1" si="61"/>
        <v>563720</v>
      </c>
      <c r="S162" s="57">
        <f t="shared" ca="1" si="71"/>
        <v>234936</v>
      </c>
      <c r="T162" s="57">
        <f t="shared" ca="1" si="62"/>
        <v>328784</v>
      </c>
      <c r="U162" s="57">
        <f t="shared" ca="1" si="79"/>
        <v>59337</v>
      </c>
      <c r="V162" s="57">
        <f t="shared" ca="1" si="79"/>
        <v>26304</v>
      </c>
      <c r="W162" s="57">
        <f t="shared" ca="1" si="79"/>
        <v>1815</v>
      </c>
      <c r="X162" s="57">
        <f t="shared" ca="1" si="79"/>
        <v>4471</v>
      </c>
      <c r="Y162" s="57">
        <f t="shared" ca="1" si="79"/>
        <v>3057</v>
      </c>
      <c r="Z162" s="57">
        <f t="shared" ca="1" si="79"/>
        <v>41909</v>
      </c>
      <c r="AA162" s="57">
        <f t="shared" ca="1" si="79"/>
        <v>10551</v>
      </c>
      <c r="AB162" s="57">
        <f t="shared" ca="1" si="79"/>
        <v>52839</v>
      </c>
      <c r="AC162" s="57">
        <f t="shared" ca="1" si="79"/>
        <v>2926</v>
      </c>
      <c r="AD162" s="57">
        <f t="shared" ca="1" si="79"/>
        <v>6782</v>
      </c>
      <c r="AE162" s="57">
        <f t="shared" ca="1" si="79"/>
        <v>8843</v>
      </c>
      <c r="AF162" s="57">
        <f t="shared" ca="1" si="79"/>
        <v>508</v>
      </c>
      <c r="AG162" s="57">
        <f t="shared" ca="1" si="79"/>
        <v>24952</v>
      </c>
      <c r="AH162" s="57">
        <f t="shared" ca="1" si="79"/>
        <v>240</v>
      </c>
      <c r="AI162" s="57">
        <f t="shared" ca="1" si="79"/>
        <v>0</v>
      </c>
      <c r="AJ162" s="57">
        <f t="shared" ca="1" si="79"/>
        <v>111274</v>
      </c>
      <c r="AK162" s="57">
        <f t="shared" ca="1" si="78"/>
        <v>13553</v>
      </c>
      <c r="AL162" s="57">
        <f t="shared" ca="1" si="78"/>
        <v>88541</v>
      </c>
      <c r="AM162" s="57">
        <f t="shared" ca="1" si="78"/>
        <v>3566</v>
      </c>
      <c r="AN162" s="57">
        <f t="shared" ca="1" si="78"/>
        <v>113891</v>
      </c>
      <c r="AO162" s="57">
        <f t="shared" ca="1" si="78"/>
        <v>0</v>
      </c>
      <c r="AP162" s="57">
        <f t="shared" ca="1" si="78"/>
        <v>25275</v>
      </c>
      <c r="AQ162" s="57">
        <f t="shared" ca="1" si="78"/>
        <v>1193</v>
      </c>
      <c r="AR162" s="57">
        <f t="shared" ca="1" si="78"/>
        <v>4496</v>
      </c>
      <c r="AS162" s="51">
        <v>2500</v>
      </c>
      <c r="AT162" s="57">
        <f t="shared" ca="1" si="78"/>
        <v>0</v>
      </c>
      <c r="AU162" s="51">
        <v>0</v>
      </c>
      <c r="AV162" s="57">
        <v>0</v>
      </c>
      <c r="AW162" s="51">
        <f t="shared" ca="1" si="63"/>
        <v>11274.4</v>
      </c>
      <c r="AX162" s="57">
        <f t="shared" ca="1" si="76"/>
        <v>-23235</v>
      </c>
      <c r="AY162" s="57">
        <f t="shared" ca="1" si="76"/>
        <v>0</v>
      </c>
      <c r="AZ162" s="57">
        <f t="shared" ca="1" si="76"/>
        <v>0</v>
      </c>
      <c r="BA162" s="51">
        <v>-5000</v>
      </c>
      <c r="BB162" s="51">
        <v>0</v>
      </c>
      <c r="BC162" s="57">
        <f t="shared" ca="1" si="76"/>
        <v>-6993</v>
      </c>
      <c r="BD162" s="57">
        <f t="shared" ca="1" si="76"/>
        <v>-14875</v>
      </c>
      <c r="BE162" s="57">
        <f t="shared" ca="1" si="73"/>
        <v>556.37</v>
      </c>
      <c r="BF162" s="51">
        <f t="shared" ca="1" si="64"/>
        <v>70.832800000000006</v>
      </c>
      <c r="BG162" s="51">
        <f t="shared" ca="1" si="65"/>
        <v>16.040985915492957</v>
      </c>
      <c r="BH162" s="51">
        <f t="shared" ca="1" si="66"/>
        <v>250.24752475247524</v>
      </c>
      <c r="BI162" s="51">
        <v>0</v>
      </c>
      <c r="BJ162" s="51">
        <f ca="1">'2024_3월_관리비상세내역'!BK162</f>
        <v>635.02</v>
      </c>
      <c r="BK162" s="51">
        <f t="shared" ca="1" si="67"/>
        <v>1191.3899999999999</v>
      </c>
      <c r="BL162" s="51">
        <f ca="1">'2024_3월_관리비상세내역'!BM162</f>
        <v>543.33309859154929</v>
      </c>
      <c r="BM162" s="57">
        <f t="shared" ca="1" si="68"/>
        <v>559.3740845070422</v>
      </c>
      <c r="BN162" s="51">
        <f ca="1">'2024_3월_관리비상세내역'!BO162</f>
        <v>172.512</v>
      </c>
      <c r="BO162" s="57">
        <f t="shared" ca="1" si="69"/>
        <v>243.34480000000002</v>
      </c>
      <c r="BP162" s="51">
        <f ca="1">'2024_3월_관리비상세내역'!BQ162</f>
        <v>368.34653465346537</v>
      </c>
      <c r="BQ162" s="57">
        <f t="shared" ca="1" si="70"/>
        <v>618.59405940594058</v>
      </c>
      <c r="BR162" s="51">
        <v>0</v>
      </c>
      <c r="BS162" s="51">
        <v>0</v>
      </c>
    </row>
    <row r="163" spans="1:71">
      <c r="A163" s="8" t="s">
        <v>239</v>
      </c>
      <c r="B163">
        <v>704</v>
      </c>
      <c r="C163">
        <f t="shared" si="77"/>
        <v>1502</v>
      </c>
      <c r="E163" s="8">
        <v>115.7</v>
      </c>
      <c r="F163" s="8" t="s">
        <v>240</v>
      </c>
      <c r="G163" s="55">
        <f t="shared" ca="1" si="58"/>
        <v>42651</v>
      </c>
      <c r="H163" s="8">
        <v>77777</v>
      </c>
      <c r="J163" t="str">
        <f t="shared" ca="1" si="72"/>
        <v>월세</v>
      </c>
      <c r="K163" s="8" t="s">
        <v>242</v>
      </c>
      <c r="L163" s="63">
        <v>45383</v>
      </c>
      <c r="M163" s="63">
        <v>45432</v>
      </c>
      <c r="N163" s="63">
        <v>45383</v>
      </c>
      <c r="O163" s="63">
        <v>45412</v>
      </c>
      <c r="P163" s="51">
        <f t="shared" ca="1" si="59"/>
        <v>369727</v>
      </c>
      <c r="Q163" s="57">
        <f t="shared" ca="1" si="60"/>
        <v>377121.54</v>
      </c>
      <c r="R163" s="51">
        <f t="shared" ca="1" si="61"/>
        <v>369727</v>
      </c>
      <c r="S163" s="57">
        <f t="shared" ca="1" si="71"/>
        <v>220156</v>
      </c>
      <c r="T163" s="57">
        <f t="shared" ca="1" si="62"/>
        <v>149571</v>
      </c>
      <c r="U163" s="57">
        <f t="shared" ca="1" si="79"/>
        <v>51028</v>
      </c>
      <c r="V163" s="57">
        <f t="shared" ca="1" si="79"/>
        <v>25473</v>
      </c>
      <c r="W163" s="57">
        <f t="shared" ca="1" si="79"/>
        <v>1959</v>
      </c>
      <c r="X163" s="57">
        <f t="shared" ca="1" si="79"/>
        <v>4097</v>
      </c>
      <c r="Y163" s="57">
        <f t="shared" ca="1" si="79"/>
        <v>3474</v>
      </c>
      <c r="Z163" s="57">
        <f t="shared" ca="1" si="79"/>
        <v>28599</v>
      </c>
      <c r="AA163" s="57">
        <f t="shared" ca="1" si="79"/>
        <v>24371</v>
      </c>
      <c r="AB163" s="57">
        <f t="shared" ca="1" si="79"/>
        <v>60543</v>
      </c>
      <c r="AC163" s="57">
        <f t="shared" ca="1" si="79"/>
        <v>1802</v>
      </c>
      <c r="AD163" s="57">
        <f t="shared" ca="1" si="79"/>
        <v>8147</v>
      </c>
      <c r="AE163" s="57">
        <f t="shared" ca="1" si="79"/>
        <v>21067</v>
      </c>
      <c r="AF163" s="57">
        <f t="shared" ca="1" si="79"/>
        <v>871</v>
      </c>
      <c r="AG163" s="57">
        <f t="shared" ca="1" si="79"/>
        <v>8941</v>
      </c>
      <c r="AH163" s="57">
        <f t="shared" ca="1" si="79"/>
        <v>8</v>
      </c>
      <c r="AI163" s="57">
        <f t="shared" ca="1" si="79"/>
        <v>0</v>
      </c>
      <c r="AJ163" s="57">
        <f t="shared" ca="1" si="79"/>
        <v>90975</v>
      </c>
      <c r="AK163" s="57">
        <f t="shared" ca="1" si="78"/>
        <v>8741</v>
      </c>
      <c r="AL163" s="57">
        <f t="shared" ca="1" si="78"/>
        <v>26198</v>
      </c>
      <c r="AM163" s="57">
        <f t="shared" ca="1" si="78"/>
        <v>7330</v>
      </c>
      <c r="AN163" s="57">
        <f t="shared" ca="1" si="78"/>
        <v>9753</v>
      </c>
      <c r="AO163" s="57">
        <f t="shared" ca="1" si="78"/>
        <v>0</v>
      </c>
      <c r="AP163" s="57">
        <f t="shared" ca="1" si="78"/>
        <v>20305</v>
      </c>
      <c r="AQ163" s="57">
        <f t="shared" ca="1" si="78"/>
        <v>4155</v>
      </c>
      <c r="AR163" s="57">
        <f t="shared" ca="1" si="78"/>
        <v>2797</v>
      </c>
      <c r="AS163" s="51">
        <v>2500</v>
      </c>
      <c r="AT163" s="57">
        <f t="shared" ca="1" si="78"/>
        <v>0</v>
      </c>
      <c r="AU163" s="51">
        <v>0</v>
      </c>
      <c r="AV163" s="57">
        <v>0</v>
      </c>
      <c r="AW163" s="51">
        <f t="shared" ca="1" si="63"/>
        <v>7394.54</v>
      </c>
      <c r="AX163" s="57">
        <f t="shared" ca="1" si="76"/>
        <v>-11302</v>
      </c>
      <c r="AY163" s="57">
        <f t="shared" ca="1" si="76"/>
        <v>0</v>
      </c>
      <c r="AZ163" s="57">
        <f t="shared" ca="1" si="76"/>
        <v>0</v>
      </c>
      <c r="BA163" s="51">
        <v>0</v>
      </c>
      <c r="BB163" s="51">
        <v>0</v>
      </c>
      <c r="BC163" s="57">
        <f t="shared" ca="1" si="76"/>
        <v>-29376</v>
      </c>
      <c r="BD163" s="57">
        <f t="shared" ca="1" si="76"/>
        <v>-2729</v>
      </c>
      <c r="BE163" s="57">
        <f t="shared" ca="1" si="73"/>
        <v>454.875</v>
      </c>
      <c r="BF163" s="51">
        <f t="shared" ca="1" si="64"/>
        <v>20.958400000000001</v>
      </c>
      <c r="BG163" s="51">
        <f t="shared" ca="1" si="65"/>
        <v>1.3736619718309859</v>
      </c>
      <c r="BH163" s="51">
        <f t="shared" ca="1" si="66"/>
        <v>201.03960396039605</v>
      </c>
      <c r="BI163" s="51">
        <v>0</v>
      </c>
      <c r="BJ163" s="51">
        <f ca="1">'2024_3월_관리비상세내역'!BK163</f>
        <v>436.83</v>
      </c>
      <c r="BK163" s="51">
        <f t="shared" ca="1" si="67"/>
        <v>891.70499999999993</v>
      </c>
      <c r="BL163" s="51">
        <f ca="1">'2024_3월_관리비상세내역'!BM163</f>
        <v>368.05211267605631</v>
      </c>
      <c r="BM163" s="57">
        <f t="shared" ca="1" si="68"/>
        <v>369.42577464788729</v>
      </c>
      <c r="BN163" s="51">
        <f ca="1">'2024_3월_관리비상세내역'!BO163</f>
        <v>837.34479999999996</v>
      </c>
      <c r="BO163" s="57">
        <f t="shared" ca="1" si="69"/>
        <v>858.30319999999995</v>
      </c>
      <c r="BP163" s="51">
        <f ca="1">'2024_3월_관리비상세내역'!BQ163</f>
        <v>1415.3762376237623</v>
      </c>
      <c r="BQ163" s="57">
        <f t="shared" ca="1" si="70"/>
        <v>1616.4158415841584</v>
      </c>
      <c r="BR163" s="51">
        <v>0</v>
      </c>
      <c r="BS163" s="51">
        <v>0</v>
      </c>
    </row>
    <row r="164" spans="1:71">
      <c r="A164" s="8" t="s">
        <v>239</v>
      </c>
      <c r="B164">
        <v>704</v>
      </c>
      <c r="C164">
        <f t="shared" si="77"/>
        <v>1601</v>
      </c>
      <c r="E164" s="8">
        <v>115.7</v>
      </c>
      <c r="F164" s="8" t="s">
        <v>240</v>
      </c>
      <c r="G164" s="55">
        <f t="shared" ca="1" si="58"/>
        <v>43199</v>
      </c>
      <c r="H164" s="8">
        <v>77777</v>
      </c>
      <c r="J164" t="str">
        <f t="shared" ca="1" si="72"/>
        <v>전세</v>
      </c>
      <c r="K164" s="8" t="s">
        <v>242</v>
      </c>
      <c r="L164" s="63">
        <v>45383</v>
      </c>
      <c r="M164" s="63">
        <v>45432</v>
      </c>
      <c r="N164" s="63">
        <v>45383</v>
      </c>
      <c r="O164" s="63">
        <v>45412</v>
      </c>
      <c r="P164" s="51">
        <f t="shared" ca="1" si="59"/>
        <v>529389</v>
      </c>
      <c r="Q164" s="57">
        <f t="shared" ca="1" si="60"/>
        <v>539976.78</v>
      </c>
      <c r="R164" s="51">
        <f t="shared" ca="1" si="61"/>
        <v>529389</v>
      </c>
      <c r="S164" s="57">
        <f t="shared" ca="1" si="71"/>
        <v>202648</v>
      </c>
      <c r="T164" s="57">
        <f t="shared" ca="1" si="62"/>
        <v>326741</v>
      </c>
      <c r="U164" s="57">
        <f t="shared" ca="1" si="79"/>
        <v>47568</v>
      </c>
      <c r="V164" s="57">
        <f t="shared" ca="1" si="79"/>
        <v>27044</v>
      </c>
      <c r="W164" s="57">
        <f t="shared" ca="1" si="79"/>
        <v>1270</v>
      </c>
      <c r="X164" s="57">
        <f t="shared" ca="1" si="79"/>
        <v>2550</v>
      </c>
      <c r="Y164" s="57">
        <f t="shared" ca="1" si="79"/>
        <v>3976</v>
      </c>
      <c r="Z164" s="57">
        <f t="shared" ca="1" si="79"/>
        <v>17940</v>
      </c>
      <c r="AA164" s="57">
        <f t="shared" ca="1" si="79"/>
        <v>29391</v>
      </c>
      <c r="AB164" s="57">
        <f t="shared" ca="1" si="79"/>
        <v>17006</v>
      </c>
      <c r="AC164" s="57">
        <f t="shared" ca="1" si="79"/>
        <v>307</v>
      </c>
      <c r="AD164" s="57">
        <f t="shared" ca="1" si="79"/>
        <v>7089</v>
      </c>
      <c r="AE164" s="57">
        <f t="shared" ca="1" si="79"/>
        <v>17649</v>
      </c>
      <c r="AF164" s="57">
        <f t="shared" ca="1" si="79"/>
        <v>873</v>
      </c>
      <c r="AG164" s="57">
        <f t="shared" ca="1" si="79"/>
        <v>49872</v>
      </c>
      <c r="AH164" s="57">
        <f t="shared" ca="1" si="79"/>
        <v>30</v>
      </c>
      <c r="AI164" s="57">
        <f t="shared" ca="1" si="79"/>
        <v>0</v>
      </c>
      <c r="AJ164" s="57">
        <f t="shared" ca="1" si="79"/>
        <v>99227</v>
      </c>
      <c r="AK164" s="57">
        <f t="shared" ca="1" si="78"/>
        <v>18134</v>
      </c>
      <c r="AL164" s="57">
        <f t="shared" ca="1" si="78"/>
        <v>141868</v>
      </c>
      <c r="AM164" s="57">
        <f t="shared" ca="1" si="78"/>
        <v>4492</v>
      </c>
      <c r="AN164" s="57">
        <f t="shared" ca="1" si="78"/>
        <v>56688</v>
      </c>
      <c r="AO164" s="57">
        <f t="shared" ca="1" si="78"/>
        <v>0</v>
      </c>
      <c r="AP164" s="57">
        <f t="shared" ca="1" si="78"/>
        <v>9031</v>
      </c>
      <c r="AQ164" s="57">
        <f t="shared" ca="1" si="78"/>
        <v>9504</v>
      </c>
      <c r="AR164" s="57">
        <f t="shared" ca="1" si="78"/>
        <v>2214</v>
      </c>
      <c r="AS164" s="51">
        <v>2500</v>
      </c>
      <c r="AT164" s="57">
        <f t="shared" ca="1" si="78"/>
        <v>0</v>
      </c>
      <c r="AU164" s="51">
        <v>0</v>
      </c>
      <c r="AV164" s="57">
        <v>0</v>
      </c>
      <c r="AW164" s="51">
        <f t="shared" ca="1" si="63"/>
        <v>10587.78</v>
      </c>
      <c r="AX164" s="57">
        <f t="shared" ca="1" si="76"/>
        <v>-473</v>
      </c>
      <c r="AY164" s="57">
        <f t="shared" ca="1" si="76"/>
        <v>0</v>
      </c>
      <c r="AZ164" s="57">
        <f t="shared" ca="1" si="76"/>
        <v>0</v>
      </c>
      <c r="BA164" s="51">
        <v>0</v>
      </c>
      <c r="BB164" s="51">
        <v>0</v>
      </c>
      <c r="BC164" s="57">
        <f t="shared" ca="1" si="76"/>
        <v>-19473</v>
      </c>
      <c r="BD164" s="57">
        <f t="shared" ca="1" si="76"/>
        <v>-16888</v>
      </c>
      <c r="BE164" s="57">
        <f t="shared" ca="1" si="73"/>
        <v>496.13499999999999</v>
      </c>
      <c r="BF164" s="51">
        <f t="shared" ca="1" si="64"/>
        <v>113.4944</v>
      </c>
      <c r="BG164" s="51">
        <f t="shared" ca="1" si="65"/>
        <v>7.9842253521126763</v>
      </c>
      <c r="BH164" s="51">
        <f t="shared" ca="1" si="66"/>
        <v>89.415841584158414</v>
      </c>
      <c r="BI164" s="51">
        <v>0</v>
      </c>
      <c r="BJ164" s="51">
        <f ca="1">'2024_3월_관리비상세내역'!BK164</f>
        <v>1175.2950000000001</v>
      </c>
      <c r="BK164" s="51">
        <f t="shared" ca="1" si="67"/>
        <v>1671.43</v>
      </c>
      <c r="BL164" s="51">
        <f ca="1">'2024_3월_관리비상세내역'!BM164</f>
        <v>199.14450704225351</v>
      </c>
      <c r="BM164" s="57">
        <f t="shared" ca="1" si="68"/>
        <v>207.12873239436618</v>
      </c>
      <c r="BN164" s="51">
        <f ca="1">'2024_3월_관리비상세내역'!BO164</f>
        <v>883.42719999999997</v>
      </c>
      <c r="BO164" s="57">
        <f t="shared" ca="1" si="69"/>
        <v>996.92160000000001</v>
      </c>
      <c r="BP164" s="51">
        <f ca="1">'2024_3월_관리비상세내역'!BQ164</f>
        <v>486.64356435643566</v>
      </c>
      <c r="BQ164" s="57">
        <f t="shared" ca="1" si="70"/>
        <v>576.05940594059405</v>
      </c>
      <c r="BR164" s="51">
        <v>0</v>
      </c>
      <c r="BS164" s="51">
        <v>0</v>
      </c>
    </row>
    <row r="165" spans="1:71">
      <c r="A165" s="8" t="s">
        <v>239</v>
      </c>
      <c r="B165">
        <v>704</v>
      </c>
      <c r="C165">
        <f t="shared" si="77"/>
        <v>1602</v>
      </c>
      <c r="E165" s="8">
        <v>115.7</v>
      </c>
      <c r="F165" s="8" t="s">
        <v>240</v>
      </c>
      <c r="G165" s="55">
        <f t="shared" ca="1" si="58"/>
        <v>44081</v>
      </c>
      <c r="H165" s="8">
        <v>77777</v>
      </c>
      <c r="J165" t="str">
        <f t="shared" ca="1" si="72"/>
        <v>자가</v>
      </c>
      <c r="K165" s="8" t="s">
        <v>242</v>
      </c>
      <c r="L165" s="63">
        <v>45383</v>
      </c>
      <c r="M165" s="63">
        <v>45432</v>
      </c>
      <c r="N165" s="63">
        <v>45383</v>
      </c>
      <c r="O165" s="63">
        <v>45412</v>
      </c>
      <c r="P165" s="51">
        <f t="shared" ca="1" si="59"/>
        <v>410378</v>
      </c>
      <c r="Q165" s="57">
        <f t="shared" ca="1" si="60"/>
        <v>418585.56</v>
      </c>
      <c r="R165" s="51">
        <f t="shared" ca="1" si="61"/>
        <v>410378</v>
      </c>
      <c r="S165" s="57">
        <f t="shared" ca="1" si="71"/>
        <v>199130</v>
      </c>
      <c r="T165" s="57">
        <f t="shared" ca="1" si="62"/>
        <v>211248</v>
      </c>
      <c r="U165" s="57">
        <f t="shared" ca="1" si="79"/>
        <v>45588</v>
      </c>
      <c r="V165" s="57">
        <f t="shared" ca="1" si="79"/>
        <v>21812</v>
      </c>
      <c r="W165" s="57">
        <f t="shared" ca="1" si="79"/>
        <v>1485</v>
      </c>
      <c r="X165" s="57">
        <f t="shared" ca="1" si="79"/>
        <v>1618</v>
      </c>
      <c r="Y165" s="57">
        <f t="shared" ca="1" si="79"/>
        <v>3006</v>
      </c>
      <c r="Z165" s="57">
        <f t="shared" ca="1" si="79"/>
        <v>19723</v>
      </c>
      <c r="AA165" s="57">
        <f t="shared" ca="1" si="79"/>
        <v>20943</v>
      </c>
      <c r="AB165" s="57">
        <f t="shared" ca="1" si="79"/>
        <v>34070</v>
      </c>
      <c r="AC165" s="57">
        <f t="shared" ca="1" si="79"/>
        <v>1740</v>
      </c>
      <c r="AD165" s="57">
        <f t="shared" ca="1" si="79"/>
        <v>6716</v>
      </c>
      <c r="AE165" s="57">
        <f t="shared" ca="1" si="79"/>
        <v>12355</v>
      </c>
      <c r="AF165" s="57">
        <f t="shared" ca="1" si="79"/>
        <v>643</v>
      </c>
      <c r="AG165" s="57">
        <f t="shared" ca="1" si="79"/>
        <v>45806</v>
      </c>
      <c r="AH165" s="57">
        <f t="shared" ca="1" si="79"/>
        <v>380</v>
      </c>
      <c r="AI165" s="57">
        <f t="shared" ca="1" si="79"/>
        <v>0</v>
      </c>
      <c r="AJ165" s="57">
        <f t="shared" ca="1" si="79"/>
        <v>96575</v>
      </c>
      <c r="AK165" s="57">
        <f t="shared" ca="1" si="78"/>
        <v>3611</v>
      </c>
      <c r="AL165" s="57">
        <f t="shared" ca="1" si="78"/>
        <v>57202</v>
      </c>
      <c r="AM165" s="57">
        <f t="shared" ca="1" si="78"/>
        <v>6098</v>
      </c>
      <c r="AN165" s="57">
        <f t="shared" ca="1" si="78"/>
        <v>24297</v>
      </c>
      <c r="AO165" s="57">
        <f t="shared" ca="1" si="78"/>
        <v>0</v>
      </c>
      <c r="AP165" s="57">
        <f t="shared" ca="1" si="78"/>
        <v>32260</v>
      </c>
      <c r="AQ165" s="57">
        <f t="shared" ca="1" si="78"/>
        <v>4568</v>
      </c>
      <c r="AR165" s="57">
        <f t="shared" ca="1" si="78"/>
        <v>4065</v>
      </c>
      <c r="AS165" s="51">
        <v>2500</v>
      </c>
      <c r="AT165" s="57">
        <f t="shared" ca="1" si="78"/>
        <v>0</v>
      </c>
      <c r="AU165" s="51">
        <v>0</v>
      </c>
      <c r="AV165" s="57">
        <v>0</v>
      </c>
      <c r="AW165" s="51">
        <f t="shared" ca="1" si="63"/>
        <v>8207.56</v>
      </c>
      <c r="AX165" s="57">
        <f t="shared" ca="1" si="76"/>
        <v>-14101</v>
      </c>
      <c r="AY165" s="57">
        <f t="shared" ca="1" si="76"/>
        <v>0</v>
      </c>
      <c r="AZ165" s="57">
        <f t="shared" ca="1" si="76"/>
        <v>0</v>
      </c>
      <c r="BA165" s="51">
        <v>0</v>
      </c>
      <c r="BB165" s="51">
        <v>0</v>
      </c>
      <c r="BC165" s="57">
        <f t="shared" ca="1" si="76"/>
        <v>-15055</v>
      </c>
      <c r="BD165" s="57">
        <f t="shared" ca="1" si="76"/>
        <v>-7527</v>
      </c>
      <c r="BE165" s="57">
        <f t="shared" ca="1" si="73"/>
        <v>482.875</v>
      </c>
      <c r="BF165" s="51">
        <f t="shared" ca="1" si="64"/>
        <v>45.761600000000001</v>
      </c>
      <c r="BG165" s="51">
        <f t="shared" ca="1" si="65"/>
        <v>3.4221126760563378</v>
      </c>
      <c r="BH165" s="51">
        <f t="shared" ca="1" si="66"/>
        <v>319.40594059405942</v>
      </c>
      <c r="BI165" s="51">
        <v>0</v>
      </c>
      <c r="BJ165" s="51">
        <f ca="1">'2024_3월_관리비상세내역'!BK165</f>
        <v>704.16499999999996</v>
      </c>
      <c r="BK165" s="51">
        <f t="shared" ca="1" si="67"/>
        <v>1187.04</v>
      </c>
      <c r="BL165" s="51">
        <f ca="1">'2024_3월_관리비상세내역'!BM165</f>
        <v>445.2550704225352</v>
      </c>
      <c r="BM165" s="57">
        <f t="shared" ca="1" si="68"/>
        <v>448.67718309859151</v>
      </c>
      <c r="BN165" s="51">
        <f ca="1">'2024_3월_관리비상세내역'!BO165</f>
        <v>119.708</v>
      </c>
      <c r="BO165" s="57">
        <f t="shared" ca="1" si="69"/>
        <v>165.46960000000001</v>
      </c>
      <c r="BP165" s="51">
        <f ca="1">'2024_3월_관리비상세내역'!BQ165</f>
        <v>683.49504950495043</v>
      </c>
      <c r="BQ165" s="57">
        <f t="shared" ca="1" si="70"/>
        <v>1002.9009900990098</v>
      </c>
      <c r="BR165" s="51">
        <v>0</v>
      </c>
      <c r="BS165" s="51">
        <v>0</v>
      </c>
    </row>
    <row r="166" spans="1:71">
      <c r="A166" s="8" t="s">
        <v>239</v>
      </c>
      <c r="B166">
        <v>704</v>
      </c>
      <c r="C166">
        <f t="shared" si="77"/>
        <v>1701</v>
      </c>
      <c r="E166" s="8">
        <v>115.7</v>
      </c>
      <c r="F166" s="8" t="s">
        <v>240</v>
      </c>
      <c r="G166" s="55">
        <f t="shared" ca="1" si="58"/>
        <v>42133</v>
      </c>
      <c r="H166" s="8">
        <v>77777</v>
      </c>
      <c r="J166" t="str">
        <f t="shared" ca="1" si="72"/>
        <v>월세</v>
      </c>
      <c r="K166" s="8" t="s">
        <v>242</v>
      </c>
      <c r="L166" s="63">
        <v>45383</v>
      </c>
      <c r="M166" s="63">
        <v>45432</v>
      </c>
      <c r="N166" s="63">
        <v>45383</v>
      </c>
      <c r="O166" s="63">
        <v>45412</v>
      </c>
      <c r="P166" s="51">
        <f t="shared" ca="1" si="59"/>
        <v>571800</v>
      </c>
      <c r="Q166" s="57">
        <f t="shared" ca="1" si="60"/>
        <v>583236</v>
      </c>
      <c r="R166" s="51">
        <f t="shared" ca="1" si="61"/>
        <v>571800</v>
      </c>
      <c r="S166" s="57">
        <f t="shared" ca="1" si="71"/>
        <v>218509</v>
      </c>
      <c r="T166" s="57">
        <f t="shared" ca="1" si="62"/>
        <v>353291</v>
      </c>
      <c r="U166" s="57">
        <f t="shared" ca="1" si="79"/>
        <v>69177</v>
      </c>
      <c r="V166" s="57">
        <f t="shared" ca="1" si="79"/>
        <v>20981</v>
      </c>
      <c r="W166" s="57">
        <f t="shared" ca="1" si="79"/>
        <v>1861</v>
      </c>
      <c r="X166" s="57">
        <f t="shared" ca="1" si="79"/>
        <v>1595</v>
      </c>
      <c r="Y166" s="57">
        <f t="shared" ca="1" si="79"/>
        <v>3911</v>
      </c>
      <c r="Z166" s="57">
        <f t="shared" ca="1" si="79"/>
        <v>22226</v>
      </c>
      <c r="AA166" s="57">
        <f t="shared" ca="1" si="79"/>
        <v>10085</v>
      </c>
      <c r="AB166" s="57">
        <f t="shared" ca="1" si="79"/>
        <v>47652</v>
      </c>
      <c r="AC166" s="57">
        <f t="shared" ca="1" si="79"/>
        <v>2774</v>
      </c>
      <c r="AD166" s="57">
        <f t="shared" ca="1" si="79"/>
        <v>5597</v>
      </c>
      <c r="AE166" s="57">
        <f t="shared" ca="1" si="79"/>
        <v>25096</v>
      </c>
      <c r="AF166" s="57">
        <f t="shared" ca="1" si="79"/>
        <v>252</v>
      </c>
      <c r="AG166" s="57">
        <f t="shared" ca="1" si="79"/>
        <v>8305</v>
      </c>
      <c r="AH166" s="57">
        <f t="shared" ca="1" si="79"/>
        <v>63</v>
      </c>
      <c r="AI166" s="57">
        <f t="shared" ca="1" si="79"/>
        <v>0</v>
      </c>
      <c r="AJ166" s="57">
        <f t="shared" ca="1" si="79"/>
        <v>107197</v>
      </c>
      <c r="AK166" s="57">
        <f t="shared" ca="1" si="78"/>
        <v>12599</v>
      </c>
      <c r="AL166" s="57">
        <f t="shared" ca="1" si="78"/>
        <v>143825</v>
      </c>
      <c r="AM166" s="57">
        <f t="shared" ca="1" si="78"/>
        <v>2460</v>
      </c>
      <c r="AN166" s="57">
        <f t="shared" ca="1" si="78"/>
        <v>30717</v>
      </c>
      <c r="AO166" s="57">
        <f t="shared" ca="1" si="78"/>
        <v>0</v>
      </c>
      <c r="AP166" s="57">
        <f t="shared" ca="1" si="78"/>
        <v>74829</v>
      </c>
      <c r="AQ166" s="57">
        <f t="shared" ca="1" si="78"/>
        <v>9082</v>
      </c>
      <c r="AR166" s="57">
        <f t="shared" ca="1" si="78"/>
        <v>5529</v>
      </c>
      <c r="AS166" s="51">
        <v>2500</v>
      </c>
      <c r="AT166" s="57">
        <f t="shared" ca="1" si="78"/>
        <v>0</v>
      </c>
      <c r="AU166" s="51">
        <v>0</v>
      </c>
      <c r="AV166" s="57">
        <v>0</v>
      </c>
      <c r="AW166" s="51">
        <f t="shared" ca="1" si="63"/>
        <v>11436</v>
      </c>
      <c r="AX166" s="57">
        <f t="shared" ca="1" si="76"/>
        <v>-11989</v>
      </c>
      <c r="AY166" s="57">
        <f t="shared" ca="1" si="76"/>
        <v>0</v>
      </c>
      <c r="AZ166" s="57">
        <f t="shared" ca="1" si="76"/>
        <v>0</v>
      </c>
      <c r="BA166" s="51">
        <v>0</v>
      </c>
      <c r="BB166" s="51">
        <v>0</v>
      </c>
      <c r="BC166" s="57">
        <f t="shared" ca="1" si="76"/>
        <v>-20914</v>
      </c>
      <c r="BD166" s="57">
        <f t="shared" ca="1" si="76"/>
        <v>-3610</v>
      </c>
      <c r="BE166" s="57">
        <f t="shared" ca="1" si="73"/>
        <v>535.98500000000001</v>
      </c>
      <c r="BF166" s="51">
        <f t="shared" ca="1" si="64"/>
        <v>115.06</v>
      </c>
      <c r="BG166" s="51">
        <f t="shared" ca="1" si="65"/>
        <v>4.3263380281690145</v>
      </c>
      <c r="BH166" s="51">
        <f t="shared" ca="1" si="66"/>
        <v>740.88118811881191</v>
      </c>
      <c r="BI166" s="51">
        <v>0</v>
      </c>
      <c r="BJ166" s="51">
        <f ca="1">'2024_3월_관리비상세내역'!BK166</f>
        <v>699.80500000000006</v>
      </c>
      <c r="BK166" s="51">
        <f t="shared" ca="1" si="67"/>
        <v>1235.79</v>
      </c>
      <c r="BL166" s="51">
        <f ca="1">'2024_3월_관리비상세내역'!BM166</f>
        <v>717.07028169014086</v>
      </c>
      <c r="BM166" s="57">
        <f t="shared" ca="1" si="68"/>
        <v>721.39661971830992</v>
      </c>
      <c r="BN166" s="51">
        <f ca="1">'2024_3월_관리비상세내역'!BO166</f>
        <v>655.02719999999999</v>
      </c>
      <c r="BO166" s="57">
        <f t="shared" ca="1" si="69"/>
        <v>770.08719999999994</v>
      </c>
      <c r="BP166" s="51">
        <f ca="1">'2024_3월_관리비상세내역'!BQ166</f>
        <v>1859.3267326732673</v>
      </c>
      <c r="BQ166" s="57">
        <f t="shared" ca="1" si="70"/>
        <v>2600.2079207920792</v>
      </c>
      <c r="BR166" s="51">
        <v>0</v>
      </c>
      <c r="BS166" s="51">
        <v>0</v>
      </c>
    </row>
    <row r="167" spans="1:71">
      <c r="A167" s="8" t="s">
        <v>239</v>
      </c>
      <c r="B167">
        <v>704</v>
      </c>
      <c r="C167">
        <f t="shared" si="77"/>
        <v>1702</v>
      </c>
      <c r="E167" s="8">
        <v>115.7</v>
      </c>
      <c r="F167" s="8" t="s">
        <v>240</v>
      </c>
      <c r="G167" s="55">
        <f t="shared" ca="1" si="58"/>
        <v>43765</v>
      </c>
      <c r="H167" s="8">
        <v>77777</v>
      </c>
      <c r="J167" t="str">
        <f t="shared" ca="1" si="72"/>
        <v>자가</v>
      </c>
      <c r="K167" s="8" t="s">
        <v>242</v>
      </c>
      <c r="L167" s="63">
        <v>45383</v>
      </c>
      <c r="M167" s="63">
        <v>45432</v>
      </c>
      <c r="N167" s="63">
        <v>45383</v>
      </c>
      <c r="O167" s="63">
        <v>45412</v>
      </c>
      <c r="P167" s="51">
        <f t="shared" ca="1" si="59"/>
        <v>504519</v>
      </c>
      <c r="Q167" s="57">
        <f t="shared" ca="1" si="60"/>
        <v>514609.38</v>
      </c>
      <c r="R167" s="51">
        <f t="shared" ca="1" si="61"/>
        <v>504519</v>
      </c>
      <c r="S167" s="57">
        <f t="shared" ca="1" si="71"/>
        <v>280554</v>
      </c>
      <c r="T167" s="57">
        <f t="shared" ca="1" si="62"/>
        <v>223965</v>
      </c>
      <c r="U167" s="57">
        <f t="shared" ca="1" si="79"/>
        <v>74349</v>
      </c>
      <c r="V167" s="57">
        <f t="shared" ca="1" si="79"/>
        <v>25777</v>
      </c>
      <c r="W167" s="57">
        <f t="shared" ca="1" si="79"/>
        <v>688</v>
      </c>
      <c r="X167" s="57">
        <f t="shared" ca="1" si="79"/>
        <v>1654</v>
      </c>
      <c r="Y167" s="57">
        <f t="shared" ca="1" si="79"/>
        <v>3705</v>
      </c>
      <c r="Z167" s="57">
        <f t="shared" ca="1" si="79"/>
        <v>44345</v>
      </c>
      <c r="AA167" s="57">
        <f t="shared" ca="1" si="79"/>
        <v>13493</v>
      </c>
      <c r="AB167" s="57">
        <f t="shared" ca="1" si="79"/>
        <v>70090</v>
      </c>
      <c r="AC167" s="57">
        <f t="shared" ca="1" si="79"/>
        <v>2556</v>
      </c>
      <c r="AD167" s="57">
        <f t="shared" ca="1" si="79"/>
        <v>6283</v>
      </c>
      <c r="AE167" s="57">
        <f t="shared" ca="1" si="79"/>
        <v>6820</v>
      </c>
      <c r="AF167" s="57">
        <f t="shared" ca="1" si="79"/>
        <v>840</v>
      </c>
      <c r="AG167" s="57">
        <f t="shared" ca="1" si="79"/>
        <v>34515</v>
      </c>
      <c r="AH167" s="57">
        <f t="shared" ca="1" si="79"/>
        <v>889</v>
      </c>
      <c r="AI167" s="57">
        <f t="shared" ca="1" si="79"/>
        <v>0</v>
      </c>
      <c r="AJ167" s="57">
        <f t="shared" ca="1" si="79"/>
        <v>105258</v>
      </c>
      <c r="AK167" s="57">
        <f t="shared" ca="1" si="78"/>
        <v>9606</v>
      </c>
      <c r="AL167" s="57">
        <f t="shared" ca="1" si="78"/>
        <v>46487</v>
      </c>
      <c r="AM167" s="57">
        <f t="shared" ca="1" si="78"/>
        <v>4969</v>
      </c>
      <c r="AN167" s="57">
        <f t="shared" ca="1" si="78"/>
        <v>38719</v>
      </c>
      <c r="AO167" s="57">
        <f t="shared" ca="1" si="78"/>
        <v>0</v>
      </c>
      <c r="AP167" s="57">
        <f t="shared" ca="1" si="78"/>
        <v>20593</v>
      </c>
      <c r="AQ167" s="57">
        <f t="shared" ca="1" si="78"/>
        <v>8932</v>
      </c>
      <c r="AR167" s="57">
        <f t="shared" ca="1" si="78"/>
        <v>7480</v>
      </c>
      <c r="AS167" s="51">
        <v>2500</v>
      </c>
      <c r="AT167" s="57">
        <f t="shared" ca="1" si="78"/>
        <v>0</v>
      </c>
      <c r="AU167" s="51">
        <v>0</v>
      </c>
      <c r="AV167" s="57">
        <v>0</v>
      </c>
      <c r="AW167" s="51">
        <f t="shared" ca="1" si="63"/>
        <v>10090.380000000001</v>
      </c>
      <c r="AX167" s="57">
        <f t="shared" ca="1" si="76"/>
        <v>-5631</v>
      </c>
      <c r="AY167" s="57">
        <f t="shared" ca="1" si="76"/>
        <v>0</v>
      </c>
      <c r="AZ167" s="57">
        <f t="shared" ca="1" si="76"/>
        <v>0</v>
      </c>
      <c r="BA167" s="51">
        <v>0</v>
      </c>
      <c r="BB167" s="51">
        <v>0</v>
      </c>
      <c r="BC167" s="57">
        <f t="shared" ca="1" si="76"/>
        <v>-3900</v>
      </c>
      <c r="BD167" s="57">
        <f t="shared" ca="1" si="76"/>
        <v>-16498</v>
      </c>
      <c r="BE167" s="57">
        <f t="shared" ca="1" si="73"/>
        <v>526.29</v>
      </c>
      <c r="BF167" s="51">
        <f t="shared" ca="1" si="64"/>
        <v>37.189599999999999</v>
      </c>
      <c r="BG167" s="51">
        <f t="shared" ca="1" si="65"/>
        <v>5.4533802816901407</v>
      </c>
      <c r="BH167" s="51">
        <f t="shared" ca="1" si="66"/>
        <v>203.8910891089109</v>
      </c>
      <c r="BI167" s="51">
        <v>0</v>
      </c>
      <c r="BJ167" s="51">
        <f ca="1">'2024_3월_관리비상세내역'!BK167</f>
        <v>846.69</v>
      </c>
      <c r="BK167" s="51">
        <f t="shared" ca="1" si="67"/>
        <v>1372.98</v>
      </c>
      <c r="BL167" s="51">
        <f ca="1">'2024_3월_관리비상세내역'!BM167</f>
        <v>927.5547887323944</v>
      </c>
      <c r="BM167" s="57">
        <f t="shared" ca="1" si="68"/>
        <v>933.0081690140845</v>
      </c>
      <c r="BN167" s="51">
        <f ca="1">'2024_3월_관리비상세내역'!BO167</f>
        <v>679.77120000000002</v>
      </c>
      <c r="BO167" s="57">
        <f t="shared" ca="1" si="69"/>
        <v>716.96080000000006</v>
      </c>
      <c r="BP167" s="51">
        <f ca="1">'2024_3월_관리비상세내역'!BQ167</f>
        <v>1108.1782178217823</v>
      </c>
      <c r="BQ167" s="57">
        <f t="shared" ca="1" si="70"/>
        <v>1312.0693069306931</v>
      </c>
      <c r="BR167" s="51">
        <v>0</v>
      </c>
      <c r="BS167" s="51">
        <v>0</v>
      </c>
    </row>
    <row r="168" spans="1:71">
      <c r="A168" s="8" t="s">
        <v>239</v>
      </c>
      <c r="B168">
        <v>704</v>
      </c>
      <c r="C168">
        <f t="shared" si="77"/>
        <v>1801</v>
      </c>
      <c r="E168" s="8">
        <v>115.7</v>
      </c>
      <c r="F168" s="8" t="s">
        <v>240</v>
      </c>
      <c r="G168" s="55">
        <f t="shared" ca="1" si="58"/>
        <v>44385</v>
      </c>
      <c r="H168" s="8">
        <v>77777</v>
      </c>
      <c r="J168" t="str">
        <f t="shared" ca="1" si="72"/>
        <v>자가</v>
      </c>
      <c r="K168" s="8" t="s">
        <v>242</v>
      </c>
      <c r="L168" s="63">
        <v>45383</v>
      </c>
      <c r="M168" s="63">
        <v>45432</v>
      </c>
      <c r="N168" s="63">
        <v>45383</v>
      </c>
      <c r="O168" s="63">
        <v>45412</v>
      </c>
      <c r="P168" s="51">
        <f t="shared" ca="1" si="59"/>
        <v>528149</v>
      </c>
      <c r="Q168" s="57">
        <f t="shared" ca="1" si="60"/>
        <v>538711.98</v>
      </c>
      <c r="R168" s="51">
        <f t="shared" ca="1" si="61"/>
        <v>528149</v>
      </c>
      <c r="S168" s="57">
        <f t="shared" ca="1" si="71"/>
        <v>181064</v>
      </c>
      <c r="T168" s="57">
        <f t="shared" ca="1" si="62"/>
        <v>347085</v>
      </c>
      <c r="U168" s="57">
        <f t="shared" ca="1" si="79"/>
        <v>55636</v>
      </c>
      <c r="V168" s="57">
        <f t="shared" ca="1" si="79"/>
        <v>20114</v>
      </c>
      <c r="W168" s="57">
        <f t="shared" ca="1" si="79"/>
        <v>619</v>
      </c>
      <c r="X168" s="57">
        <f t="shared" ca="1" si="79"/>
        <v>1979</v>
      </c>
      <c r="Y168" s="57">
        <f t="shared" ca="1" si="79"/>
        <v>3028</v>
      </c>
      <c r="Z168" s="57">
        <f t="shared" ca="1" si="79"/>
        <v>18015</v>
      </c>
      <c r="AA168" s="57">
        <f t="shared" ca="1" si="79"/>
        <v>21133</v>
      </c>
      <c r="AB168" s="57">
        <f t="shared" ca="1" si="79"/>
        <v>34126</v>
      </c>
      <c r="AC168" s="57">
        <f t="shared" ca="1" si="79"/>
        <v>1328</v>
      </c>
      <c r="AD168" s="57">
        <f t="shared" ca="1" si="79"/>
        <v>2462</v>
      </c>
      <c r="AE168" s="57">
        <f t="shared" ca="1" si="79"/>
        <v>2811</v>
      </c>
      <c r="AF168" s="57">
        <f t="shared" ca="1" si="79"/>
        <v>481</v>
      </c>
      <c r="AG168" s="57">
        <f t="shared" ca="1" si="79"/>
        <v>32152</v>
      </c>
      <c r="AH168" s="57">
        <f t="shared" ca="1" si="79"/>
        <v>238</v>
      </c>
      <c r="AI168" s="57">
        <f t="shared" ca="1" si="79"/>
        <v>0</v>
      </c>
      <c r="AJ168" s="57">
        <f t="shared" ca="1" si="79"/>
        <v>90378</v>
      </c>
      <c r="AK168" s="57">
        <f t="shared" ca="1" si="78"/>
        <v>11043</v>
      </c>
      <c r="AL168" s="57">
        <f t="shared" ca="1" si="78"/>
        <v>61279</v>
      </c>
      <c r="AM168" s="57">
        <f t="shared" ca="1" si="78"/>
        <v>7824</v>
      </c>
      <c r="AN168" s="57">
        <f t="shared" ca="1" si="78"/>
        <v>98173</v>
      </c>
      <c r="AO168" s="57">
        <f t="shared" ca="1" si="78"/>
        <v>0</v>
      </c>
      <c r="AP168" s="57">
        <f t="shared" ca="1" si="78"/>
        <v>67899</v>
      </c>
      <c r="AQ168" s="57">
        <f t="shared" ca="1" si="78"/>
        <v>8313</v>
      </c>
      <c r="AR168" s="57">
        <f t="shared" ca="1" si="78"/>
        <v>7570</v>
      </c>
      <c r="AS168" s="51">
        <v>2500</v>
      </c>
      <c r="AT168" s="57">
        <f t="shared" ca="1" si="78"/>
        <v>0</v>
      </c>
      <c r="AU168" s="51">
        <v>0</v>
      </c>
      <c r="AV168" s="57">
        <v>0</v>
      </c>
      <c r="AW168" s="51">
        <f t="shared" ca="1" si="63"/>
        <v>10562.98</v>
      </c>
      <c r="AX168" s="57">
        <f t="shared" ca="1" si="76"/>
        <v>-8103</v>
      </c>
      <c r="AY168" s="57">
        <f t="shared" ca="1" si="76"/>
        <v>0</v>
      </c>
      <c r="AZ168" s="57">
        <f t="shared" ca="1" si="76"/>
        <v>0</v>
      </c>
      <c r="BA168" s="51">
        <v>0</v>
      </c>
      <c r="BB168" s="51">
        <v>0</v>
      </c>
      <c r="BC168" s="57">
        <f t="shared" ca="1" si="76"/>
        <v>-5060</v>
      </c>
      <c r="BD168" s="57">
        <f t="shared" ca="1" si="76"/>
        <v>-7789</v>
      </c>
      <c r="BE168" s="57">
        <f t="shared" ca="1" si="73"/>
        <v>451.89</v>
      </c>
      <c r="BF168" s="51">
        <f t="shared" ca="1" si="64"/>
        <v>49.023200000000003</v>
      </c>
      <c r="BG168" s="51">
        <f t="shared" ca="1" si="65"/>
        <v>13.827183098591549</v>
      </c>
      <c r="BH168" s="51">
        <f t="shared" ca="1" si="66"/>
        <v>672.26732673267327</v>
      </c>
      <c r="BI168" s="51">
        <v>0</v>
      </c>
      <c r="BJ168" s="51">
        <f ca="1">'2024_3월_관리비상세내역'!BK168</f>
        <v>564.70499999999993</v>
      </c>
      <c r="BK168" s="51">
        <f t="shared" ca="1" si="67"/>
        <v>1016.5949999999999</v>
      </c>
      <c r="BL168" s="51">
        <f ca="1">'2024_3월_관리비상세내역'!BM168</f>
        <v>589.20605633802813</v>
      </c>
      <c r="BM168" s="57">
        <f t="shared" ca="1" si="68"/>
        <v>603.03323943661974</v>
      </c>
      <c r="BN168" s="51">
        <f ca="1">'2024_3월_관리비상세내역'!BO168</f>
        <v>240.74080000000001</v>
      </c>
      <c r="BO168" s="57">
        <f t="shared" ca="1" si="69"/>
        <v>289.76400000000001</v>
      </c>
      <c r="BP168" s="51">
        <f ca="1">'2024_3월_관리비상세내역'!BQ168</f>
        <v>733.51485148514848</v>
      </c>
      <c r="BQ168" s="57">
        <f t="shared" ca="1" si="70"/>
        <v>1405.7821782178216</v>
      </c>
      <c r="BR168" s="51">
        <v>0</v>
      </c>
      <c r="BS168" s="51">
        <v>0</v>
      </c>
    </row>
    <row r="169" spans="1:71">
      <c r="A169" s="8" t="s">
        <v>239</v>
      </c>
      <c r="B169">
        <v>704</v>
      </c>
      <c r="C169">
        <f t="shared" si="77"/>
        <v>1802</v>
      </c>
      <c r="E169" s="8">
        <v>115.7</v>
      </c>
      <c r="F169" s="8" t="s">
        <v>240</v>
      </c>
      <c r="G169" s="55">
        <f t="shared" ca="1" si="58"/>
        <v>44616</v>
      </c>
      <c r="H169" s="8">
        <v>77777</v>
      </c>
      <c r="J169" t="str">
        <f t="shared" ca="1" si="72"/>
        <v>전세</v>
      </c>
      <c r="K169" s="8" t="s">
        <v>242</v>
      </c>
      <c r="L169" s="63">
        <v>45383</v>
      </c>
      <c r="M169" s="63">
        <v>45432</v>
      </c>
      <c r="N169" s="63">
        <v>45383</v>
      </c>
      <c r="O169" s="63">
        <v>45412</v>
      </c>
      <c r="P169" s="51">
        <f t="shared" ca="1" si="59"/>
        <v>491993</v>
      </c>
      <c r="Q169" s="57">
        <f t="shared" ca="1" si="60"/>
        <v>501832.86</v>
      </c>
      <c r="R169" s="51">
        <f t="shared" ca="1" si="61"/>
        <v>491993</v>
      </c>
      <c r="S169" s="57">
        <f t="shared" ca="1" si="71"/>
        <v>241207</v>
      </c>
      <c r="T169" s="57">
        <f t="shared" ca="1" si="62"/>
        <v>250786</v>
      </c>
      <c r="U169" s="57">
        <f t="shared" ca="1" si="79"/>
        <v>56403</v>
      </c>
      <c r="V169" s="57">
        <f t="shared" ca="1" si="79"/>
        <v>33867</v>
      </c>
      <c r="W169" s="57">
        <f t="shared" ca="1" si="79"/>
        <v>1098</v>
      </c>
      <c r="X169" s="57">
        <f t="shared" ca="1" si="79"/>
        <v>3560</v>
      </c>
      <c r="Y169" s="57">
        <f t="shared" ca="1" si="79"/>
        <v>3839</v>
      </c>
      <c r="Z169" s="57">
        <f t="shared" ca="1" si="79"/>
        <v>27895</v>
      </c>
      <c r="AA169" s="57">
        <f t="shared" ca="1" si="79"/>
        <v>29519</v>
      </c>
      <c r="AB169" s="57">
        <f t="shared" ca="1" si="79"/>
        <v>66747</v>
      </c>
      <c r="AC169" s="57">
        <f t="shared" ca="1" si="79"/>
        <v>2393</v>
      </c>
      <c r="AD169" s="57">
        <f t="shared" ca="1" si="79"/>
        <v>7336</v>
      </c>
      <c r="AE169" s="57">
        <f t="shared" ca="1" si="79"/>
        <v>18033</v>
      </c>
      <c r="AF169" s="57">
        <f t="shared" ca="1" si="79"/>
        <v>419</v>
      </c>
      <c r="AG169" s="57">
        <f t="shared" ca="1" si="79"/>
        <v>18047</v>
      </c>
      <c r="AH169" s="57">
        <f t="shared" ca="1" si="79"/>
        <v>284</v>
      </c>
      <c r="AI169" s="57">
        <f t="shared" ca="1" si="79"/>
        <v>0</v>
      </c>
      <c r="AJ169" s="57">
        <f t="shared" ca="1" si="79"/>
        <v>106922</v>
      </c>
      <c r="AK169" s="57">
        <f t="shared" ca="1" si="78"/>
        <v>2836</v>
      </c>
      <c r="AL169" s="57">
        <f t="shared" ca="1" si="78"/>
        <v>51391</v>
      </c>
      <c r="AM169" s="57">
        <f t="shared" ca="1" si="78"/>
        <v>2120</v>
      </c>
      <c r="AN169" s="57">
        <f t="shared" ca="1" si="78"/>
        <v>27351</v>
      </c>
      <c r="AO169" s="57">
        <f t="shared" ca="1" si="78"/>
        <v>0</v>
      </c>
      <c r="AP169" s="57">
        <f t="shared" ca="1" si="78"/>
        <v>51578</v>
      </c>
      <c r="AQ169" s="57">
        <f t="shared" ca="1" si="78"/>
        <v>1570</v>
      </c>
      <c r="AR169" s="57">
        <f t="shared" ca="1" si="78"/>
        <v>8715</v>
      </c>
      <c r="AS169" s="51">
        <v>2500</v>
      </c>
      <c r="AT169" s="57">
        <f t="shared" ca="1" si="78"/>
        <v>0</v>
      </c>
      <c r="AU169" s="51">
        <v>0</v>
      </c>
      <c r="AV169" s="57">
        <v>0</v>
      </c>
      <c r="AW169" s="51">
        <f t="shared" ca="1" si="63"/>
        <v>9839.86</v>
      </c>
      <c r="AX169" s="57">
        <f t="shared" ca="1" si="76"/>
        <v>-13865</v>
      </c>
      <c r="AY169" s="57">
        <f t="shared" ca="1" si="76"/>
        <v>0</v>
      </c>
      <c r="AZ169" s="57">
        <f t="shared" ca="1" si="76"/>
        <v>0</v>
      </c>
      <c r="BA169" s="51">
        <v>0</v>
      </c>
      <c r="BB169" s="51">
        <v>0</v>
      </c>
      <c r="BC169" s="57">
        <f t="shared" ca="1" si="76"/>
        <v>-10191</v>
      </c>
      <c r="BD169" s="57">
        <f t="shared" ca="1" si="76"/>
        <v>-8374</v>
      </c>
      <c r="BE169" s="57">
        <f t="shared" ca="1" si="73"/>
        <v>534.61</v>
      </c>
      <c r="BF169" s="51">
        <f t="shared" ca="1" si="64"/>
        <v>41.1128</v>
      </c>
      <c r="BG169" s="51">
        <f t="shared" ca="1" si="65"/>
        <v>3.8522535211267606</v>
      </c>
      <c r="BH169" s="51">
        <f t="shared" ca="1" si="66"/>
        <v>510.67326732673268</v>
      </c>
      <c r="BI169" s="51">
        <v>0</v>
      </c>
      <c r="BJ169" s="51">
        <f ca="1">'2024_3월_관리비상세내역'!BK169</f>
        <v>880.33500000000004</v>
      </c>
      <c r="BK169" s="51">
        <f t="shared" ca="1" si="67"/>
        <v>1414.9450000000002</v>
      </c>
      <c r="BL169" s="51">
        <f ca="1">'2024_3월_관리비상세내역'!BM169</f>
        <v>130.38661971830984</v>
      </c>
      <c r="BM169" s="57">
        <f t="shared" ca="1" si="68"/>
        <v>134.2388732394366</v>
      </c>
      <c r="BN169" s="51">
        <f ca="1">'2024_3월_관리비상세내역'!BO169</f>
        <v>503.26800000000003</v>
      </c>
      <c r="BO169" s="57">
        <f t="shared" ca="1" si="69"/>
        <v>544.38080000000002</v>
      </c>
      <c r="BP169" s="51">
        <f ca="1">'2024_3월_관리비상세내역'!BQ169</f>
        <v>1156.4158415841584</v>
      </c>
      <c r="BQ169" s="57">
        <f t="shared" ca="1" si="70"/>
        <v>1667.0891089108911</v>
      </c>
      <c r="BR169" s="51">
        <v>0</v>
      </c>
      <c r="BS169" s="51">
        <v>0</v>
      </c>
    </row>
    <row r="170" spans="1:71">
      <c r="A170" s="8" t="s">
        <v>239</v>
      </c>
      <c r="B170">
        <v>704</v>
      </c>
      <c r="C170">
        <f t="shared" si="77"/>
        <v>1901</v>
      </c>
      <c r="E170" s="8">
        <v>115.7</v>
      </c>
      <c r="F170" s="8" t="s">
        <v>240</v>
      </c>
      <c r="G170" s="55">
        <f t="shared" ca="1" si="58"/>
        <v>44450</v>
      </c>
      <c r="H170" s="8">
        <v>77777</v>
      </c>
      <c r="J170" t="str">
        <f t="shared" ca="1" si="72"/>
        <v>전세</v>
      </c>
      <c r="K170" s="8" t="s">
        <v>242</v>
      </c>
      <c r="L170" s="63">
        <v>45383</v>
      </c>
      <c r="M170" s="63">
        <v>45432</v>
      </c>
      <c r="N170" s="63">
        <v>45383</v>
      </c>
      <c r="O170" s="63">
        <v>45412</v>
      </c>
      <c r="P170" s="51">
        <f t="shared" ca="1" si="59"/>
        <v>519039</v>
      </c>
      <c r="Q170" s="57">
        <f t="shared" ca="1" si="60"/>
        <v>529419.78</v>
      </c>
      <c r="R170" s="51">
        <f t="shared" ca="1" si="61"/>
        <v>519039</v>
      </c>
      <c r="S170" s="57">
        <f t="shared" ca="1" si="71"/>
        <v>196796</v>
      </c>
      <c r="T170" s="57">
        <f t="shared" ca="1" si="62"/>
        <v>322243</v>
      </c>
      <c r="U170" s="57">
        <f t="shared" ca="1" si="79"/>
        <v>79005</v>
      </c>
      <c r="V170" s="57">
        <f t="shared" ca="1" si="79"/>
        <v>9585</v>
      </c>
      <c r="W170" s="57">
        <f t="shared" ca="1" si="79"/>
        <v>760</v>
      </c>
      <c r="X170" s="57">
        <f t="shared" ca="1" si="79"/>
        <v>4781</v>
      </c>
      <c r="Y170" s="57">
        <f t="shared" ca="1" si="79"/>
        <v>3417</v>
      </c>
      <c r="Z170" s="57">
        <f t="shared" ca="1" si="79"/>
        <v>44927</v>
      </c>
      <c r="AA170" s="57">
        <f t="shared" ca="1" si="79"/>
        <v>8761</v>
      </c>
      <c r="AB170" s="57">
        <f t="shared" ca="1" si="79"/>
        <v>25379</v>
      </c>
      <c r="AC170" s="57">
        <f t="shared" ca="1" si="79"/>
        <v>283</v>
      </c>
      <c r="AD170" s="57">
        <f t="shared" ca="1" si="79"/>
        <v>5553</v>
      </c>
      <c r="AE170" s="57">
        <f t="shared" ca="1" si="79"/>
        <v>15206</v>
      </c>
      <c r="AF170" s="57">
        <f t="shared" ca="1" si="79"/>
        <v>429</v>
      </c>
      <c r="AG170" s="57">
        <f t="shared" ca="1" si="79"/>
        <v>3729</v>
      </c>
      <c r="AH170" s="57">
        <f t="shared" ca="1" si="79"/>
        <v>393</v>
      </c>
      <c r="AI170" s="57">
        <f t="shared" ca="1" si="79"/>
        <v>0</v>
      </c>
      <c r="AJ170" s="57">
        <f t="shared" ca="1" si="79"/>
        <v>104522</v>
      </c>
      <c r="AK170" s="57">
        <f t="shared" ca="1" si="78"/>
        <v>15412</v>
      </c>
      <c r="AL170" s="57">
        <f t="shared" ca="1" si="78"/>
        <v>145920</v>
      </c>
      <c r="AM170" s="57">
        <f t="shared" ca="1" si="78"/>
        <v>6596</v>
      </c>
      <c r="AN170" s="57">
        <f t="shared" ca="1" si="78"/>
        <v>5845</v>
      </c>
      <c r="AO170" s="57">
        <f t="shared" ca="1" si="78"/>
        <v>0</v>
      </c>
      <c r="AP170" s="57">
        <f t="shared" ca="1" si="78"/>
        <v>57178</v>
      </c>
      <c r="AQ170" s="57">
        <f t="shared" ca="1" si="78"/>
        <v>3742</v>
      </c>
      <c r="AR170" s="57">
        <f t="shared" ca="1" si="78"/>
        <v>4145</v>
      </c>
      <c r="AS170" s="51">
        <v>2500</v>
      </c>
      <c r="AT170" s="57">
        <f t="shared" ca="1" si="78"/>
        <v>0</v>
      </c>
      <c r="AU170" s="51">
        <v>0</v>
      </c>
      <c r="AV170" s="57">
        <v>0</v>
      </c>
      <c r="AW170" s="51">
        <f t="shared" ca="1" si="63"/>
        <v>10380.780000000001</v>
      </c>
      <c r="AX170" s="57">
        <f t="shared" ca="1" si="76"/>
        <v>-8664</v>
      </c>
      <c r="AY170" s="57">
        <f t="shared" ca="1" si="76"/>
        <v>0</v>
      </c>
      <c r="AZ170" s="57">
        <f t="shared" ca="1" si="76"/>
        <v>0</v>
      </c>
      <c r="BA170" s="51">
        <v>0</v>
      </c>
      <c r="BB170" s="51">
        <v>0</v>
      </c>
      <c r="BC170" s="57">
        <f t="shared" ca="1" si="76"/>
        <v>-12066</v>
      </c>
      <c r="BD170" s="57">
        <f t="shared" ca="1" si="76"/>
        <v>-8299</v>
      </c>
      <c r="BE170" s="57">
        <f t="shared" ca="1" si="73"/>
        <v>522.61</v>
      </c>
      <c r="BF170" s="51">
        <f t="shared" ca="1" si="64"/>
        <v>116.736</v>
      </c>
      <c r="BG170" s="51">
        <f t="shared" ca="1" si="65"/>
        <v>0.82323943661971832</v>
      </c>
      <c r="BH170" s="51">
        <f t="shared" ca="1" si="66"/>
        <v>566.11881188118809</v>
      </c>
      <c r="BI170" s="51">
        <v>0</v>
      </c>
      <c r="BJ170" s="51">
        <f ca="1">'2024_3월_관리비상세내역'!BK170</f>
        <v>1256.9449999999999</v>
      </c>
      <c r="BK170" s="51">
        <f t="shared" ca="1" si="67"/>
        <v>1779.5549999999998</v>
      </c>
      <c r="BL170" s="51">
        <f ca="1">'2024_3월_관리비상세내역'!BM170</f>
        <v>5.7257746478873237</v>
      </c>
      <c r="BM170" s="57">
        <f t="shared" ca="1" si="68"/>
        <v>6.5490140845070419</v>
      </c>
      <c r="BN170" s="51">
        <f ca="1">'2024_3월_관리비상세내역'!BO170</f>
        <v>936.52880000000005</v>
      </c>
      <c r="BO170" s="57">
        <f t="shared" ca="1" si="69"/>
        <v>1053.2648000000002</v>
      </c>
      <c r="BP170" s="51">
        <f ca="1">'2024_3월_관리비상세내역'!BQ170</f>
        <v>1117.4257425742576</v>
      </c>
      <c r="BQ170" s="57">
        <f t="shared" ca="1" si="70"/>
        <v>1683.5445544554457</v>
      </c>
      <c r="BR170" s="51">
        <v>0</v>
      </c>
      <c r="BS170" s="51">
        <v>0</v>
      </c>
    </row>
    <row r="171" spans="1:71">
      <c r="A171" s="8" t="s">
        <v>239</v>
      </c>
      <c r="B171">
        <v>704</v>
      </c>
      <c r="C171">
        <f t="shared" si="77"/>
        <v>1902</v>
      </c>
      <c r="E171" s="8">
        <v>115.7</v>
      </c>
      <c r="F171" s="8" t="s">
        <v>240</v>
      </c>
      <c r="G171" s="55">
        <f t="shared" ca="1" si="58"/>
        <v>42993</v>
      </c>
      <c r="H171" s="8">
        <v>77777</v>
      </c>
      <c r="J171" t="str">
        <f t="shared" ca="1" si="72"/>
        <v>자가</v>
      </c>
      <c r="K171" s="8" t="s">
        <v>242</v>
      </c>
      <c r="L171" s="63">
        <v>45383</v>
      </c>
      <c r="M171" s="63">
        <v>45432</v>
      </c>
      <c r="N171" s="63">
        <v>45383</v>
      </c>
      <c r="O171" s="63">
        <v>45412</v>
      </c>
      <c r="P171" s="51">
        <f t="shared" ca="1" si="59"/>
        <v>636955</v>
      </c>
      <c r="Q171" s="57">
        <f t="shared" ca="1" si="60"/>
        <v>649694.1</v>
      </c>
      <c r="R171" s="51">
        <f t="shared" ca="1" si="61"/>
        <v>636955</v>
      </c>
      <c r="S171" s="57">
        <f t="shared" ca="1" si="71"/>
        <v>241459</v>
      </c>
      <c r="T171" s="57">
        <f t="shared" ca="1" si="62"/>
        <v>395496</v>
      </c>
      <c r="U171" s="57">
        <f t="shared" ca="1" si="79"/>
        <v>58434</v>
      </c>
      <c r="V171" s="57">
        <f t="shared" ca="1" si="79"/>
        <v>33482</v>
      </c>
      <c r="W171" s="57">
        <f t="shared" ca="1" si="79"/>
        <v>426</v>
      </c>
      <c r="X171" s="57">
        <f t="shared" ca="1" si="79"/>
        <v>2337</v>
      </c>
      <c r="Y171" s="57">
        <f t="shared" ca="1" si="79"/>
        <v>3165</v>
      </c>
      <c r="Z171" s="57">
        <f t="shared" ca="1" si="79"/>
        <v>57068</v>
      </c>
      <c r="AA171" s="57">
        <f t="shared" ca="1" si="79"/>
        <v>19758</v>
      </c>
      <c r="AB171" s="57">
        <f t="shared" ca="1" si="79"/>
        <v>21981</v>
      </c>
      <c r="AC171" s="57">
        <f t="shared" ca="1" si="79"/>
        <v>2285</v>
      </c>
      <c r="AD171" s="57">
        <f t="shared" ca="1" si="79"/>
        <v>3421</v>
      </c>
      <c r="AE171" s="57">
        <f t="shared" ca="1" si="79"/>
        <v>9844</v>
      </c>
      <c r="AF171" s="57">
        <f t="shared" ca="1" si="79"/>
        <v>572</v>
      </c>
      <c r="AG171" s="57">
        <f t="shared" ca="1" si="79"/>
        <v>43268</v>
      </c>
      <c r="AH171" s="57">
        <f t="shared" ca="1" si="79"/>
        <v>487</v>
      </c>
      <c r="AI171" s="57">
        <f t="shared" ca="1" si="79"/>
        <v>0</v>
      </c>
      <c r="AJ171" s="57">
        <f t="shared" ca="1" si="79"/>
        <v>92292</v>
      </c>
      <c r="AK171" s="57">
        <f t="shared" ca="1" si="78"/>
        <v>3333</v>
      </c>
      <c r="AL171" s="57">
        <f t="shared" ca="1" si="78"/>
        <v>102324</v>
      </c>
      <c r="AM171" s="57">
        <f t="shared" ca="1" si="78"/>
        <v>2130</v>
      </c>
      <c r="AN171" s="57">
        <f t="shared" ca="1" si="78"/>
        <v>100570</v>
      </c>
      <c r="AO171" s="57">
        <f t="shared" ca="1" si="78"/>
        <v>0</v>
      </c>
      <c r="AP171" s="57">
        <f t="shared" ca="1" si="78"/>
        <v>86734</v>
      </c>
      <c r="AQ171" s="57">
        <f t="shared" ca="1" si="78"/>
        <v>5176</v>
      </c>
      <c r="AR171" s="57">
        <f t="shared" ca="1" si="78"/>
        <v>8355</v>
      </c>
      <c r="AS171" s="51">
        <v>2500</v>
      </c>
      <c r="AT171" s="57">
        <f t="shared" ca="1" si="78"/>
        <v>0</v>
      </c>
      <c r="AU171" s="51">
        <v>0</v>
      </c>
      <c r="AV171" s="57">
        <v>0</v>
      </c>
      <c r="AW171" s="51">
        <f t="shared" ca="1" si="63"/>
        <v>12739.1</v>
      </c>
      <c r="AX171" s="57">
        <f t="shared" ca="1" si="76"/>
        <v>-4887</v>
      </c>
      <c r="AY171" s="57">
        <f t="shared" ca="1" si="76"/>
        <v>0</v>
      </c>
      <c r="AZ171" s="57">
        <f t="shared" ca="1" si="76"/>
        <v>0</v>
      </c>
      <c r="BA171" s="51">
        <v>0</v>
      </c>
      <c r="BB171" s="51">
        <v>0</v>
      </c>
      <c r="BC171" s="57">
        <f t="shared" ca="1" si="76"/>
        <v>-11690</v>
      </c>
      <c r="BD171" s="57">
        <f t="shared" ca="1" si="76"/>
        <v>-6410</v>
      </c>
      <c r="BE171" s="57">
        <f t="shared" ca="1" si="73"/>
        <v>461.46</v>
      </c>
      <c r="BF171" s="51">
        <f t="shared" ca="1" si="64"/>
        <v>81.859200000000001</v>
      </c>
      <c r="BG171" s="51">
        <f t="shared" ca="1" si="65"/>
        <v>14.164788732394365</v>
      </c>
      <c r="BH171" s="51">
        <f t="shared" ca="1" si="66"/>
        <v>858.75247524752479</v>
      </c>
      <c r="BI171" s="51">
        <v>0</v>
      </c>
      <c r="BJ171" s="51">
        <f ca="1">'2024_3월_관리비상세내역'!BK171</f>
        <v>1030.3699999999999</v>
      </c>
      <c r="BK171" s="51">
        <f t="shared" ca="1" si="67"/>
        <v>1491.83</v>
      </c>
      <c r="BL171" s="51">
        <f ca="1">'2024_3월_관리비상세내역'!BM171</f>
        <v>960.09436619718315</v>
      </c>
      <c r="BM171" s="57">
        <f t="shared" ca="1" si="68"/>
        <v>974.25915492957756</v>
      </c>
      <c r="BN171" s="51">
        <f ca="1">'2024_3월_관리비상세내역'!BO171</f>
        <v>243.40879999999999</v>
      </c>
      <c r="BO171" s="57">
        <f t="shared" ca="1" si="69"/>
        <v>325.26799999999997</v>
      </c>
      <c r="BP171" s="51">
        <f ca="1">'2024_3월_관리비상세내역'!BQ171</f>
        <v>1171.3366336633662</v>
      </c>
      <c r="BQ171" s="57">
        <f t="shared" ca="1" si="70"/>
        <v>2030.0891089108909</v>
      </c>
      <c r="BR171" s="51">
        <v>0</v>
      </c>
      <c r="BS171" s="51">
        <v>0</v>
      </c>
    </row>
    <row r="172" spans="1:71">
      <c r="A172" s="8" t="s">
        <v>239</v>
      </c>
      <c r="B172">
        <v>704</v>
      </c>
      <c r="C172">
        <f t="shared" si="77"/>
        <v>2001</v>
      </c>
      <c r="E172" s="8">
        <v>115.7</v>
      </c>
      <c r="F172" s="8" t="s">
        <v>240</v>
      </c>
      <c r="G172" s="55">
        <f t="shared" ca="1" si="58"/>
        <v>42030</v>
      </c>
      <c r="H172" s="8">
        <v>77777</v>
      </c>
      <c r="J172" t="str">
        <f t="shared" ca="1" si="72"/>
        <v>월세</v>
      </c>
      <c r="K172" s="8" t="s">
        <v>242</v>
      </c>
      <c r="L172" s="63">
        <v>45383</v>
      </c>
      <c r="M172" s="63">
        <v>45432</v>
      </c>
      <c r="N172" s="63">
        <v>45383</v>
      </c>
      <c r="O172" s="63">
        <v>45412</v>
      </c>
      <c r="P172" s="51">
        <f t="shared" ca="1" si="59"/>
        <v>500154</v>
      </c>
      <c r="Q172" s="57">
        <f t="shared" ca="1" si="60"/>
        <v>510157.08</v>
      </c>
      <c r="R172" s="51">
        <f t="shared" ca="1" si="61"/>
        <v>500154</v>
      </c>
      <c r="S172" s="57">
        <f t="shared" ca="1" si="71"/>
        <v>247161</v>
      </c>
      <c r="T172" s="57">
        <f t="shared" ca="1" si="62"/>
        <v>252993</v>
      </c>
      <c r="U172" s="57">
        <f t="shared" ca="1" si="79"/>
        <v>69049</v>
      </c>
      <c r="V172" s="57">
        <f t="shared" ca="1" si="79"/>
        <v>18215</v>
      </c>
      <c r="W172" s="57">
        <f t="shared" ca="1" si="79"/>
        <v>1308</v>
      </c>
      <c r="X172" s="57">
        <f t="shared" ca="1" si="79"/>
        <v>1394</v>
      </c>
      <c r="Y172" s="57">
        <f t="shared" ca="1" si="79"/>
        <v>3258</v>
      </c>
      <c r="Z172" s="57">
        <f t="shared" ca="1" si="79"/>
        <v>29060</v>
      </c>
      <c r="AA172" s="57">
        <f t="shared" ca="1" si="79"/>
        <v>9199</v>
      </c>
      <c r="AB172" s="57">
        <f t="shared" ca="1" si="79"/>
        <v>65664</v>
      </c>
      <c r="AC172" s="57">
        <f t="shared" ca="1" si="79"/>
        <v>1136</v>
      </c>
      <c r="AD172" s="57">
        <f t="shared" ca="1" si="79"/>
        <v>2692</v>
      </c>
      <c r="AE172" s="57">
        <f t="shared" ca="1" si="79"/>
        <v>20110</v>
      </c>
      <c r="AF172" s="57">
        <f t="shared" ca="1" si="79"/>
        <v>457</v>
      </c>
      <c r="AG172" s="57">
        <f t="shared" ca="1" si="79"/>
        <v>25879</v>
      </c>
      <c r="AH172" s="57">
        <f t="shared" ca="1" si="79"/>
        <v>211</v>
      </c>
      <c r="AI172" s="57">
        <f t="shared" ca="1" si="79"/>
        <v>0</v>
      </c>
      <c r="AJ172" s="57">
        <f t="shared" ca="1" si="79"/>
        <v>110320</v>
      </c>
      <c r="AK172" s="57">
        <f t="shared" ca="1" si="78"/>
        <v>9498</v>
      </c>
      <c r="AL172" s="57">
        <f t="shared" ca="1" si="78"/>
        <v>75478</v>
      </c>
      <c r="AM172" s="57">
        <f t="shared" ca="1" si="78"/>
        <v>5844</v>
      </c>
      <c r="AN172" s="57">
        <f t="shared" ca="1" si="78"/>
        <v>14449</v>
      </c>
      <c r="AO172" s="57">
        <f t="shared" ca="1" si="78"/>
        <v>0</v>
      </c>
      <c r="AP172" s="57">
        <f t="shared" ca="1" si="78"/>
        <v>35185</v>
      </c>
      <c r="AQ172" s="57">
        <f t="shared" ca="1" si="78"/>
        <v>8939</v>
      </c>
      <c r="AR172" s="57">
        <f t="shared" ca="1" si="78"/>
        <v>6412</v>
      </c>
      <c r="AS172" s="51">
        <v>2500</v>
      </c>
      <c r="AT172" s="57">
        <f t="shared" ca="1" si="78"/>
        <v>0</v>
      </c>
      <c r="AU172" s="51">
        <v>0</v>
      </c>
      <c r="AV172" s="57">
        <v>0</v>
      </c>
      <c r="AW172" s="51">
        <f t="shared" ca="1" si="63"/>
        <v>10003.08</v>
      </c>
      <c r="AX172" s="57">
        <f t="shared" ca="1" si="76"/>
        <v>-6357</v>
      </c>
      <c r="AY172" s="57">
        <f t="shared" ca="1" si="76"/>
        <v>0</v>
      </c>
      <c r="AZ172" s="57">
        <f t="shared" ca="1" si="76"/>
        <v>0</v>
      </c>
      <c r="BA172" s="51">
        <v>0</v>
      </c>
      <c r="BB172" s="51">
        <v>0</v>
      </c>
      <c r="BC172" s="57">
        <f t="shared" ca="1" si="76"/>
        <v>-6135</v>
      </c>
      <c r="BD172" s="57">
        <f t="shared" ca="1" si="76"/>
        <v>-3611</v>
      </c>
      <c r="BE172" s="57">
        <f t="shared" ca="1" si="73"/>
        <v>551.6</v>
      </c>
      <c r="BF172" s="51">
        <f t="shared" ca="1" si="64"/>
        <v>60.382399999999997</v>
      </c>
      <c r="BG172" s="51">
        <f t="shared" ca="1" si="65"/>
        <v>2.0350704225352114</v>
      </c>
      <c r="BH172" s="51">
        <f t="shared" ca="1" si="66"/>
        <v>348.36633663366337</v>
      </c>
      <c r="BI172" s="51">
        <v>0</v>
      </c>
      <c r="BJ172" s="51">
        <f ca="1">'2024_3월_관리비상세내역'!BK172</f>
        <v>914.36</v>
      </c>
      <c r="BK172" s="51">
        <f t="shared" ca="1" si="67"/>
        <v>1465.96</v>
      </c>
      <c r="BL172" s="51">
        <f ca="1">'2024_3월_관리비상세내역'!BM172</f>
        <v>163.90732394366196</v>
      </c>
      <c r="BM172" s="57">
        <f t="shared" ca="1" si="68"/>
        <v>165.94239436619716</v>
      </c>
      <c r="BN172" s="51">
        <f ca="1">'2024_3월_관리비상세내역'!BO172</f>
        <v>868.79679999999996</v>
      </c>
      <c r="BO172" s="57">
        <f t="shared" ca="1" si="69"/>
        <v>929.17919999999992</v>
      </c>
      <c r="BP172" s="51">
        <f ca="1">'2024_3월_관리비상세내역'!BQ172</f>
        <v>1218.9603960396039</v>
      </c>
      <c r="BQ172" s="57">
        <f t="shared" ca="1" si="70"/>
        <v>1567.3267326732673</v>
      </c>
      <c r="BR172" s="51">
        <v>0</v>
      </c>
      <c r="BS172" s="51">
        <v>0</v>
      </c>
    </row>
    <row r="173" spans="1:71">
      <c r="A173" s="8" t="s">
        <v>239</v>
      </c>
      <c r="B173">
        <v>704</v>
      </c>
      <c r="C173">
        <f t="shared" si="77"/>
        <v>2002</v>
      </c>
      <c r="E173" s="8">
        <v>115.7</v>
      </c>
      <c r="F173" s="8" t="s">
        <v>240</v>
      </c>
      <c r="G173" s="55">
        <f t="shared" ca="1" si="58"/>
        <v>43315</v>
      </c>
      <c r="H173" s="8">
        <v>77777</v>
      </c>
      <c r="J173" t="str">
        <f t="shared" ca="1" si="72"/>
        <v>전세</v>
      </c>
      <c r="K173" s="8" t="s">
        <v>242</v>
      </c>
      <c r="L173" s="63">
        <v>45383</v>
      </c>
      <c r="M173" s="63">
        <v>45432</v>
      </c>
      <c r="N173" s="63">
        <v>45383</v>
      </c>
      <c r="O173" s="63">
        <v>45412</v>
      </c>
      <c r="P173" s="51">
        <f t="shared" ca="1" si="59"/>
        <v>430156</v>
      </c>
      <c r="Q173" s="57">
        <f t="shared" ca="1" si="60"/>
        <v>438759.12</v>
      </c>
      <c r="R173" s="51">
        <f t="shared" ca="1" si="61"/>
        <v>430156</v>
      </c>
      <c r="S173" s="57">
        <f t="shared" ca="1" si="71"/>
        <v>174319</v>
      </c>
      <c r="T173" s="57">
        <f t="shared" ca="1" si="62"/>
        <v>255837</v>
      </c>
      <c r="U173" s="57">
        <f t="shared" ca="1" si="79"/>
        <v>62270</v>
      </c>
      <c r="V173" s="57">
        <f t="shared" ca="1" si="79"/>
        <v>5448</v>
      </c>
      <c r="W173" s="57">
        <f t="shared" ca="1" si="79"/>
        <v>647</v>
      </c>
      <c r="X173" s="57">
        <f t="shared" ca="1" si="79"/>
        <v>3305</v>
      </c>
      <c r="Y173" s="57">
        <f t="shared" ca="1" si="79"/>
        <v>3051</v>
      </c>
      <c r="Z173" s="57">
        <f t="shared" ca="1" si="79"/>
        <v>53944</v>
      </c>
      <c r="AA173" s="57">
        <f t="shared" ca="1" si="79"/>
        <v>28249</v>
      </c>
      <c r="AB173" s="57">
        <f t="shared" ca="1" si="79"/>
        <v>11728</v>
      </c>
      <c r="AC173" s="57">
        <f t="shared" ca="1" si="79"/>
        <v>1489</v>
      </c>
      <c r="AD173" s="57">
        <f t="shared" ca="1" si="79"/>
        <v>7295</v>
      </c>
      <c r="AE173" s="57">
        <f t="shared" ca="1" si="79"/>
        <v>1252</v>
      </c>
      <c r="AF173" s="57">
        <f t="shared" ca="1" si="79"/>
        <v>616</v>
      </c>
      <c r="AG173" s="57">
        <f t="shared" ca="1" si="79"/>
        <v>19164</v>
      </c>
      <c r="AH173" s="57">
        <f t="shared" ca="1" si="79"/>
        <v>318</v>
      </c>
      <c r="AI173" s="57">
        <f t="shared" ca="1" si="79"/>
        <v>0</v>
      </c>
      <c r="AJ173" s="57">
        <f t="shared" ref="AJ173:AT196" ca="1" si="80">RANDBETWEEN(AJ$2,AJ$3)</f>
        <v>104004</v>
      </c>
      <c r="AK173" s="57">
        <f t="shared" ca="1" si="80"/>
        <v>21769</v>
      </c>
      <c r="AL173" s="57">
        <f t="shared" ca="1" si="78"/>
        <v>42567</v>
      </c>
      <c r="AM173" s="57">
        <f t="shared" ca="1" si="78"/>
        <v>2170</v>
      </c>
      <c r="AN173" s="57">
        <f t="shared" ca="1" si="78"/>
        <v>76695</v>
      </c>
      <c r="AO173" s="57">
        <f t="shared" ca="1" si="78"/>
        <v>0</v>
      </c>
      <c r="AP173" s="57">
        <f t="shared" ca="1" si="78"/>
        <v>27784</v>
      </c>
      <c r="AQ173" s="57">
        <f t="shared" ca="1" si="78"/>
        <v>4110</v>
      </c>
      <c r="AR173" s="57">
        <f t="shared" ca="1" si="78"/>
        <v>5351</v>
      </c>
      <c r="AS173" s="51">
        <v>2500</v>
      </c>
      <c r="AT173" s="57">
        <f t="shared" ca="1" si="78"/>
        <v>0</v>
      </c>
      <c r="AU173" s="51">
        <v>0</v>
      </c>
      <c r="AV173" s="57">
        <v>0</v>
      </c>
      <c r="AW173" s="51">
        <f t="shared" ca="1" si="63"/>
        <v>8603.1200000000008</v>
      </c>
      <c r="AX173" s="57">
        <f t="shared" ca="1" si="76"/>
        <v>-20706</v>
      </c>
      <c r="AY173" s="57">
        <f t="shared" ca="1" si="76"/>
        <v>0</v>
      </c>
      <c r="AZ173" s="57">
        <f t="shared" ca="1" si="76"/>
        <v>0</v>
      </c>
      <c r="BA173" s="51">
        <v>0</v>
      </c>
      <c r="BB173" s="51">
        <v>0</v>
      </c>
      <c r="BC173" s="57">
        <f t="shared" ca="1" si="76"/>
        <v>-6292</v>
      </c>
      <c r="BD173" s="57">
        <f t="shared" ca="1" si="76"/>
        <v>-28572</v>
      </c>
      <c r="BE173" s="57">
        <f t="shared" ca="1" si="73"/>
        <v>520.02</v>
      </c>
      <c r="BF173" s="51">
        <f t="shared" ca="1" si="64"/>
        <v>34.053600000000003</v>
      </c>
      <c r="BG173" s="51">
        <f t="shared" ca="1" si="65"/>
        <v>10.802112676056337</v>
      </c>
      <c r="BH173" s="51">
        <f t="shared" ca="1" si="66"/>
        <v>275.08910891089107</v>
      </c>
      <c r="BI173" s="51">
        <v>0</v>
      </c>
      <c r="BJ173" s="51">
        <f ca="1">'2024_3월_관리비상세내역'!BK173</f>
        <v>945.70499999999993</v>
      </c>
      <c r="BK173" s="51">
        <f t="shared" ca="1" si="67"/>
        <v>1465.7249999999999</v>
      </c>
      <c r="BL173" s="51">
        <f ca="1">'2024_3월_관리비상세내역'!BM173</f>
        <v>811.68197183098596</v>
      </c>
      <c r="BM173" s="57">
        <f t="shared" ca="1" si="68"/>
        <v>822.48408450704233</v>
      </c>
      <c r="BN173" s="51">
        <f ca="1">'2024_3월_관리비상세내역'!BO173</f>
        <v>893.55200000000002</v>
      </c>
      <c r="BO173" s="57">
        <f t="shared" ca="1" si="69"/>
        <v>927.60559999999998</v>
      </c>
      <c r="BP173" s="51">
        <f ca="1">'2024_3월_관리비상세내역'!BQ173</f>
        <v>1019.049504950495</v>
      </c>
      <c r="BQ173" s="57">
        <f t="shared" ca="1" si="70"/>
        <v>1294.1386138613861</v>
      </c>
      <c r="BR173" s="51">
        <v>0</v>
      </c>
      <c r="BS173" s="51">
        <v>0</v>
      </c>
    </row>
    <row r="174" spans="1:71">
      <c r="A174" s="8" t="s">
        <v>239</v>
      </c>
      <c r="B174">
        <v>704</v>
      </c>
      <c r="C174">
        <f t="shared" si="77"/>
        <v>2101</v>
      </c>
      <c r="E174" s="8">
        <v>115.7</v>
      </c>
      <c r="F174" s="8" t="s">
        <v>240</v>
      </c>
      <c r="G174" s="55">
        <f t="shared" ca="1" si="58"/>
        <v>45180</v>
      </c>
      <c r="H174" s="8">
        <v>77777</v>
      </c>
      <c r="J174" t="str">
        <f t="shared" ca="1" si="72"/>
        <v>자가</v>
      </c>
      <c r="K174" s="8" t="s">
        <v>242</v>
      </c>
      <c r="L174" s="63">
        <v>45383</v>
      </c>
      <c r="M174" s="63">
        <v>45432</v>
      </c>
      <c r="N174" s="63">
        <v>45383</v>
      </c>
      <c r="O174" s="63">
        <v>45412</v>
      </c>
      <c r="P174" s="51">
        <f t="shared" ca="1" si="59"/>
        <v>591403</v>
      </c>
      <c r="Q174" s="57">
        <f t="shared" ca="1" si="60"/>
        <v>603231.06000000006</v>
      </c>
      <c r="R174" s="51">
        <f t="shared" ca="1" si="61"/>
        <v>591403</v>
      </c>
      <c r="S174" s="57">
        <f t="shared" ca="1" si="71"/>
        <v>239990</v>
      </c>
      <c r="T174" s="57">
        <f t="shared" ca="1" si="62"/>
        <v>351413</v>
      </c>
      <c r="U174" s="57">
        <f t="shared" ref="U174:AJ189" ca="1" si="81">RANDBETWEEN(U$2,U$3)</f>
        <v>55670</v>
      </c>
      <c r="V174" s="57">
        <f t="shared" ca="1" si="81"/>
        <v>13482</v>
      </c>
      <c r="W174" s="57">
        <f t="shared" ca="1" si="81"/>
        <v>1511</v>
      </c>
      <c r="X174" s="57">
        <f t="shared" ca="1" si="81"/>
        <v>4639</v>
      </c>
      <c r="Y174" s="57">
        <f t="shared" ca="1" si="81"/>
        <v>3849</v>
      </c>
      <c r="Z174" s="57">
        <f t="shared" ca="1" si="81"/>
        <v>45339</v>
      </c>
      <c r="AA174" s="57">
        <f t="shared" ca="1" si="81"/>
        <v>4176</v>
      </c>
      <c r="AB174" s="57">
        <f t="shared" ca="1" si="81"/>
        <v>49920</v>
      </c>
      <c r="AC174" s="57">
        <f t="shared" ca="1" si="81"/>
        <v>501</v>
      </c>
      <c r="AD174" s="57">
        <f t="shared" ca="1" si="81"/>
        <v>4468</v>
      </c>
      <c r="AE174" s="57">
        <f t="shared" ca="1" si="81"/>
        <v>17733</v>
      </c>
      <c r="AF174" s="57">
        <f t="shared" ca="1" si="81"/>
        <v>910</v>
      </c>
      <c r="AG174" s="57">
        <f t="shared" ca="1" si="81"/>
        <v>33908</v>
      </c>
      <c r="AH174" s="57">
        <f t="shared" ca="1" si="81"/>
        <v>759</v>
      </c>
      <c r="AI174" s="57">
        <f t="shared" ca="1" si="81"/>
        <v>0</v>
      </c>
      <c r="AJ174" s="57">
        <f t="shared" ca="1" si="81"/>
        <v>109473</v>
      </c>
      <c r="AK174" s="57">
        <f t="shared" ca="1" si="80"/>
        <v>4279</v>
      </c>
      <c r="AL174" s="57">
        <f t="shared" ca="1" si="78"/>
        <v>74761</v>
      </c>
      <c r="AM174" s="57">
        <f t="shared" ca="1" si="78"/>
        <v>9472</v>
      </c>
      <c r="AN174" s="57">
        <f t="shared" ca="1" si="78"/>
        <v>117021</v>
      </c>
      <c r="AO174" s="57">
        <f t="shared" ca="1" si="78"/>
        <v>0</v>
      </c>
      <c r="AP174" s="57">
        <f t="shared" ca="1" si="78"/>
        <v>91400</v>
      </c>
      <c r="AQ174" s="57">
        <f t="shared" ca="1" si="78"/>
        <v>8060</v>
      </c>
      <c r="AR174" s="57">
        <f t="shared" ca="1" si="78"/>
        <v>1304</v>
      </c>
      <c r="AS174" s="51">
        <v>2500</v>
      </c>
      <c r="AT174" s="57">
        <f t="shared" ca="1" si="78"/>
        <v>0</v>
      </c>
      <c r="AU174" s="51">
        <v>0</v>
      </c>
      <c r="AV174" s="57">
        <v>0</v>
      </c>
      <c r="AW174" s="51">
        <f t="shared" ca="1" si="63"/>
        <v>11828.06</v>
      </c>
      <c r="AX174" s="57">
        <f t="shared" ca="1" si="76"/>
        <v>-20732</v>
      </c>
      <c r="AY174" s="57">
        <f t="shared" ca="1" si="76"/>
        <v>0</v>
      </c>
      <c r="AZ174" s="57">
        <f t="shared" ca="1" si="76"/>
        <v>0</v>
      </c>
      <c r="BA174" s="51">
        <v>0</v>
      </c>
      <c r="BB174" s="51">
        <v>0</v>
      </c>
      <c r="BC174" s="57">
        <f t="shared" ca="1" si="76"/>
        <v>-26360</v>
      </c>
      <c r="BD174" s="57">
        <f t="shared" ca="1" si="76"/>
        <v>-16640</v>
      </c>
      <c r="BE174" s="57">
        <f t="shared" ca="1" si="73"/>
        <v>547.36500000000001</v>
      </c>
      <c r="BF174" s="51">
        <f t="shared" ca="1" si="64"/>
        <v>59.808799999999998</v>
      </c>
      <c r="BG174" s="51">
        <f t="shared" ca="1" si="65"/>
        <v>16.481830985915494</v>
      </c>
      <c r="BH174" s="51">
        <f t="shared" ca="1" si="66"/>
        <v>904.95049504950498</v>
      </c>
      <c r="BI174" s="51">
        <v>0</v>
      </c>
      <c r="BJ174" s="51">
        <f ca="1">'2024_3월_관리비상세내역'!BK174</f>
        <v>768.17000000000007</v>
      </c>
      <c r="BK174" s="51">
        <f t="shared" ca="1" si="67"/>
        <v>1315.5350000000001</v>
      </c>
      <c r="BL174" s="51">
        <f ca="1">'2024_3월_관리비상세내역'!BM174</f>
        <v>472.51845070422536</v>
      </c>
      <c r="BM174" s="57">
        <f t="shared" ca="1" si="68"/>
        <v>489.00028169014087</v>
      </c>
      <c r="BN174" s="51">
        <f ca="1">'2024_3월_관리비상세내역'!BO174</f>
        <v>1004.72</v>
      </c>
      <c r="BO174" s="57">
        <f t="shared" ca="1" si="69"/>
        <v>1064.5288</v>
      </c>
      <c r="BP174" s="51">
        <f ca="1">'2024_3월_관리비상세내역'!BQ174</f>
        <v>869.42574257425747</v>
      </c>
      <c r="BQ174" s="57">
        <f t="shared" ca="1" si="70"/>
        <v>1774.3762376237623</v>
      </c>
      <c r="BR174" s="51">
        <v>0</v>
      </c>
      <c r="BS174" s="51">
        <v>0</v>
      </c>
    </row>
    <row r="175" spans="1:71">
      <c r="A175" s="8" t="s">
        <v>239</v>
      </c>
      <c r="B175">
        <v>704</v>
      </c>
      <c r="C175">
        <f t="shared" si="77"/>
        <v>2102</v>
      </c>
      <c r="E175" s="8">
        <v>115.7</v>
      </c>
      <c r="F175" s="8" t="s">
        <v>240</v>
      </c>
      <c r="G175" s="55">
        <f t="shared" ca="1" si="58"/>
        <v>42325</v>
      </c>
      <c r="H175" s="8">
        <v>77777</v>
      </c>
      <c r="J175" t="str">
        <f t="shared" ca="1" si="72"/>
        <v>월세</v>
      </c>
      <c r="K175" s="8" t="s">
        <v>242</v>
      </c>
      <c r="L175" s="63">
        <v>45383</v>
      </c>
      <c r="M175" s="63">
        <v>45432</v>
      </c>
      <c r="N175" s="63">
        <v>45383</v>
      </c>
      <c r="O175" s="63">
        <v>45412</v>
      </c>
      <c r="P175" s="51">
        <f t="shared" ca="1" si="59"/>
        <v>472644</v>
      </c>
      <c r="Q175" s="57">
        <f t="shared" ca="1" si="60"/>
        <v>482096.88</v>
      </c>
      <c r="R175" s="51">
        <f t="shared" ca="1" si="61"/>
        <v>472644</v>
      </c>
      <c r="S175" s="57">
        <f t="shared" ca="1" si="71"/>
        <v>197428</v>
      </c>
      <c r="T175" s="57">
        <f t="shared" ca="1" si="62"/>
        <v>275216</v>
      </c>
      <c r="U175" s="57">
        <f t="shared" ca="1" si="81"/>
        <v>67860</v>
      </c>
      <c r="V175" s="57">
        <f t="shared" ca="1" si="81"/>
        <v>18341</v>
      </c>
      <c r="W175" s="57">
        <f t="shared" ca="1" si="81"/>
        <v>1673</v>
      </c>
      <c r="X175" s="57">
        <f t="shared" ca="1" si="81"/>
        <v>3866</v>
      </c>
      <c r="Y175" s="57">
        <f t="shared" ca="1" si="81"/>
        <v>3164</v>
      </c>
      <c r="Z175" s="57">
        <f t="shared" ca="1" si="81"/>
        <v>20968</v>
      </c>
      <c r="AA175" s="57">
        <f t="shared" ca="1" si="81"/>
        <v>4479</v>
      </c>
      <c r="AB175" s="57">
        <f t="shared" ca="1" si="81"/>
        <v>27352</v>
      </c>
      <c r="AC175" s="57">
        <f t="shared" ca="1" si="81"/>
        <v>2107</v>
      </c>
      <c r="AD175" s="57">
        <f t="shared" ca="1" si="81"/>
        <v>8840</v>
      </c>
      <c r="AE175" s="57">
        <f t="shared" ca="1" si="81"/>
        <v>21491</v>
      </c>
      <c r="AF175" s="57">
        <f t="shared" ca="1" si="81"/>
        <v>648</v>
      </c>
      <c r="AG175" s="57">
        <f t="shared" ca="1" si="81"/>
        <v>19077</v>
      </c>
      <c r="AH175" s="57">
        <f t="shared" ca="1" si="81"/>
        <v>790</v>
      </c>
      <c r="AI175" s="57">
        <f t="shared" ca="1" si="81"/>
        <v>0</v>
      </c>
      <c r="AJ175" s="57">
        <f t="shared" ca="1" si="81"/>
        <v>102504</v>
      </c>
      <c r="AK175" s="57">
        <f t="shared" ca="1" si="80"/>
        <v>9699</v>
      </c>
      <c r="AL175" s="57">
        <f t="shared" ca="1" si="78"/>
        <v>114553</v>
      </c>
      <c r="AM175" s="57">
        <f t="shared" ca="1" si="78"/>
        <v>1758</v>
      </c>
      <c r="AN175" s="57">
        <f t="shared" ca="1" si="78"/>
        <v>67244</v>
      </c>
      <c r="AO175" s="57">
        <f t="shared" ca="1" si="78"/>
        <v>0</v>
      </c>
      <c r="AP175" s="57">
        <f t="shared" ca="1" si="78"/>
        <v>19079</v>
      </c>
      <c r="AQ175" s="57">
        <f t="shared" ca="1" si="78"/>
        <v>2041</v>
      </c>
      <c r="AR175" s="57">
        <f t="shared" ca="1" si="78"/>
        <v>1696</v>
      </c>
      <c r="AS175" s="51">
        <v>2500</v>
      </c>
      <c r="AT175" s="57">
        <f t="shared" ca="1" si="78"/>
        <v>0</v>
      </c>
      <c r="AU175" s="51">
        <v>0</v>
      </c>
      <c r="AV175" s="57">
        <v>0</v>
      </c>
      <c r="AW175" s="51">
        <f t="shared" ca="1" si="63"/>
        <v>9452.880000000001</v>
      </c>
      <c r="AX175" s="57">
        <f t="shared" ca="1" si="76"/>
        <v>-19894</v>
      </c>
      <c r="AY175" s="57">
        <f t="shared" ca="1" si="76"/>
        <v>0</v>
      </c>
      <c r="AZ175" s="57">
        <f t="shared" ca="1" si="76"/>
        <v>0</v>
      </c>
      <c r="BA175" s="51">
        <v>0</v>
      </c>
      <c r="BB175" s="51">
        <v>0</v>
      </c>
      <c r="BC175" s="57">
        <f t="shared" ca="1" si="76"/>
        <v>-6896</v>
      </c>
      <c r="BD175" s="57">
        <f t="shared" ca="1" si="76"/>
        <v>-22296</v>
      </c>
      <c r="BE175" s="57">
        <f t="shared" ca="1" si="73"/>
        <v>512.52</v>
      </c>
      <c r="BF175" s="51">
        <f t="shared" ca="1" si="64"/>
        <v>91.642399999999995</v>
      </c>
      <c r="BG175" s="51">
        <f t="shared" ca="1" si="65"/>
        <v>9.4709859154929585</v>
      </c>
      <c r="BH175" s="51">
        <f t="shared" ca="1" si="66"/>
        <v>188.9009900990099</v>
      </c>
      <c r="BI175" s="51">
        <v>0</v>
      </c>
      <c r="BJ175" s="51">
        <f ca="1">'2024_3월_관리비상세내역'!BK175</f>
        <v>1099.4850000000001</v>
      </c>
      <c r="BK175" s="51">
        <f t="shared" ca="1" si="67"/>
        <v>1612.0050000000001</v>
      </c>
      <c r="BL175" s="51">
        <f ca="1">'2024_3월_관리비상세내역'!BM175</f>
        <v>597.42732394366192</v>
      </c>
      <c r="BM175" s="57">
        <f t="shared" ca="1" si="68"/>
        <v>606.89830985915489</v>
      </c>
      <c r="BN175" s="51">
        <f ca="1">'2024_3월_관리비상세내역'!BO175</f>
        <v>701.70640000000003</v>
      </c>
      <c r="BO175" s="57">
        <f t="shared" ca="1" si="69"/>
        <v>793.34879999999998</v>
      </c>
      <c r="BP175" s="51">
        <f ca="1">'2024_3월_관리비상세내역'!BQ175</f>
        <v>684.30693069306926</v>
      </c>
      <c r="BQ175" s="57">
        <f t="shared" ca="1" si="70"/>
        <v>873.20792079207922</v>
      </c>
      <c r="BR175" s="51">
        <v>0</v>
      </c>
      <c r="BS175" s="51">
        <v>0</v>
      </c>
    </row>
    <row r="176" spans="1:71">
      <c r="A176" s="8" t="s">
        <v>239</v>
      </c>
      <c r="B176">
        <v>704</v>
      </c>
      <c r="C176">
        <f t="shared" si="77"/>
        <v>2201</v>
      </c>
      <c r="E176" s="8">
        <v>115.7</v>
      </c>
      <c r="F176" s="8" t="s">
        <v>240</v>
      </c>
      <c r="G176" s="55">
        <f t="shared" ca="1" si="58"/>
        <v>42720</v>
      </c>
      <c r="H176" s="8">
        <v>77777</v>
      </c>
      <c r="J176" t="str">
        <f t="shared" ca="1" si="72"/>
        <v>자가</v>
      </c>
      <c r="K176" s="8" t="s">
        <v>242</v>
      </c>
      <c r="L176" s="63">
        <v>45383</v>
      </c>
      <c r="M176" s="63">
        <v>45432</v>
      </c>
      <c r="N176" s="63">
        <v>45383</v>
      </c>
      <c r="O176" s="63">
        <v>45412</v>
      </c>
      <c r="P176" s="51">
        <f t="shared" ca="1" si="59"/>
        <v>342890</v>
      </c>
      <c r="Q176" s="57">
        <f t="shared" ca="1" si="60"/>
        <v>349747.8</v>
      </c>
      <c r="R176" s="51">
        <f t="shared" ca="1" si="61"/>
        <v>342890</v>
      </c>
      <c r="S176" s="57">
        <f t="shared" ca="1" si="71"/>
        <v>206137</v>
      </c>
      <c r="T176" s="57">
        <f t="shared" ca="1" si="62"/>
        <v>136753</v>
      </c>
      <c r="U176" s="57">
        <f t="shared" ca="1" si="81"/>
        <v>50328</v>
      </c>
      <c r="V176" s="57">
        <f t="shared" ca="1" si="81"/>
        <v>16581</v>
      </c>
      <c r="W176" s="57">
        <f t="shared" ca="1" si="81"/>
        <v>1199</v>
      </c>
      <c r="X176" s="57">
        <f t="shared" ca="1" si="81"/>
        <v>3896</v>
      </c>
      <c r="Y176" s="57">
        <f t="shared" ca="1" si="81"/>
        <v>3432</v>
      </c>
      <c r="Z176" s="57">
        <f t="shared" ca="1" si="81"/>
        <v>23097</v>
      </c>
      <c r="AA176" s="57">
        <f t="shared" ca="1" si="81"/>
        <v>8937</v>
      </c>
      <c r="AB176" s="57">
        <f t="shared" ca="1" si="81"/>
        <v>62335</v>
      </c>
      <c r="AC176" s="57">
        <f t="shared" ca="1" si="81"/>
        <v>1354</v>
      </c>
      <c r="AD176" s="57">
        <f t="shared" ca="1" si="81"/>
        <v>2973</v>
      </c>
      <c r="AE176" s="57">
        <f t="shared" ca="1" si="81"/>
        <v>13372</v>
      </c>
      <c r="AF176" s="57">
        <f t="shared" ca="1" si="81"/>
        <v>517</v>
      </c>
      <c r="AG176" s="57">
        <f t="shared" ca="1" si="81"/>
        <v>22908</v>
      </c>
      <c r="AH176" s="57">
        <f t="shared" ca="1" si="81"/>
        <v>293</v>
      </c>
      <c r="AI176" s="57">
        <f t="shared" ca="1" si="81"/>
        <v>0</v>
      </c>
      <c r="AJ176" s="57">
        <f t="shared" ca="1" si="81"/>
        <v>97927</v>
      </c>
      <c r="AK176" s="57">
        <f t="shared" ca="1" si="80"/>
        <v>16745</v>
      </c>
      <c r="AL176" s="57">
        <f t="shared" ca="1" si="78"/>
        <v>21073</v>
      </c>
      <c r="AM176" s="57">
        <f t="shared" ca="1" si="78"/>
        <v>9712</v>
      </c>
      <c r="AN176" s="57">
        <f t="shared" ca="1" si="78"/>
        <v>17993</v>
      </c>
      <c r="AO176" s="57">
        <f t="shared" ca="1" si="78"/>
        <v>0</v>
      </c>
      <c r="AP176" s="57">
        <f t="shared" ca="1" si="78"/>
        <v>32839</v>
      </c>
      <c r="AQ176" s="57">
        <f t="shared" ca="1" si="78"/>
        <v>4145</v>
      </c>
      <c r="AR176" s="57">
        <f t="shared" ca="1" si="78"/>
        <v>3205</v>
      </c>
      <c r="AS176" s="51">
        <v>2500</v>
      </c>
      <c r="AT176" s="57">
        <f t="shared" ca="1" si="78"/>
        <v>0</v>
      </c>
      <c r="AU176" s="51">
        <v>0</v>
      </c>
      <c r="AV176" s="57">
        <v>0</v>
      </c>
      <c r="AW176" s="51">
        <f t="shared" ca="1" si="63"/>
        <v>6857.8</v>
      </c>
      <c r="AX176" s="57">
        <f t="shared" ca="1" si="76"/>
        <v>-21527</v>
      </c>
      <c r="AY176" s="57">
        <f t="shared" ca="1" si="76"/>
        <v>0</v>
      </c>
      <c r="AZ176" s="57">
        <f t="shared" ca="1" si="76"/>
        <v>0</v>
      </c>
      <c r="BA176" s="51">
        <v>0</v>
      </c>
      <c r="BB176" s="51">
        <v>0</v>
      </c>
      <c r="BC176" s="57">
        <f t="shared" ca="1" si="76"/>
        <v>-25019</v>
      </c>
      <c r="BD176" s="57">
        <f t="shared" ca="1" si="76"/>
        <v>-27925</v>
      </c>
      <c r="BE176" s="57">
        <f t="shared" ca="1" si="73"/>
        <v>489.63499999999999</v>
      </c>
      <c r="BF176" s="51">
        <f t="shared" ca="1" si="64"/>
        <v>16.8584</v>
      </c>
      <c r="BG176" s="51">
        <f t="shared" ca="1" si="65"/>
        <v>2.5342253521126761</v>
      </c>
      <c r="BH176" s="51">
        <f t="shared" ca="1" si="66"/>
        <v>325.13861386138615</v>
      </c>
      <c r="BI176" s="51">
        <v>0</v>
      </c>
      <c r="BJ176" s="51">
        <f ca="1">'2024_3월_관리비상세내역'!BK176</f>
        <v>1190.395</v>
      </c>
      <c r="BK176" s="51">
        <f t="shared" ca="1" si="67"/>
        <v>1680.03</v>
      </c>
      <c r="BL176" s="51">
        <f ca="1">'2024_3월_관리비상세내역'!BM176</f>
        <v>273.4187323943662</v>
      </c>
      <c r="BM176" s="57">
        <f t="shared" ca="1" si="68"/>
        <v>275.95295774647889</v>
      </c>
      <c r="BN176" s="51">
        <f ca="1">'2024_3월_관리비상세내역'!BO176</f>
        <v>1032.0192</v>
      </c>
      <c r="BO176" s="57">
        <f t="shared" ca="1" si="69"/>
        <v>1048.8776</v>
      </c>
      <c r="BP176" s="51">
        <f ca="1">'2024_3월_관리비상세내역'!BQ176</f>
        <v>1547.5544554455446</v>
      </c>
      <c r="BQ176" s="57">
        <f t="shared" ca="1" si="70"/>
        <v>1872.6930693069307</v>
      </c>
      <c r="BR176" s="51">
        <v>0</v>
      </c>
      <c r="BS176" s="51">
        <v>0</v>
      </c>
    </row>
    <row r="177" spans="1:71">
      <c r="A177" s="8" t="s">
        <v>239</v>
      </c>
      <c r="B177">
        <v>704</v>
      </c>
      <c r="C177">
        <f t="shared" si="77"/>
        <v>2202</v>
      </c>
      <c r="E177" s="8">
        <v>115.7</v>
      </c>
      <c r="F177" s="8" t="s">
        <v>240</v>
      </c>
      <c r="G177" s="55">
        <f t="shared" ca="1" si="58"/>
        <v>45129</v>
      </c>
      <c r="H177" s="8">
        <v>77777</v>
      </c>
      <c r="J177" t="str">
        <f t="shared" ca="1" si="72"/>
        <v>월세</v>
      </c>
      <c r="K177" s="8" t="s">
        <v>242</v>
      </c>
      <c r="L177" s="63">
        <v>45383</v>
      </c>
      <c r="M177" s="63">
        <v>45432</v>
      </c>
      <c r="N177" s="63">
        <v>45383</v>
      </c>
      <c r="O177" s="63">
        <v>45412</v>
      </c>
      <c r="P177" s="51">
        <f t="shared" ca="1" si="59"/>
        <v>527822</v>
      </c>
      <c r="Q177" s="57">
        <f t="shared" ca="1" si="60"/>
        <v>538378.43999999994</v>
      </c>
      <c r="R177" s="51">
        <f t="shared" ca="1" si="61"/>
        <v>527822</v>
      </c>
      <c r="S177" s="57">
        <f t="shared" ca="1" si="71"/>
        <v>199962</v>
      </c>
      <c r="T177" s="57">
        <f t="shared" ca="1" si="62"/>
        <v>327860</v>
      </c>
      <c r="U177" s="57">
        <f t="shared" ca="1" si="81"/>
        <v>73045</v>
      </c>
      <c r="V177" s="57">
        <f t="shared" ca="1" si="81"/>
        <v>32410</v>
      </c>
      <c r="W177" s="57">
        <f t="shared" ca="1" si="81"/>
        <v>1995</v>
      </c>
      <c r="X177" s="57">
        <f t="shared" ca="1" si="81"/>
        <v>1680</v>
      </c>
      <c r="Y177" s="57">
        <f t="shared" ca="1" si="81"/>
        <v>3379</v>
      </c>
      <c r="Z177" s="57">
        <f t="shared" ca="1" si="81"/>
        <v>26156</v>
      </c>
      <c r="AA177" s="57">
        <f t="shared" ca="1" si="81"/>
        <v>6929</v>
      </c>
      <c r="AB177" s="57">
        <f t="shared" ca="1" si="81"/>
        <v>21665</v>
      </c>
      <c r="AC177" s="57">
        <f t="shared" ca="1" si="81"/>
        <v>853</v>
      </c>
      <c r="AD177" s="57">
        <f t="shared" ca="1" si="81"/>
        <v>7540</v>
      </c>
      <c r="AE177" s="57">
        <f t="shared" ca="1" si="81"/>
        <v>3302</v>
      </c>
      <c r="AF177" s="57">
        <f t="shared" ca="1" si="81"/>
        <v>232</v>
      </c>
      <c r="AG177" s="57">
        <f t="shared" ca="1" si="81"/>
        <v>25474</v>
      </c>
      <c r="AH177" s="57">
        <f t="shared" ca="1" si="81"/>
        <v>802</v>
      </c>
      <c r="AI177" s="57">
        <f t="shared" ca="1" si="81"/>
        <v>0</v>
      </c>
      <c r="AJ177" s="57">
        <f t="shared" ca="1" si="81"/>
        <v>95996</v>
      </c>
      <c r="AK177" s="57">
        <f t="shared" ca="1" si="80"/>
        <v>20645</v>
      </c>
      <c r="AL177" s="57">
        <f t="shared" ca="1" si="78"/>
        <v>98357</v>
      </c>
      <c r="AM177" s="57">
        <f t="shared" ca="1" si="78"/>
        <v>9813</v>
      </c>
      <c r="AN177" s="57">
        <f t="shared" ca="1" si="78"/>
        <v>79396</v>
      </c>
      <c r="AO177" s="57">
        <f t="shared" ca="1" si="78"/>
        <v>0</v>
      </c>
      <c r="AP177" s="57">
        <f t="shared" ca="1" si="78"/>
        <v>60732</v>
      </c>
      <c r="AQ177" s="57">
        <f t="shared" ca="1" si="78"/>
        <v>2231</v>
      </c>
      <c r="AR177" s="57">
        <f t="shared" ca="1" si="78"/>
        <v>2901</v>
      </c>
      <c r="AS177" s="51">
        <v>2500</v>
      </c>
      <c r="AT177" s="57">
        <f t="shared" ca="1" si="78"/>
        <v>0</v>
      </c>
      <c r="AU177" s="51">
        <v>0</v>
      </c>
      <c r="AV177" s="57">
        <v>0</v>
      </c>
      <c r="AW177" s="51">
        <f t="shared" ca="1" si="63"/>
        <v>10556.44</v>
      </c>
      <c r="AX177" s="57">
        <f t="shared" ca="1" si="76"/>
        <v>-5903</v>
      </c>
      <c r="AY177" s="57">
        <f t="shared" ca="1" si="76"/>
        <v>0</v>
      </c>
      <c r="AZ177" s="57">
        <f t="shared" ca="1" si="76"/>
        <v>0</v>
      </c>
      <c r="BA177" s="51">
        <v>0</v>
      </c>
      <c r="BB177" s="51">
        <v>0</v>
      </c>
      <c r="BC177" s="57">
        <f t="shared" ca="1" si="76"/>
        <v>-22768</v>
      </c>
      <c r="BD177" s="57">
        <f t="shared" ca="1" si="76"/>
        <v>-21540</v>
      </c>
      <c r="BE177" s="57">
        <f t="shared" ca="1" si="73"/>
        <v>479.98</v>
      </c>
      <c r="BF177" s="51">
        <f t="shared" ca="1" si="64"/>
        <v>78.685599999999994</v>
      </c>
      <c r="BG177" s="51">
        <f t="shared" ca="1" si="65"/>
        <v>11.182535211267606</v>
      </c>
      <c r="BH177" s="51">
        <f t="shared" ca="1" si="66"/>
        <v>601.30693069306926</v>
      </c>
      <c r="BI177" s="51">
        <v>0</v>
      </c>
      <c r="BJ177" s="51">
        <f ca="1">'2024_3월_관리비상세내역'!BK177</f>
        <v>517.34500000000003</v>
      </c>
      <c r="BK177" s="51">
        <f t="shared" ca="1" si="67"/>
        <v>997.32500000000005</v>
      </c>
      <c r="BL177" s="51">
        <f ca="1">'2024_3월_관리비상세내역'!BM177</f>
        <v>253.56295774647887</v>
      </c>
      <c r="BM177" s="57">
        <f t="shared" ca="1" si="68"/>
        <v>264.74549295774648</v>
      </c>
      <c r="BN177" s="51">
        <f ca="1">'2024_3월_관리비상세내역'!BO177</f>
        <v>109.45359999999999</v>
      </c>
      <c r="BO177" s="57">
        <f t="shared" ca="1" si="69"/>
        <v>188.13919999999999</v>
      </c>
      <c r="BP177" s="51">
        <f ca="1">'2024_3월_관리비상세내역'!BQ177</f>
        <v>715.87128712871288</v>
      </c>
      <c r="BQ177" s="57">
        <f t="shared" ca="1" si="70"/>
        <v>1317.1782178217823</v>
      </c>
      <c r="BR177" s="51">
        <v>0</v>
      </c>
      <c r="BS177" s="51">
        <v>0</v>
      </c>
    </row>
    <row r="178" spans="1:71">
      <c r="A178" s="8" t="s">
        <v>239</v>
      </c>
      <c r="B178">
        <v>705</v>
      </c>
      <c r="C178" s="54">
        <v>101</v>
      </c>
      <c r="E178" s="8">
        <v>115.7</v>
      </c>
      <c r="F178" s="8" t="s">
        <v>240</v>
      </c>
      <c r="G178" s="55">
        <f t="shared" ca="1" si="58"/>
        <v>44107</v>
      </c>
      <c r="H178" s="8">
        <v>77777</v>
      </c>
      <c r="J178" t="str">
        <f t="shared" ca="1" si="72"/>
        <v>전세</v>
      </c>
      <c r="K178" s="8" t="s">
        <v>242</v>
      </c>
      <c r="L178" s="63">
        <v>45383</v>
      </c>
      <c r="M178" s="63">
        <v>45432</v>
      </c>
      <c r="N178" s="63">
        <v>45383</v>
      </c>
      <c r="O178" s="63">
        <v>45412</v>
      </c>
      <c r="P178" s="51">
        <f t="shared" ca="1" si="59"/>
        <v>549087</v>
      </c>
      <c r="Q178" s="57">
        <f t="shared" ca="1" si="60"/>
        <v>560068.74</v>
      </c>
      <c r="R178" s="51">
        <f t="shared" ca="1" si="61"/>
        <v>549087</v>
      </c>
      <c r="S178" s="57">
        <f t="shared" ca="1" si="71"/>
        <v>197656</v>
      </c>
      <c r="T178" s="57">
        <f t="shared" ca="1" si="62"/>
        <v>351431</v>
      </c>
      <c r="U178" s="57">
        <f t="shared" ca="1" si="81"/>
        <v>59030</v>
      </c>
      <c r="V178" s="57">
        <f t="shared" ca="1" si="81"/>
        <v>36962</v>
      </c>
      <c r="W178" s="57">
        <f t="shared" ca="1" si="81"/>
        <v>440</v>
      </c>
      <c r="X178" s="57">
        <f t="shared" ca="1" si="81"/>
        <v>1397</v>
      </c>
      <c r="Y178" s="57">
        <f t="shared" ca="1" si="81"/>
        <v>3935</v>
      </c>
      <c r="Z178" s="57">
        <f t="shared" ca="1" si="81"/>
        <v>59584</v>
      </c>
      <c r="AA178" s="57">
        <f t="shared" ca="1" si="81"/>
        <v>18453</v>
      </c>
      <c r="AB178" s="57">
        <f t="shared" ca="1" si="81"/>
        <v>10698</v>
      </c>
      <c r="AC178" s="57">
        <f t="shared" ca="1" si="81"/>
        <v>351</v>
      </c>
      <c r="AD178" s="57">
        <f t="shared" ca="1" si="81"/>
        <v>2560</v>
      </c>
      <c r="AE178" s="57">
        <f t="shared" ca="1" si="81"/>
        <v>3862</v>
      </c>
      <c r="AF178" s="57">
        <f t="shared" ca="1" si="81"/>
        <v>478</v>
      </c>
      <c r="AG178" s="57">
        <f t="shared" ca="1" si="81"/>
        <v>15771</v>
      </c>
      <c r="AH178" s="57">
        <f t="shared" ca="1" si="81"/>
        <v>171</v>
      </c>
      <c r="AI178" s="57">
        <f t="shared" ca="1" si="81"/>
        <v>0</v>
      </c>
      <c r="AJ178" s="57">
        <f t="shared" ca="1" si="81"/>
        <v>99315</v>
      </c>
      <c r="AK178" s="57">
        <f t="shared" ca="1" si="80"/>
        <v>12790</v>
      </c>
      <c r="AL178" s="57">
        <f t="shared" ca="1" si="78"/>
        <v>97943</v>
      </c>
      <c r="AM178" s="57">
        <f t="shared" ca="1" si="78"/>
        <v>9988</v>
      </c>
      <c r="AN178" s="57">
        <f t="shared" ca="1" si="78"/>
        <v>78273</v>
      </c>
      <c r="AO178" s="57">
        <f t="shared" ca="1" si="78"/>
        <v>0</v>
      </c>
      <c r="AP178" s="57">
        <f t="shared" ca="1" si="78"/>
        <v>46989</v>
      </c>
      <c r="AQ178" s="57">
        <f t="shared" ca="1" si="78"/>
        <v>2588</v>
      </c>
      <c r="AR178" s="57">
        <f t="shared" ca="1" si="78"/>
        <v>1042</v>
      </c>
      <c r="AS178" s="51">
        <v>2500</v>
      </c>
      <c r="AT178" s="57">
        <f t="shared" ca="1" si="78"/>
        <v>0</v>
      </c>
      <c r="AU178" s="51">
        <v>0</v>
      </c>
      <c r="AV178" s="57">
        <v>0</v>
      </c>
      <c r="AW178" s="51">
        <f t="shared" ca="1" si="63"/>
        <v>10981.74</v>
      </c>
      <c r="AX178" s="57">
        <f t="shared" ca="1" si="76"/>
        <v>-10875</v>
      </c>
      <c r="AY178" s="57">
        <f t="shared" ca="1" si="76"/>
        <v>0</v>
      </c>
      <c r="AZ178" s="57">
        <f t="shared" ca="1" si="76"/>
        <v>0</v>
      </c>
      <c r="BA178" s="51">
        <v>0</v>
      </c>
      <c r="BB178" s="51">
        <v>0</v>
      </c>
      <c r="BC178" s="57">
        <f t="shared" ca="1" si="76"/>
        <v>-3248</v>
      </c>
      <c r="BD178" s="57">
        <f t="shared" ca="1" si="76"/>
        <v>-1910</v>
      </c>
      <c r="BE178" s="57">
        <f t="shared" ca="1" si="73"/>
        <v>496.57499999999999</v>
      </c>
      <c r="BF178" s="51">
        <f t="shared" ca="1" si="64"/>
        <v>78.354399999999998</v>
      </c>
      <c r="BG178" s="51">
        <f t="shared" ca="1" si="65"/>
        <v>11.024366197183099</v>
      </c>
      <c r="BH178" s="51">
        <f t="shared" ca="1" si="66"/>
        <v>465.23762376237624</v>
      </c>
      <c r="BI178" s="51">
        <v>0</v>
      </c>
      <c r="BJ178" s="51">
        <f ca="1">'2024_3월_관리비상세내역'!BK178</f>
        <v>442.5</v>
      </c>
      <c r="BK178" s="51">
        <f t="shared" ca="1" si="67"/>
        <v>939.07500000000005</v>
      </c>
      <c r="BL178" s="51">
        <f ca="1">'2024_3월_관리비상세내역'!BM178</f>
        <v>523.7197183098591</v>
      </c>
      <c r="BM178" s="57">
        <f t="shared" ca="1" si="68"/>
        <v>534.7440845070422</v>
      </c>
      <c r="BN178" s="51">
        <f ca="1">'2024_3월_관리비상세내역'!BO178</f>
        <v>915.47280000000001</v>
      </c>
      <c r="BO178" s="57">
        <f t="shared" ca="1" si="69"/>
        <v>993.82719999999995</v>
      </c>
      <c r="BP178" s="51">
        <f ca="1">'2024_3월_관리비상세내역'!BQ178</f>
        <v>1171</v>
      </c>
      <c r="BQ178" s="57">
        <f t="shared" ca="1" si="70"/>
        <v>1636.2376237623762</v>
      </c>
      <c r="BR178" s="51">
        <v>0</v>
      </c>
      <c r="BS178" s="51">
        <v>0</v>
      </c>
    </row>
    <row r="179" spans="1:71">
      <c r="A179" s="8" t="s">
        <v>239</v>
      </c>
      <c r="B179">
        <v>705</v>
      </c>
      <c r="C179" s="54">
        <v>102</v>
      </c>
      <c r="E179" s="8">
        <v>115.7</v>
      </c>
      <c r="F179" s="8" t="s">
        <v>240</v>
      </c>
      <c r="G179" s="55">
        <f t="shared" ca="1" si="58"/>
        <v>43348</v>
      </c>
      <c r="H179" s="8">
        <v>77777</v>
      </c>
      <c r="J179" t="str">
        <f t="shared" ca="1" si="72"/>
        <v>자가</v>
      </c>
      <c r="K179" s="8" t="s">
        <v>242</v>
      </c>
      <c r="L179" s="63">
        <v>45383</v>
      </c>
      <c r="M179" s="63">
        <v>45432</v>
      </c>
      <c r="N179" s="63">
        <v>45383</v>
      </c>
      <c r="O179" s="63">
        <v>45412</v>
      </c>
      <c r="P179" s="51">
        <f t="shared" ca="1" si="59"/>
        <v>344442</v>
      </c>
      <c r="Q179" s="57">
        <f t="shared" ca="1" si="60"/>
        <v>351330.84</v>
      </c>
      <c r="R179" s="51">
        <f t="shared" ca="1" si="61"/>
        <v>344442</v>
      </c>
      <c r="S179" s="57">
        <f t="shared" ca="1" si="71"/>
        <v>168118</v>
      </c>
      <c r="T179" s="57">
        <f t="shared" ca="1" si="62"/>
        <v>176324</v>
      </c>
      <c r="U179" s="57">
        <f t="shared" ca="1" si="81"/>
        <v>79905</v>
      </c>
      <c r="V179" s="57">
        <f t="shared" ca="1" si="81"/>
        <v>25388</v>
      </c>
      <c r="W179" s="57">
        <f t="shared" ca="1" si="81"/>
        <v>764</v>
      </c>
      <c r="X179" s="57">
        <f t="shared" ca="1" si="81"/>
        <v>2486</v>
      </c>
      <c r="Y179" s="57">
        <f t="shared" ca="1" si="81"/>
        <v>3642</v>
      </c>
      <c r="Z179" s="57">
        <f t="shared" ca="1" si="81"/>
        <v>15330</v>
      </c>
      <c r="AA179" s="57">
        <f t="shared" ca="1" si="81"/>
        <v>24892</v>
      </c>
      <c r="AB179" s="57">
        <f t="shared" ca="1" si="81"/>
        <v>14062</v>
      </c>
      <c r="AC179" s="57">
        <f t="shared" ca="1" si="81"/>
        <v>2671</v>
      </c>
      <c r="AD179" s="57">
        <f t="shared" ca="1" si="81"/>
        <v>9213</v>
      </c>
      <c r="AE179" s="57">
        <f t="shared" ca="1" si="81"/>
        <v>3402</v>
      </c>
      <c r="AF179" s="57">
        <f t="shared" ca="1" si="81"/>
        <v>875</v>
      </c>
      <c r="AG179" s="57">
        <f t="shared" ca="1" si="81"/>
        <v>4078</v>
      </c>
      <c r="AH179" s="57">
        <f t="shared" ca="1" si="81"/>
        <v>519</v>
      </c>
      <c r="AI179" s="57">
        <f t="shared" ca="1" si="81"/>
        <v>0</v>
      </c>
      <c r="AJ179" s="57">
        <f t="shared" ca="1" si="81"/>
        <v>92019</v>
      </c>
      <c r="AK179" s="57">
        <f t="shared" ca="1" si="80"/>
        <v>17286</v>
      </c>
      <c r="AL179" s="57">
        <f t="shared" ca="1" si="78"/>
        <v>19524</v>
      </c>
      <c r="AM179" s="57">
        <f t="shared" ca="1" si="78"/>
        <v>8352</v>
      </c>
      <c r="AN179" s="57">
        <f t="shared" ca="1" si="78"/>
        <v>31705</v>
      </c>
      <c r="AO179" s="57">
        <f t="shared" ca="1" si="78"/>
        <v>0</v>
      </c>
      <c r="AP179" s="57">
        <f t="shared" ca="1" si="78"/>
        <v>9710</v>
      </c>
      <c r="AQ179" s="57">
        <f t="shared" ca="1" si="78"/>
        <v>6302</v>
      </c>
      <c r="AR179" s="57">
        <f t="shared" ca="1" si="78"/>
        <v>3638</v>
      </c>
      <c r="AS179" s="51">
        <v>2500</v>
      </c>
      <c r="AT179" s="57">
        <f t="shared" ca="1" si="78"/>
        <v>0</v>
      </c>
      <c r="AU179" s="51">
        <v>0</v>
      </c>
      <c r="AV179" s="57">
        <v>0</v>
      </c>
      <c r="AW179" s="51">
        <f t="shared" ca="1" si="63"/>
        <v>6888.84</v>
      </c>
      <c r="AX179" s="57">
        <f t="shared" ca="1" si="76"/>
        <v>-11719</v>
      </c>
      <c r="AY179" s="57">
        <f t="shared" ca="1" si="76"/>
        <v>0</v>
      </c>
      <c r="AZ179" s="57">
        <f t="shared" ca="1" si="76"/>
        <v>0</v>
      </c>
      <c r="BA179" s="51">
        <v>0</v>
      </c>
      <c r="BB179" s="51">
        <v>0</v>
      </c>
      <c r="BC179" s="57">
        <f t="shared" ca="1" si="76"/>
        <v>-134</v>
      </c>
      <c r="BD179" s="57">
        <f t="shared" ca="1" si="76"/>
        <v>-21968</v>
      </c>
      <c r="BE179" s="57">
        <f t="shared" ca="1" si="73"/>
        <v>460.09500000000003</v>
      </c>
      <c r="BF179" s="51">
        <f t="shared" ca="1" si="64"/>
        <v>15.619199999999999</v>
      </c>
      <c r="BG179" s="51">
        <f t="shared" ca="1" si="65"/>
        <v>4.4654929577464788</v>
      </c>
      <c r="BH179" s="51">
        <f t="shared" ca="1" si="66"/>
        <v>96.138613861386133</v>
      </c>
      <c r="BI179" s="51">
        <v>0</v>
      </c>
      <c r="BJ179" s="51">
        <f ca="1">'2024_3월_관리비상세내역'!BK179</f>
        <v>532.76</v>
      </c>
      <c r="BK179" s="51">
        <f t="shared" ca="1" si="67"/>
        <v>992.85500000000002</v>
      </c>
      <c r="BL179" s="51">
        <f ca="1">'2024_3월_관리비상세내역'!BM179</f>
        <v>453.63225352112676</v>
      </c>
      <c r="BM179" s="57">
        <f t="shared" ca="1" si="68"/>
        <v>458.09774647887326</v>
      </c>
      <c r="BN179" s="51">
        <f ca="1">'2024_3월_관리비상세내역'!BO179</f>
        <v>698.02480000000003</v>
      </c>
      <c r="BO179" s="57">
        <f t="shared" ca="1" si="69"/>
        <v>713.64400000000001</v>
      </c>
      <c r="BP179" s="51">
        <f ca="1">'2024_3월_관리비상세내역'!BQ179</f>
        <v>888.7227722772277</v>
      </c>
      <c r="BQ179" s="57">
        <f t="shared" ca="1" si="70"/>
        <v>984.86138613861385</v>
      </c>
      <c r="BR179" s="51">
        <v>0</v>
      </c>
      <c r="BS179" s="51">
        <v>0</v>
      </c>
    </row>
    <row r="180" spans="1:71">
      <c r="A180" s="8" t="s">
        <v>239</v>
      </c>
      <c r="B180">
        <v>705</v>
      </c>
      <c r="C180" s="54">
        <v>201</v>
      </c>
      <c r="E180" s="8">
        <v>115.7</v>
      </c>
      <c r="F180" s="8" t="s">
        <v>240</v>
      </c>
      <c r="G180" s="55">
        <f t="shared" ca="1" si="58"/>
        <v>42491</v>
      </c>
      <c r="H180" s="8">
        <v>77777</v>
      </c>
      <c r="J180" t="str">
        <f t="shared" ca="1" si="72"/>
        <v>전세</v>
      </c>
      <c r="K180" s="8" t="s">
        <v>242</v>
      </c>
      <c r="L180" s="63">
        <v>45383</v>
      </c>
      <c r="M180" s="63">
        <v>45432</v>
      </c>
      <c r="N180" s="63">
        <v>45383</v>
      </c>
      <c r="O180" s="63">
        <v>45412</v>
      </c>
      <c r="P180" s="51">
        <f t="shared" ca="1" si="59"/>
        <v>547450</v>
      </c>
      <c r="Q180" s="57">
        <f t="shared" ca="1" si="60"/>
        <v>558399</v>
      </c>
      <c r="R180" s="51">
        <f t="shared" ca="1" si="61"/>
        <v>547450</v>
      </c>
      <c r="S180" s="57">
        <f t="shared" ca="1" si="71"/>
        <v>254663</v>
      </c>
      <c r="T180" s="57">
        <f t="shared" ca="1" si="62"/>
        <v>292787</v>
      </c>
      <c r="U180" s="57">
        <f t="shared" ca="1" si="81"/>
        <v>45568</v>
      </c>
      <c r="V180" s="57">
        <f t="shared" ca="1" si="81"/>
        <v>20196</v>
      </c>
      <c r="W180" s="57">
        <f t="shared" ca="1" si="81"/>
        <v>1526</v>
      </c>
      <c r="X180" s="57">
        <f t="shared" ca="1" si="81"/>
        <v>4261</v>
      </c>
      <c r="Y180" s="57">
        <f t="shared" ca="1" si="81"/>
        <v>3132</v>
      </c>
      <c r="Z180" s="57">
        <f t="shared" ca="1" si="81"/>
        <v>55036</v>
      </c>
      <c r="AA180" s="57">
        <f t="shared" ca="1" si="81"/>
        <v>1488</v>
      </c>
      <c r="AB180" s="57">
        <f t="shared" ca="1" si="81"/>
        <v>59848</v>
      </c>
      <c r="AC180" s="57">
        <f t="shared" ca="1" si="81"/>
        <v>1755</v>
      </c>
      <c r="AD180" s="57">
        <f t="shared" ca="1" si="81"/>
        <v>8703</v>
      </c>
      <c r="AE180" s="57">
        <f t="shared" ca="1" si="81"/>
        <v>2394</v>
      </c>
      <c r="AF180" s="57">
        <f t="shared" ca="1" si="81"/>
        <v>224</v>
      </c>
      <c r="AG180" s="57">
        <f t="shared" ca="1" si="81"/>
        <v>43663</v>
      </c>
      <c r="AH180" s="57">
        <f t="shared" ca="1" si="81"/>
        <v>319</v>
      </c>
      <c r="AI180" s="57">
        <f t="shared" ca="1" si="81"/>
        <v>0</v>
      </c>
      <c r="AJ180" s="57">
        <f t="shared" ca="1" si="81"/>
        <v>98463</v>
      </c>
      <c r="AK180" s="57">
        <f t="shared" ca="1" si="80"/>
        <v>22269</v>
      </c>
      <c r="AL180" s="57">
        <f t="shared" ca="1" si="78"/>
        <v>109567</v>
      </c>
      <c r="AM180" s="57">
        <f t="shared" ca="1" si="78"/>
        <v>6006</v>
      </c>
      <c r="AN180" s="57">
        <f t="shared" ca="1" si="78"/>
        <v>55357</v>
      </c>
      <c r="AO180" s="57">
        <f t="shared" ca="1" si="78"/>
        <v>0</v>
      </c>
      <c r="AP180" s="57">
        <f t="shared" ca="1" si="78"/>
        <v>49167</v>
      </c>
      <c r="AQ180" s="57">
        <f t="shared" ca="1" si="78"/>
        <v>8357</v>
      </c>
      <c r="AR180" s="57">
        <f t="shared" ca="1" si="78"/>
        <v>1850</v>
      </c>
      <c r="AS180" s="51">
        <v>2500</v>
      </c>
      <c r="AT180" s="57">
        <f t="shared" ca="1" si="78"/>
        <v>0</v>
      </c>
      <c r="AU180" s="51">
        <v>0</v>
      </c>
      <c r="AV180" s="57">
        <v>0</v>
      </c>
      <c r="AW180" s="51">
        <f t="shared" ca="1" si="63"/>
        <v>10949</v>
      </c>
      <c r="AX180" s="57">
        <f t="shared" ca="1" si="76"/>
        <v>-13967</v>
      </c>
      <c r="AY180" s="57">
        <f t="shared" ca="1" si="76"/>
        <v>0</v>
      </c>
      <c r="AZ180" s="57">
        <f t="shared" ca="1" si="76"/>
        <v>0</v>
      </c>
      <c r="BA180" s="51">
        <v>0</v>
      </c>
      <c r="BB180" s="51">
        <v>0</v>
      </c>
      <c r="BC180" s="57">
        <f t="shared" ca="1" si="76"/>
        <v>-24554</v>
      </c>
      <c r="BD180" s="57">
        <f t="shared" ca="1" si="76"/>
        <v>-15678</v>
      </c>
      <c r="BE180" s="57">
        <f t="shared" ca="1" si="73"/>
        <v>492.315</v>
      </c>
      <c r="BF180" s="51">
        <f t="shared" ca="1" si="64"/>
        <v>87.653599999999997</v>
      </c>
      <c r="BG180" s="51">
        <f t="shared" ca="1" si="65"/>
        <v>7.7967605633802819</v>
      </c>
      <c r="BH180" s="51">
        <f t="shared" ca="1" si="66"/>
        <v>486.80198019801981</v>
      </c>
      <c r="BI180" s="51">
        <v>0</v>
      </c>
      <c r="BJ180" s="51">
        <f ca="1">'2024_3월_관리비상세내역'!BK180</f>
        <v>1010.1600000000001</v>
      </c>
      <c r="BK180" s="51">
        <f t="shared" ca="1" si="67"/>
        <v>1502.4750000000001</v>
      </c>
      <c r="BL180" s="51">
        <f ca="1">'2024_3월_관리비상세내역'!BM180</f>
        <v>847.34845070422534</v>
      </c>
      <c r="BM180" s="57">
        <f t="shared" ca="1" si="68"/>
        <v>855.14521126760565</v>
      </c>
      <c r="BN180" s="51">
        <f ca="1">'2024_3월_관리비상세내역'!BO180</f>
        <v>924.39919999999995</v>
      </c>
      <c r="BO180" s="57">
        <f t="shared" ca="1" si="69"/>
        <v>1012.0527999999999</v>
      </c>
      <c r="BP180" s="51">
        <f ca="1">'2024_3월_관리비상세내역'!BQ180</f>
        <v>1214.7524752475247</v>
      </c>
      <c r="BQ180" s="57">
        <f t="shared" ca="1" si="70"/>
        <v>1701.5544554455446</v>
      </c>
      <c r="BR180" s="51">
        <v>0</v>
      </c>
      <c r="BS180" s="51">
        <v>0</v>
      </c>
    </row>
    <row r="181" spans="1:71">
      <c r="A181" s="8" t="s">
        <v>239</v>
      </c>
      <c r="B181">
        <v>705</v>
      </c>
      <c r="C181" s="54">
        <v>202</v>
      </c>
      <c r="E181" s="8">
        <v>115.7</v>
      </c>
      <c r="F181" s="8" t="s">
        <v>240</v>
      </c>
      <c r="G181" s="55">
        <f t="shared" ca="1" si="58"/>
        <v>42720</v>
      </c>
      <c r="H181" s="8">
        <v>77777</v>
      </c>
      <c r="J181" t="str">
        <f t="shared" ca="1" si="72"/>
        <v>전세</v>
      </c>
      <c r="K181" s="8" t="s">
        <v>242</v>
      </c>
      <c r="L181" s="63">
        <v>45383</v>
      </c>
      <c r="M181" s="63">
        <v>45432</v>
      </c>
      <c r="N181" s="63">
        <v>45383</v>
      </c>
      <c r="O181" s="63">
        <v>45412</v>
      </c>
      <c r="P181" s="51">
        <f t="shared" ca="1" si="59"/>
        <v>437831</v>
      </c>
      <c r="Q181" s="57">
        <f t="shared" ca="1" si="60"/>
        <v>446587.62</v>
      </c>
      <c r="R181" s="51">
        <f t="shared" ca="1" si="61"/>
        <v>437831</v>
      </c>
      <c r="S181" s="57">
        <f t="shared" ca="1" si="71"/>
        <v>217914</v>
      </c>
      <c r="T181" s="57">
        <f t="shared" ca="1" si="62"/>
        <v>219917</v>
      </c>
      <c r="U181" s="57">
        <f t="shared" ca="1" si="81"/>
        <v>33443</v>
      </c>
      <c r="V181" s="57">
        <f t="shared" ca="1" si="81"/>
        <v>39834</v>
      </c>
      <c r="W181" s="57">
        <f t="shared" ca="1" si="81"/>
        <v>1711</v>
      </c>
      <c r="X181" s="57">
        <f t="shared" ca="1" si="81"/>
        <v>3044</v>
      </c>
      <c r="Y181" s="57">
        <f t="shared" ca="1" si="81"/>
        <v>3306</v>
      </c>
      <c r="Z181" s="57">
        <f t="shared" ca="1" si="81"/>
        <v>19078</v>
      </c>
      <c r="AA181" s="57">
        <f t="shared" ca="1" si="81"/>
        <v>21966</v>
      </c>
      <c r="AB181" s="57">
        <f t="shared" ca="1" si="81"/>
        <v>78391</v>
      </c>
      <c r="AC181" s="57">
        <f t="shared" ca="1" si="81"/>
        <v>1255</v>
      </c>
      <c r="AD181" s="57">
        <f t="shared" ca="1" si="81"/>
        <v>5344</v>
      </c>
      <c r="AE181" s="57">
        <f t="shared" ca="1" si="81"/>
        <v>21826</v>
      </c>
      <c r="AF181" s="57">
        <f t="shared" ca="1" si="81"/>
        <v>685</v>
      </c>
      <c r="AG181" s="57">
        <f t="shared" ca="1" si="81"/>
        <v>2774</v>
      </c>
      <c r="AH181" s="57">
        <f t="shared" ca="1" si="81"/>
        <v>572</v>
      </c>
      <c r="AI181" s="57">
        <f t="shared" ca="1" si="81"/>
        <v>0</v>
      </c>
      <c r="AJ181" s="57">
        <f t="shared" ca="1" si="81"/>
        <v>100258</v>
      </c>
      <c r="AK181" s="57">
        <f t="shared" ca="1" si="80"/>
        <v>5410</v>
      </c>
      <c r="AL181" s="57">
        <f t="shared" ca="1" si="80"/>
        <v>22868</v>
      </c>
      <c r="AM181" s="57">
        <f t="shared" ca="1" si="80"/>
        <v>9709</v>
      </c>
      <c r="AN181" s="57">
        <f t="shared" ca="1" si="80"/>
        <v>3564</v>
      </c>
      <c r="AO181" s="57">
        <f t="shared" ca="1" si="80"/>
        <v>0</v>
      </c>
      <c r="AP181" s="57">
        <f t="shared" ca="1" si="80"/>
        <v>81424</v>
      </c>
      <c r="AQ181" s="57">
        <f t="shared" ca="1" si="80"/>
        <v>7223</v>
      </c>
      <c r="AR181" s="57">
        <f t="shared" ca="1" si="80"/>
        <v>4335</v>
      </c>
      <c r="AS181" s="51">
        <v>2500</v>
      </c>
      <c r="AT181" s="57">
        <f t="shared" ca="1" si="80"/>
        <v>0</v>
      </c>
      <c r="AU181" s="51">
        <v>0</v>
      </c>
      <c r="AV181" s="57">
        <v>0</v>
      </c>
      <c r="AW181" s="51">
        <f t="shared" ca="1" si="63"/>
        <v>8756.6200000000008</v>
      </c>
      <c r="AX181" s="57">
        <f t="shared" ca="1" si="76"/>
        <v>-1840</v>
      </c>
      <c r="AY181" s="57">
        <f t="shared" ca="1" si="76"/>
        <v>0</v>
      </c>
      <c r="AZ181" s="57">
        <f t="shared" ca="1" si="76"/>
        <v>0</v>
      </c>
      <c r="BA181" s="51">
        <v>0</v>
      </c>
      <c r="BB181" s="51">
        <v>0</v>
      </c>
      <c r="BC181" s="57">
        <f t="shared" ca="1" si="76"/>
        <v>-4520</v>
      </c>
      <c r="BD181" s="57">
        <f t="shared" ca="1" si="76"/>
        <v>-26329</v>
      </c>
      <c r="BE181" s="57">
        <f t="shared" ca="1" si="73"/>
        <v>501.29</v>
      </c>
      <c r="BF181" s="51">
        <f t="shared" ca="1" si="64"/>
        <v>18.2944</v>
      </c>
      <c r="BG181" s="51">
        <f t="shared" ca="1" si="65"/>
        <v>0.50197183098591547</v>
      </c>
      <c r="BH181" s="51">
        <f t="shared" ca="1" si="66"/>
        <v>806.17821782178214</v>
      </c>
      <c r="BI181" s="51">
        <v>0</v>
      </c>
      <c r="BJ181" s="51">
        <f ca="1">'2024_3월_관리비상세내역'!BK181</f>
        <v>1308.8800000000001</v>
      </c>
      <c r="BK181" s="51">
        <f t="shared" ca="1" si="67"/>
        <v>1810.17</v>
      </c>
      <c r="BL181" s="51">
        <f ca="1">'2024_3월_관리비상세내역'!BM181</f>
        <v>92.843661971830983</v>
      </c>
      <c r="BM181" s="57">
        <f t="shared" ca="1" si="68"/>
        <v>93.345633802816891</v>
      </c>
      <c r="BN181" s="51">
        <f ca="1">'2024_3월_관리비상세내역'!BO181</f>
        <v>784.2944</v>
      </c>
      <c r="BO181" s="57">
        <f t="shared" ca="1" si="69"/>
        <v>802.58879999999999</v>
      </c>
      <c r="BP181" s="51">
        <f ca="1">'2024_3월_관리비상세내역'!BQ181</f>
        <v>1192.5247524752476</v>
      </c>
      <c r="BQ181" s="57">
        <f t="shared" ca="1" si="70"/>
        <v>1998.7029702970299</v>
      </c>
      <c r="BR181" s="51">
        <v>0</v>
      </c>
      <c r="BS181" s="51">
        <v>0</v>
      </c>
    </row>
    <row r="182" spans="1:71">
      <c r="A182" s="8" t="s">
        <v>239</v>
      </c>
      <c r="B182">
        <v>705</v>
      </c>
      <c r="C182" s="54">
        <v>301</v>
      </c>
      <c r="E182" s="8">
        <v>115.7</v>
      </c>
      <c r="F182" s="8" t="s">
        <v>240</v>
      </c>
      <c r="G182" s="55">
        <f t="shared" ca="1" si="58"/>
        <v>45233</v>
      </c>
      <c r="H182" s="8">
        <v>77777</v>
      </c>
      <c r="J182" t="str">
        <f t="shared" ca="1" si="72"/>
        <v>자가</v>
      </c>
      <c r="K182" s="8" t="s">
        <v>242</v>
      </c>
      <c r="L182" s="63">
        <v>45383</v>
      </c>
      <c r="M182" s="63">
        <v>45432</v>
      </c>
      <c r="N182" s="63">
        <v>45383</v>
      </c>
      <c r="O182" s="63">
        <v>45412</v>
      </c>
      <c r="P182" s="51">
        <f t="shared" ca="1" si="59"/>
        <v>622018</v>
      </c>
      <c r="Q182" s="57">
        <f t="shared" ca="1" si="60"/>
        <v>634458.36</v>
      </c>
      <c r="R182" s="51">
        <f t="shared" ca="1" si="61"/>
        <v>622018</v>
      </c>
      <c r="S182" s="57">
        <f t="shared" ca="1" si="71"/>
        <v>238977</v>
      </c>
      <c r="T182" s="57">
        <f t="shared" ca="1" si="62"/>
        <v>383041</v>
      </c>
      <c r="U182" s="57">
        <f t="shared" ca="1" si="81"/>
        <v>45809</v>
      </c>
      <c r="V182" s="57">
        <f t="shared" ca="1" si="81"/>
        <v>30348</v>
      </c>
      <c r="W182" s="57">
        <f t="shared" ca="1" si="81"/>
        <v>1700</v>
      </c>
      <c r="X182" s="57">
        <f t="shared" ca="1" si="81"/>
        <v>2029</v>
      </c>
      <c r="Y182" s="57">
        <f t="shared" ca="1" si="81"/>
        <v>3202</v>
      </c>
      <c r="Z182" s="57">
        <f t="shared" ca="1" si="81"/>
        <v>47545</v>
      </c>
      <c r="AA182" s="57">
        <f t="shared" ca="1" si="81"/>
        <v>16280</v>
      </c>
      <c r="AB182" s="57">
        <f t="shared" ca="1" si="81"/>
        <v>44265</v>
      </c>
      <c r="AC182" s="57">
        <f t="shared" ca="1" si="81"/>
        <v>2187</v>
      </c>
      <c r="AD182" s="57">
        <f t="shared" ca="1" si="81"/>
        <v>4854</v>
      </c>
      <c r="AE182" s="57">
        <f t="shared" ca="1" si="81"/>
        <v>28076</v>
      </c>
      <c r="AF182" s="57">
        <f t="shared" ca="1" si="81"/>
        <v>415</v>
      </c>
      <c r="AG182" s="57">
        <f t="shared" ca="1" si="81"/>
        <v>19604</v>
      </c>
      <c r="AH182" s="57">
        <f t="shared" ca="1" si="81"/>
        <v>105</v>
      </c>
      <c r="AI182" s="57">
        <f t="shared" ca="1" si="81"/>
        <v>0</v>
      </c>
      <c r="AJ182" s="57">
        <f t="shared" ca="1" si="81"/>
        <v>103064</v>
      </c>
      <c r="AK182" s="57">
        <f t="shared" ca="1" si="80"/>
        <v>9287</v>
      </c>
      <c r="AL182" s="57">
        <f t="shared" ca="1" si="80"/>
        <v>94144</v>
      </c>
      <c r="AM182" s="57">
        <f t="shared" ca="1" si="80"/>
        <v>2160</v>
      </c>
      <c r="AN182" s="57">
        <f t="shared" ca="1" si="80"/>
        <v>112875</v>
      </c>
      <c r="AO182" s="57">
        <f t="shared" ca="1" si="80"/>
        <v>0</v>
      </c>
      <c r="AP182" s="57">
        <f t="shared" ca="1" si="80"/>
        <v>55540</v>
      </c>
      <c r="AQ182" s="57">
        <f t="shared" ca="1" si="80"/>
        <v>8943</v>
      </c>
      <c r="AR182" s="57">
        <f t="shared" ca="1" si="80"/>
        <v>5145</v>
      </c>
      <c r="AS182" s="51">
        <v>2500</v>
      </c>
      <c r="AT182" s="57">
        <f t="shared" ca="1" si="80"/>
        <v>0</v>
      </c>
      <c r="AU182" s="51">
        <v>0</v>
      </c>
      <c r="AV182" s="57">
        <v>0</v>
      </c>
      <c r="AW182" s="51">
        <f t="shared" ca="1" si="63"/>
        <v>12440.36</v>
      </c>
      <c r="AX182" s="57">
        <f t="shared" ca="1" si="76"/>
        <v>-6669</v>
      </c>
      <c r="AY182" s="57">
        <f t="shared" ca="1" si="76"/>
        <v>0</v>
      </c>
      <c r="AZ182" s="57">
        <f t="shared" ca="1" si="76"/>
        <v>0</v>
      </c>
      <c r="BA182" s="51">
        <v>0</v>
      </c>
      <c r="BB182" s="51">
        <v>0</v>
      </c>
      <c r="BC182" s="57">
        <f t="shared" ca="1" si="76"/>
        <v>-9891</v>
      </c>
      <c r="BD182" s="57">
        <f t="shared" ca="1" si="76"/>
        <v>-1499</v>
      </c>
      <c r="BE182" s="57">
        <f t="shared" ca="1" si="73"/>
        <v>515.32000000000005</v>
      </c>
      <c r="BF182" s="51">
        <f t="shared" ca="1" si="64"/>
        <v>75.315200000000004</v>
      </c>
      <c r="BG182" s="51">
        <f t="shared" ca="1" si="65"/>
        <v>15.897887323943662</v>
      </c>
      <c r="BH182" s="51">
        <f t="shared" ca="1" si="66"/>
        <v>549.90099009900985</v>
      </c>
      <c r="BI182" s="51">
        <v>0</v>
      </c>
      <c r="BJ182" s="51">
        <f ca="1">'2024_3월_관리비상세내역'!BK182</f>
        <v>1108.7</v>
      </c>
      <c r="BK182" s="51">
        <f t="shared" ca="1" si="67"/>
        <v>1624.02</v>
      </c>
      <c r="BL182" s="51">
        <f ca="1">'2024_3월_관리비상세내역'!BM182</f>
        <v>226.09450704225353</v>
      </c>
      <c r="BM182" s="57">
        <f t="shared" ca="1" si="68"/>
        <v>241.99239436619717</v>
      </c>
      <c r="BN182" s="51">
        <f ca="1">'2024_3월_관리비상세내역'!BO182</f>
        <v>841.12959999999998</v>
      </c>
      <c r="BO182" s="57">
        <f t="shared" ca="1" si="69"/>
        <v>916.44479999999999</v>
      </c>
      <c r="BP182" s="51">
        <f ca="1">'2024_3월_관리비상세내역'!BQ182</f>
        <v>1071.128712871287</v>
      </c>
      <c r="BQ182" s="57">
        <f t="shared" ca="1" si="70"/>
        <v>1621.029702970297</v>
      </c>
      <c r="BR182" s="51">
        <v>0</v>
      </c>
      <c r="BS182" s="51">
        <v>0</v>
      </c>
    </row>
    <row r="183" spans="1:71">
      <c r="A183" s="8" t="s">
        <v>239</v>
      </c>
      <c r="B183">
        <v>705</v>
      </c>
      <c r="C183" s="54">
        <v>302</v>
      </c>
      <c r="E183" s="8">
        <v>115.7</v>
      </c>
      <c r="F183" s="8" t="s">
        <v>240</v>
      </c>
      <c r="G183" s="55">
        <f t="shared" ca="1" si="58"/>
        <v>41998</v>
      </c>
      <c r="H183" s="8">
        <v>77777</v>
      </c>
      <c r="J183" t="str">
        <f t="shared" ca="1" si="72"/>
        <v>월세</v>
      </c>
      <c r="K183" s="8" t="s">
        <v>242</v>
      </c>
      <c r="L183" s="63">
        <v>45383</v>
      </c>
      <c r="M183" s="63">
        <v>45432</v>
      </c>
      <c r="N183" s="63">
        <v>45383</v>
      </c>
      <c r="O183" s="63">
        <v>45412</v>
      </c>
      <c r="P183" s="51">
        <f t="shared" ca="1" si="59"/>
        <v>533026</v>
      </c>
      <c r="Q183" s="57">
        <f t="shared" ca="1" si="60"/>
        <v>543686.52</v>
      </c>
      <c r="R183" s="51">
        <f t="shared" ca="1" si="61"/>
        <v>533026</v>
      </c>
      <c r="S183" s="57">
        <f t="shared" ca="1" si="71"/>
        <v>232249</v>
      </c>
      <c r="T183" s="57">
        <f t="shared" ca="1" si="62"/>
        <v>300777</v>
      </c>
      <c r="U183" s="57">
        <f t="shared" ca="1" si="81"/>
        <v>33527</v>
      </c>
      <c r="V183" s="57">
        <f t="shared" ca="1" si="81"/>
        <v>19548</v>
      </c>
      <c r="W183" s="57">
        <f t="shared" ca="1" si="81"/>
        <v>820</v>
      </c>
      <c r="X183" s="57">
        <f t="shared" ca="1" si="81"/>
        <v>1130</v>
      </c>
      <c r="Y183" s="57">
        <f t="shared" ca="1" si="81"/>
        <v>3851</v>
      </c>
      <c r="Z183" s="57">
        <f t="shared" ca="1" si="81"/>
        <v>35484</v>
      </c>
      <c r="AA183" s="57">
        <f t="shared" ca="1" si="81"/>
        <v>20155</v>
      </c>
      <c r="AB183" s="57">
        <f t="shared" ca="1" si="81"/>
        <v>76864</v>
      </c>
      <c r="AC183" s="57">
        <f t="shared" ca="1" si="81"/>
        <v>2788</v>
      </c>
      <c r="AD183" s="57">
        <f t="shared" ca="1" si="81"/>
        <v>8451</v>
      </c>
      <c r="AE183" s="57">
        <f t="shared" ca="1" si="81"/>
        <v>22467</v>
      </c>
      <c r="AF183" s="57">
        <f t="shared" ca="1" si="81"/>
        <v>936</v>
      </c>
      <c r="AG183" s="57">
        <f t="shared" ca="1" si="81"/>
        <v>18844</v>
      </c>
      <c r="AH183" s="57">
        <f t="shared" ca="1" si="81"/>
        <v>480</v>
      </c>
      <c r="AI183" s="57">
        <f t="shared" ca="1" si="81"/>
        <v>0</v>
      </c>
      <c r="AJ183" s="57">
        <f t="shared" ca="1" si="81"/>
        <v>90462</v>
      </c>
      <c r="AK183" s="57">
        <f t="shared" ca="1" si="80"/>
        <v>18247</v>
      </c>
      <c r="AL183" s="57">
        <f t="shared" ca="1" si="80"/>
        <v>91358</v>
      </c>
      <c r="AM183" s="57">
        <f t="shared" ca="1" si="80"/>
        <v>6660</v>
      </c>
      <c r="AN183" s="57">
        <f t="shared" ca="1" si="80"/>
        <v>97005</v>
      </c>
      <c r="AO183" s="57">
        <f t="shared" ca="1" si="80"/>
        <v>0</v>
      </c>
      <c r="AP183" s="57">
        <f t="shared" ca="1" si="80"/>
        <v>13731</v>
      </c>
      <c r="AQ183" s="57">
        <f t="shared" ca="1" si="80"/>
        <v>7539</v>
      </c>
      <c r="AR183" s="57">
        <f t="shared" ca="1" si="80"/>
        <v>4951</v>
      </c>
      <c r="AS183" s="51">
        <v>2500</v>
      </c>
      <c r="AT183" s="57">
        <f t="shared" ca="1" si="80"/>
        <v>0</v>
      </c>
      <c r="AU183" s="51">
        <v>0</v>
      </c>
      <c r="AV183" s="57">
        <v>0</v>
      </c>
      <c r="AW183" s="51">
        <f t="shared" ca="1" si="63"/>
        <v>10660.52</v>
      </c>
      <c r="AX183" s="57">
        <f t="shared" ca="1" si="76"/>
        <v>-11708</v>
      </c>
      <c r="AY183" s="57">
        <f t="shared" ca="1" si="76"/>
        <v>0</v>
      </c>
      <c r="AZ183" s="57">
        <f t="shared" ca="1" si="76"/>
        <v>0</v>
      </c>
      <c r="BA183" s="51">
        <v>0</v>
      </c>
      <c r="BB183" s="51">
        <v>0</v>
      </c>
      <c r="BC183" s="57">
        <f t="shared" ca="1" si="76"/>
        <v>-26440</v>
      </c>
      <c r="BD183" s="57">
        <f t="shared" ca="1" si="76"/>
        <v>-6624</v>
      </c>
      <c r="BE183" s="57">
        <f t="shared" ca="1" si="73"/>
        <v>452.31</v>
      </c>
      <c r="BF183" s="51">
        <f t="shared" ca="1" si="64"/>
        <v>73.086399999999998</v>
      </c>
      <c r="BG183" s="51">
        <f t="shared" ca="1" si="65"/>
        <v>13.662676056338029</v>
      </c>
      <c r="BH183" s="51">
        <f t="shared" ca="1" si="66"/>
        <v>135.95049504950495</v>
      </c>
      <c r="BI183" s="51">
        <v>0</v>
      </c>
      <c r="BJ183" s="51">
        <f ca="1">'2024_3월_관리비상세내역'!BK183</f>
        <v>1179.4850000000001</v>
      </c>
      <c r="BK183" s="51">
        <f t="shared" ca="1" si="67"/>
        <v>1631.7950000000001</v>
      </c>
      <c r="BL183" s="51">
        <f ca="1">'2024_3월_관리비상세내역'!BM183</f>
        <v>575.21887323943668</v>
      </c>
      <c r="BM183" s="57">
        <f t="shared" ca="1" si="68"/>
        <v>588.88154929577468</v>
      </c>
      <c r="BN183" s="51">
        <f ca="1">'2024_3월_관리비상세내역'!BO183</f>
        <v>849.9864</v>
      </c>
      <c r="BO183" s="57">
        <f t="shared" ca="1" si="69"/>
        <v>923.07280000000003</v>
      </c>
      <c r="BP183" s="51">
        <f ca="1">'2024_3월_관리비상세내역'!BQ183</f>
        <v>387.14851485148517</v>
      </c>
      <c r="BQ183" s="57">
        <f t="shared" ca="1" si="70"/>
        <v>523.09900990099015</v>
      </c>
      <c r="BR183" s="51">
        <v>0</v>
      </c>
      <c r="BS183" s="51">
        <v>0</v>
      </c>
    </row>
    <row r="184" spans="1:71">
      <c r="A184" s="8" t="s">
        <v>239</v>
      </c>
      <c r="B184">
        <v>705</v>
      </c>
      <c r="C184" s="54">
        <v>401</v>
      </c>
      <c r="E184" s="8">
        <v>115.7</v>
      </c>
      <c r="F184" s="8" t="s">
        <v>240</v>
      </c>
      <c r="G184" s="55">
        <f t="shared" ca="1" si="58"/>
        <v>41771</v>
      </c>
      <c r="H184" s="8">
        <v>77777</v>
      </c>
      <c r="J184" t="str">
        <f t="shared" ca="1" si="72"/>
        <v>월세</v>
      </c>
      <c r="K184" s="8" t="s">
        <v>242</v>
      </c>
      <c r="L184" s="63">
        <v>45383</v>
      </c>
      <c r="M184" s="63">
        <v>45432</v>
      </c>
      <c r="N184" s="63">
        <v>45383</v>
      </c>
      <c r="O184" s="63">
        <v>45412</v>
      </c>
      <c r="P184" s="51">
        <f t="shared" ca="1" si="59"/>
        <v>657758</v>
      </c>
      <c r="Q184" s="57">
        <f t="shared" ca="1" si="60"/>
        <v>670913.16</v>
      </c>
      <c r="R184" s="51">
        <f t="shared" ca="1" si="61"/>
        <v>657758</v>
      </c>
      <c r="S184" s="57">
        <f t="shared" ca="1" si="71"/>
        <v>238743</v>
      </c>
      <c r="T184" s="57">
        <f t="shared" ca="1" si="62"/>
        <v>419015</v>
      </c>
      <c r="U184" s="57">
        <f t="shared" ca="1" si="81"/>
        <v>69246</v>
      </c>
      <c r="V184" s="57">
        <f t="shared" ca="1" si="81"/>
        <v>34249</v>
      </c>
      <c r="W184" s="57">
        <f t="shared" ca="1" si="81"/>
        <v>1163</v>
      </c>
      <c r="X184" s="57">
        <f t="shared" ca="1" si="81"/>
        <v>1179</v>
      </c>
      <c r="Y184" s="57">
        <f t="shared" ca="1" si="81"/>
        <v>3213</v>
      </c>
      <c r="Z184" s="57">
        <f t="shared" ca="1" si="81"/>
        <v>27736</v>
      </c>
      <c r="AA184" s="57">
        <f t="shared" ca="1" si="81"/>
        <v>5451</v>
      </c>
      <c r="AB184" s="57">
        <f t="shared" ca="1" si="81"/>
        <v>43404</v>
      </c>
      <c r="AC184" s="57">
        <f t="shared" ca="1" si="81"/>
        <v>2868</v>
      </c>
      <c r="AD184" s="57">
        <f t="shared" ca="1" si="81"/>
        <v>8607</v>
      </c>
      <c r="AE184" s="57">
        <f t="shared" ca="1" si="81"/>
        <v>29178</v>
      </c>
      <c r="AF184" s="57">
        <f t="shared" ca="1" si="81"/>
        <v>776</v>
      </c>
      <c r="AG184" s="57">
        <f t="shared" ca="1" si="81"/>
        <v>8498</v>
      </c>
      <c r="AH184" s="57">
        <f t="shared" ca="1" si="81"/>
        <v>585</v>
      </c>
      <c r="AI184" s="57">
        <f t="shared" ca="1" si="81"/>
        <v>0</v>
      </c>
      <c r="AJ184" s="57">
        <f t="shared" ca="1" si="81"/>
        <v>95774</v>
      </c>
      <c r="AK184" s="57">
        <f t="shared" ca="1" si="80"/>
        <v>20807</v>
      </c>
      <c r="AL184" s="57">
        <f t="shared" ca="1" si="80"/>
        <v>123214</v>
      </c>
      <c r="AM184" s="57">
        <f t="shared" ca="1" si="80"/>
        <v>2296</v>
      </c>
      <c r="AN184" s="57">
        <f t="shared" ca="1" si="80"/>
        <v>101589</v>
      </c>
      <c r="AO184" s="57">
        <f t="shared" ca="1" si="80"/>
        <v>0</v>
      </c>
      <c r="AP184" s="57">
        <f t="shared" ca="1" si="80"/>
        <v>98861</v>
      </c>
      <c r="AQ184" s="57">
        <f t="shared" ca="1" si="80"/>
        <v>8626</v>
      </c>
      <c r="AR184" s="57">
        <f t="shared" ca="1" si="80"/>
        <v>8035</v>
      </c>
      <c r="AS184" s="51">
        <v>2500</v>
      </c>
      <c r="AT184" s="57">
        <f t="shared" ca="1" si="80"/>
        <v>0</v>
      </c>
      <c r="AU184" s="51">
        <v>0</v>
      </c>
      <c r="AV184" s="57">
        <v>0</v>
      </c>
      <c r="AW184" s="51">
        <f t="shared" ca="1" si="63"/>
        <v>13155.16</v>
      </c>
      <c r="AX184" s="57">
        <f t="shared" ca="1" si="76"/>
        <v>-210</v>
      </c>
      <c r="AY184" s="57">
        <f t="shared" ca="1" si="76"/>
        <v>0</v>
      </c>
      <c r="AZ184" s="57">
        <f t="shared" ca="1" si="76"/>
        <v>0</v>
      </c>
      <c r="BA184" s="51">
        <v>0</v>
      </c>
      <c r="BB184" s="51">
        <v>0</v>
      </c>
      <c r="BC184" s="57">
        <f t="shared" ca="1" si="76"/>
        <v>-25636</v>
      </c>
      <c r="BD184" s="57">
        <f t="shared" ca="1" si="76"/>
        <v>-14251</v>
      </c>
      <c r="BE184" s="57">
        <f t="shared" ca="1" si="73"/>
        <v>478.87</v>
      </c>
      <c r="BF184" s="51">
        <f t="shared" ca="1" si="64"/>
        <v>98.571200000000005</v>
      </c>
      <c r="BG184" s="51">
        <f t="shared" ca="1" si="65"/>
        <v>14.30830985915493</v>
      </c>
      <c r="BH184" s="51">
        <f t="shared" ca="1" si="66"/>
        <v>978.82178217821786</v>
      </c>
      <c r="BI184" s="51">
        <v>0</v>
      </c>
      <c r="BJ184" s="51">
        <f ca="1">'2024_3월_관리비상세내역'!BK184</f>
        <v>1034.51</v>
      </c>
      <c r="BK184" s="51">
        <f t="shared" ca="1" si="67"/>
        <v>1513.38</v>
      </c>
      <c r="BL184" s="51">
        <f ca="1">'2024_3월_관리비상세내역'!BM184</f>
        <v>721.85098591549297</v>
      </c>
      <c r="BM184" s="57">
        <f t="shared" ca="1" si="68"/>
        <v>736.15929577464794</v>
      </c>
      <c r="BN184" s="51">
        <f ca="1">'2024_3월_관리비상세내역'!BO184</f>
        <v>334.97919999999999</v>
      </c>
      <c r="BO184" s="57">
        <f t="shared" ca="1" si="69"/>
        <v>433.55039999999997</v>
      </c>
      <c r="BP184" s="51">
        <f ca="1">'2024_3월_관리비상세내역'!BQ184</f>
        <v>768.61386138613864</v>
      </c>
      <c r="BQ184" s="57">
        <f t="shared" ca="1" si="70"/>
        <v>1747.4356435643565</v>
      </c>
      <c r="BR184" s="51">
        <v>0</v>
      </c>
      <c r="BS184" s="51">
        <v>0</v>
      </c>
    </row>
    <row r="185" spans="1:71">
      <c r="A185" s="8" t="s">
        <v>239</v>
      </c>
      <c r="B185">
        <v>705</v>
      </c>
      <c r="C185" s="54">
        <v>402</v>
      </c>
      <c r="E185" s="8">
        <v>115.7</v>
      </c>
      <c r="F185" s="8" t="s">
        <v>240</v>
      </c>
      <c r="G185" s="55">
        <f t="shared" ca="1" si="58"/>
        <v>42037</v>
      </c>
      <c r="H185" s="8">
        <v>77777</v>
      </c>
      <c r="J185" t="str">
        <f t="shared" ca="1" si="72"/>
        <v>전세</v>
      </c>
      <c r="K185" s="8" t="s">
        <v>242</v>
      </c>
      <c r="L185" s="63">
        <v>45383</v>
      </c>
      <c r="M185" s="63">
        <v>45432</v>
      </c>
      <c r="N185" s="63">
        <v>45383</v>
      </c>
      <c r="O185" s="63">
        <v>45412</v>
      </c>
      <c r="P185" s="51">
        <f t="shared" ca="1" si="59"/>
        <v>670020</v>
      </c>
      <c r="Q185" s="57">
        <f t="shared" ca="1" si="60"/>
        <v>683420.4</v>
      </c>
      <c r="R185" s="51">
        <f t="shared" ca="1" si="61"/>
        <v>670020</v>
      </c>
      <c r="S185" s="57">
        <f t="shared" ca="1" si="71"/>
        <v>244494</v>
      </c>
      <c r="T185" s="57">
        <f t="shared" ca="1" si="62"/>
        <v>425526</v>
      </c>
      <c r="U185" s="57">
        <f t="shared" ca="1" si="81"/>
        <v>31482</v>
      </c>
      <c r="V185" s="57">
        <f t="shared" ca="1" si="81"/>
        <v>27721</v>
      </c>
      <c r="W185" s="57">
        <f t="shared" ca="1" si="81"/>
        <v>339</v>
      </c>
      <c r="X185" s="57">
        <f t="shared" ca="1" si="81"/>
        <v>2096</v>
      </c>
      <c r="Y185" s="57">
        <f t="shared" ca="1" si="81"/>
        <v>3250</v>
      </c>
      <c r="Z185" s="57">
        <f t="shared" ca="1" si="81"/>
        <v>50932</v>
      </c>
      <c r="AA185" s="57">
        <f t="shared" ca="1" si="81"/>
        <v>26981</v>
      </c>
      <c r="AB185" s="57">
        <f t="shared" ca="1" si="81"/>
        <v>49542</v>
      </c>
      <c r="AC185" s="57">
        <f t="shared" ca="1" si="81"/>
        <v>2822</v>
      </c>
      <c r="AD185" s="57">
        <f t="shared" ca="1" si="81"/>
        <v>2411</v>
      </c>
      <c r="AE185" s="57">
        <f t="shared" ca="1" si="81"/>
        <v>24869</v>
      </c>
      <c r="AF185" s="57">
        <f t="shared" ca="1" si="81"/>
        <v>413</v>
      </c>
      <c r="AG185" s="57">
        <f t="shared" ca="1" si="81"/>
        <v>46509</v>
      </c>
      <c r="AH185" s="57">
        <f t="shared" ca="1" si="81"/>
        <v>654</v>
      </c>
      <c r="AI185" s="57">
        <f t="shared" ca="1" si="81"/>
        <v>0</v>
      </c>
      <c r="AJ185" s="57">
        <f t="shared" ca="1" si="81"/>
        <v>99079</v>
      </c>
      <c r="AK185" s="57">
        <f t="shared" ca="1" si="80"/>
        <v>6574</v>
      </c>
      <c r="AL185" s="57">
        <f t="shared" ca="1" si="80"/>
        <v>131438</v>
      </c>
      <c r="AM185" s="57">
        <f t="shared" ca="1" si="80"/>
        <v>1273</v>
      </c>
      <c r="AN185" s="57">
        <f t="shared" ca="1" si="80"/>
        <v>110589</v>
      </c>
      <c r="AO185" s="57">
        <f t="shared" ca="1" si="80"/>
        <v>0</v>
      </c>
      <c r="AP185" s="57">
        <f t="shared" ca="1" si="80"/>
        <v>80687</v>
      </c>
      <c r="AQ185" s="57">
        <f t="shared" ca="1" si="80"/>
        <v>2108</v>
      </c>
      <c r="AR185" s="57">
        <f t="shared" ca="1" si="80"/>
        <v>7975</v>
      </c>
      <c r="AS185" s="51">
        <v>2500</v>
      </c>
      <c r="AT185" s="57">
        <f t="shared" ca="1" si="80"/>
        <v>0</v>
      </c>
      <c r="AU185" s="51">
        <v>0</v>
      </c>
      <c r="AV185" s="57">
        <v>0</v>
      </c>
      <c r="AW185" s="51">
        <f t="shared" ca="1" si="63"/>
        <v>13400.4</v>
      </c>
      <c r="AX185" s="57">
        <f t="shared" ca="1" si="76"/>
        <v>-16941</v>
      </c>
      <c r="AY185" s="57">
        <f t="shared" ca="1" si="76"/>
        <v>0</v>
      </c>
      <c r="AZ185" s="57">
        <f t="shared" ca="1" si="76"/>
        <v>0</v>
      </c>
      <c r="BA185" s="51">
        <v>0</v>
      </c>
      <c r="BB185" s="51">
        <v>0</v>
      </c>
      <c r="BC185" s="57">
        <f t="shared" ca="1" si="76"/>
        <v>-13911</v>
      </c>
      <c r="BD185" s="57">
        <f t="shared" ca="1" si="76"/>
        <v>-11372</v>
      </c>
      <c r="BE185" s="57">
        <f t="shared" ca="1" si="73"/>
        <v>495.39499999999998</v>
      </c>
      <c r="BF185" s="51">
        <f t="shared" ca="1" si="64"/>
        <v>105.1504</v>
      </c>
      <c r="BG185" s="51">
        <f t="shared" ca="1" si="65"/>
        <v>15.575915492957746</v>
      </c>
      <c r="BH185" s="51">
        <f t="shared" ca="1" si="66"/>
        <v>798.88118811881191</v>
      </c>
      <c r="BI185" s="51">
        <v>0</v>
      </c>
      <c r="BJ185" s="51">
        <f ca="1">'2024_3월_관리비상세내역'!BK185</f>
        <v>712.98</v>
      </c>
      <c r="BK185" s="51">
        <f t="shared" ca="1" si="67"/>
        <v>1208.375</v>
      </c>
      <c r="BL185" s="51">
        <f ca="1">'2024_3월_관리비상세내역'!BM185</f>
        <v>464.77873239436622</v>
      </c>
      <c r="BM185" s="57">
        <f t="shared" ca="1" si="68"/>
        <v>480.35464788732395</v>
      </c>
      <c r="BN185" s="51">
        <f ca="1">'2024_3월_관리비상세내역'!BO185</f>
        <v>968.50959999999998</v>
      </c>
      <c r="BO185" s="57">
        <f t="shared" ca="1" si="69"/>
        <v>1073.6600000000001</v>
      </c>
      <c r="BP185" s="51">
        <f ca="1">'2024_3월_관리비상세내역'!BQ185</f>
        <v>1079.8910891089108</v>
      </c>
      <c r="BQ185" s="57">
        <f t="shared" ca="1" si="70"/>
        <v>1878.7722772277227</v>
      </c>
      <c r="BR185" s="51">
        <v>0</v>
      </c>
      <c r="BS185" s="51">
        <v>0</v>
      </c>
    </row>
    <row r="186" spans="1:71">
      <c r="A186" s="8" t="s">
        <v>239</v>
      </c>
      <c r="B186">
        <v>705</v>
      </c>
      <c r="C186" s="54">
        <v>501</v>
      </c>
      <c r="E186" s="8">
        <v>115.7</v>
      </c>
      <c r="F186" s="8" t="s">
        <v>240</v>
      </c>
      <c r="G186" s="55">
        <f t="shared" ca="1" si="58"/>
        <v>42048</v>
      </c>
      <c r="H186" s="8">
        <v>77777</v>
      </c>
      <c r="J186" t="str">
        <f t="shared" ca="1" si="72"/>
        <v>전세</v>
      </c>
      <c r="K186" s="8" t="s">
        <v>242</v>
      </c>
      <c r="L186" s="63">
        <v>45383</v>
      </c>
      <c r="M186" s="63">
        <v>45432</v>
      </c>
      <c r="N186" s="63">
        <v>45383</v>
      </c>
      <c r="O186" s="63">
        <v>45412</v>
      </c>
      <c r="P186" s="51">
        <f t="shared" ca="1" si="59"/>
        <v>460747</v>
      </c>
      <c r="Q186" s="57">
        <f t="shared" ca="1" si="60"/>
        <v>469961.94</v>
      </c>
      <c r="R186" s="51">
        <f t="shared" ca="1" si="61"/>
        <v>460747</v>
      </c>
      <c r="S186" s="57">
        <f t="shared" ca="1" si="71"/>
        <v>254443</v>
      </c>
      <c r="T186" s="57">
        <f t="shared" ca="1" si="62"/>
        <v>206304</v>
      </c>
      <c r="U186" s="57">
        <f t="shared" ca="1" si="81"/>
        <v>49151</v>
      </c>
      <c r="V186" s="57">
        <f t="shared" ca="1" si="81"/>
        <v>22760</v>
      </c>
      <c r="W186" s="57">
        <f t="shared" ca="1" si="81"/>
        <v>1757</v>
      </c>
      <c r="X186" s="57">
        <f t="shared" ca="1" si="81"/>
        <v>3946</v>
      </c>
      <c r="Y186" s="57">
        <f t="shared" ca="1" si="81"/>
        <v>3288</v>
      </c>
      <c r="Z186" s="57">
        <f t="shared" ca="1" si="81"/>
        <v>54735</v>
      </c>
      <c r="AA186" s="57">
        <f t="shared" ca="1" si="81"/>
        <v>11610</v>
      </c>
      <c r="AB186" s="57">
        <f t="shared" ca="1" si="81"/>
        <v>58405</v>
      </c>
      <c r="AC186" s="57">
        <f t="shared" ca="1" si="81"/>
        <v>2899</v>
      </c>
      <c r="AD186" s="57">
        <f t="shared" ca="1" si="81"/>
        <v>7873</v>
      </c>
      <c r="AE186" s="57">
        <f t="shared" ca="1" si="81"/>
        <v>3599</v>
      </c>
      <c r="AF186" s="57">
        <f t="shared" ca="1" si="81"/>
        <v>818</v>
      </c>
      <c r="AG186" s="57">
        <f t="shared" ca="1" si="81"/>
        <v>38051</v>
      </c>
      <c r="AH186" s="57">
        <f t="shared" ca="1" si="81"/>
        <v>389</v>
      </c>
      <c r="AI186" s="57">
        <f t="shared" ca="1" si="81"/>
        <v>0</v>
      </c>
      <c r="AJ186" s="57">
        <f t="shared" ca="1" si="81"/>
        <v>104540</v>
      </c>
      <c r="AK186" s="57">
        <f t="shared" ca="1" si="80"/>
        <v>9676</v>
      </c>
      <c r="AL186" s="57">
        <f t="shared" ca="1" si="80"/>
        <v>39077</v>
      </c>
      <c r="AM186" s="57">
        <f t="shared" ca="1" si="80"/>
        <v>390</v>
      </c>
      <c r="AN186" s="57">
        <f t="shared" ca="1" si="80"/>
        <v>8251</v>
      </c>
      <c r="AO186" s="57">
        <f t="shared" ca="1" si="80"/>
        <v>0</v>
      </c>
      <c r="AP186" s="57">
        <f t="shared" ca="1" si="80"/>
        <v>54831</v>
      </c>
      <c r="AQ186" s="57">
        <f t="shared" ca="1" si="80"/>
        <v>7161</v>
      </c>
      <c r="AR186" s="57">
        <f t="shared" ca="1" si="80"/>
        <v>9091</v>
      </c>
      <c r="AS186" s="51">
        <v>2500</v>
      </c>
      <c r="AT186" s="57">
        <f t="shared" ca="1" si="80"/>
        <v>0</v>
      </c>
      <c r="AU186" s="51">
        <v>0</v>
      </c>
      <c r="AV186" s="57">
        <v>0</v>
      </c>
      <c r="AW186" s="51">
        <f t="shared" ca="1" si="63"/>
        <v>9214.94</v>
      </c>
      <c r="AX186" s="57">
        <f t="shared" ca="1" si="76"/>
        <v>-24279</v>
      </c>
      <c r="AY186" s="57">
        <f t="shared" ca="1" si="76"/>
        <v>0</v>
      </c>
      <c r="AZ186" s="57">
        <f t="shared" ca="1" si="76"/>
        <v>0</v>
      </c>
      <c r="BA186" s="51">
        <v>0</v>
      </c>
      <c r="BB186" s="51">
        <v>0</v>
      </c>
      <c r="BC186" s="57">
        <f t="shared" ca="1" si="76"/>
        <v>-7887</v>
      </c>
      <c r="BD186" s="57">
        <f t="shared" ca="1" si="76"/>
        <v>-1885</v>
      </c>
      <c r="BE186" s="57">
        <f t="shared" ca="1" si="73"/>
        <v>522.70000000000005</v>
      </c>
      <c r="BF186" s="51">
        <f t="shared" ca="1" si="64"/>
        <v>31.261600000000001</v>
      </c>
      <c r="BG186" s="51">
        <f t="shared" ca="1" si="65"/>
        <v>1.1621126760563381</v>
      </c>
      <c r="BH186" s="51">
        <f t="shared" ca="1" si="66"/>
        <v>542.88118811881191</v>
      </c>
      <c r="BI186" s="51">
        <v>0</v>
      </c>
      <c r="BJ186" s="51">
        <f ca="1">'2024_3월_관리비상세내역'!BK186</f>
        <v>558.58999999999992</v>
      </c>
      <c r="BK186" s="51">
        <f t="shared" ca="1" si="67"/>
        <v>1081.29</v>
      </c>
      <c r="BL186" s="51">
        <f ca="1">'2024_3월_관리비상세내역'!BM186</f>
        <v>195.72281690140846</v>
      </c>
      <c r="BM186" s="57">
        <f t="shared" ca="1" si="68"/>
        <v>196.88492957746479</v>
      </c>
      <c r="BN186" s="51">
        <f ca="1">'2024_3월_관리비상세내역'!BO186</f>
        <v>705.29600000000005</v>
      </c>
      <c r="BO186" s="57">
        <f t="shared" ca="1" si="69"/>
        <v>736.55760000000009</v>
      </c>
      <c r="BP186" s="51">
        <f ca="1">'2024_3월_관리비상세내역'!BQ186</f>
        <v>955.11881188118809</v>
      </c>
      <c r="BQ186" s="57">
        <f t="shared" ca="1" si="70"/>
        <v>1498</v>
      </c>
      <c r="BR186" s="51">
        <v>0</v>
      </c>
      <c r="BS186" s="51">
        <v>0</v>
      </c>
    </row>
    <row r="187" spans="1:71">
      <c r="A187" s="8" t="s">
        <v>239</v>
      </c>
      <c r="B187">
        <v>705</v>
      </c>
      <c r="C187" s="54">
        <v>502</v>
      </c>
      <c r="E187" s="8">
        <v>115.7</v>
      </c>
      <c r="F187" s="8" t="s">
        <v>240</v>
      </c>
      <c r="G187" s="55">
        <f t="shared" ca="1" si="58"/>
        <v>44897</v>
      </c>
      <c r="H187" s="8">
        <v>77777</v>
      </c>
      <c r="J187" t="str">
        <f t="shared" ca="1" si="72"/>
        <v>자가</v>
      </c>
      <c r="K187" s="8" t="s">
        <v>242</v>
      </c>
      <c r="L187" s="63">
        <v>45383</v>
      </c>
      <c r="M187" s="63">
        <v>45432</v>
      </c>
      <c r="N187" s="63">
        <v>45383</v>
      </c>
      <c r="O187" s="63">
        <v>45412</v>
      </c>
      <c r="P187" s="51">
        <f t="shared" ca="1" si="59"/>
        <v>601936</v>
      </c>
      <c r="Q187" s="57">
        <f t="shared" ca="1" si="60"/>
        <v>613974.72</v>
      </c>
      <c r="R187" s="51">
        <f t="shared" ca="1" si="61"/>
        <v>601936</v>
      </c>
      <c r="S187" s="57">
        <f t="shared" ca="1" si="71"/>
        <v>294321</v>
      </c>
      <c r="T187" s="57">
        <f t="shared" ca="1" si="62"/>
        <v>307615</v>
      </c>
      <c r="U187" s="57">
        <f t="shared" ca="1" si="81"/>
        <v>33336</v>
      </c>
      <c r="V187" s="57">
        <f t="shared" ca="1" si="81"/>
        <v>38510</v>
      </c>
      <c r="W187" s="57">
        <f t="shared" ca="1" si="81"/>
        <v>1853</v>
      </c>
      <c r="X187" s="57">
        <f t="shared" ca="1" si="81"/>
        <v>1846</v>
      </c>
      <c r="Y187" s="57">
        <f t="shared" ca="1" si="81"/>
        <v>3637</v>
      </c>
      <c r="Z187" s="57">
        <f t="shared" ca="1" si="81"/>
        <v>47822</v>
      </c>
      <c r="AA187" s="57">
        <f t="shared" ca="1" si="81"/>
        <v>12511</v>
      </c>
      <c r="AB187" s="57">
        <f t="shared" ca="1" si="81"/>
        <v>78374</v>
      </c>
      <c r="AC187" s="57">
        <f t="shared" ca="1" si="81"/>
        <v>2069</v>
      </c>
      <c r="AD187" s="57">
        <f t="shared" ca="1" si="81"/>
        <v>6216</v>
      </c>
      <c r="AE187" s="57">
        <f t="shared" ca="1" si="81"/>
        <v>23877</v>
      </c>
      <c r="AF187" s="57">
        <f t="shared" ca="1" si="81"/>
        <v>938</v>
      </c>
      <c r="AG187" s="57">
        <f t="shared" ca="1" si="81"/>
        <v>49423</v>
      </c>
      <c r="AH187" s="57">
        <f t="shared" ca="1" si="81"/>
        <v>575</v>
      </c>
      <c r="AI187" s="57">
        <f t="shared" ca="1" si="81"/>
        <v>0</v>
      </c>
      <c r="AJ187" s="57">
        <f t="shared" ca="1" si="81"/>
        <v>105461</v>
      </c>
      <c r="AK187" s="57">
        <f t="shared" ca="1" si="80"/>
        <v>4086</v>
      </c>
      <c r="AL187" s="57">
        <f t="shared" ca="1" si="80"/>
        <v>82331</v>
      </c>
      <c r="AM187" s="57">
        <f t="shared" ca="1" si="80"/>
        <v>3651</v>
      </c>
      <c r="AN187" s="57">
        <f t="shared" ca="1" si="80"/>
        <v>31537</v>
      </c>
      <c r="AO187" s="57">
        <f t="shared" ca="1" si="80"/>
        <v>0</v>
      </c>
      <c r="AP187" s="57">
        <f t="shared" ca="1" si="80"/>
        <v>83784</v>
      </c>
      <c r="AQ187" s="57">
        <f t="shared" ca="1" si="80"/>
        <v>6420</v>
      </c>
      <c r="AR187" s="57">
        <f t="shared" ca="1" si="80"/>
        <v>9056</v>
      </c>
      <c r="AS187" s="51">
        <v>2500</v>
      </c>
      <c r="AT187" s="57">
        <f t="shared" ca="1" si="80"/>
        <v>0</v>
      </c>
      <c r="AU187" s="51">
        <v>0</v>
      </c>
      <c r="AV187" s="57">
        <v>0</v>
      </c>
      <c r="AW187" s="51">
        <f t="shared" ca="1" si="63"/>
        <v>12038.72</v>
      </c>
      <c r="AX187" s="57">
        <f t="shared" ca="1" si="76"/>
        <v>-481</v>
      </c>
      <c r="AY187" s="57">
        <f t="shared" ca="1" si="76"/>
        <v>0</v>
      </c>
      <c r="AZ187" s="57">
        <f t="shared" ca="1" si="76"/>
        <v>0</v>
      </c>
      <c r="BA187" s="51">
        <v>0</v>
      </c>
      <c r="BB187" s="51">
        <v>0</v>
      </c>
      <c r="BC187" s="57">
        <f t="shared" ca="1" si="76"/>
        <v>-6166</v>
      </c>
      <c r="BD187" s="57">
        <f t="shared" ca="1" si="76"/>
        <v>-21230</v>
      </c>
      <c r="BE187" s="57">
        <f t="shared" ca="1" si="73"/>
        <v>527.30499999999995</v>
      </c>
      <c r="BF187" s="51">
        <f t="shared" ca="1" si="64"/>
        <v>65.864800000000002</v>
      </c>
      <c r="BG187" s="51">
        <f t="shared" ca="1" si="65"/>
        <v>4.4418309859154927</v>
      </c>
      <c r="BH187" s="51">
        <f t="shared" ca="1" si="66"/>
        <v>829.54455445544556</v>
      </c>
      <c r="BI187" s="51">
        <v>0</v>
      </c>
      <c r="BJ187" s="51">
        <f ca="1">'2024_3월_관리비상세내역'!BK187</f>
        <v>1276.4549999999999</v>
      </c>
      <c r="BK187" s="51">
        <f t="shared" ca="1" si="67"/>
        <v>1803.7599999999998</v>
      </c>
      <c r="BL187" s="51">
        <f ca="1">'2024_3월_관리비상세내역'!BM187</f>
        <v>539.68816901408445</v>
      </c>
      <c r="BM187" s="57">
        <f t="shared" ca="1" si="68"/>
        <v>544.13</v>
      </c>
      <c r="BN187" s="51">
        <f ca="1">'2024_3월_관리비상세내역'!BO187</f>
        <v>847.07359999999994</v>
      </c>
      <c r="BO187" s="57">
        <f t="shared" ca="1" si="69"/>
        <v>912.9384</v>
      </c>
      <c r="BP187" s="51">
        <f ca="1">'2024_3월_관리비상세내역'!BQ187</f>
        <v>1087.0594059405939</v>
      </c>
      <c r="BQ187" s="57">
        <f t="shared" ca="1" si="70"/>
        <v>1916.6039603960394</v>
      </c>
      <c r="BR187" s="51">
        <v>0</v>
      </c>
      <c r="BS187" s="51">
        <v>0</v>
      </c>
    </row>
    <row r="188" spans="1:71">
      <c r="A188" s="8" t="s">
        <v>239</v>
      </c>
      <c r="B188">
        <v>705</v>
      </c>
      <c r="C188" s="54">
        <v>601</v>
      </c>
      <c r="E188" s="8">
        <v>115.7</v>
      </c>
      <c r="F188" s="8" t="s">
        <v>240</v>
      </c>
      <c r="G188" s="55">
        <f t="shared" ca="1" si="58"/>
        <v>43084</v>
      </c>
      <c r="H188" s="8">
        <v>77777</v>
      </c>
      <c r="J188" t="str">
        <f t="shared" ca="1" si="72"/>
        <v>전세</v>
      </c>
      <c r="K188" s="8" t="s">
        <v>242</v>
      </c>
      <c r="L188" s="63">
        <v>45383</v>
      </c>
      <c r="M188" s="63">
        <v>45432</v>
      </c>
      <c r="N188" s="63">
        <v>45383</v>
      </c>
      <c r="O188" s="63">
        <v>45412</v>
      </c>
      <c r="P188" s="51">
        <f t="shared" ca="1" si="59"/>
        <v>388545</v>
      </c>
      <c r="Q188" s="57">
        <f t="shared" ca="1" si="60"/>
        <v>396315.9</v>
      </c>
      <c r="R188" s="51">
        <f t="shared" ca="1" si="61"/>
        <v>388545</v>
      </c>
      <c r="S188" s="57">
        <f t="shared" ca="1" si="71"/>
        <v>206744</v>
      </c>
      <c r="T188" s="57">
        <f t="shared" ca="1" si="62"/>
        <v>181801</v>
      </c>
      <c r="U188" s="57">
        <f t="shared" ca="1" si="81"/>
        <v>52336</v>
      </c>
      <c r="V188" s="57">
        <f t="shared" ca="1" si="81"/>
        <v>19822</v>
      </c>
      <c r="W188" s="57">
        <f t="shared" ca="1" si="81"/>
        <v>1903</v>
      </c>
      <c r="X188" s="57">
        <f t="shared" ca="1" si="81"/>
        <v>4991</v>
      </c>
      <c r="Y188" s="57">
        <f t="shared" ca="1" si="81"/>
        <v>3679</v>
      </c>
      <c r="Z188" s="57">
        <f t="shared" ca="1" si="81"/>
        <v>44721</v>
      </c>
      <c r="AA188" s="57">
        <f t="shared" ca="1" si="81"/>
        <v>3096</v>
      </c>
      <c r="AB188" s="57">
        <f t="shared" ca="1" si="81"/>
        <v>21982</v>
      </c>
      <c r="AC188" s="57">
        <f t="shared" ca="1" si="81"/>
        <v>2388</v>
      </c>
      <c r="AD188" s="57">
        <f t="shared" ca="1" si="81"/>
        <v>2388</v>
      </c>
      <c r="AE188" s="57">
        <f t="shared" ca="1" si="81"/>
        <v>510</v>
      </c>
      <c r="AF188" s="57">
        <f t="shared" ca="1" si="81"/>
        <v>304</v>
      </c>
      <c r="AG188" s="57">
        <f t="shared" ca="1" si="81"/>
        <v>42126</v>
      </c>
      <c r="AH188" s="57">
        <f t="shared" ca="1" si="81"/>
        <v>950</v>
      </c>
      <c r="AI188" s="57">
        <f t="shared" ca="1" si="81"/>
        <v>0</v>
      </c>
      <c r="AJ188" s="57">
        <f t="shared" ca="1" si="81"/>
        <v>106268</v>
      </c>
      <c r="AK188" s="57">
        <f t="shared" ca="1" si="80"/>
        <v>23457</v>
      </c>
      <c r="AL188" s="57">
        <f t="shared" ca="1" si="80"/>
        <v>90555</v>
      </c>
      <c r="AM188" s="57">
        <f t="shared" ca="1" si="80"/>
        <v>5060</v>
      </c>
      <c r="AN188" s="57">
        <f t="shared" ca="1" si="80"/>
        <v>4211</v>
      </c>
      <c r="AO188" s="57">
        <f t="shared" ca="1" si="80"/>
        <v>0</v>
      </c>
      <c r="AP188" s="57">
        <f t="shared" ca="1" si="80"/>
        <v>11207</v>
      </c>
      <c r="AQ188" s="57">
        <f t="shared" ca="1" si="80"/>
        <v>9594</v>
      </c>
      <c r="AR188" s="57">
        <f t="shared" ca="1" si="80"/>
        <v>2597</v>
      </c>
      <c r="AS188" s="51">
        <v>2500</v>
      </c>
      <c r="AT188" s="57">
        <f t="shared" ca="1" si="80"/>
        <v>0</v>
      </c>
      <c r="AU188" s="51">
        <v>0</v>
      </c>
      <c r="AV188" s="57">
        <v>0</v>
      </c>
      <c r="AW188" s="51">
        <f t="shared" ca="1" si="63"/>
        <v>7770.9000000000005</v>
      </c>
      <c r="AX188" s="57">
        <f t="shared" ca="1" si="76"/>
        <v>-24147</v>
      </c>
      <c r="AY188" s="57">
        <f t="shared" ca="1" si="76"/>
        <v>0</v>
      </c>
      <c r="AZ188" s="57">
        <f t="shared" ca="1" si="76"/>
        <v>0</v>
      </c>
      <c r="BA188" s="51">
        <v>0</v>
      </c>
      <c r="BB188" s="51">
        <v>0</v>
      </c>
      <c r="BC188" s="57">
        <f t="shared" ca="1" si="76"/>
        <v>-15854</v>
      </c>
      <c r="BD188" s="57">
        <f t="shared" ca="1" si="76"/>
        <v>-28099</v>
      </c>
      <c r="BE188" s="57">
        <f t="shared" ca="1" si="73"/>
        <v>531.34</v>
      </c>
      <c r="BF188" s="51">
        <f t="shared" ca="1" si="64"/>
        <v>72.444000000000003</v>
      </c>
      <c r="BG188" s="51">
        <f t="shared" ca="1" si="65"/>
        <v>0.59309859154929578</v>
      </c>
      <c r="BH188" s="51">
        <f t="shared" ca="1" si="66"/>
        <v>110.96039603960396</v>
      </c>
      <c r="BI188" s="51">
        <v>0</v>
      </c>
      <c r="BJ188" s="51">
        <f ca="1">'2024_3월_관리비상세내역'!BK188</f>
        <v>614.68000000000006</v>
      </c>
      <c r="BK188" s="51">
        <f t="shared" ca="1" si="67"/>
        <v>1146.02</v>
      </c>
      <c r="BL188" s="51">
        <f ca="1">'2024_3월_관리비상세내역'!BM188</f>
        <v>403.62436619718312</v>
      </c>
      <c r="BM188" s="57">
        <f t="shared" ca="1" si="68"/>
        <v>404.2174647887324</v>
      </c>
      <c r="BN188" s="51">
        <f ca="1">'2024_3월_관리비상세내역'!BO188</f>
        <v>97.453599999999994</v>
      </c>
      <c r="BO188" s="57">
        <f t="shared" ca="1" si="69"/>
        <v>169.89760000000001</v>
      </c>
      <c r="BP188" s="51">
        <f ca="1">'2024_3월_관리비상세내역'!BQ188</f>
        <v>1058.4059405940593</v>
      </c>
      <c r="BQ188" s="57">
        <f t="shared" ca="1" si="70"/>
        <v>1169.3663366336632</v>
      </c>
      <c r="BR188" s="51">
        <v>0</v>
      </c>
      <c r="BS188" s="51">
        <v>0</v>
      </c>
    </row>
    <row r="189" spans="1:71">
      <c r="A189" s="8" t="s">
        <v>239</v>
      </c>
      <c r="B189">
        <v>705</v>
      </c>
      <c r="C189" s="54">
        <v>602</v>
      </c>
      <c r="E189" s="8">
        <v>115.7</v>
      </c>
      <c r="F189" s="8" t="s">
        <v>240</v>
      </c>
      <c r="G189" s="55">
        <f t="shared" ca="1" si="58"/>
        <v>44761</v>
      </c>
      <c r="H189" s="8">
        <v>77777</v>
      </c>
      <c r="J189" t="str">
        <f t="shared" ca="1" si="72"/>
        <v>전세</v>
      </c>
      <c r="K189" s="8" t="s">
        <v>242</v>
      </c>
      <c r="L189" s="63">
        <v>45383</v>
      </c>
      <c r="M189" s="63">
        <v>45432</v>
      </c>
      <c r="N189" s="63">
        <v>45383</v>
      </c>
      <c r="O189" s="63">
        <v>45412</v>
      </c>
      <c r="P189" s="51">
        <f t="shared" ca="1" si="59"/>
        <v>508795</v>
      </c>
      <c r="Q189" s="57">
        <f t="shared" ca="1" si="60"/>
        <v>518970.9</v>
      </c>
      <c r="R189" s="51">
        <f t="shared" ca="1" si="61"/>
        <v>508795</v>
      </c>
      <c r="S189" s="57">
        <f t="shared" ca="1" si="71"/>
        <v>183697</v>
      </c>
      <c r="T189" s="57">
        <f t="shared" ca="1" si="62"/>
        <v>325098</v>
      </c>
      <c r="U189" s="57">
        <f t="shared" ca="1" si="81"/>
        <v>34353</v>
      </c>
      <c r="V189" s="57">
        <f t="shared" ca="1" si="81"/>
        <v>24880</v>
      </c>
      <c r="W189" s="57">
        <f t="shared" ca="1" si="81"/>
        <v>859</v>
      </c>
      <c r="X189" s="57">
        <f t="shared" ca="1" si="81"/>
        <v>1417</v>
      </c>
      <c r="Y189" s="57">
        <f t="shared" ca="1" si="81"/>
        <v>3536</v>
      </c>
      <c r="Z189" s="57">
        <f t="shared" ca="1" si="81"/>
        <v>47192</v>
      </c>
      <c r="AA189" s="57">
        <f t="shared" ca="1" si="81"/>
        <v>859</v>
      </c>
      <c r="AB189" s="57">
        <f t="shared" ca="1" si="81"/>
        <v>14914</v>
      </c>
      <c r="AC189" s="57">
        <f t="shared" ca="1" si="81"/>
        <v>1205</v>
      </c>
      <c r="AD189" s="57">
        <f t="shared" ca="1" si="81"/>
        <v>5731</v>
      </c>
      <c r="AE189" s="57">
        <f t="shared" ca="1" si="81"/>
        <v>9772</v>
      </c>
      <c r="AF189" s="57">
        <f t="shared" ca="1" si="81"/>
        <v>972</v>
      </c>
      <c r="AG189" s="57">
        <f t="shared" ca="1" si="81"/>
        <v>29436</v>
      </c>
      <c r="AH189" s="57">
        <f t="shared" ca="1" si="81"/>
        <v>646</v>
      </c>
      <c r="AI189" s="57">
        <f t="shared" ca="1" si="81"/>
        <v>0</v>
      </c>
      <c r="AJ189" s="57">
        <f t="shared" ref="AJ189:AT220" ca="1" si="82">RANDBETWEEN(AJ$2,AJ$3)</f>
        <v>98002</v>
      </c>
      <c r="AK189" s="57">
        <f t="shared" ca="1" si="82"/>
        <v>17711</v>
      </c>
      <c r="AL189" s="57">
        <f t="shared" ca="1" si="80"/>
        <v>96396</v>
      </c>
      <c r="AM189" s="57">
        <f t="shared" ca="1" si="80"/>
        <v>8524</v>
      </c>
      <c r="AN189" s="57">
        <f t="shared" ca="1" si="80"/>
        <v>72622</v>
      </c>
      <c r="AO189" s="57">
        <f t="shared" ca="1" si="80"/>
        <v>0</v>
      </c>
      <c r="AP189" s="57">
        <f t="shared" ca="1" si="80"/>
        <v>80729</v>
      </c>
      <c r="AQ189" s="57">
        <f t="shared" ca="1" si="80"/>
        <v>9430</v>
      </c>
      <c r="AR189" s="57">
        <f t="shared" ca="1" si="80"/>
        <v>3844</v>
      </c>
      <c r="AS189" s="51">
        <v>2500</v>
      </c>
      <c r="AT189" s="57">
        <f t="shared" ca="1" si="80"/>
        <v>0</v>
      </c>
      <c r="AU189" s="51">
        <v>0</v>
      </c>
      <c r="AV189" s="57">
        <v>0</v>
      </c>
      <c r="AW189" s="51">
        <f t="shared" ca="1" si="63"/>
        <v>10175.9</v>
      </c>
      <c r="AX189" s="57">
        <f t="shared" ca="1" si="76"/>
        <v>-20734</v>
      </c>
      <c r="AY189" s="57">
        <f t="shared" ca="1" si="76"/>
        <v>0</v>
      </c>
      <c r="AZ189" s="57">
        <f t="shared" ca="1" si="76"/>
        <v>0</v>
      </c>
      <c r="BA189" s="51">
        <v>0</v>
      </c>
      <c r="BB189" s="51">
        <v>0</v>
      </c>
      <c r="BC189" s="57">
        <f t="shared" ca="1" si="76"/>
        <v>-20663</v>
      </c>
      <c r="BD189" s="57">
        <f t="shared" ca="1" si="76"/>
        <v>-15338</v>
      </c>
      <c r="BE189" s="57">
        <f t="shared" ca="1" si="73"/>
        <v>490.01</v>
      </c>
      <c r="BF189" s="51">
        <f t="shared" ca="1" si="64"/>
        <v>77.116799999999998</v>
      </c>
      <c r="BG189" s="51">
        <f t="shared" ca="1" si="65"/>
        <v>10.228450704225352</v>
      </c>
      <c r="BH189" s="51">
        <f t="shared" ca="1" si="66"/>
        <v>799.29702970297035</v>
      </c>
      <c r="BI189" s="51">
        <v>0</v>
      </c>
      <c r="BJ189" s="51">
        <f ca="1">'2024_3월_관리비상세내역'!BK189</f>
        <v>855.21</v>
      </c>
      <c r="BK189" s="51">
        <f t="shared" ca="1" si="67"/>
        <v>1345.22</v>
      </c>
      <c r="BL189" s="51">
        <f ca="1">'2024_3월_관리비상세내역'!BM189</f>
        <v>968.69661971830988</v>
      </c>
      <c r="BM189" s="57">
        <f t="shared" ca="1" si="68"/>
        <v>978.92507042253521</v>
      </c>
      <c r="BN189" s="51">
        <f ca="1">'2024_3월_관리비상세내역'!BO189</f>
        <v>437.48399999999998</v>
      </c>
      <c r="BO189" s="57">
        <f t="shared" ca="1" si="69"/>
        <v>514.60079999999994</v>
      </c>
      <c r="BP189" s="51">
        <f ca="1">'2024_3월_관리비상세내역'!BQ189</f>
        <v>1133.9603960396039</v>
      </c>
      <c r="BQ189" s="57">
        <f t="shared" ca="1" si="70"/>
        <v>1933.2574257425742</v>
      </c>
      <c r="BR189" s="51">
        <v>0</v>
      </c>
      <c r="BS189" s="51">
        <v>0</v>
      </c>
    </row>
    <row r="190" spans="1:71">
      <c r="A190" s="8" t="s">
        <v>239</v>
      </c>
      <c r="B190">
        <v>705</v>
      </c>
      <c r="C190" s="54">
        <v>701</v>
      </c>
      <c r="E190" s="8">
        <v>115.7</v>
      </c>
      <c r="F190" s="8" t="s">
        <v>240</v>
      </c>
      <c r="G190" s="55">
        <f t="shared" ca="1" si="58"/>
        <v>43029</v>
      </c>
      <c r="H190" s="8">
        <v>77777</v>
      </c>
      <c r="J190" t="str">
        <f t="shared" ca="1" si="72"/>
        <v>월세</v>
      </c>
      <c r="K190" s="8" t="s">
        <v>242</v>
      </c>
      <c r="L190" s="63">
        <v>45383</v>
      </c>
      <c r="M190" s="63">
        <v>45432</v>
      </c>
      <c r="N190" s="63">
        <v>45383</v>
      </c>
      <c r="O190" s="63">
        <v>45412</v>
      </c>
      <c r="P190" s="51">
        <f t="shared" ca="1" si="59"/>
        <v>595566</v>
      </c>
      <c r="Q190" s="57">
        <f t="shared" ca="1" si="60"/>
        <v>607477.31999999995</v>
      </c>
      <c r="R190" s="51">
        <f t="shared" ca="1" si="61"/>
        <v>595566</v>
      </c>
      <c r="S190" s="57">
        <f t="shared" ca="1" si="71"/>
        <v>219857</v>
      </c>
      <c r="T190" s="57">
        <f t="shared" ca="1" si="62"/>
        <v>375709</v>
      </c>
      <c r="U190" s="57">
        <f t="shared" ref="U190:AJ205" ca="1" si="83">RANDBETWEEN(U$2,U$3)</f>
        <v>34922</v>
      </c>
      <c r="V190" s="57">
        <f t="shared" ca="1" si="83"/>
        <v>21009</v>
      </c>
      <c r="W190" s="57">
        <f t="shared" ca="1" si="83"/>
        <v>1394</v>
      </c>
      <c r="X190" s="57">
        <f t="shared" ca="1" si="83"/>
        <v>2595</v>
      </c>
      <c r="Y190" s="57">
        <f t="shared" ca="1" si="83"/>
        <v>3605</v>
      </c>
      <c r="Z190" s="57">
        <f t="shared" ca="1" si="83"/>
        <v>49261</v>
      </c>
      <c r="AA190" s="57">
        <f t="shared" ca="1" si="83"/>
        <v>16214</v>
      </c>
      <c r="AB190" s="57">
        <f t="shared" ca="1" si="83"/>
        <v>52634</v>
      </c>
      <c r="AC190" s="57">
        <f t="shared" ca="1" si="83"/>
        <v>1646</v>
      </c>
      <c r="AD190" s="57">
        <f t="shared" ca="1" si="83"/>
        <v>8939</v>
      </c>
      <c r="AE190" s="57">
        <f t="shared" ca="1" si="83"/>
        <v>953</v>
      </c>
      <c r="AF190" s="57">
        <f t="shared" ca="1" si="83"/>
        <v>323</v>
      </c>
      <c r="AG190" s="57">
        <f t="shared" ca="1" si="83"/>
        <v>34738</v>
      </c>
      <c r="AH190" s="57">
        <f t="shared" ca="1" si="83"/>
        <v>544</v>
      </c>
      <c r="AI190" s="57">
        <f t="shared" ca="1" si="83"/>
        <v>0</v>
      </c>
      <c r="AJ190" s="57">
        <f t="shared" ca="1" si="83"/>
        <v>101412</v>
      </c>
      <c r="AK190" s="57">
        <f t="shared" ca="1" si="82"/>
        <v>14708</v>
      </c>
      <c r="AL190" s="57">
        <f t="shared" ca="1" si="80"/>
        <v>135494</v>
      </c>
      <c r="AM190" s="57">
        <f t="shared" ca="1" si="80"/>
        <v>1782</v>
      </c>
      <c r="AN190" s="57">
        <f t="shared" ca="1" si="80"/>
        <v>108767</v>
      </c>
      <c r="AO190" s="57">
        <f t="shared" ca="1" si="80"/>
        <v>0</v>
      </c>
      <c r="AP190" s="57">
        <f t="shared" ca="1" si="80"/>
        <v>25485</v>
      </c>
      <c r="AQ190" s="57">
        <f t="shared" ca="1" si="80"/>
        <v>7838</v>
      </c>
      <c r="AR190" s="57">
        <f t="shared" ca="1" si="80"/>
        <v>1610</v>
      </c>
      <c r="AS190" s="51">
        <v>2500</v>
      </c>
      <c r="AT190" s="57">
        <f t="shared" ca="1" si="80"/>
        <v>0</v>
      </c>
      <c r="AU190" s="51">
        <v>0</v>
      </c>
      <c r="AV190" s="57">
        <v>0</v>
      </c>
      <c r="AW190" s="51">
        <f t="shared" ca="1" si="63"/>
        <v>11911.32</v>
      </c>
      <c r="AX190" s="57">
        <f t="shared" ref="AX190:BD232" ca="1" si="84">RANDBETWEEN(AX$2,AX$3)</f>
        <v>-2631</v>
      </c>
      <c r="AY190" s="57">
        <f t="shared" ca="1" si="84"/>
        <v>0</v>
      </c>
      <c r="AZ190" s="57">
        <f t="shared" ca="1" si="84"/>
        <v>0</v>
      </c>
      <c r="BA190" s="51">
        <v>0</v>
      </c>
      <c r="BB190" s="51">
        <v>0</v>
      </c>
      <c r="BC190" s="57">
        <f t="shared" ca="1" si="84"/>
        <v>-6094</v>
      </c>
      <c r="BD190" s="57">
        <f t="shared" ca="1" si="84"/>
        <v>-24082</v>
      </c>
      <c r="BE190" s="57">
        <f t="shared" ca="1" si="73"/>
        <v>507.06</v>
      </c>
      <c r="BF190" s="51">
        <f t="shared" ca="1" si="64"/>
        <v>108.3952</v>
      </c>
      <c r="BG190" s="51">
        <f t="shared" ca="1" si="65"/>
        <v>15.319295774647887</v>
      </c>
      <c r="BH190" s="51">
        <f t="shared" ca="1" si="66"/>
        <v>252.32673267326732</v>
      </c>
      <c r="BI190" s="51">
        <v>0</v>
      </c>
      <c r="BJ190" s="51">
        <f ca="1">'2024_3월_관리비상세내역'!BK190</f>
        <v>417.66</v>
      </c>
      <c r="BK190" s="51">
        <f t="shared" ca="1" si="67"/>
        <v>924.72</v>
      </c>
      <c r="BL190" s="51">
        <f ca="1">'2024_3월_관리비상세내역'!BM190</f>
        <v>337.32704225352114</v>
      </c>
      <c r="BM190" s="57">
        <f t="shared" ca="1" si="68"/>
        <v>352.64633802816905</v>
      </c>
      <c r="BN190" s="51">
        <f ca="1">'2024_3월_관리비상세내역'!BO190</f>
        <v>1002.2576</v>
      </c>
      <c r="BO190" s="57">
        <f t="shared" ca="1" si="69"/>
        <v>1110.6528000000001</v>
      </c>
      <c r="BP190" s="51">
        <f ca="1">'2024_3월_관리비상세내역'!BQ190</f>
        <v>671.88118811881191</v>
      </c>
      <c r="BQ190" s="57">
        <f t="shared" ca="1" si="70"/>
        <v>924.20792079207922</v>
      </c>
      <c r="BR190" s="51">
        <v>0</v>
      </c>
      <c r="BS190" s="51">
        <v>0</v>
      </c>
    </row>
    <row r="191" spans="1:71">
      <c r="A191" s="8" t="s">
        <v>239</v>
      </c>
      <c r="B191">
        <v>705</v>
      </c>
      <c r="C191" s="54">
        <v>702</v>
      </c>
      <c r="E191" s="8">
        <v>115.7</v>
      </c>
      <c r="F191" s="8" t="s">
        <v>240</v>
      </c>
      <c r="G191" s="55">
        <f t="shared" ca="1" si="58"/>
        <v>44664</v>
      </c>
      <c r="H191" s="8">
        <v>77777</v>
      </c>
      <c r="J191" t="str">
        <f t="shared" ca="1" si="72"/>
        <v>전세</v>
      </c>
      <c r="K191" s="8" t="s">
        <v>242</v>
      </c>
      <c r="L191" s="63">
        <v>45383</v>
      </c>
      <c r="M191" s="63">
        <v>45432</v>
      </c>
      <c r="N191" s="63">
        <v>45383</v>
      </c>
      <c r="O191" s="63">
        <v>45412</v>
      </c>
      <c r="P191" s="51">
        <f t="shared" ca="1" si="59"/>
        <v>641833</v>
      </c>
      <c r="Q191" s="57">
        <f t="shared" ca="1" si="60"/>
        <v>654669.66</v>
      </c>
      <c r="R191" s="51">
        <f t="shared" ca="1" si="61"/>
        <v>641833</v>
      </c>
      <c r="S191" s="57">
        <f t="shared" ca="1" si="71"/>
        <v>287892</v>
      </c>
      <c r="T191" s="57">
        <f t="shared" ca="1" si="62"/>
        <v>353941</v>
      </c>
      <c r="U191" s="57">
        <f t="shared" ca="1" si="83"/>
        <v>69469</v>
      </c>
      <c r="V191" s="57">
        <f t="shared" ca="1" si="83"/>
        <v>37781</v>
      </c>
      <c r="W191" s="57">
        <f t="shared" ca="1" si="83"/>
        <v>675</v>
      </c>
      <c r="X191" s="57">
        <f t="shared" ca="1" si="83"/>
        <v>3967</v>
      </c>
      <c r="Y191" s="57">
        <f t="shared" ca="1" si="83"/>
        <v>3583</v>
      </c>
      <c r="Z191" s="57">
        <f t="shared" ca="1" si="83"/>
        <v>32672</v>
      </c>
      <c r="AA191" s="57">
        <f t="shared" ca="1" si="83"/>
        <v>24340</v>
      </c>
      <c r="AB191" s="57">
        <f t="shared" ca="1" si="83"/>
        <v>79981</v>
      </c>
      <c r="AC191" s="57">
        <f t="shared" ca="1" si="83"/>
        <v>1215</v>
      </c>
      <c r="AD191" s="57">
        <f t="shared" ca="1" si="83"/>
        <v>6108</v>
      </c>
      <c r="AE191" s="57">
        <f t="shared" ca="1" si="83"/>
        <v>14086</v>
      </c>
      <c r="AF191" s="57">
        <f t="shared" ca="1" si="83"/>
        <v>999</v>
      </c>
      <c r="AG191" s="57">
        <f t="shared" ca="1" si="83"/>
        <v>32287</v>
      </c>
      <c r="AH191" s="57">
        <f t="shared" ca="1" si="83"/>
        <v>75</v>
      </c>
      <c r="AI191" s="57">
        <f t="shared" ca="1" si="83"/>
        <v>0</v>
      </c>
      <c r="AJ191" s="57">
        <f t="shared" ca="1" si="83"/>
        <v>107424</v>
      </c>
      <c r="AK191" s="57">
        <f t="shared" ca="1" si="82"/>
        <v>5593</v>
      </c>
      <c r="AL191" s="57">
        <f t="shared" ca="1" si="80"/>
        <v>69207</v>
      </c>
      <c r="AM191" s="57">
        <f t="shared" ca="1" si="80"/>
        <v>2603</v>
      </c>
      <c r="AN191" s="57">
        <f t="shared" ca="1" si="80"/>
        <v>76717</v>
      </c>
      <c r="AO191" s="57">
        <f t="shared" ca="1" si="80"/>
        <v>0</v>
      </c>
      <c r="AP191" s="57">
        <f t="shared" ca="1" si="80"/>
        <v>85065</v>
      </c>
      <c r="AQ191" s="57">
        <f t="shared" ca="1" si="80"/>
        <v>5069</v>
      </c>
      <c r="AR191" s="57">
        <f t="shared" ca="1" si="80"/>
        <v>3880</v>
      </c>
      <c r="AS191" s="51">
        <v>2500</v>
      </c>
      <c r="AT191" s="57">
        <f t="shared" ca="1" si="80"/>
        <v>0</v>
      </c>
      <c r="AU191" s="51">
        <v>0</v>
      </c>
      <c r="AV191" s="57">
        <v>0</v>
      </c>
      <c r="AW191" s="51">
        <f t="shared" ca="1" si="63"/>
        <v>12836.66</v>
      </c>
      <c r="AX191" s="57">
        <f t="shared" ca="1" si="84"/>
        <v>-16033</v>
      </c>
      <c r="AY191" s="57">
        <f t="shared" ca="1" si="84"/>
        <v>0</v>
      </c>
      <c r="AZ191" s="57">
        <f t="shared" ca="1" si="84"/>
        <v>0</v>
      </c>
      <c r="BA191" s="51">
        <v>0</v>
      </c>
      <c r="BB191" s="51">
        <v>0</v>
      </c>
      <c r="BC191" s="57">
        <f t="shared" ca="1" si="84"/>
        <v>-370</v>
      </c>
      <c r="BD191" s="57">
        <f t="shared" ca="1" si="84"/>
        <v>-7060</v>
      </c>
      <c r="BE191" s="57">
        <f t="shared" ca="1" si="73"/>
        <v>537.12</v>
      </c>
      <c r="BF191" s="51">
        <f t="shared" ca="1" si="64"/>
        <v>55.365600000000001</v>
      </c>
      <c r="BG191" s="51">
        <f t="shared" ca="1" si="65"/>
        <v>10.805211267605634</v>
      </c>
      <c r="BH191" s="51">
        <f t="shared" ca="1" si="66"/>
        <v>842.22772277227727</v>
      </c>
      <c r="BI191" s="51">
        <v>0</v>
      </c>
      <c r="BJ191" s="51">
        <f ca="1">'2024_3월_관리비상세내역'!BK191</f>
        <v>940.40499999999997</v>
      </c>
      <c r="BK191" s="51">
        <f t="shared" ca="1" si="67"/>
        <v>1477.5250000000001</v>
      </c>
      <c r="BL191" s="51">
        <f ca="1">'2024_3월_관리비상세내역'!BM191</f>
        <v>267.54408450704227</v>
      </c>
      <c r="BM191" s="57">
        <f t="shared" ca="1" si="68"/>
        <v>278.34929577464789</v>
      </c>
      <c r="BN191" s="51">
        <f ca="1">'2024_3월_관리비상세내역'!BO191</f>
        <v>673.59519999999998</v>
      </c>
      <c r="BO191" s="57">
        <f t="shared" ca="1" si="69"/>
        <v>728.96079999999995</v>
      </c>
      <c r="BP191" s="51">
        <f ca="1">'2024_3월_관리비상세내역'!BQ191</f>
        <v>1017.9108910891089</v>
      </c>
      <c r="BQ191" s="57">
        <f t="shared" ca="1" si="70"/>
        <v>1860.1386138613861</v>
      </c>
      <c r="BR191" s="51">
        <v>0</v>
      </c>
      <c r="BS191" s="51">
        <v>0</v>
      </c>
    </row>
    <row r="192" spans="1:71">
      <c r="A192" s="8" t="s">
        <v>239</v>
      </c>
      <c r="B192">
        <v>705</v>
      </c>
      <c r="C192" s="54">
        <v>801</v>
      </c>
      <c r="E192" s="8">
        <v>115.7</v>
      </c>
      <c r="F192" s="8" t="s">
        <v>240</v>
      </c>
      <c r="G192" s="55">
        <f t="shared" ca="1" si="58"/>
        <v>42128</v>
      </c>
      <c r="H192" s="8">
        <v>77777</v>
      </c>
      <c r="J192" t="str">
        <f t="shared" ca="1" si="72"/>
        <v>월세</v>
      </c>
      <c r="K192" s="8" t="s">
        <v>242</v>
      </c>
      <c r="L192" s="63">
        <v>45383</v>
      </c>
      <c r="M192" s="63">
        <v>45432</v>
      </c>
      <c r="N192" s="63">
        <v>45383</v>
      </c>
      <c r="O192" s="63">
        <v>45412</v>
      </c>
      <c r="P192" s="51">
        <f t="shared" ca="1" si="59"/>
        <v>500027</v>
      </c>
      <c r="Q192" s="57">
        <f t="shared" ca="1" si="60"/>
        <v>510027.54</v>
      </c>
      <c r="R192" s="51">
        <f t="shared" ca="1" si="61"/>
        <v>500027</v>
      </c>
      <c r="S192" s="57">
        <f t="shared" ca="1" si="71"/>
        <v>200899</v>
      </c>
      <c r="T192" s="57">
        <f t="shared" ca="1" si="62"/>
        <v>299128</v>
      </c>
      <c r="U192" s="57">
        <f t="shared" ca="1" si="83"/>
        <v>78021</v>
      </c>
      <c r="V192" s="57">
        <f t="shared" ca="1" si="83"/>
        <v>21549</v>
      </c>
      <c r="W192" s="57">
        <f t="shared" ca="1" si="83"/>
        <v>1325</v>
      </c>
      <c r="X192" s="57">
        <f t="shared" ca="1" si="83"/>
        <v>3324</v>
      </c>
      <c r="Y192" s="57">
        <f t="shared" ca="1" si="83"/>
        <v>3801</v>
      </c>
      <c r="Z192" s="57">
        <f t="shared" ca="1" si="83"/>
        <v>15561</v>
      </c>
      <c r="AA192" s="57">
        <f t="shared" ca="1" si="83"/>
        <v>23465</v>
      </c>
      <c r="AB192" s="57">
        <f t="shared" ca="1" si="83"/>
        <v>40514</v>
      </c>
      <c r="AC192" s="57">
        <f t="shared" ca="1" si="83"/>
        <v>128</v>
      </c>
      <c r="AD192" s="57">
        <f t="shared" ca="1" si="83"/>
        <v>3355</v>
      </c>
      <c r="AE192" s="57">
        <f t="shared" ca="1" si="83"/>
        <v>25128</v>
      </c>
      <c r="AF192" s="57">
        <f t="shared" ca="1" si="83"/>
        <v>259</v>
      </c>
      <c r="AG192" s="57">
        <f t="shared" ca="1" si="83"/>
        <v>2235</v>
      </c>
      <c r="AH192" s="57">
        <f t="shared" ca="1" si="83"/>
        <v>537</v>
      </c>
      <c r="AI192" s="57">
        <f t="shared" ca="1" si="83"/>
        <v>0</v>
      </c>
      <c r="AJ192" s="57">
        <f t="shared" ca="1" si="83"/>
        <v>105035</v>
      </c>
      <c r="AK192" s="57">
        <f t="shared" ca="1" si="82"/>
        <v>5403</v>
      </c>
      <c r="AL192" s="57">
        <f t="shared" ca="1" si="80"/>
        <v>97408</v>
      </c>
      <c r="AM192" s="57">
        <f t="shared" ca="1" si="80"/>
        <v>6704</v>
      </c>
      <c r="AN192" s="57">
        <f t="shared" ca="1" si="80"/>
        <v>82232</v>
      </c>
      <c r="AO192" s="57">
        <f t="shared" ca="1" si="80"/>
        <v>0</v>
      </c>
      <c r="AP192" s="57">
        <f t="shared" ca="1" si="80"/>
        <v>38979</v>
      </c>
      <c r="AQ192" s="57">
        <f t="shared" ca="1" si="80"/>
        <v>5699</v>
      </c>
      <c r="AR192" s="57">
        <f t="shared" ca="1" si="80"/>
        <v>5737</v>
      </c>
      <c r="AS192" s="51">
        <v>2500</v>
      </c>
      <c r="AT192" s="57">
        <f t="shared" ca="1" si="80"/>
        <v>0</v>
      </c>
      <c r="AU192" s="51">
        <v>0</v>
      </c>
      <c r="AV192" s="57">
        <v>0</v>
      </c>
      <c r="AW192" s="51">
        <f t="shared" ca="1" si="63"/>
        <v>10000.540000000001</v>
      </c>
      <c r="AX192" s="57">
        <f t="shared" ca="1" si="84"/>
        <v>-15639</v>
      </c>
      <c r="AY192" s="57">
        <f t="shared" ca="1" si="84"/>
        <v>0</v>
      </c>
      <c r="AZ192" s="57">
        <f t="shared" ca="1" si="84"/>
        <v>0</v>
      </c>
      <c r="BA192" s="51">
        <v>-5000</v>
      </c>
      <c r="BB192" s="51">
        <v>0</v>
      </c>
      <c r="BC192" s="57">
        <f t="shared" ca="1" si="84"/>
        <v>-24890</v>
      </c>
      <c r="BD192" s="57">
        <f t="shared" ca="1" si="84"/>
        <v>-28343</v>
      </c>
      <c r="BE192" s="57">
        <f t="shared" ca="1" si="73"/>
        <v>525.17499999999995</v>
      </c>
      <c r="BF192" s="51">
        <f t="shared" ca="1" si="64"/>
        <v>77.926400000000001</v>
      </c>
      <c r="BG192" s="51">
        <f t="shared" ca="1" si="65"/>
        <v>11.581971830985916</v>
      </c>
      <c r="BH192" s="51">
        <f t="shared" ca="1" si="66"/>
        <v>385.93069306930693</v>
      </c>
      <c r="BI192" s="51">
        <v>0</v>
      </c>
      <c r="BJ192" s="51">
        <f ca="1">'2024_3월_관리비상세내역'!BK192</f>
        <v>621.85</v>
      </c>
      <c r="BK192" s="51">
        <f t="shared" ca="1" si="67"/>
        <v>1147.0250000000001</v>
      </c>
      <c r="BL192" s="51">
        <f ca="1">'2024_3월_관리비상세내역'!BM192</f>
        <v>305.47464788732395</v>
      </c>
      <c r="BM192" s="57">
        <f t="shared" ca="1" si="68"/>
        <v>317.05661971830989</v>
      </c>
      <c r="BN192" s="51">
        <f ca="1">'2024_3월_관리비상세내역'!BO192</f>
        <v>282.63440000000003</v>
      </c>
      <c r="BO192" s="57">
        <f t="shared" ca="1" si="69"/>
        <v>360.56080000000003</v>
      </c>
      <c r="BP192" s="51">
        <f ca="1">'2024_3월_관리비상세내역'!BQ192</f>
        <v>1086.6633663366338</v>
      </c>
      <c r="BQ192" s="57">
        <f t="shared" ca="1" si="70"/>
        <v>1472.5940594059407</v>
      </c>
      <c r="BR192" s="51">
        <v>0</v>
      </c>
      <c r="BS192" s="51">
        <v>0</v>
      </c>
    </row>
    <row r="193" spans="1:71">
      <c r="A193" s="8" t="s">
        <v>239</v>
      </c>
      <c r="B193">
        <v>705</v>
      </c>
      <c r="C193" s="54">
        <v>802</v>
      </c>
      <c r="E193" s="8">
        <v>115.7</v>
      </c>
      <c r="F193" s="8" t="s">
        <v>240</v>
      </c>
      <c r="G193" s="55">
        <f t="shared" ca="1" si="58"/>
        <v>41933</v>
      </c>
      <c r="H193" s="8">
        <v>77777</v>
      </c>
      <c r="J193" t="str">
        <f t="shared" ca="1" si="72"/>
        <v>월세</v>
      </c>
      <c r="K193" s="8" t="s">
        <v>242</v>
      </c>
      <c r="L193" s="63">
        <v>45383</v>
      </c>
      <c r="M193" s="63">
        <v>45432</v>
      </c>
      <c r="N193" s="63">
        <v>45383</v>
      </c>
      <c r="O193" s="63">
        <v>45412</v>
      </c>
      <c r="P193" s="51">
        <f t="shared" ca="1" si="59"/>
        <v>589835</v>
      </c>
      <c r="Q193" s="57">
        <f t="shared" ca="1" si="60"/>
        <v>601631.69999999995</v>
      </c>
      <c r="R193" s="51">
        <f t="shared" ca="1" si="61"/>
        <v>589835</v>
      </c>
      <c r="S193" s="57">
        <f t="shared" ca="1" si="71"/>
        <v>295388</v>
      </c>
      <c r="T193" s="57">
        <f t="shared" ca="1" si="62"/>
        <v>294447</v>
      </c>
      <c r="U193" s="57">
        <f t="shared" ca="1" si="83"/>
        <v>55614</v>
      </c>
      <c r="V193" s="57">
        <f t="shared" ca="1" si="83"/>
        <v>28869</v>
      </c>
      <c r="W193" s="57">
        <f t="shared" ca="1" si="83"/>
        <v>1440</v>
      </c>
      <c r="X193" s="57">
        <f t="shared" ca="1" si="83"/>
        <v>4451</v>
      </c>
      <c r="Y193" s="57">
        <f t="shared" ca="1" si="83"/>
        <v>3823</v>
      </c>
      <c r="Z193" s="57">
        <f t="shared" ca="1" si="83"/>
        <v>59243</v>
      </c>
      <c r="AA193" s="57">
        <f t="shared" ca="1" si="83"/>
        <v>21202</v>
      </c>
      <c r="AB193" s="57">
        <f t="shared" ca="1" si="83"/>
        <v>77407</v>
      </c>
      <c r="AC193" s="57">
        <f t="shared" ca="1" si="83"/>
        <v>1794</v>
      </c>
      <c r="AD193" s="57">
        <f t="shared" ca="1" si="83"/>
        <v>2528</v>
      </c>
      <c r="AE193" s="57">
        <f t="shared" ca="1" si="83"/>
        <v>17519</v>
      </c>
      <c r="AF193" s="57">
        <f t="shared" ca="1" si="83"/>
        <v>750</v>
      </c>
      <c r="AG193" s="57">
        <f t="shared" ca="1" si="83"/>
        <v>39305</v>
      </c>
      <c r="AH193" s="57">
        <f t="shared" ca="1" si="83"/>
        <v>942</v>
      </c>
      <c r="AI193" s="57">
        <f t="shared" ca="1" si="83"/>
        <v>0</v>
      </c>
      <c r="AJ193" s="57">
        <f t="shared" ca="1" si="83"/>
        <v>108716</v>
      </c>
      <c r="AK193" s="57">
        <f t="shared" ca="1" si="82"/>
        <v>20957</v>
      </c>
      <c r="AL193" s="57">
        <f t="shared" ca="1" si="80"/>
        <v>65330</v>
      </c>
      <c r="AM193" s="57">
        <f t="shared" ca="1" si="80"/>
        <v>5791</v>
      </c>
      <c r="AN193" s="57">
        <f t="shared" ca="1" si="80"/>
        <v>92743</v>
      </c>
      <c r="AO193" s="57">
        <f t="shared" ca="1" si="80"/>
        <v>0</v>
      </c>
      <c r="AP193" s="57">
        <f t="shared" ca="1" si="80"/>
        <v>15243</v>
      </c>
      <c r="AQ193" s="57">
        <f t="shared" ca="1" si="80"/>
        <v>2645</v>
      </c>
      <c r="AR193" s="57">
        <f t="shared" ca="1" si="80"/>
        <v>6468</v>
      </c>
      <c r="AS193" s="51">
        <v>2500</v>
      </c>
      <c r="AT193" s="57">
        <f t="shared" ca="1" si="80"/>
        <v>0</v>
      </c>
      <c r="AU193" s="51">
        <v>0</v>
      </c>
      <c r="AV193" s="57">
        <v>0</v>
      </c>
      <c r="AW193" s="51">
        <f t="shared" ca="1" si="63"/>
        <v>11796.7</v>
      </c>
      <c r="AX193" s="57">
        <f t="shared" ca="1" si="84"/>
        <v>-17489</v>
      </c>
      <c r="AY193" s="57">
        <f t="shared" ca="1" si="84"/>
        <v>0</v>
      </c>
      <c r="AZ193" s="57">
        <f t="shared" ca="1" si="84"/>
        <v>0</v>
      </c>
      <c r="BA193" s="51">
        <v>0</v>
      </c>
      <c r="BB193" s="51">
        <v>0</v>
      </c>
      <c r="BC193" s="57">
        <f t="shared" ca="1" si="84"/>
        <v>-24370</v>
      </c>
      <c r="BD193" s="57">
        <f t="shared" ca="1" si="84"/>
        <v>-3586</v>
      </c>
      <c r="BE193" s="57">
        <f t="shared" ca="1" si="73"/>
        <v>543.58000000000004</v>
      </c>
      <c r="BF193" s="51">
        <f t="shared" ca="1" si="64"/>
        <v>52.264000000000003</v>
      </c>
      <c r="BG193" s="51">
        <f t="shared" ca="1" si="65"/>
        <v>13.062394366197184</v>
      </c>
      <c r="BH193" s="51">
        <f t="shared" ca="1" si="66"/>
        <v>150.92079207920793</v>
      </c>
      <c r="BI193" s="51">
        <v>0</v>
      </c>
      <c r="BJ193" s="51">
        <f ca="1">'2024_3월_관리비상세내역'!BK193</f>
        <v>530.32999999999993</v>
      </c>
      <c r="BK193" s="51">
        <f t="shared" ca="1" si="67"/>
        <v>1073.9099999999999</v>
      </c>
      <c r="BL193" s="51">
        <f ca="1">'2024_3월_관리비상세내역'!BM193</f>
        <v>799.6685915492958</v>
      </c>
      <c r="BM193" s="57">
        <f t="shared" ca="1" si="68"/>
        <v>812.73098591549297</v>
      </c>
      <c r="BN193" s="51">
        <f ca="1">'2024_3월_관리비상세내역'!BO193</f>
        <v>135.47120000000001</v>
      </c>
      <c r="BO193" s="57">
        <f t="shared" ca="1" si="69"/>
        <v>187.73520000000002</v>
      </c>
      <c r="BP193" s="51">
        <f ca="1">'2024_3월_관리비상세내역'!BQ193</f>
        <v>1260.7722772277227</v>
      </c>
      <c r="BQ193" s="57">
        <f t="shared" ca="1" si="70"/>
        <v>1411.6930693069307</v>
      </c>
      <c r="BR193" s="51">
        <v>0</v>
      </c>
      <c r="BS193" s="51">
        <v>0</v>
      </c>
    </row>
    <row r="194" spans="1:71">
      <c r="A194" s="8" t="s">
        <v>239</v>
      </c>
      <c r="B194">
        <v>705</v>
      </c>
      <c r="C194" s="54">
        <v>901</v>
      </c>
      <c r="E194" s="8">
        <v>115.7</v>
      </c>
      <c r="F194" s="8" t="s">
        <v>240</v>
      </c>
      <c r="G194" s="55">
        <f t="shared" ca="1" si="58"/>
        <v>45222</v>
      </c>
      <c r="H194" s="8">
        <v>77777</v>
      </c>
      <c r="J194" t="str">
        <f t="shared" ca="1" si="72"/>
        <v>전세</v>
      </c>
      <c r="K194" s="8" t="s">
        <v>242</v>
      </c>
      <c r="L194" s="63">
        <v>45383</v>
      </c>
      <c r="M194" s="63">
        <v>45432</v>
      </c>
      <c r="N194" s="63">
        <v>45383</v>
      </c>
      <c r="O194" s="63">
        <v>45412</v>
      </c>
      <c r="P194" s="51">
        <f t="shared" ca="1" si="59"/>
        <v>490412</v>
      </c>
      <c r="Q194" s="57">
        <f t="shared" ca="1" si="60"/>
        <v>500220.24</v>
      </c>
      <c r="R194" s="51">
        <f t="shared" ca="1" si="61"/>
        <v>490412</v>
      </c>
      <c r="S194" s="57">
        <f t="shared" ca="1" si="71"/>
        <v>207303</v>
      </c>
      <c r="T194" s="57">
        <f t="shared" ca="1" si="62"/>
        <v>283109</v>
      </c>
      <c r="U194" s="57">
        <f t="shared" ca="1" si="83"/>
        <v>62820</v>
      </c>
      <c r="V194" s="57">
        <f t="shared" ca="1" si="83"/>
        <v>12464</v>
      </c>
      <c r="W194" s="57">
        <f t="shared" ca="1" si="83"/>
        <v>677</v>
      </c>
      <c r="X194" s="57">
        <f t="shared" ca="1" si="83"/>
        <v>2016</v>
      </c>
      <c r="Y194" s="57">
        <f t="shared" ca="1" si="83"/>
        <v>3419</v>
      </c>
      <c r="Z194" s="57">
        <f t="shared" ca="1" si="83"/>
        <v>29150</v>
      </c>
      <c r="AA194" s="57">
        <f t="shared" ca="1" si="83"/>
        <v>9945</v>
      </c>
      <c r="AB194" s="57">
        <f t="shared" ca="1" si="83"/>
        <v>50111</v>
      </c>
      <c r="AC194" s="57">
        <f t="shared" ca="1" si="83"/>
        <v>365</v>
      </c>
      <c r="AD194" s="57">
        <f t="shared" ca="1" si="83"/>
        <v>5661</v>
      </c>
      <c r="AE194" s="57">
        <f t="shared" ca="1" si="83"/>
        <v>6097</v>
      </c>
      <c r="AF194" s="57">
        <f t="shared" ca="1" si="83"/>
        <v>261</v>
      </c>
      <c r="AG194" s="57">
        <f t="shared" ca="1" si="83"/>
        <v>25971</v>
      </c>
      <c r="AH194" s="57">
        <f t="shared" ca="1" si="83"/>
        <v>487</v>
      </c>
      <c r="AI194" s="57">
        <f t="shared" ca="1" si="83"/>
        <v>0</v>
      </c>
      <c r="AJ194" s="57">
        <f t="shared" ca="1" si="83"/>
        <v>95203</v>
      </c>
      <c r="AK194" s="57">
        <f t="shared" ca="1" si="82"/>
        <v>8515</v>
      </c>
      <c r="AL194" s="57">
        <f t="shared" ca="1" si="80"/>
        <v>76064</v>
      </c>
      <c r="AM194" s="57">
        <f t="shared" ca="1" si="80"/>
        <v>802</v>
      </c>
      <c r="AN194" s="57">
        <f t="shared" ca="1" si="80"/>
        <v>109099</v>
      </c>
      <c r="AO194" s="57">
        <f t="shared" ca="1" si="80"/>
        <v>0</v>
      </c>
      <c r="AP194" s="57">
        <f t="shared" ca="1" si="80"/>
        <v>6506</v>
      </c>
      <c r="AQ194" s="57">
        <f t="shared" ca="1" si="80"/>
        <v>8291</v>
      </c>
      <c r="AR194" s="57">
        <f t="shared" ca="1" si="80"/>
        <v>4770</v>
      </c>
      <c r="AS194" s="51">
        <v>2500</v>
      </c>
      <c r="AT194" s="57">
        <f t="shared" ca="1" si="80"/>
        <v>0</v>
      </c>
      <c r="AU194" s="51">
        <v>0</v>
      </c>
      <c r="AV194" s="57">
        <v>0</v>
      </c>
      <c r="AW194" s="51">
        <f t="shared" ca="1" si="63"/>
        <v>9808.24</v>
      </c>
      <c r="AX194" s="57">
        <f t="shared" ca="1" si="84"/>
        <v>-15540</v>
      </c>
      <c r="AY194" s="57">
        <f t="shared" ca="1" si="84"/>
        <v>0</v>
      </c>
      <c r="AZ194" s="57">
        <f t="shared" ca="1" si="84"/>
        <v>0</v>
      </c>
      <c r="BA194" s="51">
        <v>0</v>
      </c>
      <c r="BB194" s="51">
        <v>0</v>
      </c>
      <c r="BC194" s="57">
        <f t="shared" ca="1" si="84"/>
        <v>-4025</v>
      </c>
      <c r="BD194" s="57">
        <f t="shared" ca="1" si="84"/>
        <v>-11217</v>
      </c>
      <c r="BE194" s="57">
        <f t="shared" ca="1" si="73"/>
        <v>476.01499999999999</v>
      </c>
      <c r="BF194" s="51">
        <f t="shared" ca="1" si="64"/>
        <v>60.851199999999999</v>
      </c>
      <c r="BG194" s="51">
        <f t="shared" ca="1" si="65"/>
        <v>15.366056338028169</v>
      </c>
      <c r="BH194" s="51">
        <f t="shared" ca="1" si="66"/>
        <v>64.415841584158414</v>
      </c>
      <c r="BI194" s="51">
        <v>0</v>
      </c>
      <c r="BJ194" s="51">
        <f ca="1">'2024_3월_관리비상세내역'!BK194</f>
        <v>1216.47</v>
      </c>
      <c r="BK194" s="51">
        <f t="shared" ca="1" si="67"/>
        <v>1692.4850000000001</v>
      </c>
      <c r="BL194" s="51">
        <f ca="1">'2024_3월_관리비상세내역'!BM194</f>
        <v>510.78450704225349</v>
      </c>
      <c r="BM194" s="57">
        <f t="shared" ca="1" si="68"/>
        <v>526.15056338028171</v>
      </c>
      <c r="BN194" s="51">
        <f ca="1">'2024_3월_관리비상세내역'!BO194</f>
        <v>189.21519999999998</v>
      </c>
      <c r="BO194" s="57">
        <f t="shared" ca="1" si="69"/>
        <v>250.06639999999999</v>
      </c>
      <c r="BP194" s="51">
        <f ca="1">'2024_3월_관리비상세내역'!BQ194</f>
        <v>808.38613861386136</v>
      </c>
      <c r="BQ194" s="57">
        <f t="shared" ca="1" si="70"/>
        <v>872.80198019801981</v>
      </c>
      <c r="BR194" s="51">
        <v>0</v>
      </c>
      <c r="BS194" s="51">
        <v>0</v>
      </c>
    </row>
    <row r="195" spans="1:71">
      <c r="A195" s="8" t="s">
        <v>239</v>
      </c>
      <c r="B195">
        <v>705</v>
      </c>
      <c r="C195" s="54">
        <v>902</v>
      </c>
      <c r="E195" s="8">
        <v>115.7</v>
      </c>
      <c r="F195" s="8" t="s">
        <v>240</v>
      </c>
      <c r="G195" s="55">
        <f t="shared" ref="G195:G258" ca="1" si="85">RANDBETWEEN(DATE(2014,1,1), DATE(2024,1,1))</f>
        <v>43154</v>
      </c>
      <c r="H195" s="8">
        <v>77777</v>
      </c>
      <c r="J195" t="str">
        <f t="shared" ca="1" si="72"/>
        <v>전세</v>
      </c>
      <c r="K195" s="8" t="s">
        <v>242</v>
      </c>
      <c r="L195" s="63">
        <v>45383</v>
      </c>
      <c r="M195" s="63">
        <v>45432</v>
      </c>
      <c r="N195" s="63">
        <v>45383</v>
      </c>
      <c r="O195" s="63">
        <v>45412</v>
      </c>
      <c r="P195" s="51">
        <f t="shared" ref="P195:P258" ca="1" si="86">R195+AU195</f>
        <v>441453</v>
      </c>
      <c r="Q195" s="57">
        <f t="shared" ref="Q195:Q258" ca="1" si="87">P195+AW195</f>
        <v>450282.06</v>
      </c>
      <c r="R195" s="51">
        <f t="shared" ref="R195:R258" ca="1" si="88">S195+T195</f>
        <v>441453</v>
      </c>
      <c r="S195" s="57">
        <f t="shared" ca="1" si="71"/>
        <v>216416</v>
      </c>
      <c r="T195" s="57">
        <f t="shared" ref="T195:T258" ca="1" si="89">SUM(AA195,AH195,AJ195,AK195,AL195,AM195,AN195,AP195,AR195,AS195,AX195,BC195,BD195)</f>
        <v>225037</v>
      </c>
      <c r="U195" s="57">
        <f t="shared" ca="1" si="83"/>
        <v>50921</v>
      </c>
      <c r="V195" s="57">
        <f t="shared" ca="1" si="83"/>
        <v>30573</v>
      </c>
      <c r="W195" s="57">
        <f t="shared" ca="1" si="83"/>
        <v>1471</v>
      </c>
      <c r="X195" s="57">
        <f t="shared" ca="1" si="83"/>
        <v>4914</v>
      </c>
      <c r="Y195" s="57">
        <f t="shared" ca="1" si="83"/>
        <v>3565</v>
      </c>
      <c r="Z195" s="57">
        <f t="shared" ca="1" si="83"/>
        <v>44897</v>
      </c>
      <c r="AA195" s="57">
        <f t="shared" ca="1" si="83"/>
        <v>4531</v>
      </c>
      <c r="AB195" s="57">
        <f t="shared" ca="1" si="83"/>
        <v>66578</v>
      </c>
      <c r="AC195" s="57">
        <f t="shared" ca="1" si="83"/>
        <v>2941</v>
      </c>
      <c r="AD195" s="57">
        <f t="shared" ca="1" si="83"/>
        <v>2928</v>
      </c>
      <c r="AE195" s="57">
        <f t="shared" ca="1" si="83"/>
        <v>5079</v>
      </c>
      <c r="AF195" s="57">
        <f t="shared" ca="1" si="83"/>
        <v>572</v>
      </c>
      <c r="AG195" s="57">
        <f t="shared" ca="1" si="83"/>
        <v>262</v>
      </c>
      <c r="AH195" s="57">
        <f t="shared" ca="1" si="83"/>
        <v>207</v>
      </c>
      <c r="AI195" s="57">
        <f t="shared" ca="1" si="83"/>
        <v>0</v>
      </c>
      <c r="AJ195" s="57">
        <f t="shared" ca="1" si="83"/>
        <v>93605</v>
      </c>
      <c r="AK195" s="57">
        <f t="shared" ca="1" si="82"/>
        <v>3147</v>
      </c>
      <c r="AL195" s="57">
        <f t="shared" ca="1" si="80"/>
        <v>52657</v>
      </c>
      <c r="AM195" s="57">
        <f t="shared" ca="1" si="80"/>
        <v>7300</v>
      </c>
      <c r="AN195" s="57">
        <f t="shared" ca="1" si="80"/>
        <v>34993</v>
      </c>
      <c r="AO195" s="57">
        <f t="shared" ca="1" si="80"/>
        <v>0</v>
      </c>
      <c r="AP195" s="57">
        <f t="shared" ca="1" si="80"/>
        <v>50715</v>
      </c>
      <c r="AQ195" s="57">
        <f t="shared" ca="1" si="80"/>
        <v>1715</v>
      </c>
      <c r="AR195" s="57">
        <f t="shared" ca="1" si="80"/>
        <v>4661</v>
      </c>
      <c r="AS195" s="51">
        <v>2500</v>
      </c>
      <c r="AT195" s="57">
        <f t="shared" ca="1" si="80"/>
        <v>0</v>
      </c>
      <c r="AU195" s="51">
        <v>0</v>
      </c>
      <c r="AV195" s="57">
        <v>0</v>
      </c>
      <c r="AW195" s="51">
        <f t="shared" ref="AW195:AW258" ca="1" si="90">P195*0.02</f>
        <v>8829.06</v>
      </c>
      <c r="AX195" s="57">
        <f t="shared" ca="1" si="84"/>
        <v>-8606</v>
      </c>
      <c r="AY195" s="57">
        <f t="shared" ca="1" si="84"/>
        <v>0</v>
      </c>
      <c r="AZ195" s="57">
        <f t="shared" ca="1" si="84"/>
        <v>0</v>
      </c>
      <c r="BA195" s="51">
        <v>0</v>
      </c>
      <c r="BB195" s="51">
        <v>0</v>
      </c>
      <c r="BC195" s="57">
        <f t="shared" ca="1" si="84"/>
        <v>-15576</v>
      </c>
      <c r="BD195" s="57">
        <f t="shared" ca="1" si="84"/>
        <v>-5097</v>
      </c>
      <c r="BE195" s="57">
        <f t="shared" ca="1" si="73"/>
        <v>468.02499999999998</v>
      </c>
      <c r="BF195" s="51">
        <f t="shared" ref="BF195:BF258" ca="1" si="91">AL195/1250</f>
        <v>42.125599999999999</v>
      </c>
      <c r="BG195" s="51">
        <f t="shared" ref="BG195:BG258" ca="1" si="92">AN195/7100</f>
        <v>4.928591549295775</v>
      </c>
      <c r="BH195" s="51">
        <f t="shared" ref="BH195:BH258" ca="1" si="93">AP195/101</f>
        <v>502.12871287128712</v>
      </c>
      <c r="BI195" s="51">
        <v>0</v>
      </c>
      <c r="BJ195" s="51">
        <f ca="1">'2024_3월_관리비상세내역'!BK195</f>
        <v>728.57999999999993</v>
      </c>
      <c r="BK195" s="51">
        <f t="shared" ref="BK195:BK258" ca="1" si="94">BJ195+BE195</f>
        <v>1196.605</v>
      </c>
      <c r="BL195" s="51">
        <f ca="1">'2024_3월_관리비상세내역'!BM195</f>
        <v>68.139295774647891</v>
      </c>
      <c r="BM195" s="57">
        <f t="shared" ref="BM195:BM258" ca="1" si="95">BL195+BG195</f>
        <v>73.067887323943665</v>
      </c>
      <c r="BN195" s="51">
        <f ca="1">'2024_3월_관리비상세내역'!BO195</f>
        <v>1069.3735999999999</v>
      </c>
      <c r="BO195" s="57">
        <f t="shared" ref="BO195:BO258" ca="1" si="96">BN195+BF195</f>
        <v>1111.4992</v>
      </c>
      <c r="BP195" s="51">
        <f ca="1">'2024_3월_관리비상세내역'!BQ195</f>
        <v>362.33663366336634</v>
      </c>
      <c r="BQ195" s="57">
        <f t="shared" ref="BQ195:BQ258" ca="1" si="97">BP195+BH195</f>
        <v>864.46534653465346</v>
      </c>
      <c r="BR195" s="51">
        <v>0</v>
      </c>
      <c r="BS195" s="51">
        <v>0</v>
      </c>
    </row>
    <row r="196" spans="1:71">
      <c r="A196" s="8" t="s">
        <v>239</v>
      </c>
      <c r="B196">
        <v>705</v>
      </c>
      <c r="C196" s="54">
        <v>1001</v>
      </c>
      <c r="E196" s="8">
        <v>115.7</v>
      </c>
      <c r="F196" s="8" t="s">
        <v>240</v>
      </c>
      <c r="G196" s="55">
        <f t="shared" ca="1" si="85"/>
        <v>43033</v>
      </c>
      <c r="H196" s="8">
        <v>77777</v>
      </c>
      <c r="J196" t="str">
        <f t="shared" ca="1" si="72"/>
        <v>전세</v>
      </c>
      <c r="K196" s="8" t="s">
        <v>242</v>
      </c>
      <c r="L196" s="63">
        <v>45383</v>
      </c>
      <c r="M196" s="63">
        <v>45432</v>
      </c>
      <c r="N196" s="63">
        <v>45383</v>
      </c>
      <c r="O196" s="63">
        <v>45412</v>
      </c>
      <c r="P196" s="51">
        <f t="shared" ca="1" si="86"/>
        <v>446015</v>
      </c>
      <c r="Q196" s="57">
        <f t="shared" ca="1" si="87"/>
        <v>454935.3</v>
      </c>
      <c r="R196" s="51">
        <f t="shared" ca="1" si="88"/>
        <v>446015</v>
      </c>
      <c r="S196" s="57">
        <f t="shared" ref="S196:S259" ca="1" si="98">SUM(U196,V196,W196,X196,Y196,Z196,AB196,AC196,AD196,AE196,AF196,AG196,AQ196)</f>
        <v>206289</v>
      </c>
      <c r="T196" s="57">
        <f t="shared" ca="1" si="89"/>
        <v>239726</v>
      </c>
      <c r="U196" s="57">
        <f t="shared" ca="1" si="83"/>
        <v>63443</v>
      </c>
      <c r="V196" s="57">
        <f t="shared" ca="1" si="83"/>
        <v>31909</v>
      </c>
      <c r="W196" s="57">
        <f t="shared" ca="1" si="83"/>
        <v>963</v>
      </c>
      <c r="X196" s="57">
        <f t="shared" ca="1" si="83"/>
        <v>2693</v>
      </c>
      <c r="Y196" s="57">
        <f t="shared" ca="1" si="83"/>
        <v>3293</v>
      </c>
      <c r="Z196" s="57">
        <f t="shared" ca="1" si="83"/>
        <v>22265</v>
      </c>
      <c r="AA196" s="57">
        <f t="shared" ca="1" si="83"/>
        <v>19449</v>
      </c>
      <c r="AB196" s="57">
        <f t="shared" ca="1" si="83"/>
        <v>51619</v>
      </c>
      <c r="AC196" s="57">
        <f t="shared" ca="1" si="83"/>
        <v>1167</v>
      </c>
      <c r="AD196" s="57">
        <f t="shared" ca="1" si="83"/>
        <v>2122</v>
      </c>
      <c r="AE196" s="57">
        <f t="shared" ca="1" si="83"/>
        <v>4613</v>
      </c>
      <c r="AF196" s="57">
        <f t="shared" ca="1" si="83"/>
        <v>718</v>
      </c>
      <c r="AG196" s="57">
        <f t="shared" ca="1" si="83"/>
        <v>17759</v>
      </c>
      <c r="AH196" s="57">
        <f t="shared" ca="1" si="83"/>
        <v>386</v>
      </c>
      <c r="AI196" s="57">
        <f t="shared" ca="1" si="83"/>
        <v>0</v>
      </c>
      <c r="AJ196" s="57">
        <f t="shared" ca="1" si="83"/>
        <v>107313</v>
      </c>
      <c r="AK196" s="57">
        <f t="shared" ca="1" si="82"/>
        <v>22071</v>
      </c>
      <c r="AL196" s="57">
        <f t="shared" ca="1" si="80"/>
        <v>70672</v>
      </c>
      <c r="AM196" s="57">
        <f t="shared" ca="1" si="80"/>
        <v>1633</v>
      </c>
      <c r="AN196" s="57">
        <f t="shared" ca="1" si="80"/>
        <v>32798</v>
      </c>
      <c r="AO196" s="57">
        <f t="shared" ca="1" si="80"/>
        <v>0</v>
      </c>
      <c r="AP196" s="57">
        <f t="shared" ca="1" si="80"/>
        <v>11206</v>
      </c>
      <c r="AQ196" s="57">
        <f t="shared" ca="1" si="80"/>
        <v>3725</v>
      </c>
      <c r="AR196" s="57">
        <f t="shared" ca="1" si="80"/>
        <v>3677</v>
      </c>
      <c r="AS196" s="51">
        <v>2500</v>
      </c>
      <c r="AT196" s="57">
        <f t="shared" ca="1" si="80"/>
        <v>0</v>
      </c>
      <c r="AU196" s="51">
        <v>0</v>
      </c>
      <c r="AV196" s="57">
        <v>0</v>
      </c>
      <c r="AW196" s="51">
        <f t="shared" ca="1" si="90"/>
        <v>8920.3000000000011</v>
      </c>
      <c r="AX196" s="57">
        <f t="shared" ca="1" si="84"/>
        <v>-6844</v>
      </c>
      <c r="AY196" s="57">
        <f t="shared" ca="1" si="84"/>
        <v>0</v>
      </c>
      <c r="AZ196" s="57">
        <f t="shared" ca="1" si="84"/>
        <v>0</v>
      </c>
      <c r="BA196" s="51">
        <v>0</v>
      </c>
      <c r="BB196" s="51">
        <v>0</v>
      </c>
      <c r="BC196" s="57">
        <f t="shared" ca="1" si="84"/>
        <v>-13694</v>
      </c>
      <c r="BD196" s="57">
        <f t="shared" ca="1" si="84"/>
        <v>-11441</v>
      </c>
      <c r="BE196" s="57">
        <f t="shared" ca="1" si="73"/>
        <v>536.56500000000005</v>
      </c>
      <c r="BF196" s="51">
        <f t="shared" ca="1" si="91"/>
        <v>56.537599999999998</v>
      </c>
      <c r="BG196" s="51">
        <f t="shared" ca="1" si="92"/>
        <v>4.6194366197183099</v>
      </c>
      <c r="BH196" s="51">
        <f t="shared" ca="1" si="93"/>
        <v>110.95049504950495</v>
      </c>
      <c r="BI196" s="51">
        <v>0</v>
      </c>
      <c r="BJ196" s="51">
        <f ca="1">'2024_3월_관리비상세내역'!BK196</f>
        <v>966.41499999999996</v>
      </c>
      <c r="BK196" s="51">
        <f t="shared" ca="1" si="94"/>
        <v>1502.98</v>
      </c>
      <c r="BL196" s="51">
        <f ca="1">'2024_3월_관리비상세내역'!BM196</f>
        <v>542.92929577464793</v>
      </c>
      <c r="BM196" s="57">
        <f t="shared" ca="1" si="95"/>
        <v>547.5487323943662</v>
      </c>
      <c r="BN196" s="51">
        <f ca="1">'2024_3월_관리비상세내역'!BO196</f>
        <v>221.0992</v>
      </c>
      <c r="BO196" s="57">
        <f t="shared" ca="1" si="96"/>
        <v>277.63679999999999</v>
      </c>
      <c r="BP196" s="51">
        <f ca="1">'2024_3월_관리비상세내역'!BQ196</f>
        <v>1106.8910891089108</v>
      </c>
      <c r="BQ196" s="57">
        <f t="shared" ca="1" si="97"/>
        <v>1217.8415841584158</v>
      </c>
      <c r="BR196" s="51">
        <v>0</v>
      </c>
      <c r="BS196" s="51">
        <v>0</v>
      </c>
    </row>
    <row r="197" spans="1:71">
      <c r="A197" s="8" t="s">
        <v>239</v>
      </c>
      <c r="B197">
        <v>705</v>
      </c>
      <c r="C197" s="54">
        <v>1002</v>
      </c>
      <c r="E197" s="8">
        <v>115.7</v>
      </c>
      <c r="F197" s="8" t="s">
        <v>240</v>
      </c>
      <c r="G197" s="55">
        <f t="shared" ca="1" si="85"/>
        <v>42386</v>
      </c>
      <c r="H197" s="8">
        <v>77777</v>
      </c>
      <c r="J197" t="str">
        <f t="shared" ca="1" si="72"/>
        <v>전세</v>
      </c>
      <c r="K197" s="8" t="s">
        <v>242</v>
      </c>
      <c r="L197" s="63">
        <v>45383</v>
      </c>
      <c r="M197" s="63">
        <v>45432</v>
      </c>
      <c r="N197" s="63">
        <v>45383</v>
      </c>
      <c r="O197" s="63">
        <v>45412</v>
      </c>
      <c r="P197" s="51">
        <f t="shared" ca="1" si="86"/>
        <v>606322</v>
      </c>
      <c r="Q197" s="57">
        <f t="shared" ca="1" si="87"/>
        <v>618448.43999999994</v>
      </c>
      <c r="R197" s="51">
        <f t="shared" ca="1" si="88"/>
        <v>606322</v>
      </c>
      <c r="S197" s="57">
        <f t="shared" ca="1" si="98"/>
        <v>280582</v>
      </c>
      <c r="T197" s="57">
        <f t="shared" ca="1" si="89"/>
        <v>325740</v>
      </c>
      <c r="U197" s="57">
        <f t="shared" ca="1" si="83"/>
        <v>64107</v>
      </c>
      <c r="V197" s="57">
        <f t="shared" ca="1" si="83"/>
        <v>34988</v>
      </c>
      <c r="W197" s="57">
        <f t="shared" ca="1" si="83"/>
        <v>1483</v>
      </c>
      <c r="X197" s="57">
        <f t="shared" ca="1" si="83"/>
        <v>3090</v>
      </c>
      <c r="Y197" s="57">
        <f t="shared" ca="1" si="83"/>
        <v>3753</v>
      </c>
      <c r="Z197" s="57">
        <f t="shared" ca="1" si="83"/>
        <v>31935</v>
      </c>
      <c r="AA197" s="57">
        <f t="shared" ca="1" si="83"/>
        <v>29431</v>
      </c>
      <c r="AB197" s="57">
        <f t="shared" ca="1" si="83"/>
        <v>61354</v>
      </c>
      <c r="AC197" s="57">
        <f t="shared" ca="1" si="83"/>
        <v>1252</v>
      </c>
      <c r="AD197" s="57">
        <f t="shared" ca="1" si="83"/>
        <v>9436</v>
      </c>
      <c r="AE197" s="57">
        <f t="shared" ca="1" si="83"/>
        <v>20202</v>
      </c>
      <c r="AF197" s="57">
        <f t="shared" ca="1" si="83"/>
        <v>640</v>
      </c>
      <c r="AG197" s="57">
        <f t="shared" ca="1" si="83"/>
        <v>42208</v>
      </c>
      <c r="AH197" s="57">
        <f t="shared" ca="1" si="83"/>
        <v>760</v>
      </c>
      <c r="AI197" s="57">
        <f t="shared" ca="1" si="83"/>
        <v>0</v>
      </c>
      <c r="AJ197" s="57">
        <f t="shared" ca="1" si="83"/>
        <v>91318</v>
      </c>
      <c r="AK197" s="57">
        <f t="shared" ca="1" si="82"/>
        <v>10718</v>
      </c>
      <c r="AL197" s="57">
        <f t="shared" ca="1" si="82"/>
        <v>117818</v>
      </c>
      <c r="AM197" s="57">
        <f t="shared" ca="1" si="82"/>
        <v>8619</v>
      </c>
      <c r="AN197" s="57">
        <f t="shared" ca="1" si="82"/>
        <v>40738</v>
      </c>
      <c r="AO197" s="57">
        <f t="shared" ca="1" si="82"/>
        <v>0</v>
      </c>
      <c r="AP197" s="57">
        <f t="shared" ca="1" si="82"/>
        <v>46586</v>
      </c>
      <c r="AQ197" s="57">
        <f t="shared" ca="1" si="82"/>
        <v>6134</v>
      </c>
      <c r="AR197" s="57">
        <f t="shared" ca="1" si="82"/>
        <v>5508</v>
      </c>
      <c r="AS197" s="51">
        <v>2500</v>
      </c>
      <c r="AT197" s="57">
        <f t="shared" ca="1" si="82"/>
        <v>0</v>
      </c>
      <c r="AU197" s="51">
        <v>0</v>
      </c>
      <c r="AV197" s="57">
        <v>0</v>
      </c>
      <c r="AW197" s="51">
        <f t="shared" ca="1" si="90"/>
        <v>12126.44</v>
      </c>
      <c r="AX197" s="57">
        <f t="shared" ca="1" si="84"/>
        <v>-4461</v>
      </c>
      <c r="AY197" s="57">
        <f t="shared" ca="1" si="84"/>
        <v>0</v>
      </c>
      <c r="AZ197" s="57">
        <f t="shared" ca="1" si="84"/>
        <v>0</v>
      </c>
      <c r="BA197" s="51">
        <v>0</v>
      </c>
      <c r="BB197" s="51">
        <v>0</v>
      </c>
      <c r="BC197" s="57">
        <f t="shared" ca="1" si="84"/>
        <v>-3355</v>
      </c>
      <c r="BD197" s="57">
        <f t="shared" ca="1" si="84"/>
        <v>-20440</v>
      </c>
      <c r="BE197" s="57">
        <f t="shared" ca="1" si="73"/>
        <v>456.59</v>
      </c>
      <c r="BF197" s="51">
        <f t="shared" ca="1" si="91"/>
        <v>94.254400000000004</v>
      </c>
      <c r="BG197" s="51">
        <f t="shared" ca="1" si="92"/>
        <v>5.7377464788732393</v>
      </c>
      <c r="BH197" s="51">
        <f t="shared" ca="1" si="93"/>
        <v>461.24752475247527</v>
      </c>
      <c r="BI197" s="51">
        <v>0</v>
      </c>
      <c r="BJ197" s="51">
        <f ca="1">'2024_3월_관리비상세내역'!BK197</f>
        <v>1118.7149999999999</v>
      </c>
      <c r="BK197" s="51">
        <f t="shared" ca="1" si="94"/>
        <v>1575.3049999999998</v>
      </c>
      <c r="BL197" s="51">
        <f ca="1">'2024_3월_관리비상세내역'!BM197</f>
        <v>68.323098591549297</v>
      </c>
      <c r="BM197" s="57">
        <f t="shared" ca="1" si="95"/>
        <v>74.060845070422531</v>
      </c>
      <c r="BN197" s="51">
        <f ca="1">'2024_3월_관리비상세내역'!BO197</f>
        <v>657.16639999999995</v>
      </c>
      <c r="BO197" s="57">
        <f t="shared" ca="1" si="96"/>
        <v>751.42079999999999</v>
      </c>
      <c r="BP197" s="51">
        <f ca="1">'2024_3월_관리비상세내역'!BQ197</f>
        <v>979.50495049504957</v>
      </c>
      <c r="BQ197" s="57">
        <f t="shared" ca="1" si="97"/>
        <v>1440.7524752475249</v>
      </c>
      <c r="BR197" s="51">
        <v>0</v>
      </c>
      <c r="BS197" s="51">
        <v>0</v>
      </c>
    </row>
    <row r="198" spans="1:71">
      <c r="A198" s="8" t="s">
        <v>239</v>
      </c>
      <c r="B198">
        <v>705</v>
      </c>
      <c r="C198" s="54">
        <v>1101</v>
      </c>
      <c r="E198" s="8">
        <v>115.7</v>
      </c>
      <c r="F198" s="8" t="s">
        <v>240</v>
      </c>
      <c r="G198" s="55">
        <f t="shared" ca="1" si="85"/>
        <v>42293</v>
      </c>
      <c r="H198" s="8">
        <v>77777</v>
      </c>
      <c r="J198" t="str">
        <f t="shared" ref="J198:J261" ca="1" si="99">IF(RANDBETWEEN(0, 1) &lt; 0.33, "전세", IF(RANDBETWEEN(0, 1) &lt; 0.5, "월세", "자가"))</f>
        <v>전세</v>
      </c>
      <c r="K198" s="8" t="s">
        <v>242</v>
      </c>
      <c r="L198" s="63">
        <v>45383</v>
      </c>
      <c r="M198" s="63">
        <v>45432</v>
      </c>
      <c r="N198" s="63">
        <v>45383</v>
      </c>
      <c r="O198" s="63">
        <v>45412</v>
      </c>
      <c r="P198" s="51">
        <f t="shared" ca="1" si="86"/>
        <v>495647</v>
      </c>
      <c r="Q198" s="57">
        <f t="shared" ca="1" si="87"/>
        <v>505559.94</v>
      </c>
      <c r="R198" s="51">
        <f t="shared" ca="1" si="88"/>
        <v>495647</v>
      </c>
      <c r="S198" s="57">
        <f t="shared" ca="1" si="98"/>
        <v>239238</v>
      </c>
      <c r="T198" s="57">
        <f t="shared" ca="1" si="89"/>
        <v>256409</v>
      </c>
      <c r="U198" s="57">
        <f t="shared" ca="1" si="83"/>
        <v>56189</v>
      </c>
      <c r="V198" s="57">
        <f t="shared" ca="1" si="83"/>
        <v>31571</v>
      </c>
      <c r="W198" s="57">
        <f t="shared" ca="1" si="83"/>
        <v>493</v>
      </c>
      <c r="X198" s="57">
        <f t="shared" ca="1" si="83"/>
        <v>1303</v>
      </c>
      <c r="Y198" s="57">
        <f t="shared" ca="1" si="83"/>
        <v>3019</v>
      </c>
      <c r="Z198" s="57">
        <f t="shared" ca="1" si="83"/>
        <v>36832</v>
      </c>
      <c r="AA198" s="57">
        <f t="shared" ca="1" si="83"/>
        <v>19283</v>
      </c>
      <c r="AB198" s="57">
        <f t="shared" ca="1" si="83"/>
        <v>71442</v>
      </c>
      <c r="AC198" s="57">
        <f t="shared" ca="1" si="83"/>
        <v>2767</v>
      </c>
      <c r="AD198" s="57">
        <f t="shared" ca="1" si="83"/>
        <v>6770</v>
      </c>
      <c r="AE198" s="57">
        <f t="shared" ca="1" si="83"/>
        <v>21764</v>
      </c>
      <c r="AF198" s="57">
        <f t="shared" ca="1" si="83"/>
        <v>566</v>
      </c>
      <c r="AG198" s="57">
        <f t="shared" ca="1" si="83"/>
        <v>691</v>
      </c>
      <c r="AH198" s="57">
        <f t="shared" ca="1" si="83"/>
        <v>7</v>
      </c>
      <c r="AI198" s="57">
        <f t="shared" ca="1" si="83"/>
        <v>0</v>
      </c>
      <c r="AJ198" s="57">
        <f t="shared" ca="1" si="83"/>
        <v>99677</v>
      </c>
      <c r="AK198" s="57">
        <f t="shared" ca="1" si="82"/>
        <v>21089</v>
      </c>
      <c r="AL198" s="57">
        <f t="shared" ca="1" si="82"/>
        <v>96443</v>
      </c>
      <c r="AM198" s="57">
        <f t="shared" ca="1" si="82"/>
        <v>1542</v>
      </c>
      <c r="AN198" s="57">
        <f t="shared" ca="1" si="82"/>
        <v>46809</v>
      </c>
      <c r="AO198" s="57">
        <f t="shared" ca="1" si="82"/>
        <v>0</v>
      </c>
      <c r="AP198" s="57">
        <f t="shared" ca="1" si="82"/>
        <v>7531</v>
      </c>
      <c r="AQ198" s="57">
        <f t="shared" ca="1" si="82"/>
        <v>5831</v>
      </c>
      <c r="AR198" s="57">
        <f t="shared" ca="1" si="82"/>
        <v>8479</v>
      </c>
      <c r="AS198" s="51">
        <v>2500</v>
      </c>
      <c r="AT198" s="57">
        <f t="shared" ca="1" si="82"/>
        <v>0</v>
      </c>
      <c r="AU198" s="51">
        <v>0</v>
      </c>
      <c r="AV198" s="57">
        <v>0</v>
      </c>
      <c r="AW198" s="51">
        <f t="shared" ca="1" si="90"/>
        <v>9912.94</v>
      </c>
      <c r="AX198" s="57">
        <f t="shared" ca="1" si="84"/>
        <v>-13598</v>
      </c>
      <c r="AY198" s="57">
        <f t="shared" ca="1" si="84"/>
        <v>0</v>
      </c>
      <c r="AZ198" s="57">
        <f t="shared" ca="1" si="84"/>
        <v>0</v>
      </c>
      <c r="BA198" s="51">
        <v>0</v>
      </c>
      <c r="BB198" s="51">
        <v>0</v>
      </c>
      <c r="BC198" s="57">
        <f t="shared" ca="1" si="84"/>
        <v>-22532</v>
      </c>
      <c r="BD198" s="57">
        <f t="shared" ca="1" si="84"/>
        <v>-10821</v>
      </c>
      <c r="BE198" s="57">
        <f t="shared" ref="BE198:BE261" ca="1" si="100">AJ198/200</f>
        <v>498.38499999999999</v>
      </c>
      <c r="BF198" s="51">
        <f t="shared" ca="1" si="91"/>
        <v>77.154399999999995</v>
      </c>
      <c r="BG198" s="51">
        <f t="shared" ca="1" si="92"/>
        <v>6.592816901408451</v>
      </c>
      <c r="BH198" s="51">
        <f t="shared" ca="1" si="93"/>
        <v>74.56435643564356</v>
      </c>
      <c r="BI198" s="51">
        <v>0</v>
      </c>
      <c r="BJ198" s="51">
        <f ca="1">'2024_3월_관리비상세내역'!BK198</f>
        <v>560.36</v>
      </c>
      <c r="BK198" s="51">
        <f t="shared" ca="1" si="94"/>
        <v>1058.7449999999999</v>
      </c>
      <c r="BL198" s="51">
        <f ca="1">'2024_3월_관리비상세내역'!BM198</f>
        <v>750.22436619718314</v>
      </c>
      <c r="BM198" s="57">
        <f t="shared" ca="1" si="95"/>
        <v>756.81718309859161</v>
      </c>
      <c r="BN198" s="51">
        <f ca="1">'2024_3월_관리비상세내역'!BO198</f>
        <v>908.57759999999996</v>
      </c>
      <c r="BO198" s="57">
        <f t="shared" ca="1" si="96"/>
        <v>985.73199999999997</v>
      </c>
      <c r="BP198" s="51">
        <f ca="1">'2024_3월_관리비상세내역'!BQ198</f>
        <v>410.44554455445547</v>
      </c>
      <c r="BQ198" s="57">
        <f t="shared" ca="1" si="97"/>
        <v>485.00990099009903</v>
      </c>
      <c r="BR198" s="51">
        <v>0</v>
      </c>
      <c r="BS198" s="51">
        <v>0</v>
      </c>
    </row>
    <row r="199" spans="1:71">
      <c r="A199" s="8" t="s">
        <v>239</v>
      </c>
      <c r="B199">
        <v>705</v>
      </c>
      <c r="C199" s="54">
        <v>1102</v>
      </c>
      <c r="E199" s="8">
        <v>115.7</v>
      </c>
      <c r="F199" s="8" t="s">
        <v>240</v>
      </c>
      <c r="G199" s="55">
        <f t="shared" ca="1" si="85"/>
        <v>43720</v>
      </c>
      <c r="H199" s="8">
        <v>77777</v>
      </c>
      <c r="J199" t="str">
        <f t="shared" ca="1" si="99"/>
        <v>월세</v>
      </c>
      <c r="K199" s="8" t="s">
        <v>242</v>
      </c>
      <c r="L199" s="63">
        <v>45383</v>
      </c>
      <c r="M199" s="63">
        <v>45432</v>
      </c>
      <c r="N199" s="63">
        <v>45383</v>
      </c>
      <c r="O199" s="63">
        <v>45412</v>
      </c>
      <c r="P199" s="51">
        <f t="shared" ca="1" si="86"/>
        <v>538517</v>
      </c>
      <c r="Q199" s="57">
        <f t="shared" ca="1" si="87"/>
        <v>549287.34</v>
      </c>
      <c r="R199" s="51">
        <f t="shared" ca="1" si="88"/>
        <v>538517</v>
      </c>
      <c r="S199" s="57">
        <f t="shared" ca="1" si="98"/>
        <v>196420</v>
      </c>
      <c r="T199" s="57">
        <f t="shared" ca="1" si="89"/>
        <v>342097</v>
      </c>
      <c r="U199" s="57">
        <f t="shared" ca="1" si="83"/>
        <v>56215</v>
      </c>
      <c r="V199" s="57">
        <f t="shared" ca="1" si="83"/>
        <v>16656</v>
      </c>
      <c r="W199" s="57">
        <f t="shared" ca="1" si="83"/>
        <v>1220</v>
      </c>
      <c r="X199" s="57">
        <f t="shared" ca="1" si="83"/>
        <v>1541</v>
      </c>
      <c r="Y199" s="57">
        <f t="shared" ca="1" si="83"/>
        <v>3854</v>
      </c>
      <c r="Z199" s="57">
        <f t="shared" ca="1" si="83"/>
        <v>31187</v>
      </c>
      <c r="AA199" s="57">
        <f t="shared" ca="1" si="83"/>
        <v>17538</v>
      </c>
      <c r="AB199" s="57">
        <f t="shared" ca="1" si="83"/>
        <v>35462</v>
      </c>
      <c r="AC199" s="57">
        <f t="shared" ca="1" si="83"/>
        <v>2346</v>
      </c>
      <c r="AD199" s="57">
        <f t="shared" ca="1" si="83"/>
        <v>7858</v>
      </c>
      <c r="AE199" s="57">
        <f t="shared" ca="1" si="83"/>
        <v>28281</v>
      </c>
      <c r="AF199" s="57">
        <f t="shared" ca="1" si="83"/>
        <v>788</v>
      </c>
      <c r="AG199" s="57">
        <f t="shared" ca="1" si="83"/>
        <v>5786</v>
      </c>
      <c r="AH199" s="57">
        <f t="shared" ca="1" si="83"/>
        <v>381</v>
      </c>
      <c r="AI199" s="57">
        <f t="shared" ca="1" si="83"/>
        <v>0</v>
      </c>
      <c r="AJ199" s="57">
        <f t="shared" ca="1" si="83"/>
        <v>93264</v>
      </c>
      <c r="AK199" s="57">
        <f t="shared" ca="1" si="82"/>
        <v>21930</v>
      </c>
      <c r="AL199" s="57">
        <f t="shared" ca="1" si="82"/>
        <v>55288</v>
      </c>
      <c r="AM199" s="57">
        <f t="shared" ca="1" si="82"/>
        <v>8243</v>
      </c>
      <c r="AN199" s="57">
        <f t="shared" ca="1" si="82"/>
        <v>83307</v>
      </c>
      <c r="AO199" s="57">
        <f t="shared" ca="1" si="82"/>
        <v>0</v>
      </c>
      <c r="AP199" s="57">
        <f t="shared" ca="1" si="82"/>
        <v>68629</v>
      </c>
      <c r="AQ199" s="57">
        <f t="shared" ca="1" si="82"/>
        <v>5226</v>
      </c>
      <c r="AR199" s="57">
        <f t="shared" ca="1" si="82"/>
        <v>2420</v>
      </c>
      <c r="AS199" s="51">
        <v>0</v>
      </c>
      <c r="AT199" s="57">
        <f t="shared" ca="1" si="82"/>
        <v>0</v>
      </c>
      <c r="AU199" s="51">
        <v>0</v>
      </c>
      <c r="AV199" s="57">
        <v>0</v>
      </c>
      <c r="AW199" s="51">
        <f t="shared" ca="1" si="90"/>
        <v>10770.34</v>
      </c>
      <c r="AX199" s="57">
        <f t="shared" ca="1" si="84"/>
        <v>-6089</v>
      </c>
      <c r="AY199" s="57">
        <f t="shared" ca="1" si="84"/>
        <v>0</v>
      </c>
      <c r="AZ199" s="57">
        <f t="shared" ca="1" si="84"/>
        <v>0</v>
      </c>
      <c r="BA199" s="51">
        <v>0</v>
      </c>
      <c r="BB199" s="51">
        <v>0</v>
      </c>
      <c r="BC199" s="57">
        <f t="shared" ca="1" si="84"/>
        <v>-1500</v>
      </c>
      <c r="BD199" s="57">
        <f t="shared" ca="1" si="84"/>
        <v>-1314</v>
      </c>
      <c r="BE199" s="57">
        <f t="shared" ca="1" si="100"/>
        <v>466.32</v>
      </c>
      <c r="BF199" s="51">
        <f t="shared" ca="1" si="91"/>
        <v>44.230400000000003</v>
      </c>
      <c r="BG199" s="51">
        <f t="shared" ca="1" si="92"/>
        <v>11.73338028169014</v>
      </c>
      <c r="BH199" s="51">
        <f t="shared" ca="1" si="93"/>
        <v>679.49504950495054</v>
      </c>
      <c r="BI199" s="51">
        <v>0</v>
      </c>
      <c r="BJ199" s="51">
        <f ca="1">'2024_3월_관리비상세내역'!BK199</f>
        <v>486.38499999999999</v>
      </c>
      <c r="BK199" s="51">
        <f t="shared" ca="1" si="94"/>
        <v>952.70499999999993</v>
      </c>
      <c r="BL199" s="51">
        <f ca="1">'2024_3월_관리비상세내역'!BM199</f>
        <v>288.61859154929579</v>
      </c>
      <c r="BM199" s="57">
        <f t="shared" ca="1" si="95"/>
        <v>300.35197183098592</v>
      </c>
      <c r="BN199" s="51">
        <f ca="1">'2024_3월_관리비상세내역'!BO199</f>
        <v>450.62</v>
      </c>
      <c r="BO199" s="57">
        <f t="shared" ca="1" si="96"/>
        <v>494.85040000000004</v>
      </c>
      <c r="BP199" s="51">
        <f ca="1">'2024_3월_관리비상세내역'!BQ199</f>
        <v>163.86138613861385</v>
      </c>
      <c r="BQ199" s="57">
        <f t="shared" ca="1" si="97"/>
        <v>843.3564356435644</v>
      </c>
      <c r="BR199" s="51">
        <v>0</v>
      </c>
      <c r="BS199" s="51">
        <v>0</v>
      </c>
    </row>
    <row r="200" spans="1:71">
      <c r="A200" s="8" t="s">
        <v>239</v>
      </c>
      <c r="B200">
        <v>705</v>
      </c>
      <c r="C200" s="54">
        <v>1201</v>
      </c>
      <c r="E200" s="8">
        <v>115.7</v>
      </c>
      <c r="F200" s="8" t="s">
        <v>240</v>
      </c>
      <c r="G200" s="55">
        <f t="shared" ca="1" si="85"/>
        <v>44789</v>
      </c>
      <c r="H200" s="8">
        <v>77777</v>
      </c>
      <c r="J200" t="str">
        <f t="shared" ca="1" si="99"/>
        <v>월세</v>
      </c>
      <c r="K200" s="8" t="s">
        <v>242</v>
      </c>
      <c r="L200" s="63">
        <v>45383</v>
      </c>
      <c r="M200" s="63">
        <v>45432</v>
      </c>
      <c r="N200" s="63">
        <v>45383</v>
      </c>
      <c r="O200" s="63">
        <v>45412</v>
      </c>
      <c r="P200" s="51">
        <f t="shared" ca="1" si="86"/>
        <v>482519</v>
      </c>
      <c r="Q200" s="57">
        <f t="shared" ca="1" si="87"/>
        <v>492169.38</v>
      </c>
      <c r="R200" s="51">
        <f t="shared" ca="1" si="88"/>
        <v>482519</v>
      </c>
      <c r="S200" s="57">
        <f t="shared" ca="1" si="98"/>
        <v>181198</v>
      </c>
      <c r="T200" s="57">
        <f t="shared" ca="1" si="89"/>
        <v>301321</v>
      </c>
      <c r="U200" s="57">
        <f t="shared" ca="1" si="83"/>
        <v>36984</v>
      </c>
      <c r="V200" s="57">
        <f t="shared" ca="1" si="83"/>
        <v>12966</v>
      </c>
      <c r="W200" s="57">
        <f t="shared" ca="1" si="83"/>
        <v>832</v>
      </c>
      <c r="X200" s="57">
        <f t="shared" ca="1" si="83"/>
        <v>1800</v>
      </c>
      <c r="Y200" s="57">
        <f t="shared" ca="1" si="83"/>
        <v>3739</v>
      </c>
      <c r="Z200" s="57">
        <f t="shared" ca="1" si="83"/>
        <v>20817</v>
      </c>
      <c r="AA200" s="57">
        <f t="shared" ca="1" si="83"/>
        <v>5187</v>
      </c>
      <c r="AB200" s="57">
        <f t="shared" ca="1" si="83"/>
        <v>57146</v>
      </c>
      <c r="AC200" s="57">
        <f t="shared" ca="1" si="83"/>
        <v>2446</v>
      </c>
      <c r="AD200" s="57">
        <f t="shared" ca="1" si="83"/>
        <v>9265</v>
      </c>
      <c r="AE200" s="57">
        <f t="shared" ca="1" si="83"/>
        <v>16724</v>
      </c>
      <c r="AF200" s="57">
        <f t="shared" ca="1" si="83"/>
        <v>243</v>
      </c>
      <c r="AG200" s="57">
        <f t="shared" ca="1" si="83"/>
        <v>12753</v>
      </c>
      <c r="AH200" s="57">
        <f t="shared" ca="1" si="83"/>
        <v>794</v>
      </c>
      <c r="AI200" s="57">
        <f t="shared" ca="1" si="83"/>
        <v>0</v>
      </c>
      <c r="AJ200" s="57">
        <f t="shared" ca="1" si="83"/>
        <v>105701</v>
      </c>
      <c r="AK200" s="57">
        <f t="shared" ca="1" si="82"/>
        <v>20038</v>
      </c>
      <c r="AL200" s="57">
        <f t="shared" ca="1" si="82"/>
        <v>80203</v>
      </c>
      <c r="AM200" s="57">
        <f t="shared" ca="1" si="82"/>
        <v>5656</v>
      </c>
      <c r="AN200" s="57">
        <f t="shared" ca="1" si="82"/>
        <v>65213</v>
      </c>
      <c r="AO200" s="57">
        <f t="shared" ca="1" si="82"/>
        <v>0</v>
      </c>
      <c r="AP200" s="57">
        <f t="shared" ca="1" si="82"/>
        <v>50155</v>
      </c>
      <c r="AQ200" s="57">
        <f t="shared" ca="1" si="82"/>
        <v>5483</v>
      </c>
      <c r="AR200" s="57">
        <f t="shared" ca="1" si="82"/>
        <v>1448</v>
      </c>
      <c r="AS200" s="51">
        <v>2500</v>
      </c>
      <c r="AT200" s="57">
        <f t="shared" ca="1" si="82"/>
        <v>0</v>
      </c>
      <c r="AU200" s="51">
        <v>0</v>
      </c>
      <c r="AV200" s="57">
        <v>0</v>
      </c>
      <c r="AW200" s="51">
        <f t="shared" ca="1" si="90"/>
        <v>9650.380000000001</v>
      </c>
      <c r="AX200" s="57">
        <f t="shared" ca="1" si="84"/>
        <v>-14104</v>
      </c>
      <c r="AY200" s="57">
        <f t="shared" ca="1" si="84"/>
        <v>0</v>
      </c>
      <c r="AZ200" s="57">
        <f t="shared" ca="1" si="84"/>
        <v>0</v>
      </c>
      <c r="BA200" s="51">
        <v>0</v>
      </c>
      <c r="BB200" s="51">
        <v>0</v>
      </c>
      <c r="BC200" s="57">
        <f t="shared" ca="1" si="84"/>
        <v>-14026</v>
      </c>
      <c r="BD200" s="57">
        <f t="shared" ca="1" si="84"/>
        <v>-7444</v>
      </c>
      <c r="BE200" s="57">
        <f t="shared" ca="1" si="100"/>
        <v>528.505</v>
      </c>
      <c r="BF200" s="51">
        <f t="shared" ca="1" si="91"/>
        <v>64.162400000000005</v>
      </c>
      <c r="BG200" s="51">
        <f t="shared" ca="1" si="92"/>
        <v>9.1849295774647892</v>
      </c>
      <c r="BH200" s="51">
        <f t="shared" ca="1" si="93"/>
        <v>496.58415841584156</v>
      </c>
      <c r="BI200" s="51">
        <v>0</v>
      </c>
      <c r="BJ200" s="51">
        <f ca="1">'2024_3월_관리비상세내역'!BK200</f>
        <v>549.11</v>
      </c>
      <c r="BK200" s="51">
        <f t="shared" ca="1" si="94"/>
        <v>1077.615</v>
      </c>
      <c r="BL200" s="51">
        <f ca="1">'2024_3월_관리비상세내역'!BM200</f>
        <v>280.33112676056339</v>
      </c>
      <c r="BM200" s="57">
        <f t="shared" ca="1" si="95"/>
        <v>289.51605633802819</v>
      </c>
      <c r="BN200" s="51">
        <f ca="1">'2024_3월_관리비상세내역'!BO200</f>
        <v>1034.0672</v>
      </c>
      <c r="BO200" s="57">
        <f t="shared" ca="1" si="96"/>
        <v>1098.2295999999999</v>
      </c>
      <c r="BP200" s="51">
        <f ca="1">'2024_3월_관리비상세내역'!BQ200</f>
        <v>105.55445544554455</v>
      </c>
      <c r="BQ200" s="57">
        <f t="shared" ca="1" si="97"/>
        <v>602.13861386138615</v>
      </c>
      <c r="BR200" s="51">
        <v>0</v>
      </c>
      <c r="BS200" s="51">
        <v>0</v>
      </c>
    </row>
    <row r="201" spans="1:71">
      <c r="A201" s="8" t="s">
        <v>239</v>
      </c>
      <c r="B201">
        <v>705</v>
      </c>
      <c r="C201" s="54">
        <v>1202</v>
      </c>
      <c r="E201" s="8">
        <v>115.7</v>
      </c>
      <c r="F201" s="8" t="s">
        <v>240</v>
      </c>
      <c r="G201" s="55">
        <f t="shared" ca="1" si="85"/>
        <v>43752</v>
      </c>
      <c r="H201" s="8">
        <v>77777</v>
      </c>
      <c r="J201" t="str">
        <f t="shared" ca="1" si="99"/>
        <v>월세</v>
      </c>
      <c r="K201" s="8" t="s">
        <v>242</v>
      </c>
      <c r="L201" s="63">
        <v>45383</v>
      </c>
      <c r="M201" s="63">
        <v>45432</v>
      </c>
      <c r="N201" s="63">
        <v>45383</v>
      </c>
      <c r="O201" s="63">
        <v>45412</v>
      </c>
      <c r="P201" s="51">
        <f t="shared" ca="1" si="86"/>
        <v>378249</v>
      </c>
      <c r="Q201" s="57">
        <f t="shared" ca="1" si="87"/>
        <v>385813.98</v>
      </c>
      <c r="R201" s="51">
        <f t="shared" ca="1" si="88"/>
        <v>378249</v>
      </c>
      <c r="S201" s="57">
        <f t="shared" ca="1" si="98"/>
        <v>202635</v>
      </c>
      <c r="T201" s="57">
        <f t="shared" ca="1" si="89"/>
        <v>175614</v>
      </c>
      <c r="U201" s="57">
        <f t="shared" ca="1" si="83"/>
        <v>61114</v>
      </c>
      <c r="V201" s="57">
        <f t="shared" ca="1" si="83"/>
        <v>19157</v>
      </c>
      <c r="W201" s="57">
        <f t="shared" ca="1" si="83"/>
        <v>1637</v>
      </c>
      <c r="X201" s="57">
        <f t="shared" ca="1" si="83"/>
        <v>3641</v>
      </c>
      <c r="Y201" s="57">
        <f t="shared" ca="1" si="83"/>
        <v>3053</v>
      </c>
      <c r="Z201" s="57">
        <f t="shared" ca="1" si="83"/>
        <v>18424</v>
      </c>
      <c r="AA201" s="57">
        <f t="shared" ca="1" si="83"/>
        <v>9432</v>
      </c>
      <c r="AB201" s="57">
        <f t="shared" ca="1" si="83"/>
        <v>30434</v>
      </c>
      <c r="AC201" s="57">
        <f t="shared" ca="1" si="83"/>
        <v>775</v>
      </c>
      <c r="AD201" s="57">
        <f t="shared" ca="1" si="83"/>
        <v>3406</v>
      </c>
      <c r="AE201" s="57">
        <f t="shared" ca="1" si="83"/>
        <v>11510</v>
      </c>
      <c r="AF201" s="57">
        <f t="shared" ca="1" si="83"/>
        <v>773</v>
      </c>
      <c r="AG201" s="57">
        <f t="shared" ca="1" si="83"/>
        <v>43782</v>
      </c>
      <c r="AH201" s="57">
        <f t="shared" ca="1" si="83"/>
        <v>81</v>
      </c>
      <c r="AI201" s="57">
        <f t="shared" ca="1" si="83"/>
        <v>0</v>
      </c>
      <c r="AJ201" s="57">
        <f t="shared" ca="1" si="83"/>
        <v>91927</v>
      </c>
      <c r="AK201" s="57">
        <f t="shared" ca="1" si="82"/>
        <v>12389</v>
      </c>
      <c r="AL201" s="57">
        <f t="shared" ca="1" si="82"/>
        <v>24907</v>
      </c>
      <c r="AM201" s="57">
        <f t="shared" ca="1" si="82"/>
        <v>4964</v>
      </c>
      <c r="AN201" s="57">
        <f t="shared" ca="1" si="82"/>
        <v>51224</v>
      </c>
      <c r="AO201" s="57">
        <f t="shared" ca="1" si="82"/>
        <v>0</v>
      </c>
      <c r="AP201" s="57">
        <f t="shared" ca="1" si="82"/>
        <v>23283</v>
      </c>
      <c r="AQ201" s="57">
        <f t="shared" ca="1" si="82"/>
        <v>4929</v>
      </c>
      <c r="AR201" s="57">
        <f t="shared" ca="1" si="82"/>
        <v>6094</v>
      </c>
      <c r="AS201" s="51">
        <v>2500</v>
      </c>
      <c r="AT201" s="57">
        <f t="shared" ca="1" si="82"/>
        <v>0</v>
      </c>
      <c r="AU201" s="51">
        <v>0</v>
      </c>
      <c r="AV201" s="57">
        <v>0</v>
      </c>
      <c r="AW201" s="51">
        <f t="shared" ca="1" si="90"/>
        <v>7564.9800000000005</v>
      </c>
      <c r="AX201" s="57">
        <f t="shared" ca="1" si="84"/>
        <v>-14075</v>
      </c>
      <c r="AY201" s="57">
        <f t="shared" ca="1" si="84"/>
        <v>0</v>
      </c>
      <c r="AZ201" s="57">
        <f t="shared" ca="1" si="84"/>
        <v>0</v>
      </c>
      <c r="BA201" s="51">
        <v>0</v>
      </c>
      <c r="BB201" s="51">
        <v>0</v>
      </c>
      <c r="BC201" s="57">
        <f t="shared" ca="1" si="84"/>
        <v>-13876</v>
      </c>
      <c r="BD201" s="57">
        <f t="shared" ca="1" si="84"/>
        <v>-23236</v>
      </c>
      <c r="BE201" s="57">
        <f t="shared" ca="1" si="100"/>
        <v>459.63499999999999</v>
      </c>
      <c r="BF201" s="51">
        <f t="shared" ca="1" si="91"/>
        <v>19.925599999999999</v>
      </c>
      <c r="BG201" s="51">
        <f t="shared" ca="1" si="92"/>
        <v>7.2146478873239435</v>
      </c>
      <c r="BH201" s="51">
        <f t="shared" ca="1" si="93"/>
        <v>230.52475247524754</v>
      </c>
      <c r="BI201" s="51">
        <v>0</v>
      </c>
      <c r="BJ201" s="51">
        <f ca="1">'2024_3월_관리비상세내역'!BK201</f>
        <v>782.35</v>
      </c>
      <c r="BK201" s="51">
        <f t="shared" ca="1" si="94"/>
        <v>1241.9850000000001</v>
      </c>
      <c r="BL201" s="51">
        <f ca="1">'2024_3월_관리비상세내역'!BM201</f>
        <v>448.95450704225351</v>
      </c>
      <c r="BM201" s="57">
        <f t="shared" ca="1" si="95"/>
        <v>456.16915492957747</v>
      </c>
      <c r="BN201" s="51">
        <f ca="1">'2024_3월_관리비상세내역'!BO201</f>
        <v>868.73839999999996</v>
      </c>
      <c r="BO201" s="57">
        <f t="shared" ca="1" si="96"/>
        <v>888.66399999999999</v>
      </c>
      <c r="BP201" s="51">
        <f ca="1">'2024_3월_관리비상세내역'!BQ201</f>
        <v>1349.6336633663366</v>
      </c>
      <c r="BQ201" s="57">
        <f t="shared" ca="1" si="97"/>
        <v>1580.1584158415842</v>
      </c>
      <c r="BR201" s="51">
        <v>0</v>
      </c>
      <c r="BS201" s="51">
        <v>0</v>
      </c>
    </row>
    <row r="202" spans="1:71">
      <c r="A202" s="8" t="s">
        <v>239</v>
      </c>
      <c r="B202">
        <v>705</v>
      </c>
      <c r="C202" s="54">
        <v>1301</v>
      </c>
      <c r="E202" s="8">
        <v>115.7</v>
      </c>
      <c r="F202" s="8" t="s">
        <v>240</v>
      </c>
      <c r="G202" s="55">
        <f t="shared" ca="1" si="85"/>
        <v>42216</v>
      </c>
      <c r="H202" s="8">
        <v>77777</v>
      </c>
      <c r="J202" t="str">
        <f t="shared" ca="1" si="99"/>
        <v>자가</v>
      </c>
      <c r="K202" s="8" t="s">
        <v>242</v>
      </c>
      <c r="L202" s="63">
        <v>45383</v>
      </c>
      <c r="M202" s="63">
        <v>45432</v>
      </c>
      <c r="N202" s="63">
        <v>45383</v>
      </c>
      <c r="O202" s="63">
        <v>45412</v>
      </c>
      <c r="P202" s="51">
        <f t="shared" ca="1" si="86"/>
        <v>606764</v>
      </c>
      <c r="Q202" s="57">
        <f t="shared" ca="1" si="87"/>
        <v>618899.28</v>
      </c>
      <c r="R202" s="51">
        <f t="shared" ca="1" si="88"/>
        <v>606764</v>
      </c>
      <c r="S202" s="57">
        <f t="shared" ca="1" si="98"/>
        <v>263560</v>
      </c>
      <c r="T202" s="57">
        <f t="shared" ca="1" si="89"/>
        <v>343204</v>
      </c>
      <c r="U202" s="57">
        <f t="shared" ca="1" si="83"/>
        <v>56810</v>
      </c>
      <c r="V202" s="57">
        <f t="shared" ca="1" si="83"/>
        <v>34210</v>
      </c>
      <c r="W202" s="57">
        <f t="shared" ca="1" si="83"/>
        <v>1754</v>
      </c>
      <c r="X202" s="57">
        <f t="shared" ca="1" si="83"/>
        <v>1291</v>
      </c>
      <c r="Y202" s="57">
        <f t="shared" ca="1" si="83"/>
        <v>3031</v>
      </c>
      <c r="Z202" s="57">
        <f t="shared" ca="1" si="83"/>
        <v>53303</v>
      </c>
      <c r="AA202" s="57">
        <f t="shared" ca="1" si="83"/>
        <v>23247</v>
      </c>
      <c r="AB202" s="57">
        <f t="shared" ca="1" si="83"/>
        <v>45991</v>
      </c>
      <c r="AC202" s="57">
        <f t="shared" ca="1" si="83"/>
        <v>1495</v>
      </c>
      <c r="AD202" s="57">
        <f t="shared" ca="1" si="83"/>
        <v>8252</v>
      </c>
      <c r="AE202" s="57">
        <f t="shared" ca="1" si="83"/>
        <v>17201</v>
      </c>
      <c r="AF202" s="57">
        <f t="shared" ca="1" si="83"/>
        <v>932</v>
      </c>
      <c r="AG202" s="57">
        <f t="shared" ca="1" si="83"/>
        <v>37789</v>
      </c>
      <c r="AH202" s="57">
        <f t="shared" ca="1" si="83"/>
        <v>35</v>
      </c>
      <c r="AI202" s="57">
        <f t="shared" ca="1" si="83"/>
        <v>0</v>
      </c>
      <c r="AJ202" s="57">
        <f t="shared" ca="1" si="83"/>
        <v>110143</v>
      </c>
      <c r="AK202" s="57">
        <f t="shared" ca="1" si="82"/>
        <v>8671</v>
      </c>
      <c r="AL202" s="57">
        <f t="shared" ca="1" si="82"/>
        <v>85011</v>
      </c>
      <c r="AM202" s="57">
        <f t="shared" ca="1" si="82"/>
        <v>2830</v>
      </c>
      <c r="AN202" s="57">
        <f t="shared" ca="1" si="82"/>
        <v>40040</v>
      </c>
      <c r="AO202" s="57">
        <f t="shared" ca="1" si="82"/>
        <v>0</v>
      </c>
      <c r="AP202" s="57">
        <f t="shared" ca="1" si="82"/>
        <v>98759</v>
      </c>
      <c r="AQ202" s="57">
        <f t="shared" ca="1" si="82"/>
        <v>1501</v>
      </c>
      <c r="AR202" s="57">
        <f t="shared" ca="1" si="82"/>
        <v>5750</v>
      </c>
      <c r="AS202" s="51">
        <v>2500</v>
      </c>
      <c r="AT202" s="57">
        <f t="shared" ca="1" si="82"/>
        <v>0</v>
      </c>
      <c r="AU202" s="51">
        <v>0</v>
      </c>
      <c r="AV202" s="57">
        <v>0</v>
      </c>
      <c r="AW202" s="51">
        <f t="shared" ca="1" si="90"/>
        <v>12135.28</v>
      </c>
      <c r="AX202" s="57">
        <f t="shared" ca="1" si="84"/>
        <v>-5168</v>
      </c>
      <c r="AY202" s="57">
        <f t="shared" ca="1" si="84"/>
        <v>0</v>
      </c>
      <c r="AZ202" s="57">
        <f t="shared" ca="1" si="84"/>
        <v>0</v>
      </c>
      <c r="BA202" s="51">
        <v>0</v>
      </c>
      <c r="BB202" s="51">
        <v>0</v>
      </c>
      <c r="BC202" s="57">
        <f t="shared" ca="1" si="84"/>
        <v>-20143</v>
      </c>
      <c r="BD202" s="57">
        <f t="shared" ca="1" si="84"/>
        <v>-8471</v>
      </c>
      <c r="BE202" s="57">
        <f t="shared" ca="1" si="100"/>
        <v>550.71500000000003</v>
      </c>
      <c r="BF202" s="51">
        <f t="shared" ca="1" si="91"/>
        <v>68.008799999999994</v>
      </c>
      <c r="BG202" s="51">
        <f t="shared" ca="1" si="92"/>
        <v>5.6394366197183095</v>
      </c>
      <c r="BH202" s="51">
        <f t="shared" ca="1" si="93"/>
        <v>977.81188118811883</v>
      </c>
      <c r="BI202" s="51">
        <v>0</v>
      </c>
      <c r="BJ202" s="51">
        <f ca="1">'2024_3월_관리비상세내역'!BK202</f>
        <v>775.31</v>
      </c>
      <c r="BK202" s="51">
        <f t="shared" ca="1" si="94"/>
        <v>1326.0250000000001</v>
      </c>
      <c r="BL202" s="51">
        <f ca="1">'2024_3월_관리비상세내역'!BM202</f>
        <v>333.86971830985914</v>
      </c>
      <c r="BM202" s="57">
        <f t="shared" ca="1" si="95"/>
        <v>339.50915492957745</v>
      </c>
      <c r="BN202" s="51">
        <f ca="1">'2024_3월_관리비상세내역'!BO202</f>
        <v>479.99520000000001</v>
      </c>
      <c r="BO202" s="57">
        <f t="shared" ca="1" si="96"/>
        <v>548.00400000000002</v>
      </c>
      <c r="BP202" s="51">
        <f ca="1">'2024_3월_관리비상세내역'!BQ202</f>
        <v>437.05940594059405</v>
      </c>
      <c r="BQ202" s="57">
        <f t="shared" ca="1" si="97"/>
        <v>1414.871287128713</v>
      </c>
      <c r="BR202" s="51">
        <v>0</v>
      </c>
      <c r="BS202" s="51">
        <v>0</v>
      </c>
    </row>
    <row r="203" spans="1:71">
      <c r="A203" s="8" t="s">
        <v>239</v>
      </c>
      <c r="B203">
        <v>705</v>
      </c>
      <c r="C203" s="54">
        <v>1302</v>
      </c>
      <c r="E203" s="8">
        <v>115.7</v>
      </c>
      <c r="F203" s="8" t="s">
        <v>240</v>
      </c>
      <c r="G203" s="55">
        <f t="shared" ca="1" si="85"/>
        <v>42860</v>
      </c>
      <c r="H203" s="8">
        <v>77777</v>
      </c>
      <c r="J203" t="str">
        <f t="shared" ca="1" si="99"/>
        <v>월세</v>
      </c>
      <c r="K203" s="8" t="s">
        <v>242</v>
      </c>
      <c r="L203" s="63">
        <v>45383</v>
      </c>
      <c r="M203" s="63">
        <v>45432</v>
      </c>
      <c r="N203" s="63">
        <v>45383</v>
      </c>
      <c r="O203" s="63">
        <v>45412</v>
      </c>
      <c r="P203" s="51">
        <f t="shared" ca="1" si="86"/>
        <v>518485</v>
      </c>
      <c r="Q203" s="57">
        <f t="shared" ca="1" si="87"/>
        <v>528854.69999999995</v>
      </c>
      <c r="R203" s="51">
        <f t="shared" ca="1" si="88"/>
        <v>518485</v>
      </c>
      <c r="S203" s="57">
        <f t="shared" ca="1" si="98"/>
        <v>235923</v>
      </c>
      <c r="T203" s="57">
        <f t="shared" ca="1" si="89"/>
        <v>282562</v>
      </c>
      <c r="U203" s="57">
        <f t="shared" ca="1" si="83"/>
        <v>77294</v>
      </c>
      <c r="V203" s="57">
        <f t="shared" ca="1" si="83"/>
        <v>30892</v>
      </c>
      <c r="W203" s="57">
        <f t="shared" ca="1" si="83"/>
        <v>706</v>
      </c>
      <c r="X203" s="57">
        <f t="shared" ca="1" si="83"/>
        <v>2966</v>
      </c>
      <c r="Y203" s="57">
        <f t="shared" ca="1" si="83"/>
        <v>3343</v>
      </c>
      <c r="Z203" s="57">
        <f t="shared" ca="1" si="83"/>
        <v>30501</v>
      </c>
      <c r="AA203" s="57">
        <f t="shared" ca="1" si="83"/>
        <v>6524</v>
      </c>
      <c r="AB203" s="57">
        <f t="shared" ca="1" si="83"/>
        <v>38827</v>
      </c>
      <c r="AC203" s="57">
        <f t="shared" ca="1" si="83"/>
        <v>1641</v>
      </c>
      <c r="AD203" s="57">
        <f t="shared" ca="1" si="83"/>
        <v>7856</v>
      </c>
      <c r="AE203" s="57">
        <f t="shared" ca="1" si="83"/>
        <v>29902</v>
      </c>
      <c r="AF203" s="57">
        <f t="shared" ca="1" si="83"/>
        <v>982</v>
      </c>
      <c r="AG203" s="57">
        <f t="shared" ca="1" si="83"/>
        <v>5999</v>
      </c>
      <c r="AH203" s="57">
        <f t="shared" ca="1" si="83"/>
        <v>48</v>
      </c>
      <c r="AI203" s="57">
        <f t="shared" ca="1" si="83"/>
        <v>0</v>
      </c>
      <c r="AJ203" s="57">
        <f t="shared" ca="1" si="83"/>
        <v>103368</v>
      </c>
      <c r="AK203" s="57">
        <f t="shared" ca="1" si="82"/>
        <v>5402</v>
      </c>
      <c r="AL203" s="57">
        <f t="shared" ca="1" si="82"/>
        <v>39027</v>
      </c>
      <c r="AM203" s="57">
        <f t="shared" ca="1" si="82"/>
        <v>1493</v>
      </c>
      <c r="AN203" s="57">
        <f t="shared" ca="1" si="82"/>
        <v>64316</v>
      </c>
      <c r="AO203" s="57">
        <f t="shared" ca="1" si="82"/>
        <v>0</v>
      </c>
      <c r="AP203" s="57">
        <f t="shared" ca="1" si="82"/>
        <v>76215</v>
      </c>
      <c r="AQ203" s="57">
        <f t="shared" ca="1" si="82"/>
        <v>5014</v>
      </c>
      <c r="AR203" s="57">
        <f t="shared" ca="1" si="82"/>
        <v>845</v>
      </c>
      <c r="AS203" s="51">
        <v>2500</v>
      </c>
      <c r="AT203" s="57">
        <f t="shared" ca="1" si="82"/>
        <v>0</v>
      </c>
      <c r="AU203" s="51">
        <v>0</v>
      </c>
      <c r="AV203" s="57">
        <v>0</v>
      </c>
      <c r="AW203" s="51">
        <f t="shared" ca="1" si="90"/>
        <v>10369.700000000001</v>
      </c>
      <c r="AX203" s="57">
        <f t="shared" ca="1" si="84"/>
        <v>-10259</v>
      </c>
      <c r="AY203" s="57">
        <f t="shared" ca="1" si="84"/>
        <v>0</v>
      </c>
      <c r="AZ203" s="57">
        <f t="shared" ca="1" si="84"/>
        <v>0</v>
      </c>
      <c r="BA203" s="51">
        <v>0</v>
      </c>
      <c r="BB203" s="51">
        <v>0</v>
      </c>
      <c r="BC203" s="57">
        <f t="shared" ca="1" si="84"/>
        <v>-5731</v>
      </c>
      <c r="BD203" s="57">
        <f t="shared" ca="1" si="84"/>
        <v>-1186</v>
      </c>
      <c r="BE203" s="57">
        <f t="shared" ca="1" si="100"/>
        <v>516.84</v>
      </c>
      <c r="BF203" s="51">
        <f t="shared" ca="1" si="91"/>
        <v>31.221599999999999</v>
      </c>
      <c r="BG203" s="51">
        <f t="shared" ca="1" si="92"/>
        <v>9.0585915492957749</v>
      </c>
      <c r="BH203" s="51">
        <f t="shared" ca="1" si="93"/>
        <v>754.60396039603961</v>
      </c>
      <c r="BI203" s="51">
        <v>0</v>
      </c>
      <c r="BJ203" s="51">
        <f ca="1">'2024_3월_관리비상세내역'!BK203</f>
        <v>706.5</v>
      </c>
      <c r="BK203" s="51">
        <f t="shared" ca="1" si="94"/>
        <v>1223.3400000000001</v>
      </c>
      <c r="BL203" s="51">
        <f ca="1">'2024_3월_관리비상세내역'!BM203</f>
        <v>727.60380281690141</v>
      </c>
      <c r="BM203" s="57">
        <f t="shared" ca="1" si="95"/>
        <v>736.66239436619719</v>
      </c>
      <c r="BN203" s="51">
        <f ca="1">'2024_3월_관리비상세내역'!BO203</f>
        <v>791.85680000000002</v>
      </c>
      <c r="BO203" s="57">
        <f t="shared" ca="1" si="96"/>
        <v>823.07839999999999</v>
      </c>
      <c r="BP203" s="51">
        <f ca="1">'2024_3월_관리비상세내역'!BQ203</f>
        <v>1003.9603960396039</v>
      </c>
      <c r="BQ203" s="57">
        <f t="shared" ca="1" si="97"/>
        <v>1758.5643564356435</v>
      </c>
      <c r="BR203" s="51">
        <v>0</v>
      </c>
      <c r="BS203" s="51">
        <v>0</v>
      </c>
    </row>
    <row r="204" spans="1:71">
      <c r="A204" s="8" t="s">
        <v>239</v>
      </c>
      <c r="B204">
        <v>705</v>
      </c>
      <c r="C204" s="54">
        <v>1401</v>
      </c>
      <c r="E204" s="8">
        <v>115.7</v>
      </c>
      <c r="F204" s="8" t="s">
        <v>240</v>
      </c>
      <c r="G204" s="55">
        <f t="shared" ca="1" si="85"/>
        <v>43139</v>
      </c>
      <c r="H204" s="8">
        <v>77777</v>
      </c>
      <c r="J204" t="str">
        <f t="shared" ca="1" si="99"/>
        <v>월세</v>
      </c>
      <c r="K204" s="8" t="s">
        <v>242</v>
      </c>
      <c r="L204" s="63">
        <v>45383</v>
      </c>
      <c r="M204" s="63">
        <v>45432</v>
      </c>
      <c r="N204" s="63">
        <v>45383</v>
      </c>
      <c r="O204" s="63">
        <v>45412</v>
      </c>
      <c r="P204" s="51">
        <f t="shared" ca="1" si="86"/>
        <v>493035</v>
      </c>
      <c r="Q204" s="57">
        <f t="shared" ca="1" si="87"/>
        <v>502895.7</v>
      </c>
      <c r="R204" s="51">
        <f t="shared" ca="1" si="88"/>
        <v>493035</v>
      </c>
      <c r="S204" s="57">
        <f t="shared" ca="1" si="98"/>
        <v>207149</v>
      </c>
      <c r="T204" s="57">
        <f t="shared" ca="1" si="89"/>
        <v>285886</v>
      </c>
      <c r="U204" s="57">
        <f t="shared" ca="1" si="83"/>
        <v>50205</v>
      </c>
      <c r="V204" s="57">
        <f t="shared" ca="1" si="83"/>
        <v>6032</v>
      </c>
      <c r="W204" s="57">
        <f t="shared" ca="1" si="83"/>
        <v>844</v>
      </c>
      <c r="X204" s="57">
        <f t="shared" ca="1" si="83"/>
        <v>1653</v>
      </c>
      <c r="Y204" s="57">
        <f t="shared" ca="1" si="83"/>
        <v>3732</v>
      </c>
      <c r="Z204" s="57">
        <f t="shared" ca="1" si="83"/>
        <v>23598</v>
      </c>
      <c r="AA204" s="57">
        <f t="shared" ca="1" si="83"/>
        <v>4175</v>
      </c>
      <c r="AB204" s="57">
        <f t="shared" ca="1" si="83"/>
        <v>68572</v>
      </c>
      <c r="AC204" s="57">
        <f t="shared" ca="1" si="83"/>
        <v>2118</v>
      </c>
      <c r="AD204" s="57">
        <f t="shared" ca="1" si="83"/>
        <v>7152</v>
      </c>
      <c r="AE204" s="57">
        <f t="shared" ca="1" si="83"/>
        <v>21813</v>
      </c>
      <c r="AF204" s="57">
        <f t="shared" ca="1" si="83"/>
        <v>534</v>
      </c>
      <c r="AG204" s="57">
        <f t="shared" ca="1" si="83"/>
        <v>13724</v>
      </c>
      <c r="AH204" s="57">
        <f t="shared" ca="1" si="83"/>
        <v>596</v>
      </c>
      <c r="AI204" s="57">
        <f t="shared" ca="1" si="83"/>
        <v>0</v>
      </c>
      <c r="AJ204" s="57">
        <f t="shared" ca="1" si="83"/>
        <v>106230</v>
      </c>
      <c r="AK204" s="57">
        <f t="shared" ca="1" si="82"/>
        <v>15254</v>
      </c>
      <c r="AL204" s="57">
        <f t="shared" ca="1" si="82"/>
        <v>81359</v>
      </c>
      <c r="AM204" s="57">
        <f t="shared" ca="1" si="82"/>
        <v>539</v>
      </c>
      <c r="AN204" s="57">
        <f t="shared" ca="1" si="82"/>
        <v>68379</v>
      </c>
      <c r="AO204" s="57">
        <f t="shared" ca="1" si="82"/>
        <v>0</v>
      </c>
      <c r="AP204" s="57">
        <f t="shared" ca="1" si="82"/>
        <v>30140</v>
      </c>
      <c r="AQ204" s="57">
        <f t="shared" ca="1" si="82"/>
        <v>7172</v>
      </c>
      <c r="AR204" s="57">
        <f t="shared" ca="1" si="82"/>
        <v>9407</v>
      </c>
      <c r="AS204" s="51">
        <v>2500</v>
      </c>
      <c r="AT204" s="57">
        <f t="shared" ca="1" si="82"/>
        <v>0</v>
      </c>
      <c r="AU204" s="51">
        <v>0</v>
      </c>
      <c r="AV204" s="57">
        <v>0</v>
      </c>
      <c r="AW204" s="51">
        <f t="shared" ca="1" si="90"/>
        <v>9860.7000000000007</v>
      </c>
      <c r="AX204" s="57">
        <f t="shared" ca="1" si="84"/>
        <v>-10607</v>
      </c>
      <c r="AY204" s="57">
        <f t="shared" ca="1" si="84"/>
        <v>0</v>
      </c>
      <c r="AZ204" s="57">
        <f t="shared" ca="1" si="84"/>
        <v>0</v>
      </c>
      <c r="BA204" s="51">
        <v>0</v>
      </c>
      <c r="BB204" s="51">
        <v>0</v>
      </c>
      <c r="BC204" s="57">
        <f t="shared" ca="1" si="84"/>
        <v>-12541</v>
      </c>
      <c r="BD204" s="57">
        <f t="shared" ca="1" si="84"/>
        <v>-9545</v>
      </c>
      <c r="BE204" s="57">
        <f t="shared" ca="1" si="100"/>
        <v>531.15</v>
      </c>
      <c r="BF204" s="51">
        <f t="shared" ca="1" si="91"/>
        <v>65.087199999999996</v>
      </c>
      <c r="BG204" s="51">
        <f t="shared" ca="1" si="92"/>
        <v>9.6308450704225343</v>
      </c>
      <c r="BH204" s="51">
        <f t="shared" ca="1" si="93"/>
        <v>298.41584158415844</v>
      </c>
      <c r="BI204" s="51">
        <v>0</v>
      </c>
      <c r="BJ204" s="51">
        <f ca="1">'2024_3월_관리비상세내역'!BK204</f>
        <v>555.32999999999993</v>
      </c>
      <c r="BK204" s="51">
        <f t="shared" ca="1" si="94"/>
        <v>1086.48</v>
      </c>
      <c r="BL204" s="51">
        <f ca="1">'2024_3월_관리비상세내역'!BM204</f>
        <v>994.70690140845068</v>
      </c>
      <c r="BM204" s="57">
        <f t="shared" ca="1" si="95"/>
        <v>1004.3377464788732</v>
      </c>
      <c r="BN204" s="51">
        <f ca="1">'2024_3월_관리비상세내역'!BO204</f>
        <v>887.40319999999997</v>
      </c>
      <c r="BO204" s="57">
        <f t="shared" ca="1" si="96"/>
        <v>952.49039999999991</v>
      </c>
      <c r="BP204" s="51">
        <f ca="1">'2024_3월_관리비상세내역'!BQ204</f>
        <v>866.14851485148517</v>
      </c>
      <c r="BQ204" s="57">
        <f t="shared" ca="1" si="97"/>
        <v>1164.5643564356437</v>
      </c>
      <c r="BR204" s="51">
        <v>0</v>
      </c>
      <c r="BS204" s="51">
        <v>0</v>
      </c>
    </row>
    <row r="205" spans="1:71">
      <c r="A205" s="8" t="s">
        <v>239</v>
      </c>
      <c r="B205">
        <v>705</v>
      </c>
      <c r="C205" s="54">
        <v>1402</v>
      </c>
      <c r="E205" s="8">
        <v>115.7</v>
      </c>
      <c r="F205" s="8" t="s">
        <v>240</v>
      </c>
      <c r="G205" s="55">
        <f t="shared" ca="1" si="85"/>
        <v>43977</v>
      </c>
      <c r="H205" s="8">
        <v>77777</v>
      </c>
      <c r="J205" t="str">
        <f t="shared" ca="1" si="99"/>
        <v>자가</v>
      </c>
      <c r="K205" s="8" t="s">
        <v>242</v>
      </c>
      <c r="L205" s="63">
        <v>45383</v>
      </c>
      <c r="M205" s="63">
        <v>45432</v>
      </c>
      <c r="N205" s="63">
        <v>45383</v>
      </c>
      <c r="O205" s="63">
        <v>45412</v>
      </c>
      <c r="P205" s="51">
        <f t="shared" ca="1" si="86"/>
        <v>603422</v>
      </c>
      <c r="Q205" s="57">
        <f t="shared" ca="1" si="87"/>
        <v>615490.43999999994</v>
      </c>
      <c r="R205" s="51">
        <f t="shared" ca="1" si="88"/>
        <v>603422</v>
      </c>
      <c r="S205" s="57">
        <f t="shared" ca="1" si="98"/>
        <v>194396</v>
      </c>
      <c r="T205" s="57">
        <f t="shared" ca="1" si="89"/>
        <v>409026</v>
      </c>
      <c r="U205" s="57">
        <f t="shared" ca="1" si="83"/>
        <v>62867</v>
      </c>
      <c r="V205" s="57">
        <f t="shared" ca="1" si="83"/>
        <v>30999</v>
      </c>
      <c r="W205" s="57">
        <f t="shared" ca="1" si="83"/>
        <v>1750</v>
      </c>
      <c r="X205" s="57">
        <f t="shared" ca="1" si="83"/>
        <v>3835</v>
      </c>
      <c r="Y205" s="57">
        <f t="shared" ca="1" si="83"/>
        <v>3796</v>
      </c>
      <c r="Z205" s="57">
        <f t="shared" ca="1" si="83"/>
        <v>15978</v>
      </c>
      <c r="AA205" s="57">
        <f t="shared" ca="1" si="83"/>
        <v>18221</v>
      </c>
      <c r="AB205" s="57">
        <f t="shared" ca="1" si="83"/>
        <v>33639</v>
      </c>
      <c r="AC205" s="57">
        <f t="shared" ca="1" si="83"/>
        <v>191</v>
      </c>
      <c r="AD205" s="57">
        <f t="shared" ca="1" si="83"/>
        <v>3537</v>
      </c>
      <c r="AE205" s="57">
        <f t="shared" ca="1" si="83"/>
        <v>27567</v>
      </c>
      <c r="AF205" s="57">
        <f t="shared" ca="1" si="83"/>
        <v>675</v>
      </c>
      <c r="AG205" s="57">
        <f t="shared" ca="1" si="83"/>
        <v>966</v>
      </c>
      <c r="AH205" s="57">
        <f t="shared" ca="1" si="83"/>
        <v>196</v>
      </c>
      <c r="AI205" s="57">
        <f t="shared" ca="1" si="83"/>
        <v>0</v>
      </c>
      <c r="AJ205" s="57">
        <f t="shared" ref="AJ205" ca="1" si="101">RANDBETWEEN(AJ$2,AJ$3)</f>
        <v>99190</v>
      </c>
      <c r="AK205" s="57">
        <f t="shared" ca="1" si="82"/>
        <v>22012</v>
      </c>
      <c r="AL205" s="57">
        <f t="shared" ca="1" si="82"/>
        <v>140376</v>
      </c>
      <c r="AM205" s="57">
        <f t="shared" ca="1" si="82"/>
        <v>723</v>
      </c>
      <c r="AN205" s="57">
        <f t="shared" ca="1" si="82"/>
        <v>81380</v>
      </c>
      <c r="AO205" s="57">
        <f t="shared" ca="1" si="82"/>
        <v>0</v>
      </c>
      <c r="AP205" s="57">
        <f t="shared" ca="1" si="82"/>
        <v>63075</v>
      </c>
      <c r="AQ205" s="57">
        <f t="shared" ca="1" si="82"/>
        <v>8596</v>
      </c>
      <c r="AR205" s="57">
        <f t="shared" ca="1" si="82"/>
        <v>5720</v>
      </c>
      <c r="AS205" s="51">
        <v>2500</v>
      </c>
      <c r="AT205" s="57">
        <f t="shared" ca="1" si="82"/>
        <v>0</v>
      </c>
      <c r="AU205" s="51">
        <v>0</v>
      </c>
      <c r="AV205" s="57">
        <v>0</v>
      </c>
      <c r="AW205" s="51">
        <f t="shared" ca="1" si="90"/>
        <v>12068.44</v>
      </c>
      <c r="AX205" s="57">
        <f t="shared" ca="1" si="84"/>
        <v>-17738</v>
      </c>
      <c r="AY205" s="57">
        <f t="shared" ca="1" si="84"/>
        <v>0</v>
      </c>
      <c r="AZ205" s="57">
        <f t="shared" ca="1" si="84"/>
        <v>0</v>
      </c>
      <c r="BA205" s="51">
        <v>0</v>
      </c>
      <c r="BB205" s="51">
        <v>0</v>
      </c>
      <c r="BC205" s="57">
        <f t="shared" ca="1" si="84"/>
        <v>-4047</v>
      </c>
      <c r="BD205" s="57">
        <f t="shared" ca="1" si="84"/>
        <v>-2582</v>
      </c>
      <c r="BE205" s="57">
        <f t="shared" ca="1" si="100"/>
        <v>495.95</v>
      </c>
      <c r="BF205" s="51">
        <f t="shared" ca="1" si="91"/>
        <v>112.3008</v>
      </c>
      <c r="BG205" s="51">
        <f t="shared" ca="1" si="92"/>
        <v>11.461971830985915</v>
      </c>
      <c r="BH205" s="51">
        <f t="shared" ca="1" si="93"/>
        <v>624.50495049504946</v>
      </c>
      <c r="BI205" s="51">
        <v>0</v>
      </c>
      <c r="BJ205" s="51">
        <f ca="1">'2024_3월_관리비상세내역'!BK205</f>
        <v>846.5</v>
      </c>
      <c r="BK205" s="51">
        <f t="shared" ca="1" si="94"/>
        <v>1342.45</v>
      </c>
      <c r="BL205" s="51">
        <f ca="1">'2024_3월_관리비상세내역'!BM205</f>
        <v>57.490985915492956</v>
      </c>
      <c r="BM205" s="57">
        <f t="shared" ca="1" si="95"/>
        <v>68.952957746478873</v>
      </c>
      <c r="BN205" s="51">
        <f ca="1">'2024_3월_관리비상세내역'!BO205</f>
        <v>702.21119999999996</v>
      </c>
      <c r="BO205" s="57">
        <f t="shared" ca="1" si="96"/>
        <v>814.51199999999994</v>
      </c>
      <c r="BP205" s="51">
        <f ca="1">'2024_3월_관리비상세내역'!BQ205</f>
        <v>1324.3267326732673</v>
      </c>
      <c r="BQ205" s="57">
        <f t="shared" ca="1" si="97"/>
        <v>1948.8316831683169</v>
      </c>
      <c r="BR205" s="51">
        <v>0</v>
      </c>
      <c r="BS205" s="51">
        <v>0</v>
      </c>
    </row>
    <row r="206" spans="1:71">
      <c r="A206" s="8" t="s">
        <v>239</v>
      </c>
      <c r="B206">
        <v>705</v>
      </c>
      <c r="C206" s="54">
        <v>1501</v>
      </c>
      <c r="E206" s="8">
        <v>115.7</v>
      </c>
      <c r="F206" s="8" t="s">
        <v>240</v>
      </c>
      <c r="G206" s="55">
        <f t="shared" ca="1" si="85"/>
        <v>45252</v>
      </c>
      <c r="H206" s="8">
        <v>77777</v>
      </c>
      <c r="J206" t="str">
        <f t="shared" ca="1" si="99"/>
        <v>전세</v>
      </c>
      <c r="K206" s="8" t="s">
        <v>242</v>
      </c>
      <c r="L206" s="63">
        <v>45383</v>
      </c>
      <c r="M206" s="63">
        <v>45432</v>
      </c>
      <c r="N206" s="63">
        <v>45383</v>
      </c>
      <c r="O206" s="63">
        <v>45412</v>
      </c>
      <c r="P206" s="51">
        <f t="shared" ca="1" si="86"/>
        <v>534572</v>
      </c>
      <c r="Q206" s="57">
        <f t="shared" ca="1" si="87"/>
        <v>545263.43999999994</v>
      </c>
      <c r="R206" s="51">
        <f t="shared" ca="1" si="88"/>
        <v>534572</v>
      </c>
      <c r="S206" s="57">
        <f t="shared" ca="1" si="98"/>
        <v>258159</v>
      </c>
      <c r="T206" s="57">
        <f t="shared" ca="1" si="89"/>
        <v>276413</v>
      </c>
      <c r="U206" s="57">
        <f t="shared" ref="U206:AJ221" ca="1" si="102">RANDBETWEEN(U$2,U$3)</f>
        <v>55184</v>
      </c>
      <c r="V206" s="57">
        <f t="shared" ca="1" si="102"/>
        <v>36201</v>
      </c>
      <c r="W206" s="57">
        <f t="shared" ca="1" si="102"/>
        <v>1484</v>
      </c>
      <c r="X206" s="57">
        <f t="shared" ca="1" si="102"/>
        <v>1025</v>
      </c>
      <c r="Y206" s="57">
        <f t="shared" ca="1" si="102"/>
        <v>3095</v>
      </c>
      <c r="Z206" s="57">
        <f t="shared" ca="1" si="102"/>
        <v>46859</v>
      </c>
      <c r="AA206" s="57">
        <f t="shared" ca="1" si="102"/>
        <v>19088</v>
      </c>
      <c r="AB206" s="57">
        <f t="shared" ca="1" si="102"/>
        <v>55360</v>
      </c>
      <c r="AC206" s="57">
        <f t="shared" ca="1" si="102"/>
        <v>97</v>
      </c>
      <c r="AD206" s="57">
        <f t="shared" ca="1" si="102"/>
        <v>8950</v>
      </c>
      <c r="AE206" s="57">
        <f t="shared" ca="1" si="102"/>
        <v>4974</v>
      </c>
      <c r="AF206" s="57">
        <f t="shared" ca="1" si="102"/>
        <v>758</v>
      </c>
      <c r="AG206" s="57">
        <f t="shared" ca="1" si="102"/>
        <v>38463</v>
      </c>
      <c r="AH206" s="57">
        <f t="shared" ca="1" si="102"/>
        <v>952</v>
      </c>
      <c r="AI206" s="57">
        <f t="shared" ca="1" si="102"/>
        <v>0</v>
      </c>
      <c r="AJ206" s="57">
        <f t="shared" ca="1" si="102"/>
        <v>91769</v>
      </c>
      <c r="AK206" s="57">
        <f t="shared" ca="1" si="82"/>
        <v>9671</v>
      </c>
      <c r="AL206" s="57">
        <f t="shared" ca="1" si="82"/>
        <v>78626</v>
      </c>
      <c r="AM206" s="57">
        <f t="shared" ca="1" si="82"/>
        <v>1106</v>
      </c>
      <c r="AN206" s="57">
        <f t="shared" ca="1" si="82"/>
        <v>109030</v>
      </c>
      <c r="AO206" s="57">
        <f t="shared" ca="1" si="82"/>
        <v>0</v>
      </c>
      <c r="AP206" s="57">
        <f t="shared" ca="1" si="82"/>
        <v>6077</v>
      </c>
      <c r="AQ206" s="57">
        <f t="shared" ca="1" si="82"/>
        <v>5709</v>
      </c>
      <c r="AR206" s="57">
        <f t="shared" ca="1" si="82"/>
        <v>4878</v>
      </c>
      <c r="AS206" s="51">
        <v>2500</v>
      </c>
      <c r="AT206" s="57">
        <f t="shared" ca="1" si="82"/>
        <v>0</v>
      </c>
      <c r="AU206" s="51">
        <v>0</v>
      </c>
      <c r="AV206" s="57">
        <v>0</v>
      </c>
      <c r="AW206" s="51">
        <f t="shared" ca="1" si="90"/>
        <v>10691.44</v>
      </c>
      <c r="AX206" s="57">
        <f t="shared" ca="1" si="84"/>
        <v>-10013</v>
      </c>
      <c r="AY206" s="57">
        <f t="shared" ca="1" si="84"/>
        <v>0</v>
      </c>
      <c r="AZ206" s="57">
        <f t="shared" ca="1" si="84"/>
        <v>0</v>
      </c>
      <c r="BA206" s="51">
        <v>0</v>
      </c>
      <c r="BB206" s="51">
        <v>0</v>
      </c>
      <c r="BC206" s="57">
        <f t="shared" ca="1" si="84"/>
        <v>-16386</v>
      </c>
      <c r="BD206" s="57">
        <f t="shared" ca="1" si="84"/>
        <v>-20885</v>
      </c>
      <c r="BE206" s="57">
        <f t="shared" ca="1" si="100"/>
        <v>458.84500000000003</v>
      </c>
      <c r="BF206" s="51">
        <f t="shared" ca="1" si="91"/>
        <v>62.900799999999997</v>
      </c>
      <c r="BG206" s="51">
        <f t="shared" ca="1" si="92"/>
        <v>15.356338028169015</v>
      </c>
      <c r="BH206" s="51">
        <f t="shared" ca="1" si="93"/>
        <v>60.168316831683171</v>
      </c>
      <c r="BI206" s="51">
        <v>0</v>
      </c>
      <c r="BJ206" s="51">
        <f ca="1">'2024_3월_관리비상세내역'!BK206</f>
        <v>423.34500000000003</v>
      </c>
      <c r="BK206" s="51">
        <f t="shared" ca="1" si="94"/>
        <v>882.19</v>
      </c>
      <c r="BL206" s="51">
        <f ca="1">'2024_3월_관리비상세내역'!BM206</f>
        <v>1009.304647887324</v>
      </c>
      <c r="BM206" s="57">
        <f t="shared" ca="1" si="95"/>
        <v>1024.660985915493</v>
      </c>
      <c r="BN206" s="51">
        <f ca="1">'2024_3월_관리비상세내역'!BO206</f>
        <v>423.29039999999998</v>
      </c>
      <c r="BO206" s="57">
        <f t="shared" ca="1" si="96"/>
        <v>486.19119999999998</v>
      </c>
      <c r="BP206" s="51">
        <f ca="1">'2024_3월_관리비상세내역'!BQ206</f>
        <v>699.33663366336634</v>
      </c>
      <c r="BQ206" s="57">
        <f t="shared" ca="1" si="97"/>
        <v>759.50495049504957</v>
      </c>
      <c r="BR206" s="51">
        <v>0</v>
      </c>
      <c r="BS206" s="51">
        <v>0</v>
      </c>
    </row>
    <row r="207" spans="1:71">
      <c r="A207" s="8" t="s">
        <v>239</v>
      </c>
      <c r="B207">
        <v>705</v>
      </c>
      <c r="C207" s="54">
        <v>1502</v>
      </c>
      <c r="E207" s="8">
        <v>115.7</v>
      </c>
      <c r="F207" s="8" t="s">
        <v>240</v>
      </c>
      <c r="G207" s="55">
        <f t="shared" ca="1" si="85"/>
        <v>44706</v>
      </c>
      <c r="H207" s="8">
        <v>77777</v>
      </c>
      <c r="J207" t="str">
        <f t="shared" ca="1" si="99"/>
        <v>자가</v>
      </c>
      <c r="K207" s="8" t="s">
        <v>242</v>
      </c>
      <c r="L207" s="63">
        <v>45383</v>
      </c>
      <c r="M207" s="63">
        <v>45432</v>
      </c>
      <c r="N207" s="63">
        <v>45383</v>
      </c>
      <c r="O207" s="63">
        <v>45412</v>
      </c>
      <c r="P207" s="51">
        <f t="shared" ca="1" si="86"/>
        <v>461892</v>
      </c>
      <c r="Q207" s="57">
        <f t="shared" ca="1" si="87"/>
        <v>471129.84</v>
      </c>
      <c r="R207" s="51">
        <f t="shared" ca="1" si="88"/>
        <v>461892</v>
      </c>
      <c r="S207" s="57">
        <f t="shared" ca="1" si="98"/>
        <v>214550</v>
      </c>
      <c r="T207" s="57">
        <f t="shared" ca="1" si="89"/>
        <v>247342</v>
      </c>
      <c r="U207" s="57">
        <f t="shared" ca="1" si="102"/>
        <v>69431</v>
      </c>
      <c r="V207" s="57">
        <f t="shared" ca="1" si="102"/>
        <v>9528</v>
      </c>
      <c r="W207" s="57">
        <f t="shared" ca="1" si="102"/>
        <v>1010</v>
      </c>
      <c r="X207" s="57">
        <f t="shared" ca="1" si="102"/>
        <v>3765</v>
      </c>
      <c r="Y207" s="57">
        <f t="shared" ca="1" si="102"/>
        <v>3589</v>
      </c>
      <c r="Z207" s="57">
        <f t="shared" ca="1" si="102"/>
        <v>50819</v>
      </c>
      <c r="AA207" s="57">
        <f t="shared" ca="1" si="102"/>
        <v>865</v>
      </c>
      <c r="AB207" s="57">
        <f t="shared" ca="1" si="102"/>
        <v>34705</v>
      </c>
      <c r="AC207" s="57">
        <f t="shared" ca="1" si="102"/>
        <v>145</v>
      </c>
      <c r="AD207" s="57">
        <f t="shared" ca="1" si="102"/>
        <v>5818</v>
      </c>
      <c r="AE207" s="57">
        <f t="shared" ca="1" si="102"/>
        <v>1748</v>
      </c>
      <c r="AF207" s="57">
        <f t="shared" ca="1" si="102"/>
        <v>278</v>
      </c>
      <c r="AG207" s="57">
        <f t="shared" ca="1" si="102"/>
        <v>24204</v>
      </c>
      <c r="AH207" s="57">
        <f t="shared" ca="1" si="102"/>
        <v>84</v>
      </c>
      <c r="AI207" s="57">
        <f t="shared" ca="1" si="102"/>
        <v>0</v>
      </c>
      <c r="AJ207" s="57">
        <f t="shared" ca="1" si="102"/>
        <v>107902</v>
      </c>
      <c r="AK207" s="57">
        <f t="shared" ca="1" si="82"/>
        <v>4584</v>
      </c>
      <c r="AL207" s="57">
        <f t="shared" ca="1" si="82"/>
        <v>74782</v>
      </c>
      <c r="AM207" s="57">
        <f t="shared" ca="1" si="82"/>
        <v>7190</v>
      </c>
      <c r="AN207" s="57">
        <f t="shared" ca="1" si="82"/>
        <v>91360</v>
      </c>
      <c r="AO207" s="57">
        <f t="shared" ca="1" si="82"/>
        <v>0</v>
      </c>
      <c r="AP207" s="57">
        <f t="shared" ca="1" si="82"/>
        <v>13706</v>
      </c>
      <c r="AQ207" s="57">
        <f t="shared" ca="1" si="82"/>
        <v>9510</v>
      </c>
      <c r="AR207" s="57">
        <f t="shared" ca="1" si="82"/>
        <v>6692</v>
      </c>
      <c r="AS207" s="51">
        <v>2500</v>
      </c>
      <c r="AT207" s="57">
        <f t="shared" ca="1" si="82"/>
        <v>0</v>
      </c>
      <c r="AU207" s="51">
        <v>0</v>
      </c>
      <c r="AV207" s="57">
        <v>0</v>
      </c>
      <c r="AW207" s="51">
        <f t="shared" ca="1" si="90"/>
        <v>9237.84</v>
      </c>
      <c r="AX207" s="57">
        <f t="shared" ca="1" si="84"/>
        <v>-3705</v>
      </c>
      <c r="AY207" s="57">
        <f t="shared" ca="1" si="84"/>
        <v>0</v>
      </c>
      <c r="AZ207" s="57">
        <f t="shared" ca="1" si="84"/>
        <v>0</v>
      </c>
      <c r="BA207" s="51">
        <v>0</v>
      </c>
      <c r="BB207" s="51">
        <v>0</v>
      </c>
      <c r="BC207" s="57">
        <f t="shared" ca="1" si="84"/>
        <v>-29178</v>
      </c>
      <c r="BD207" s="57">
        <f t="shared" ca="1" si="84"/>
        <v>-29440</v>
      </c>
      <c r="BE207" s="57">
        <f t="shared" ca="1" si="100"/>
        <v>539.51</v>
      </c>
      <c r="BF207" s="51">
        <f t="shared" ca="1" si="91"/>
        <v>59.825600000000001</v>
      </c>
      <c r="BG207" s="51">
        <f t="shared" ca="1" si="92"/>
        <v>12.867605633802818</v>
      </c>
      <c r="BH207" s="51">
        <f t="shared" ca="1" si="93"/>
        <v>135.70297029702971</v>
      </c>
      <c r="BI207" s="51">
        <v>0</v>
      </c>
      <c r="BJ207" s="51">
        <f ca="1">'2024_3월_관리비상세내역'!BK207</f>
        <v>1264.625</v>
      </c>
      <c r="BK207" s="51">
        <f t="shared" ca="1" si="94"/>
        <v>1804.135</v>
      </c>
      <c r="BL207" s="51">
        <f ca="1">'2024_3월_관리비상세내역'!BM207</f>
        <v>191.60732394366198</v>
      </c>
      <c r="BM207" s="57">
        <f t="shared" ca="1" si="95"/>
        <v>204.47492957746479</v>
      </c>
      <c r="BN207" s="51">
        <f ca="1">'2024_3월_관리비상세내역'!BO207</f>
        <v>987.03279999999995</v>
      </c>
      <c r="BO207" s="57">
        <f t="shared" ca="1" si="96"/>
        <v>1046.8583999999998</v>
      </c>
      <c r="BP207" s="51">
        <f ca="1">'2024_3월_관리비상세내역'!BQ207</f>
        <v>1247.970297029703</v>
      </c>
      <c r="BQ207" s="57">
        <f t="shared" ca="1" si="97"/>
        <v>1383.6732673267327</v>
      </c>
      <c r="BR207" s="51">
        <v>0</v>
      </c>
      <c r="BS207" s="51">
        <v>0</v>
      </c>
    </row>
    <row r="208" spans="1:71">
      <c r="A208" s="8" t="s">
        <v>239</v>
      </c>
      <c r="B208">
        <v>705</v>
      </c>
      <c r="C208" s="54">
        <v>1601</v>
      </c>
      <c r="E208" s="8">
        <v>115.7</v>
      </c>
      <c r="F208" s="8" t="s">
        <v>240</v>
      </c>
      <c r="G208" s="55">
        <f t="shared" ca="1" si="85"/>
        <v>43937</v>
      </c>
      <c r="H208" s="8">
        <v>77777</v>
      </c>
      <c r="J208" t="str">
        <f t="shared" ca="1" si="99"/>
        <v>월세</v>
      </c>
      <c r="K208" s="8" t="s">
        <v>242</v>
      </c>
      <c r="L208" s="63">
        <v>45383</v>
      </c>
      <c r="M208" s="63">
        <v>45432</v>
      </c>
      <c r="N208" s="63">
        <v>45383</v>
      </c>
      <c r="O208" s="63">
        <v>45412</v>
      </c>
      <c r="P208" s="51">
        <f t="shared" ca="1" si="86"/>
        <v>509793</v>
      </c>
      <c r="Q208" s="57">
        <f t="shared" ca="1" si="87"/>
        <v>519988.86</v>
      </c>
      <c r="R208" s="51">
        <f t="shared" ca="1" si="88"/>
        <v>509793</v>
      </c>
      <c r="S208" s="57">
        <f t="shared" ca="1" si="98"/>
        <v>208669</v>
      </c>
      <c r="T208" s="57">
        <f t="shared" ca="1" si="89"/>
        <v>301124</v>
      </c>
      <c r="U208" s="57">
        <f t="shared" ca="1" si="102"/>
        <v>46400</v>
      </c>
      <c r="V208" s="57">
        <f t="shared" ca="1" si="102"/>
        <v>32181</v>
      </c>
      <c r="W208" s="57">
        <f t="shared" ca="1" si="102"/>
        <v>1957</v>
      </c>
      <c r="X208" s="57">
        <f t="shared" ca="1" si="102"/>
        <v>3237</v>
      </c>
      <c r="Y208" s="57">
        <f t="shared" ca="1" si="102"/>
        <v>3177</v>
      </c>
      <c r="Z208" s="57">
        <f t="shared" ca="1" si="102"/>
        <v>25266</v>
      </c>
      <c r="AA208" s="57">
        <f t="shared" ca="1" si="102"/>
        <v>20103</v>
      </c>
      <c r="AB208" s="57">
        <f t="shared" ca="1" si="102"/>
        <v>48267</v>
      </c>
      <c r="AC208" s="57">
        <f t="shared" ca="1" si="102"/>
        <v>1553</v>
      </c>
      <c r="AD208" s="57">
        <f t="shared" ca="1" si="102"/>
        <v>3894</v>
      </c>
      <c r="AE208" s="57">
        <f t="shared" ca="1" si="102"/>
        <v>18523</v>
      </c>
      <c r="AF208" s="57">
        <f t="shared" ca="1" si="102"/>
        <v>494</v>
      </c>
      <c r="AG208" s="57">
        <f t="shared" ca="1" si="102"/>
        <v>19347</v>
      </c>
      <c r="AH208" s="57">
        <f t="shared" ca="1" si="102"/>
        <v>264</v>
      </c>
      <c r="AI208" s="57">
        <f t="shared" ca="1" si="102"/>
        <v>0</v>
      </c>
      <c r="AJ208" s="57">
        <f t="shared" ca="1" si="102"/>
        <v>101883</v>
      </c>
      <c r="AK208" s="57">
        <f t="shared" ca="1" si="82"/>
        <v>11660</v>
      </c>
      <c r="AL208" s="57">
        <f t="shared" ca="1" si="82"/>
        <v>129976</v>
      </c>
      <c r="AM208" s="57">
        <f t="shared" ca="1" si="82"/>
        <v>4975</v>
      </c>
      <c r="AN208" s="57">
        <f t="shared" ca="1" si="82"/>
        <v>12656</v>
      </c>
      <c r="AO208" s="57">
        <f t="shared" ca="1" si="82"/>
        <v>0</v>
      </c>
      <c r="AP208" s="57">
        <f t="shared" ca="1" si="82"/>
        <v>42215</v>
      </c>
      <c r="AQ208" s="57">
        <f t="shared" ca="1" si="82"/>
        <v>4373</v>
      </c>
      <c r="AR208" s="57">
        <f t="shared" ca="1" si="82"/>
        <v>2832</v>
      </c>
      <c r="AS208" s="51">
        <v>2500</v>
      </c>
      <c r="AT208" s="57">
        <f t="shared" ca="1" si="82"/>
        <v>0</v>
      </c>
      <c r="AU208" s="51">
        <v>0</v>
      </c>
      <c r="AV208" s="57">
        <v>0</v>
      </c>
      <c r="AW208" s="51">
        <f t="shared" ca="1" si="90"/>
        <v>10195.86</v>
      </c>
      <c r="AX208" s="57">
        <f t="shared" ca="1" si="84"/>
        <v>-3326</v>
      </c>
      <c r="AY208" s="57">
        <f t="shared" ca="1" si="84"/>
        <v>0</v>
      </c>
      <c r="AZ208" s="57">
        <f t="shared" ca="1" si="84"/>
        <v>0</v>
      </c>
      <c r="BA208" s="51">
        <v>0</v>
      </c>
      <c r="BB208" s="51">
        <v>0</v>
      </c>
      <c r="BC208" s="57">
        <f t="shared" ca="1" si="84"/>
        <v>-2713</v>
      </c>
      <c r="BD208" s="57">
        <f t="shared" ca="1" si="84"/>
        <v>-21901</v>
      </c>
      <c r="BE208" s="57">
        <f t="shared" ca="1" si="100"/>
        <v>509.41500000000002</v>
      </c>
      <c r="BF208" s="51">
        <f t="shared" ca="1" si="91"/>
        <v>103.9808</v>
      </c>
      <c r="BG208" s="51">
        <f t="shared" ca="1" si="92"/>
        <v>1.7825352112676056</v>
      </c>
      <c r="BH208" s="51">
        <f t="shared" ca="1" si="93"/>
        <v>417.97029702970298</v>
      </c>
      <c r="BI208" s="51">
        <v>0</v>
      </c>
      <c r="BJ208" s="51">
        <f ca="1">'2024_3월_관리비상세내역'!BK208</f>
        <v>428.14499999999998</v>
      </c>
      <c r="BK208" s="51">
        <f t="shared" ca="1" si="94"/>
        <v>937.56</v>
      </c>
      <c r="BL208" s="51">
        <f ca="1">'2024_3월_관리비상세내역'!BM208</f>
        <v>769.25577464788728</v>
      </c>
      <c r="BM208" s="57">
        <f t="shared" ca="1" si="95"/>
        <v>771.03830985915488</v>
      </c>
      <c r="BN208" s="51">
        <f ca="1">'2024_3월_관리비상세내역'!BO208</f>
        <v>722.8152</v>
      </c>
      <c r="BO208" s="57">
        <f t="shared" ca="1" si="96"/>
        <v>826.79600000000005</v>
      </c>
      <c r="BP208" s="51">
        <f ca="1">'2024_3월_관리비상세내역'!BQ208</f>
        <v>721.82178217821786</v>
      </c>
      <c r="BQ208" s="57">
        <f t="shared" ca="1" si="97"/>
        <v>1139.7920792079208</v>
      </c>
      <c r="BR208" s="51">
        <v>0</v>
      </c>
      <c r="BS208" s="51">
        <v>0</v>
      </c>
    </row>
    <row r="209" spans="1:71">
      <c r="A209" s="8" t="s">
        <v>239</v>
      </c>
      <c r="B209">
        <v>705</v>
      </c>
      <c r="C209" s="54">
        <v>1602</v>
      </c>
      <c r="E209" s="8">
        <v>115.7</v>
      </c>
      <c r="F209" s="8" t="s">
        <v>240</v>
      </c>
      <c r="G209" s="55">
        <f t="shared" ca="1" si="85"/>
        <v>41996</v>
      </c>
      <c r="H209" s="8">
        <v>77777</v>
      </c>
      <c r="J209" t="str">
        <f t="shared" ca="1" si="99"/>
        <v>전세</v>
      </c>
      <c r="K209" s="8" t="s">
        <v>242</v>
      </c>
      <c r="L209" s="63">
        <v>45383</v>
      </c>
      <c r="M209" s="63">
        <v>45432</v>
      </c>
      <c r="N209" s="63">
        <v>45383</v>
      </c>
      <c r="O209" s="63">
        <v>45412</v>
      </c>
      <c r="P209" s="51">
        <f t="shared" ca="1" si="86"/>
        <v>459079</v>
      </c>
      <c r="Q209" s="57">
        <f t="shared" ca="1" si="87"/>
        <v>468260.58</v>
      </c>
      <c r="R209" s="51">
        <f t="shared" ca="1" si="88"/>
        <v>459079</v>
      </c>
      <c r="S209" s="57">
        <f t="shared" ca="1" si="98"/>
        <v>159011</v>
      </c>
      <c r="T209" s="57">
        <f t="shared" ca="1" si="89"/>
        <v>300068</v>
      </c>
      <c r="U209" s="57">
        <f t="shared" ca="1" si="102"/>
        <v>64225</v>
      </c>
      <c r="V209" s="57">
        <f t="shared" ca="1" si="102"/>
        <v>5467</v>
      </c>
      <c r="W209" s="57">
        <f t="shared" ca="1" si="102"/>
        <v>1735</v>
      </c>
      <c r="X209" s="57">
        <f t="shared" ca="1" si="102"/>
        <v>4006</v>
      </c>
      <c r="Y209" s="57">
        <f t="shared" ca="1" si="102"/>
        <v>3866</v>
      </c>
      <c r="Z209" s="57">
        <f t="shared" ca="1" si="102"/>
        <v>21410</v>
      </c>
      <c r="AA209" s="57">
        <f t="shared" ca="1" si="102"/>
        <v>7935</v>
      </c>
      <c r="AB209" s="57">
        <f t="shared" ca="1" si="102"/>
        <v>30574</v>
      </c>
      <c r="AC209" s="57">
        <f t="shared" ca="1" si="102"/>
        <v>254</v>
      </c>
      <c r="AD209" s="57">
        <f t="shared" ca="1" si="102"/>
        <v>2065</v>
      </c>
      <c r="AE209" s="57">
        <f t="shared" ca="1" si="102"/>
        <v>18222</v>
      </c>
      <c r="AF209" s="57">
        <f t="shared" ca="1" si="102"/>
        <v>884</v>
      </c>
      <c r="AG209" s="57">
        <f t="shared" ca="1" si="102"/>
        <v>3450</v>
      </c>
      <c r="AH209" s="57">
        <f t="shared" ca="1" si="102"/>
        <v>252</v>
      </c>
      <c r="AI209" s="57">
        <f t="shared" ca="1" si="102"/>
        <v>0</v>
      </c>
      <c r="AJ209" s="57">
        <f t="shared" ca="1" si="102"/>
        <v>93234</v>
      </c>
      <c r="AK209" s="57">
        <f t="shared" ca="1" si="82"/>
        <v>21317</v>
      </c>
      <c r="AL209" s="57">
        <f t="shared" ca="1" si="82"/>
        <v>124373</v>
      </c>
      <c r="AM209" s="57">
        <f t="shared" ca="1" si="82"/>
        <v>4769</v>
      </c>
      <c r="AN209" s="57">
        <f t="shared" ca="1" si="82"/>
        <v>19114</v>
      </c>
      <c r="AO209" s="57">
        <f t="shared" ca="1" si="82"/>
        <v>0</v>
      </c>
      <c r="AP209" s="57">
        <f t="shared" ca="1" si="82"/>
        <v>64742</v>
      </c>
      <c r="AQ209" s="57">
        <f t="shared" ca="1" si="82"/>
        <v>2853</v>
      </c>
      <c r="AR209" s="57">
        <f t="shared" ca="1" si="82"/>
        <v>5865</v>
      </c>
      <c r="AS209" s="51">
        <v>2500</v>
      </c>
      <c r="AT209" s="57">
        <f t="shared" ca="1" si="82"/>
        <v>0</v>
      </c>
      <c r="AU209" s="51">
        <v>0</v>
      </c>
      <c r="AV209" s="57">
        <v>0</v>
      </c>
      <c r="AW209" s="51">
        <f t="shared" ca="1" si="90"/>
        <v>9181.58</v>
      </c>
      <c r="AX209" s="57">
        <f t="shared" ca="1" si="84"/>
        <v>-8686</v>
      </c>
      <c r="AY209" s="57">
        <f t="shared" ca="1" si="84"/>
        <v>0</v>
      </c>
      <c r="AZ209" s="57">
        <f t="shared" ca="1" si="84"/>
        <v>0</v>
      </c>
      <c r="BA209" s="51">
        <v>0</v>
      </c>
      <c r="BB209" s="51">
        <v>0</v>
      </c>
      <c r="BC209" s="57">
        <f t="shared" ca="1" si="84"/>
        <v>-14838</v>
      </c>
      <c r="BD209" s="57">
        <f t="shared" ca="1" si="84"/>
        <v>-20509</v>
      </c>
      <c r="BE209" s="57">
        <f t="shared" ca="1" si="100"/>
        <v>466.17</v>
      </c>
      <c r="BF209" s="51">
        <f t="shared" ca="1" si="91"/>
        <v>99.498400000000004</v>
      </c>
      <c r="BG209" s="51">
        <f t="shared" ca="1" si="92"/>
        <v>2.6921126760563379</v>
      </c>
      <c r="BH209" s="51">
        <f t="shared" ca="1" si="93"/>
        <v>641.00990099009903</v>
      </c>
      <c r="BI209" s="51">
        <v>0</v>
      </c>
      <c r="BJ209" s="51">
        <f ca="1">'2024_3월_관리비상세내역'!BK209</f>
        <v>839.06999999999994</v>
      </c>
      <c r="BK209" s="51">
        <f t="shared" ca="1" si="94"/>
        <v>1305.24</v>
      </c>
      <c r="BL209" s="51">
        <f ca="1">'2024_3월_관리비상세내역'!BM209</f>
        <v>558.75887323943664</v>
      </c>
      <c r="BM209" s="57">
        <f t="shared" ca="1" si="95"/>
        <v>561.45098591549299</v>
      </c>
      <c r="BN209" s="51">
        <f ca="1">'2024_3월_관리비상세내역'!BO209</f>
        <v>738.66240000000005</v>
      </c>
      <c r="BO209" s="57">
        <f t="shared" ca="1" si="96"/>
        <v>838.16080000000011</v>
      </c>
      <c r="BP209" s="51">
        <f ca="1">'2024_3월_관리비상세내역'!BQ209</f>
        <v>699.78217821782175</v>
      </c>
      <c r="BQ209" s="57">
        <f t="shared" ca="1" si="97"/>
        <v>1340.7920792079208</v>
      </c>
      <c r="BR209" s="51">
        <v>0</v>
      </c>
      <c r="BS209" s="51">
        <v>0</v>
      </c>
    </row>
    <row r="210" spans="1:71">
      <c r="A210" s="8" t="s">
        <v>239</v>
      </c>
      <c r="B210">
        <v>705</v>
      </c>
      <c r="C210" s="54">
        <v>1701</v>
      </c>
      <c r="E210" s="8">
        <v>115.7</v>
      </c>
      <c r="F210" s="8" t="s">
        <v>240</v>
      </c>
      <c r="G210" s="55">
        <f t="shared" ca="1" si="85"/>
        <v>42832</v>
      </c>
      <c r="H210" s="8">
        <v>77777</v>
      </c>
      <c r="J210" t="str">
        <f t="shared" ca="1" si="99"/>
        <v>전세</v>
      </c>
      <c r="K210" s="8" t="s">
        <v>242</v>
      </c>
      <c r="L210" s="63">
        <v>45383</v>
      </c>
      <c r="M210" s="63">
        <v>45432</v>
      </c>
      <c r="N210" s="63">
        <v>45383</v>
      </c>
      <c r="O210" s="63">
        <v>45412</v>
      </c>
      <c r="P210" s="51">
        <f t="shared" ca="1" si="86"/>
        <v>545100</v>
      </c>
      <c r="Q210" s="57">
        <f t="shared" ca="1" si="87"/>
        <v>556002</v>
      </c>
      <c r="R210" s="51">
        <f t="shared" ca="1" si="88"/>
        <v>545100</v>
      </c>
      <c r="S210" s="57">
        <f t="shared" ca="1" si="98"/>
        <v>194642</v>
      </c>
      <c r="T210" s="57">
        <f t="shared" ca="1" si="89"/>
        <v>350458</v>
      </c>
      <c r="U210" s="57">
        <f t="shared" ca="1" si="102"/>
        <v>67548</v>
      </c>
      <c r="V210" s="57">
        <f t="shared" ca="1" si="102"/>
        <v>24266</v>
      </c>
      <c r="W210" s="57">
        <f t="shared" ca="1" si="102"/>
        <v>1525</v>
      </c>
      <c r="X210" s="57">
        <f t="shared" ca="1" si="102"/>
        <v>4621</v>
      </c>
      <c r="Y210" s="57">
        <f t="shared" ca="1" si="102"/>
        <v>3663</v>
      </c>
      <c r="Z210" s="57">
        <f t="shared" ca="1" si="102"/>
        <v>26188</v>
      </c>
      <c r="AA210" s="57">
        <f t="shared" ca="1" si="102"/>
        <v>19595</v>
      </c>
      <c r="AB210" s="57">
        <f t="shared" ca="1" si="102"/>
        <v>35396</v>
      </c>
      <c r="AC210" s="57">
        <f t="shared" ca="1" si="102"/>
        <v>1229</v>
      </c>
      <c r="AD210" s="57">
        <f t="shared" ca="1" si="102"/>
        <v>4057</v>
      </c>
      <c r="AE210" s="57">
        <f t="shared" ca="1" si="102"/>
        <v>8378</v>
      </c>
      <c r="AF210" s="57">
        <f t="shared" ca="1" si="102"/>
        <v>613</v>
      </c>
      <c r="AG210" s="57">
        <f t="shared" ca="1" si="102"/>
        <v>8922</v>
      </c>
      <c r="AH210" s="57">
        <f t="shared" ca="1" si="102"/>
        <v>323</v>
      </c>
      <c r="AI210" s="57">
        <f t="shared" ca="1" si="102"/>
        <v>0</v>
      </c>
      <c r="AJ210" s="57">
        <f t="shared" ca="1" si="102"/>
        <v>110106</v>
      </c>
      <c r="AK210" s="57">
        <f t="shared" ca="1" si="82"/>
        <v>20098</v>
      </c>
      <c r="AL210" s="57">
        <f t="shared" ca="1" si="82"/>
        <v>84078</v>
      </c>
      <c r="AM210" s="57">
        <f t="shared" ca="1" si="82"/>
        <v>7499</v>
      </c>
      <c r="AN210" s="57">
        <f t="shared" ca="1" si="82"/>
        <v>92872</v>
      </c>
      <c r="AO210" s="57">
        <f t="shared" ca="1" si="82"/>
        <v>0</v>
      </c>
      <c r="AP210" s="57">
        <f t="shared" ca="1" si="82"/>
        <v>53779</v>
      </c>
      <c r="AQ210" s="57">
        <f t="shared" ca="1" si="82"/>
        <v>8236</v>
      </c>
      <c r="AR210" s="57">
        <f t="shared" ca="1" si="82"/>
        <v>4095</v>
      </c>
      <c r="AS210" s="51">
        <v>2500</v>
      </c>
      <c r="AT210" s="57">
        <f t="shared" ca="1" si="82"/>
        <v>0</v>
      </c>
      <c r="AU210" s="51">
        <v>0</v>
      </c>
      <c r="AV210" s="57">
        <v>0</v>
      </c>
      <c r="AW210" s="51">
        <f t="shared" ca="1" si="90"/>
        <v>10902</v>
      </c>
      <c r="AX210" s="57">
        <f t="shared" ca="1" si="84"/>
        <v>-4191</v>
      </c>
      <c r="AY210" s="57">
        <f t="shared" ca="1" si="84"/>
        <v>0</v>
      </c>
      <c r="AZ210" s="57">
        <f t="shared" ca="1" si="84"/>
        <v>0</v>
      </c>
      <c r="BA210" s="51">
        <v>0</v>
      </c>
      <c r="BB210" s="51">
        <v>0</v>
      </c>
      <c r="BC210" s="57">
        <f t="shared" ca="1" si="84"/>
        <v>-16056</v>
      </c>
      <c r="BD210" s="57">
        <f t="shared" ca="1" si="84"/>
        <v>-24240</v>
      </c>
      <c r="BE210" s="57">
        <f t="shared" ca="1" si="100"/>
        <v>550.53</v>
      </c>
      <c r="BF210" s="51">
        <f t="shared" ca="1" si="91"/>
        <v>67.2624</v>
      </c>
      <c r="BG210" s="51">
        <f t="shared" ca="1" si="92"/>
        <v>13.08056338028169</v>
      </c>
      <c r="BH210" s="51">
        <f t="shared" ca="1" si="93"/>
        <v>532.46534653465346</v>
      </c>
      <c r="BI210" s="51">
        <v>0</v>
      </c>
      <c r="BJ210" s="51">
        <f ca="1">'2024_3월_관리비상세내역'!BK210</f>
        <v>372.9</v>
      </c>
      <c r="BK210" s="51">
        <f t="shared" ca="1" si="94"/>
        <v>923.43</v>
      </c>
      <c r="BL210" s="51">
        <f ca="1">'2024_3월_관리비상세내역'!BM210</f>
        <v>392.94281690140843</v>
      </c>
      <c r="BM210" s="57">
        <f t="shared" ca="1" si="95"/>
        <v>406.02338028169015</v>
      </c>
      <c r="BN210" s="51">
        <f ca="1">'2024_3월_관리비상세내역'!BO210</f>
        <v>363.40960000000001</v>
      </c>
      <c r="BO210" s="57">
        <f t="shared" ca="1" si="96"/>
        <v>430.67200000000003</v>
      </c>
      <c r="BP210" s="51">
        <f ca="1">'2024_3월_관리비상세내역'!BQ210</f>
        <v>769.7227722772277</v>
      </c>
      <c r="BQ210" s="57">
        <f t="shared" ca="1" si="97"/>
        <v>1302.1881188118812</v>
      </c>
      <c r="BR210" s="51">
        <v>0</v>
      </c>
      <c r="BS210" s="51">
        <v>0</v>
      </c>
    </row>
    <row r="211" spans="1:71">
      <c r="A211" s="8" t="s">
        <v>239</v>
      </c>
      <c r="B211">
        <v>705</v>
      </c>
      <c r="C211" s="54">
        <v>1702</v>
      </c>
      <c r="E211" s="8">
        <v>115.7</v>
      </c>
      <c r="F211" s="8" t="s">
        <v>240</v>
      </c>
      <c r="G211" s="55">
        <f t="shared" ca="1" si="85"/>
        <v>44201</v>
      </c>
      <c r="H211" s="8">
        <v>77777</v>
      </c>
      <c r="J211" t="str">
        <f t="shared" ca="1" si="99"/>
        <v>월세</v>
      </c>
      <c r="K211" s="8" t="s">
        <v>242</v>
      </c>
      <c r="L211" s="63">
        <v>45383</v>
      </c>
      <c r="M211" s="63">
        <v>45432</v>
      </c>
      <c r="N211" s="63">
        <v>45383</v>
      </c>
      <c r="O211" s="63">
        <v>45412</v>
      </c>
      <c r="P211" s="51">
        <f t="shared" ca="1" si="86"/>
        <v>595330</v>
      </c>
      <c r="Q211" s="57">
        <f t="shared" ca="1" si="87"/>
        <v>607236.6</v>
      </c>
      <c r="R211" s="51">
        <f t="shared" ca="1" si="88"/>
        <v>595330</v>
      </c>
      <c r="S211" s="57">
        <f t="shared" ca="1" si="98"/>
        <v>247947</v>
      </c>
      <c r="T211" s="57">
        <f t="shared" ca="1" si="89"/>
        <v>347383</v>
      </c>
      <c r="U211" s="57">
        <f t="shared" ca="1" si="102"/>
        <v>40351</v>
      </c>
      <c r="V211" s="57">
        <f t="shared" ca="1" si="102"/>
        <v>36183</v>
      </c>
      <c r="W211" s="57">
        <f t="shared" ca="1" si="102"/>
        <v>1371</v>
      </c>
      <c r="X211" s="57">
        <f t="shared" ca="1" si="102"/>
        <v>1198</v>
      </c>
      <c r="Y211" s="57">
        <f t="shared" ca="1" si="102"/>
        <v>3289</v>
      </c>
      <c r="Z211" s="57">
        <f t="shared" ca="1" si="102"/>
        <v>59325</v>
      </c>
      <c r="AA211" s="57">
        <f t="shared" ca="1" si="102"/>
        <v>8987</v>
      </c>
      <c r="AB211" s="57">
        <f t="shared" ca="1" si="102"/>
        <v>69099</v>
      </c>
      <c r="AC211" s="57">
        <f t="shared" ca="1" si="102"/>
        <v>2039</v>
      </c>
      <c r="AD211" s="57">
        <f t="shared" ca="1" si="102"/>
        <v>8302</v>
      </c>
      <c r="AE211" s="57">
        <f t="shared" ca="1" si="102"/>
        <v>17615</v>
      </c>
      <c r="AF211" s="57">
        <f t="shared" ca="1" si="102"/>
        <v>366</v>
      </c>
      <c r="AG211" s="57">
        <f t="shared" ca="1" si="102"/>
        <v>4923</v>
      </c>
      <c r="AH211" s="57">
        <f t="shared" ca="1" si="102"/>
        <v>509</v>
      </c>
      <c r="AI211" s="57">
        <f t="shared" ca="1" si="102"/>
        <v>0</v>
      </c>
      <c r="AJ211" s="57">
        <f t="shared" ca="1" si="102"/>
        <v>91805</v>
      </c>
      <c r="AK211" s="57">
        <f t="shared" ca="1" si="82"/>
        <v>11272</v>
      </c>
      <c r="AL211" s="57">
        <f t="shared" ca="1" si="82"/>
        <v>143994</v>
      </c>
      <c r="AM211" s="57">
        <f t="shared" ca="1" si="82"/>
        <v>8609</v>
      </c>
      <c r="AN211" s="57">
        <f t="shared" ca="1" si="82"/>
        <v>87757</v>
      </c>
      <c r="AO211" s="57">
        <f t="shared" ca="1" si="82"/>
        <v>0</v>
      </c>
      <c r="AP211" s="57">
        <f t="shared" ca="1" si="82"/>
        <v>19925</v>
      </c>
      <c r="AQ211" s="57">
        <f t="shared" ca="1" si="82"/>
        <v>3886</v>
      </c>
      <c r="AR211" s="57">
        <f t="shared" ca="1" si="82"/>
        <v>9898</v>
      </c>
      <c r="AS211" s="51">
        <v>2500</v>
      </c>
      <c r="AT211" s="57">
        <f t="shared" ca="1" si="82"/>
        <v>0</v>
      </c>
      <c r="AU211" s="51">
        <v>0</v>
      </c>
      <c r="AV211" s="57">
        <v>0</v>
      </c>
      <c r="AW211" s="51">
        <f t="shared" ca="1" si="90"/>
        <v>11906.6</v>
      </c>
      <c r="AX211" s="57">
        <f t="shared" ca="1" si="84"/>
        <v>-12486</v>
      </c>
      <c r="AY211" s="57">
        <f t="shared" ca="1" si="84"/>
        <v>0</v>
      </c>
      <c r="AZ211" s="57">
        <f t="shared" ca="1" si="84"/>
        <v>0</v>
      </c>
      <c r="BA211" s="51">
        <v>0</v>
      </c>
      <c r="BB211" s="51">
        <v>0</v>
      </c>
      <c r="BC211" s="57">
        <f t="shared" ca="1" si="84"/>
        <v>-23420</v>
      </c>
      <c r="BD211" s="57">
        <f t="shared" ca="1" si="84"/>
        <v>-1967</v>
      </c>
      <c r="BE211" s="57">
        <f t="shared" ca="1" si="100"/>
        <v>459.02499999999998</v>
      </c>
      <c r="BF211" s="51">
        <f t="shared" ca="1" si="91"/>
        <v>115.1952</v>
      </c>
      <c r="BG211" s="51">
        <f t="shared" ca="1" si="92"/>
        <v>12.360140845070422</v>
      </c>
      <c r="BH211" s="51">
        <f t="shared" ca="1" si="93"/>
        <v>197.27722772277227</v>
      </c>
      <c r="BI211" s="51">
        <v>0</v>
      </c>
      <c r="BJ211" s="51">
        <f ca="1">'2024_3월_관리비상세내역'!BK211</f>
        <v>373.95</v>
      </c>
      <c r="BK211" s="51">
        <f t="shared" ca="1" si="94"/>
        <v>832.97499999999991</v>
      </c>
      <c r="BL211" s="51">
        <f ca="1">'2024_3월_관리비상세내역'!BM211</f>
        <v>511.33985915492957</v>
      </c>
      <c r="BM211" s="57">
        <f t="shared" ca="1" si="95"/>
        <v>523.70000000000005</v>
      </c>
      <c r="BN211" s="51">
        <f ca="1">'2024_3월_관리비상세내역'!BO211</f>
        <v>851.38720000000001</v>
      </c>
      <c r="BO211" s="57">
        <f t="shared" ca="1" si="96"/>
        <v>966.58240000000001</v>
      </c>
      <c r="BP211" s="51">
        <f ca="1">'2024_3월_관리비상세내역'!BQ211</f>
        <v>1618.4752475247524</v>
      </c>
      <c r="BQ211" s="57">
        <f t="shared" ca="1" si="97"/>
        <v>1815.7524752475247</v>
      </c>
      <c r="BR211" s="51">
        <v>0</v>
      </c>
      <c r="BS211" s="51">
        <v>0</v>
      </c>
    </row>
    <row r="212" spans="1:71">
      <c r="A212" s="8" t="s">
        <v>239</v>
      </c>
      <c r="B212">
        <v>705</v>
      </c>
      <c r="C212" s="54">
        <v>1801</v>
      </c>
      <c r="E212" s="8">
        <v>115.7</v>
      </c>
      <c r="F212" s="8" t="s">
        <v>240</v>
      </c>
      <c r="G212" s="55">
        <f t="shared" ca="1" si="85"/>
        <v>43451</v>
      </c>
      <c r="H212" s="8">
        <v>77777</v>
      </c>
      <c r="J212" t="str">
        <f t="shared" ca="1" si="99"/>
        <v>월세</v>
      </c>
      <c r="K212" s="8" t="s">
        <v>242</v>
      </c>
      <c r="L212" s="63">
        <v>45383</v>
      </c>
      <c r="M212" s="63">
        <v>45432</v>
      </c>
      <c r="N212" s="63">
        <v>45383</v>
      </c>
      <c r="O212" s="63">
        <v>45412</v>
      </c>
      <c r="P212" s="51">
        <f t="shared" ca="1" si="86"/>
        <v>539471</v>
      </c>
      <c r="Q212" s="57">
        <f t="shared" ca="1" si="87"/>
        <v>550260.42000000004</v>
      </c>
      <c r="R212" s="51">
        <f t="shared" ca="1" si="88"/>
        <v>539471</v>
      </c>
      <c r="S212" s="57">
        <f t="shared" ca="1" si="98"/>
        <v>168300</v>
      </c>
      <c r="T212" s="57">
        <f t="shared" ca="1" si="89"/>
        <v>371171</v>
      </c>
      <c r="U212" s="57">
        <f t="shared" ca="1" si="102"/>
        <v>49668</v>
      </c>
      <c r="V212" s="57">
        <f t="shared" ca="1" si="102"/>
        <v>34250</v>
      </c>
      <c r="W212" s="57">
        <f t="shared" ca="1" si="102"/>
        <v>1561</v>
      </c>
      <c r="X212" s="57">
        <f t="shared" ca="1" si="102"/>
        <v>1573</v>
      </c>
      <c r="Y212" s="57">
        <f t="shared" ca="1" si="102"/>
        <v>3487</v>
      </c>
      <c r="Z212" s="57">
        <f t="shared" ca="1" si="102"/>
        <v>21212</v>
      </c>
      <c r="AA212" s="57">
        <f t="shared" ca="1" si="102"/>
        <v>29225</v>
      </c>
      <c r="AB212" s="57">
        <f t="shared" ca="1" si="102"/>
        <v>10627</v>
      </c>
      <c r="AC212" s="57">
        <f t="shared" ca="1" si="102"/>
        <v>1484</v>
      </c>
      <c r="AD212" s="57">
        <f t="shared" ca="1" si="102"/>
        <v>7955</v>
      </c>
      <c r="AE212" s="57">
        <f t="shared" ca="1" si="102"/>
        <v>21859</v>
      </c>
      <c r="AF212" s="57">
        <f t="shared" ca="1" si="102"/>
        <v>822</v>
      </c>
      <c r="AG212" s="57">
        <f t="shared" ca="1" si="102"/>
        <v>8725</v>
      </c>
      <c r="AH212" s="57">
        <f t="shared" ca="1" si="102"/>
        <v>592</v>
      </c>
      <c r="AI212" s="57">
        <f t="shared" ca="1" si="102"/>
        <v>0</v>
      </c>
      <c r="AJ212" s="57">
        <f t="shared" ca="1" si="102"/>
        <v>93227</v>
      </c>
      <c r="AK212" s="57">
        <f t="shared" ca="1" si="82"/>
        <v>12672</v>
      </c>
      <c r="AL212" s="57">
        <f t="shared" ca="1" si="82"/>
        <v>149598</v>
      </c>
      <c r="AM212" s="57">
        <f t="shared" ca="1" si="82"/>
        <v>1189</v>
      </c>
      <c r="AN212" s="57">
        <f t="shared" ca="1" si="82"/>
        <v>41410</v>
      </c>
      <c r="AO212" s="57">
        <f t="shared" ca="1" si="82"/>
        <v>0</v>
      </c>
      <c r="AP212" s="57">
        <f t="shared" ca="1" si="82"/>
        <v>73976</v>
      </c>
      <c r="AQ212" s="57">
        <f t="shared" ca="1" si="82"/>
        <v>5077</v>
      </c>
      <c r="AR212" s="57">
        <f t="shared" ca="1" si="82"/>
        <v>8858</v>
      </c>
      <c r="AS212" s="51">
        <v>2500</v>
      </c>
      <c r="AT212" s="57">
        <f t="shared" ca="1" si="82"/>
        <v>0</v>
      </c>
      <c r="AU212" s="51">
        <v>0</v>
      </c>
      <c r="AV212" s="57">
        <v>0</v>
      </c>
      <c r="AW212" s="51">
        <f t="shared" ca="1" si="90"/>
        <v>10789.42</v>
      </c>
      <c r="AX212" s="57">
        <f t="shared" ca="1" si="84"/>
        <v>-5304</v>
      </c>
      <c r="AY212" s="57">
        <f t="shared" ca="1" si="84"/>
        <v>0</v>
      </c>
      <c r="AZ212" s="57">
        <f t="shared" ca="1" si="84"/>
        <v>0</v>
      </c>
      <c r="BA212" s="51">
        <v>0</v>
      </c>
      <c r="BB212" s="51">
        <v>0</v>
      </c>
      <c r="BC212" s="57">
        <f t="shared" ca="1" si="84"/>
        <v>-22190</v>
      </c>
      <c r="BD212" s="57">
        <f t="shared" ca="1" si="84"/>
        <v>-14582</v>
      </c>
      <c r="BE212" s="57">
        <f t="shared" ca="1" si="100"/>
        <v>466.13499999999999</v>
      </c>
      <c r="BF212" s="51">
        <f t="shared" ca="1" si="91"/>
        <v>119.6784</v>
      </c>
      <c r="BG212" s="51">
        <f t="shared" ca="1" si="92"/>
        <v>5.8323943661971827</v>
      </c>
      <c r="BH212" s="51">
        <f t="shared" ca="1" si="93"/>
        <v>732.43564356435638</v>
      </c>
      <c r="BI212" s="51">
        <v>0</v>
      </c>
      <c r="BJ212" s="51">
        <f ca="1">'2024_3월_관리비상세내역'!BK212</f>
        <v>802.45</v>
      </c>
      <c r="BK212" s="51">
        <f t="shared" ca="1" si="94"/>
        <v>1268.585</v>
      </c>
      <c r="BL212" s="51">
        <f ca="1">'2024_3월_관리비상세내역'!BM212</f>
        <v>588.68014084507047</v>
      </c>
      <c r="BM212" s="57">
        <f t="shared" ca="1" si="95"/>
        <v>594.51253521126762</v>
      </c>
      <c r="BN212" s="51">
        <f ca="1">'2024_3월_관리비상세내역'!BO212</f>
        <v>569.16399999999999</v>
      </c>
      <c r="BO212" s="57">
        <f t="shared" ca="1" si="96"/>
        <v>688.8424</v>
      </c>
      <c r="BP212" s="51">
        <f ca="1">'2024_3월_관리비상세내역'!BQ212</f>
        <v>363.32673267326732</v>
      </c>
      <c r="BQ212" s="57">
        <f t="shared" ca="1" si="97"/>
        <v>1095.7623762376238</v>
      </c>
      <c r="BR212" s="51">
        <v>0</v>
      </c>
      <c r="BS212" s="51">
        <v>0</v>
      </c>
    </row>
    <row r="213" spans="1:71">
      <c r="A213" s="8" t="s">
        <v>239</v>
      </c>
      <c r="B213">
        <v>705</v>
      </c>
      <c r="C213" s="54">
        <v>1802</v>
      </c>
      <c r="E213" s="8">
        <v>115.7</v>
      </c>
      <c r="F213" s="8" t="s">
        <v>240</v>
      </c>
      <c r="G213" s="55">
        <f t="shared" ca="1" si="85"/>
        <v>43520</v>
      </c>
      <c r="H213" s="8">
        <v>77777</v>
      </c>
      <c r="J213" t="str">
        <f t="shared" ca="1" si="99"/>
        <v>월세</v>
      </c>
      <c r="K213" s="8" t="s">
        <v>242</v>
      </c>
      <c r="L213" s="63">
        <v>45383</v>
      </c>
      <c r="M213" s="63">
        <v>45432</v>
      </c>
      <c r="N213" s="63">
        <v>45383</v>
      </c>
      <c r="O213" s="63">
        <v>45412</v>
      </c>
      <c r="P213" s="51">
        <f t="shared" ca="1" si="86"/>
        <v>590562</v>
      </c>
      <c r="Q213" s="57">
        <f t="shared" ca="1" si="87"/>
        <v>602373.24</v>
      </c>
      <c r="R213" s="51">
        <f t="shared" ca="1" si="88"/>
        <v>590562</v>
      </c>
      <c r="S213" s="57">
        <f t="shared" ca="1" si="98"/>
        <v>266142</v>
      </c>
      <c r="T213" s="57">
        <f t="shared" ca="1" si="89"/>
        <v>324420</v>
      </c>
      <c r="U213" s="57">
        <f t="shared" ca="1" si="102"/>
        <v>39694</v>
      </c>
      <c r="V213" s="57">
        <f t="shared" ca="1" si="102"/>
        <v>35888</v>
      </c>
      <c r="W213" s="57">
        <f t="shared" ca="1" si="102"/>
        <v>1238</v>
      </c>
      <c r="X213" s="57">
        <f t="shared" ca="1" si="102"/>
        <v>2941</v>
      </c>
      <c r="Y213" s="57">
        <f t="shared" ca="1" si="102"/>
        <v>3207</v>
      </c>
      <c r="Z213" s="57">
        <f t="shared" ca="1" si="102"/>
        <v>31726</v>
      </c>
      <c r="AA213" s="57">
        <f t="shared" ca="1" si="102"/>
        <v>20363</v>
      </c>
      <c r="AB213" s="57">
        <f t="shared" ca="1" si="102"/>
        <v>73663</v>
      </c>
      <c r="AC213" s="57">
        <f t="shared" ca="1" si="102"/>
        <v>1678</v>
      </c>
      <c r="AD213" s="57">
        <f t="shared" ca="1" si="102"/>
        <v>5245</v>
      </c>
      <c r="AE213" s="57">
        <f t="shared" ca="1" si="102"/>
        <v>29038</v>
      </c>
      <c r="AF213" s="57">
        <f t="shared" ca="1" si="102"/>
        <v>900</v>
      </c>
      <c r="AG213" s="57">
        <f t="shared" ca="1" si="102"/>
        <v>39054</v>
      </c>
      <c r="AH213" s="57">
        <f t="shared" ca="1" si="102"/>
        <v>568</v>
      </c>
      <c r="AI213" s="57">
        <f t="shared" ca="1" si="102"/>
        <v>0</v>
      </c>
      <c r="AJ213" s="57">
        <f t="shared" ca="1" si="102"/>
        <v>106255</v>
      </c>
      <c r="AK213" s="57">
        <f t="shared" ca="1" si="82"/>
        <v>15320</v>
      </c>
      <c r="AL213" s="57">
        <f t="shared" ca="1" si="82"/>
        <v>80958</v>
      </c>
      <c r="AM213" s="57">
        <f t="shared" ca="1" si="82"/>
        <v>2184</v>
      </c>
      <c r="AN213" s="57">
        <f t="shared" ca="1" si="82"/>
        <v>50768</v>
      </c>
      <c r="AO213" s="57">
        <f t="shared" ca="1" si="82"/>
        <v>0</v>
      </c>
      <c r="AP213" s="57">
        <f t="shared" ca="1" si="82"/>
        <v>99270</v>
      </c>
      <c r="AQ213" s="57">
        <f t="shared" ca="1" si="82"/>
        <v>1870</v>
      </c>
      <c r="AR213" s="57">
        <f t="shared" ca="1" si="82"/>
        <v>7611</v>
      </c>
      <c r="AS213" s="51">
        <v>2500</v>
      </c>
      <c r="AT213" s="57">
        <f t="shared" ca="1" si="82"/>
        <v>0</v>
      </c>
      <c r="AU213" s="51">
        <v>0</v>
      </c>
      <c r="AV213" s="57">
        <v>0</v>
      </c>
      <c r="AW213" s="51">
        <f t="shared" ca="1" si="90"/>
        <v>11811.24</v>
      </c>
      <c r="AX213" s="57">
        <f t="shared" ca="1" si="84"/>
        <v>-17276</v>
      </c>
      <c r="AY213" s="57">
        <f t="shared" ca="1" si="84"/>
        <v>0</v>
      </c>
      <c r="AZ213" s="57">
        <f t="shared" ca="1" si="84"/>
        <v>0</v>
      </c>
      <c r="BA213" s="51">
        <v>0</v>
      </c>
      <c r="BB213" s="51">
        <v>0</v>
      </c>
      <c r="BC213" s="57">
        <f t="shared" ca="1" si="84"/>
        <v>-16443</v>
      </c>
      <c r="BD213" s="57">
        <f t="shared" ca="1" si="84"/>
        <v>-27658</v>
      </c>
      <c r="BE213" s="57">
        <f t="shared" ca="1" si="100"/>
        <v>531.27499999999998</v>
      </c>
      <c r="BF213" s="51">
        <f t="shared" ca="1" si="91"/>
        <v>64.766400000000004</v>
      </c>
      <c r="BG213" s="51">
        <f t="shared" ca="1" si="92"/>
        <v>7.150422535211268</v>
      </c>
      <c r="BH213" s="51">
        <f t="shared" ca="1" si="93"/>
        <v>982.87128712871288</v>
      </c>
      <c r="BI213" s="51">
        <v>0</v>
      </c>
      <c r="BJ213" s="51">
        <f ca="1">'2024_3월_관리비상세내역'!BK213</f>
        <v>901.02499999999998</v>
      </c>
      <c r="BK213" s="51">
        <f t="shared" ca="1" si="94"/>
        <v>1432.3</v>
      </c>
      <c r="BL213" s="51">
        <f ca="1">'2024_3월_관리비상세내역'!BM213</f>
        <v>731.86704225352116</v>
      </c>
      <c r="BM213" s="57">
        <f t="shared" ca="1" si="95"/>
        <v>739.01746478873247</v>
      </c>
      <c r="BN213" s="51">
        <f ca="1">'2024_3월_관리비상세내역'!BO213</f>
        <v>380.05279999999999</v>
      </c>
      <c r="BO213" s="57">
        <f t="shared" ca="1" si="96"/>
        <v>444.81920000000002</v>
      </c>
      <c r="BP213" s="51">
        <f ca="1">'2024_3월_관리비상세내역'!BQ213</f>
        <v>954.80198019801981</v>
      </c>
      <c r="BQ213" s="57">
        <f t="shared" ca="1" si="97"/>
        <v>1937.6732673267327</v>
      </c>
      <c r="BR213" s="51">
        <v>0</v>
      </c>
      <c r="BS213" s="51">
        <v>0</v>
      </c>
    </row>
    <row r="214" spans="1:71">
      <c r="A214" s="8" t="s">
        <v>239</v>
      </c>
      <c r="B214">
        <v>705</v>
      </c>
      <c r="C214" s="54">
        <v>1901</v>
      </c>
      <c r="E214" s="8">
        <v>115.7</v>
      </c>
      <c r="F214" s="8" t="s">
        <v>240</v>
      </c>
      <c r="G214" s="55">
        <f t="shared" ca="1" si="85"/>
        <v>41678</v>
      </c>
      <c r="H214" s="8">
        <v>77777</v>
      </c>
      <c r="J214" t="str">
        <f t="shared" ca="1" si="99"/>
        <v>전세</v>
      </c>
      <c r="K214" s="8" t="s">
        <v>242</v>
      </c>
      <c r="L214" s="63">
        <v>45383</v>
      </c>
      <c r="M214" s="63">
        <v>45432</v>
      </c>
      <c r="N214" s="63">
        <v>45383</v>
      </c>
      <c r="O214" s="63">
        <v>45412</v>
      </c>
      <c r="P214" s="51">
        <f t="shared" ca="1" si="86"/>
        <v>569968</v>
      </c>
      <c r="Q214" s="57">
        <f t="shared" ca="1" si="87"/>
        <v>581367.36</v>
      </c>
      <c r="R214" s="51">
        <f t="shared" ca="1" si="88"/>
        <v>569968</v>
      </c>
      <c r="S214" s="57">
        <f t="shared" ca="1" si="98"/>
        <v>236496</v>
      </c>
      <c r="T214" s="57">
        <f t="shared" ca="1" si="89"/>
        <v>333472</v>
      </c>
      <c r="U214" s="57">
        <f t="shared" ca="1" si="102"/>
        <v>77093</v>
      </c>
      <c r="V214" s="57">
        <f t="shared" ca="1" si="102"/>
        <v>26156</v>
      </c>
      <c r="W214" s="57">
        <f t="shared" ca="1" si="102"/>
        <v>1080</v>
      </c>
      <c r="X214" s="57">
        <f t="shared" ca="1" si="102"/>
        <v>4039</v>
      </c>
      <c r="Y214" s="57">
        <f t="shared" ca="1" si="102"/>
        <v>3278</v>
      </c>
      <c r="Z214" s="57">
        <f t="shared" ca="1" si="102"/>
        <v>34741</v>
      </c>
      <c r="AA214" s="57">
        <f t="shared" ca="1" si="102"/>
        <v>8904</v>
      </c>
      <c r="AB214" s="57">
        <f t="shared" ca="1" si="102"/>
        <v>40555</v>
      </c>
      <c r="AC214" s="57">
        <f t="shared" ca="1" si="102"/>
        <v>1908</v>
      </c>
      <c r="AD214" s="57">
        <f t="shared" ca="1" si="102"/>
        <v>8733</v>
      </c>
      <c r="AE214" s="57">
        <f t="shared" ca="1" si="102"/>
        <v>20976</v>
      </c>
      <c r="AF214" s="57">
        <f t="shared" ca="1" si="102"/>
        <v>481</v>
      </c>
      <c r="AG214" s="57">
        <f t="shared" ca="1" si="102"/>
        <v>14812</v>
      </c>
      <c r="AH214" s="57">
        <f t="shared" ca="1" si="102"/>
        <v>966</v>
      </c>
      <c r="AI214" s="57">
        <f t="shared" ca="1" si="102"/>
        <v>0</v>
      </c>
      <c r="AJ214" s="57">
        <f t="shared" ca="1" si="102"/>
        <v>98720</v>
      </c>
      <c r="AK214" s="57">
        <f t="shared" ca="1" si="82"/>
        <v>23495</v>
      </c>
      <c r="AL214" s="57">
        <f t="shared" ca="1" si="82"/>
        <v>59899</v>
      </c>
      <c r="AM214" s="57">
        <f t="shared" ca="1" si="82"/>
        <v>4687</v>
      </c>
      <c r="AN214" s="57">
        <f t="shared" ca="1" si="82"/>
        <v>98339</v>
      </c>
      <c r="AO214" s="57">
        <f t="shared" ca="1" si="82"/>
        <v>0</v>
      </c>
      <c r="AP214" s="57">
        <f t="shared" ca="1" si="82"/>
        <v>78110</v>
      </c>
      <c r="AQ214" s="57">
        <f t="shared" ca="1" si="82"/>
        <v>2644</v>
      </c>
      <c r="AR214" s="57">
        <f t="shared" ca="1" si="82"/>
        <v>9148</v>
      </c>
      <c r="AS214" s="51">
        <v>2500</v>
      </c>
      <c r="AT214" s="57">
        <f t="shared" ca="1" si="82"/>
        <v>0</v>
      </c>
      <c r="AU214" s="51">
        <v>0</v>
      </c>
      <c r="AV214" s="57">
        <v>0</v>
      </c>
      <c r="AW214" s="51">
        <f t="shared" ca="1" si="90"/>
        <v>11399.36</v>
      </c>
      <c r="AX214" s="57">
        <f t="shared" ca="1" si="84"/>
        <v>-3427</v>
      </c>
      <c r="AY214" s="57">
        <f t="shared" ca="1" si="84"/>
        <v>0</v>
      </c>
      <c r="AZ214" s="57">
        <f t="shared" ca="1" si="84"/>
        <v>0</v>
      </c>
      <c r="BA214" s="51">
        <v>0</v>
      </c>
      <c r="BB214" s="51">
        <v>0</v>
      </c>
      <c r="BC214" s="57">
        <f t="shared" ca="1" si="84"/>
        <v>-19845</v>
      </c>
      <c r="BD214" s="57">
        <f t="shared" ca="1" si="84"/>
        <v>-28024</v>
      </c>
      <c r="BE214" s="57">
        <f t="shared" ca="1" si="100"/>
        <v>493.6</v>
      </c>
      <c r="BF214" s="51">
        <f t="shared" ca="1" si="91"/>
        <v>47.919199999999996</v>
      </c>
      <c r="BG214" s="51">
        <f t="shared" ca="1" si="92"/>
        <v>13.85056338028169</v>
      </c>
      <c r="BH214" s="51">
        <f t="shared" ca="1" si="93"/>
        <v>773.36633663366342</v>
      </c>
      <c r="BI214" s="51">
        <v>0</v>
      </c>
      <c r="BJ214" s="51">
        <f ca="1">'2024_3월_관리비상세내역'!BK214</f>
        <v>1134.29</v>
      </c>
      <c r="BK214" s="51">
        <f t="shared" ca="1" si="94"/>
        <v>1627.8899999999999</v>
      </c>
      <c r="BL214" s="51">
        <f ca="1">'2024_3월_관리비상세내역'!BM214</f>
        <v>107.38690140845071</v>
      </c>
      <c r="BM214" s="57">
        <f t="shared" ca="1" si="95"/>
        <v>121.2374647887324</v>
      </c>
      <c r="BN214" s="51">
        <f ca="1">'2024_3월_관리비상세내역'!BO214</f>
        <v>243.98079999999999</v>
      </c>
      <c r="BO214" s="57">
        <f t="shared" ca="1" si="96"/>
        <v>291.89999999999998</v>
      </c>
      <c r="BP214" s="51">
        <f ca="1">'2024_3월_관리비상세내역'!BQ214</f>
        <v>930.90099009900985</v>
      </c>
      <c r="BQ214" s="57">
        <f t="shared" ca="1" si="97"/>
        <v>1704.2673267326732</v>
      </c>
      <c r="BR214" s="51">
        <v>0</v>
      </c>
      <c r="BS214" s="51">
        <v>0</v>
      </c>
    </row>
    <row r="215" spans="1:71">
      <c r="A215" s="8" t="s">
        <v>239</v>
      </c>
      <c r="B215">
        <v>705</v>
      </c>
      <c r="C215" s="54">
        <v>1902</v>
      </c>
      <c r="E215" s="8">
        <v>115.7</v>
      </c>
      <c r="F215" s="8" t="s">
        <v>240</v>
      </c>
      <c r="G215" s="55">
        <f t="shared" ca="1" si="85"/>
        <v>44979</v>
      </c>
      <c r="H215" s="8">
        <v>77777</v>
      </c>
      <c r="J215" t="str">
        <f t="shared" ca="1" si="99"/>
        <v>자가</v>
      </c>
      <c r="K215" s="8" t="s">
        <v>242</v>
      </c>
      <c r="L215" s="63">
        <v>45383</v>
      </c>
      <c r="M215" s="63">
        <v>45432</v>
      </c>
      <c r="N215" s="63">
        <v>45383</v>
      </c>
      <c r="O215" s="63">
        <v>45412</v>
      </c>
      <c r="P215" s="51">
        <f t="shared" ca="1" si="86"/>
        <v>306515</v>
      </c>
      <c r="Q215" s="57">
        <f t="shared" ca="1" si="87"/>
        <v>312645.3</v>
      </c>
      <c r="R215" s="51">
        <f t="shared" ca="1" si="88"/>
        <v>306515</v>
      </c>
      <c r="S215" s="57">
        <f t="shared" ca="1" si="98"/>
        <v>162108</v>
      </c>
      <c r="T215" s="57">
        <f t="shared" ca="1" si="89"/>
        <v>144407</v>
      </c>
      <c r="U215" s="57">
        <f t="shared" ca="1" si="102"/>
        <v>33201</v>
      </c>
      <c r="V215" s="57">
        <f t="shared" ca="1" si="102"/>
        <v>20645</v>
      </c>
      <c r="W215" s="57">
        <f t="shared" ca="1" si="102"/>
        <v>1706</v>
      </c>
      <c r="X215" s="57">
        <f t="shared" ca="1" si="102"/>
        <v>2974</v>
      </c>
      <c r="Y215" s="57">
        <f t="shared" ca="1" si="102"/>
        <v>3709</v>
      </c>
      <c r="Z215" s="57">
        <f t="shared" ca="1" si="102"/>
        <v>26512</v>
      </c>
      <c r="AA215" s="57">
        <f t="shared" ca="1" si="102"/>
        <v>18959</v>
      </c>
      <c r="AB215" s="57">
        <f t="shared" ca="1" si="102"/>
        <v>23929</v>
      </c>
      <c r="AC215" s="57">
        <f t="shared" ca="1" si="102"/>
        <v>157</v>
      </c>
      <c r="AD215" s="57">
        <f t="shared" ca="1" si="102"/>
        <v>9829</v>
      </c>
      <c r="AE215" s="57">
        <f t="shared" ca="1" si="102"/>
        <v>17535</v>
      </c>
      <c r="AF215" s="57">
        <f t="shared" ca="1" si="102"/>
        <v>340</v>
      </c>
      <c r="AG215" s="57">
        <f t="shared" ca="1" si="102"/>
        <v>20128</v>
      </c>
      <c r="AH215" s="57">
        <f t="shared" ca="1" si="102"/>
        <v>835</v>
      </c>
      <c r="AI215" s="57">
        <f t="shared" ca="1" si="102"/>
        <v>0</v>
      </c>
      <c r="AJ215" s="57">
        <f t="shared" ca="1" si="102"/>
        <v>94550</v>
      </c>
      <c r="AK215" s="57">
        <f t="shared" ca="1" si="82"/>
        <v>3775</v>
      </c>
      <c r="AL215" s="57">
        <f t="shared" ca="1" si="82"/>
        <v>32794</v>
      </c>
      <c r="AM215" s="57">
        <f t="shared" ca="1" si="82"/>
        <v>1236</v>
      </c>
      <c r="AN215" s="57">
        <f t="shared" ca="1" si="82"/>
        <v>19906</v>
      </c>
      <c r="AO215" s="57">
        <f t="shared" ca="1" si="82"/>
        <v>0</v>
      </c>
      <c r="AP215" s="57">
        <f t="shared" ca="1" si="82"/>
        <v>22715</v>
      </c>
      <c r="AQ215" s="57">
        <f t="shared" ca="1" si="82"/>
        <v>1443</v>
      </c>
      <c r="AR215" s="57">
        <f t="shared" ca="1" si="82"/>
        <v>6709</v>
      </c>
      <c r="AS215" s="51">
        <v>2500</v>
      </c>
      <c r="AT215" s="57">
        <f t="shared" ca="1" si="82"/>
        <v>0</v>
      </c>
      <c r="AU215" s="51">
        <v>0</v>
      </c>
      <c r="AV215" s="57">
        <v>0</v>
      </c>
      <c r="AW215" s="51">
        <f t="shared" ca="1" si="90"/>
        <v>6130.3</v>
      </c>
      <c r="AX215" s="57">
        <f t="shared" ca="1" si="84"/>
        <v>-15988</v>
      </c>
      <c r="AY215" s="57">
        <f t="shared" ca="1" si="84"/>
        <v>0</v>
      </c>
      <c r="AZ215" s="57">
        <f t="shared" ca="1" si="84"/>
        <v>0</v>
      </c>
      <c r="BA215" s="51">
        <v>0</v>
      </c>
      <c r="BB215" s="51">
        <v>0</v>
      </c>
      <c r="BC215" s="57">
        <f t="shared" ca="1" si="84"/>
        <v>-22952</v>
      </c>
      <c r="BD215" s="57">
        <f t="shared" ca="1" si="84"/>
        <v>-20632</v>
      </c>
      <c r="BE215" s="57">
        <f t="shared" ca="1" si="100"/>
        <v>472.75</v>
      </c>
      <c r="BF215" s="51">
        <f t="shared" ca="1" si="91"/>
        <v>26.235199999999999</v>
      </c>
      <c r="BG215" s="51">
        <f t="shared" ca="1" si="92"/>
        <v>2.8036619718309859</v>
      </c>
      <c r="BH215" s="51">
        <f t="shared" ca="1" si="93"/>
        <v>224.9009900990099</v>
      </c>
      <c r="BI215" s="51">
        <v>0</v>
      </c>
      <c r="BJ215" s="51">
        <f ca="1">'2024_3월_관리비상세내역'!BK215</f>
        <v>652.57500000000005</v>
      </c>
      <c r="BK215" s="51">
        <f t="shared" ca="1" si="94"/>
        <v>1125.325</v>
      </c>
      <c r="BL215" s="51">
        <f ca="1">'2024_3월_관리비상세내역'!BM215</f>
        <v>496.24295774647885</v>
      </c>
      <c r="BM215" s="57">
        <f t="shared" ca="1" si="95"/>
        <v>499.04661971830984</v>
      </c>
      <c r="BN215" s="51">
        <f ca="1">'2024_3월_관리비상세내역'!BO215</f>
        <v>730.22080000000005</v>
      </c>
      <c r="BO215" s="57">
        <f t="shared" ca="1" si="96"/>
        <v>756.45600000000002</v>
      </c>
      <c r="BP215" s="51">
        <f ca="1">'2024_3월_관리비상세내역'!BQ215</f>
        <v>1072.7326732673268</v>
      </c>
      <c r="BQ215" s="57">
        <f t="shared" ca="1" si="97"/>
        <v>1297.6336633663368</v>
      </c>
      <c r="BR215" s="51">
        <v>0</v>
      </c>
      <c r="BS215" s="51">
        <v>0</v>
      </c>
    </row>
    <row r="216" spans="1:71">
      <c r="A216" s="8" t="s">
        <v>239</v>
      </c>
      <c r="B216">
        <v>705</v>
      </c>
      <c r="C216" s="54">
        <v>2001</v>
      </c>
      <c r="E216" s="8">
        <v>115.7</v>
      </c>
      <c r="F216" s="8" t="s">
        <v>240</v>
      </c>
      <c r="G216" s="55">
        <f t="shared" ca="1" si="85"/>
        <v>42007</v>
      </c>
      <c r="H216" s="8">
        <v>77777</v>
      </c>
      <c r="J216" t="str">
        <f t="shared" ca="1" si="99"/>
        <v>전세</v>
      </c>
      <c r="K216" s="8" t="s">
        <v>242</v>
      </c>
      <c r="L216" s="63">
        <v>45383</v>
      </c>
      <c r="M216" s="63">
        <v>45432</v>
      </c>
      <c r="N216" s="63">
        <v>45383</v>
      </c>
      <c r="O216" s="63">
        <v>45412</v>
      </c>
      <c r="P216" s="51">
        <f t="shared" ca="1" si="86"/>
        <v>581412</v>
      </c>
      <c r="Q216" s="57">
        <f t="shared" ca="1" si="87"/>
        <v>593040.24</v>
      </c>
      <c r="R216" s="51">
        <f t="shared" ca="1" si="88"/>
        <v>581412</v>
      </c>
      <c r="S216" s="57">
        <f t="shared" ca="1" si="98"/>
        <v>237333</v>
      </c>
      <c r="T216" s="57">
        <f t="shared" ca="1" si="89"/>
        <v>344079</v>
      </c>
      <c r="U216" s="57">
        <f t="shared" ca="1" si="102"/>
        <v>67084</v>
      </c>
      <c r="V216" s="57">
        <f t="shared" ca="1" si="102"/>
        <v>27211</v>
      </c>
      <c r="W216" s="57">
        <f t="shared" ca="1" si="102"/>
        <v>1778</v>
      </c>
      <c r="X216" s="57">
        <f t="shared" ca="1" si="102"/>
        <v>4750</v>
      </c>
      <c r="Y216" s="57">
        <f t="shared" ca="1" si="102"/>
        <v>3848</v>
      </c>
      <c r="Z216" s="57">
        <f t="shared" ca="1" si="102"/>
        <v>39929</v>
      </c>
      <c r="AA216" s="57">
        <f t="shared" ca="1" si="102"/>
        <v>19590</v>
      </c>
      <c r="AB216" s="57">
        <f t="shared" ca="1" si="102"/>
        <v>31740</v>
      </c>
      <c r="AC216" s="57">
        <f t="shared" ca="1" si="102"/>
        <v>1281</v>
      </c>
      <c r="AD216" s="57">
        <f t="shared" ca="1" si="102"/>
        <v>6944</v>
      </c>
      <c r="AE216" s="57">
        <f t="shared" ca="1" si="102"/>
        <v>2169</v>
      </c>
      <c r="AF216" s="57">
        <f t="shared" ca="1" si="102"/>
        <v>608</v>
      </c>
      <c r="AG216" s="57">
        <f t="shared" ca="1" si="102"/>
        <v>43557</v>
      </c>
      <c r="AH216" s="57">
        <f t="shared" ca="1" si="102"/>
        <v>464</v>
      </c>
      <c r="AI216" s="57">
        <f t="shared" ca="1" si="102"/>
        <v>0</v>
      </c>
      <c r="AJ216" s="57">
        <f t="shared" ca="1" si="102"/>
        <v>111131</v>
      </c>
      <c r="AK216" s="57">
        <f t="shared" ca="1" si="82"/>
        <v>23418</v>
      </c>
      <c r="AL216" s="57">
        <f t="shared" ca="1" si="82"/>
        <v>79708</v>
      </c>
      <c r="AM216" s="57">
        <f t="shared" ca="1" si="82"/>
        <v>4293</v>
      </c>
      <c r="AN216" s="57">
        <f t="shared" ca="1" si="82"/>
        <v>113718</v>
      </c>
      <c r="AO216" s="57">
        <f t="shared" ca="1" si="82"/>
        <v>0</v>
      </c>
      <c r="AP216" s="57">
        <f t="shared" ca="1" si="82"/>
        <v>47089</v>
      </c>
      <c r="AQ216" s="57">
        <f t="shared" ca="1" si="82"/>
        <v>6434</v>
      </c>
      <c r="AR216" s="57">
        <f t="shared" ca="1" si="82"/>
        <v>6005</v>
      </c>
      <c r="AS216" s="51">
        <v>2500</v>
      </c>
      <c r="AT216" s="57">
        <f t="shared" ca="1" si="82"/>
        <v>0</v>
      </c>
      <c r="AU216" s="51">
        <v>0</v>
      </c>
      <c r="AV216" s="57">
        <v>0</v>
      </c>
      <c r="AW216" s="51">
        <f t="shared" ca="1" si="90"/>
        <v>11628.24</v>
      </c>
      <c r="AX216" s="57">
        <f t="shared" ca="1" si="84"/>
        <v>-20246</v>
      </c>
      <c r="AY216" s="57">
        <f t="shared" ca="1" si="84"/>
        <v>0</v>
      </c>
      <c r="AZ216" s="57">
        <f t="shared" ca="1" si="84"/>
        <v>0</v>
      </c>
      <c r="BA216" s="51">
        <v>0</v>
      </c>
      <c r="BB216" s="51">
        <v>0</v>
      </c>
      <c r="BC216" s="57">
        <f t="shared" ca="1" si="84"/>
        <v>-17792</v>
      </c>
      <c r="BD216" s="57">
        <f t="shared" ca="1" si="84"/>
        <v>-25799</v>
      </c>
      <c r="BE216" s="57">
        <f t="shared" ca="1" si="100"/>
        <v>555.65499999999997</v>
      </c>
      <c r="BF216" s="51">
        <f t="shared" ca="1" si="91"/>
        <v>63.766399999999997</v>
      </c>
      <c r="BG216" s="51">
        <f t="shared" ca="1" si="92"/>
        <v>16.016619718309858</v>
      </c>
      <c r="BH216" s="51">
        <f t="shared" ca="1" si="93"/>
        <v>466.22772277227722</v>
      </c>
      <c r="BI216" s="51">
        <v>0</v>
      </c>
      <c r="BJ216" s="51">
        <f ca="1">'2024_3월_관리비상세내역'!BK216</f>
        <v>596.61500000000001</v>
      </c>
      <c r="BK216" s="51">
        <f t="shared" ca="1" si="94"/>
        <v>1152.27</v>
      </c>
      <c r="BL216" s="51">
        <f ca="1">'2024_3월_관리비상세내역'!BM216</f>
        <v>718.23732394366198</v>
      </c>
      <c r="BM216" s="57">
        <f t="shared" ca="1" si="95"/>
        <v>734.25394366197179</v>
      </c>
      <c r="BN216" s="51">
        <f ca="1">'2024_3월_관리비상세내역'!BO216</f>
        <v>886.45839999999998</v>
      </c>
      <c r="BO216" s="57">
        <f t="shared" ca="1" si="96"/>
        <v>950.22479999999996</v>
      </c>
      <c r="BP216" s="51">
        <f ca="1">'2024_3월_관리비상세내역'!BQ216</f>
        <v>653.81188118811883</v>
      </c>
      <c r="BQ216" s="57">
        <f t="shared" ca="1" si="97"/>
        <v>1120.0396039603961</v>
      </c>
      <c r="BR216" s="51">
        <v>0</v>
      </c>
      <c r="BS216" s="51">
        <v>0</v>
      </c>
    </row>
    <row r="217" spans="1:71">
      <c r="A217" s="8" t="s">
        <v>239</v>
      </c>
      <c r="B217">
        <v>705</v>
      </c>
      <c r="C217" s="54">
        <v>2002</v>
      </c>
      <c r="E217" s="8">
        <v>115.7</v>
      </c>
      <c r="F217" s="8" t="s">
        <v>240</v>
      </c>
      <c r="G217" s="55">
        <f t="shared" ca="1" si="85"/>
        <v>43110</v>
      </c>
      <c r="H217" s="8">
        <v>77777</v>
      </c>
      <c r="J217" t="str">
        <f t="shared" ca="1" si="99"/>
        <v>전세</v>
      </c>
      <c r="K217" s="8" t="s">
        <v>242</v>
      </c>
      <c r="L217" s="63">
        <v>45383</v>
      </c>
      <c r="M217" s="63">
        <v>45432</v>
      </c>
      <c r="N217" s="63">
        <v>45383</v>
      </c>
      <c r="O217" s="63">
        <v>45412</v>
      </c>
      <c r="P217" s="51">
        <f t="shared" ca="1" si="86"/>
        <v>556681</v>
      </c>
      <c r="Q217" s="57">
        <f t="shared" ca="1" si="87"/>
        <v>567814.62</v>
      </c>
      <c r="R217" s="51">
        <f t="shared" ca="1" si="88"/>
        <v>556681</v>
      </c>
      <c r="S217" s="57">
        <f t="shared" ca="1" si="98"/>
        <v>204888</v>
      </c>
      <c r="T217" s="57">
        <f t="shared" ca="1" si="89"/>
        <v>351793</v>
      </c>
      <c r="U217" s="57">
        <f t="shared" ca="1" si="102"/>
        <v>43957</v>
      </c>
      <c r="V217" s="57">
        <f t="shared" ca="1" si="102"/>
        <v>10151</v>
      </c>
      <c r="W217" s="57">
        <f t="shared" ca="1" si="102"/>
        <v>902</v>
      </c>
      <c r="X217" s="57">
        <f t="shared" ca="1" si="102"/>
        <v>3410</v>
      </c>
      <c r="Y217" s="57">
        <f t="shared" ca="1" si="102"/>
        <v>3841</v>
      </c>
      <c r="Z217" s="57">
        <f t="shared" ca="1" si="102"/>
        <v>26806</v>
      </c>
      <c r="AA217" s="57">
        <f t="shared" ca="1" si="102"/>
        <v>11391</v>
      </c>
      <c r="AB217" s="57">
        <f t="shared" ca="1" si="102"/>
        <v>72233</v>
      </c>
      <c r="AC217" s="57">
        <f t="shared" ca="1" si="102"/>
        <v>1628</v>
      </c>
      <c r="AD217" s="57">
        <f t="shared" ca="1" si="102"/>
        <v>6364</v>
      </c>
      <c r="AE217" s="57">
        <f t="shared" ca="1" si="102"/>
        <v>5374</v>
      </c>
      <c r="AF217" s="57">
        <f t="shared" ca="1" si="102"/>
        <v>562</v>
      </c>
      <c r="AG217" s="57">
        <f t="shared" ca="1" si="102"/>
        <v>20533</v>
      </c>
      <c r="AH217" s="57">
        <f t="shared" ca="1" si="102"/>
        <v>435</v>
      </c>
      <c r="AI217" s="57">
        <f t="shared" ca="1" si="102"/>
        <v>0</v>
      </c>
      <c r="AJ217" s="57">
        <f t="shared" ca="1" si="102"/>
        <v>93168</v>
      </c>
      <c r="AK217" s="57">
        <f t="shared" ca="1" si="82"/>
        <v>22340</v>
      </c>
      <c r="AL217" s="57">
        <f t="shared" ca="1" si="82"/>
        <v>95682</v>
      </c>
      <c r="AM217" s="57">
        <f t="shared" ca="1" si="82"/>
        <v>8248</v>
      </c>
      <c r="AN217" s="57">
        <f t="shared" ca="1" si="82"/>
        <v>97933</v>
      </c>
      <c r="AO217" s="57">
        <f t="shared" ca="1" si="82"/>
        <v>0</v>
      </c>
      <c r="AP217" s="57">
        <f t="shared" ca="1" si="82"/>
        <v>67741</v>
      </c>
      <c r="AQ217" s="57">
        <f t="shared" ca="1" si="82"/>
        <v>9127</v>
      </c>
      <c r="AR217" s="57">
        <f t="shared" ca="1" si="82"/>
        <v>1832</v>
      </c>
      <c r="AS217" s="51">
        <v>2500</v>
      </c>
      <c r="AT217" s="57">
        <f t="shared" ca="1" si="82"/>
        <v>0</v>
      </c>
      <c r="AU217" s="51">
        <v>0</v>
      </c>
      <c r="AV217" s="57">
        <v>0</v>
      </c>
      <c r="AW217" s="51">
        <f t="shared" ca="1" si="90"/>
        <v>11133.62</v>
      </c>
      <c r="AX217" s="57">
        <f t="shared" ca="1" si="84"/>
        <v>-14332</v>
      </c>
      <c r="AY217" s="57">
        <f t="shared" ca="1" si="84"/>
        <v>0</v>
      </c>
      <c r="AZ217" s="57">
        <f t="shared" ca="1" si="84"/>
        <v>0</v>
      </c>
      <c r="BA217" s="51">
        <v>0</v>
      </c>
      <c r="BB217" s="51">
        <v>0</v>
      </c>
      <c r="BC217" s="57">
        <f t="shared" ca="1" si="84"/>
        <v>-8283</v>
      </c>
      <c r="BD217" s="57">
        <f t="shared" ca="1" si="84"/>
        <v>-26862</v>
      </c>
      <c r="BE217" s="57">
        <f t="shared" ca="1" si="100"/>
        <v>465.84</v>
      </c>
      <c r="BF217" s="51">
        <f t="shared" ca="1" si="91"/>
        <v>76.545599999999993</v>
      </c>
      <c r="BG217" s="51">
        <f t="shared" ca="1" si="92"/>
        <v>13.793380281690141</v>
      </c>
      <c r="BH217" s="51">
        <f t="shared" ca="1" si="93"/>
        <v>670.70297029702965</v>
      </c>
      <c r="BI217" s="51">
        <v>0</v>
      </c>
      <c r="BJ217" s="51">
        <f ca="1">'2024_3월_관리비상세내역'!BK217</f>
        <v>728.88</v>
      </c>
      <c r="BK217" s="51">
        <f t="shared" ca="1" si="94"/>
        <v>1194.72</v>
      </c>
      <c r="BL217" s="51">
        <f ca="1">'2024_3월_관리비상세내역'!BM217</f>
        <v>20.720985915492957</v>
      </c>
      <c r="BM217" s="57">
        <f t="shared" ca="1" si="95"/>
        <v>34.514366197183094</v>
      </c>
      <c r="BN217" s="51">
        <f ca="1">'2024_3월_관리비상세내역'!BO217</f>
        <v>935.94640000000004</v>
      </c>
      <c r="BO217" s="57">
        <f t="shared" ca="1" si="96"/>
        <v>1012.4920000000001</v>
      </c>
      <c r="BP217" s="51">
        <f ca="1">'2024_3월_관리비상세내역'!BQ217</f>
        <v>1622.4653465346535</v>
      </c>
      <c r="BQ217" s="57">
        <f t="shared" ca="1" si="97"/>
        <v>2293.1683168316831</v>
      </c>
      <c r="BR217" s="51">
        <v>0</v>
      </c>
      <c r="BS217" s="51">
        <v>0</v>
      </c>
    </row>
    <row r="218" spans="1:71">
      <c r="A218" s="8" t="s">
        <v>239</v>
      </c>
      <c r="B218">
        <v>705</v>
      </c>
      <c r="C218" s="54">
        <v>2101</v>
      </c>
      <c r="E218" s="8">
        <v>115.7</v>
      </c>
      <c r="F218" s="8" t="s">
        <v>240</v>
      </c>
      <c r="G218" s="55">
        <f t="shared" ca="1" si="85"/>
        <v>42721</v>
      </c>
      <c r="H218" s="8">
        <v>77777</v>
      </c>
      <c r="J218" t="str">
        <f t="shared" ca="1" si="99"/>
        <v>자가</v>
      </c>
      <c r="K218" s="8" t="s">
        <v>242</v>
      </c>
      <c r="L218" s="63">
        <v>45383</v>
      </c>
      <c r="M218" s="63">
        <v>45432</v>
      </c>
      <c r="N218" s="63">
        <v>45383</v>
      </c>
      <c r="O218" s="63">
        <v>45412</v>
      </c>
      <c r="P218" s="51">
        <f t="shared" ca="1" si="86"/>
        <v>666796</v>
      </c>
      <c r="Q218" s="57">
        <f t="shared" ca="1" si="87"/>
        <v>680131.92</v>
      </c>
      <c r="R218" s="51">
        <f t="shared" ca="1" si="88"/>
        <v>666796</v>
      </c>
      <c r="S218" s="57">
        <f t="shared" ca="1" si="98"/>
        <v>281322</v>
      </c>
      <c r="T218" s="57">
        <f t="shared" ca="1" si="89"/>
        <v>385474</v>
      </c>
      <c r="U218" s="57">
        <f t="shared" ca="1" si="102"/>
        <v>75400</v>
      </c>
      <c r="V218" s="57">
        <f t="shared" ca="1" si="102"/>
        <v>35546</v>
      </c>
      <c r="W218" s="57">
        <f t="shared" ca="1" si="102"/>
        <v>434</v>
      </c>
      <c r="X218" s="57">
        <f t="shared" ca="1" si="102"/>
        <v>2552</v>
      </c>
      <c r="Y218" s="57">
        <f t="shared" ca="1" si="102"/>
        <v>3329</v>
      </c>
      <c r="Z218" s="57">
        <f t="shared" ca="1" si="102"/>
        <v>47237</v>
      </c>
      <c r="AA218" s="57">
        <f t="shared" ca="1" si="102"/>
        <v>12969</v>
      </c>
      <c r="AB218" s="57">
        <f t="shared" ca="1" si="102"/>
        <v>58323</v>
      </c>
      <c r="AC218" s="57">
        <f t="shared" ca="1" si="102"/>
        <v>2696</v>
      </c>
      <c r="AD218" s="57">
        <f t="shared" ca="1" si="102"/>
        <v>7066</v>
      </c>
      <c r="AE218" s="57">
        <f t="shared" ca="1" si="102"/>
        <v>633</v>
      </c>
      <c r="AF218" s="57">
        <f t="shared" ca="1" si="102"/>
        <v>380</v>
      </c>
      <c r="AG218" s="57">
        <f t="shared" ca="1" si="102"/>
        <v>45628</v>
      </c>
      <c r="AH218" s="57">
        <f t="shared" ca="1" si="102"/>
        <v>203</v>
      </c>
      <c r="AI218" s="57">
        <f t="shared" ca="1" si="102"/>
        <v>0</v>
      </c>
      <c r="AJ218" s="57">
        <f t="shared" ca="1" si="102"/>
        <v>98150</v>
      </c>
      <c r="AK218" s="57">
        <f t="shared" ca="1" si="82"/>
        <v>4861</v>
      </c>
      <c r="AL218" s="57">
        <f t="shared" ca="1" si="82"/>
        <v>131697</v>
      </c>
      <c r="AM218" s="57">
        <f t="shared" ca="1" si="82"/>
        <v>6047</v>
      </c>
      <c r="AN218" s="57">
        <f t="shared" ca="1" si="82"/>
        <v>88490</v>
      </c>
      <c r="AO218" s="57">
        <f t="shared" ca="1" si="82"/>
        <v>0</v>
      </c>
      <c r="AP218" s="57">
        <f t="shared" ca="1" si="82"/>
        <v>70137</v>
      </c>
      <c r="AQ218" s="57">
        <f t="shared" ca="1" si="82"/>
        <v>2098</v>
      </c>
      <c r="AR218" s="57">
        <f t="shared" ca="1" si="82"/>
        <v>4196</v>
      </c>
      <c r="AS218" s="51">
        <v>2500</v>
      </c>
      <c r="AT218" s="57">
        <f t="shared" ca="1" si="82"/>
        <v>0</v>
      </c>
      <c r="AU218" s="51">
        <v>0</v>
      </c>
      <c r="AV218" s="57">
        <v>0</v>
      </c>
      <c r="AW218" s="51">
        <f t="shared" ca="1" si="90"/>
        <v>13335.92</v>
      </c>
      <c r="AX218" s="57">
        <f t="shared" ca="1" si="84"/>
        <v>-4827</v>
      </c>
      <c r="AY218" s="57">
        <f t="shared" ca="1" si="84"/>
        <v>0</v>
      </c>
      <c r="AZ218" s="57">
        <f t="shared" ca="1" si="84"/>
        <v>0</v>
      </c>
      <c r="BA218" s="51">
        <v>0</v>
      </c>
      <c r="BB218" s="51">
        <v>0</v>
      </c>
      <c r="BC218" s="57">
        <f t="shared" ca="1" si="84"/>
        <v>-16208</v>
      </c>
      <c r="BD218" s="57">
        <f t="shared" ca="1" si="84"/>
        <v>-12741</v>
      </c>
      <c r="BE218" s="57">
        <f t="shared" ca="1" si="100"/>
        <v>490.75</v>
      </c>
      <c r="BF218" s="51">
        <f t="shared" ca="1" si="91"/>
        <v>105.35760000000001</v>
      </c>
      <c r="BG218" s="51">
        <f t="shared" ca="1" si="92"/>
        <v>12.46338028169014</v>
      </c>
      <c r="BH218" s="51">
        <f t="shared" ca="1" si="93"/>
        <v>694.42574257425747</v>
      </c>
      <c r="BI218" s="51">
        <v>0</v>
      </c>
      <c r="BJ218" s="51">
        <f ca="1">'2024_3월_관리비상세내역'!BK218</f>
        <v>573.48</v>
      </c>
      <c r="BK218" s="51">
        <f t="shared" ca="1" si="94"/>
        <v>1064.23</v>
      </c>
      <c r="BL218" s="51">
        <f ca="1">'2024_3월_관리비상세내역'!BM218</f>
        <v>922.79084507042251</v>
      </c>
      <c r="BM218" s="57">
        <f t="shared" ca="1" si="95"/>
        <v>935.2542253521126</v>
      </c>
      <c r="BN218" s="51">
        <f ca="1">'2024_3월_관리비상세내역'!BO218</f>
        <v>102.54480000000001</v>
      </c>
      <c r="BO218" s="57">
        <f t="shared" ca="1" si="96"/>
        <v>207.9024</v>
      </c>
      <c r="BP218" s="51">
        <f ca="1">'2024_3월_관리비상세내역'!BQ218</f>
        <v>1160.4851485148515</v>
      </c>
      <c r="BQ218" s="57">
        <f t="shared" ca="1" si="97"/>
        <v>1854.9108910891091</v>
      </c>
      <c r="BR218" s="51">
        <v>0</v>
      </c>
      <c r="BS218" s="51">
        <v>0</v>
      </c>
    </row>
    <row r="219" spans="1:71">
      <c r="A219" s="8" t="s">
        <v>239</v>
      </c>
      <c r="B219">
        <v>705</v>
      </c>
      <c r="C219" s="54">
        <v>2102</v>
      </c>
      <c r="E219" s="8">
        <v>115.7</v>
      </c>
      <c r="F219" s="8" t="s">
        <v>240</v>
      </c>
      <c r="G219" s="55">
        <f t="shared" ca="1" si="85"/>
        <v>44516</v>
      </c>
      <c r="H219" s="8">
        <v>77777</v>
      </c>
      <c r="J219" t="str">
        <f t="shared" ca="1" si="99"/>
        <v>전세</v>
      </c>
      <c r="K219" s="8" t="s">
        <v>242</v>
      </c>
      <c r="L219" s="63">
        <v>45383</v>
      </c>
      <c r="M219" s="63">
        <v>45432</v>
      </c>
      <c r="N219" s="63">
        <v>45383</v>
      </c>
      <c r="O219" s="63">
        <v>45412</v>
      </c>
      <c r="P219" s="51">
        <f t="shared" ca="1" si="86"/>
        <v>429408</v>
      </c>
      <c r="Q219" s="57">
        <f t="shared" ca="1" si="87"/>
        <v>437996.16</v>
      </c>
      <c r="R219" s="51">
        <f t="shared" ca="1" si="88"/>
        <v>429408</v>
      </c>
      <c r="S219" s="57">
        <f t="shared" ca="1" si="98"/>
        <v>214420</v>
      </c>
      <c r="T219" s="57">
        <f t="shared" ca="1" si="89"/>
        <v>214988</v>
      </c>
      <c r="U219" s="57">
        <f t="shared" ca="1" si="102"/>
        <v>46485</v>
      </c>
      <c r="V219" s="57">
        <f t="shared" ca="1" si="102"/>
        <v>35035</v>
      </c>
      <c r="W219" s="57">
        <f t="shared" ca="1" si="102"/>
        <v>620</v>
      </c>
      <c r="X219" s="57">
        <f t="shared" ca="1" si="102"/>
        <v>3743</v>
      </c>
      <c r="Y219" s="57">
        <f t="shared" ca="1" si="102"/>
        <v>3051</v>
      </c>
      <c r="Z219" s="57">
        <f t="shared" ca="1" si="102"/>
        <v>26418</v>
      </c>
      <c r="AA219" s="57">
        <f t="shared" ca="1" si="102"/>
        <v>3654</v>
      </c>
      <c r="AB219" s="57">
        <f t="shared" ca="1" si="102"/>
        <v>20708</v>
      </c>
      <c r="AC219" s="57">
        <f t="shared" ca="1" si="102"/>
        <v>1170</v>
      </c>
      <c r="AD219" s="57">
        <f t="shared" ca="1" si="102"/>
        <v>2790</v>
      </c>
      <c r="AE219" s="57">
        <f t="shared" ca="1" si="102"/>
        <v>16929</v>
      </c>
      <c r="AF219" s="57">
        <f t="shared" ca="1" si="102"/>
        <v>702</v>
      </c>
      <c r="AG219" s="57">
        <f t="shared" ca="1" si="102"/>
        <v>47211</v>
      </c>
      <c r="AH219" s="57">
        <f t="shared" ca="1" si="102"/>
        <v>817</v>
      </c>
      <c r="AI219" s="57">
        <f t="shared" ca="1" si="102"/>
        <v>0</v>
      </c>
      <c r="AJ219" s="57">
        <f t="shared" ca="1" si="102"/>
        <v>101109</v>
      </c>
      <c r="AK219" s="57">
        <f t="shared" ca="1" si="82"/>
        <v>22425</v>
      </c>
      <c r="AL219" s="57">
        <f t="shared" ca="1" si="82"/>
        <v>15135</v>
      </c>
      <c r="AM219" s="57">
        <f t="shared" ca="1" si="82"/>
        <v>56</v>
      </c>
      <c r="AN219" s="57">
        <f t="shared" ca="1" si="82"/>
        <v>40630</v>
      </c>
      <c r="AO219" s="57">
        <f t="shared" ca="1" si="82"/>
        <v>0</v>
      </c>
      <c r="AP219" s="57">
        <f t="shared" ca="1" si="82"/>
        <v>73923</v>
      </c>
      <c r="AQ219" s="57">
        <f t="shared" ca="1" si="82"/>
        <v>9558</v>
      </c>
      <c r="AR219" s="57">
        <f t="shared" ca="1" si="82"/>
        <v>7689</v>
      </c>
      <c r="AS219" s="51">
        <v>2500</v>
      </c>
      <c r="AT219" s="57">
        <f t="shared" ca="1" si="82"/>
        <v>0</v>
      </c>
      <c r="AU219" s="51">
        <v>0</v>
      </c>
      <c r="AV219" s="57">
        <v>0</v>
      </c>
      <c r="AW219" s="51">
        <f t="shared" ca="1" si="90"/>
        <v>8588.16</v>
      </c>
      <c r="AX219" s="57">
        <f t="shared" ca="1" si="84"/>
        <v>-21174</v>
      </c>
      <c r="AY219" s="57">
        <f t="shared" ca="1" si="84"/>
        <v>0</v>
      </c>
      <c r="AZ219" s="57">
        <f t="shared" ca="1" si="84"/>
        <v>0</v>
      </c>
      <c r="BA219" s="51">
        <v>-5000</v>
      </c>
      <c r="BB219" s="51">
        <v>0</v>
      </c>
      <c r="BC219" s="57">
        <f t="shared" ca="1" si="84"/>
        <v>-17064</v>
      </c>
      <c r="BD219" s="57">
        <f t="shared" ca="1" si="84"/>
        <v>-14712</v>
      </c>
      <c r="BE219" s="57">
        <f t="shared" ca="1" si="100"/>
        <v>505.54500000000002</v>
      </c>
      <c r="BF219" s="51">
        <f t="shared" ca="1" si="91"/>
        <v>12.108000000000001</v>
      </c>
      <c r="BG219" s="51">
        <f t="shared" ca="1" si="92"/>
        <v>5.7225352112676058</v>
      </c>
      <c r="BH219" s="51">
        <f t="shared" ca="1" si="93"/>
        <v>731.91089108910887</v>
      </c>
      <c r="BI219" s="51">
        <v>0</v>
      </c>
      <c r="BJ219" s="51">
        <f ca="1">'2024_3월_관리비상세내역'!BK219</f>
        <v>1257.76</v>
      </c>
      <c r="BK219" s="51">
        <f t="shared" ca="1" si="94"/>
        <v>1763.3050000000001</v>
      </c>
      <c r="BL219" s="51">
        <f ca="1">'2024_3월_관리비상세내역'!BM219</f>
        <v>263.22492957746476</v>
      </c>
      <c r="BM219" s="57">
        <f t="shared" ca="1" si="95"/>
        <v>268.94746478873236</v>
      </c>
      <c r="BN219" s="51">
        <f ca="1">'2024_3월_관리비상세내역'!BO219</f>
        <v>791.91200000000003</v>
      </c>
      <c r="BO219" s="57">
        <f t="shared" ca="1" si="96"/>
        <v>804.02</v>
      </c>
      <c r="BP219" s="51">
        <f ca="1">'2024_3월_관리비상세내역'!BQ219</f>
        <v>443.01980198019805</v>
      </c>
      <c r="BQ219" s="57">
        <f t="shared" ca="1" si="97"/>
        <v>1174.9306930693069</v>
      </c>
      <c r="BR219" s="51">
        <v>0</v>
      </c>
      <c r="BS219" s="51">
        <v>0</v>
      </c>
    </row>
    <row r="220" spans="1:71">
      <c r="A220" s="8" t="s">
        <v>239</v>
      </c>
      <c r="B220">
        <v>705</v>
      </c>
      <c r="C220" s="54">
        <v>2201</v>
      </c>
      <c r="E220" s="8">
        <v>115.7</v>
      </c>
      <c r="F220" s="8" t="s">
        <v>240</v>
      </c>
      <c r="G220" s="55">
        <f t="shared" ca="1" si="85"/>
        <v>43010</v>
      </c>
      <c r="H220" s="8">
        <v>77777</v>
      </c>
      <c r="J220" t="str">
        <f t="shared" ca="1" si="99"/>
        <v>자가</v>
      </c>
      <c r="K220" s="8" t="s">
        <v>242</v>
      </c>
      <c r="L220" s="63">
        <v>45383</v>
      </c>
      <c r="M220" s="63">
        <v>45432</v>
      </c>
      <c r="N220" s="63">
        <v>45383</v>
      </c>
      <c r="O220" s="63">
        <v>45412</v>
      </c>
      <c r="P220" s="51">
        <f t="shared" ca="1" si="86"/>
        <v>511185</v>
      </c>
      <c r="Q220" s="57">
        <f t="shared" ca="1" si="87"/>
        <v>521408.7</v>
      </c>
      <c r="R220" s="51">
        <f t="shared" ca="1" si="88"/>
        <v>511185</v>
      </c>
      <c r="S220" s="57">
        <f t="shared" ca="1" si="98"/>
        <v>257393</v>
      </c>
      <c r="T220" s="57">
        <f t="shared" ca="1" si="89"/>
        <v>253792</v>
      </c>
      <c r="U220" s="57">
        <f t="shared" ca="1" si="102"/>
        <v>69559</v>
      </c>
      <c r="V220" s="57">
        <f t="shared" ca="1" si="102"/>
        <v>29750</v>
      </c>
      <c r="W220" s="57">
        <f t="shared" ca="1" si="102"/>
        <v>748</v>
      </c>
      <c r="X220" s="57">
        <f t="shared" ca="1" si="102"/>
        <v>4871</v>
      </c>
      <c r="Y220" s="57">
        <f t="shared" ca="1" si="102"/>
        <v>3817</v>
      </c>
      <c r="Z220" s="57">
        <f t="shared" ca="1" si="102"/>
        <v>48868</v>
      </c>
      <c r="AA220" s="57">
        <f t="shared" ca="1" si="102"/>
        <v>21200</v>
      </c>
      <c r="AB220" s="57">
        <f t="shared" ca="1" si="102"/>
        <v>43067</v>
      </c>
      <c r="AC220" s="57">
        <f t="shared" ca="1" si="102"/>
        <v>57</v>
      </c>
      <c r="AD220" s="57">
        <f t="shared" ca="1" si="102"/>
        <v>4366</v>
      </c>
      <c r="AE220" s="57">
        <f t="shared" ca="1" si="102"/>
        <v>848</v>
      </c>
      <c r="AF220" s="57">
        <f t="shared" ca="1" si="102"/>
        <v>294</v>
      </c>
      <c r="AG220" s="57">
        <f t="shared" ca="1" si="102"/>
        <v>49036</v>
      </c>
      <c r="AH220" s="57">
        <f t="shared" ca="1" si="102"/>
        <v>172</v>
      </c>
      <c r="AI220" s="57">
        <f t="shared" ca="1" si="102"/>
        <v>0</v>
      </c>
      <c r="AJ220" s="57">
        <f t="shared" ca="1" si="102"/>
        <v>109329</v>
      </c>
      <c r="AK220" s="57">
        <f t="shared" ca="1" si="82"/>
        <v>11944</v>
      </c>
      <c r="AL220" s="57">
        <f t="shared" ca="1" si="82"/>
        <v>40650</v>
      </c>
      <c r="AM220" s="57">
        <f t="shared" ca="1" si="82"/>
        <v>844</v>
      </c>
      <c r="AN220" s="57">
        <f t="shared" ca="1" si="82"/>
        <v>53442</v>
      </c>
      <c r="AO220" s="57">
        <f t="shared" ca="1" si="82"/>
        <v>0</v>
      </c>
      <c r="AP220" s="57">
        <f t="shared" ca="1" si="82"/>
        <v>67440</v>
      </c>
      <c r="AQ220" s="57">
        <f t="shared" ca="1" si="82"/>
        <v>2112</v>
      </c>
      <c r="AR220" s="57">
        <f t="shared" ca="1" si="82"/>
        <v>6715</v>
      </c>
      <c r="AS220" s="51">
        <v>2500</v>
      </c>
      <c r="AT220" s="57">
        <f t="shared" ca="1" si="82"/>
        <v>0</v>
      </c>
      <c r="AU220" s="51">
        <v>0</v>
      </c>
      <c r="AV220" s="57">
        <v>0</v>
      </c>
      <c r="AW220" s="51">
        <f t="shared" ca="1" si="90"/>
        <v>10223.700000000001</v>
      </c>
      <c r="AX220" s="57">
        <f t="shared" ca="1" si="84"/>
        <v>-17934</v>
      </c>
      <c r="AY220" s="57">
        <f t="shared" ca="1" si="84"/>
        <v>0</v>
      </c>
      <c r="AZ220" s="57">
        <f t="shared" ca="1" si="84"/>
        <v>0</v>
      </c>
      <c r="BA220" s="51">
        <v>0</v>
      </c>
      <c r="BB220" s="51">
        <v>0</v>
      </c>
      <c r="BC220" s="57">
        <f t="shared" ca="1" si="84"/>
        <v>-23692</v>
      </c>
      <c r="BD220" s="57">
        <f t="shared" ca="1" si="84"/>
        <v>-18818</v>
      </c>
      <c r="BE220" s="57">
        <f t="shared" ca="1" si="100"/>
        <v>546.64499999999998</v>
      </c>
      <c r="BF220" s="51">
        <f t="shared" ca="1" si="91"/>
        <v>32.520000000000003</v>
      </c>
      <c r="BG220" s="51">
        <f t="shared" ca="1" si="92"/>
        <v>7.5270422535211265</v>
      </c>
      <c r="BH220" s="51">
        <f t="shared" ca="1" si="93"/>
        <v>667.7227722772277</v>
      </c>
      <c r="BI220" s="51">
        <v>0</v>
      </c>
      <c r="BJ220" s="51">
        <f ca="1">'2024_3월_관리비상세내역'!BK220</f>
        <v>858.03</v>
      </c>
      <c r="BK220" s="51">
        <f t="shared" ca="1" si="94"/>
        <v>1404.675</v>
      </c>
      <c r="BL220" s="51">
        <f ca="1">'2024_3월_관리비상세내역'!BM220</f>
        <v>222.01845070422536</v>
      </c>
      <c r="BM220" s="57">
        <f t="shared" ca="1" si="95"/>
        <v>229.54549295774649</v>
      </c>
      <c r="BN220" s="51">
        <f ca="1">'2024_3월_관리비상세내역'!BO220</f>
        <v>252.01600000000002</v>
      </c>
      <c r="BO220" s="57">
        <f t="shared" ca="1" si="96"/>
        <v>284.536</v>
      </c>
      <c r="BP220" s="51">
        <f ca="1">'2024_3월_관리비상세내역'!BQ220</f>
        <v>640.14851485148517</v>
      </c>
      <c r="BQ220" s="57">
        <f t="shared" ca="1" si="97"/>
        <v>1307.871287128713</v>
      </c>
      <c r="BR220" s="51">
        <v>0</v>
      </c>
      <c r="BS220" s="51">
        <v>0</v>
      </c>
    </row>
    <row r="221" spans="1:71">
      <c r="A221" s="8" t="s">
        <v>239</v>
      </c>
      <c r="B221">
        <v>705</v>
      </c>
      <c r="C221" s="54">
        <v>2202</v>
      </c>
      <c r="E221" s="8">
        <v>115.7</v>
      </c>
      <c r="F221" s="8" t="s">
        <v>240</v>
      </c>
      <c r="G221" s="55">
        <f t="shared" ca="1" si="85"/>
        <v>43760</v>
      </c>
      <c r="H221" s="8">
        <v>77777</v>
      </c>
      <c r="J221" t="str">
        <f t="shared" ca="1" si="99"/>
        <v>자가</v>
      </c>
      <c r="K221" s="8" t="s">
        <v>242</v>
      </c>
      <c r="L221" s="63">
        <v>45383</v>
      </c>
      <c r="M221" s="63">
        <v>45432</v>
      </c>
      <c r="N221" s="63">
        <v>45383</v>
      </c>
      <c r="O221" s="63">
        <v>45412</v>
      </c>
      <c r="P221" s="51">
        <f t="shared" ca="1" si="86"/>
        <v>650171</v>
      </c>
      <c r="Q221" s="57">
        <f t="shared" ca="1" si="87"/>
        <v>663174.42000000004</v>
      </c>
      <c r="R221" s="51">
        <f t="shared" ca="1" si="88"/>
        <v>650171</v>
      </c>
      <c r="S221" s="57">
        <f t="shared" ca="1" si="98"/>
        <v>284764</v>
      </c>
      <c r="T221" s="57">
        <f t="shared" ca="1" si="89"/>
        <v>365407</v>
      </c>
      <c r="U221" s="57">
        <f t="shared" ca="1" si="102"/>
        <v>68112</v>
      </c>
      <c r="V221" s="57">
        <f t="shared" ca="1" si="102"/>
        <v>36709</v>
      </c>
      <c r="W221" s="57">
        <f t="shared" ca="1" si="102"/>
        <v>1423</v>
      </c>
      <c r="X221" s="57">
        <f t="shared" ca="1" si="102"/>
        <v>1313</v>
      </c>
      <c r="Y221" s="57">
        <f t="shared" ca="1" si="102"/>
        <v>3199</v>
      </c>
      <c r="Z221" s="57">
        <f t="shared" ca="1" si="102"/>
        <v>55521</v>
      </c>
      <c r="AA221" s="57">
        <f t="shared" ca="1" si="102"/>
        <v>8271</v>
      </c>
      <c r="AB221" s="57">
        <f t="shared" ca="1" si="102"/>
        <v>70569</v>
      </c>
      <c r="AC221" s="57">
        <f t="shared" ca="1" si="102"/>
        <v>2699</v>
      </c>
      <c r="AD221" s="57">
        <f t="shared" ca="1" si="102"/>
        <v>6407</v>
      </c>
      <c r="AE221" s="57">
        <f t="shared" ca="1" si="102"/>
        <v>6832</v>
      </c>
      <c r="AF221" s="57">
        <f t="shared" ca="1" si="102"/>
        <v>288</v>
      </c>
      <c r="AG221" s="57">
        <f t="shared" ca="1" si="102"/>
        <v>23985</v>
      </c>
      <c r="AH221" s="57">
        <f t="shared" ca="1" si="102"/>
        <v>338</v>
      </c>
      <c r="AI221" s="57">
        <f t="shared" ca="1" si="102"/>
        <v>0</v>
      </c>
      <c r="AJ221" s="57">
        <f t="shared" ref="AJ221:AT241" ca="1" si="103">RANDBETWEEN(AJ$2,AJ$3)</f>
        <v>99476</v>
      </c>
      <c r="AK221" s="57">
        <f t="shared" ca="1" si="103"/>
        <v>16133</v>
      </c>
      <c r="AL221" s="57">
        <f t="shared" ca="1" si="103"/>
        <v>92377</v>
      </c>
      <c r="AM221" s="57">
        <f t="shared" ca="1" si="103"/>
        <v>7057</v>
      </c>
      <c r="AN221" s="57">
        <f t="shared" ca="1" si="103"/>
        <v>67324</v>
      </c>
      <c r="AO221" s="57">
        <f t="shared" ca="1" si="103"/>
        <v>0</v>
      </c>
      <c r="AP221" s="57">
        <f t="shared" ca="1" si="103"/>
        <v>89422</v>
      </c>
      <c r="AQ221" s="57">
        <f t="shared" ca="1" si="103"/>
        <v>7707</v>
      </c>
      <c r="AR221" s="57">
        <f t="shared" ca="1" si="103"/>
        <v>6460</v>
      </c>
      <c r="AS221" s="51">
        <v>2500</v>
      </c>
      <c r="AT221" s="57">
        <f t="shared" ca="1" si="103"/>
        <v>0</v>
      </c>
      <c r="AU221" s="51">
        <v>0</v>
      </c>
      <c r="AV221" s="57">
        <v>0</v>
      </c>
      <c r="AW221" s="51">
        <f t="shared" ca="1" si="90"/>
        <v>13003.42</v>
      </c>
      <c r="AX221" s="57">
        <f t="shared" ca="1" si="84"/>
        <v>-11140</v>
      </c>
      <c r="AY221" s="57">
        <f t="shared" ca="1" si="84"/>
        <v>0</v>
      </c>
      <c r="AZ221" s="57">
        <f t="shared" ca="1" si="84"/>
        <v>0</v>
      </c>
      <c r="BA221" s="51">
        <v>0</v>
      </c>
      <c r="BB221" s="51">
        <v>0</v>
      </c>
      <c r="BC221" s="57">
        <f t="shared" ca="1" si="84"/>
        <v>-7075</v>
      </c>
      <c r="BD221" s="57">
        <f t="shared" ca="1" si="84"/>
        <v>-5736</v>
      </c>
      <c r="BE221" s="57">
        <f t="shared" ca="1" si="100"/>
        <v>497.38</v>
      </c>
      <c r="BF221" s="51">
        <f t="shared" ca="1" si="91"/>
        <v>73.901600000000002</v>
      </c>
      <c r="BG221" s="51">
        <f t="shared" ca="1" si="92"/>
        <v>9.4822535211267613</v>
      </c>
      <c r="BH221" s="51">
        <f t="shared" ca="1" si="93"/>
        <v>885.36633663366342</v>
      </c>
      <c r="BI221" s="51">
        <v>0</v>
      </c>
      <c r="BJ221" s="51">
        <f ca="1">'2024_3월_관리비상세내역'!BK221</f>
        <v>1040.72</v>
      </c>
      <c r="BK221" s="51">
        <f t="shared" ca="1" si="94"/>
        <v>1538.1</v>
      </c>
      <c r="BL221" s="51">
        <f ca="1">'2024_3월_관리비상세내역'!BM221</f>
        <v>934.00140845070428</v>
      </c>
      <c r="BM221" s="57">
        <f t="shared" ca="1" si="95"/>
        <v>943.483661971831</v>
      </c>
      <c r="BN221" s="51">
        <f ca="1">'2024_3월_관리비상세내역'!BO221</f>
        <v>117.91679999999999</v>
      </c>
      <c r="BO221" s="57">
        <f t="shared" ca="1" si="96"/>
        <v>191.8184</v>
      </c>
      <c r="BP221" s="51">
        <f ca="1">'2024_3월_관리비상세내역'!BQ221</f>
        <v>1050.029702970297</v>
      </c>
      <c r="BQ221" s="57">
        <f t="shared" ca="1" si="97"/>
        <v>1935.3960396039604</v>
      </c>
      <c r="BR221" s="51">
        <v>0</v>
      </c>
      <c r="BS221" s="51">
        <v>0</v>
      </c>
    </row>
    <row r="222" spans="1:71">
      <c r="A222" s="8" t="s">
        <v>239</v>
      </c>
      <c r="B222">
        <v>706</v>
      </c>
      <c r="C222" s="54">
        <v>101</v>
      </c>
      <c r="E222" s="8">
        <v>158.66999999999999</v>
      </c>
      <c r="F222" s="8" t="s">
        <v>240</v>
      </c>
      <c r="G222" s="55">
        <f t="shared" ca="1" si="85"/>
        <v>43993</v>
      </c>
      <c r="H222" s="8">
        <v>77777</v>
      </c>
      <c r="J222" t="str">
        <f t="shared" ca="1" si="99"/>
        <v>자가</v>
      </c>
      <c r="K222" s="8" t="s">
        <v>242</v>
      </c>
      <c r="L222" s="63">
        <v>45383</v>
      </c>
      <c r="M222" s="63">
        <v>45432</v>
      </c>
      <c r="N222" s="63">
        <v>45383</v>
      </c>
      <c r="O222" s="63">
        <v>45412</v>
      </c>
      <c r="P222" s="51">
        <f t="shared" ca="1" si="86"/>
        <v>549644</v>
      </c>
      <c r="Q222" s="57">
        <f t="shared" ca="1" si="87"/>
        <v>560636.88</v>
      </c>
      <c r="R222" s="51">
        <f t="shared" ca="1" si="88"/>
        <v>549644</v>
      </c>
      <c r="S222" s="57">
        <f t="shared" ca="1" si="98"/>
        <v>257594</v>
      </c>
      <c r="T222" s="57">
        <f t="shared" ca="1" si="89"/>
        <v>292050</v>
      </c>
      <c r="U222" s="57">
        <f t="shared" ref="U222:AJ237" ca="1" si="104">RANDBETWEEN(U$2,U$3)</f>
        <v>79622</v>
      </c>
      <c r="V222" s="57">
        <f t="shared" ca="1" si="104"/>
        <v>22336</v>
      </c>
      <c r="W222" s="57">
        <f t="shared" ca="1" si="104"/>
        <v>727</v>
      </c>
      <c r="X222" s="57">
        <f t="shared" ca="1" si="104"/>
        <v>4002</v>
      </c>
      <c r="Y222" s="57">
        <f t="shared" ca="1" si="104"/>
        <v>3494</v>
      </c>
      <c r="Z222" s="57">
        <f t="shared" ca="1" si="104"/>
        <v>58296</v>
      </c>
      <c r="AA222" s="57">
        <f t="shared" ca="1" si="104"/>
        <v>21939</v>
      </c>
      <c r="AB222" s="57">
        <f t="shared" ca="1" si="104"/>
        <v>24973</v>
      </c>
      <c r="AC222" s="57">
        <f t="shared" ca="1" si="104"/>
        <v>249</v>
      </c>
      <c r="AD222" s="57">
        <f t="shared" ca="1" si="104"/>
        <v>2232</v>
      </c>
      <c r="AE222" s="57">
        <f t="shared" ca="1" si="104"/>
        <v>29859</v>
      </c>
      <c r="AF222" s="57">
        <f t="shared" ca="1" si="104"/>
        <v>954</v>
      </c>
      <c r="AG222" s="57">
        <f t="shared" ca="1" si="104"/>
        <v>23320</v>
      </c>
      <c r="AH222" s="57">
        <f t="shared" ca="1" si="104"/>
        <v>813</v>
      </c>
      <c r="AI222" s="57">
        <f t="shared" ca="1" si="104"/>
        <v>0</v>
      </c>
      <c r="AJ222" s="57">
        <f t="shared" ca="1" si="104"/>
        <v>106082</v>
      </c>
      <c r="AK222" s="57">
        <f t="shared" ca="1" si="103"/>
        <v>15076</v>
      </c>
      <c r="AL222" s="57">
        <f t="shared" ca="1" si="103"/>
        <v>109075</v>
      </c>
      <c r="AM222" s="57">
        <f t="shared" ca="1" si="103"/>
        <v>2653</v>
      </c>
      <c r="AN222" s="57">
        <f t="shared" ca="1" si="103"/>
        <v>30006</v>
      </c>
      <c r="AO222" s="57">
        <f t="shared" ca="1" si="103"/>
        <v>0</v>
      </c>
      <c r="AP222" s="57">
        <f t="shared" ca="1" si="103"/>
        <v>34725</v>
      </c>
      <c r="AQ222" s="57">
        <f t="shared" ca="1" si="103"/>
        <v>7530</v>
      </c>
      <c r="AR222" s="57">
        <f t="shared" ca="1" si="103"/>
        <v>7736</v>
      </c>
      <c r="AS222" s="51">
        <v>2500</v>
      </c>
      <c r="AT222" s="57">
        <f t="shared" ca="1" si="103"/>
        <v>0</v>
      </c>
      <c r="AU222" s="51">
        <v>0</v>
      </c>
      <c r="AV222" s="57">
        <v>0</v>
      </c>
      <c r="AW222" s="51">
        <f t="shared" ca="1" si="90"/>
        <v>10992.880000000001</v>
      </c>
      <c r="AX222" s="57">
        <f t="shared" ca="1" si="84"/>
        <v>-12740</v>
      </c>
      <c r="AY222" s="57">
        <f t="shared" ca="1" si="84"/>
        <v>0</v>
      </c>
      <c r="AZ222" s="57">
        <f t="shared" ca="1" si="84"/>
        <v>0</v>
      </c>
      <c r="BA222" s="51">
        <v>0</v>
      </c>
      <c r="BB222" s="51">
        <v>0</v>
      </c>
      <c r="BC222" s="57">
        <f t="shared" ca="1" si="84"/>
        <v>-11210</v>
      </c>
      <c r="BD222" s="57">
        <f t="shared" ca="1" si="84"/>
        <v>-14605</v>
      </c>
      <c r="BE222" s="57">
        <f t="shared" ca="1" si="100"/>
        <v>530.41</v>
      </c>
      <c r="BF222" s="51">
        <f t="shared" ca="1" si="91"/>
        <v>87.26</v>
      </c>
      <c r="BG222" s="51">
        <f t="shared" ca="1" si="92"/>
        <v>4.2261971830985914</v>
      </c>
      <c r="BH222" s="51">
        <f t="shared" ca="1" si="93"/>
        <v>343.81188118811883</v>
      </c>
      <c r="BI222" s="51">
        <v>0</v>
      </c>
      <c r="BJ222" s="51">
        <f ca="1">'2024_3월_관리비상세내역'!BK222</f>
        <v>822.125</v>
      </c>
      <c r="BK222" s="51">
        <f t="shared" ca="1" si="94"/>
        <v>1352.5349999999999</v>
      </c>
      <c r="BL222" s="51">
        <f ca="1">'2024_3월_관리비상세내역'!BM222</f>
        <v>29.547887323943662</v>
      </c>
      <c r="BM222" s="57">
        <f t="shared" ca="1" si="95"/>
        <v>33.774084507042254</v>
      </c>
      <c r="BN222" s="51">
        <f ca="1">'2024_3월_관리비상세내역'!BO222</f>
        <v>598.24159999999995</v>
      </c>
      <c r="BO222" s="57">
        <f t="shared" ca="1" si="96"/>
        <v>685.50159999999994</v>
      </c>
      <c r="BP222" s="51">
        <f ca="1">'2024_3월_관리비상세내역'!BQ222</f>
        <v>1841.3267326732673</v>
      </c>
      <c r="BQ222" s="57">
        <f t="shared" ca="1" si="97"/>
        <v>2185.1386138613861</v>
      </c>
      <c r="BR222" s="51">
        <v>0</v>
      </c>
      <c r="BS222" s="51">
        <v>0</v>
      </c>
    </row>
    <row r="223" spans="1:71">
      <c r="A223" s="8" t="s">
        <v>239</v>
      </c>
      <c r="B223">
        <v>706</v>
      </c>
      <c r="C223" s="54">
        <v>102</v>
      </c>
      <c r="E223" s="8">
        <v>158.66999999999999</v>
      </c>
      <c r="F223" s="8" t="s">
        <v>240</v>
      </c>
      <c r="G223" s="55">
        <f t="shared" ca="1" si="85"/>
        <v>44218</v>
      </c>
      <c r="H223" s="8">
        <v>77777</v>
      </c>
      <c r="J223" t="str">
        <f t="shared" ca="1" si="99"/>
        <v>월세</v>
      </c>
      <c r="K223" s="8" t="s">
        <v>242</v>
      </c>
      <c r="L223" s="63">
        <v>45383</v>
      </c>
      <c r="M223" s="63">
        <v>45432</v>
      </c>
      <c r="N223" s="63">
        <v>45383</v>
      </c>
      <c r="O223" s="63">
        <v>45412</v>
      </c>
      <c r="P223" s="51">
        <f t="shared" ca="1" si="86"/>
        <v>583924</v>
      </c>
      <c r="Q223" s="57">
        <f t="shared" ca="1" si="87"/>
        <v>595602.48</v>
      </c>
      <c r="R223" s="51">
        <f t="shared" ca="1" si="88"/>
        <v>583924</v>
      </c>
      <c r="S223" s="57">
        <f t="shared" ca="1" si="98"/>
        <v>214755</v>
      </c>
      <c r="T223" s="57">
        <f t="shared" ca="1" si="89"/>
        <v>369169</v>
      </c>
      <c r="U223" s="57">
        <f t="shared" ca="1" si="104"/>
        <v>38850</v>
      </c>
      <c r="V223" s="57">
        <f t="shared" ca="1" si="104"/>
        <v>37655</v>
      </c>
      <c r="W223" s="57">
        <f t="shared" ca="1" si="104"/>
        <v>1489</v>
      </c>
      <c r="X223" s="57">
        <f t="shared" ca="1" si="104"/>
        <v>2680</v>
      </c>
      <c r="Y223" s="57">
        <f t="shared" ca="1" si="104"/>
        <v>3530</v>
      </c>
      <c r="Z223" s="57">
        <f t="shared" ca="1" si="104"/>
        <v>25154</v>
      </c>
      <c r="AA223" s="57">
        <f t="shared" ca="1" si="104"/>
        <v>7340</v>
      </c>
      <c r="AB223" s="57">
        <f t="shared" ca="1" si="104"/>
        <v>32814</v>
      </c>
      <c r="AC223" s="57">
        <f t="shared" ca="1" si="104"/>
        <v>1949</v>
      </c>
      <c r="AD223" s="57">
        <f t="shared" ca="1" si="104"/>
        <v>7127</v>
      </c>
      <c r="AE223" s="57">
        <f t="shared" ca="1" si="104"/>
        <v>17149</v>
      </c>
      <c r="AF223" s="57">
        <f t="shared" ca="1" si="104"/>
        <v>532</v>
      </c>
      <c r="AG223" s="57">
        <f t="shared" ca="1" si="104"/>
        <v>44372</v>
      </c>
      <c r="AH223" s="57">
        <f t="shared" ca="1" si="104"/>
        <v>928</v>
      </c>
      <c r="AI223" s="57">
        <f t="shared" ca="1" si="104"/>
        <v>0</v>
      </c>
      <c r="AJ223" s="57">
        <f t="shared" ca="1" si="104"/>
        <v>111574</v>
      </c>
      <c r="AK223" s="57">
        <f t="shared" ca="1" si="103"/>
        <v>11611</v>
      </c>
      <c r="AL223" s="57">
        <f t="shared" ca="1" si="103"/>
        <v>136692</v>
      </c>
      <c r="AM223" s="57">
        <f t="shared" ca="1" si="103"/>
        <v>5494</v>
      </c>
      <c r="AN223" s="57">
        <f t="shared" ca="1" si="103"/>
        <v>71584</v>
      </c>
      <c r="AO223" s="57">
        <f t="shared" ca="1" si="103"/>
        <v>0</v>
      </c>
      <c r="AP223" s="57">
        <f t="shared" ca="1" si="103"/>
        <v>31408</v>
      </c>
      <c r="AQ223" s="57">
        <f t="shared" ca="1" si="103"/>
        <v>1454</v>
      </c>
      <c r="AR223" s="57">
        <f t="shared" ca="1" si="103"/>
        <v>2800</v>
      </c>
      <c r="AS223" s="51">
        <v>2500</v>
      </c>
      <c r="AT223" s="57">
        <f t="shared" ca="1" si="103"/>
        <v>0</v>
      </c>
      <c r="AU223" s="51">
        <v>0</v>
      </c>
      <c r="AV223" s="57">
        <v>0</v>
      </c>
      <c r="AW223" s="51">
        <f t="shared" ca="1" si="90"/>
        <v>11678.48</v>
      </c>
      <c r="AX223" s="57">
        <f t="shared" ca="1" si="84"/>
        <v>-89</v>
      </c>
      <c r="AY223" s="57">
        <f t="shared" ca="1" si="84"/>
        <v>0</v>
      </c>
      <c r="AZ223" s="57">
        <f t="shared" ca="1" si="84"/>
        <v>0</v>
      </c>
      <c r="BA223" s="51">
        <v>0</v>
      </c>
      <c r="BB223" s="51">
        <v>0</v>
      </c>
      <c r="BC223" s="57">
        <f t="shared" ca="1" si="84"/>
        <v>-8704</v>
      </c>
      <c r="BD223" s="57">
        <f t="shared" ca="1" si="84"/>
        <v>-3969</v>
      </c>
      <c r="BE223" s="57">
        <f t="shared" ca="1" si="100"/>
        <v>557.87</v>
      </c>
      <c r="BF223" s="51">
        <f t="shared" ca="1" si="91"/>
        <v>109.3536</v>
      </c>
      <c r="BG223" s="51">
        <f t="shared" ca="1" si="92"/>
        <v>10.082253521126761</v>
      </c>
      <c r="BH223" s="51">
        <f t="shared" ca="1" si="93"/>
        <v>310.97029702970298</v>
      </c>
      <c r="BI223" s="51">
        <v>0</v>
      </c>
      <c r="BJ223" s="51">
        <f ca="1">'2024_3월_관리비상세내역'!BK223</f>
        <v>1254.72</v>
      </c>
      <c r="BK223" s="51">
        <f t="shared" ca="1" si="94"/>
        <v>1812.5900000000001</v>
      </c>
      <c r="BL223" s="51">
        <f ca="1">'2024_3월_관리비상세내역'!BM223</f>
        <v>307.91774647887326</v>
      </c>
      <c r="BM223" s="57">
        <f t="shared" ca="1" si="95"/>
        <v>318</v>
      </c>
      <c r="BN223" s="51">
        <f ca="1">'2024_3월_관리비상세내역'!BO223</f>
        <v>425.1832</v>
      </c>
      <c r="BO223" s="57">
        <f t="shared" ca="1" si="96"/>
        <v>534.53679999999997</v>
      </c>
      <c r="BP223" s="51">
        <f ca="1">'2024_3월_관리비상세내역'!BQ223</f>
        <v>586.53465346534654</v>
      </c>
      <c r="BQ223" s="57">
        <f t="shared" ca="1" si="97"/>
        <v>897.50495049504957</v>
      </c>
      <c r="BR223" s="51">
        <v>0</v>
      </c>
      <c r="BS223" s="51">
        <v>0</v>
      </c>
    </row>
    <row r="224" spans="1:71">
      <c r="A224" s="8" t="s">
        <v>239</v>
      </c>
      <c r="B224">
        <v>706</v>
      </c>
      <c r="C224" s="54">
        <v>201</v>
      </c>
      <c r="E224" s="8">
        <v>158.66999999999999</v>
      </c>
      <c r="F224" s="8" t="s">
        <v>240</v>
      </c>
      <c r="G224" s="55">
        <f t="shared" ca="1" si="85"/>
        <v>43451</v>
      </c>
      <c r="H224" s="8">
        <v>77777</v>
      </c>
      <c r="J224" t="str">
        <f t="shared" ca="1" si="99"/>
        <v>월세</v>
      </c>
      <c r="K224" s="8" t="s">
        <v>242</v>
      </c>
      <c r="L224" s="63">
        <v>45383</v>
      </c>
      <c r="M224" s="63">
        <v>45432</v>
      </c>
      <c r="N224" s="63">
        <v>45383</v>
      </c>
      <c r="O224" s="63">
        <v>45412</v>
      </c>
      <c r="P224" s="51">
        <f t="shared" ca="1" si="86"/>
        <v>690683</v>
      </c>
      <c r="Q224" s="57">
        <f t="shared" ca="1" si="87"/>
        <v>704496.66</v>
      </c>
      <c r="R224" s="51">
        <f t="shared" ca="1" si="88"/>
        <v>690683</v>
      </c>
      <c r="S224" s="57">
        <f t="shared" ca="1" si="98"/>
        <v>256035</v>
      </c>
      <c r="T224" s="57">
        <f t="shared" ca="1" si="89"/>
        <v>434648</v>
      </c>
      <c r="U224" s="57">
        <f t="shared" ca="1" si="104"/>
        <v>67640</v>
      </c>
      <c r="V224" s="57">
        <f t="shared" ca="1" si="104"/>
        <v>34323</v>
      </c>
      <c r="W224" s="57">
        <f t="shared" ca="1" si="104"/>
        <v>1010</v>
      </c>
      <c r="X224" s="57">
        <f t="shared" ca="1" si="104"/>
        <v>4043</v>
      </c>
      <c r="Y224" s="57">
        <f t="shared" ca="1" si="104"/>
        <v>3593</v>
      </c>
      <c r="Z224" s="57">
        <f t="shared" ca="1" si="104"/>
        <v>23933</v>
      </c>
      <c r="AA224" s="57">
        <f t="shared" ca="1" si="104"/>
        <v>11078</v>
      </c>
      <c r="AB224" s="57">
        <f t="shared" ca="1" si="104"/>
        <v>74571</v>
      </c>
      <c r="AC224" s="57">
        <f t="shared" ca="1" si="104"/>
        <v>2934</v>
      </c>
      <c r="AD224" s="57">
        <f t="shared" ca="1" si="104"/>
        <v>3778</v>
      </c>
      <c r="AE224" s="57">
        <f t="shared" ca="1" si="104"/>
        <v>3529</v>
      </c>
      <c r="AF224" s="57">
        <f t="shared" ca="1" si="104"/>
        <v>930</v>
      </c>
      <c r="AG224" s="57">
        <f t="shared" ca="1" si="104"/>
        <v>29667</v>
      </c>
      <c r="AH224" s="57">
        <f t="shared" ca="1" si="104"/>
        <v>781</v>
      </c>
      <c r="AI224" s="57">
        <f t="shared" ca="1" si="104"/>
        <v>0</v>
      </c>
      <c r="AJ224" s="57">
        <f t="shared" ca="1" si="104"/>
        <v>109601</v>
      </c>
      <c r="AK224" s="57">
        <f t="shared" ca="1" si="103"/>
        <v>14445</v>
      </c>
      <c r="AL224" s="57">
        <f t="shared" ca="1" si="103"/>
        <v>135707</v>
      </c>
      <c r="AM224" s="57">
        <f t="shared" ca="1" si="103"/>
        <v>1388</v>
      </c>
      <c r="AN224" s="57">
        <f t="shared" ca="1" si="103"/>
        <v>110996</v>
      </c>
      <c r="AO224" s="57">
        <f t="shared" ca="1" si="103"/>
        <v>0</v>
      </c>
      <c r="AP224" s="57">
        <f t="shared" ca="1" si="103"/>
        <v>67566</v>
      </c>
      <c r="AQ224" s="57">
        <f t="shared" ca="1" si="103"/>
        <v>6084</v>
      </c>
      <c r="AR224" s="57">
        <f t="shared" ca="1" si="103"/>
        <v>9554</v>
      </c>
      <c r="AS224" s="51">
        <v>2500</v>
      </c>
      <c r="AT224" s="57">
        <f t="shared" ca="1" si="103"/>
        <v>0</v>
      </c>
      <c r="AU224" s="51">
        <v>0</v>
      </c>
      <c r="AV224" s="57">
        <v>0</v>
      </c>
      <c r="AW224" s="51">
        <f t="shared" ca="1" si="90"/>
        <v>13813.66</v>
      </c>
      <c r="AX224" s="57">
        <f t="shared" ca="1" si="84"/>
        <v>-14171</v>
      </c>
      <c r="AY224" s="57">
        <f t="shared" ca="1" si="84"/>
        <v>0</v>
      </c>
      <c r="AZ224" s="57">
        <f t="shared" ca="1" si="84"/>
        <v>0</v>
      </c>
      <c r="BA224" s="51">
        <v>0</v>
      </c>
      <c r="BB224" s="51">
        <v>0</v>
      </c>
      <c r="BC224" s="57">
        <f t="shared" ca="1" si="84"/>
        <v>-11590</v>
      </c>
      <c r="BD224" s="57">
        <f t="shared" ca="1" si="84"/>
        <v>-3207</v>
      </c>
      <c r="BE224" s="57">
        <f t="shared" ca="1" si="100"/>
        <v>548.005</v>
      </c>
      <c r="BF224" s="51">
        <f t="shared" ca="1" si="91"/>
        <v>108.5656</v>
      </c>
      <c r="BG224" s="51">
        <f t="shared" ca="1" si="92"/>
        <v>15.633239436619718</v>
      </c>
      <c r="BH224" s="51">
        <f t="shared" ca="1" si="93"/>
        <v>668.97029702970292</v>
      </c>
      <c r="BI224" s="51">
        <v>0</v>
      </c>
      <c r="BJ224" s="51">
        <f ca="1">'2024_3월_관리비상세내역'!BK224</f>
        <v>732.12</v>
      </c>
      <c r="BK224" s="51">
        <f t="shared" ca="1" si="94"/>
        <v>1280.125</v>
      </c>
      <c r="BL224" s="51">
        <f ca="1">'2024_3월_관리비상세내역'!BM224</f>
        <v>856.68859154929578</v>
      </c>
      <c r="BM224" s="57">
        <f t="shared" ca="1" si="95"/>
        <v>872.32183098591554</v>
      </c>
      <c r="BN224" s="51">
        <f ca="1">'2024_3월_관리비상세내역'!BO224</f>
        <v>514.02719999999999</v>
      </c>
      <c r="BO224" s="57">
        <f t="shared" ca="1" si="96"/>
        <v>622.59280000000001</v>
      </c>
      <c r="BP224" s="51">
        <f ca="1">'2024_3월_관리비상세내역'!BQ224</f>
        <v>1272.5148514851485</v>
      </c>
      <c r="BQ224" s="57">
        <f t="shared" ca="1" si="97"/>
        <v>1941.4851485148515</v>
      </c>
      <c r="BR224" s="51">
        <v>0</v>
      </c>
      <c r="BS224" s="51">
        <v>0</v>
      </c>
    </row>
    <row r="225" spans="1:71">
      <c r="A225" s="8" t="s">
        <v>239</v>
      </c>
      <c r="B225">
        <v>706</v>
      </c>
      <c r="C225" s="54">
        <v>202</v>
      </c>
      <c r="E225" s="8">
        <v>158.66999999999999</v>
      </c>
      <c r="F225" s="8" t="s">
        <v>240</v>
      </c>
      <c r="G225" s="55">
        <f t="shared" ca="1" si="85"/>
        <v>45022</v>
      </c>
      <c r="H225" s="8">
        <v>77777</v>
      </c>
      <c r="J225" t="str">
        <f t="shared" ca="1" si="99"/>
        <v>자가</v>
      </c>
      <c r="K225" s="8" t="s">
        <v>242</v>
      </c>
      <c r="L225" s="63">
        <v>45383</v>
      </c>
      <c r="M225" s="63">
        <v>45432</v>
      </c>
      <c r="N225" s="63">
        <v>45383</v>
      </c>
      <c r="O225" s="63">
        <v>45412</v>
      </c>
      <c r="P225" s="51">
        <f t="shared" ca="1" si="86"/>
        <v>634315</v>
      </c>
      <c r="Q225" s="57">
        <f t="shared" ca="1" si="87"/>
        <v>647001.30000000005</v>
      </c>
      <c r="R225" s="51">
        <f t="shared" ca="1" si="88"/>
        <v>634315</v>
      </c>
      <c r="S225" s="57">
        <f t="shared" ca="1" si="98"/>
        <v>238683</v>
      </c>
      <c r="T225" s="57">
        <f t="shared" ca="1" si="89"/>
        <v>395632</v>
      </c>
      <c r="U225" s="57">
        <f t="shared" ca="1" si="104"/>
        <v>64895</v>
      </c>
      <c r="V225" s="57">
        <f t="shared" ca="1" si="104"/>
        <v>38597</v>
      </c>
      <c r="W225" s="57">
        <f t="shared" ca="1" si="104"/>
        <v>684</v>
      </c>
      <c r="X225" s="57">
        <f t="shared" ca="1" si="104"/>
        <v>2954</v>
      </c>
      <c r="Y225" s="57">
        <f t="shared" ca="1" si="104"/>
        <v>3651</v>
      </c>
      <c r="Z225" s="57">
        <f t="shared" ca="1" si="104"/>
        <v>35829</v>
      </c>
      <c r="AA225" s="57">
        <f t="shared" ca="1" si="104"/>
        <v>4983</v>
      </c>
      <c r="AB225" s="57">
        <f t="shared" ca="1" si="104"/>
        <v>70272</v>
      </c>
      <c r="AC225" s="57">
        <f t="shared" ca="1" si="104"/>
        <v>2763</v>
      </c>
      <c r="AD225" s="57">
        <f t="shared" ca="1" si="104"/>
        <v>9999</v>
      </c>
      <c r="AE225" s="57">
        <f t="shared" ca="1" si="104"/>
        <v>1935</v>
      </c>
      <c r="AF225" s="57">
        <f t="shared" ca="1" si="104"/>
        <v>888</v>
      </c>
      <c r="AG225" s="57">
        <f t="shared" ca="1" si="104"/>
        <v>4460</v>
      </c>
      <c r="AH225" s="57">
        <f t="shared" ca="1" si="104"/>
        <v>466</v>
      </c>
      <c r="AI225" s="57">
        <f t="shared" ca="1" si="104"/>
        <v>0</v>
      </c>
      <c r="AJ225" s="57">
        <f t="shared" ca="1" si="104"/>
        <v>104096</v>
      </c>
      <c r="AK225" s="57">
        <f t="shared" ca="1" si="103"/>
        <v>17560</v>
      </c>
      <c r="AL225" s="57">
        <f t="shared" ca="1" si="103"/>
        <v>139733</v>
      </c>
      <c r="AM225" s="57">
        <f t="shared" ca="1" si="103"/>
        <v>760</v>
      </c>
      <c r="AN225" s="57">
        <f t="shared" ca="1" si="103"/>
        <v>115440</v>
      </c>
      <c r="AO225" s="57">
        <f t="shared" ca="1" si="103"/>
        <v>0</v>
      </c>
      <c r="AP225" s="57">
        <f t="shared" ca="1" si="103"/>
        <v>40821</v>
      </c>
      <c r="AQ225" s="57">
        <f t="shared" ca="1" si="103"/>
        <v>1756</v>
      </c>
      <c r="AR225" s="57">
        <f t="shared" ca="1" si="103"/>
        <v>3041</v>
      </c>
      <c r="AS225" s="51">
        <v>2500</v>
      </c>
      <c r="AT225" s="57">
        <f t="shared" ca="1" si="103"/>
        <v>0</v>
      </c>
      <c r="AU225" s="51">
        <v>0</v>
      </c>
      <c r="AV225" s="57">
        <v>0</v>
      </c>
      <c r="AW225" s="51">
        <f t="shared" ca="1" si="90"/>
        <v>12686.300000000001</v>
      </c>
      <c r="AX225" s="57">
        <f t="shared" ca="1" si="84"/>
        <v>-13836</v>
      </c>
      <c r="AY225" s="57">
        <f t="shared" ca="1" si="84"/>
        <v>0</v>
      </c>
      <c r="AZ225" s="57">
        <f t="shared" ca="1" si="84"/>
        <v>0</v>
      </c>
      <c r="BA225" s="51">
        <v>0</v>
      </c>
      <c r="BB225" s="51">
        <v>0</v>
      </c>
      <c r="BC225" s="57">
        <f t="shared" ca="1" si="84"/>
        <v>-18542</v>
      </c>
      <c r="BD225" s="57">
        <f t="shared" ca="1" si="84"/>
        <v>-1390</v>
      </c>
      <c r="BE225" s="57">
        <f t="shared" ca="1" si="100"/>
        <v>520.48</v>
      </c>
      <c r="BF225" s="51">
        <f t="shared" ca="1" si="91"/>
        <v>111.7864</v>
      </c>
      <c r="BG225" s="51">
        <f t="shared" ca="1" si="92"/>
        <v>16.259154929577466</v>
      </c>
      <c r="BH225" s="51">
        <f t="shared" ca="1" si="93"/>
        <v>404.16831683168317</v>
      </c>
      <c r="BI225" s="51">
        <v>0</v>
      </c>
      <c r="BJ225" s="51">
        <f ca="1">'2024_3월_관리비상세내역'!BK225</f>
        <v>617.01</v>
      </c>
      <c r="BK225" s="51">
        <f t="shared" ca="1" si="94"/>
        <v>1137.49</v>
      </c>
      <c r="BL225" s="51">
        <f ca="1">'2024_3월_관리비상세내역'!BM225</f>
        <v>572.07366197183103</v>
      </c>
      <c r="BM225" s="57">
        <f t="shared" ca="1" si="95"/>
        <v>588.33281690140848</v>
      </c>
      <c r="BN225" s="51">
        <f ca="1">'2024_3월_관리비상세내역'!BO225</f>
        <v>589.57039999999995</v>
      </c>
      <c r="BO225" s="57">
        <f t="shared" ca="1" si="96"/>
        <v>701.35679999999991</v>
      </c>
      <c r="BP225" s="51">
        <f ca="1">'2024_3월_관리비상세내역'!BQ225</f>
        <v>1151.8514851485147</v>
      </c>
      <c r="BQ225" s="57">
        <f t="shared" ca="1" si="97"/>
        <v>1556.0198019801978</v>
      </c>
      <c r="BR225" s="51">
        <v>0</v>
      </c>
      <c r="BS225" s="51">
        <v>0</v>
      </c>
    </row>
    <row r="226" spans="1:71">
      <c r="A226" s="8" t="s">
        <v>239</v>
      </c>
      <c r="B226">
        <v>706</v>
      </c>
      <c r="C226" s="54">
        <v>301</v>
      </c>
      <c r="E226" s="8">
        <v>158.66999999999999</v>
      </c>
      <c r="F226" s="8" t="s">
        <v>240</v>
      </c>
      <c r="G226" s="55">
        <f t="shared" ca="1" si="85"/>
        <v>44080</v>
      </c>
      <c r="H226" s="8">
        <v>77777</v>
      </c>
      <c r="J226" t="str">
        <f t="shared" ca="1" si="99"/>
        <v>월세</v>
      </c>
      <c r="K226" s="8" t="s">
        <v>242</v>
      </c>
      <c r="L226" s="63">
        <v>45383</v>
      </c>
      <c r="M226" s="63">
        <v>45432</v>
      </c>
      <c r="N226" s="63">
        <v>45383</v>
      </c>
      <c r="O226" s="63">
        <v>45412</v>
      </c>
      <c r="P226" s="51">
        <f t="shared" ca="1" si="86"/>
        <v>526772</v>
      </c>
      <c r="Q226" s="57">
        <f t="shared" ca="1" si="87"/>
        <v>537307.43999999994</v>
      </c>
      <c r="R226" s="51">
        <f t="shared" ca="1" si="88"/>
        <v>526772</v>
      </c>
      <c r="S226" s="57">
        <f t="shared" ca="1" si="98"/>
        <v>237791</v>
      </c>
      <c r="T226" s="57">
        <f t="shared" ca="1" si="89"/>
        <v>288981</v>
      </c>
      <c r="U226" s="57">
        <f t="shared" ca="1" si="104"/>
        <v>48412</v>
      </c>
      <c r="V226" s="57">
        <f t="shared" ca="1" si="104"/>
        <v>23002</v>
      </c>
      <c r="W226" s="57">
        <f t="shared" ca="1" si="104"/>
        <v>342</v>
      </c>
      <c r="X226" s="57">
        <f t="shared" ca="1" si="104"/>
        <v>3238</v>
      </c>
      <c r="Y226" s="57">
        <f t="shared" ca="1" si="104"/>
        <v>3928</v>
      </c>
      <c r="Z226" s="57">
        <f t="shared" ca="1" si="104"/>
        <v>43881</v>
      </c>
      <c r="AA226" s="57">
        <f t="shared" ca="1" si="104"/>
        <v>25228</v>
      </c>
      <c r="AB226" s="57">
        <f t="shared" ca="1" si="104"/>
        <v>33860</v>
      </c>
      <c r="AC226" s="57">
        <f t="shared" ca="1" si="104"/>
        <v>187</v>
      </c>
      <c r="AD226" s="57">
        <f t="shared" ca="1" si="104"/>
        <v>8059</v>
      </c>
      <c r="AE226" s="57">
        <f t="shared" ca="1" si="104"/>
        <v>27375</v>
      </c>
      <c r="AF226" s="57">
        <f t="shared" ca="1" si="104"/>
        <v>710</v>
      </c>
      <c r="AG226" s="57">
        <f t="shared" ca="1" si="104"/>
        <v>37074</v>
      </c>
      <c r="AH226" s="57">
        <f t="shared" ca="1" si="104"/>
        <v>795</v>
      </c>
      <c r="AI226" s="57">
        <f t="shared" ca="1" si="104"/>
        <v>0</v>
      </c>
      <c r="AJ226" s="57">
        <f t="shared" ca="1" si="104"/>
        <v>103737</v>
      </c>
      <c r="AK226" s="57">
        <f t="shared" ca="1" si="103"/>
        <v>9803</v>
      </c>
      <c r="AL226" s="57">
        <f t="shared" ca="1" si="103"/>
        <v>19269</v>
      </c>
      <c r="AM226" s="57">
        <f t="shared" ca="1" si="103"/>
        <v>3056</v>
      </c>
      <c r="AN226" s="57">
        <f t="shared" ca="1" si="103"/>
        <v>109295</v>
      </c>
      <c r="AO226" s="57">
        <f t="shared" ca="1" si="103"/>
        <v>0</v>
      </c>
      <c r="AP226" s="57">
        <f t="shared" ca="1" si="103"/>
        <v>74088</v>
      </c>
      <c r="AQ226" s="57">
        <f t="shared" ca="1" si="103"/>
        <v>7723</v>
      </c>
      <c r="AR226" s="57">
        <f t="shared" ca="1" si="103"/>
        <v>1605</v>
      </c>
      <c r="AS226" s="51">
        <v>2500</v>
      </c>
      <c r="AT226" s="57">
        <f t="shared" ca="1" si="103"/>
        <v>0</v>
      </c>
      <c r="AU226" s="51">
        <v>0</v>
      </c>
      <c r="AV226" s="57">
        <v>0</v>
      </c>
      <c r="AW226" s="51">
        <f t="shared" ca="1" si="90"/>
        <v>10535.44</v>
      </c>
      <c r="AX226" s="57">
        <f t="shared" ca="1" si="84"/>
        <v>-21331</v>
      </c>
      <c r="AY226" s="57">
        <f t="shared" ca="1" si="84"/>
        <v>0</v>
      </c>
      <c r="AZ226" s="57">
        <f t="shared" ca="1" si="84"/>
        <v>0</v>
      </c>
      <c r="BA226" s="51">
        <v>0</v>
      </c>
      <c r="BB226" s="51">
        <v>0</v>
      </c>
      <c r="BC226" s="57">
        <f t="shared" ca="1" si="84"/>
        <v>-29212</v>
      </c>
      <c r="BD226" s="57">
        <f t="shared" ca="1" si="84"/>
        <v>-9852</v>
      </c>
      <c r="BE226" s="57">
        <f t="shared" ca="1" si="100"/>
        <v>518.68499999999995</v>
      </c>
      <c r="BF226" s="51">
        <f t="shared" ca="1" si="91"/>
        <v>15.4152</v>
      </c>
      <c r="BG226" s="51">
        <f t="shared" ca="1" si="92"/>
        <v>15.393661971830985</v>
      </c>
      <c r="BH226" s="51">
        <f t="shared" ca="1" si="93"/>
        <v>733.54455445544556</v>
      </c>
      <c r="BI226" s="51">
        <v>0</v>
      </c>
      <c r="BJ226" s="51">
        <f ca="1">'2024_3월_관리비상세내역'!BK226</f>
        <v>1243.99</v>
      </c>
      <c r="BK226" s="51">
        <f t="shared" ca="1" si="94"/>
        <v>1762.675</v>
      </c>
      <c r="BL226" s="51">
        <f ca="1">'2024_3월_관리비상세내역'!BM226</f>
        <v>836.57154929577462</v>
      </c>
      <c r="BM226" s="57">
        <f t="shared" ca="1" si="95"/>
        <v>851.96521126760558</v>
      </c>
      <c r="BN226" s="51">
        <f ca="1">'2024_3월_관리비상세내역'!BO226</f>
        <v>184.91120000000001</v>
      </c>
      <c r="BO226" s="57">
        <f t="shared" ca="1" si="96"/>
        <v>200.32640000000001</v>
      </c>
      <c r="BP226" s="51">
        <f ca="1">'2024_3월_관리비상세내역'!BQ226</f>
        <v>754.79207920792078</v>
      </c>
      <c r="BQ226" s="57">
        <f t="shared" ca="1" si="97"/>
        <v>1488.3366336633662</v>
      </c>
      <c r="BR226" s="51">
        <v>0</v>
      </c>
      <c r="BS226" s="51">
        <v>0</v>
      </c>
    </row>
    <row r="227" spans="1:71">
      <c r="A227" s="8" t="s">
        <v>239</v>
      </c>
      <c r="B227">
        <v>706</v>
      </c>
      <c r="C227" s="54">
        <v>302</v>
      </c>
      <c r="E227" s="8">
        <v>158.66999999999999</v>
      </c>
      <c r="F227" s="8" t="s">
        <v>240</v>
      </c>
      <c r="G227" s="55">
        <f t="shared" ca="1" si="85"/>
        <v>43097</v>
      </c>
      <c r="H227" s="8">
        <v>77777</v>
      </c>
      <c r="J227" t="str">
        <f t="shared" ca="1" si="99"/>
        <v>전세</v>
      </c>
      <c r="K227" s="8" t="s">
        <v>242</v>
      </c>
      <c r="L227" s="63">
        <v>45383</v>
      </c>
      <c r="M227" s="63">
        <v>45432</v>
      </c>
      <c r="N227" s="63">
        <v>45383</v>
      </c>
      <c r="O227" s="63">
        <v>45412</v>
      </c>
      <c r="P227" s="51">
        <f t="shared" ca="1" si="86"/>
        <v>677639</v>
      </c>
      <c r="Q227" s="57">
        <f t="shared" ca="1" si="87"/>
        <v>691191.78</v>
      </c>
      <c r="R227" s="51">
        <f t="shared" ca="1" si="88"/>
        <v>677639</v>
      </c>
      <c r="S227" s="57">
        <f t="shared" ca="1" si="98"/>
        <v>256031</v>
      </c>
      <c r="T227" s="57">
        <f t="shared" ca="1" si="89"/>
        <v>421608</v>
      </c>
      <c r="U227" s="57">
        <f t="shared" ca="1" si="104"/>
        <v>77925</v>
      </c>
      <c r="V227" s="57">
        <f t="shared" ca="1" si="104"/>
        <v>20143</v>
      </c>
      <c r="W227" s="57">
        <f t="shared" ca="1" si="104"/>
        <v>1250</v>
      </c>
      <c r="X227" s="57">
        <f t="shared" ca="1" si="104"/>
        <v>3367</v>
      </c>
      <c r="Y227" s="57">
        <f t="shared" ca="1" si="104"/>
        <v>3183</v>
      </c>
      <c r="Z227" s="57">
        <f t="shared" ca="1" si="104"/>
        <v>23206</v>
      </c>
      <c r="AA227" s="57">
        <f t="shared" ca="1" si="104"/>
        <v>24262</v>
      </c>
      <c r="AB227" s="57">
        <f t="shared" ca="1" si="104"/>
        <v>41381</v>
      </c>
      <c r="AC227" s="57">
        <f t="shared" ca="1" si="104"/>
        <v>2020</v>
      </c>
      <c r="AD227" s="57">
        <f t="shared" ca="1" si="104"/>
        <v>2254</v>
      </c>
      <c r="AE227" s="57">
        <f t="shared" ca="1" si="104"/>
        <v>23603</v>
      </c>
      <c r="AF227" s="57">
        <f t="shared" ca="1" si="104"/>
        <v>386</v>
      </c>
      <c r="AG227" s="57">
        <f t="shared" ca="1" si="104"/>
        <v>48676</v>
      </c>
      <c r="AH227" s="57">
        <f t="shared" ca="1" si="104"/>
        <v>822</v>
      </c>
      <c r="AI227" s="57">
        <f t="shared" ca="1" si="104"/>
        <v>0</v>
      </c>
      <c r="AJ227" s="57">
        <f t="shared" ca="1" si="104"/>
        <v>94653</v>
      </c>
      <c r="AK227" s="57">
        <f t="shared" ca="1" si="103"/>
        <v>24276</v>
      </c>
      <c r="AL227" s="57">
        <f t="shared" ca="1" si="103"/>
        <v>129987</v>
      </c>
      <c r="AM227" s="57">
        <f t="shared" ca="1" si="103"/>
        <v>7474</v>
      </c>
      <c r="AN227" s="57">
        <f t="shared" ca="1" si="103"/>
        <v>68878</v>
      </c>
      <c r="AO227" s="57">
        <f t="shared" ca="1" si="103"/>
        <v>0</v>
      </c>
      <c r="AP227" s="57">
        <f t="shared" ca="1" si="103"/>
        <v>75974</v>
      </c>
      <c r="AQ227" s="57">
        <f t="shared" ca="1" si="103"/>
        <v>8637</v>
      </c>
      <c r="AR227" s="57">
        <f t="shared" ca="1" si="103"/>
        <v>3488</v>
      </c>
      <c r="AS227" s="51">
        <v>2500</v>
      </c>
      <c r="AT227" s="57">
        <f t="shared" ca="1" si="103"/>
        <v>0</v>
      </c>
      <c r="AU227" s="51">
        <v>0</v>
      </c>
      <c r="AV227" s="57">
        <v>0</v>
      </c>
      <c r="AW227" s="51">
        <f t="shared" ca="1" si="90"/>
        <v>13552.78</v>
      </c>
      <c r="AX227" s="57">
        <f t="shared" ca="1" si="84"/>
        <v>-1760</v>
      </c>
      <c r="AY227" s="57">
        <f t="shared" ca="1" si="84"/>
        <v>0</v>
      </c>
      <c r="AZ227" s="57">
        <f t="shared" ca="1" si="84"/>
        <v>0</v>
      </c>
      <c r="BA227" s="51">
        <v>0</v>
      </c>
      <c r="BB227" s="51">
        <v>0</v>
      </c>
      <c r="BC227" s="57">
        <f t="shared" ca="1" si="84"/>
        <v>-3026</v>
      </c>
      <c r="BD227" s="57">
        <f t="shared" ca="1" si="84"/>
        <v>-5920</v>
      </c>
      <c r="BE227" s="57">
        <f t="shared" ca="1" si="100"/>
        <v>473.26499999999999</v>
      </c>
      <c r="BF227" s="51">
        <f t="shared" ca="1" si="91"/>
        <v>103.9896</v>
      </c>
      <c r="BG227" s="51">
        <f t="shared" ca="1" si="92"/>
        <v>9.7011267605633797</v>
      </c>
      <c r="BH227" s="51">
        <f t="shared" ca="1" si="93"/>
        <v>752.21782178217825</v>
      </c>
      <c r="BI227" s="51">
        <v>0</v>
      </c>
      <c r="BJ227" s="51">
        <f ca="1">'2024_3월_관리비상세내역'!BK227</f>
        <v>665.60500000000002</v>
      </c>
      <c r="BK227" s="51">
        <f t="shared" ca="1" si="94"/>
        <v>1138.8699999999999</v>
      </c>
      <c r="BL227" s="51">
        <f ca="1">'2024_3월_관리비상세내역'!BM227</f>
        <v>534.4328169014085</v>
      </c>
      <c r="BM227" s="57">
        <f t="shared" ca="1" si="95"/>
        <v>544.1339436619719</v>
      </c>
      <c r="BN227" s="51">
        <f ca="1">'2024_3월_관리비상세내역'!BO227</f>
        <v>1018.576</v>
      </c>
      <c r="BO227" s="57">
        <f t="shared" ca="1" si="96"/>
        <v>1122.5655999999999</v>
      </c>
      <c r="BP227" s="51">
        <f ca="1">'2024_3월_관리비상세내역'!BQ227</f>
        <v>1228.3465346534654</v>
      </c>
      <c r="BQ227" s="57">
        <f t="shared" ca="1" si="97"/>
        <v>1980.5643564356437</v>
      </c>
      <c r="BR227" s="51">
        <v>0</v>
      </c>
      <c r="BS227" s="51">
        <v>0</v>
      </c>
    </row>
    <row r="228" spans="1:71">
      <c r="A228" s="8" t="s">
        <v>239</v>
      </c>
      <c r="B228">
        <v>706</v>
      </c>
      <c r="C228" s="54">
        <v>401</v>
      </c>
      <c r="E228" s="8">
        <v>158.66999999999999</v>
      </c>
      <c r="F228" s="8" t="s">
        <v>240</v>
      </c>
      <c r="G228" s="55">
        <f t="shared" ca="1" si="85"/>
        <v>44033</v>
      </c>
      <c r="H228" s="8">
        <v>77777</v>
      </c>
      <c r="J228" t="str">
        <f t="shared" ca="1" si="99"/>
        <v>전세</v>
      </c>
      <c r="K228" s="8" t="s">
        <v>242</v>
      </c>
      <c r="L228" s="63">
        <v>45383</v>
      </c>
      <c r="M228" s="63">
        <v>45432</v>
      </c>
      <c r="N228" s="63">
        <v>45383</v>
      </c>
      <c r="O228" s="63">
        <v>45412</v>
      </c>
      <c r="P228" s="51">
        <f t="shared" ca="1" si="86"/>
        <v>498239</v>
      </c>
      <c r="Q228" s="57">
        <f t="shared" ca="1" si="87"/>
        <v>508203.78</v>
      </c>
      <c r="R228" s="51">
        <f t="shared" ca="1" si="88"/>
        <v>498239</v>
      </c>
      <c r="S228" s="57">
        <f t="shared" ca="1" si="98"/>
        <v>165519</v>
      </c>
      <c r="T228" s="57">
        <f t="shared" ca="1" si="89"/>
        <v>332720</v>
      </c>
      <c r="U228" s="57">
        <f t="shared" ca="1" si="104"/>
        <v>36486</v>
      </c>
      <c r="V228" s="57">
        <f t="shared" ca="1" si="104"/>
        <v>28731</v>
      </c>
      <c r="W228" s="57">
        <f t="shared" ca="1" si="104"/>
        <v>1499</v>
      </c>
      <c r="X228" s="57">
        <f t="shared" ca="1" si="104"/>
        <v>4150</v>
      </c>
      <c r="Y228" s="57">
        <f t="shared" ca="1" si="104"/>
        <v>3108</v>
      </c>
      <c r="Z228" s="57">
        <f t="shared" ca="1" si="104"/>
        <v>16935</v>
      </c>
      <c r="AA228" s="57">
        <f t="shared" ca="1" si="104"/>
        <v>20671</v>
      </c>
      <c r="AB228" s="57">
        <f t="shared" ca="1" si="104"/>
        <v>33814</v>
      </c>
      <c r="AC228" s="57">
        <f t="shared" ca="1" si="104"/>
        <v>2063</v>
      </c>
      <c r="AD228" s="57">
        <f t="shared" ca="1" si="104"/>
        <v>8860</v>
      </c>
      <c r="AE228" s="57">
        <f t="shared" ca="1" si="104"/>
        <v>5785</v>
      </c>
      <c r="AF228" s="57">
        <f t="shared" ca="1" si="104"/>
        <v>464</v>
      </c>
      <c r="AG228" s="57">
        <f t="shared" ca="1" si="104"/>
        <v>20807</v>
      </c>
      <c r="AH228" s="57">
        <f t="shared" ca="1" si="104"/>
        <v>79</v>
      </c>
      <c r="AI228" s="57">
        <f t="shared" ca="1" si="104"/>
        <v>0</v>
      </c>
      <c r="AJ228" s="57">
        <f t="shared" ca="1" si="104"/>
        <v>94249</v>
      </c>
      <c r="AK228" s="57">
        <f t="shared" ca="1" si="103"/>
        <v>8806</v>
      </c>
      <c r="AL228" s="57">
        <f t="shared" ca="1" si="103"/>
        <v>129507</v>
      </c>
      <c r="AM228" s="57">
        <f t="shared" ca="1" si="103"/>
        <v>4638</v>
      </c>
      <c r="AN228" s="57">
        <f t="shared" ca="1" si="103"/>
        <v>22233</v>
      </c>
      <c r="AO228" s="57">
        <f t="shared" ca="1" si="103"/>
        <v>0</v>
      </c>
      <c r="AP228" s="57">
        <f t="shared" ca="1" si="103"/>
        <v>79803</v>
      </c>
      <c r="AQ228" s="57">
        <f t="shared" ca="1" si="103"/>
        <v>2817</v>
      </c>
      <c r="AR228" s="57">
        <f t="shared" ca="1" si="103"/>
        <v>6243</v>
      </c>
      <c r="AS228" s="51">
        <v>2500</v>
      </c>
      <c r="AT228" s="57">
        <f t="shared" ca="1" si="103"/>
        <v>0</v>
      </c>
      <c r="AU228" s="51">
        <v>0</v>
      </c>
      <c r="AV228" s="57">
        <v>0</v>
      </c>
      <c r="AW228" s="51">
        <f t="shared" ca="1" si="90"/>
        <v>9964.7800000000007</v>
      </c>
      <c r="AX228" s="57">
        <f t="shared" ca="1" si="84"/>
        <v>-10990</v>
      </c>
      <c r="AY228" s="57">
        <f t="shared" ca="1" si="84"/>
        <v>0</v>
      </c>
      <c r="AZ228" s="57">
        <f t="shared" ca="1" si="84"/>
        <v>0</v>
      </c>
      <c r="BA228" s="51">
        <v>0</v>
      </c>
      <c r="BB228" s="51">
        <v>0</v>
      </c>
      <c r="BC228" s="57">
        <f t="shared" ca="1" si="84"/>
        <v>-3388</v>
      </c>
      <c r="BD228" s="57">
        <f t="shared" ca="1" si="84"/>
        <v>-21631</v>
      </c>
      <c r="BE228" s="57">
        <f t="shared" ca="1" si="100"/>
        <v>471.245</v>
      </c>
      <c r="BF228" s="51">
        <f t="shared" ca="1" si="91"/>
        <v>103.6056</v>
      </c>
      <c r="BG228" s="51">
        <f t="shared" ca="1" si="92"/>
        <v>3.1314084507042255</v>
      </c>
      <c r="BH228" s="51">
        <f t="shared" ca="1" si="93"/>
        <v>790.12871287128712</v>
      </c>
      <c r="BI228" s="51">
        <v>0</v>
      </c>
      <c r="BJ228" s="51">
        <f ca="1">'2024_3월_관리비상세내역'!BK228</f>
        <v>578.22</v>
      </c>
      <c r="BK228" s="51">
        <f t="shared" ca="1" si="94"/>
        <v>1049.4650000000001</v>
      </c>
      <c r="BL228" s="51">
        <f ca="1">'2024_3월_관리비상세내역'!BM228</f>
        <v>570.69014084507046</v>
      </c>
      <c r="BM228" s="57">
        <f t="shared" ca="1" si="95"/>
        <v>573.82154929577473</v>
      </c>
      <c r="BN228" s="51">
        <f ca="1">'2024_3월_관리비상세내역'!BO228</f>
        <v>622.8904</v>
      </c>
      <c r="BO228" s="57">
        <f t="shared" ca="1" si="96"/>
        <v>726.49599999999998</v>
      </c>
      <c r="BP228" s="51">
        <f ca="1">'2024_3월_관리비상세내역'!BQ228</f>
        <v>603.7227722772277</v>
      </c>
      <c r="BQ228" s="57">
        <f t="shared" ca="1" si="97"/>
        <v>1393.8514851485147</v>
      </c>
      <c r="BR228" s="51">
        <v>0</v>
      </c>
      <c r="BS228" s="51">
        <v>0</v>
      </c>
    </row>
    <row r="229" spans="1:71">
      <c r="A229" s="8" t="s">
        <v>239</v>
      </c>
      <c r="B229">
        <v>706</v>
      </c>
      <c r="C229" s="54">
        <v>402</v>
      </c>
      <c r="E229" s="8">
        <v>158.66999999999999</v>
      </c>
      <c r="F229" s="8" t="s">
        <v>240</v>
      </c>
      <c r="G229" s="55">
        <f t="shared" ca="1" si="85"/>
        <v>43284</v>
      </c>
      <c r="H229" s="8">
        <v>77777</v>
      </c>
      <c r="J229" t="str">
        <f t="shared" ca="1" si="99"/>
        <v>전세</v>
      </c>
      <c r="K229" s="8" t="s">
        <v>242</v>
      </c>
      <c r="L229" s="63">
        <v>45383</v>
      </c>
      <c r="M229" s="63">
        <v>45432</v>
      </c>
      <c r="N229" s="63">
        <v>45383</v>
      </c>
      <c r="O229" s="63">
        <v>45412</v>
      </c>
      <c r="P229" s="51">
        <f t="shared" ca="1" si="86"/>
        <v>461285</v>
      </c>
      <c r="Q229" s="57">
        <f t="shared" ca="1" si="87"/>
        <v>470510.7</v>
      </c>
      <c r="R229" s="51">
        <f t="shared" ca="1" si="88"/>
        <v>461285</v>
      </c>
      <c r="S229" s="57">
        <f t="shared" ca="1" si="98"/>
        <v>154045</v>
      </c>
      <c r="T229" s="57">
        <f t="shared" ca="1" si="89"/>
        <v>307240</v>
      </c>
      <c r="U229" s="57">
        <f t="shared" ca="1" si="104"/>
        <v>46990</v>
      </c>
      <c r="V229" s="57">
        <f t="shared" ca="1" si="104"/>
        <v>20739</v>
      </c>
      <c r="W229" s="57">
        <f t="shared" ca="1" si="104"/>
        <v>532</v>
      </c>
      <c r="X229" s="57">
        <f t="shared" ca="1" si="104"/>
        <v>3278</v>
      </c>
      <c r="Y229" s="57">
        <f t="shared" ca="1" si="104"/>
        <v>3958</v>
      </c>
      <c r="Z229" s="57">
        <f t="shared" ca="1" si="104"/>
        <v>32729</v>
      </c>
      <c r="AA229" s="57">
        <f t="shared" ca="1" si="104"/>
        <v>26672</v>
      </c>
      <c r="AB229" s="57">
        <f t="shared" ca="1" si="104"/>
        <v>14339</v>
      </c>
      <c r="AC229" s="57">
        <f t="shared" ca="1" si="104"/>
        <v>1902</v>
      </c>
      <c r="AD229" s="57">
        <f t="shared" ca="1" si="104"/>
        <v>4330</v>
      </c>
      <c r="AE229" s="57">
        <f t="shared" ca="1" si="104"/>
        <v>6913</v>
      </c>
      <c r="AF229" s="57">
        <f t="shared" ca="1" si="104"/>
        <v>692</v>
      </c>
      <c r="AG229" s="57">
        <f t="shared" ca="1" si="104"/>
        <v>16374</v>
      </c>
      <c r="AH229" s="57">
        <f t="shared" ca="1" si="104"/>
        <v>530</v>
      </c>
      <c r="AI229" s="57">
        <f t="shared" ca="1" si="104"/>
        <v>0</v>
      </c>
      <c r="AJ229" s="57">
        <f t="shared" ca="1" si="104"/>
        <v>98531</v>
      </c>
      <c r="AK229" s="57">
        <f t="shared" ca="1" si="103"/>
        <v>17437</v>
      </c>
      <c r="AL229" s="57">
        <f t="shared" ca="1" si="103"/>
        <v>20519</v>
      </c>
      <c r="AM229" s="57">
        <f t="shared" ca="1" si="103"/>
        <v>1872</v>
      </c>
      <c r="AN229" s="57">
        <f t="shared" ca="1" si="103"/>
        <v>92448</v>
      </c>
      <c r="AO229" s="57">
        <f t="shared" ca="1" si="103"/>
        <v>0</v>
      </c>
      <c r="AP229" s="57">
        <f t="shared" ca="1" si="103"/>
        <v>76299</v>
      </c>
      <c r="AQ229" s="57">
        <f t="shared" ca="1" si="103"/>
        <v>1269</v>
      </c>
      <c r="AR229" s="57">
        <f t="shared" ca="1" si="103"/>
        <v>6299</v>
      </c>
      <c r="AS229" s="51">
        <v>2500</v>
      </c>
      <c r="AT229" s="57">
        <f t="shared" ca="1" si="103"/>
        <v>0</v>
      </c>
      <c r="AU229" s="51">
        <v>0</v>
      </c>
      <c r="AV229" s="57">
        <v>0</v>
      </c>
      <c r="AW229" s="51">
        <f t="shared" ca="1" si="90"/>
        <v>9225.7000000000007</v>
      </c>
      <c r="AX229" s="57">
        <f t="shared" ca="1" si="84"/>
        <v>-13983</v>
      </c>
      <c r="AY229" s="57">
        <f t="shared" ca="1" si="84"/>
        <v>0</v>
      </c>
      <c r="AZ229" s="57">
        <f t="shared" ca="1" si="84"/>
        <v>0</v>
      </c>
      <c r="BA229" s="51">
        <v>0</v>
      </c>
      <c r="BB229" s="51">
        <v>0</v>
      </c>
      <c r="BC229" s="57">
        <f t="shared" ca="1" si="84"/>
        <v>-17278</v>
      </c>
      <c r="BD229" s="57">
        <f t="shared" ca="1" si="84"/>
        <v>-4606</v>
      </c>
      <c r="BE229" s="57">
        <f t="shared" ca="1" si="100"/>
        <v>492.65499999999997</v>
      </c>
      <c r="BF229" s="51">
        <f t="shared" ca="1" si="91"/>
        <v>16.415199999999999</v>
      </c>
      <c r="BG229" s="51">
        <f t="shared" ca="1" si="92"/>
        <v>13.020845070422535</v>
      </c>
      <c r="BH229" s="51">
        <f t="shared" ca="1" si="93"/>
        <v>755.43564356435638</v>
      </c>
      <c r="BI229" s="51">
        <v>0</v>
      </c>
      <c r="BJ229" s="51">
        <f ca="1">'2024_3월_관리비상세내역'!BK229</f>
        <v>720.2</v>
      </c>
      <c r="BK229" s="51">
        <f t="shared" ca="1" si="94"/>
        <v>1212.855</v>
      </c>
      <c r="BL229" s="51">
        <f ca="1">'2024_3월_관리비상세내역'!BM229</f>
        <v>325.40338028169015</v>
      </c>
      <c r="BM229" s="57">
        <f t="shared" ca="1" si="95"/>
        <v>338.42422535211267</v>
      </c>
      <c r="BN229" s="51">
        <f ca="1">'2024_3월_관리비상세내역'!BO229</f>
        <v>303.78559999999999</v>
      </c>
      <c r="BO229" s="57">
        <f t="shared" ca="1" si="96"/>
        <v>320.20079999999996</v>
      </c>
      <c r="BP229" s="51">
        <f ca="1">'2024_3월_관리비상세내역'!BQ229</f>
        <v>1543.6633663366338</v>
      </c>
      <c r="BQ229" s="57">
        <f t="shared" ca="1" si="97"/>
        <v>2299.09900990099</v>
      </c>
      <c r="BR229" s="51">
        <v>0</v>
      </c>
      <c r="BS229" s="51">
        <v>0</v>
      </c>
    </row>
    <row r="230" spans="1:71">
      <c r="A230" s="8" t="s">
        <v>239</v>
      </c>
      <c r="B230">
        <v>706</v>
      </c>
      <c r="C230" s="54">
        <v>501</v>
      </c>
      <c r="E230" s="8">
        <v>158.66999999999999</v>
      </c>
      <c r="F230" s="8" t="s">
        <v>240</v>
      </c>
      <c r="G230" s="55">
        <f t="shared" ca="1" si="85"/>
        <v>44117</v>
      </c>
      <c r="H230" s="8">
        <v>77777</v>
      </c>
      <c r="J230" t="str">
        <f t="shared" ca="1" si="99"/>
        <v>월세</v>
      </c>
      <c r="K230" s="8" t="s">
        <v>242</v>
      </c>
      <c r="L230" s="63">
        <v>45383</v>
      </c>
      <c r="M230" s="63">
        <v>45432</v>
      </c>
      <c r="N230" s="63">
        <v>45383</v>
      </c>
      <c r="O230" s="63">
        <v>45412</v>
      </c>
      <c r="P230" s="51">
        <f t="shared" ca="1" si="86"/>
        <v>545565</v>
      </c>
      <c r="Q230" s="57">
        <f t="shared" ca="1" si="87"/>
        <v>556476.30000000005</v>
      </c>
      <c r="R230" s="51">
        <f t="shared" ca="1" si="88"/>
        <v>545565</v>
      </c>
      <c r="S230" s="57">
        <f t="shared" ca="1" si="98"/>
        <v>271216</v>
      </c>
      <c r="T230" s="57">
        <f t="shared" ca="1" si="89"/>
        <v>274349</v>
      </c>
      <c r="U230" s="57">
        <f t="shared" ca="1" si="104"/>
        <v>73992</v>
      </c>
      <c r="V230" s="57">
        <f t="shared" ca="1" si="104"/>
        <v>15780</v>
      </c>
      <c r="W230" s="57">
        <f t="shared" ca="1" si="104"/>
        <v>1004</v>
      </c>
      <c r="X230" s="57">
        <f t="shared" ca="1" si="104"/>
        <v>4737</v>
      </c>
      <c r="Y230" s="57">
        <f t="shared" ca="1" si="104"/>
        <v>3770</v>
      </c>
      <c r="Z230" s="57">
        <f t="shared" ca="1" si="104"/>
        <v>57379</v>
      </c>
      <c r="AA230" s="57">
        <f t="shared" ca="1" si="104"/>
        <v>16074</v>
      </c>
      <c r="AB230" s="57">
        <f t="shared" ca="1" si="104"/>
        <v>36798</v>
      </c>
      <c r="AC230" s="57">
        <f t="shared" ca="1" si="104"/>
        <v>1205</v>
      </c>
      <c r="AD230" s="57">
        <f t="shared" ca="1" si="104"/>
        <v>7052</v>
      </c>
      <c r="AE230" s="57">
        <f t="shared" ca="1" si="104"/>
        <v>26280</v>
      </c>
      <c r="AF230" s="57">
        <f t="shared" ca="1" si="104"/>
        <v>964</v>
      </c>
      <c r="AG230" s="57">
        <f t="shared" ca="1" si="104"/>
        <v>34139</v>
      </c>
      <c r="AH230" s="57">
        <f t="shared" ca="1" si="104"/>
        <v>130</v>
      </c>
      <c r="AI230" s="57">
        <f t="shared" ca="1" si="104"/>
        <v>0</v>
      </c>
      <c r="AJ230" s="57">
        <f t="shared" ca="1" si="104"/>
        <v>104485</v>
      </c>
      <c r="AK230" s="57">
        <f t="shared" ca="1" si="103"/>
        <v>14710</v>
      </c>
      <c r="AL230" s="57">
        <f t="shared" ca="1" si="103"/>
        <v>98499</v>
      </c>
      <c r="AM230" s="57">
        <f t="shared" ca="1" si="103"/>
        <v>5341</v>
      </c>
      <c r="AN230" s="57">
        <f t="shared" ca="1" si="103"/>
        <v>48145</v>
      </c>
      <c r="AO230" s="57">
        <f t="shared" ca="1" si="103"/>
        <v>0</v>
      </c>
      <c r="AP230" s="57">
        <f t="shared" ca="1" si="103"/>
        <v>23040</v>
      </c>
      <c r="AQ230" s="57">
        <f t="shared" ca="1" si="103"/>
        <v>8116</v>
      </c>
      <c r="AR230" s="57">
        <f t="shared" ca="1" si="103"/>
        <v>5540</v>
      </c>
      <c r="AS230" s="51">
        <v>2500</v>
      </c>
      <c r="AT230" s="57">
        <f t="shared" ca="1" si="103"/>
        <v>0</v>
      </c>
      <c r="AU230" s="51">
        <v>0</v>
      </c>
      <c r="AV230" s="57">
        <v>0</v>
      </c>
      <c r="AW230" s="51">
        <f t="shared" ca="1" si="90"/>
        <v>10911.300000000001</v>
      </c>
      <c r="AX230" s="57">
        <f t="shared" ca="1" si="84"/>
        <v>-15370</v>
      </c>
      <c r="AY230" s="57">
        <f t="shared" ca="1" si="84"/>
        <v>0</v>
      </c>
      <c r="AZ230" s="57">
        <f t="shared" ca="1" si="84"/>
        <v>0</v>
      </c>
      <c r="BA230" s="51">
        <v>0</v>
      </c>
      <c r="BB230" s="51">
        <v>0</v>
      </c>
      <c r="BC230" s="57">
        <f t="shared" ca="1" si="84"/>
        <v>-13619</v>
      </c>
      <c r="BD230" s="57">
        <f t="shared" ca="1" si="84"/>
        <v>-15126</v>
      </c>
      <c r="BE230" s="57">
        <f t="shared" ca="1" si="100"/>
        <v>522.42499999999995</v>
      </c>
      <c r="BF230" s="51">
        <f t="shared" ca="1" si="91"/>
        <v>78.799199999999999</v>
      </c>
      <c r="BG230" s="51">
        <f t="shared" ca="1" si="92"/>
        <v>6.7809859154929581</v>
      </c>
      <c r="BH230" s="51">
        <f t="shared" ca="1" si="93"/>
        <v>228.11881188118812</v>
      </c>
      <c r="BI230" s="51">
        <v>0</v>
      </c>
      <c r="BJ230" s="51">
        <f ca="1">'2024_3월_관리비상세내역'!BK230</f>
        <v>465.56</v>
      </c>
      <c r="BK230" s="51">
        <f t="shared" ca="1" si="94"/>
        <v>987.9849999999999</v>
      </c>
      <c r="BL230" s="51">
        <f ca="1">'2024_3월_관리비상세내역'!BM230</f>
        <v>560.14676056338033</v>
      </c>
      <c r="BM230" s="57">
        <f t="shared" ca="1" si="95"/>
        <v>566.92774647887325</v>
      </c>
      <c r="BN230" s="51">
        <f ca="1">'2024_3월_관리비상세내역'!BO230</f>
        <v>473.18560000000002</v>
      </c>
      <c r="BO230" s="57">
        <f t="shared" ca="1" si="96"/>
        <v>551.98480000000006</v>
      </c>
      <c r="BP230" s="51">
        <f ca="1">'2024_3월_관리비상세내역'!BQ230</f>
        <v>852.61386138613864</v>
      </c>
      <c r="BQ230" s="57">
        <f t="shared" ca="1" si="97"/>
        <v>1080.7326732673268</v>
      </c>
      <c r="BR230" s="51">
        <v>0</v>
      </c>
      <c r="BS230" s="51">
        <v>0</v>
      </c>
    </row>
    <row r="231" spans="1:71">
      <c r="A231" s="8" t="s">
        <v>239</v>
      </c>
      <c r="B231">
        <v>706</v>
      </c>
      <c r="C231" s="54">
        <v>502</v>
      </c>
      <c r="E231" s="8">
        <v>158.66999999999999</v>
      </c>
      <c r="F231" s="8" t="s">
        <v>240</v>
      </c>
      <c r="G231" s="55">
        <f t="shared" ca="1" si="85"/>
        <v>44526</v>
      </c>
      <c r="H231" s="8">
        <v>77777</v>
      </c>
      <c r="J231" t="str">
        <f t="shared" ca="1" si="99"/>
        <v>월세</v>
      </c>
      <c r="K231" s="8" t="s">
        <v>242</v>
      </c>
      <c r="L231" s="63">
        <v>45383</v>
      </c>
      <c r="M231" s="63">
        <v>45432</v>
      </c>
      <c r="N231" s="63">
        <v>45383</v>
      </c>
      <c r="O231" s="63">
        <v>45412</v>
      </c>
      <c r="P231" s="51">
        <f t="shared" ca="1" si="86"/>
        <v>534623</v>
      </c>
      <c r="Q231" s="57">
        <f t="shared" ca="1" si="87"/>
        <v>545315.46</v>
      </c>
      <c r="R231" s="51">
        <f t="shared" ca="1" si="88"/>
        <v>534623</v>
      </c>
      <c r="S231" s="57">
        <f t="shared" ca="1" si="98"/>
        <v>175627</v>
      </c>
      <c r="T231" s="57">
        <f t="shared" ca="1" si="89"/>
        <v>358996</v>
      </c>
      <c r="U231" s="57">
        <f t="shared" ca="1" si="104"/>
        <v>71279</v>
      </c>
      <c r="V231" s="57">
        <f t="shared" ca="1" si="104"/>
        <v>14093</v>
      </c>
      <c r="W231" s="57">
        <f t="shared" ca="1" si="104"/>
        <v>406</v>
      </c>
      <c r="X231" s="57">
        <f t="shared" ca="1" si="104"/>
        <v>1359</v>
      </c>
      <c r="Y231" s="57">
        <f t="shared" ca="1" si="104"/>
        <v>3621</v>
      </c>
      <c r="Z231" s="57">
        <f t="shared" ca="1" si="104"/>
        <v>26756</v>
      </c>
      <c r="AA231" s="57">
        <f t="shared" ca="1" si="104"/>
        <v>2120</v>
      </c>
      <c r="AB231" s="57">
        <f t="shared" ca="1" si="104"/>
        <v>37753</v>
      </c>
      <c r="AC231" s="57">
        <f t="shared" ca="1" si="104"/>
        <v>104</v>
      </c>
      <c r="AD231" s="57">
        <f t="shared" ca="1" si="104"/>
        <v>2928</v>
      </c>
      <c r="AE231" s="57">
        <f t="shared" ca="1" si="104"/>
        <v>794</v>
      </c>
      <c r="AF231" s="57">
        <f t="shared" ca="1" si="104"/>
        <v>591</v>
      </c>
      <c r="AG231" s="57">
        <f t="shared" ca="1" si="104"/>
        <v>12557</v>
      </c>
      <c r="AH231" s="57">
        <f t="shared" ca="1" si="104"/>
        <v>1</v>
      </c>
      <c r="AI231" s="57">
        <f t="shared" ca="1" si="104"/>
        <v>0</v>
      </c>
      <c r="AJ231" s="57">
        <f t="shared" ca="1" si="104"/>
        <v>97119</v>
      </c>
      <c r="AK231" s="57">
        <f t="shared" ca="1" si="103"/>
        <v>11933</v>
      </c>
      <c r="AL231" s="57">
        <f t="shared" ca="1" si="103"/>
        <v>101113</v>
      </c>
      <c r="AM231" s="57">
        <f t="shared" ca="1" si="103"/>
        <v>136</v>
      </c>
      <c r="AN231" s="57">
        <f t="shared" ca="1" si="103"/>
        <v>96185</v>
      </c>
      <c r="AO231" s="57">
        <f t="shared" ca="1" si="103"/>
        <v>0</v>
      </c>
      <c r="AP231" s="57">
        <f t="shared" ca="1" si="103"/>
        <v>91609</v>
      </c>
      <c r="AQ231" s="57">
        <f t="shared" ca="1" si="103"/>
        <v>3386</v>
      </c>
      <c r="AR231" s="57">
        <f t="shared" ca="1" si="103"/>
        <v>9241</v>
      </c>
      <c r="AS231" s="51">
        <v>2500</v>
      </c>
      <c r="AT231" s="57">
        <f t="shared" ca="1" si="103"/>
        <v>0</v>
      </c>
      <c r="AU231" s="51">
        <v>0</v>
      </c>
      <c r="AV231" s="57">
        <v>0</v>
      </c>
      <c r="AW231" s="51">
        <f t="shared" ca="1" si="90"/>
        <v>10692.460000000001</v>
      </c>
      <c r="AX231" s="57">
        <f t="shared" ca="1" si="84"/>
        <v>-20300</v>
      </c>
      <c r="AY231" s="57">
        <f t="shared" ca="1" si="84"/>
        <v>0</v>
      </c>
      <c r="AZ231" s="57">
        <f t="shared" ca="1" si="84"/>
        <v>0</v>
      </c>
      <c r="BA231" s="51">
        <v>0</v>
      </c>
      <c r="BB231" s="51">
        <v>0</v>
      </c>
      <c r="BC231" s="57">
        <f t="shared" ca="1" si="84"/>
        <v>-7245</v>
      </c>
      <c r="BD231" s="57">
        <f t="shared" ca="1" si="84"/>
        <v>-25416</v>
      </c>
      <c r="BE231" s="57">
        <f t="shared" ca="1" si="100"/>
        <v>485.59500000000003</v>
      </c>
      <c r="BF231" s="51">
        <f t="shared" ca="1" si="91"/>
        <v>80.8904</v>
      </c>
      <c r="BG231" s="51">
        <f t="shared" ca="1" si="92"/>
        <v>13.54718309859155</v>
      </c>
      <c r="BH231" s="51">
        <f t="shared" ca="1" si="93"/>
        <v>907.01980198019805</v>
      </c>
      <c r="BI231" s="51">
        <v>0</v>
      </c>
      <c r="BJ231" s="51">
        <f ca="1">'2024_3월_관리비상세내역'!BK231</f>
        <v>1087.655</v>
      </c>
      <c r="BK231" s="51">
        <f t="shared" ca="1" si="94"/>
        <v>1573.25</v>
      </c>
      <c r="BL231" s="51">
        <f ca="1">'2024_3월_관리비상세내역'!BM231</f>
        <v>538.2559154929578</v>
      </c>
      <c r="BM231" s="57">
        <f t="shared" ca="1" si="95"/>
        <v>551.80309859154931</v>
      </c>
      <c r="BN231" s="51">
        <f ca="1">'2024_3월_관리비상세내역'!BO231</f>
        <v>659.86559999999997</v>
      </c>
      <c r="BO231" s="57">
        <f t="shared" ca="1" si="96"/>
        <v>740.75599999999997</v>
      </c>
      <c r="BP231" s="51">
        <f ca="1">'2024_3월_관리비상세내역'!BQ231</f>
        <v>1476.2871287128714</v>
      </c>
      <c r="BQ231" s="57">
        <f t="shared" ca="1" si="97"/>
        <v>2383.3069306930693</v>
      </c>
      <c r="BR231" s="51">
        <v>0</v>
      </c>
      <c r="BS231" s="51">
        <v>0</v>
      </c>
    </row>
    <row r="232" spans="1:71">
      <c r="A232" s="8" t="s">
        <v>239</v>
      </c>
      <c r="B232">
        <v>706</v>
      </c>
      <c r="C232" s="54">
        <v>601</v>
      </c>
      <c r="E232" s="8">
        <v>158.66999999999999</v>
      </c>
      <c r="F232" s="8" t="s">
        <v>240</v>
      </c>
      <c r="G232" s="55">
        <f t="shared" ca="1" si="85"/>
        <v>42608</v>
      </c>
      <c r="H232" s="8">
        <v>77777</v>
      </c>
      <c r="J232" t="str">
        <f t="shared" ca="1" si="99"/>
        <v>월세</v>
      </c>
      <c r="K232" s="8" t="s">
        <v>242</v>
      </c>
      <c r="L232" s="63">
        <v>45383</v>
      </c>
      <c r="M232" s="63">
        <v>45432</v>
      </c>
      <c r="N232" s="63">
        <v>45383</v>
      </c>
      <c r="O232" s="63">
        <v>45412</v>
      </c>
      <c r="P232" s="51">
        <f t="shared" ca="1" si="86"/>
        <v>489978</v>
      </c>
      <c r="Q232" s="57">
        <f t="shared" ca="1" si="87"/>
        <v>499777.56</v>
      </c>
      <c r="R232" s="51">
        <f t="shared" ca="1" si="88"/>
        <v>489978</v>
      </c>
      <c r="S232" s="57">
        <f t="shared" ca="1" si="98"/>
        <v>192580</v>
      </c>
      <c r="T232" s="57">
        <f t="shared" ca="1" si="89"/>
        <v>297398</v>
      </c>
      <c r="U232" s="57">
        <f t="shared" ca="1" si="104"/>
        <v>56177</v>
      </c>
      <c r="V232" s="57">
        <f t="shared" ca="1" si="104"/>
        <v>35403</v>
      </c>
      <c r="W232" s="57">
        <f t="shared" ca="1" si="104"/>
        <v>451</v>
      </c>
      <c r="X232" s="57">
        <f t="shared" ca="1" si="104"/>
        <v>4726</v>
      </c>
      <c r="Y232" s="57">
        <f t="shared" ca="1" si="104"/>
        <v>3117</v>
      </c>
      <c r="Z232" s="57">
        <f t="shared" ca="1" si="104"/>
        <v>17547</v>
      </c>
      <c r="AA232" s="57">
        <f t="shared" ca="1" si="104"/>
        <v>17006</v>
      </c>
      <c r="AB232" s="57">
        <f t="shared" ca="1" si="104"/>
        <v>40283</v>
      </c>
      <c r="AC232" s="57">
        <f t="shared" ca="1" si="104"/>
        <v>1730</v>
      </c>
      <c r="AD232" s="57">
        <f t="shared" ca="1" si="104"/>
        <v>4539</v>
      </c>
      <c r="AE232" s="57">
        <f t="shared" ca="1" si="104"/>
        <v>23380</v>
      </c>
      <c r="AF232" s="57">
        <f t="shared" ca="1" si="104"/>
        <v>575</v>
      </c>
      <c r="AG232" s="57">
        <f t="shared" ca="1" si="104"/>
        <v>512</v>
      </c>
      <c r="AH232" s="57">
        <f t="shared" ca="1" si="104"/>
        <v>883</v>
      </c>
      <c r="AI232" s="57">
        <f t="shared" ca="1" si="104"/>
        <v>0</v>
      </c>
      <c r="AJ232" s="57">
        <f t="shared" ca="1" si="104"/>
        <v>108797</v>
      </c>
      <c r="AK232" s="57">
        <f t="shared" ca="1" si="103"/>
        <v>23354</v>
      </c>
      <c r="AL232" s="57">
        <f t="shared" ca="1" si="103"/>
        <v>133254</v>
      </c>
      <c r="AM232" s="57">
        <f t="shared" ca="1" si="103"/>
        <v>5997</v>
      </c>
      <c r="AN232" s="57">
        <f t="shared" ca="1" si="103"/>
        <v>11219</v>
      </c>
      <c r="AO232" s="57">
        <f t="shared" ca="1" si="103"/>
        <v>0</v>
      </c>
      <c r="AP232" s="57">
        <f t="shared" ca="1" si="103"/>
        <v>5077</v>
      </c>
      <c r="AQ232" s="57">
        <f t="shared" ca="1" si="103"/>
        <v>4140</v>
      </c>
      <c r="AR232" s="57">
        <f t="shared" ca="1" si="103"/>
        <v>9580</v>
      </c>
      <c r="AS232" s="51">
        <v>2500</v>
      </c>
      <c r="AT232" s="57">
        <f t="shared" ca="1" si="103"/>
        <v>0</v>
      </c>
      <c r="AU232" s="51">
        <v>0</v>
      </c>
      <c r="AV232" s="57">
        <v>0</v>
      </c>
      <c r="AW232" s="51">
        <f t="shared" ca="1" si="90"/>
        <v>9799.56</v>
      </c>
      <c r="AX232" s="57">
        <f t="shared" ca="1" si="84"/>
        <v>-4519</v>
      </c>
      <c r="AY232" s="57">
        <f t="shared" ca="1" si="84"/>
        <v>0</v>
      </c>
      <c r="AZ232" s="57">
        <f t="shared" ca="1" si="84"/>
        <v>0</v>
      </c>
      <c r="BA232" s="51">
        <v>0</v>
      </c>
      <c r="BB232" s="51">
        <v>0</v>
      </c>
      <c r="BC232" s="57">
        <f t="shared" ref="AX232:BD261" ca="1" si="105">RANDBETWEEN(BC$2,BC$3)</f>
        <v>-5674</v>
      </c>
      <c r="BD232" s="57">
        <f t="shared" ca="1" si="105"/>
        <v>-10076</v>
      </c>
      <c r="BE232" s="57">
        <f t="shared" ca="1" si="100"/>
        <v>543.98500000000001</v>
      </c>
      <c r="BF232" s="51">
        <f t="shared" ca="1" si="91"/>
        <v>106.6032</v>
      </c>
      <c r="BG232" s="51">
        <f t="shared" ca="1" si="92"/>
        <v>1.5801408450704226</v>
      </c>
      <c r="BH232" s="51">
        <f t="shared" ca="1" si="93"/>
        <v>50.267326732673268</v>
      </c>
      <c r="BI232" s="51">
        <v>0</v>
      </c>
      <c r="BJ232" s="51">
        <f ca="1">'2024_3월_관리비상세내역'!BK232</f>
        <v>518</v>
      </c>
      <c r="BK232" s="51">
        <f t="shared" ca="1" si="94"/>
        <v>1061.9850000000001</v>
      </c>
      <c r="BL232" s="51">
        <f ca="1">'2024_3월_관리비상세내역'!BM232</f>
        <v>356.05915492957746</v>
      </c>
      <c r="BM232" s="57">
        <f t="shared" ca="1" si="95"/>
        <v>357.63929577464791</v>
      </c>
      <c r="BN232" s="51">
        <f ca="1">'2024_3월_관리비상세내역'!BO232</f>
        <v>131.05360000000002</v>
      </c>
      <c r="BO232" s="57">
        <f t="shared" ca="1" si="96"/>
        <v>237.65680000000003</v>
      </c>
      <c r="BP232" s="51">
        <f ca="1">'2024_3월_관리비상세내역'!BQ232</f>
        <v>918.52475247524751</v>
      </c>
      <c r="BQ232" s="57">
        <f t="shared" ca="1" si="97"/>
        <v>968.79207920792078</v>
      </c>
      <c r="BR232" s="51">
        <v>0</v>
      </c>
      <c r="BS232" s="51">
        <v>0</v>
      </c>
    </row>
    <row r="233" spans="1:71">
      <c r="A233" s="8" t="s">
        <v>239</v>
      </c>
      <c r="B233">
        <v>706</v>
      </c>
      <c r="C233" s="54">
        <v>602</v>
      </c>
      <c r="E233" s="8">
        <v>158.66999999999999</v>
      </c>
      <c r="F233" s="8" t="s">
        <v>240</v>
      </c>
      <c r="G233" s="55">
        <f t="shared" ca="1" si="85"/>
        <v>45268</v>
      </c>
      <c r="H233" s="8">
        <v>77777</v>
      </c>
      <c r="J233" t="str">
        <f t="shared" ca="1" si="99"/>
        <v>전세</v>
      </c>
      <c r="K233" s="8" t="s">
        <v>242</v>
      </c>
      <c r="L233" s="63">
        <v>45383</v>
      </c>
      <c r="M233" s="63">
        <v>45432</v>
      </c>
      <c r="N233" s="63">
        <v>45383</v>
      </c>
      <c r="O233" s="63">
        <v>45412</v>
      </c>
      <c r="P233" s="51">
        <f t="shared" ca="1" si="86"/>
        <v>507322</v>
      </c>
      <c r="Q233" s="57">
        <f t="shared" ca="1" si="87"/>
        <v>517468.44</v>
      </c>
      <c r="R233" s="51">
        <f t="shared" ca="1" si="88"/>
        <v>507322</v>
      </c>
      <c r="S233" s="57">
        <f t="shared" ca="1" si="98"/>
        <v>209265</v>
      </c>
      <c r="T233" s="57">
        <f t="shared" ca="1" si="89"/>
        <v>298057</v>
      </c>
      <c r="U233" s="57">
        <f t="shared" ca="1" si="104"/>
        <v>77005</v>
      </c>
      <c r="V233" s="57">
        <f t="shared" ca="1" si="104"/>
        <v>24015</v>
      </c>
      <c r="W233" s="57">
        <f t="shared" ca="1" si="104"/>
        <v>1601</v>
      </c>
      <c r="X233" s="57">
        <f t="shared" ca="1" si="104"/>
        <v>2348</v>
      </c>
      <c r="Y233" s="57">
        <f t="shared" ca="1" si="104"/>
        <v>3955</v>
      </c>
      <c r="Z233" s="57">
        <f t="shared" ca="1" si="104"/>
        <v>22977</v>
      </c>
      <c r="AA233" s="57">
        <f t="shared" ca="1" si="104"/>
        <v>24752</v>
      </c>
      <c r="AB233" s="57">
        <f t="shared" ca="1" si="104"/>
        <v>23261</v>
      </c>
      <c r="AC233" s="57">
        <f t="shared" ca="1" si="104"/>
        <v>1767</v>
      </c>
      <c r="AD233" s="57">
        <f t="shared" ca="1" si="104"/>
        <v>2205</v>
      </c>
      <c r="AE233" s="57">
        <f t="shared" ca="1" si="104"/>
        <v>19603</v>
      </c>
      <c r="AF233" s="57">
        <f t="shared" ca="1" si="104"/>
        <v>412</v>
      </c>
      <c r="AG233" s="57">
        <f t="shared" ca="1" si="104"/>
        <v>23266</v>
      </c>
      <c r="AH233" s="57">
        <f t="shared" ca="1" si="104"/>
        <v>343</v>
      </c>
      <c r="AI233" s="57">
        <f t="shared" ca="1" si="104"/>
        <v>0</v>
      </c>
      <c r="AJ233" s="57">
        <f t="shared" ca="1" si="104"/>
        <v>110597</v>
      </c>
      <c r="AK233" s="57">
        <f t="shared" ca="1" si="103"/>
        <v>13339</v>
      </c>
      <c r="AL233" s="57">
        <f t="shared" ca="1" si="103"/>
        <v>140555</v>
      </c>
      <c r="AM233" s="57">
        <f t="shared" ca="1" si="103"/>
        <v>6753</v>
      </c>
      <c r="AN233" s="57">
        <f t="shared" ca="1" si="103"/>
        <v>37069</v>
      </c>
      <c r="AO233" s="57">
        <f t="shared" ca="1" si="103"/>
        <v>0</v>
      </c>
      <c r="AP233" s="57">
        <f t="shared" ca="1" si="103"/>
        <v>12985</v>
      </c>
      <c r="AQ233" s="57">
        <f t="shared" ca="1" si="103"/>
        <v>6850</v>
      </c>
      <c r="AR233" s="57">
        <f t="shared" ca="1" si="103"/>
        <v>6091</v>
      </c>
      <c r="AS233" s="51">
        <v>2500</v>
      </c>
      <c r="AT233" s="57">
        <f t="shared" ca="1" si="103"/>
        <v>0</v>
      </c>
      <c r="AU233" s="51">
        <v>0</v>
      </c>
      <c r="AV233" s="57">
        <v>0</v>
      </c>
      <c r="AW233" s="51">
        <f t="shared" ca="1" si="90"/>
        <v>10146.44</v>
      </c>
      <c r="AX233" s="57">
        <f t="shared" ca="1" si="105"/>
        <v>-8778</v>
      </c>
      <c r="AY233" s="57">
        <f t="shared" ca="1" si="105"/>
        <v>0</v>
      </c>
      <c r="AZ233" s="57">
        <f t="shared" ca="1" si="105"/>
        <v>0</v>
      </c>
      <c r="BA233" s="51">
        <v>0</v>
      </c>
      <c r="BB233" s="51">
        <v>0</v>
      </c>
      <c r="BC233" s="57">
        <f t="shared" ca="1" si="105"/>
        <v>-27355</v>
      </c>
      <c r="BD233" s="57">
        <f t="shared" ca="1" si="105"/>
        <v>-20794</v>
      </c>
      <c r="BE233" s="57">
        <f t="shared" ca="1" si="100"/>
        <v>552.98500000000001</v>
      </c>
      <c r="BF233" s="51">
        <f t="shared" ca="1" si="91"/>
        <v>112.444</v>
      </c>
      <c r="BG233" s="51">
        <f t="shared" ca="1" si="92"/>
        <v>5.2209859154929577</v>
      </c>
      <c r="BH233" s="51">
        <f t="shared" ca="1" si="93"/>
        <v>128.56435643564356</v>
      </c>
      <c r="BI233" s="51">
        <v>0</v>
      </c>
      <c r="BJ233" s="51">
        <f ca="1">'2024_3월_관리비상세내역'!BK233</f>
        <v>850.31</v>
      </c>
      <c r="BK233" s="51">
        <f t="shared" ca="1" si="94"/>
        <v>1403.2950000000001</v>
      </c>
      <c r="BL233" s="51">
        <f ca="1">'2024_3월_관리비상세내역'!BM233</f>
        <v>860.61507042253515</v>
      </c>
      <c r="BM233" s="57">
        <f t="shared" ca="1" si="95"/>
        <v>865.83605633802813</v>
      </c>
      <c r="BN233" s="51">
        <f ca="1">'2024_3월_관리비상세내역'!BO233</f>
        <v>789.81119999999999</v>
      </c>
      <c r="BO233" s="57">
        <f t="shared" ca="1" si="96"/>
        <v>902.25519999999995</v>
      </c>
      <c r="BP233" s="51">
        <f ca="1">'2024_3월_관리비상세내역'!BQ233</f>
        <v>1288.8118811881188</v>
      </c>
      <c r="BQ233" s="57">
        <f t="shared" ca="1" si="97"/>
        <v>1417.3762376237623</v>
      </c>
      <c r="BR233" s="51">
        <v>0</v>
      </c>
      <c r="BS233" s="51">
        <v>0</v>
      </c>
    </row>
    <row r="234" spans="1:71">
      <c r="A234" s="8" t="s">
        <v>239</v>
      </c>
      <c r="B234">
        <v>706</v>
      </c>
      <c r="C234" s="54">
        <v>701</v>
      </c>
      <c r="E234" s="8">
        <v>158.66999999999999</v>
      </c>
      <c r="F234" s="8" t="s">
        <v>240</v>
      </c>
      <c r="G234" s="55">
        <f t="shared" ca="1" si="85"/>
        <v>44174</v>
      </c>
      <c r="H234" s="8">
        <v>77777</v>
      </c>
      <c r="J234" t="str">
        <f t="shared" ca="1" si="99"/>
        <v>전세</v>
      </c>
      <c r="K234" s="8" t="s">
        <v>242</v>
      </c>
      <c r="L234" s="63">
        <v>45383</v>
      </c>
      <c r="M234" s="63">
        <v>45432</v>
      </c>
      <c r="N234" s="63">
        <v>45383</v>
      </c>
      <c r="O234" s="63">
        <v>45412</v>
      </c>
      <c r="P234" s="51">
        <f t="shared" ca="1" si="86"/>
        <v>537518</v>
      </c>
      <c r="Q234" s="57">
        <f t="shared" ca="1" si="87"/>
        <v>548268.36</v>
      </c>
      <c r="R234" s="51">
        <f t="shared" ca="1" si="88"/>
        <v>537518</v>
      </c>
      <c r="S234" s="57">
        <f t="shared" ca="1" si="98"/>
        <v>182351</v>
      </c>
      <c r="T234" s="57">
        <f t="shared" ca="1" si="89"/>
        <v>355167</v>
      </c>
      <c r="U234" s="57">
        <f t="shared" ca="1" si="104"/>
        <v>54888</v>
      </c>
      <c r="V234" s="57">
        <f t="shared" ca="1" si="104"/>
        <v>29397</v>
      </c>
      <c r="W234" s="57">
        <f t="shared" ca="1" si="104"/>
        <v>857</v>
      </c>
      <c r="X234" s="57">
        <f t="shared" ca="1" si="104"/>
        <v>1086</v>
      </c>
      <c r="Y234" s="57">
        <f t="shared" ca="1" si="104"/>
        <v>3353</v>
      </c>
      <c r="Z234" s="57">
        <f t="shared" ca="1" si="104"/>
        <v>19064</v>
      </c>
      <c r="AA234" s="57">
        <f t="shared" ca="1" si="104"/>
        <v>13086</v>
      </c>
      <c r="AB234" s="57">
        <f t="shared" ca="1" si="104"/>
        <v>53022</v>
      </c>
      <c r="AC234" s="57">
        <f t="shared" ca="1" si="104"/>
        <v>429</v>
      </c>
      <c r="AD234" s="57">
        <f t="shared" ca="1" si="104"/>
        <v>2680</v>
      </c>
      <c r="AE234" s="57">
        <f t="shared" ca="1" si="104"/>
        <v>5229</v>
      </c>
      <c r="AF234" s="57">
        <f t="shared" ca="1" si="104"/>
        <v>693</v>
      </c>
      <c r="AG234" s="57">
        <f t="shared" ca="1" si="104"/>
        <v>9167</v>
      </c>
      <c r="AH234" s="57">
        <f t="shared" ca="1" si="104"/>
        <v>594</v>
      </c>
      <c r="AI234" s="57">
        <f t="shared" ca="1" si="104"/>
        <v>0</v>
      </c>
      <c r="AJ234" s="57">
        <f t="shared" ca="1" si="104"/>
        <v>106460</v>
      </c>
      <c r="AK234" s="57">
        <f t="shared" ca="1" si="103"/>
        <v>6709</v>
      </c>
      <c r="AL234" s="57">
        <f t="shared" ca="1" si="103"/>
        <v>148770</v>
      </c>
      <c r="AM234" s="57">
        <f t="shared" ca="1" si="103"/>
        <v>4190</v>
      </c>
      <c r="AN234" s="57">
        <f t="shared" ca="1" si="103"/>
        <v>78171</v>
      </c>
      <c r="AO234" s="57">
        <f t="shared" ca="1" si="103"/>
        <v>0</v>
      </c>
      <c r="AP234" s="57">
        <f t="shared" ca="1" si="103"/>
        <v>22759</v>
      </c>
      <c r="AQ234" s="57">
        <f t="shared" ca="1" si="103"/>
        <v>2486</v>
      </c>
      <c r="AR234" s="57">
        <f t="shared" ca="1" si="103"/>
        <v>2878</v>
      </c>
      <c r="AS234" s="51">
        <v>2500</v>
      </c>
      <c r="AT234" s="57">
        <f t="shared" ca="1" si="103"/>
        <v>0</v>
      </c>
      <c r="AU234" s="51">
        <v>0</v>
      </c>
      <c r="AV234" s="57">
        <v>0</v>
      </c>
      <c r="AW234" s="51">
        <f t="shared" ca="1" si="90"/>
        <v>10750.36</v>
      </c>
      <c r="AX234" s="57">
        <f t="shared" ca="1" si="105"/>
        <v>-9145</v>
      </c>
      <c r="AY234" s="57">
        <f t="shared" ca="1" si="105"/>
        <v>0</v>
      </c>
      <c r="AZ234" s="57">
        <f t="shared" ca="1" si="105"/>
        <v>0</v>
      </c>
      <c r="BA234" s="51">
        <v>0</v>
      </c>
      <c r="BB234" s="51">
        <v>0</v>
      </c>
      <c r="BC234" s="57">
        <f t="shared" ca="1" si="105"/>
        <v>-9097</v>
      </c>
      <c r="BD234" s="57">
        <f t="shared" ca="1" si="105"/>
        <v>-12708</v>
      </c>
      <c r="BE234" s="57">
        <f t="shared" ca="1" si="100"/>
        <v>532.29999999999995</v>
      </c>
      <c r="BF234" s="51">
        <f t="shared" ca="1" si="91"/>
        <v>119.01600000000001</v>
      </c>
      <c r="BG234" s="51">
        <f t="shared" ca="1" si="92"/>
        <v>11.01</v>
      </c>
      <c r="BH234" s="51">
        <f t="shared" ca="1" si="93"/>
        <v>225.33663366336634</v>
      </c>
      <c r="BI234" s="51">
        <v>0</v>
      </c>
      <c r="BJ234" s="51">
        <f ca="1">'2024_3월_관리비상세내역'!BK234</f>
        <v>1359.145</v>
      </c>
      <c r="BK234" s="51">
        <f t="shared" ca="1" si="94"/>
        <v>1891.4449999999999</v>
      </c>
      <c r="BL234" s="51">
        <f ca="1">'2024_3월_관리비상세내역'!BM234</f>
        <v>867.24028169014082</v>
      </c>
      <c r="BM234" s="57">
        <f t="shared" ca="1" si="95"/>
        <v>878.25028169014081</v>
      </c>
      <c r="BN234" s="51">
        <f ca="1">'2024_3월_관리비상세내역'!BO234</f>
        <v>319.36</v>
      </c>
      <c r="BO234" s="57">
        <f t="shared" ca="1" si="96"/>
        <v>438.37600000000003</v>
      </c>
      <c r="BP234" s="51">
        <f ca="1">'2024_3월_관리비상세내역'!BQ234</f>
        <v>562.53465346534654</v>
      </c>
      <c r="BQ234" s="57">
        <f t="shared" ca="1" si="97"/>
        <v>787.87128712871288</v>
      </c>
      <c r="BR234" s="51">
        <v>0</v>
      </c>
      <c r="BS234" s="51">
        <v>0</v>
      </c>
    </row>
    <row r="235" spans="1:71">
      <c r="A235" s="8" t="s">
        <v>239</v>
      </c>
      <c r="B235">
        <v>706</v>
      </c>
      <c r="C235" s="54">
        <v>702</v>
      </c>
      <c r="E235" s="8">
        <v>158.66999999999999</v>
      </c>
      <c r="F235" s="8" t="s">
        <v>240</v>
      </c>
      <c r="G235" s="55">
        <f t="shared" ca="1" si="85"/>
        <v>43741</v>
      </c>
      <c r="H235" s="8">
        <v>77777</v>
      </c>
      <c r="J235" t="str">
        <f t="shared" ca="1" si="99"/>
        <v>월세</v>
      </c>
      <c r="K235" s="8" t="s">
        <v>242</v>
      </c>
      <c r="L235" s="63">
        <v>45383</v>
      </c>
      <c r="M235" s="63">
        <v>45432</v>
      </c>
      <c r="N235" s="63">
        <v>45383</v>
      </c>
      <c r="O235" s="63">
        <v>45412</v>
      </c>
      <c r="P235" s="51">
        <f t="shared" ca="1" si="86"/>
        <v>536367</v>
      </c>
      <c r="Q235" s="57">
        <f t="shared" ca="1" si="87"/>
        <v>547094.34</v>
      </c>
      <c r="R235" s="51">
        <f t="shared" ca="1" si="88"/>
        <v>536367</v>
      </c>
      <c r="S235" s="57">
        <f t="shared" ca="1" si="98"/>
        <v>163134</v>
      </c>
      <c r="T235" s="57">
        <f t="shared" ca="1" si="89"/>
        <v>373233</v>
      </c>
      <c r="U235" s="57">
        <f t="shared" ca="1" si="104"/>
        <v>62051</v>
      </c>
      <c r="V235" s="57">
        <f t="shared" ca="1" si="104"/>
        <v>8206</v>
      </c>
      <c r="W235" s="57">
        <f t="shared" ca="1" si="104"/>
        <v>1935</v>
      </c>
      <c r="X235" s="57">
        <f t="shared" ca="1" si="104"/>
        <v>3957</v>
      </c>
      <c r="Y235" s="57">
        <f t="shared" ca="1" si="104"/>
        <v>3462</v>
      </c>
      <c r="Z235" s="57">
        <f t="shared" ca="1" si="104"/>
        <v>15370</v>
      </c>
      <c r="AA235" s="57">
        <f t="shared" ca="1" si="104"/>
        <v>29391</v>
      </c>
      <c r="AB235" s="57">
        <f t="shared" ca="1" si="104"/>
        <v>13277</v>
      </c>
      <c r="AC235" s="57">
        <f t="shared" ca="1" si="104"/>
        <v>750</v>
      </c>
      <c r="AD235" s="57">
        <f t="shared" ca="1" si="104"/>
        <v>4826</v>
      </c>
      <c r="AE235" s="57">
        <f t="shared" ca="1" si="104"/>
        <v>23987</v>
      </c>
      <c r="AF235" s="57">
        <f t="shared" ca="1" si="104"/>
        <v>853</v>
      </c>
      <c r="AG235" s="57">
        <f t="shared" ca="1" si="104"/>
        <v>14946</v>
      </c>
      <c r="AH235" s="57">
        <f t="shared" ca="1" si="104"/>
        <v>690</v>
      </c>
      <c r="AI235" s="57">
        <f t="shared" ca="1" si="104"/>
        <v>0</v>
      </c>
      <c r="AJ235" s="57">
        <f t="shared" ca="1" si="104"/>
        <v>96343</v>
      </c>
      <c r="AK235" s="57">
        <f t="shared" ca="1" si="103"/>
        <v>5391</v>
      </c>
      <c r="AL235" s="57">
        <f t="shared" ca="1" si="103"/>
        <v>141233</v>
      </c>
      <c r="AM235" s="57">
        <f t="shared" ca="1" si="103"/>
        <v>6349</v>
      </c>
      <c r="AN235" s="57">
        <f t="shared" ca="1" si="103"/>
        <v>68868</v>
      </c>
      <c r="AO235" s="57">
        <f t="shared" ca="1" si="103"/>
        <v>0</v>
      </c>
      <c r="AP235" s="57">
        <f t="shared" ca="1" si="103"/>
        <v>39144</v>
      </c>
      <c r="AQ235" s="57">
        <f t="shared" ca="1" si="103"/>
        <v>9514</v>
      </c>
      <c r="AR235" s="57">
        <f t="shared" ca="1" si="103"/>
        <v>9990</v>
      </c>
      <c r="AS235" s="51">
        <v>2500</v>
      </c>
      <c r="AT235" s="57">
        <f t="shared" ca="1" si="103"/>
        <v>0</v>
      </c>
      <c r="AU235" s="51">
        <v>0</v>
      </c>
      <c r="AV235" s="57">
        <v>0</v>
      </c>
      <c r="AW235" s="51">
        <f t="shared" ca="1" si="90"/>
        <v>10727.34</v>
      </c>
      <c r="AX235" s="57">
        <f t="shared" ca="1" si="105"/>
        <v>-17154</v>
      </c>
      <c r="AY235" s="57">
        <f t="shared" ca="1" si="105"/>
        <v>0</v>
      </c>
      <c r="AZ235" s="57">
        <f t="shared" ca="1" si="105"/>
        <v>0</v>
      </c>
      <c r="BA235" s="51">
        <v>0</v>
      </c>
      <c r="BB235" s="51">
        <v>0</v>
      </c>
      <c r="BC235" s="57">
        <f t="shared" ca="1" si="105"/>
        <v>-9479</v>
      </c>
      <c r="BD235" s="57">
        <f t="shared" ca="1" si="105"/>
        <v>-33</v>
      </c>
      <c r="BE235" s="57">
        <f t="shared" ca="1" si="100"/>
        <v>481.71499999999997</v>
      </c>
      <c r="BF235" s="51">
        <f t="shared" ca="1" si="91"/>
        <v>112.9864</v>
      </c>
      <c r="BG235" s="51">
        <f t="shared" ca="1" si="92"/>
        <v>9.6997183098591542</v>
      </c>
      <c r="BH235" s="51">
        <f t="shared" ca="1" si="93"/>
        <v>387.56435643564356</v>
      </c>
      <c r="BI235" s="51">
        <v>0</v>
      </c>
      <c r="BJ235" s="51">
        <f ca="1">'2024_3월_관리비상세내역'!BK235</f>
        <v>974.95</v>
      </c>
      <c r="BK235" s="51">
        <f t="shared" ca="1" si="94"/>
        <v>1456.665</v>
      </c>
      <c r="BL235" s="51">
        <f ca="1">'2024_3월_관리비상세내역'!BM235</f>
        <v>465.47126760563378</v>
      </c>
      <c r="BM235" s="57">
        <f t="shared" ca="1" si="95"/>
        <v>475.17098591549296</v>
      </c>
      <c r="BN235" s="51">
        <f ca="1">'2024_3월_관리비상세내역'!BO235</f>
        <v>129.1952</v>
      </c>
      <c r="BO235" s="57">
        <f t="shared" ca="1" si="96"/>
        <v>242.1816</v>
      </c>
      <c r="BP235" s="51">
        <f ca="1">'2024_3월_관리비상세내역'!BQ235</f>
        <v>392.78217821782175</v>
      </c>
      <c r="BQ235" s="57">
        <f t="shared" ca="1" si="97"/>
        <v>780.34653465346537</v>
      </c>
      <c r="BR235" s="51">
        <v>0</v>
      </c>
      <c r="BS235" s="51">
        <v>0</v>
      </c>
    </row>
    <row r="236" spans="1:71">
      <c r="A236" s="8" t="s">
        <v>239</v>
      </c>
      <c r="B236">
        <v>706</v>
      </c>
      <c r="C236" s="54">
        <v>801</v>
      </c>
      <c r="E236" s="8">
        <v>158.66999999999999</v>
      </c>
      <c r="F236" s="8" t="s">
        <v>240</v>
      </c>
      <c r="G236" s="55">
        <f t="shared" ca="1" si="85"/>
        <v>41692</v>
      </c>
      <c r="H236" s="8">
        <v>77777</v>
      </c>
      <c r="J236" t="str">
        <f t="shared" ca="1" si="99"/>
        <v>자가</v>
      </c>
      <c r="K236" s="8" t="s">
        <v>242</v>
      </c>
      <c r="L236" s="63">
        <v>45383</v>
      </c>
      <c r="M236" s="63">
        <v>45432</v>
      </c>
      <c r="N236" s="63">
        <v>45383</v>
      </c>
      <c r="O236" s="63">
        <v>45412</v>
      </c>
      <c r="P236" s="51">
        <f t="shared" ca="1" si="86"/>
        <v>468375</v>
      </c>
      <c r="Q236" s="57">
        <f t="shared" ca="1" si="87"/>
        <v>477742.5</v>
      </c>
      <c r="R236" s="51">
        <f t="shared" ca="1" si="88"/>
        <v>468375</v>
      </c>
      <c r="S236" s="57">
        <f t="shared" ca="1" si="98"/>
        <v>190542</v>
      </c>
      <c r="T236" s="57">
        <f t="shared" ca="1" si="89"/>
        <v>277833</v>
      </c>
      <c r="U236" s="57">
        <f t="shared" ca="1" si="104"/>
        <v>69035</v>
      </c>
      <c r="V236" s="57">
        <f t="shared" ca="1" si="104"/>
        <v>18045</v>
      </c>
      <c r="W236" s="57">
        <f t="shared" ca="1" si="104"/>
        <v>723</v>
      </c>
      <c r="X236" s="57">
        <f t="shared" ca="1" si="104"/>
        <v>2854</v>
      </c>
      <c r="Y236" s="57">
        <f t="shared" ca="1" si="104"/>
        <v>3893</v>
      </c>
      <c r="Z236" s="57">
        <f t="shared" ca="1" si="104"/>
        <v>29645</v>
      </c>
      <c r="AA236" s="57">
        <f t="shared" ca="1" si="104"/>
        <v>23902</v>
      </c>
      <c r="AB236" s="57">
        <f t="shared" ca="1" si="104"/>
        <v>42946</v>
      </c>
      <c r="AC236" s="57">
        <f t="shared" ca="1" si="104"/>
        <v>2745</v>
      </c>
      <c r="AD236" s="57">
        <f t="shared" ca="1" si="104"/>
        <v>9974</v>
      </c>
      <c r="AE236" s="57">
        <f t="shared" ca="1" si="104"/>
        <v>7910</v>
      </c>
      <c r="AF236" s="57">
        <f t="shared" ca="1" si="104"/>
        <v>646</v>
      </c>
      <c r="AG236" s="57">
        <f t="shared" ca="1" si="104"/>
        <v>507</v>
      </c>
      <c r="AH236" s="57">
        <f t="shared" ca="1" si="104"/>
        <v>700</v>
      </c>
      <c r="AI236" s="57">
        <f t="shared" ca="1" si="104"/>
        <v>0</v>
      </c>
      <c r="AJ236" s="57">
        <f t="shared" ca="1" si="104"/>
        <v>94876</v>
      </c>
      <c r="AK236" s="57">
        <f t="shared" ca="1" si="103"/>
        <v>9620</v>
      </c>
      <c r="AL236" s="57">
        <f t="shared" ca="1" si="103"/>
        <v>19950</v>
      </c>
      <c r="AM236" s="57">
        <f t="shared" ca="1" si="103"/>
        <v>8929</v>
      </c>
      <c r="AN236" s="57">
        <f t="shared" ca="1" si="103"/>
        <v>75517</v>
      </c>
      <c r="AO236" s="57">
        <f t="shared" ca="1" si="103"/>
        <v>0</v>
      </c>
      <c r="AP236" s="57">
        <f t="shared" ca="1" si="103"/>
        <v>65692</v>
      </c>
      <c r="AQ236" s="57">
        <f t="shared" ca="1" si="103"/>
        <v>1619</v>
      </c>
      <c r="AR236" s="57">
        <f t="shared" ca="1" si="103"/>
        <v>1789</v>
      </c>
      <c r="AS236" s="51">
        <v>2500</v>
      </c>
      <c r="AT236" s="57">
        <f t="shared" ca="1" si="103"/>
        <v>0</v>
      </c>
      <c r="AU236" s="51">
        <v>0</v>
      </c>
      <c r="AV236" s="57">
        <v>0</v>
      </c>
      <c r="AW236" s="51">
        <f t="shared" ca="1" si="90"/>
        <v>9367.5</v>
      </c>
      <c r="AX236" s="57">
        <f t="shared" ca="1" si="105"/>
        <v>-4900</v>
      </c>
      <c r="AY236" s="57">
        <f t="shared" ca="1" si="105"/>
        <v>0</v>
      </c>
      <c r="AZ236" s="57">
        <f t="shared" ca="1" si="105"/>
        <v>0</v>
      </c>
      <c r="BA236" s="51">
        <v>0</v>
      </c>
      <c r="BB236" s="51">
        <v>0</v>
      </c>
      <c r="BC236" s="57">
        <f t="shared" ca="1" si="105"/>
        <v>-12336</v>
      </c>
      <c r="BD236" s="57">
        <f t="shared" ca="1" si="105"/>
        <v>-8406</v>
      </c>
      <c r="BE236" s="57">
        <f t="shared" ca="1" si="100"/>
        <v>474.38</v>
      </c>
      <c r="BF236" s="51">
        <f t="shared" ca="1" si="91"/>
        <v>15.96</v>
      </c>
      <c r="BG236" s="51">
        <f t="shared" ca="1" si="92"/>
        <v>10.636197183098592</v>
      </c>
      <c r="BH236" s="51">
        <f t="shared" ca="1" si="93"/>
        <v>650.41584158415844</v>
      </c>
      <c r="BI236" s="51">
        <v>0</v>
      </c>
      <c r="BJ236" s="51">
        <f ca="1">'2024_3월_관리비상세내역'!BK236</f>
        <v>796.31</v>
      </c>
      <c r="BK236" s="51">
        <f t="shared" ca="1" si="94"/>
        <v>1270.69</v>
      </c>
      <c r="BL236" s="51">
        <f ca="1">'2024_3월_관리비상세내역'!BM236</f>
        <v>114.01</v>
      </c>
      <c r="BM236" s="57">
        <f t="shared" ca="1" si="95"/>
        <v>124.64619718309859</v>
      </c>
      <c r="BN236" s="51">
        <f ca="1">'2024_3월_관리비상세내역'!BO236</f>
        <v>1020.8384</v>
      </c>
      <c r="BO236" s="57">
        <f t="shared" ca="1" si="96"/>
        <v>1036.7983999999999</v>
      </c>
      <c r="BP236" s="51">
        <f ca="1">'2024_3월_관리비상세내역'!BQ236</f>
        <v>656.2772277227723</v>
      </c>
      <c r="BQ236" s="57">
        <f t="shared" ca="1" si="97"/>
        <v>1306.6930693069307</v>
      </c>
      <c r="BR236" s="51">
        <v>0</v>
      </c>
      <c r="BS236" s="51">
        <v>0</v>
      </c>
    </row>
    <row r="237" spans="1:71">
      <c r="A237" s="8" t="s">
        <v>239</v>
      </c>
      <c r="B237">
        <v>706</v>
      </c>
      <c r="C237" s="54">
        <v>802</v>
      </c>
      <c r="E237" s="8">
        <v>158.66999999999999</v>
      </c>
      <c r="F237" s="8" t="s">
        <v>240</v>
      </c>
      <c r="G237" s="55">
        <f t="shared" ca="1" si="85"/>
        <v>44432</v>
      </c>
      <c r="H237" s="8">
        <v>77777</v>
      </c>
      <c r="J237" t="str">
        <f t="shared" ca="1" si="99"/>
        <v>전세</v>
      </c>
      <c r="K237" s="8" t="s">
        <v>242</v>
      </c>
      <c r="L237" s="63">
        <v>45383</v>
      </c>
      <c r="M237" s="63">
        <v>45432</v>
      </c>
      <c r="N237" s="63">
        <v>45383</v>
      </c>
      <c r="O237" s="63">
        <v>45412</v>
      </c>
      <c r="P237" s="51">
        <f t="shared" ca="1" si="86"/>
        <v>527666</v>
      </c>
      <c r="Q237" s="57">
        <f t="shared" ca="1" si="87"/>
        <v>538219.31999999995</v>
      </c>
      <c r="R237" s="51">
        <f t="shared" ca="1" si="88"/>
        <v>527666</v>
      </c>
      <c r="S237" s="57">
        <f t="shared" ca="1" si="98"/>
        <v>214282</v>
      </c>
      <c r="T237" s="57">
        <f t="shared" ca="1" si="89"/>
        <v>313384</v>
      </c>
      <c r="U237" s="57">
        <f t="shared" ca="1" si="104"/>
        <v>42406</v>
      </c>
      <c r="V237" s="57">
        <f t="shared" ca="1" si="104"/>
        <v>7243</v>
      </c>
      <c r="W237" s="57">
        <f t="shared" ca="1" si="104"/>
        <v>456</v>
      </c>
      <c r="X237" s="57">
        <f t="shared" ca="1" si="104"/>
        <v>1480</v>
      </c>
      <c r="Y237" s="57">
        <f t="shared" ca="1" si="104"/>
        <v>3045</v>
      </c>
      <c r="Z237" s="57">
        <f t="shared" ca="1" si="104"/>
        <v>59931</v>
      </c>
      <c r="AA237" s="57">
        <f t="shared" ca="1" si="104"/>
        <v>28138</v>
      </c>
      <c r="AB237" s="57">
        <f t="shared" ca="1" si="104"/>
        <v>65383</v>
      </c>
      <c r="AC237" s="57">
        <f t="shared" ca="1" si="104"/>
        <v>1207</v>
      </c>
      <c r="AD237" s="57">
        <f t="shared" ca="1" si="104"/>
        <v>2713</v>
      </c>
      <c r="AE237" s="57">
        <f t="shared" ca="1" si="104"/>
        <v>8021</v>
      </c>
      <c r="AF237" s="57">
        <f t="shared" ca="1" si="104"/>
        <v>336</v>
      </c>
      <c r="AG237" s="57">
        <f t="shared" ca="1" si="104"/>
        <v>13051</v>
      </c>
      <c r="AH237" s="57">
        <f t="shared" ca="1" si="104"/>
        <v>273</v>
      </c>
      <c r="AI237" s="57">
        <f t="shared" ca="1" si="104"/>
        <v>0</v>
      </c>
      <c r="AJ237" s="57">
        <f t="shared" ref="AJ237:AT257" ca="1" si="106">RANDBETWEEN(AJ$2,AJ$3)</f>
        <v>111074</v>
      </c>
      <c r="AK237" s="57">
        <f t="shared" ca="1" si="106"/>
        <v>14633</v>
      </c>
      <c r="AL237" s="57">
        <f t="shared" ca="1" si="103"/>
        <v>51587</v>
      </c>
      <c r="AM237" s="57">
        <f t="shared" ca="1" si="103"/>
        <v>4175</v>
      </c>
      <c r="AN237" s="57">
        <f t="shared" ca="1" si="103"/>
        <v>32558</v>
      </c>
      <c r="AO237" s="57">
        <f t="shared" ca="1" si="103"/>
        <v>0</v>
      </c>
      <c r="AP237" s="57">
        <f t="shared" ca="1" si="103"/>
        <v>94386</v>
      </c>
      <c r="AQ237" s="57">
        <f t="shared" ca="1" si="103"/>
        <v>9010</v>
      </c>
      <c r="AR237" s="57">
        <f t="shared" ca="1" si="103"/>
        <v>8780</v>
      </c>
      <c r="AS237" s="51">
        <v>2500</v>
      </c>
      <c r="AT237" s="57">
        <f t="shared" ca="1" si="103"/>
        <v>0</v>
      </c>
      <c r="AU237" s="51">
        <v>0</v>
      </c>
      <c r="AV237" s="57">
        <v>0</v>
      </c>
      <c r="AW237" s="51">
        <f t="shared" ca="1" si="90"/>
        <v>10553.32</v>
      </c>
      <c r="AX237" s="57">
        <f t="shared" ca="1" si="105"/>
        <v>-873</v>
      </c>
      <c r="AY237" s="57">
        <f t="shared" ca="1" si="105"/>
        <v>0</v>
      </c>
      <c r="AZ237" s="57">
        <f t="shared" ca="1" si="105"/>
        <v>0</v>
      </c>
      <c r="BA237" s="51">
        <v>0</v>
      </c>
      <c r="BB237" s="51">
        <v>0</v>
      </c>
      <c r="BC237" s="57">
        <f t="shared" ca="1" si="105"/>
        <v>-15607</v>
      </c>
      <c r="BD237" s="57">
        <f t="shared" ca="1" si="105"/>
        <v>-18240</v>
      </c>
      <c r="BE237" s="57">
        <f t="shared" ca="1" si="100"/>
        <v>555.37</v>
      </c>
      <c r="BF237" s="51">
        <f t="shared" ca="1" si="91"/>
        <v>41.269599999999997</v>
      </c>
      <c r="BG237" s="51">
        <f t="shared" ca="1" si="92"/>
        <v>4.5856338028169015</v>
      </c>
      <c r="BH237" s="51">
        <f t="shared" ca="1" si="93"/>
        <v>934.51485148514848</v>
      </c>
      <c r="BI237" s="51">
        <v>0</v>
      </c>
      <c r="BJ237" s="51">
        <f ca="1">'2024_3월_관리비상세내역'!BK237</f>
        <v>913.61500000000001</v>
      </c>
      <c r="BK237" s="51">
        <f t="shared" ca="1" si="94"/>
        <v>1468.9850000000001</v>
      </c>
      <c r="BL237" s="51">
        <f ca="1">'2024_3월_관리비상세내역'!BM237</f>
        <v>696.83830985915495</v>
      </c>
      <c r="BM237" s="57">
        <f t="shared" ca="1" si="95"/>
        <v>701.42394366197186</v>
      </c>
      <c r="BN237" s="51">
        <f ca="1">'2024_3월_관리비상세내역'!BO237</f>
        <v>698.76800000000003</v>
      </c>
      <c r="BO237" s="57">
        <f t="shared" ca="1" si="96"/>
        <v>740.0376</v>
      </c>
      <c r="BP237" s="51">
        <f ca="1">'2024_3월_관리비상세내역'!BQ237</f>
        <v>635.9207920792079</v>
      </c>
      <c r="BQ237" s="57">
        <f t="shared" ca="1" si="97"/>
        <v>1570.4356435643563</v>
      </c>
      <c r="BR237" s="51">
        <v>0</v>
      </c>
      <c r="BS237" s="51">
        <v>0</v>
      </c>
    </row>
    <row r="238" spans="1:71">
      <c r="A238" s="8" t="s">
        <v>239</v>
      </c>
      <c r="B238">
        <v>706</v>
      </c>
      <c r="C238" s="54">
        <v>901</v>
      </c>
      <c r="E238" s="8">
        <v>158.66999999999999</v>
      </c>
      <c r="F238" s="8" t="s">
        <v>240</v>
      </c>
      <c r="G238" s="55">
        <f t="shared" ca="1" si="85"/>
        <v>45178</v>
      </c>
      <c r="H238" s="8">
        <v>77777</v>
      </c>
      <c r="J238" t="str">
        <f t="shared" ca="1" si="99"/>
        <v>전세</v>
      </c>
      <c r="K238" s="8" t="s">
        <v>242</v>
      </c>
      <c r="L238" s="63">
        <v>45383</v>
      </c>
      <c r="M238" s="63">
        <v>45432</v>
      </c>
      <c r="N238" s="63">
        <v>45383</v>
      </c>
      <c r="O238" s="63">
        <v>45412</v>
      </c>
      <c r="P238" s="51">
        <f t="shared" ca="1" si="86"/>
        <v>650010</v>
      </c>
      <c r="Q238" s="57">
        <f t="shared" ca="1" si="87"/>
        <v>663010.19999999995</v>
      </c>
      <c r="R238" s="51">
        <f t="shared" ca="1" si="88"/>
        <v>650010</v>
      </c>
      <c r="S238" s="57">
        <f t="shared" ca="1" si="98"/>
        <v>264436</v>
      </c>
      <c r="T238" s="57">
        <f t="shared" ca="1" si="89"/>
        <v>385574</v>
      </c>
      <c r="U238" s="57">
        <f t="shared" ref="U238:AJ253" ca="1" si="107">RANDBETWEEN(U$2,U$3)</f>
        <v>33677</v>
      </c>
      <c r="V238" s="57">
        <f t="shared" ca="1" si="107"/>
        <v>23278</v>
      </c>
      <c r="W238" s="57">
        <f t="shared" ca="1" si="107"/>
        <v>601</v>
      </c>
      <c r="X238" s="57">
        <f t="shared" ca="1" si="107"/>
        <v>2703</v>
      </c>
      <c r="Y238" s="57">
        <f t="shared" ca="1" si="107"/>
        <v>3371</v>
      </c>
      <c r="Z238" s="57">
        <f t="shared" ca="1" si="107"/>
        <v>54939</v>
      </c>
      <c r="AA238" s="57">
        <f t="shared" ca="1" si="107"/>
        <v>11524</v>
      </c>
      <c r="AB238" s="57">
        <f t="shared" ca="1" si="107"/>
        <v>78975</v>
      </c>
      <c r="AC238" s="57">
        <f t="shared" ca="1" si="107"/>
        <v>1825</v>
      </c>
      <c r="AD238" s="57">
        <f t="shared" ca="1" si="107"/>
        <v>6905</v>
      </c>
      <c r="AE238" s="57">
        <f t="shared" ca="1" si="107"/>
        <v>13365</v>
      </c>
      <c r="AF238" s="57">
        <f t="shared" ca="1" si="107"/>
        <v>499</v>
      </c>
      <c r="AG238" s="57">
        <f t="shared" ca="1" si="107"/>
        <v>36382</v>
      </c>
      <c r="AH238" s="57">
        <f t="shared" ca="1" si="107"/>
        <v>580</v>
      </c>
      <c r="AI238" s="57">
        <f t="shared" ca="1" si="107"/>
        <v>0</v>
      </c>
      <c r="AJ238" s="57">
        <f t="shared" ca="1" si="107"/>
        <v>98934</v>
      </c>
      <c r="AK238" s="57">
        <f t="shared" ca="1" si="106"/>
        <v>7152</v>
      </c>
      <c r="AL238" s="57">
        <f t="shared" ca="1" si="103"/>
        <v>125425</v>
      </c>
      <c r="AM238" s="57">
        <f t="shared" ca="1" si="103"/>
        <v>7565</v>
      </c>
      <c r="AN238" s="57">
        <f t="shared" ca="1" si="103"/>
        <v>88668</v>
      </c>
      <c r="AO238" s="57">
        <f t="shared" ca="1" si="103"/>
        <v>0</v>
      </c>
      <c r="AP238" s="57">
        <f t="shared" ca="1" si="103"/>
        <v>73047</v>
      </c>
      <c r="AQ238" s="57">
        <f t="shared" ca="1" si="103"/>
        <v>7916</v>
      </c>
      <c r="AR238" s="57">
        <f t="shared" ca="1" si="103"/>
        <v>4944</v>
      </c>
      <c r="AS238" s="51">
        <v>2500</v>
      </c>
      <c r="AT238" s="57">
        <f t="shared" ca="1" si="103"/>
        <v>0</v>
      </c>
      <c r="AU238" s="51">
        <v>0</v>
      </c>
      <c r="AV238" s="57">
        <v>0</v>
      </c>
      <c r="AW238" s="51">
        <f t="shared" ca="1" si="90"/>
        <v>13000.2</v>
      </c>
      <c r="AX238" s="57">
        <f t="shared" ca="1" si="105"/>
        <v>-8363</v>
      </c>
      <c r="AY238" s="57">
        <f t="shared" ca="1" si="105"/>
        <v>0</v>
      </c>
      <c r="AZ238" s="57">
        <f t="shared" ca="1" si="105"/>
        <v>0</v>
      </c>
      <c r="BA238" s="51">
        <v>0</v>
      </c>
      <c r="BB238" s="51">
        <v>0</v>
      </c>
      <c r="BC238" s="57">
        <f t="shared" ca="1" si="105"/>
        <v>-6784</v>
      </c>
      <c r="BD238" s="57">
        <f t="shared" ca="1" si="105"/>
        <v>-19618</v>
      </c>
      <c r="BE238" s="57">
        <f t="shared" ca="1" si="100"/>
        <v>494.67</v>
      </c>
      <c r="BF238" s="51">
        <f t="shared" ca="1" si="91"/>
        <v>100.34</v>
      </c>
      <c r="BG238" s="51">
        <f t="shared" ca="1" si="92"/>
        <v>12.488450704225352</v>
      </c>
      <c r="BH238" s="51">
        <f t="shared" ca="1" si="93"/>
        <v>723.23762376237619</v>
      </c>
      <c r="BI238" s="51">
        <v>0</v>
      </c>
      <c r="BJ238" s="51">
        <f ca="1">'2024_3월_관리비상세내역'!BK238</f>
        <v>1266.26</v>
      </c>
      <c r="BK238" s="51">
        <f t="shared" ca="1" si="94"/>
        <v>1760.93</v>
      </c>
      <c r="BL238" s="51">
        <f ca="1">'2024_3월_관리비상세내역'!BM238</f>
        <v>349.95760563380281</v>
      </c>
      <c r="BM238" s="57">
        <f t="shared" ca="1" si="95"/>
        <v>362.44605633802814</v>
      </c>
      <c r="BN238" s="51">
        <f ca="1">'2024_3월_관리비상세내역'!BO238</f>
        <v>674.23519999999996</v>
      </c>
      <c r="BO238" s="57">
        <f t="shared" ca="1" si="96"/>
        <v>774.5752</v>
      </c>
      <c r="BP238" s="51">
        <f ca="1">'2024_3월_관리비상세내역'!BQ238</f>
        <v>1172.7128712871288</v>
      </c>
      <c r="BQ238" s="57">
        <f t="shared" ca="1" si="97"/>
        <v>1895.950495049505</v>
      </c>
      <c r="BR238" s="51">
        <v>0</v>
      </c>
      <c r="BS238" s="51">
        <v>0</v>
      </c>
    </row>
    <row r="239" spans="1:71">
      <c r="A239" s="8" t="s">
        <v>239</v>
      </c>
      <c r="B239">
        <v>706</v>
      </c>
      <c r="C239" s="54">
        <v>902</v>
      </c>
      <c r="E239" s="8">
        <v>158.66999999999999</v>
      </c>
      <c r="F239" s="8" t="s">
        <v>240</v>
      </c>
      <c r="G239" s="55">
        <f t="shared" ca="1" si="85"/>
        <v>45106</v>
      </c>
      <c r="H239" s="8">
        <v>77777</v>
      </c>
      <c r="J239" t="str">
        <f t="shared" ca="1" si="99"/>
        <v>전세</v>
      </c>
      <c r="K239" s="8" t="s">
        <v>242</v>
      </c>
      <c r="L239" s="63">
        <v>45383</v>
      </c>
      <c r="M239" s="63">
        <v>45432</v>
      </c>
      <c r="N239" s="63">
        <v>45383</v>
      </c>
      <c r="O239" s="63">
        <v>45412</v>
      </c>
      <c r="P239" s="51">
        <f t="shared" ca="1" si="86"/>
        <v>513601</v>
      </c>
      <c r="Q239" s="57">
        <f t="shared" ca="1" si="87"/>
        <v>523873.02</v>
      </c>
      <c r="R239" s="51">
        <f t="shared" ca="1" si="88"/>
        <v>513601</v>
      </c>
      <c r="S239" s="57">
        <f t="shared" ca="1" si="98"/>
        <v>146060</v>
      </c>
      <c r="T239" s="57">
        <f t="shared" ca="1" si="89"/>
        <v>367541</v>
      </c>
      <c r="U239" s="57">
        <f t="shared" ca="1" si="107"/>
        <v>30228</v>
      </c>
      <c r="V239" s="57">
        <f t="shared" ca="1" si="107"/>
        <v>32964</v>
      </c>
      <c r="W239" s="57">
        <f t="shared" ca="1" si="107"/>
        <v>382</v>
      </c>
      <c r="X239" s="57">
        <f t="shared" ca="1" si="107"/>
        <v>3316</v>
      </c>
      <c r="Y239" s="57">
        <f t="shared" ca="1" si="107"/>
        <v>3463</v>
      </c>
      <c r="Z239" s="57">
        <f t="shared" ca="1" si="107"/>
        <v>19994</v>
      </c>
      <c r="AA239" s="57">
        <f t="shared" ca="1" si="107"/>
        <v>29492</v>
      </c>
      <c r="AB239" s="57">
        <f t="shared" ca="1" si="107"/>
        <v>26985</v>
      </c>
      <c r="AC239" s="57">
        <f t="shared" ca="1" si="107"/>
        <v>740</v>
      </c>
      <c r="AD239" s="57">
        <f t="shared" ca="1" si="107"/>
        <v>9670</v>
      </c>
      <c r="AE239" s="57">
        <f t="shared" ca="1" si="107"/>
        <v>3234</v>
      </c>
      <c r="AF239" s="57">
        <f t="shared" ca="1" si="107"/>
        <v>493</v>
      </c>
      <c r="AG239" s="57">
        <f t="shared" ca="1" si="107"/>
        <v>6035</v>
      </c>
      <c r="AH239" s="57">
        <f t="shared" ca="1" si="107"/>
        <v>363</v>
      </c>
      <c r="AI239" s="57">
        <f t="shared" ca="1" si="107"/>
        <v>0</v>
      </c>
      <c r="AJ239" s="57">
        <f t="shared" ca="1" si="107"/>
        <v>109183</v>
      </c>
      <c r="AK239" s="57">
        <f t="shared" ca="1" si="106"/>
        <v>18564</v>
      </c>
      <c r="AL239" s="57">
        <f t="shared" ca="1" si="103"/>
        <v>123622</v>
      </c>
      <c r="AM239" s="57">
        <f t="shared" ca="1" si="103"/>
        <v>2422</v>
      </c>
      <c r="AN239" s="57">
        <f t="shared" ca="1" si="103"/>
        <v>88152</v>
      </c>
      <c r="AO239" s="57">
        <f t="shared" ca="1" si="103"/>
        <v>0</v>
      </c>
      <c r="AP239" s="57">
        <f t="shared" ca="1" si="103"/>
        <v>48834</v>
      </c>
      <c r="AQ239" s="57">
        <f t="shared" ca="1" si="103"/>
        <v>8556</v>
      </c>
      <c r="AR239" s="57">
        <f t="shared" ca="1" si="103"/>
        <v>6186</v>
      </c>
      <c r="AS239" s="51">
        <v>2500</v>
      </c>
      <c r="AT239" s="57">
        <f t="shared" ca="1" si="103"/>
        <v>0</v>
      </c>
      <c r="AU239" s="51">
        <v>0</v>
      </c>
      <c r="AV239" s="57">
        <v>0</v>
      </c>
      <c r="AW239" s="51">
        <f t="shared" ca="1" si="90"/>
        <v>10272.02</v>
      </c>
      <c r="AX239" s="57">
        <f t="shared" ca="1" si="105"/>
        <v>-15024</v>
      </c>
      <c r="AY239" s="57">
        <f t="shared" ca="1" si="105"/>
        <v>0</v>
      </c>
      <c r="AZ239" s="57">
        <f t="shared" ca="1" si="105"/>
        <v>0</v>
      </c>
      <c r="BA239" s="51">
        <v>0</v>
      </c>
      <c r="BB239" s="51">
        <v>0</v>
      </c>
      <c r="BC239" s="57">
        <f t="shared" ca="1" si="105"/>
        <v>-27962</v>
      </c>
      <c r="BD239" s="57">
        <f t="shared" ca="1" si="105"/>
        <v>-18791</v>
      </c>
      <c r="BE239" s="57">
        <f t="shared" ca="1" si="100"/>
        <v>545.91499999999996</v>
      </c>
      <c r="BF239" s="51">
        <f t="shared" ca="1" si="91"/>
        <v>98.897599999999997</v>
      </c>
      <c r="BG239" s="51">
        <f t="shared" ca="1" si="92"/>
        <v>12.415774647887323</v>
      </c>
      <c r="BH239" s="51">
        <f t="shared" ca="1" si="93"/>
        <v>483.50495049504951</v>
      </c>
      <c r="BI239" s="51">
        <v>0</v>
      </c>
      <c r="BJ239" s="51">
        <f ca="1">'2024_3월_관리비상세내역'!BK239</f>
        <v>357.28</v>
      </c>
      <c r="BK239" s="51">
        <f t="shared" ca="1" si="94"/>
        <v>903.19499999999994</v>
      </c>
      <c r="BL239" s="51">
        <f ca="1">'2024_3월_관리비상세내역'!BM239</f>
        <v>566.66915492957742</v>
      </c>
      <c r="BM239" s="57">
        <f t="shared" ca="1" si="95"/>
        <v>579.08492957746478</v>
      </c>
      <c r="BN239" s="51">
        <f ca="1">'2024_3월_관리비상세내역'!BO239</f>
        <v>212.01600000000002</v>
      </c>
      <c r="BO239" s="57">
        <f t="shared" ca="1" si="96"/>
        <v>310.91360000000003</v>
      </c>
      <c r="BP239" s="51">
        <f ca="1">'2024_3월_관리비상세내역'!BQ239</f>
        <v>1115.6039603960396</v>
      </c>
      <c r="BQ239" s="57">
        <f t="shared" ca="1" si="97"/>
        <v>1599.1089108910892</v>
      </c>
      <c r="BR239" s="51">
        <v>0</v>
      </c>
      <c r="BS239" s="51">
        <v>0</v>
      </c>
    </row>
    <row r="240" spans="1:71">
      <c r="A240" s="8" t="s">
        <v>239</v>
      </c>
      <c r="B240">
        <v>706</v>
      </c>
      <c r="C240" s="54">
        <v>1001</v>
      </c>
      <c r="E240" s="8">
        <v>158.66999999999999</v>
      </c>
      <c r="F240" s="8" t="s">
        <v>240</v>
      </c>
      <c r="G240" s="55">
        <f t="shared" ca="1" si="85"/>
        <v>43987</v>
      </c>
      <c r="H240" s="8">
        <v>77777</v>
      </c>
      <c r="J240" t="str">
        <f t="shared" ca="1" si="99"/>
        <v>전세</v>
      </c>
      <c r="K240" s="8" t="s">
        <v>242</v>
      </c>
      <c r="L240" s="63">
        <v>45383</v>
      </c>
      <c r="M240" s="63">
        <v>45432</v>
      </c>
      <c r="N240" s="63">
        <v>45383</v>
      </c>
      <c r="O240" s="63">
        <v>45412</v>
      </c>
      <c r="P240" s="51">
        <f t="shared" ca="1" si="86"/>
        <v>647125</v>
      </c>
      <c r="Q240" s="57">
        <f t="shared" ca="1" si="87"/>
        <v>660067.5</v>
      </c>
      <c r="R240" s="51">
        <f t="shared" ca="1" si="88"/>
        <v>647125</v>
      </c>
      <c r="S240" s="57">
        <f t="shared" ca="1" si="98"/>
        <v>286927</v>
      </c>
      <c r="T240" s="57">
        <f t="shared" ca="1" si="89"/>
        <v>360198</v>
      </c>
      <c r="U240" s="57">
        <f t="shared" ca="1" si="107"/>
        <v>74226</v>
      </c>
      <c r="V240" s="57">
        <f t="shared" ca="1" si="107"/>
        <v>38087</v>
      </c>
      <c r="W240" s="57">
        <f t="shared" ca="1" si="107"/>
        <v>1262</v>
      </c>
      <c r="X240" s="57">
        <f t="shared" ca="1" si="107"/>
        <v>4820</v>
      </c>
      <c r="Y240" s="57">
        <f t="shared" ca="1" si="107"/>
        <v>3293</v>
      </c>
      <c r="Z240" s="57">
        <f t="shared" ca="1" si="107"/>
        <v>27701</v>
      </c>
      <c r="AA240" s="57">
        <f t="shared" ca="1" si="107"/>
        <v>23925</v>
      </c>
      <c r="AB240" s="57">
        <f t="shared" ca="1" si="107"/>
        <v>50338</v>
      </c>
      <c r="AC240" s="57">
        <f t="shared" ca="1" si="107"/>
        <v>2693</v>
      </c>
      <c r="AD240" s="57">
        <f t="shared" ca="1" si="107"/>
        <v>6681</v>
      </c>
      <c r="AE240" s="57">
        <f t="shared" ca="1" si="107"/>
        <v>27002</v>
      </c>
      <c r="AF240" s="57">
        <f t="shared" ca="1" si="107"/>
        <v>246</v>
      </c>
      <c r="AG240" s="57">
        <f t="shared" ca="1" si="107"/>
        <v>44222</v>
      </c>
      <c r="AH240" s="57">
        <f t="shared" ca="1" si="107"/>
        <v>599</v>
      </c>
      <c r="AI240" s="57">
        <f t="shared" ca="1" si="107"/>
        <v>0</v>
      </c>
      <c r="AJ240" s="57">
        <f t="shared" ca="1" si="107"/>
        <v>100880</v>
      </c>
      <c r="AK240" s="57">
        <f t="shared" ca="1" si="106"/>
        <v>2967</v>
      </c>
      <c r="AL240" s="57">
        <f t="shared" ca="1" si="103"/>
        <v>149902</v>
      </c>
      <c r="AM240" s="57">
        <f t="shared" ca="1" si="103"/>
        <v>878</v>
      </c>
      <c r="AN240" s="57">
        <f t="shared" ca="1" si="103"/>
        <v>53771</v>
      </c>
      <c r="AO240" s="57">
        <f t="shared" ca="1" si="103"/>
        <v>0</v>
      </c>
      <c r="AP240" s="57">
        <f t="shared" ca="1" si="103"/>
        <v>64118</v>
      </c>
      <c r="AQ240" s="57">
        <f t="shared" ca="1" si="103"/>
        <v>6356</v>
      </c>
      <c r="AR240" s="57">
        <f t="shared" ca="1" si="103"/>
        <v>4874</v>
      </c>
      <c r="AS240" s="51">
        <v>2500</v>
      </c>
      <c r="AT240" s="57">
        <f t="shared" ca="1" si="103"/>
        <v>0</v>
      </c>
      <c r="AU240" s="51">
        <v>0</v>
      </c>
      <c r="AV240" s="57">
        <v>0</v>
      </c>
      <c r="AW240" s="51">
        <f t="shared" ca="1" si="90"/>
        <v>12942.5</v>
      </c>
      <c r="AX240" s="57">
        <f t="shared" ca="1" si="105"/>
        <v>-20218</v>
      </c>
      <c r="AY240" s="57">
        <f t="shared" ca="1" si="105"/>
        <v>0</v>
      </c>
      <c r="AZ240" s="57">
        <f t="shared" ca="1" si="105"/>
        <v>0</v>
      </c>
      <c r="BA240" s="51">
        <v>0</v>
      </c>
      <c r="BB240" s="51">
        <v>0</v>
      </c>
      <c r="BC240" s="57">
        <f t="shared" ca="1" si="105"/>
        <v>-11813</v>
      </c>
      <c r="BD240" s="57">
        <f t="shared" ca="1" si="105"/>
        <v>-12185</v>
      </c>
      <c r="BE240" s="57">
        <f t="shared" ca="1" si="100"/>
        <v>504.4</v>
      </c>
      <c r="BF240" s="51">
        <f t="shared" ca="1" si="91"/>
        <v>119.9216</v>
      </c>
      <c r="BG240" s="51">
        <f t="shared" ca="1" si="92"/>
        <v>7.5733802816901408</v>
      </c>
      <c r="BH240" s="51">
        <f t="shared" ca="1" si="93"/>
        <v>634.83168316831689</v>
      </c>
      <c r="BI240" s="51">
        <v>0</v>
      </c>
      <c r="BJ240" s="51">
        <f ca="1">'2024_3월_관리비상세내역'!BK240</f>
        <v>797.69</v>
      </c>
      <c r="BK240" s="51">
        <f t="shared" ca="1" si="94"/>
        <v>1302.0900000000001</v>
      </c>
      <c r="BL240" s="51">
        <f ca="1">'2024_3월_관리비상세내역'!BM240</f>
        <v>587.35943661971828</v>
      </c>
      <c r="BM240" s="57">
        <f t="shared" ca="1" si="95"/>
        <v>594.93281690140839</v>
      </c>
      <c r="BN240" s="51">
        <f ca="1">'2024_3월_관리비상세내역'!BO240</f>
        <v>267.39519999999999</v>
      </c>
      <c r="BO240" s="57">
        <f t="shared" ca="1" si="96"/>
        <v>387.3168</v>
      </c>
      <c r="BP240" s="51">
        <f ca="1">'2024_3월_관리비상세내역'!BQ240</f>
        <v>1177.9306930693069</v>
      </c>
      <c r="BQ240" s="57">
        <f t="shared" ca="1" si="97"/>
        <v>1812.7623762376238</v>
      </c>
      <c r="BR240" s="51">
        <v>0</v>
      </c>
      <c r="BS240" s="51">
        <v>0</v>
      </c>
    </row>
    <row r="241" spans="1:71">
      <c r="A241" s="8" t="s">
        <v>239</v>
      </c>
      <c r="B241">
        <v>706</v>
      </c>
      <c r="C241" s="54">
        <v>1002</v>
      </c>
      <c r="E241" s="8">
        <v>158.66999999999999</v>
      </c>
      <c r="F241" s="8" t="s">
        <v>240</v>
      </c>
      <c r="G241" s="55">
        <f t="shared" ca="1" si="85"/>
        <v>43414</v>
      </c>
      <c r="H241" s="8">
        <v>77777</v>
      </c>
      <c r="J241" t="str">
        <f t="shared" ca="1" si="99"/>
        <v>전세</v>
      </c>
      <c r="K241" s="8" t="s">
        <v>242</v>
      </c>
      <c r="L241" s="63">
        <v>45383</v>
      </c>
      <c r="M241" s="63">
        <v>45432</v>
      </c>
      <c r="N241" s="63">
        <v>45383</v>
      </c>
      <c r="O241" s="63">
        <v>45412</v>
      </c>
      <c r="P241" s="51">
        <f t="shared" ca="1" si="86"/>
        <v>480303</v>
      </c>
      <c r="Q241" s="57">
        <f t="shared" ca="1" si="87"/>
        <v>489909.06</v>
      </c>
      <c r="R241" s="51">
        <f t="shared" ca="1" si="88"/>
        <v>480303</v>
      </c>
      <c r="S241" s="57">
        <f t="shared" ca="1" si="98"/>
        <v>211684</v>
      </c>
      <c r="T241" s="57">
        <f t="shared" ca="1" si="89"/>
        <v>268619</v>
      </c>
      <c r="U241" s="57">
        <f t="shared" ca="1" si="107"/>
        <v>46218</v>
      </c>
      <c r="V241" s="57">
        <f t="shared" ca="1" si="107"/>
        <v>26776</v>
      </c>
      <c r="W241" s="57">
        <f t="shared" ca="1" si="107"/>
        <v>1346</v>
      </c>
      <c r="X241" s="57">
        <f t="shared" ca="1" si="107"/>
        <v>2128</v>
      </c>
      <c r="Y241" s="57">
        <f t="shared" ca="1" si="107"/>
        <v>3251</v>
      </c>
      <c r="Z241" s="57">
        <f t="shared" ca="1" si="107"/>
        <v>26072</v>
      </c>
      <c r="AA241" s="57">
        <f t="shared" ca="1" si="107"/>
        <v>12534</v>
      </c>
      <c r="AB241" s="57">
        <f t="shared" ca="1" si="107"/>
        <v>43617</v>
      </c>
      <c r="AC241" s="57">
        <f t="shared" ca="1" si="107"/>
        <v>2847</v>
      </c>
      <c r="AD241" s="57">
        <f t="shared" ca="1" si="107"/>
        <v>4998</v>
      </c>
      <c r="AE241" s="57">
        <f t="shared" ca="1" si="107"/>
        <v>685</v>
      </c>
      <c r="AF241" s="57">
        <f t="shared" ca="1" si="107"/>
        <v>360</v>
      </c>
      <c r="AG241" s="57">
        <f t="shared" ca="1" si="107"/>
        <v>44364</v>
      </c>
      <c r="AH241" s="57">
        <f t="shared" ca="1" si="107"/>
        <v>404</v>
      </c>
      <c r="AI241" s="57">
        <f t="shared" ca="1" si="107"/>
        <v>0</v>
      </c>
      <c r="AJ241" s="57">
        <f t="shared" ca="1" si="107"/>
        <v>102566</v>
      </c>
      <c r="AK241" s="57">
        <f t="shared" ca="1" si="106"/>
        <v>17825</v>
      </c>
      <c r="AL241" s="57">
        <f t="shared" ca="1" si="103"/>
        <v>58595</v>
      </c>
      <c r="AM241" s="57">
        <f t="shared" ca="1" si="103"/>
        <v>210</v>
      </c>
      <c r="AN241" s="57">
        <f t="shared" ca="1" si="103"/>
        <v>83347</v>
      </c>
      <c r="AO241" s="57">
        <f t="shared" ca="1" si="103"/>
        <v>0</v>
      </c>
      <c r="AP241" s="57">
        <f t="shared" ca="1" si="103"/>
        <v>29815</v>
      </c>
      <c r="AQ241" s="57">
        <f t="shared" ca="1" si="103"/>
        <v>9022</v>
      </c>
      <c r="AR241" s="57">
        <f t="shared" ca="1" si="103"/>
        <v>2267</v>
      </c>
      <c r="AS241" s="51">
        <v>2500</v>
      </c>
      <c r="AT241" s="57">
        <f t="shared" ca="1" si="103"/>
        <v>0</v>
      </c>
      <c r="AU241" s="51">
        <v>0</v>
      </c>
      <c r="AV241" s="57">
        <v>0</v>
      </c>
      <c r="AW241" s="51">
        <f t="shared" ca="1" si="90"/>
        <v>9606.06</v>
      </c>
      <c r="AX241" s="57">
        <f t="shared" ca="1" si="105"/>
        <v>-8308</v>
      </c>
      <c r="AY241" s="57">
        <f t="shared" ca="1" si="105"/>
        <v>0</v>
      </c>
      <c r="AZ241" s="57">
        <f t="shared" ca="1" si="105"/>
        <v>0</v>
      </c>
      <c r="BA241" s="51">
        <v>0</v>
      </c>
      <c r="BB241" s="51">
        <v>0</v>
      </c>
      <c r="BC241" s="57">
        <f t="shared" ca="1" si="105"/>
        <v>-17754</v>
      </c>
      <c r="BD241" s="57">
        <f t="shared" ca="1" si="105"/>
        <v>-15382</v>
      </c>
      <c r="BE241" s="57">
        <f t="shared" ca="1" si="100"/>
        <v>512.83000000000004</v>
      </c>
      <c r="BF241" s="51">
        <f t="shared" ca="1" si="91"/>
        <v>46.875999999999998</v>
      </c>
      <c r="BG241" s="51">
        <f t="shared" ca="1" si="92"/>
        <v>11.739014084507042</v>
      </c>
      <c r="BH241" s="51">
        <f t="shared" ca="1" si="93"/>
        <v>295.19801980198019</v>
      </c>
      <c r="BI241" s="51">
        <v>0</v>
      </c>
      <c r="BJ241" s="51">
        <f ca="1">'2024_3월_관리비상세내역'!BK241</f>
        <v>1129.3</v>
      </c>
      <c r="BK241" s="51">
        <f t="shared" ca="1" si="94"/>
        <v>1642.13</v>
      </c>
      <c r="BL241" s="51">
        <f ca="1">'2024_3월_관리비상세내역'!BM241</f>
        <v>368.78676056338026</v>
      </c>
      <c r="BM241" s="57">
        <f t="shared" ca="1" si="95"/>
        <v>380.52577464788732</v>
      </c>
      <c r="BN241" s="51">
        <f ca="1">'2024_3월_관리비상세내역'!BO241</f>
        <v>456.2176</v>
      </c>
      <c r="BO241" s="57">
        <f t="shared" ca="1" si="96"/>
        <v>503.09359999999998</v>
      </c>
      <c r="BP241" s="51">
        <f ca="1">'2024_3월_관리비상세내역'!BQ241</f>
        <v>433.0792079207921</v>
      </c>
      <c r="BQ241" s="57">
        <f t="shared" ca="1" si="97"/>
        <v>728.2772277227723</v>
      </c>
      <c r="BR241" s="51">
        <v>0</v>
      </c>
      <c r="BS241" s="51">
        <v>0</v>
      </c>
    </row>
    <row r="242" spans="1:71">
      <c r="A242" s="8" t="s">
        <v>239</v>
      </c>
      <c r="B242">
        <v>706</v>
      </c>
      <c r="C242" s="54">
        <v>1101</v>
      </c>
      <c r="E242" s="8">
        <v>158.66999999999999</v>
      </c>
      <c r="F242" s="8" t="s">
        <v>240</v>
      </c>
      <c r="G242" s="55">
        <f t="shared" ca="1" si="85"/>
        <v>41802</v>
      </c>
      <c r="H242" s="8">
        <v>77777</v>
      </c>
      <c r="J242" t="str">
        <f t="shared" ca="1" si="99"/>
        <v>전세</v>
      </c>
      <c r="K242" s="8" t="s">
        <v>242</v>
      </c>
      <c r="L242" s="63">
        <v>45383</v>
      </c>
      <c r="M242" s="63">
        <v>45432</v>
      </c>
      <c r="N242" s="63">
        <v>45383</v>
      </c>
      <c r="O242" s="63">
        <v>45412</v>
      </c>
      <c r="P242" s="51">
        <f t="shared" ca="1" si="86"/>
        <v>510350</v>
      </c>
      <c r="Q242" s="57">
        <f t="shared" ca="1" si="87"/>
        <v>520557</v>
      </c>
      <c r="R242" s="51">
        <f t="shared" ca="1" si="88"/>
        <v>510350</v>
      </c>
      <c r="S242" s="57">
        <f t="shared" ca="1" si="98"/>
        <v>261105</v>
      </c>
      <c r="T242" s="57">
        <f t="shared" ca="1" si="89"/>
        <v>249245</v>
      </c>
      <c r="U242" s="57">
        <f t="shared" ca="1" si="107"/>
        <v>55066</v>
      </c>
      <c r="V242" s="57">
        <f t="shared" ca="1" si="107"/>
        <v>34403</v>
      </c>
      <c r="W242" s="57">
        <f t="shared" ca="1" si="107"/>
        <v>1081</v>
      </c>
      <c r="X242" s="57">
        <f t="shared" ca="1" si="107"/>
        <v>3481</v>
      </c>
      <c r="Y242" s="57">
        <f t="shared" ca="1" si="107"/>
        <v>3037</v>
      </c>
      <c r="Z242" s="57">
        <f t="shared" ca="1" si="107"/>
        <v>40597</v>
      </c>
      <c r="AA242" s="57">
        <f t="shared" ca="1" si="107"/>
        <v>9792</v>
      </c>
      <c r="AB242" s="57">
        <f t="shared" ca="1" si="107"/>
        <v>78199</v>
      </c>
      <c r="AC242" s="57">
        <f t="shared" ca="1" si="107"/>
        <v>1797</v>
      </c>
      <c r="AD242" s="57">
        <f t="shared" ca="1" si="107"/>
        <v>5169</v>
      </c>
      <c r="AE242" s="57">
        <f t="shared" ca="1" si="107"/>
        <v>6942</v>
      </c>
      <c r="AF242" s="57">
        <f t="shared" ca="1" si="107"/>
        <v>433</v>
      </c>
      <c r="AG242" s="57">
        <f t="shared" ca="1" si="107"/>
        <v>21396</v>
      </c>
      <c r="AH242" s="57">
        <f t="shared" ca="1" si="107"/>
        <v>171</v>
      </c>
      <c r="AI242" s="57">
        <f t="shared" ca="1" si="107"/>
        <v>0</v>
      </c>
      <c r="AJ242" s="57">
        <f t="shared" ca="1" si="107"/>
        <v>102002</v>
      </c>
      <c r="AK242" s="57">
        <f t="shared" ca="1" si="106"/>
        <v>14619</v>
      </c>
      <c r="AL242" s="57">
        <f t="shared" ca="1" si="106"/>
        <v>71829</v>
      </c>
      <c r="AM242" s="57">
        <f t="shared" ca="1" si="106"/>
        <v>7430</v>
      </c>
      <c r="AN242" s="57">
        <f t="shared" ca="1" si="106"/>
        <v>20235</v>
      </c>
      <c r="AO242" s="57">
        <f t="shared" ca="1" si="106"/>
        <v>0</v>
      </c>
      <c r="AP242" s="57">
        <f t="shared" ca="1" si="106"/>
        <v>52373</v>
      </c>
      <c r="AQ242" s="57">
        <f t="shared" ca="1" si="106"/>
        <v>9504</v>
      </c>
      <c r="AR242" s="57">
        <f t="shared" ca="1" si="106"/>
        <v>4467</v>
      </c>
      <c r="AS242" s="51">
        <v>2500</v>
      </c>
      <c r="AT242" s="57">
        <f t="shared" ca="1" si="106"/>
        <v>0</v>
      </c>
      <c r="AU242" s="51">
        <v>0</v>
      </c>
      <c r="AV242" s="57">
        <v>0</v>
      </c>
      <c r="AW242" s="51">
        <f t="shared" ca="1" si="90"/>
        <v>10207</v>
      </c>
      <c r="AX242" s="57">
        <f t="shared" ca="1" si="105"/>
        <v>-653</v>
      </c>
      <c r="AY242" s="57">
        <f t="shared" ca="1" si="105"/>
        <v>0</v>
      </c>
      <c r="AZ242" s="57">
        <f t="shared" ca="1" si="105"/>
        <v>0</v>
      </c>
      <c r="BA242" s="51">
        <v>0</v>
      </c>
      <c r="BB242" s="51">
        <v>0</v>
      </c>
      <c r="BC242" s="57">
        <f t="shared" ca="1" si="105"/>
        <v>-17102</v>
      </c>
      <c r="BD242" s="57">
        <f t="shared" ca="1" si="105"/>
        <v>-18418</v>
      </c>
      <c r="BE242" s="57">
        <f t="shared" ca="1" si="100"/>
        <v>510.01</v>
      </c>
      <c r="BF242" s="51">
        <f t="shared" ca="1" si="91"/>
        <v>57.463200000000001</v>
      </c>
      <c r="BG242" s="51">
        <f t="shared" ca="1" si="92"/>
        <v>2.85</v>
      </c>
      <c r="BH242" s="51">
        <f t="shared" ca="1" si="93"/>
        <v>518.54455445544556</v>
      </c>
      <c r="BI242" s="51">
        <v>0</v>
      </c>
      <c r="BJ242" s="51">
        <f ca="1">'2024_3월_관리비상세내역'!BK242</f>
        <v>1262.405</v>
      </c>
      <c r="BK242" s="51">
        <f t="shared" ca="1" si="94"/>
        <v>1772.415</v>
      </c>
      <c r="BL242" s="51">
        <f ca="1">'2024_3월_관리비상세내역'!BM242</f>
        <v>511.45281690140843</v>
      </c>
      <c r="BM242" s="57">
        <f t="shared" ca="1" si="95"/>
        <v>514.30281690140839</v>
      </c>
      <c r="BN242" s="51">
        <f ca="1">'2024_3월_관리비상세내역'!BO242</f>
        <v>338.58879999999999</v>
      </c>
      <c r="BO242" s="57">
        <f t="shared" ca="1" si="96"/>
        <v>396.05200000000002</v>
      </c>
      <c r="BP242" s="51">
        <f ca="1">'2024_3월_관리비상세내역'!BQ242</f>
        <v>487.21782178217819</v>
      </c>
      <c r="BQ242" s="57">
        <f t="shared" ca="1" si="97"/>
        <v>1005.7623762376238</v>
      </c>
      <c r="BR242" s="51">
        <v>0</v>
      </c>
      <c r="BS242" s="51">
        <v>0</v>
      </c>
    </row>
    <row r="243" spans="1:71">
      <c r="A243" s="8" t="s">
        <v>239</v>
      </c>
      <c r="B243">
        <v>706</v>
      </c>
      <c r="C243" s="54">
        <v>1102</v>
      </c>
      <c r="E243" s="8">
        <v>158.66999999999999</v>
      </c>
      <c r="F243" s="8" t="s">
        <v>240</v>
      </c>
      <c r="G243" s="55">
        <f t="shared" ca="1" si="85"/>
        <v>44520</v>
      </c>
      <c r="H243" s="8">
        <v>77777</v>
      </c>
      <c r="J243" t="str">
        <f t="shared" ca="1" si="99"/>
        <v>자가</v>
      </c>
      <c r="K243" s="8" t="s">
        <v>242</v>
      </c>
      <c r="L243" s="63">
        <v>45383</v>
      </c>
      <c r="M243" s="63">
        <v>45432</v>
      </c>
      <c r="N243" s="63">
        <v>45383</v>
      </c>
      <c r="O243" s="63">
        <v>45412</v>
      </c>
      <c r="P243" s="51">
        <f t="shared" ca="1" si="86"/>
        <v>525151</v>
      </c>
      <c r="Q243" s="57">
        <f t="shared" ca="1" si="87"/>
        <v>535654.02</v>
      </c>
      <c r="R243" s="51">
        <f t="shared" ca="1" si="88"/>
        <v>525151</v>
      </c>
      <c r="S243" s="57">
        <f t="shared" ca="1" si="98"/>
        <v>199211</v>
      </c>
      <c r="T243" s="57">
        <f t="shared" ca="1" si="89"/>
        <v>325940</v>
      </c>
      <c r="U243" s="57">
        <f t="shared" ca="1" si="107"/>
        <v>39735</v>
      </c>
      <c r="V243" s="57">
        <f t="shared" ca="1" si="107"/>
        <v>18797</v>
      </c>
      <c r="W243" s="57">
        <f t="shared" ca="1" si="107"/>
        <v>960</v>
      </c>
      <c r="X243" s="57">
        <f t="shared" ca="1" si="107"/>
        <v>3840</v>
      </c>
      <c r="Y243" s="57">
        <f t="shared" ca="1" si="107"/>
        <v>3439</v>
      </c>
      <c r="Z243" s="57">
        <f t="shared" ca="1" si="107"/>
        <v>15583</v>
      </c>
      <c r="AA243" s="57">
        <f t="shared" ca="1" si="107"/>
        <v>2535</v>
      </c>
      <c r="AB243" s="57">
        <f t="shared" ca="1" si="107"/>
        <v>76654</v>
      </c>
      <c r="AC243" s="57">
        <f t="shared" ca="1" si="107"/>
        <v>3000</v>
      </c>
      <c r="AD243" s="57">
        <f t="shared" ca="1" si="107"/>
        <v>3199</v>
      </c>
      <c r="AE243" s="57">
        <f t="shared" ca="1" si="107"/>
        <v>21082</v>
      </c>
      <c r="AF243" s="57">
        <f t="shared" ca="1" si="107"/>
        <v>372</v>
      </c>
      <c r="AG243" s="57">
        <f t="shared" ca="1" si="107"/>
        <v>3683</v>
      </c>
      <c r="AH243" s="57">
        <f t="shared" ca="1" si="107"/>
        <v>242</v>
      </c>
      <c r="AI243" s="57">
        <f t="shared" ca="1" si="107"/>
        <v>0</v>
      </c>
      <c r="AJ243" s="57">
        <f t="shared" ca="1" si="107"/>
        <v>93600</v>
      </c>
      <c r="AK243" s="57">
        <f t="shared" ca="1" si="106"/>
        <v>23452</v>
      </c>
      <c r="AL243" s="57">
        <f t="shared" ca="1" si="106"/>
        <v>130242</v>
      </c>
      <c r="AM243" s="57">
        <f t="shared" ca="1" si="106"/>
        <v>4108</v>
      </c>
      <c r="AN243" s="57">
        <f t="shared" ca="1" si="106"/>
        <v>60443</v>
      </c>
      <c r="AO243" s="57">
        <f t="shared" ca="1" si="106"/>
        <v>0</v>
      </c>
      <c r="AP243" s="57">
        <f t="shared" ca="1" si="106"/>
        <v>36098</v>
      </c>
      <c r="AQ243" s="57">
        <f t="shared" ca="1" si="106"/>
        <v>8867</v>
      </c>
      <c r="AR243" s="57">
        <f t="shared" ca="1" si="106"/>
        <v>6037</v>
      </c>
      <c r="AS243" s="51">
        <v>2500</v>
      </c>
      <c r="AT243" s="57">
        <f t="shared" ca="1" si="106"/>
        <v>0</v>
      </c>
      <c r="AU243" s="51">
        <v>0</v>
      </c>
      <c r="AV243" s="57">
        <v>0</v>
      </c>
      <c r="AW243" s="51">
        <f t="shared" ca="1" si="90"/>
        <v>10503.02</v>
      </c>
      <c r="AX243" s="57">
        <f t="shared" ca="1" si="105"/>
        <v>-10028</v>
      </c>
      <c r="AY243" s="57">
        <f t="shared" ca="1" si="105"/>
        <v>0</v>
      </c>
      <c r="AZ243" s="57">
        <f t="shared" ca="1" si="105"/>
        <v>0</v>
      </c>
      <c r="BA243" s="51">
        <v>0</v>
      </c>
      <c r="BB243" s="51">
        <v>0</v>
      </c>
      <c r="BC243" s="57">
        <f t="shared" ca="1" si="105"/>
        <v>-20824</v>
      </c>
      <c r="BD243" s="57">
        <f t="shared" ca="1" si="105"/>
        <v>-2465</v>
      </c>
      <c r="BE243" s="57">
        <f t="shared" ca="1" si="100"/>
        <v>468</v>
      </c>
      <c r="BF243" s="51">
        <f t="shared" ca="1" si="91"/>
        <v>104.1936</v>
      </c>
      <c r="BG243" s="51">
        <f t="shared" ca="1" si="92"/>
        <v>8.513098591549296</v>
      </c>
      <c r="BH243" s="51">
        <f t="shared" ca="1" si="93"/>
        <v>357.40594059405942</v>
      </c>
      <c r="BI243" s="51">
        <v>0</v>
      </c>
      <c r="BJ243" s="51">
        <f ca="1">'2024_3월_관리비상세내역'!BK243</f>
        <v>375.33</v>
      </c>
      <c r="BK243" s="51">
        <f t="shared" ca="1" si="94"/>
        <v>843.32999999999993</v>
      </c>
      <c r="BL243" s="51">
        <f ca="1">'2024_3월_관리비상세내역'!BM243</f>
        <v>79.126197183098597</v>
      </c>
      <c r="BM243" s="57">
        <f t="shared" ca="1" si="95"/>
        <v>87.639295774647891</v>
      </c>
      <c r="BN243" s="51">
        <f ca="1">'2024_3월_관리비상세내역'!BO243</f>
        <v>671.0376</v>
      </c>
      <c r="BO243" s="57">
        <f t="shared" ca="1" si="96"/>
        <v>775.23119999999994</v>
      </c>
      <c r="BP243" s="51">
        <f ca="1">'2024_3월_관리비상세내역'!BQ243</f>
        <v>692.03960396039599</v>
      </c>
      <c r="BQ243" s="57">
        <f t="shared" ca="1" si="97"/>
        <v>1049.4455445544554</v>
      </c>
      <c r="BR243" s="51">
        <v>0</v>
      </c>
      <c r="BS243" s="51">
        <v>0</v>
      </c>
    </row>
    <row r="244" spans="1:71">
      <c r="A244" s="8" t="s">
        <v>239</v>
      </c>
      <c r="B244">
        <v>706</v>
      </c>
      <c r="C244" s="54">
        <v>1201</v>
      </c>
      <c r="E244" s="8">
        <v>158.66999999999999</v>
      </c>
      <c r="F244" s="8" t="s">
        <v>240</v>
      </c>
      <c r="G244" s="55">
        <f t="shared" ca="1" si="85"/>
        <v>42028</v>
      </c>
      <c r="H244" s="8">
        <v>77777</v>
      </c>
      <c r="J244" t="str">
        <f t="shared" ca="1" si="99"/>
        <v>자가</v>
      </c>
      <c r="K244" s="8" t="s">
        <v>242</v>
      </c>
      <c r="L244" s="63">
        <v>45383</v>
      </c>
      <c r="M244" s="63">
        <v>45432</v>
      </c>
      <c r="N244" s="63">
        <v>45383</v>
      </c>
      <c r="O244" s="63">
        <v>45412</v>
      </c>
      <c r="P244" s="51">
        <f t="shared" ca="1" si="86"/>
        <v>653017</v>
      </c>
      <c r="Q244" s="57">
        <f t="shared" ca="1" si="87"/>
        <v>666077.34</v>
      </c>
      <c r="R244" s="51">
        <f t="shared" ca="1" si="88"/>
        <v>653017</v>
      </c>
      <c r="S244" s="57">
        <f t="shared" ca="1" si="98"/>
        <v>288994</v>
      </c>
      <c r="T244" s="57">
        <f t="shared" ca="1" si="89"/>
        <v>364023</v>
      </c>
      <c r="U244" s="57">
        <f t="shared" ca="1" si="107"/>
        <v>55582</v>
      </c>
      <c r="V244" s="57">
        <f t="shared" ca="1" si="107"/>
        <v>24284</v>
      </c>
      <c r="W244" s="57">
        <f t="shared" ca="1" si="107"/>
        <v>1626</v>
      </c>
      <c r="X244" s="57">
        <f t="shared" ca="1" si="107"/>
        <v>3765</v>
      </c>
      <c r="Y244" s="57">
        <f t="shared" ca="1" si="107"/>
        <v>3884</v>
      </c>
      <c r="Z244" s="57">
        <f t="shared" ca="1" si="107"/>
        <v>50481</v>
      </c>
      <c r="AA244" s="57">
        <f t="shared" ca="1" si="107"/>
        <v>21712</v>
      </c>
      <c r="AB244" s="57">
        <f t="shared" ca="1" si="107"/>
        <v>70293</v>
      </c>
      <c r="AC244" s="57">
        <f t="shared" ca="1" si="107"/>
        <v>2241</v>
      </c>
      <c r="AD244" s="57">
        <f t="shared" ca="1" si="107"/>
        <v>5213</v>
      </c>
      <c r="AE244" s="57">
        <f t="shared" ca="1" si="107"/>
        <v>26920</v>
      </c>
      <c r="AF244" s="57">
        <f t="shared" ca="1" si="107"/>
        <v>812</v>
      </c>
      <c r="AG244" s="57">
        <f t="shared" ca="1" si="107"/>
        <v>34346</v>
      </c>
      <c r="AH244" s="57">
        <f t="shared" ca="1" si="107"/>
        <v>639</v>
      </c>
      <c r="AI244" s="57">
        <f t="shared" ca="1" si="107"/>
        <v>0</v>
      </c>
      <c r="AJ244" s="57">
        <f t="shared" ca="1" si="107"/>
        <v>109394</v>
      </c>
      <c r="AK244" s="57">
        <f t="shared" ca="1" si="106"/>
        <v>12667</v>
      </c>
      <c r="AL244" s="57">
        <f t="shared" ca="1" si="106"/>
        <v>137272</v>
      </c>
      <c r="AM244" s="57">
        <f t="shared" ca="1" si="106"/>
        <v>5350</v>
      </c>
      <c r="AN244" s="57">
        <f t="shared" ca="1" si="106"/>
        <v>50999</v>
      </c>
      <c r="AO244" s="57">
        <f t="shared" ca="1" si="106"/>
        <v>0</v>
      </c>
      <c r="AP244" s="57">
        <f t="shared" ca="1" si="106"/>
        <v>33372</v>
      </c>
      <c r="AQ244" s="57">
        <f t="shared" ca="1" si="106"/>
        <v>9547</v>
      </c>
      <c r="AR244" s="57">
        <f t="shared" ca="1" si="106"/>
        <v>5190</v>
      </c>
      <c r="AS244" s="51">
        <v>2500</v>
      </c>
      <c r="AT244" s="57">
        <f t="shared" ca="1" si="106"/>
        <v>0</v>
      </c>
      <c r="AU244" s="51">
        <v>0</v>
      </c>
      <c r="AV244" s="57">
        <v>0</v>
      </c>
      <c r="AW244" s="51">
        <f t="shared" ca="1" si="90"/>
        <v>13060.34</v>
      </c>
      <c r="AX244" s="57">
        <f t="shared" ca="1" si="105"/>
        <v>-3841</v>
      </c>
      <c r="AY244" s="57">
        <f t="shared" ca="1" si="105"/>
        <v>0</v>
      </c>
      <c r="AZ244" s="57">
        <f t="shared" ca="1" si="105"/>
        <v>0</v>
      </c>
      <c r="BA244" s="51">
        <v>0</v>
      </c>
      <c r="BB244" s="51">
        <v>0</v>
      </c>
      <c r="BC244" s="57">
        <f t="shared" ca="1" si="105"/>
        <v>-8512</v>
      </c>
      <c r="BD244" s="57">
        <f t="shared" ca="1" si="105"/>
        <v>-2719</v>
      </c>
      <c r="BE244" s="57">
        <f t="shared" ca="1" si="100"/>
        <v>546.97</v>
      </c>
      <c r="BF244" s="51">
        <f t="shared" ca="1" si="91"/>
        <v>109.8176</v>
      </c>
      <c r="BG244" s="51">
        <f t="shared" ca="1" si="92"/>
        <v>7.1829577464788734</v>
      </c>
      <c r="BH244" s="51">
        <f t="shared" ca="1" si="93"/>
        <v>330.41584158415844</v>
      </c>
      <c r="BI244" s="51">
        <v>0</v>
      </c>
      <c r="BJ244" s="51">
        <f ca="1">'2024_3월_관리비상세내역'!BK244</f>
        <v>477.38499999999999</v>
      </c>
      <c r="BK244" s="51">
        <f t="shared" ca="1" si="94"/>
        <v>1024.355</v>
      </c>
      <c r="BL244" s="51">
        <f ca="1">'2024_3월_관리비상세내역'!BM244</f>
        <v>409.13394366197184</v>
      </c>
      <c r="BM244" s="57">
        <f t="shared" ca="1" si="95"/>
        <v>416.31690140845069</v>
      </c>
      <c r="BN244" s="51">
        <f ca="1">'2024_3월_관리비상세내역'!BO244</f>
        <v>432.51120000000003</v>
      </c>
      <c r="BO244" s="57">
        <f t="shared" ca="1" si="96"/>
        <v>542.3288</v>
      </c>
      <c r="BP244" s="51">
        <f ca="1">'2024_3월_관리비상세내역'!BQ244</f>
        <v>734.76237623762381</v>
      </c>
      <c r="BQ244" s="57">
        <f t="shared" ca="1" si="97"/>
        <v>1065.1782178217823</v>
      </c>
      <c r="BR244" s="51">
        <v>0</v>
      </c>
      <c r="BS244" s="51">
        <v>0</v>
      </c>
    </row>
    <row r="245" spans="1:71">
      <c r="A245" s="8" t="s">
        <v>239</v>
      </c>
      <c r="B245">
        <v>706</v>
      </c>
      <c r="C245" s="54">
        <v>1202</v>
      </c>
      <c r="E245" s="8">
        <v>158.66999999999999</v>
      </c>
      <c r="F245" s="8" t="s">
        <v>240</v>
      </c>
      <c r="G245" s="55">
        <f t="shared" ca="1" si="85"/>
        <v>42864</v>
      </c>
      <c r="H245" s="8">
        <v>77777</v>
      </c>
      <c r="J245" t="str">
        <f t="shared" ca="1" si="99"/>
        <v>자가</v>
      </c>
      <c r="K245" s="8" t="s">
        <v>242</v>
      </c>
      <c r="L245" s="63">
        <v>45383</v>
      </c>
      <c r="M245" s="63">
        <v>45432</v>
      </c>
      <c r="N245" s="63">
        <v>45383</v>
      </c>
      <c r="O245" s="63">
        <v>45412</v>
      </c>
      <c r="P245" s="51">
        <f t="shared" ca="1" si="86"/>
        <v>613865</v>
      </c>
      <c r="Q245" s="57">
        <f t="shared" ca="1" si="87"/>
        <v>626142.30000000005</v>
      </c>
      <c r="R245" s="51">
        <f t="shared" ca="1" si="88"/>
        <v>613865</v>
      </c>
      <c r="S245" s="57">
        <f t="shared" ca="1" si="98"/>
        <v>253913</v>
      </c>
      <c r="T245" s="57">
        <f t="shared" ca="1" si="89"/>
        <v>359952</v>
      </c>
      <c r="U245" s="57">
        <f t="shared" ca="1" si="107"/>
        <v>55569</v>
      </c>
      <c r="V245" s="57">
        <f t="shared" ca="1" si="107"/>
        <v>31247</v>
      </c>
      <c r="W245" s="57">
        <f t="shared" ca="1" si="107"/>
        <v>1175</v>
      </c>
      <c r="X245" s="57">
        <f t="shared" ca="1" si="107"/>
        <v>3975</v>
      </c>
      <c r="Y245" s="57">
        <f t="shared" ca="1" si="107"/>
        <v>3709</v>
      </c>
      <c r="Z245" s="57">
        <f t="shared" ca="1" si="107"/>
        <v>45421</v>
      </c>
      <c r="AA245" s="57">
        <f t="shared" ca="1" si="107"/>
        <v>5026</v>
      </c>
      <c r="AB245" s="57">
        <f t="shared" ca="1" si="107"/>
        <v>61902</v>
      </c>
      <c r="AC245" s="57">
        <f t="shared" ca="1" si="107"/>
        <v>839</v>
      </c>
      <c r="AD245" s="57">
        <f t="shared" ca="1" si="107"/>
        <v>5319</v>
      </c>
      <c r="AE245" s="57">
        <f t="shared" ca="1" si="107"/>
        <v>23534</v>
      </c>
      <c r="AF245" s="57">
        <f t="shared" ca="1" si="107"/>
        <v>673</v>
      </c>
      <c r="AG245" s="57">
        <f t="shared" ca="1" si="107"/>
        <v>18134</v>
      </c>
      <c r="AH245" s="57">
        <f t="shared" ca="1" si="107"/>
        <v>655</v>
      </c>
      <c r="AI245" s="57">
        <f t="shared" ca="1" si="107"/>
        <v>0</v>
      </c>
      <c r="AJ245" s="57">
        <f t="shared" ca="1" si="107"/>
        <v>105817</v>
      </c>
      <c r="AK245" s="57">
        <f t="shared" ca="1" si="106"/>
        <v>10390</v>
      </c>
      <c r="AL245" s="57">
        <f t="shared" ca="1" si="106"/>
        <v>108119</v>
      </c>
      <c r="AM245" s="57">
        <f t="shared" ca="1" si="106"/>
        <v>1195</v>
      </c>
      <c r="AN245" s="57">
        <f t="shared" ca="1" si="106"/>
        <v>107434</v>
      </c>
      <c r="AO245" s="57">
        <f t="shared" ca="1" si="106"/>
        <v>0</v>
      </c>
      <c r="AP245" s="57">
        <f t="shared" ca="1" si="106"/>
        <v>37582</v>
      </c>
      <c r="AQ245" s="57">
        <f t="shared" ca="1" si="106"/>
        <v>2416</v>
      </c>
      <c r="AR245" s="57">
        <f t="shared" ca="1" si="106"/>
        <v>4818</v>
      </c>
      <c r="AS245" s="51">
        <v>0</v>
      </c>
      <c r="AT245" s="57">
        <f t="shared" ca="1" si="106"/>
        <v>0</v>
      </c>
      <c r="AU245" s="51">
        <v>0</v>
      </c>
      <c r="AV245" s="57">
        <v>0</v>
      </c>
      <c r="AW245" s="51">
        <f t="shared" ca="1" si="90"/>
        <v>12277.300000000001</v>
      </c>
      <c r="AX245" s="57">
        <f t="shared" ca="1" si="105"/>
        <v>-8803</v>
      </c>
      <c r="AY245" s="57">
        <f t="shared" ca="1" si="105"/>
        <v>0</v>
      </c>
      <c r="AZ245" s="57">
        <f t="shared" ca="1" si="105"/>
        <v>0</v>
      </c>
      <c r="BA245" s="51">
        <v>0</v>
      </c>
      <c r="BB245" s="51">
        <v>0</v>
      </c>
      <c r="BC245" s="57">
        <f t="shared" ca="1" si="105"/>
        <v>-7154</v>
      </c>
      <c r="BD245" s="57">
        <f t="shared" ca="1" si="105"/>
        <v>-5127</v>
      </c>
      <c r="BE245" s="57">
        <f t="shared" ca="1" si="100"/>
        <v>529.08500000000004</v>
      </c>
      <c r="BF245" s="51">
        <f t="shared" ca="1" si="91"/>
        <v>86.495199999999997</v>
      </c>
      <c r="BG245" s="51">
        <f t="shared" ca="1" si="92"/>
        <v>15.131549295774647</v>
      </c>
      <c r="BH245" s="51">
        <f t="shared" ca="1" si="93"/>
        <v>372.0990099009901</v>
      </c>
      <c r="BI245" s="51">
        <v>0</v>
      </c>
      <c r="BJ245" s="51">
        <f ca="1">'2024_3월_관리비상세내역'!BK245</f>
        <v>911.46</v>
      </c>
      <c r="BK245" s="51">
        <f t="shared" ca="1" si="94"/>
        <v>1440.5450000000001</v>
      </c>
      <c r="BL245" s="51">
        <f ca="1">'2024_3월_관리비상세내역'!BM245</f>
        <v>143.75985915492959</v>
      </c>
      <c r="BM245" s="57">
        <f t="shared" ca="1" si="95"/>
        <v>158.89140845070423</v>
      </c>
      <c r="BN245" s="51">
        <f ca="1">'2024_3월_관리비상세내역'!BO245</f>
        <v>851.93600000000004</v>
      </c>
      <c r="BO245" s="57">
        <f t="shared" ca="1" si="96"/>
        <v>938.43119999999999</v>
      </c>
      <c r="BP245" s="51">
        <f ca="1">'2024_3월_관리비상세내역'!BQ245</f>
        <v>193.57425742574259</v>
      </c>
      <c r="BQ245" s="57">
        <f t="shared" ca="1" si="97"/>
        <v>565.67326732673268</v>
      </c>
      <c r="BR245" s="51">
        <v>0</v>
      </c>
      <c r="BS245" s="51">
        <v>0</v>
      </c>
    </row>
    <row r="246" spans="1:71">
      <c r="A246" s="8" t="s">
        <v>239</v>
      </c>
      <c r="B246">
        <v>706</v>
      </c>
      <c r="C246" s="54">
        <v>1301</v>
      </c>
      <c r="E246" s="8">
        <v>158.66999999999999</v>
      </c>
      <c r="F246" s="8" t="s">
        <v>240</v>
      </c>
      <c r="G246" s="55">
        <f t="shared" ca="1" si="85"/>
        <v>41654</v>
      </c>
      <c r="H246" s="8">
        <v>77777</v>
      </c>
      <c r="J246" t="str">
        <f t="shared" ca="1" si="99"/>
        <v>자가</v>
      </c>
      <c r="K246" s="8" t="s">
        <v>242</v>
      </c>
      <c r="L246" s="63">
        <v>45383</v>
      </c>
      <c r="M246" s="63">
        <v>45432</v>
      </c>
      <c r="N246" s="63">
        <v>45383</v>
      </c>
      <c r="O246" s="63">
        <v>45412</v>
      </c>
      <c r="P246" s="51">
        <f t="shared" ca="1" si="86"/>
        <v>454484</v>
      </c>
      <c r="Q246" s="57">
        <f t="shared" ca="1" si="87"/>
        <v>463573.68</v>
      </c>
      <c r="R246" s="51">
        <f t="shared" ca="1" si="88"/>
        <v>454484</v>
      </c>
      <c r="S246" s="57">
        <f t="shared" ca="1" si="98"/>
        <v>207783</v>
      </c>
      <c r="T246" s="57">
        <f t="shared" ca="1" si="89"/>
        <v>246701</v>
      </c>
      <c r="U246" s="57">
        <f t="shared" ca="1" si="107"/>
        <v>55985</v>
      </c>
      <c r="V246" s="57">
        <f t="shared" ca="1" si="107"/>
        <v>13007</v>
      </c>
      <c r="W246" s="57">
        <f t="shared" ca="1" si="107"/>
        <v>1051</v>
      </c>
      <c r="X246" s="57">
        <f t="shared" ca="1" si="107"/>
        <v>3470</v>
      </c>
      <c r="Y246" s="57">
        <f t="shared" ca="1" si="107"/>
        <v>3433</v>
      </c>
      <c r="Z246" s="57">
        <f t="shared" ca="1" si="107"/>
        <v>30447</v>
      </c>
      <c r="AA246" s="57">
        <f t="shared" ca="1" si="107"/>
        <v>19924</v>
      </c>
      <c r="AB246" s="57">
        <f t="shared" ca="1" si="107"/>
        <v>36098</v>
      </c>
      <c r="AC246" s="57">
        <f t="shared" ca="1" si="107"/>
        <v>912</v>
      </c>
      <c r="AD246" s="57">
        <f t="shared" ca="1" si="107"/>
        <v>9426</v>
      </c>
      <c r="AE246" s="57">
        <f t="shared" ca="1" si="107"/>
        <v>23522</v>
      </c>
      <c r="AF246" s="57">
        <f t="shared" ca="1" si="107"/>
        <v>524</v>
      </c>
      <c r="AG246" s="57">
        <f t="shared" ca="1" si="107"/>
        <v>27134</v>
      </c>
      <c r="AH246" s="57">
        <f t="shared" ca="1" si="107"/>
        <v>399</v>
      </c>
      <c r="AI246" s="57">
        <f t="shared" ca="1" si="107"/>
        <v>0</v>
      </c>
      <c r="AJ246" s="57">
        <f t="shared" ca="1" si="107"/>
        <v>111888</v>
      </c>
      <c r="AK246" s="57">
        <f t="shared" ca="1" si="106"/>
        <v>7931</v>
      </c>
      <c r="AL246" s="57">
        <f t="shared" ca="1" si="106"/>
        <v>92216</v>
      </c>
      <c r="AM246" s="57">
        <f t="shared" ca="1" si="106"/>
        <v>5022</v>
      </c>
      <c r="AN246" s="57">
        <f t="shared" ca="1" si="106"/>
        <v>10390</v>
      </c>
      <c r="AO246" s="57">
        <f t="shared" ca="1" si="106"/>
        <v>0</v>
      </c>
      <c r="AP246" s="57">
        <f t="shared" ca="1" si="106"/>
        <v>57192</v>
      </c>
      <c r="AQ246" s="57">
        <f t="shared" ca="1" si="106"/>
        <v>2774</v>
      </c>
      <c r="AR246" s="57">
        <f t="shared" ca="1" si="106"/>
        <v>1741</v>
      </c>
      <c r="AS246" s="51">
        <v>2500</v>
      </c>
      <c r="AT246" s="57">
        <f t="shared" ca="1" si="106"/>
        <v>0</v>
      </c>
      <c r="AU246" s="51">
        <v>0</v>
      </c>
      <c r="AV246" s="57">
        <v>0</v>
      </c>
      <c r="AW246" s="51">
        <f t="shared" ca="1" si="90"/>
        <v>9089.68</v>
      </c>
      <c r="AX246" s="57">
        <f t="shared" ca="1" si="105"/>
        <v>-23849</v>
      </c>
      <c r="AY246" s="57">
        <f t="shared" ca="1" si="105"/>
        <v>0</v>
      </c>
      <c r="AZ246" s="57">
        <f t="shared" ca="1" si="105"/>
        <v>0</v>
      </c>
      <c r="BA246" s="51">
        <v>0</v>
      </c>
      <c r="BB246" s="51">
        <v>0</v>
      </c>
      <c r="BC246" s="57">
        <f t="shared" ca="1" si="105"/>
        <v>-20050</v>
      </c>
      <c r="BD246" s="57">
        <f t="shared" ca="1" si="105"/>
        <v>-18603</v>
      </c>
      <c r="BE246" s="57">
        <f t="shared" ca="1" si="100"/>
        <v>559.44000000000005</v>
      </c>
      <c r="BF246" s="51">
        <f t="shared" ca="1" si="91"/>
        <v>73.772800000000004</v>
      </c>
      <c r="BG246" s="51">
        <f t="shared" ca="1" si="92"/>
        <v>1.4633802816901409</v>
      </c>
      <c r="BH246" s="51">
        <f t="shared" ca="1" si="93"/>
        <v>566.25742574257424</v>
      </c>
      <c r="BI246" s="51">
        <v>0</v>
      </c>
      <c r="BJ246" s="51">
        <f ca="1">'2024_3월_관리비상세내역'!BK246</f>
        <v>963.375</v>
      </c>
      <c r="BK246" s="51">
        <f t="shared" ca="1" si="94"/>
        <v>1522.8150000000001</v>
      </c>
      <c r="BL246" s="51">
        <f ca="1">'2024_3월_관리비상세내역'!BM246</f>
        <v>215.53746478873239</v>
      </c>
      <c r="BM246" s="57">
        <f t="shared" ca="1" si="95"/>
        <v>217.00084507042254</v>
      </c>
      <c r="BN246" s="51">
        <f ca="1">'2024_3월_관리비상세내역'!BO246</f>
        <v>1068.5912000000001</v>
      </c>
      <c r="BO246" s="57">
        <f t="shared" ca="1" si="96"/>
        <v>1142.364</v>
      </c>
      <c r="BP246" s="51">
        <f ca="1">'2024_3월_관리비상세내역'!BQ246</f>
        <v>1381.6237623762377</v>
      </c>
      <c r="BQ246" s="57">
        <f t="shared" ca="1" si="97"/>
        <v>1947.8811881188119</v>
      </c>
      <c r="BR246" s="51">
        <v>0</v>
      </c>
      <c r="BS246" s="51">
        <v>0</v>
      </c>
    </row>
    <row r="247" spans="1:71">
      <c r="A247" s="8" t="s">
        <v>239</v>
      </c>
      <c r="B247">
        <v>706</v>
      </c>
      <c r="C247" s="54">
        <v>1302</v>
      </c>
      <c r="E247" s="8">
        <v>158.66999999999999</v>
      </c>
      <c r="F247" s="8" t="s">
        <v>240</v>
      </c>
      <c r="G247" s="55">
        <f t="shared" ca="1" si="85"/>
        <v>45244</v>
      </c>
      <c r="H247" s="8">
        <v>77777</v>
      </c>
      <c r="J247" t="str">
        <f t="shared" ca="1" si="99"/>
        <v>전세</v>
      </c>
      <c r="K247" s="8" t="s">
        <v>242</v>
      </c>
      <c r="L247" s="63">
        <v>45383</v>
      </c>
      <c r="M247" s="63">
        <v>45432</v>
      </c>
      <c r="N247" s="63">
        <v>45383</v>
      </c>
      <c r="O247" s="63">
        <v>45412</v>
      </c>
      <c r="P247" s="51">
        <f t="shared" ca="1" si="86"/>
        <v>502065</v>
      </c>
      <c r="Q247" s="57">
        <f t="shared" ca="1" si="87"/>
        <v>512106.3</v>
      </c>
      <c r="R247" s="51">
        <f t="shared" ca="1" si="88"/>
        <v>502065</v>
      </c>
      <c r="S247" s="57">
        <f t="shared" ca="1" si="98"/>
        <v>201771</v>
      </c>
      <c r="T247" s="57">
        <f t="shared" ca="1" si="89"/>
        <v>300294</v>
      </c>
      <c r="U247" s="57">
        <f t="shared" ca="1" si="107"/>
        <v>34259</v>
      </c>
      <c r="V247" s="57">
        <f t="shared" ca="1" si="107"/>
        <v>25667</v>
      </c>
      <c r="W247" s="57">
        <f t="shared" ca="1" si="107"/>
        <v>1687</v>
      </c>
      <c r="X247" s="57">
        <f t="shared" ca="1" si="107"/>
        <v>1854</v>
      </c>
      <c r="Y247" s="57">
        <f t="shared" ca="1" si="107"/>
        <v>3594</v>
      </c>
      <c r="Z247" s="57">
        <f t="shared" ca="1" si="107"/>
        <v>42309</v>
      </c>
      <c r="AA247" s="57">
        <f t="shared" ca="1" si="107"/>
        <v>4671</v>
      </c>
      <c r="AB247" s="57">
        <f t="shared" ca="1" si="107"/>
        <v>73413</v>
      </c>
      <c r="AC247" s="57">
        <f t="shared" ca="1" si="107"/>
        <v>620</v>
      </c>
      <c r="AD247" s="57">
        <f t="shared" ca="1" si="107"/>
        <v>2637</v>
      </c>
      <c r="AE247" s="57">
        <f t="shared" ca="1" si="107"/>
        <v>4397</v>
      </c>
      <c r="AF247" s="57">
        <f t="shared" ca="1" si="107"/>
        <v>213</v>
      </c>
      <c r="AG247" s="57">
        <f t="shared" ca="1" si="107"/>
        <v>2018</v>
      </c>
      <c r="AH247" s="57">
        <f t="shared" ca="1" si="107"/>
        <v>323</v>
      </c>
      <c r="AI247" s="57">
        <f t="shared" ca="1" si="107"/>
        <v>0</v>
      </c>
      <c r="AJ247" s="57">
        <f t="shared" ca="1" si="107"/>
        <v>111994</v>
      </c>
      <c r="AK247" s="57">
        <f t="shared" ca="1" si="106"/>
        <v>22098</v>
      </c>
      <c r="AL247" s="57">
        <f t="shared" ca="1" si="106"/>
        <v>74175</v>
      </c>
      <c r="AM247" s="57">
        <f t="shared" ca="1" si="106"/>
        <v>5091</v>
      </c>
      <c r="AN247" s="57">
        <f t="shared" ca="1" si="106"/>
        <v>86215</v>
      </c>
      <c r="AO247" s="57">
        <f t="shared" ca="1" si="106"/>
        <v>0</v>
      </c>
      <c r="AP247" s="57">
        <f t="shared" ca="1" si="106"/>
        <v>29672</v>
      </c>
      <c r="AQ247" s="57">
        <f t="shared" ca="1" si="106"/>
        <v>9103</v>
      </c>
      <c r="AR247" s="57">
        <f t="shared" ca="1" si="106"/>
        <v>1950</v>
      </c>
      <c r="AS247" s="51">
        <v>2500</v>
      </c>
      <c r="AT247" s="57">
        <f t="shared" ca="1" si="106"/>
        <v>0</v>
      </c>
      <c r="AU247" s="51">
        <v>0</v>
      </c>
      <c r="AV247" s="57">
        <v>0</v>
      </c>
      <c r="AW247" s="51">
        <f t="shared" ca="1" si="90"/>
        <v>10041.300000000001</v>
      </c>
      <c r="AX247" s="57">
        <f t="shared" ca="1" si="105"/>
        <v>-5766</v>
      </c>
      <c r="AY247" s="57">
        <f t="shared" ca="1" si="105"/>
        <v>0</v>
      </c>
      <c r="AZ247" s="57">
        <f t="shared" ca="1" si="105"/>
        <v>0</v>
      </c>
      <c r="BA247" s="51">
        <v>0</v>
      </c>
      <c r="BB247" s="51">
        <v>0</v>
      </c>
      <c r="BC247" s="57">
        <f t="shared" ca="1" si="105"/>
        <v>-7944</v>
      </c>
      <c r="BD247" s="57">
        <f t="shared" ca="1" si="105"/>
        <v>-24685</v>
      </c>
      <c r="BE247" s="57">
        <f t="shared" ca="1" si="100"/>
        <v>559.97</v>
      </c>
      <c r="BF247" s="51">
        <f t="shared" ca="1" si="91"/>
        <v>59.34</v>
      </c>
      <c r="BG247" s="51">
        <f t="shared" ca="1" si="92"/>
        <v>12.142957746478872</v>
      </c>
      <c r="BH247" s="51">
        <f t="shared" ca="1" si="93"/>
        <v>293.78217821782181</v>
      </c>
      <c r="BI247" s="51">
        <v>0</v>
      </c>
      <c r="BJ247" s="51">
        <f ca="1">'2024_3월_관리비상세내역'!BK247</f>
        <v>1022.4649999999999</v>
      </c>
      <c r="BK247" s="51">
        <f t="shared" ca="1" si="94"/>
        <v>1582.4349999999999</v>
      </c>
      <c r="BL247" s="51">
        <f ca="1">'2024_3월_관리비상세내역'!BM247</f>
        <v>1003.8511267605634</v>
      </c>
      <c r="BM247" s="57">
        <f t="shared" ca="1" si="95"/>
        <v>1015.9940845070422</v>
      </c>
      <c r="BN247" s="51">
        <f ca="1">'2024_3월_관리비상세내역'!BO247</f>
        <v>958.37199999999996</v>
      </c>
      <c r="BO247" s="57">
        <f t="shared" ca="1" si="96"/>
        <v>1017.712</v>
      </c>
      <c r="BP247" s="51">
        <f ca="1">'2024_3월_관리비상세내역'!BQ247</f>
        <v>1104.5544554455446</v>
      </c>
      <c r="BQ247" s="57">
        <f t="shared" ca="1" si="97"/>
        <v>1398.3366336633665</v>
      </c>
      <c r="BR247" s="51">
        <v>0</v>
      </c>
      <c r="BS247" s="51">
        <v>0</v>
      </c>
    </row>
    <row r="248" spans="1:71">
      <c r="A248" s="8" t="s">
        <v>239</v>
      </c>
      <c r="B248">
        <v>706</v>
      </c>
      <c r="C248" s="54">
        <v>1401</v>
      </c>
      <c r="E248" s="8">
        <v>158.66999999999999</v>
      </c>
      <c r="F248" s="8" t="s">
        <v>240</v>
      </c>
      <c r="G248" s="55">
        <f t="shared" ca="1" si="85"/>
        <v>42412</v>
      </c>
      <c r="H248" s="8">
        <v>77777</v>
      </c>
      <c r="J248" t="str">
        <f t="shared" ca="1" si="99"/>
        <v>자가</v>
      </c>
      <c r="K248" s="8" t="s">
        <v>242</v>
      </c>
      <c r="L248" s="63">
        <v>45383</v>
      </c>
      <c r="M248" s="63">
        <v>45432</v>
      </c>
      <c r="N248" s="63">
        <v>45383</v>
      </c>
      <c r="O248" s="63">
        <v>45412</v>
      </c>
      <c r="P248" s="51">
        <f t="shared" ca="1" si="86"/>
        <v>492390</v>
      </c>
      <c r="Q248" s="57">
        <f t="shared" ca="1" si="87"/>
        <v>502237.8</v>
      </c>
      <c r="R248" s="51">
        <f t="shared" ca="1" si="88"/>
        <v>492390</v>
      </c>
      <c r="S248" s="57">
        <f t="shared" ca="1" si="98"/>
        <v>249998</v>
      </c>
      <c r="T248" s="57">
        <f t="shared" ca="1" si="89"/>
        <v>242392</v>
      </c>
      <c r="U248" s="57">
        <f t="shared" ca="1" si="107"/>
        <v>40102</v>
      </c>
      <c r="V248" s="57">
        <f t="shared" ca="1" si="107"/>
        <v>25201</v>
      </c>
      <c r="W248" s="57">
        <f t="shared" ca="1" si="107"/>
        <v>1992</v>
      </c>
      <c r="X248" s="57">
        <f t="shared" ca="1" si="107"/>
        <v>4540</v>
      </c>
      <c r="Y248" s="57">
        <f t="shared" ca="1" si="107"/>
        <v>3423</v>
      </c>
      <c r="Z248" s="57">
        <f t="shared" ca="1" si="107"/>
        <v>22586</v>
      </c>
      <c r="AA248" s="57">
        <f t="shared" ca="1" si="107"/>
        <v>12228</v>
      </c>
      <c r="AB248" s="57">
        <f t="shared" ca="1" si="107"/>
        <v>79237</v>
      </c>
      <c r="AC248" s="57">
        <f t="shared" ca="1" si="107"/>
        <v>2329</v>
      </c>
      <c r="AD248" s="57">
        <f t="shared" ca="1" si="107"/>
        <v>8649</v>
      </c>
      <c r="AE248" s="57">
        <f t="shared" ca="1" si="107"/>
        <v>13207</v>
      </c>
      <c r="AF248" s="57">
        <f t="shared" ca="1" si="107"/>
        <v>308</v>
      </c>
      <c r="AG248" s="57">
        <f t="shared" ca="1" si="107"/>
        <v>42525</v>
      </c>
      <c r="AH248" s="57">
        <f t="shared" ca="1" si="107"/>
        <v>426</v>
      </c>
      <c r="AI248" s="57">
        <f t="shared" ca="1" si="107"/>
        <v>0</v>
      </c>
      <c r="AJ248" s="57">
        <f t="shared" ca="1" si="107"/>
        <v>102412</v>
      </c>
      <c r="AK248" s="57">
        <f t="shared" ca="1" si="106"/>
        <v>11755</v>
      </c>
      <c r="AL248" s="57">
        <f t="shared" ca="1" si="106"/>
        <v>43457</v>
      </c>
      <c r="AM248" s="57">
        <f t="shared" ca="1" si="106"/>
        <v>4366</v>
      </c>
      <c r="AN248" s="57">
        <f t="shared" ca="1" si="106"/>
        <v>48410</v>
      </c>
      <c r="AO248" s="57">
        <f t="shared" ca="1" si="106"/>
        <v>0</v>
      </c>
      <c r="AP248" s="57">
        <f t="shared" ca="1" si="106"/>
        <v>44649</v>
      </c>
      <c r="AQ248" s="57">
        <f t="shared" ca="1" si="106"/>
        <v>5899</v>
      </c>
      <c r="AR248" s="57">
        <f t="shared" ca="1" si="106"/>
        <v>9431</v>
      </c>
      <c r="AS248" s="51">
        <v>2500</v>
      </c>
      <c r="AT248" s="57">
        <f t="shared" ca="1" si="106"/>
        <v>0</v>
      </c>
      <c r="AU248" s="51">
        <v>0</v>
      </c>
      <c r="AV248" s="57">
        <v>0</v>
      </c>
      <c r="AW248" s="51">
        <f t="shared" ca="1" si="90"/>
        <v>9847.8000000000011</v>
      </c>
      <c r="AX248" s="57">
        <f t="shared" ca="1" si="105"/>
        <v>-13761</v>
      </c>
      <c r="AY248" s="57">
        <f t="shared" ca="1" si="105"/>
        <v>0</v>
      </c>
      <c r="AZ248" s="57">
        <f t="shared" ca="1" si="105"/>
        <v>0</v>
      </c>
      <c r="BA248" s="51">
        <v>0</v>
      </c>
      <c r="BB248" s="51">
        <v>0</v>
      </c>
      <c r="BC248" s="57">
        <f t="shared" ca="1" si="105"/>
        <v>-6445</v>
      </c>
      <c r="BD248" s="57">
        <f t="shared" ca="1" si="105"/>
        <v>-17036</v>
      </c>
      <c r="BE248" s="57">
        <f t="shared" ca="1" si="100"/>
        <v>512.05999999999995</v>
      </c>
      <c r="BF248" s="51">
        <f t="shared" ca="1" si="91"/>
        <v>34.765599999999999</v>
      </c>
      <c r="BG248" s="51">
        <f t="shared" ca="1" si="92"/>
        <v>6.8183098591549296</v>
      </c>
      <c r="BH248" s="51">
        <f t="shared" ca="1" si="93"/>
        <v>442.06930693069307</v>
      </c>
      <c r="BI248" s="51">
        <v>0</v>
      </c>
      <c r="BJ248" s="51">
        <f ca="1">'2024_3월_관리비상세내역'!BK248</f>
        <v>532.08500000000004</v>
      </c>
      <c r="BK248" s="51">
        <f t="shared" ca="1" si="94"/>
        <v>1044.145</v>
      </c>
      <c r="BL248" s="51">
        <f ca="1">'2024_3월_관리비상세내역'!BM248</f>
        <v>834.36704225352116</v>
      </c>
      <c r="BM248" s="57">
        <f t="shared" ca="1" si="95"/>
        <v>841.18535211267613</v>
      </c>
      <c r="BN248" s="51">
        <f ca="1">'2024_3월_관리비상세내역'!BO248</f>
        <v>548.58640000000003</v>
      </c>
      <c r="BO248" s="57">
        <f t="shared" ca="1" si="96"/>
        <v>583.35199999999998</v>
      </c>
      <c r="BP248" s="51">
        <f ca="1">'2024_3월_관리비상세내역'!BQ248</f>
        <v>1219.2475247524753</v>
      </c>
      <c r="BQ248" s="57">
        <f t="shared" ca="1" si="97"/>
        <v>1661.3168316831684</v>
      </c>
      <c r="BR248" s="51">
        <v>0</v>
      </c>
      <c r="BS248" s="51">
        <v>0</v>
      </c>
    </row>
    <row r="249" spans="1:71">
      <c r="A249" s="8" t="s">
        <v>239</v>
      </c>
      <c r="B249">
        <v>706</v>
      </c>
      <c r="C249" s="54">
        <v>1402</v>
      </c>
      <c r="E249" s="8">
        <v>158.66999999999999</v>
      </c>
      <c r="F249" s="8" t="s">
        <v>240</v>
      </c>
      <c r="G249" s="55">
        <f t="shared" ca="1" si="85"/>
        <v>43409</v>
      </c>
      <c r="H249" s="8">
        <v>77777</v>
      </c>
      <c r="J249" t="str">
        <f t="shared" ca="1" si="99"/>
        <v>전세</v>
      </c>
      <c r="K249" s="8" t="s">
        <v>242</v>
      </c>
      <c r="L249" s="63">
        <v>45383</v>
      </c>
      <c r="M249" s="63">
        <v>45432</v>
      </c>
      <c r="N249" s="63">
        <v>45383</v>
      </c>
      <c r="O249" s="63">
        <v>45412</v>
      </c>
      <c r="P249" s="51">
        <f t="shared" ca="1" si="86"/>
        <v>513024</v>
      </c>
      <c r="Q249" s="57">
        <f t="shared" ca="1" si="87"/>
        <v>523284.47999999998</v>
      </c>
      <c r="R249" s="51">
        <f t="shared" ca="1" si="88"/>
        <v>513024</v>
      </c>
      <c r="S249" s="57">
        <f t="shared" ca="1" si="98"/>
        <v>265722</v>
      </c>
      <c r="T249" s="57">
        <f t="shared" ca="1" si="89"/>
        <v>247302</v>
      </c>
      <c r="U249" s="57">
        <f t="shared" ca="1" si="107"/>
        <v>30917</v>
      </c>
      <c r="V249" s="57">
        <f t="shared" ca="1" si="107"/>
        <v>35626</v>
      </c>
      <c r="W249" s="57">
        <f t="shared" ca="1" si="107"/>
        <v>1782</v>
      </c>
      <c r="X249" s="57">
        <f t="shared" ca="1" si="107"/>
        <v>4918</v>
      </c>
      <c r="Y249" s="57">
        <f t="shared" ca="1" si="107"/>
        <v>3687</v>
      </c>
      <c r="Z249" s="57">
        <f t="shared" ca="1" si="107"/>
        <v>34031</v>
      </c>
      <c r="AA249" s="57">
        <f t="shared" ca="1" si="107"/>
        <v>16853</v>
      </c>
      <c r="AB249" s="57">
        <f t="shared" ca="1" si="107"/>
        <v>77936</v>
      </c>
      <c r="AC249" s="57">
        <f t="shared" ca="1" si="107"/>
        <v>1483</v>
      </c>
      <c r="AD249" s="57">
        <f t="shared" ca="1" si="107"/>
        <v>3694</v>
      </c>
      <c r="AE249" s="57">
        <f t="shared" ca="1" si="107"/>
        <v>28565</v>
      </c>
      <c r="AF249" s="57">
        <f t="shared" ca="1" si="107"/>
        <v>469</v>
      </c>
      <c r="AG249" s="57">
        <f t="shared" ca="1" si="107"/>
        <v>38213</v>
      </c>
      <c r="AH249" s="57">
        <f t="shared" ca="1" si="107"/>
        <v>463</v>
      </c>
      <c r="AI249" s="57">
        <f t="shared" ca="1" si="107"/>
        <v>0</v>
      </c>
      <c r="AJ249" s="57">
        <f t="shared" ca="1" si="107"/>
        <v>102492</v>
      </c>
      <c r="AK249" s="57">
        <f t="shared" ca="1" si="106"/>
        <v>13189</v>
      </c>
      <c r="AL249" s="57">
        <f t="shared" ca="1" si="106"/>
        <v>31983</v>
      </c>
      <c r="AM249" s="57">
        <f t="shared" ca="1" si="106"/>
        <v>667</v>
      </c>
      <c r="AN249" s="57">
        <f t="shared" ca="1" si="106"/>
        <v>81739</v>
      </c>
      <c r="AO249" s="57">
        <f t="shared" ca="1" si="106"/>
        <v>0</v>
      </c>
      <c r="AP249" s="57">
        <f t="shared" ca="1" si="106"/>
        <v>33336</v>
      </c>
      <c r="AQ249" s="57">
        <f t="shared" ca="1" si="106"/>
        <v>4401</v>
      </c>
      <c r="AR249" s="57">
        <f t="shared" ca="1" si="106"/>
        <v>9357</v>
      </c>
      <c r="AS249" s="51">
        <v>2500</v>
      </c>
      <c r="AT249" s="57">
        <f t="shared" ca="1" si="106"/>
        <v>0</v>
      </c>
      <c r="AU249" s="51">
        <v>0</v>
      </c>
      <c r="AV249" s="57">
        <v>0</v>
      </c>
      <c r="AW249" s="51">
        <f t="shared" ca="1" si="90"/>
        <v>10260.48</v>
      </c>
      <c r="AX249" s="57">
        <f t="shared" ca="1" si="105"/>
        <v>-21616</v>
      </c>
      <c r="AY249" s="57">
        <f t="shared" ca="1" si="105"/>
        <v>0</v>
      </c>
      <c r="AZ249" s="57">
        <f t="shared" ca="1" si="105"/>
        <v>0</v>
      </c>
      <c r="BA249" s="51">
        <v>-5000</v>
      </c>
      <c r="BB249" s="51">
        <v>0</v>
      </c>
      <c r="BC249" s="57">
        <f t="shared" ca="1" si="105"/>
        <v>-9108</v>
      </c>
      <c r="BD249" s="57">
        <f t="shared" ca="1" si="105"/>
        <v>-14553</v>
      </c>
      <c r="BE249" s="57">
        <f t="shared" ca="1" si="100"/>
        <v>512.46</v>
      </c>
      <c r="BF249" s="51">
        <f t="shared" ca="1" si="91"/>
        <v>25.586400000000001</v>
      </c>
      <c r="BG249" s="51">
        <f t="shared" ca="1" si="92"/>
        <v>11.512535211267606</v>
      </c>
      <c r="BH249" s="51">
        <f t="shared" ca="1" si="93"/>
        <v>330.05940594059405</v>
      </c>
      <c r="BI249" s="51">
        <v>0</v>
      </c>
      <c r="BJ249" s="51">
        <f ca="1">'2024_3월_관리비상세내역'!BK249</f>
        <v>803.17499999999995</v>
      </c>
      <c r="BK249" s="51">
        <f t="shared" ca="1" si="94"/>
        <v>1315.635</v>
      </c>
      <c r="BL249" s="51">
        <f ca="1">'2024_3월_관리비상세내역'!BM249</f>
        <v>404.40788732394367</v>
      </c>
      <c r="BM249" s="57">
        <f t="shared" ca="1" si="95"/>
        <v>415.92042253521129</v>
      </c>
      <c r="BN249" s="51">
        <f ca="1">'2024_3월_관리비상세내역'!BO249</f>
        <v>723.75520000000006</v>
      </c>
      <c r="BO249" s="57">
        <f t="shared" ca="1" si="96"/>
        <v>749.34160000000008</v>
      </c>
      <c r="BP249" s="51">
        <f ca="1">'2024_3월_관리비상세내역'!BQ249</f>
        <v>988.73267326732673</v>
      </c>
      <c r="BQ249" s="57">
        <f t="shared" ca="1" si="97"/>
        <v>1318.7920792079208</v>
      </c>
      <c r="BR249" s="51">
        <v>0</v>
      </c>
      <c r="BS249" s="51">
        <v>0</v>
      </c>
    </row>
    <row r="250" spans="1:71">
      <c r="A250" s="8" t="s">
        <v>239</v>
      </c>
      <c r="B250">
        <v>706</v>
      </c>
      <c r="C250" s="54">
        <v>1501</v>
      </c>
      <c r="E250" s="8">
        <v>158.66999999999999</v>
      </c>
      <c r="F250" s="8" t="s">
        <v>240</v>
      </c>
      <c r="G250" s="55">
        <f t="shared" ca="1" si="85"/>
        <v>43721</v>
      </c>
      <c r="H250" s="8">
        <v>77777</v>
      </c>
      <c r="J250" t="str">
        <f t="shared" ca="1" si="99"/>
        <v>자가</v>
      </c>
      <c r="K250" s="8" t="s">
        <v>242</v>
      </c>
      <c r="L250" s="63">
        <v>45383</v>
      </c>
      <c r="M250" s="63">
        <v>45432</v>
      </c>
      <c r="N250" s="63">
        <v>45383</v>
      </c>
      <c r="O250" s="63">
        <v>45412</v>
      </c>
      <c r="P250" s="51">
        <f t="shared" ca="1" si="86"/>
        <v>546245</v>
      </c>
      <c r="Q250" s="57">
        <f t="shared" ca="1" si="87"/>
        <v>557169.9</v>
      </c>
      <c r="R250" s="51">
        <f t="shared" ca="1" si="88"/>
        <v>546245</v>
      </c>
      <c r="S250" s="57">
        <f t="shared" ca="1" si="98"/>
        <v>200565</v>
      </c>
      <c r="T250" s="57">
        <f t="shared" ca="1" si="89"/>
        <v>345680</v>
      </c>
      <c r="U250" s="57">
        <f t="shared" ca="1" si="107"/>
        <v>33209</v>
      </c>
      <c r="V250" s="57">
        <f t="shared" ca="1" si="107"/>
        <v>37851</v>
      </c>
      <c r="W250" s="57">
        <f t="shared" ca="1" si="107"/>
        <v>944</v>
      </c>
      <c r="X250" s="57">
        <f t="shared" ca="1" si="107"/>
        <v>2134</v>
      </c>
      <c r="Y250" s="57">
        <f t="shared" ca="1" si="107"/>
        <v>3184</v>
      </c>
      <c r="Z250" s="57">
        <f t="shared" ca="1" si="107"/>
        <v>28153</v>
      </c>
      <c r="AA250" s="57">
        <f t="shared" ca="1" si="107"/>
        <v>16708</v>
      </c>
      <c r="AB250" s="57">
        <f t="shared" ca="1" si="107"/>
        <v>36462</v>
      </c>
      <c r="AC250" s="57">
        <f t="shared" ca="1" si="107"/>
        <v>2886</v>
      </c>
      <c r="AD250" s="57">
        <f t="shared" ca="1" si="107"/>
        <v>7981</v>
      </c>
      <c r="AE250" s="57">
        <f t="shared" ca="1" si="107"/>
        <v>10598</v>
      </c>
      <c r="AF250" s="57">
        <f t="shared" ca="1" si="107"/>
        <v>412</v>
      </c>
      <c r="AG250" s="57">
        <f t="shared" ca="1" si="107"/>
        <v>32476</v>
      </c>
      <c r="AH250" s="57">
        <f t="shared" ca="1" si="107"/>
        <v>367</v>
      </c>
      <c r="AI250" s="57">
        <f t="shared" ca="1" si="107"/>
        <v>0</v>
      </c>
      <c r="AJ250" s="57">
        <f t="shared" ca="1" si="107"/>
        <v>111634</v>
      </c>
      <c r="AK250" s="57">
        <f t="shared" ca="1" si="106"/>
        <v>11622</v>
      </c>
      <c r="AL250" s="57">
        <f t="shared" ca="1" si="106"/>
        <v>85879</v>
      </c>
      <c r="AM250" s="57">
        <f t="shared" ca="1" si="106"/>
        <v>4708</v>
      </c>
      <c r="AN250" s="57">
        <f t="shared" ca="1" si="106"/>
        <v>100544</v>
      </c>
      <c r="AO250" s="57">
        <f t="shared" ca="1" si="106"/>
        <v>0</v>
      </c>
      <c r="AP250" s="57">
        <f t="shared" ca="1" si="106"/>
        <v>63632</v>
      </c>
      <c r="AQ250" s="57">
        <f t="shared" ca="1" si="106"/>
        <v>4275</v>
      </c>
      <c r="AR250" s="57">
        <f t="shared" ca="1" si="106"/>
        <v>4472</v>
      </c>
      <c r="AS250" s="51">
        <v>2500</v>
      </c>
      <c r="AT250" s="57">
        <f t="shared" ca="1" si="106"/>
        <v>0</v>
      </c>
      <c r="AU250" s="51">
        <v>0</v>
      </c>
      <c r="AV250" s="57">
        <v>0</v>
      </c>
      <c r="AW250" s="51">
        <f t="shared" ca="1" si="90"/>
        <v>10924.9</v>
      </c>
      <c r="AX250" s="57">
        <f t="shared" ca="1" si="105"/>
        <v>-21314</v>
      </c>
      <c r="AY250" s="57">
        <f t="shared" ca="1" si="105"/>
        <v>0</v>
      </c>
      <c r="AZ250" s="57">
        <f t="shared" ca="1" si="105"/>
        <v>0</v>
      </c>
      <c r="BA250" s="51">
        <v>0</v>
      </c>
      <c r="BB250" s="51">
        <v>0</v>
      </c>
      <c r="BC250" s="57">
        <f t="shared" ca="1" si="105"/>
        <v>-12429</v>
      </c>
      <c r="BD250" s="57">
        <f t="shared" ca="1" si="105"/>
        <v>-22643</v>
      </c>
      <c r="BE250" s="57">
        <f t="shared" ca="1" si="100"/>
        <v>558.16999999999996</v>
      </c>
      <c r="BF250" s="51">
        <f t="shared" ca="1" si="91"/>
        <v>68.703199999999995</v>
      </c>
      <c r="BG250" s="51">
        <f t="shared" ca="1" si="92"/>
        <v>14.161126760563381</v>
      </c>
      <c r="BH250" s="51">
        <f t="shared" ca="1" si="93"/>
        <v>630.01980198019805</v>
      </c>
      <c r="BI250" s="51">
        <v>0</v>
      </c>
      <c r="BJ250" s="51">
        <f ca="1">'2024_3월_관리비상세내역'!BK250</f>
        <v>1277.5899999999999</v>
      </c>
      <c r="BK250" s="51">
        <f t="shared" ca="1" si="94"/>
        <v>1835.7599999999998</v>
      </c>
      <c r="BL250" s="51">
        <f ca="1">'2024_3월_관리비상세내역'!BM250</f>
        <v>557.80647887323948</v>
      </c>
      <c r="BM250" s="57">
        <f t="shared" ca="1" si="95"/>
        <v>571.96760563380292</v>
      </c>
      <c r="BN250" s="51">
        <f ca="1">'2024_3월_관리비상세내역'!BO250</f>
        <v>81.112799999999993</v>
      </c>
      <c r="BO250" s="57">
        <f t="shared" ca="1" si="96"/>
        <v>149.81599999999997</v>
      </c>
      <c r="BP250" s="51">
        <f ca="1">'2024_3월_관리비상세내역'!BQ250</f>
        <v>975.74257425742576</v>
      </c>
      <c r="BQ250" s="57">
        <f t="shared" ca="1" si="97"/>
        <v>1605.7623762376238</v>
      </c>
      <c r="BR250" s="51">
        <v>0</v>
      </c>
      <c r="BS250" s="51">
        <v>0</v>
      </c>
    </row>
    <row r="251" spans="1:71">
      <c r="A251" s="8" t="s">
        <v>239</v>
      </c>
      <c r="B251">
        <v>706</v>
      </c>
      <c r="C251" s="54">
        <v>1502</v>
      </c>
      <c r="E251" s="8">
        <v>158.66999999999999</v>
      </c>
      <c r="F251" s="8" t="s">
        <v>240</v>
      </c>
      <c r="G251" s="55">
        <f t="shared" ca="1" si="85"/>
        <v>43589</v>
      </c>
      <c r="H251" s="8">
        <v>77777</v>
      </c>
      <c r="J251" t="str">
        <f t="shared" ca="1" si="99"/>
        <v>월세</v>
      </c>
      <c r="K251" s="8" t="s">
        <v>242</v>
      </c>
      <c r="L251" s="63">
        <v>45383</v>
      </c>
      <c r="M251" s="63">
        <v>45432</v>
      </c>
      <c r="N251" s="63">
        <v>45383</v>
      </c>
      <c r="O251" s="63">
        <v>45412</v>
      </c>
      <c r="P251" s="51">
        <f t="shared" ca="1" si="86"/>
        <v>609319</v>
      </c>
      <c r="Q251" s="57">
        <f t="shared" ca="1" si="87"/>
        <v>621505.38</v>
      </c>
      <c r="R251" s="51">
        <f t="shared" ca="1" si="88"/>
        <v>609319</v>
      </c>
      <c r="S251" s="57">
        <f t="shared" ca="1" si="98"/>
        <v>299184</v>
      </c>
      <c r="T251" s="57">
        <f t="shared" ca="1" si="89"/>
        <v>310135</v>
      </c>
      <c r="U251" s="57">
        <f t="shared" ca="1" si="107"/>
        <v>58638</v>
      </c>
      <c r="V251" s="57">
        <f t="shared" ca="1" si="107"/>
        <v>24513</v>
      </c>
      <c r="W251" s="57">
        <f t="shared" ca="1" si="107"/>
        <v>1885</v>
      </c>
      <c r="X251" s="57">
        <f t="shared" ca="1" si="107"/>
        <v>3988</v>
      </c>
      <c r="Y251" s="57">
        <f t="shared" ca="1" si="107"/>
        <v>3995</v>
      </c>
      <c r="Z251" s="57">
        <f t="shared" ca="1" si="107"/>
        <v>58497</v>
      </c>
      <c r="AA251" s="57">
        <f t="shared" ca="1" si="107"/>
        <v>3239</v>
      </c>
      <c r="AB251" s="57">
        <f t="shared" ca="1" si="107"/>
        <v>63003</v>
      </c>
      <c r="AC251" s="57">
        <f t="shared" ca="1" si="107"/>
        <v>1789</v>
      </c>
      <c r="AD251" s="57">
        <f t="shared" ca="1" si="107"/>
        <v>8782</v>
      </c>
      <c r="AE251" s="57">
        <f t="shared" ca="1" si="107"/>
        <v>18996</v>
      </c>
      <c r="AF251" s="57">
        <f t="shared" ca="1" si="107"/>
        <v>886</v>
      </c>
      <c r="AG251" s="57">
        <f t="shared" ca="1" si="107"/>
        <v>48191</v>
      </c>
      <c r="AH251" s="57">
        <f t="shared" ca="1" si="107"/>
        <v>308</v>
      </c>
      <c r="AI251" s="57">
        <f t="shared" ca="1" si="107"/>
        <v>0</v>
      </c>
      <c r="AJ251" s="57">
        <f t="shared" ca="1" si="107"/>
        <v>101674</v>
      </c>
      <c r="AK251" s="57">
        <f t="shared" ca="1" si="106"/>
        <v>9031</v>
      </c>
      <c r="AL251" s="57">
        <f t="shared" ca="1" si="106"/>
        <v>127391</v>
      </c>
      <c r="AM251" s="57">
        <f t="shared" ca="1" si="106"/>
        <v>1758</v>
      </c>
      <c r="AN251" s="57">
        <f t="shared" ca="1" si="106"/>
        <v>15807</v>
      </c>
      <c r="AO251" s="57">
        <f t="shared" ca="1" si="106"/>
        <v>0</v>
      </c>
      <c r="AP251" s="57">
        <f t="shared" ca="1" si="106"/>
        <v>73695</v>
      </c>
      <c r="AQ251" s="57">
        <f t="shared" ca="1" si="106"/>
        <v>6021</v>
      </c>
      <c r="AR251" s="57">
        <f t="shared" ca="1" si="106"/>
        <v>3429</v>
      </c>
      <c r="AS251" s="51">
        <v>2500</v>
      </c>
      <c r="AT251" s="57">
        <f t="shared" ca="1" si="106"/>
        <v>0</v>
      </c>
      <c r="AU251" s="51">
        <v>0</v>
      </c>
      <c r="AV251" s="57">
        <v>0</v>
      </c>
      <c r="AW251" s="51">
        <f t="shared" ca="1" si="90"/>
        <v>12186.380000000001</v>
      </c>
      <c r="AX251" s="57">
        <f t="shared" ca="1" si="105"/>
        <v>-17109</v>
      </c>
      <c r="AY251" s="57">
        <f t="shared" ca="1" si="105"/>
        <v>0</v>
      </c>
      <c r="AZ251" s="57">
        <f t="shared" ca="1" si="105"/>
        <v>0</v>
      </c>
      <c r="BA251" s="51">
        <v>0</v>
      </c>
      <c r="BB251" s="51">
        <v>0</v>
      </c>
      <c r="BC251" s="57">
        <f t="shared" ca="1" si="105"/>
        <v>-5355</v>
      </c>
      <c r="BD251" s="57">
        <f t="shared" ca="1" si="105"/>
        <v>-6233</v>
      </c>
      <c r="BE251" s="57">
        <f t="shared" ca="1" si="100"/>
        <v>508.37</v>
      </c>
      <c r="BF251" s="51">
        <f t="shared" ca="1" si="91"/>
        <v>101.9128</v>
      </c>
      <c r="BG251" s="51">
        <f t="shared" ca="1" si="92"/>
        <v>2.2263380281690139</v>
      </c>
      <c r="BH251" s="51">
        <f t="shared" ca="1" si="93"/>
        <v>729.65346534653463</v>
      </c>
      <c r="BI251" s="51">
        <v>0</v>
      </c>
      <c r="BJ251" s="51">
        <f ca="1">'2024_3월_관리비상세내역'!BK251</f>
        <v>1254.595</v>
      </c>
      <c r="BK251" s="51">
        <f t="shared" ca="1" si="94"/>
        <v>1762.9650000000001</v>
      </c>
      <c r="BL251" s="51">
        <f ca="1">'2024_3월_관리비상세내역'!BM251</f>
        <v>381.43422535211266</v>
      </c>
      <c r="BM251" s="57">
        <f t="shared" ca="1" si="95"/>
        <v>383.6605633802817</v>
      </c>
      <c r="BN251" s="51">
        <f ca="1">'2024_3월_관리비상세내역'!BO251</f>
        <v>696.67280000000005</v>
      </c>
      <c r="BO251" s="57">
        <f t="shared" ca="1" si="96"/>
        <v>798.58560000000011</v>
      </c>
      <c r="BP251" s="51">
        <f ca="1">'2024_3월_관리비상세내역'!BQ251</f>
        <v>980.37623762376234</v>
      </c>
      <c r="BQ251" s="57">
        <f t="shared" ca="1" si="97"/>
        <v>1710.029702970297</v>
      </c>
      <c r="BR251" s="51">
        <v>0</v>
      </c>
      <c r="BS251" s="51">
        <v>0</v>
      </c>
    </row>
    <row r="252" spans="1:71">
      <c r="A252" s="8" t="s">
        <v>239</v>
      </c>
      <c r="B252">
        <v>706</v>
      </c>
      <c r="C252" s="54">
        <v>1601</v>
      </c>
      <c r="E252" s="8">
        <v>158.66999999999999</v>
      </c>
      <c r="F252" s="8" t="s">
        <v>240</v>
      </c>
      <c r="G252" s="55">
        <f t="shared" ca="1" si="85"/>
        <v>42121</v>
      </c>
      <c r="H252" s="8">
        <v>77777</v>
      </c>
      <c r="J252" t="str">
        <f t="shared" ca="1" si="99"/>
        <v>전세</v>
      </c>
      <c r="K252" s="8" t="s">
        <v>242</v>
      </c>
      <c r="L252" s="63">
        <v>45383</v>
      </c>
      <c r="M252" s="63">
        <v>45432</v>
      </c>
      <c r="N252" s="63">
        <v>45383</v>
      </c>
      <c r="O252" s="63">
        <v>45412</v>
      </c>
      <c r="P252" s="51">
        <f t="shared" ca="1" si="86"/>
        <v>498587</v>
      </c>
      <c r="Q252" s="57">
        <f t="shared" ca="1" si="87"/>
        <v>508558.74</v>
      </c>
      <c r="R252" s="51">
        <f t="shared" ca="1" si="88"/>
        <v>498587</v>
      </c>
      <c r="S252" s="57">
        <f t="shared" ca="1" si="98"/>
        <v>227072</v>
      </c>
      <c r="T252" s="57">
        <f t="shared" ca="1" si="89"/>
        <v>271515</v>
      </c>
      <c r="U252" s="57">
        <f t="shared" ca="1" si="107"/>
        <v>59220</v>
      </c>
      <c r="V252" s="57">
        <f t="shared" ca="1" si="107"/>
        <v>36924</v>
      </c>
      <c r="W252" s="57">
        <f t="shared" ca="1" si="107"/>
        <v>1736</v>
      </c>
      <c r="X252" s="57">
        <f t="shared" ca="1" si="107"/>
        <v>1767</v>
      </c>
      <c r="Y252" s="57">
        <f t="shared" ca="1" si="107"/>
        <v>3407</v>
      </c>
      <c r="Z252" s="57">
        <f t="shared" ca="1" si="107"/>
        <v>57533</v>
      </c>
      <c r="AA252" s="57">
        <f t="shared" ca="1" si="107"/>
        <v>1469</v>
      </c>
      <c r="AB252" s="57">
        <f t="shared" ca="1" si="107"/>
        <v>13392</v>
      </c>
      <c r="AC252" s="57">
        <f t="shared" ca="1" si="107"/>
        <v>1128</v>
      </c>
      <c r="AD252" s="57">
        <f t="shared" ca="1" si="107"/>
        <v>4219</v>
      </c>
      <c r="AE252" s="57">
        <f t="shared" ca="1" si="107"/>
        <v>24146</v>
      </c>
      <c r="AF252" s="57">
        <f t="shared" ca="1" si="107"/>
        <v>955</v>
      </c>
      <c r="AG252" s="57">
        <f t="shared" ca="1" si="107"/>
        <v>18281</v>
      </c>
      <c r="AH252" s="57">
        <f t="shared" ca="1" si="107"/>
        <v>704</v>
      </c>
      <c r="AI252" s="57">
        <f t="shared" ca="1" si="107"/>
        <v>0</v>
      </c>
      <c r="AJ252" s="57">
        <f t="shared" ca="1" si="107"/>
        <v>102678</v>
      </c>
      <c r="AK252" s="57">
        <f t="shared" ca="1" si="106"/>
        <v>10727</v>
      </c>
      <c r="AL252" s="57">
        <f t="shared" ca="1" si="106"/>
        <v>71816</v>
      </c>
      <c r="AM252" s="57">
        <f t="shared" ca="1" si="106"/>
        <v>4975</v>
      </c>
      <c r="AN252" s="57">
        <f t="shared" ca="1" si="106"/>
        <v>57585</v>
      </c>
      <c r="AO252" s="57">
        <f t="shared" ca="1" si="106"/>
        <v>0</v>
      </c>
      <c r="AP252" s="57">
        <f t="shared" ca="1" si="106"/>
        <v>62622</v>
      </c>
      <c r="AQ252" s="57">
        <f t="shared" ca="1" si="106"/>
        <v>4364</v>
      </c>
      <c r="AR252" s="57">
        <f t="shared" ca="1" si="106"/>
        <v>734</v>
      </c>
      <c r="AS252" s="51">
        <v>2500</v>
      </c>
      <c r="AT252" s="57">
        <f t="shared" ca="1" si="106"/>
        <v>0</v>
      </c>
      <c r="AU252" s="51">
        <v>0</v>
      </c>
      <c r="AV252" s="57">
        <v>0</v>
      </c>
      <c r="AW252" s="51">
        <f t="shared" ca="1" si="90"/>
        <v>9971.74</v>
      </c>
      <c r="AX252" s="57">
        <f t="shared" ca="1" si="105"/>
        <v>-813</v>
      </c>
      <c r="AY252" s="57">
        <f t="shared" ca="1" si="105"/>
        <v>0</v>
      </c>
      <c r="AZ252" s="57">
        <f t="shared" ca="1" si="105"/>
        <v>0</v>
      </c>
      <c r="BA252" s="51">
        <v>0</v>
      </c>
      <c r="BB252" s="51">
        <v>0</v>
      </c>
      <c r="BC252" s="57">
        <f t="shared" ca="1" si="105"/>
        <v>-14141</v>
      </c>
      <c r="BD252" s="57">
        <f t="shared" ca="1" si="105"/>
        <v>-29341</v>
      </c>
      <c r="BE252" s="57">
        <f t="shared" ca="1" si="100"/>
        <v>513.39</v>
      </c>
      <c r="BF252" s="51">
        <f t="shared" ca="1" si="91"/>
        <v>57.452800000000003</v>
      </c>
      <c r="BG252" s="51">
        <f t="shared" ca="1" si="92"/>
        <v>8.1105633802816897</v>
      </c>
      <c r="BH252" s="51">
        <f t="shared" ca="1" si="93"/>
        <v>620.01980198019805</v>
      </c>
      <c r="BI252" s="51">
        <v>0</v>
      </c>
      <c r="BJ252" s="51">
        <f ca="1">'2024_3월_관리비상세내역'!BK252</f>
        <v>1053.5</v>
      </c>
      <c r="BK252" s="51">
        <f t="shared" ca="1" si="94"/>
        <v>1566.8899999999999</v>
      </c>
      <c r="BL252" s="51">
        <f ca="1">'2024_3월_관리비상세내역'!BM252</f>
        <v>145.16380281690141</v>
      </c>
      <c r="BM252" s="57">
        <f t="shared" ca="1" si="95"/>
        <v>153.2743661971831</v>
      </c>
      <c r="BN252" s="51">
        <f ca="1">'2024_3월_관리비상세내역'!BO252</f>
        <v>625.93280000000004</v>
      </c>
      <c r="BO252" s="57">
        <f t="shared" ca="1" si="96"/>
        <v>683.38560000000007</v>
      </c>
      <c r="BP252" s="51">
        <f ca="1">'2024_3월_관리비상세내역'!BQ252</f>
        <v>1294.0792079207922</v>
      </c>
      <c r="BQ252" s="57">
        <f t="shared" ca="1" si="97"/>
        <v>1914.0990099009903</v>
      </c>
      <c r="BR252" s="51">
        <v>0</v>
      </c>
      <c r="BS252" s="51">
        <v>0</v>
      </c>
    </row>
    <row r="253" spans="1:71">
      <c r="A253" s="8" t="s">
        <v>239</v>
      </c>
      <c r="B253">
        <v>706</v>
      </c>
      <c r="C253" s="54">
        <v>1602</v>
      </c>
      <c r="E253" s="8">
        <v>158.66999999999999</v>
      </c>
      <c r="F253" s="8" t="s">
        <v>240</v>
      </c>
      <c r="G253" s="55">
        <f t="shared" ca="1" si="85"/>
        <v>41733</v>
      </c>
      <c r="H253" s="8">
        <v>77777</v>
      </c>
      <c r="J253" t="str">
        <f t="shared" ca="1" si="99"/>
        <v>자가</v>
      </c>
      <c r="K253" s="8" t="s">
        <v>242</v>
      </c>
      <c r="L253" s="63">
        <v>45383</v>
      </c>
      <c r="M253" s="63">
        <v>45432</v>
      </c>
      <c r="N253" s="63">
        <v>45383</v>
      </c>
      <c r="O253" s="63">
        <v>45412</v>
      </c>
      <c r="P253" s="51">
        <f t="shared" ca="1" si="86"/>
        <v>515445</v>
      </c>
      <c r="Q253" s="57">
        <f t="shared" ca="1" si="87"/>
        <v>525753.9</v>
      </c>
      <c r="R253" s="51">
        <f t="shared" ca="1" si="88"/>
        <v>515445</v>
      </c>
      <c r="S253" s="57">
        <f t="shared" ca="1" si="98"/>
        <v>156831</v>
      </c>
      <c r="T253" s="57">
        <f t="shared" ca="1" si="89"/>
        <v>358614</v>
      </c>
      <c r="U253" s="57">
        <f t="shared" ca="1" si="107"/>
        <v>47395</v>
      </c>
      <c r="V253" s="57">
        <f t="shared" ca="1" si="107"/>
        <v>7503</v>
      </c>
      <c r="W253" s="57">
        <f t="shared" ca="1" si="107"/>
        <v>873</v>
      </c>
      <c r="X253" s="57">
        <f t="shared" ca="1" si="107"/>
        <v>1753</v>
      </c>
      <c r="Y253" s="57">
        <f t="shared" ca="1" si="107"/>
        <v>3310</v>
      </c>
      <c r="Z253" s="57">
        <f t="shared" ca="1" si="107"/>
        <v>32094</v>
      </c>
      <c r="AA253" s="57">
        <f t="shared" ca="1" si="107"/>
        <v>25472</v>
      </c>
      <c r="AB253" s="57">
        <f t="shared" ca="1" si="107"/>
        <v>27676</v>
      </c>
      <c r="AC253" s="57">
        <f t="shared" ca="1" si="107"/>
        <v>2836</v>
      </c>
      <c r="AD253" s="57">
        <f t="shared" ca="1" si="107"/>
        <v>6298</v>
      </c>
      <c r="AE253" s="57">
        <f t="shared" ca="1" si="107"/>
        <v>2657</v>
      </c>
      <c r="AF253" s="57">
        <f t="shared" ca="1" si="107"/>
        <v>844</v>
      </c>
      <c r="AG253" s="57">
        <f t="shared" ca="1" si="107"/>
        <v>18578</v>
      </c>
      <c r="AH253" s="57">
        <f t="shared" ca="1" si="107"/>
        <v>753</v>
      </c>
      <c r="AI253" s="57">
        <f t="shared" ca="1" si="107"/>
        <v>0</v>
      </c>
      <c r="AJ253" s="57">
        <f t="shared" ref="AJ253:AT265" ca="1" si="108">RANDBETWEEN(AJ$2,AJ$3)</f>
        <v>107280</v>
      </c>
      <c r="AK253" s="57">
        <f t="shared" ca="1" si="108"/>
        <v>18245</v>
      </c>
      <c r="AL253" s="57">
        <f t="shared" ca="1" si="106"/>
        <v>83654</v>
      </c>
      <c r="AM253" s="57">
        <f t="shared" ca="1" si="106"/>
        <v>3182</v>
      </c>
      <c r="AN253" s="57">
        <f t="shared" ca="1" si="106"/>
        <v>92270</v>
      </c>
      <c r="AO253" s="57">
        <f t="shared" ca="1" si="106"/>
        <v>0</v>
      </c>
      <c r="AP253" s="57">
        <f t="shared" ca="1" si="106"/>
        <v>47315</v>
      </c>
      <c r="AQ253" s="57">
        <f t="shared" ca="1" si="106"/>
        <v>5014</v>
      </c>
      <c r="AR253" s="57">
        <f t="shared" ca="1" si="106"/>
        <v>7100</v>
      </c>
      <c r="AS253" s="51">
        <v>2500</v>
      </c>
      <c r="AT253" s="57">
        <f t="shared" ca="1" si="106"/>
        <v>0</v>
      </c>
      <c r="AU253" s="51">
        <v>0</v>
      </c>
      <c r="AV253" s="57">
        <v>0</v>
      </c>
      <c r="AW253" s="51">
        <f t="shared" ca="1" si="90"/>
        <v>10308.9</v>
      </c>
      <c r="AX253" s="57">
        <f t="shared" ca="1" si="105"/>
        <v>-2009</v>
      </c>
      <c r="AY253" s="57">
        <f t="shared" ca="1" si="105"/>
        <v>0</v>
      </c>
      <c r="AZ253" s="57">
        <f t="shared" ca="1" si="105"/>
        <v>0</v>
      </c>
      <c r="BA253" s="51">
        <v>0</v>
      </c>
      <c r="BB253" s="51">
        <v>0</v>
      </c>
      <c r="BC253" s="57">
        <f t="shared" ca="1" si="105"/>
        <v>-14094</v>
      </c>
      <c r="BD253" s="57">
        <f t="shared" ca="1" si="105"/>
        <v>-13054</v>
      </c>
      <c r="BE253" s="57">
        <f t="shared" ca="1" si="100"/>
        <v>536.4</v>
      </c>
      <c r="BF253" s="51">
        <f t="shared" ca="1" si="91"/>
        <v>66.923199999999994</v>
      </c>
      <c r="BG253" s="51">
        <f t="shared" ca="1" si="92"/>
        <v>12.995774647887323</v>
      </c>
      <c r="BH253" s="51">
        <f t="shared" ca="1" si="93"/>
        <v>468.46534653465346</v>
      </c>
      <c r="BI253" s="51">
        <v>0</v>
      </c>
      <c r="BJ253" s="51">
        <f ca="1">'2024_3월_관리비상세내역'!BK253</f>
        <v>1350.74</v>
      </c>
      <c r="BK253" s="51">
        <f t="shared" ca="1" si="94"/>
        <v>1887.1399999999999</v>
      </c>
      <c r="BL253" s="51">
        <f ca="1">'2024_3월_관리비상세내역'!BM253</f>
        <v>844.89295774647883</v>
      </c>
      <c r="BM253" s="57">
        <f t="shared" ca="1" si="95"/>
        <v>857.88873239436612</v>
      </c>
      <c r="BN253" s="51">
        <f ca="1">'2024_3월_관리비상세내역'!BO253</f>
        <v>1081.3712</v>
      </c>
      <c r="BO253" s="57">
        <f t="shared" ca="1" si="96"/>
        <v>1148.2944</v>
      </c>
      <c r="BP253" s="51">
        <f ca="1">'2024_3월_관리비상세내역'!BQ253</f>
        <v>1649.7425742574258</v>
      </c>
      <c r="BQ253" s="57">
        <f t="shared" ca="1" si="97"/>
        <v>2118.2079207920792</v>
      </c>
      <c r="BR253" s="51">
        <v>0</v>
      </c>
      <c r="BS253" s="51">
        <v>0</v>
      </c>
    </row>
    <row r="254" spans="1:71">
      <c r="A254" s="8" t="s">
        <v>239</v>
      </c>
      <c r="B254">
        <v>706</v>
      </c>
      <c r="C254" s="54">
        <v>1701</v>
      </c>
      <c r="E254" s="8">
        <v>158.66999999999999</v>
      </c>
      <c r="F254" s="8" t="s">
        <v>240</v>
      </c>
      <c r="G254" s="55">
        <f t="shared" ca="1" si="85"/>
        <v>43018</v>
      </c>
      <c r="H254" s="8">
        <v>77777</v>
      </c>
      <c r="J254" t="str">
        <f t="shared" ca="1" si="99"/>
        <v>전세</v>
      </c>
      <c r="K254" s="8" t="s">
        <v>242</v>
      </c>
      <c r="L254" s="63">
        <v>45383</v>
      </c>
      <c r="M254" s="63">
        <v>45432</v>
      </c>
      <c r="N254" s="63">
        <v>45383</v>
      </c>
      <c r="O254" s="63">
        <v>45412</v>
      </c>
      <c r="P254" s="51">
        <f t="shared" ca="1" si="86"/>
        <v>595518</v>
      </c>
      <c r="Q254" s="57">
        <f t="shared" ca="1" si="87"/>
        <v>607428.36</v>
      </c>
      <c r="R254" s="51">
        <f t="shared" ca="1" si="88"/>
        <v>595518</v>
      </c>
      <c r="S254" s="57">
        <f t="shared" ca="1" si="98"/>
        <v>227289</v>
      </c>
      <c r="T254" s="57">
        <f t="shared" ca="1" si="89"/>
        <v>368229</v>
      </c>
      <c r="U254" s="57">
        <f t="shared" ref="U254:AJ265" ca="1" si="109">RANDBETWEEN(U$2,U$3)</f>
        <v>65725</v>
      </c>
      <c r="V254" s="57">
        <f t="shared" ca="1" si="109"/>
        <v>30873</v>
      </c>
      <c r="W254" s="57">
        <f t="shared" ca="1" si="109"/>
        <v>666</v>
      </c>
      <c r="X254" s="57">
        <f t="shared" ca="1" si="109"/>
        <v>1216</v>
      </c>
      <c r="Y254" s="57">
        <f t="shared" ca="1" si="109"/>
        <v>3842</v>
      </c>
      <c r="Z254" s="57">
        <f t="shared" ca="1" si="109"/>
        <v>35290</v>
      </c>
      <c r="AA254" s="57">
        <f t="shared" ca="1" si="109"/>
        <v>26302</v>
      </c>
      <c r="AB254" s="57">
        <f t="shared" ca="1" si="109"/>
        <v>46899</v>
      </c>
      <c r="AC254" s="57">
        <f t="shared" ca="1" si="109"/>
        <v>767</v>
      </c>
      <c r="AD254" s="57">
        <f t="shared" ca="1" si="109"/>
        <v>4673</v>
      </c>
      <c r="AE254" s="57">
        <f t="shared" ca="1" si="109"/>
        <v>24469</v>
      </c>
      <c r="AF254" s="57">
        <f t="shared" ca="1" si="109"/>
        <v>765</v>
      </c>
      <c r="AG254" s="57">
        <f t="shared" ca="1" si="109"/>
        <v>9431</v>
      </c>
      <c r="AH254" s="57">
        <f t="shared" ca="1" si="109"/>
        <v>812</v>
      </c>
      <c r="AI254" s="57">
        <f t="shared" ca="1" si="109"/>
        <v>0</v>
      </c>
      <c r="AJ254" s="57">
        <f t="shared" ca="1" si="109"/>
        <v>96643</v>
      </c>
      <c r="AK254" s="57">
        <f t="shared" ca="1" si="108"/>
        <v>3717</v>
      </c>
      <c r="AL254" s="57">
        <f t="shared" ca="1" si="106"/>
        <v>56154</v>
      </c>
      <c r="AM254" s="57">
        <f t="shared" ca="1" si="106"/>
        <v>8282</v>
      </c>
      <c r="AN254" s="57">
        <f t="shared" ca="1" si="106"/>
        <v>101442</v>
      </c>
      <c r="AO254" s="57">
        <f t="shared" ca="1" si="106"/>
        <v>0</v>
      </c>
      <c r="AP254" s="57">
        <f t="shared" ca="1" si="106"/>
        <v>80340</v>
      </c>
      <c r="AQ254" s="57">
        <f t="shared" ca="1" si="106"/>
        <v>2673</v>
      </c>
      <c r="AR254" s="57">
        <f t="shared" ca="1" si="106"/>
        <v>9962</v>
      </c>
      <c r="AS254" s="51">
        <v>2500</v>
      </c>
      <c r="AT254" s="57">
        <f t="shared" ca="1" si="106"/>
        <v>0</v>
      </c>
      <c r="AU254" s="51">
        <v>0</v>
      </c>
      <c r="AV254" s="57">
        <v>0</v>
      </c>
      <c r="AW254" s="51">
        <f t="shared" ca="1" si="90"/>
        <v>11910.36</v>
      </c>
      <c r="AX254" s="57">
        <f t="shared" ca="1" si="105"/>
        <v>-3205</v>
      </c>
      <c r="AY254" s="57">
        <f t="shared" ca="1" si="105"/>
        <v>0</v>
      </c>
      <c r="AZ254" s="57">
        <f t="shared" ca="1" si="105"/>
        <v>0</v>
      </c>
      <c r="BA254" s="51">
        <v>0</v>
      </c>
      <c r="BB254" s="51">
        <v>0</v>
      </c>
      <c r="BC254" s="57">
        <f t="shared" ca="1" si="105"/>
        <v>-9643</v>
      </c>
      <c r="BD254" s="57">
        <f t="shared" ca="1" si="105"/>
        <v>-5077</v>
      </c>
      <c r="BE254" s="57">
        <f t="shared" ca="1" si="100"/>
        <v>483.21499999999997</v>
      </c>
      <c r="BF254" s="51">
        <f t="shared" ca="1" si="91"/>
        <v>44.923200000000001</v>
      </c>
      <c r="BG254" s="51">
        <f t="shared" ca="1" si="92"/>
        <v>14.287605633802817</v>
      </c>
      <c r="BH254" s="51">
        <f t="shared" ca="1" si="93"/>
        <v>795.44554455445541</v>
      </c>
      <c r="BI254" s="51">
        <v>0</v>
      </c>
      <c r="BJ254" s="51">
        <f ca="1">'2024_3월_관리비상세내역'!BK254</f>
        <v>801.08500000000004</v>
      </c>
      <c r="BK254" s="51">
        <f t="shared" ca="1" si="94"/>
        <v>1284.3</v>
      </c>
      <c r="BL254" s="51">
        <f ca="1">'2024_3월_관리비상세내역'!BM254</f>
        <v>373.483661971831</v>
      </c>
      <c r="BM254" s="57">
        <f t="shared" ca="1" si="95"/>
        <v>387.7712676056338</v>
      </c>
      <c r="BN254" s="51">
        <f ca="1">'2024_3월_관리비상세내역'!BO254</f>
        <v>1043.8440000000001</v>
      </c>
      <c r="BO254" s="57">
        <f t="shared" ca="1" si="96"/>
        <v>1088.7672</v>
      </c>
      <c r="BP254" s="51">
        <f ca="1">'2024_3월_관리비상세내역'!BQ254</f>
        <v>974.20792079207922</v>
      </c>
      <c r="BQ254" s="57">
        <f t="shared" ca="1" si="97"/>
        <v>1769.6534653465346</v>
      </c>
      <c r="BR254" s="51">
        <v>0</v>
      </c>
      <c r="BS254" s="51">
        <v>0</v>
      </c>
    </row>
    <row r="255" spans="1:71">
      <c r="A255" s="8" t="s">
        <v>239</v>
      </c>
      <c r="B255">
        <v>706</v>
      </c>
      <c r="C255" s="54">
        <v>1702</v>
      </c>
      <c r="E255" s="8">
        <v>158.66999999999999</v>
      </c>
      <c r="F255" s="8" t="s">
        <v>240</v>
      </c>
      <c r="G255" s="55">
        <f t="shared" ca="1" si="85"/>
        <v>43452</v>
      </c>
      <c r="H255" s="8">
        <v>77777</v>
      </c>
      <c r="J255" t="str">
        <f t="shared" ca="1" si="99"/>
        <v>자가</v>
      </c>
      <c r="K255" s="8" t="s">
        <v>242</v>
      </c>
      <c r="L255" s="63">
        <v>45383</v>
      </c>
      <c r="M255" s="63">
        <v>45432</v>
      </c>
      <c r="N255" s="63">
        <v>45383</v>
      </c>
      <c r="O255" s="63">
        <v>45412</v>
      </c>
      <c r="P255" s="51">
        <f t="shared" ca="1" si="86"/>
        <v>503144</v>
      </c>
      <c r="Q255" s="57">
        <f t="shared" ca="1" si="87"/>
        <v>513206.88</v>
      </c>
      <c r="R255" s="51">
        <f t="shared" ca="1" si="88"/>
        <v>503144</v>
      </c>
      <c r="S255" s="57">
        <f t="shared" ca="1" si="98"/>
        <v>265424</v>
      </c>
      <c r="T255" s="57">
        <f t="shared" ca="1" si="89"/>
        <v>237720</v>
      </c>
      <c r="U255" s="57">
        <f t="shared" ca="1" si="109"/>
        <v>34748</v>
      </c>
      <c r="V255" s="57">
        <f t="shared" ca="1" si="109"/>
        <v>5680</v>
      </c>
      <c r="W255" s="57">
        <f t="shared" ca="1" si="109"/>
        <v>1876</v>
      </c>
      <c r="X255" s="57">
        <f t="shared" ca="1" si="109"/>
        <v>3176</v>
      </c>
      <c r="Y255" s="57">
        <f t="shared" ca="1" si="109"/>
        <v>3525</v>
      </c>
      <c r="Z255" s="57">
        <f t="shared" ca="1" si="109"/>
        <v>45041</v>
      </c>
      <c r="AA255" s="57">
        <f t="shared" ca="1" si="109"/>
        <v>10500</v>
      </c>
      <c r="AB255" s="57">
        <f t="shared" ca="1" si="109"/>
        <v>79480</v>
      </c>
      <c r="AC255" s="57">
        <f t="shared" ca="1" si="109"/>
        <v>2592</v>
      </c>
      <c r="AD255" s="57">
        <f t="shared" ca="1" si="109"/>
        <v>7850</v>
      </c>
      <c r="AE255" s="57">
        <f t="shared" ca="1" si="109"/>
        <v>27722</v>
      </c>
      <c r="AF255" s="57">
        <f t="shared" ca="1" si="109"/>
        <v>443</v>
      </c>
      <c r="AG255" s="57">
        <f t="shared" ca="1" si="109"/>
        <v>47242</v>
      </c>
      <c r="AH255" s="57">
        <f t="shared" ca="1" si="109"/>
        <v>631</v>
      </c>
      <c r="AI255" s="57">
        <f t="shared" ca="1" si="109"/>
        <v>0</v>
      </c>
      <c r="AJ255" s="57">
        <f t="shared" ca="1" si="109"/>
        <v>97642</v>
      </c>
      <c r="AK255" s="57">
        <f t="shared" ca="1" si="108"/>
        <v>21333</v>
      </c>
      <c r="AL255" s="57">
        <f t="shared" ca="1" si="106"/>
        <v>93542</v>
      </c>
      <c r="AM255" s="57">
        <f t="shared" ca="1" si="106"/>
        <v>886</v>
      </c>
      <c r="AN255" s="57">
        <f t="shared" ca="1" si="106"/>
        <v>33537</v>
      </c>
      <c r="AO255" s="57">
        <f t="shared" ca="1" si="106"/>
        <v>0</v>
      </c>
      <c r="AP255" s="57">
        <f t="shared" ca="1" si="106"/>
        <v>21266</v>
      </c>
      <c r="AQ255" s="57">
        <f t="shared" ca="1" si="106"/>
        <v>6049</v>
      </c>
      <c r="AR255" s="57">
        <f t="shared" ca="1" si="106"/>
        <v>4413</v>
      </c>
      <c r="AS255" s="51">
        <v>2500</v>
      </c>
      <c r="AT255" s="57">
        <f t="shared" ca="1" si="106"/>
        <v>0</v>
      </c>
      <c r="AU255" s="51">
        <v>0</v>
      </c>
      <c r="AV255" s="57">
        <v>0</v>
      </c>
      <c r="AW255" s="51">
        <f t="shared" ca="1" si="90"/>
        <v>10062.880000000001</v>
      </c>
      <c r="AX255" s="57">
        <f t="shared" ca="1" si="105"/>
        <v>-10269</v>
      </c>
      <c r="AY255" s="57">
        <f t="shared" ca="1" si="105"/>
        <v>0</v>
      </c>
      <c r="AZ255" s="57">
        <f t="shared" ca="1" si="105"/>
        <v>0</v>
      </c>
      <c r="BA255" s="51">
        <v>0</v>
      </c>
      <c r="BB255" s="51">
        <v>0</v>
      </c>
      <c r="BC255" s="57">
        <f t="shared" ca="1" si="105"/>
        <v>-21042</v>
      </c>
      <c r="BD255" s="57">
        <f t="shared" ca="1" si="105"/>
        <v>-17219</v>
      </c>
      <c r="BE255" s="57">
        <f t="shared" ca="1" si="100"/>
        <v>488.21</v>
      </c>
      <c r="BF255" s="51">
        <f t="shared" ca="1" si="91"/>
        <v>74.833600000000004</v>
      </c>
      <c r="BG255" s="51">
        <f t="shared" ca="1" si="92"/>
        <v>4.7235211267605637</v>
      </c>
      <c r="BH255" s="51">
        <f t="shared" ca="1" si="93"/>
        <v>210.55445544554456</v>
      </c>
      <c r="BI255" s="51">
        <v>0</v>
      </c>
      <c r="BJ255" s="51">
        <f ca="1">'2024_3월_관리비상세내역'!BK255</f>
        <v>598.04999999999995</v>
      </c>
      <c r="BK255" s="51">
        <f t="shared" ca="1" si="94"/>
        <v>1086.26</v>
      </c>
      <c r="BL255" s="51">
        <f ca="1">'2024_3월_관리비상세내역'!BM255</f>
        <v>767.39661971830981</v>
      </c>
      <c r="BM255" s="57">
        <f t="shared" ca="1" si="95"/>
        <v>772.12014084507041</v>
      </c>
      <c r="BN255" s="51">
        <f ca="1">'2024_3월_관리비상세내역'!BO255</f>
        <v>689.9248</v>
      </c>
      <c r="BO255" s="57">
        <f t="shared" ca="1" si="96"/>
        <v>764.75840000000005</v>
      </c>
      <c r="BP255" s="51">
        <f ca="1">'2024_3월_관리비상세내역'!BQ255</f>
        <v>1425.1485148514853</v>
      </c>
      <c r="BQ255" s="57">
        <f t="shared" ca="1" si="97"/>
        <v>1635.7029702970299</v>
      </c>
      <c r="BR255" s="51">
        <v>0</v>
      </c>
      <c r="BS255" s="51">
        <v>0</v>
      </c>
    </row>
    <row r="256" spans="1:71">
      <c r="A256" s="8" t="s">
        <v>239</v>
      </c>
      <c r="B256">
        <v>706</v>
      </c>
      <c r="C256" s="54">
        <v>1801</v>
      </c>
      <c r="E256" s="8">
        <v>158.66999999999999</v>
      </c>
      <c r="F256" s="8" t="s">
        <v>240</v>
      </c>
      <c r="G256" s="55">
        <f t="shared" ca="1" si="85"/>
        <v>43208</v>
      </c>
      <c r="H256" s="8">
        <v>77777</v>
      </c>
      <c r="J256" t="str">
        <f t="shared" ca="1" si="99"/>
        <v>전세</v>
      </c>
      <c r="K256" s="8" t="s">
        <v>242</v>
      </c>
      <c r="L256" s="63">
        <v>45383</v>
      </c>
      <c r="M256" s="63">
        <v>45432</v>
      </c>
      <c r="N256" s="63">
        <v>45383</v>
      </c>
      <c r="O256" s="63">
        <v>45412</v>
      </c>
      <c r="P256" s="51">
        <f t="shared" ca="1" si="86"/>
        <v>479675</v>
      </c>
      <c r="Q256" s="57">
        <f t="shared" ca="1" si="87"/>
        <v>489268.5</v>
      </c>
      <c r="R256" s="51">
        <f t="shared" ca="1" si="88"/>
        <v>479675</v>
      </c>
      <c r="S256" s="57">
        <f t="shared" ca="1" si="98"/>
        <v>221609</v>
      </c>
      <c r="T256" s="57">
        <f t="shared" ca="1" si="89"/>
        <v>258066</v>
      </c>
      <c r="U256" s="57">
        <f t="shared" ca="1" si="109"/>
        <v>50232</v>
      </c>
      <c r="V256" s="57">
        <f t="shared" ca="1" si="109"/>
        <v>13422</v>
      </c>
      <c r="W256" s="57">
        <f t="shared" ca="1" si="109"/>
        <v>671</v>
      </c>
      <c r="X256" s="57">
        <f t="shared" ca="1" si="109"/>
        <v>3028</v>
      </c>
      <c r="Y256" s="57">
        <f t="shared" ca="1" si="109"/>
        <v>3005</v>
      </c>
      <c r="Z256" s="57">
        <f t="shared" ca="1" si="109"/>
        <v>32576</v>
      </c>
      <c r="AA256" s="57">
        <f t="shared" ca="1" si="109"/>
        <v>3485</v>
      </c>
      <c r="AB256" s="57">
        <f t="shared" ca="1" si="109"/>
        <v>67262</v>
      </c>
      <c r="AC256" s="57">
        <f t="shared" ca="1" si="109"/>
        <v>1201</v>
      </c>
      <c r="AD256" s="57">
        <f t="shared" ca="1" si="109"/>
        <v>3075</v>
      </c>
      <c r="AE256" s="57">
        <f t="shared" ca="1" si="109"/>
        <v>5426</v>
      </c>
      <c r="AF256" s="57">
        <f t="shared" ca="1" si="109"/>
        <v>310</v>
      </c>
      <c r="AG256" s="57">
        <f t="shared" ca="1" si="109"/>
        <v>36335</v>
      </c>
      <c r="AH256" s="57">
        <f t="shared" ca="1" si="109"/>
        <v>404</v>
      </c>
      <c r="AI256" s="57">
        <f t="shared" ca="1" si="109"/>
        <v>0</v>
      </c>
      <c r="AJ256" s="57">
        <f t="shared" ca="1" si="109"/>
        <v>93087</v>
      </c>
      <c r="AK256" s="57">
        <f t="shared" ca="1" si="108"/>
        <v>2896</v>
      </c>
      <c r="AL256" s="57">
        <f t="shared" ca="1" si="106"/>
        <v>84387</v>
      </c>
      <c r="AM256" s="57">
        <f t="shared" ca="1" si="106"/>
        <v>2970</v>
      </c>
      <c r="AN256" s="57">
        <f t="shared" ca="1" si="106"/>
        <v>9128</v>
      </c>
      <c r="AO256" s="57">
        <f t="shared" ca="1" si="106"/>
        <v>0</v>
      </c>
      <c r="AP256" s="57">
        <f t="shared" ca="1" si="106"/>
        <v>96558</v>
      </c>
      <c r="AQ256" s="57">
        <f t="shared" ca="1" si="106"/>
        <v>5066</v>
      </c>
      <c r="AR256" s="57">
        <f t="shared" ca="1" si="106"/>
        <v>2795</v>
      </c>
      <c r="AS256" s="51">
        <v>2500</v>
      </c>
      <c r="AT256" s="57">
        <f t="shared" ca="1" si="106"/>
        <v>0</v>
      </c>
      <c r="AU256" s="51">
        <v>0</v>
      </c>
      <c r="AV256" s="57">
        <v>0</v>
      </c>
      <c r="AW256" s="51">
        <f t="shared" ca="1" si="90"/>
        <v>9593.5</v>
      </c>
      <c r="AX256" s="57">
        <f t="shared" ca="1" si="105"/>
        <v>-7387</v>
      </c>
      <c r="AY256" s="57">
        <f t="shared" ca="1" si="105"/>
        <v>0</v>
      </c>
      <c r="AZ256" s="57">
        <f t="shared" ca="1" si="105"/>
        <v>0</v>
      </c>
      <c r="BA256" s="51">
        <v>0</v>
      </c>
      <c r="BB256" s="51">
        <v>0</v>
      </c>
      <c r="BC256" s="57">
        <f t="shared" ca="1" si="105"/>
        <v>-16495</v>
      </c>
      <c r="BD256" s="57">
        <f t="shared" ca="1" si="105"/>
        <v>-16262</v>
      </c>
      <c r="BE256" s="57">
        <f t="shared" ca="1" si="100"/>
        <v>465.435</v>
      </c>
      <c r="BF256" s="51">
        <f t="shared" ca="1" si="91"/>
        <v>67.509600000000006</v>
      </c>
      <c r="BG256" s="51">
        <f t="shared" ca="1" si="92"/>
        <v>1.2856338028169014</v>
      </c>
      <c r="BH256" s="51">
        <f t="shared" ca="1" si="93"/>
        <v>956.01980198019805</v>
      </c>
      <c r="BI256" s="51">
        <v>0</v>
      </c>
      <c r="BJ256" s="51">
        <f ca="1">'2024_3월_관리비상세내역'!BK256</f>
        <v>1074.3600000000001</v>
      </c>
      <c r="BK256" s="51">
        <f t="shared" ca="1" si="94"/>
        <v>1539.7950000000001</v>
      </c>
      <c r="BL256" s="51">
        <f ca="1">'2024_3월_관리비상세내역'!BM256</f>
        <v>99.300704225352106</v>
      </c>
      <c r="BM256" s="57">
        <f t="shared" ca="1" si="95"/>
        <v>100.58633802816901</v>
      </c>
      <c r="BN256" s="51">
        <f ca="1">'2024_3월_관리비상세내역'!BO256</f>
        <v>602.21119999999996</v>
      </c>
      <c r="BO256" s="57">
        <f t="shared" ca="1" si="96"/>
        <v>669.72079999999994</v>
      </c>
      <c r="BP256" s="51">
        <f ca="1">'2024_3월_관리비상세내역'!BQ256</f>
        <v>387.28712871287127</v>
      </c>
      <c r="BQ256" s="57">
        <f t="shared" ca="1" si="97"/>
        <v>1343.3069306930693</v>
      </c>
      <c r="BR256" s="51">
        <v>0</v>
      </c>
      <c r="BS256" s="51">
        <v>0</v>
      </c>
    </row>
    <row r="257" spans="1:71">
      <c r="A257" s="8" t="s">
        <v>239</v>
      </c>
      <c r="B257">
        <v>706</v>
      </c>
      <c r="C257" s="54">
        <v>1802</v>
      </c>
      <c r="E257" s="8">
        <v>158.66999999999999</v>
      </c>
      <c r="F257" s="8" t="s">
        <v>240</v>
      </c>
      <c r="G257" s="55">
        <f t="shared" ca="1" si="85"/>
        <v>45292</v>
      </c>
      <c r="H257" s="8">
        <v>77777</v>
      </c>
      <c r="J257" t="str">
        <f t="shared" ca="1" si="99"/>
        <v>전세</v>
      </c>
      <c r="K257" s="8" t="s">
        <v>242</v>
      </c>
      <c r="L257" s="63">
        <v>45383</v>
      </c>
      <c r="M257" s="63">
        <v>45432</v>
      </c>
      <c r="N257" s="63">
        <v>45383</v>
      </c>
      <c r="O257" s="63">
        <v>45412</v>
      </c>
      <c r="P257" s="51">
        <f t="shared" ca="1" si="86"/>
        <v>455460</v>
      </c>
      <c r="Q257" s="57">
        <f t="shared" ca="1" si="87"/>
        <v>464569.2</v>
      </c>
      <c r="R257" s="51">
        <f t="shared" ca="1" si="88"/>
        <v>455460</v>
      </c>
      <c r="S257" s="57">
        <f t="shared" ca="1" si="98"/>
        <v>202436</v>
      </c>
      <c r="T257" s="57">
        <f t="shared" ca="1" si="89"/>
        <v>253024</v>
      </c>
      <c r="U257" s="57">
        <f t="shared" ca="1" si="109"/>
        <v>54302</v>
      </c>
      <c r="V257" s="57">
        <f t="shared" ca="1" si="109"/>
        <v>20243</v>
      </c>
      <c r="W257" s="57">
        <f t="shared" ca="1" si="109"/>
        <v>967</v>
      </c>
      <c r="X257" s="57">
        <f t="shared" ca="1" si="109"/>
        <v>2437</v>
      </c>
      <c r="Y257" s="57">
        <f t="shared" ca="1" si="109"/>
        <v>3803</v>
      </c>
      <c r="Z257" s="57">
        <f t="shared" ca="1" si="109"/>
        <v>23146</v>
      </c>
      <c r="AA257" s="57">
        <f t="shared" ca="1" si="109"/>
        <v>8011</v>
      </c>
      <c r="AB257" s="57">
        <f t="shared" ca="1" si="109"/>
        <v>25800</v>
      </c>
      <c r="AC257" s="57">
        <f t="shared" ca="1" si="109"/>
        <v>1053</v>
      </c>
      <c r="AD257" s="57">
        <f t="shared" ca="1" si="109"/>
        <v>4291</v>
      </c>
      <c r="AE257" s="57">
        <f t="shared" ca="1" si="109"/>
        <v>18592</v>
      </c>
      <c r="AF257" s="57">
        <f t="shared" ca="1" si="109"/>
        <v>337</v>
      </c>
      <c r="AG257" s="57">
        <f t="shared" ca="1" si="109"/>
        <v>43330</v>
      </c>
      <c r="AH257" s="57">
        <f t="shared" ca="1" si="109"/>
        <v>561</v>
      </c>
      <c r="AI257" s="57">
        <f t="shared" ca="1" si="109"/>
        <v>0</v>
      </c>
      <c r="AJ257" s="57">
        <f t="shared" ca="1" si="109"/>
        <v>96637</v>
      </c>
      <c r="AK257" s="57">
        <f t="shared" ca="1" si="108"/>
        <v>9969</v>
      </c>
      <c r="AL257" s="57">
        <f t="shared" ca="1" si="106"/>
        <v>20696</v>
      </c>
      <c r="AM257" s="57">
        <f t="shared" ca="1" si="106"/>
        <v>9549</v>
      </c>
      <c r="AN257" s="57">
        <f t="shared" ca="1" si="106"/>
        <v>84955</v>
      </c>
      <c r="AO257" s="57">
        <f t="shared" ca="1" si="106"/>
        <v>0</v>
      </c>
      <c r="AP257" s="57">
        <f t="shared" ca="1" si="106"/>
        <v>51331</v>
      </c>
      <c r="AQ257" s="57">
        <f t="shared" ca="1" si="106"/>
        <v>4135</v>
      </c>
      <c r="AR257" s="57">
        <f t="shared" ca="1" si="106"/>
        <v>6068</v>
      </c>
      <c r="AS257" s="51">
        <v>2500</v>
      </c>
      <c r="AT257" s="57">
        <f t="shared" ca="1" si="106"/>
        <v>0</v>
      </c>
      <c r="AU257" s="51">
        <v>0</v>
      </c>
      <c r="AV257" s="57">
        <v>0</v>
      </c>
      <c r="AW257" s="51">
        <f t="shared" ca="1" si="90"/>
        <v>9109.2000000000007</v>
      </c>
      <c r="AX257" s="57">
        <f t="shared" ca="1" si="105"/>
        <v>-22299</v>
      </c>
      <c r="AY257" s="57">
        <f t="shared" ca="1" si="105"/>
        <v>0</v>
      </c>
      <c r="AZ257" s="57">
        <f t="shared" ca="1" si="105"/>
        <v>0</v>
      </c>
      <c r="BA257" s="51">
        <v>0</v>
      </c>
      <c r="BB257" s="51">
        <v>0</v>
      </c>
      <c r="BC257" s="57">
        <f t="shared" ca="1" si="105"/>
        <v>-7597</v>
      </c>
      <c r="BD257" s="57">
        <f t="shared" ca="1" si="105"/>
        <v>-7357</v>
      </c>
      <c r="BE257" s="57">
        <f t="shared" ca="1" si="100"/>
        <v>483.185</v>
      </c>
      <c r="BF257" s="51">
        <f t="shared" ca="1" si="91"/>
        <v>16.556799999999999</v>
      </c>
      <c r="BG257" s="51">
        <f t="shared" ca="1" si="92"/>
        <v>11.965492957746479</v>
      </c>
      <c r="BH257" s="51">
        <f t="shared" ca="1" si="93"/>
        <v>508.22772277227722</v>
      </c>
      <c r="BI257" s="51">
        <v>0</v>
      </c>
      <c r="BJ257" s="51">
        <f ca="1">'2024_3월_관리비상세내역'!BK257</f>
        <v>1238.605</v>
      </c>
      <c r="BK257" s="51">
        <f t="shared" ca="1" si="94"/>
        <v>1721.79</v>
      </c>
      <c r="BL257" s="51">
        <f ca="1">'2024_3월_관리비상세내역'!BM257</f>
        <v>752.23436619718314</v>
      </c>
      <c r="BM257" s="57">
        <f t="shared" ca="1" si="95"/>
        <v>764.19985915492964</v>
      </c>
      <c r="BN257" s="51">
        <f ca="1">'2024_3월_관리비상세내역'!BO257</f>
        <v>511.83839999999998</v>
      </c>
      <c r="BO257" s="57">
        <f t="shared" ca="1" si="96"/>
        <v>528.39519999999993</v>
      </c>
      <c r="BP257" s="51">
        <f ca="1">'2024_3월_관리비상세내역'!BQ257</f>
        <v>1864.3663366336634</v>
      </c>
      <c r="BQ257" s="57">
        <f t="shared" ca="1" si="97"/>
        <v>2372.5940594059407</v>
      </c>
      <c r="BR257" s="51">
        <v>0</v>
      </c>
      <c r="BS257" s="51">
        <v>0</v>
      </c>
    </row>
    <row r="258" spans="1:71">
      <c r="A258" s="8" t="s">
        <v>239</v>
      </c>
      <c r="B258">
        <v>706</v>
      </c>
      <c r="C258" s="54">
        <v>1901</v>
      </c>
      <c r="E258" s="8">
        <v>158.66999999999999</v>
      </c>
      <c r="F258" s="8" t="s">
        <v>240</v>
      </c>
      <c r="G258" s="55">
        <f t="shared" ca="1" si="85"/>
        <v>42860</v>
      </c>
      <c r="H258" s="8">
        <v>77777</v>
      </c>
      <c r="J258" t="str">
        <f t="shared" ca="1" si="99"/>
        <v>전세</v>
      </c>
      <c r="K258" s="8" t="s">
        <v>242</v>
      </c>
      <c r="L258" s="63">
        <v>45383</v>
      </c>
      <c r="M258" s="63">
        <v>45432</v>
      </c>
      <c r="N258" s="63">
        <v>45383</v>
      </c>
      <c r="O258" s="63">
        <v>45412</v>
      </c>
      <c r="P258" s="51">
        <f t="shared" ca="1" si="86"/>
        <v>469674</v>
      </c>
      <c r="Q258" s="57">
        <f t="shared" ca="1" si="87"/>
        <v>479067.48</v>
      </c>
      <c r="R258" s="51">
        <f t="shared" ca="1" si="88"/>
        <v>469674</v>
      </c>
      <c r="S258" s="57">
        <f t="shared" ca="1" si="98"/>
        <v>220261</v>
      </c>
      <c r="T258" s="57">
        <f t="shared" ca="1" si="89"/>
        <v>249413</v>
      </c>
      <c r="U258" s="57">
        <f t="shared" ca="1" si="109"/>
        <v>66400</v>
      </c>
      <c r="V258" s="57">
        <f t="shared" ca="1" si="109"/>
        <v>6640</v>
      </c>
      <c r="W258" s="57">
        <f t="shared" ca="1" si="109"/>
        <v>1810</v>
      </c>
      <c r="X258" s="57">
        <f t="shared" ca="1" si="109"/>
        <v>2692</v>
      </c>
      <c r="Y258" s="57">
        <f t="shared" ca="1" si="109"/>
        <v>3711</v>
      </c>
      <c r="Z258" s="57">
        <f t="shared" ca="1" si="109"/>
        <v>54034</v>
      </c>
      <c r="AA258" s="57">
        <f t="shared" ca="1" si="109"/>
        <v>10579</v>
      </c>
      <c r="AB258" s="57">
        <f t="shared" ca="1" si="109"/>
        <v>25682</v>
      </c>
      <c r="AC258" s="57">
        <f t="shared" ca="1" si="109"/>
        <v>2007</v>
      </c>
      <c r="AD258" s="57">
        <f t="shared" ca="1" si="109"/>
        <v>8851</v>
      </c>
      <c r="AE258" s="57">
        <f t="shared" ca="1" si="109"/>
        <v>24046</v>
      </c>
      <c r="AF258" s="57">
        <f t="shared" ca="1" si="109"/>
        <v>839</v>
      </c>
      <c r="AG258" s="57">
        <f t="shared" ca="1" si="109"/>
        <v>22169</v>
      </c>
      <c r="AH258" s="57">
        <f t="shared" ca="1" si="109"/>
        <v>843</v>
      </c>
      <c r="AI258" s="57">
        <f t="shared" ca="1" si="109"/>
        <v>0</v>
      </c>
      <c r="AJ258" s="57">
        <f t="shared" ca="1" si="109"/>
        <v>104572</v>
      </c>
      <c r="AK258" s="57">
        <f t="shared" ca="1" si="108"/>
        <v>15730</v>
      </c>
      <c r="AL258" s="57">
        <f t="shared" ca="1" si="108"/>
        <v>35833</v>
      </c>
      <c r="AM258" s="57">
        <f t="shared" ca="1" si="108"/>
        <v>8044</v>
      </c>
      <c r="AN258" s="57">
        <f t="shared" ca="1" si="108"/>
        <v>64245</v>
      </c>
      <c r="AO258" s="57">
        <f t="shared" ca="1" si="108"/>
        <v>0</v>
      </c>
      <c r="AP258" s="57">
        <f t="shared" ca="1" si="108"/>
        <v>52462</v>
      </c>
      <c r="AQ258" s="57">
        <f t="shared" ca="1" si="108"/>
        <v>1380</v>
      </c>
      <c r="AR258" s="57">
        <f t="shared" ca="1" si="108"/>
        <v>7503</v>
      </c>
      <c r="AS258" s="51">
        <v>2500</v>
      </c>
      <c r="AT258" s="57">
        <f t="shared" ca="1" si="108"/>
        <v>0</v>
      </c>
      <c r="AU258" s="51">
        <v>0</v>
      </c>
      <c r="AV258" s="57">
        <v>0</v>
      </c>
      <c r="AW258" s="51">
        <f t="shared" ca="1" si="90"/>
        <v>9393.48</v>
      </c>
      <c r="AX258" s="57">
        <f t="shared" ca="1" si="105"/>
        <v>-2303</v>
      </c>
      <c r="AY258" s="57">
        <f t="shared" ca="1" si="105"/>
        <v>0</v>
      </c>
      <c r="AZ258" s="57">
        <f t="shared" ca="1" si="105"/>
        <v>0</v>
      </c>
      <c r="BA258" s="51">
        <v>0</v>
      </c>
      <c r="BB258" s="51">
        <v>0</v>
      </c>
      <c r="BC258" s="57">
        <f t="shared" ca="1" si="105"/>
        <v>-28503</v>
      </c>
      <c r="BD258" s="57">
        <f t="shared" ca="1" si="105"/>
        <v>-22092</v>
      </c>
      <c r="BE258" s="57">
        <f t="shared" ca="1" si="100"/>
        <v>522.86</v>
      </c>
      <c r="BF258" s="51">
        <f t="shared" ca="1" si="91"/>
        <v>28.666399999999999</v>
      </c>
      <c r="BG258" s="51">
        <f t="shared" ca="1" si="92"/>
        <v>9.0485915492957751</v>
      </c>
      <c r="BH258" s="51">
        <f t="shared" ca="1" si="93"/>
        <v>519.42574257425747</v>
      </c>
      <c r="BI258" s="51">
        <v>0</v>
      </c>
      <c r="BJ258" s="51">
        <f ca="1">'2024_3월_관리비상세내역'!BK258</f>
        <v>505.68</v>
      </c>
      <c r="BK258" s="51">
        <f t="shared" ca="1" si="94"/>
        <v>1028.54</v>
      </c>
      <c r="BL258" s="51">
        <f ca="1">'2024_3월_관리비상세내역'!BM258</f>
        <v>430.97211267605633</v>
      </c>
      <c r="BM258" s="57">
        <f t="shared" ca="1" si="95"/>
        <v>440.02070422535212</v>
      </c>
      <c r="BN258" s="51">
        <f ca="1">'2024_3월_관리비상세내역'!BO258</f>
        <v>927.99760000000003</v>
      </c>
      <c r="BO258" s="57">
        <f t="shared" ca="1" si="96"/>
        <v>956.66399999999999</v>
      </c>
      <c r="BP258" s="51">
        <f ca="1">'2024_3월_관리비상세내역'!BQ258</f>
        <v>1632.1386138613861</v>
      </c>
      <c r="BQ258" s="57">
        <f t="shared" ca="1" si="97"/>
        <v>2151.5643564356437</v>
      </c>
      <c r="BR258" s="51">
        <v>0</v>
      </c>
      <c r="BS258" s="51">
        <v>0</v>
      </c>
    </row>
    <row r="259" spans="1:71">
      <c r="A259" s="8" t="s">
        <v>239</v>
      </c>
      <c r="B259">
        <v>706</v>
      </c>
      <c r="C259" s="54">
        <v>1902</v>
      </c>
      <c r="E259" s="8">
        <v>158.66999999999999</v>
      </c>
      <c r="F259" s="8" t="s">
        <v>240</v>
      </c>
      <c r="G259" s="55">
        <f t="shared" ref="G259:G265" ca="1" si="110">RANDBETWEEN(DATE(2014,1,1), DATE(2024,1,1))</f>
        <v>44590</v>
      </c>
      <c r="H259" s="8">
        <v>77777</v>
      </c>
      <c r="J259" t="str">
        <f t="shared" ca="1" si="99"/>
        <v>전세</v>
      </c>
      <c r="K259" s="8" t="s">
        <v>242</v>
      </c>
      <c r="L259" s="63">
        <v>45383</v>
      </c>
      <c r="M259" s="63">
        <v>45432</v>
      </c>
      <c r="N259" s="63">
        <v>45383</v>
      </c>
      <c r="O259" s="63">
        <v>45412</v>
      </c>
      <c r="P259" s="51">
        <f t="shared" ref="P259:P265" ca="1" si="111">R259+AU259</f>
        <v>494941</v>
      </c>
      <c r="Q259" s="57">
        <f t="shared" ref="Q259:Q265" ca="1" si="112">P259+AW259</f>
        <v>504839.82</v>
      </c>
      <c r="R259" s="51">
        <f t="shared" ref="R259:R265" ca="1" si="113">S259+T259</f>
        <v>494941</v>
      </c>
      <c r="S259" s="57">
        <f t="shared" ca="1" si="98"/>
        <v>203419</v>
      </c>
      <c r="T259" s="57">
        <f t="shared" ref="T259:T265" ca="1" si="114">SUM(AA259,AH259,AJ259,AK259,AL259,AM259,AN259,AP259,AR259,AS259,AX259,BC259,BD259)</f>
        <v>291522</v>
      </c>
      <c r="U259" s="57">
        <f t="shared" ca="1" si="109"/>
        <v>55324</v>
      </c>
      <c r="V259" s="57">
        <f t="shared" ca="1" si="109"/>
        <v>6213</v>
      </c>
      <c r="W259" s="57">
        <f t="shared" ca="1" si="109"/>
        <v>540</v>
      </c>
      <c r="X259" s="57">
        <f t="shared" ca="1" si="109"/>
        <v>2822</v>
      </c>
      <c r="Y259" s="57">
        <f t="shared" ca="1" si="109"/>
        <v>3663</v>
      </c>
      <c r="Z259" s="57">
        <f t="shared" ca="1" si="109"/>
        <v>41187</v>
      </c>
      <c r="AA259" s="57">
        <f t="shared" ca="1" si="109"/>
        <v>25009</v>
      </c>
      <c r="AB259" s="57">
        <f t="shared" ca="1" si="109"/>
        <v>59399</v>
      </c>
      <c r="AC259" s="57">
        <f t="shared" ca="1" si="109"/>
        <v>2694</v>
      </c>
      <c r="AD259" s="57">
        <f t="shared" ca="1" si="109"/>
        <v>9976</v>
      </c>
      <c r="AE259" s="57">
        <f t="shared" ca="1" si="109"/>
        <v>10670</v>
      </c>
      <c r="AF259" s="57">
        <f t="shared" ca="1" si="109"/>
        <v>518</v>
      </c>
      <c r="AG259" s="57">
        <f t="shared" ca="1" si="109"/>
        <v>6851</v>
      </c>
      <c r="AH259" s="57">
        <f t="shared" ca="1" si="109"/>
        <v>137</v>
      </c>
      <c r="AI259" s="57">
        <f t="shared" ca="1" si="109"/>
        <v>0</v>
      </c>
      <c r="AJ259" s="57">
        <f t="shared" ca="1" si="109"/>
        <v>110884</v>
      </c>
      <c r="AK259" s="57">
        <f t="shared" ca="1" si="108"/>
        <v>22422</v>
      </c>
      <c r="AL259" s="57">
        <f t="shared" ca="1" si="108"/>
        <v>104028</v>
      </c>
      <c r="AM259" s="57">
        <f t="shared" ca="1" si="108"/>
        <v>952</v>
      </c>
      <c r="AN259" s="57">
        <f t="shared" ca="1" si="108"/>
        <v>13092</v>
      </c>
      <c r="AO259" s="57">
        <f t="shared" ca="1" si="108"/>
        <v>0</v>
      </c>
      <c r="AP259" s="57">
        <f t="shared" ca="1" si="108"/>
        <v>62787</v>
      </c>
      <c r="AQ259" s="57">
        <f t="shared" ca="1" si="108"/>
        <v>3562</v>
      </c>
      <c r="AR259" s="57">
        <f t="shared" ca="1" si="108"/>
        <v>7477</v>
      </c>
      <c r="AS259" s="51">
        <v>2500</v>
      </c>
      <c r="AT259" s="57">
        <f t="shared" ca="1" si="108"/>
        <v>0</v>
      </c>
      <c r="AU259" s="51">
        <v>0</v>
      </c>
      <c r="AV259" s="57">
        <v>0</v>
      </c>
      <c r="AW259" s="51">
        <f t="shared" ref="AW259:AW265" ca="1" si="115">P259*0.02</f>
        <v>9898.82</v>
      </c>
      <c r="AX259" s="57">
        <f t="shared" ca="1" si="105"/>
        <v>-14735</v>
      </c>
      <c r="AY259" s="57">
        <f t="shared" ca="1" si="105"/>
        <v>0</v>
      </c>
      <c r="AZ259" s="57">
        <f t="shared" ca="1" si="105"/>
        <v>0</v>
      </c>
      <c r="BA259" s="51">
        <v>0</v>
      </c>
      <c r="BB259" s="51">
        <v>0</v>
      </c>
      <c r="BC259" s="57">
        <f t="shared" ca="1" si="105"/>
        <v>-26481</v>
      </c>
      <c r="BD259" s="57">
        <f t="shared" ca="1" si="105"/>
        <v>-16550</v>
      </c>
      <c r="BE259" s="57">
        <f t="shared" ca="1" si="100"/>
        <v>554.41999999999996</v>
      </c>
      <c r="BF259" s="51">
        <f t="shared" ref="BF259:BF265" ca="1" si="116">AL259/1250</f>
        <v>83.222399999999993</v>
      </c>
      <c r="BG259" s="51">
        <f t="shared" ref="BG259:BG265" ca="1" si="117">AN259/7100</f>
        <v>1.843943661971831</v>
      </c>
      <c r="BH259" s="51">
        <f t="shared" ref="BH259:BH265" ca="1" si="118">AP259/101</f>
        <v>621.65346534653463</v>
      </c>
      <c r="BI259" s="51">
        <v>0</v>
      </c>
      <c r="BJ259" s="51">
        <f ca="1">'2024_3월_관리비상세내역'!BK259</f>
        <v>1348.085</v>
      </c>
      <c r="BK259" s="51">
        <f t="shared" ref="BK259:BK265" ca="1" si="119">BJ259+BE259</f>
        <v>1902.5050000000001</v>
      </c>
      <c r="BL259" s="51">
        <f ca="1">'2024_3월_관리비상세내역'!BM259</f>
        <v>104.73070422535211</v>
      </c>
      <c r="BM259" s="57">
        <f t="shared" ref="BM259:BM265" ca="1" si="120">BL259+BG259</f>
        <v>106.57464788732395</v>
      </c>
      <c r="BN259" s="51">
        <f ca="1">'2024_3월_관리비상세내역'!BO259</f>
        <v>671.62</v>
      </c>
      <c r="BO259" s="57">
        <f t="shared" ref="BO259:BO265" ca="1" si="121">BN259+BF259</f>
        <v>754.8424</v>
      </c>
      <c r="BP259" s="51">
        <f ca="1">'2024_3월_관리비상세내역'!BQ259</f>
        <v>187.0891089108911</v>
      </c>
      <c r="BQ259" s="57">
        <f t="shared" ref="BQ259:BQ265" ca="1" si="122">BP259+BH259</f>
        <v>808.74257425742576</v>
      </c>
      <c r="BR259" s="51">
        <v>0</v>
      </c>
      <c r="BS259" s="51">
        <v>0</v>
      </c>
    </row>
    <row r="260" spans="1:71">
      <c r="A260" s="8" t="s">
        <v>239</v>
      </c>
      <c r="B260">
        <v>706</v>
      </c>
      <c r="C260" s="54">
        <v>2001</v>
      </c>
      <c r="E260" s="8">
        <v>158.66999999999999</v>
      </c>
      <c r="F260" s="8" t="s">
        <v>240</v>
      </c>
      <c r="G260" s="55">
        <f t="shared" ca="1" si="110"/>
        <v>43081</v>
      </c>
      <c r="H260" s="8">
        <v>77777</v>
      </c>
      <c r="J260" t="str">
        <f t="shared" ca="1" si="99"/>
        <v>월세</v>
      </c>
      <c r="K260" s="8" t="s">
        <v>242</v>
      </c>
      <c r="L260" s="63">
        <v>45383</v>
      </c>
      <c r="M260" s="63">
        <v>45432</v>
      </c>
      <c r="N260" s="63">
        <v>45383</v>
      </c>
      <c r="O260" s="63">
        <v>45412</v>
      </c>
      <c r="P260" s="51">
        <f t="shared" ca="1" si="111"/>
        <v>627573</v>
      </c>
      <c r="Q260" s="57">
        <f t="shared" ca="1" si="112"/>
        <v>640124.46</v>
      </c>
      <c r="R260" s="51">
        <f t="shared" ca="1" si="113"/>
        <v>627573</v>
      </c>
      <c r="S260" s="57">
        <f t="shared" ref="S260:S265" ca="1" si="123">SUM(U260,V260,W260,X260,Y260,Z260,AB260,AC260,AD260,AE260,AF260,AG260,AQ260)</f>
        <v>221007</v>
      </c>
      <c r="T260" s="57">
        <f t="shared" ca="1" si="114"/>
        <v>406566</v>
      </c>
      <c r="U260" s="57">
        <f t="shared" ca="1" si="109"/>
        <v>37985</v>
      </c>
      <c r="V260" s="57">
        <f t="shared" ca="1" si="109"/>
        <v>34689</v>
      </c>
      <c r="W260" s="57">
        <f t="shared" ca="1" si="109"/>
        <v>1305</v>
      </c>
      <c r="X260" s="57">
        <f t="shared" ca="1" si="109"/>
        <v>3153</v>
      </c>
      <c r="Y260" s="57">
        <f t="shared" ca="1" si="109"/>
        <v>3903</v>
      </c>
      <c r="Z260" s="57">
        <f t="shared" ca="1" si="109"/>
        <v>36449</v>
      </c>
      <c r="AA260" s="57">
        <f t="shared" ca="1" si="109"/>
        <v>23171</v>
      </c>
      <c r="AB260" s="57">
        <f t="shared" ca="1" si="109"/>
        <v>30664</v>
      </c>
      <c r="AC260" s="57">
        <f t="shared" ca="1" si="109"/>
        <v>1165</v>
      </c>
      <c r="AD260" s="57">
        <f t="shared" ca="1" si="109"/>
        <v>5783</v>
      </c>
      <c r="AE260" s="57">
        <f t="shared" ca="1" si="109"/>
        <v>18653</v>
      </c>
      <c r="AF260" s="57">
        <f t="shared" ca="1" si="109"/>
        <v>374</v>
      </c>
      <c r="AG260" s="57">
        <f t="shared" ca="1" si="109"/>
        <v>40338</v>
      </c>
      <c r="AH260" s="57">
        <f t="shared" ca="1" si="109"/>
        <v>617</v>
      </c>
      <c r="AI260" s="57">
        <f t="shared" ca="1" si="109"/>
        <v>0</v>
      </c>
      <c r="AJ260" s="57">
        <f t="shared" ca="1" si="109"/>
        <v>98800</v>
      </c>
      <c r="AK260" s="57">
        <f t="shared" ca="1" si="108"/>
        <v>23297</v>
      </c>
      <c r="AL260" s="57">
        <f t="shared" ca="1" si="108"/>
        <v>42123</v>
      </c>
      <c r="AM260" s="57">
        <f t="shared" ca="1" si="108"/>
        <v>7646</v>
      </c>
      <c r="AN260" s="57">
        <f t="shared" ca="1" si="108"/>
        <v>109564</v>
      </c>
      <c r="AO260" s="57">
        <f t="shared" ca="1" si="108"/>
        <v>0</v>
      </c>
      <c r="AP260" s="57">
        <f t="shared" ca="1" si="108"/>
        <v>94784</v>
      </c>
      <c r="AQ260" s="57">
        <f t="shared" ca="1" si="108"/>
        <v>6546</v>
      </c>
      <c r="AR260" s="57">
        <f t="shared" ca="1" si="108"/>
        <v>7024</v>
      </c>
      <c r="AS260" s="51">
        <v>2500</v>
      </c>
      <c r="AT260" s="57">
        <f t="shared" ca="1" si="108"/>
        <v>0</v>
      </c>
      <c r="AU260" s="51">
        <v>0</v>
      </c>
      <c r="AV260" s="57">
        <v>0</v>
      </c>
      <c r="AW260" s="51">
        <f t="shared" ca="1" si="115"/>
        <v>12551.460000000001</v>
      </c>
      <c r="AX260" s="57">
        <f t="shared" ca="1" si="105"/>
        <v>0</v>
      </c>
      <c r="AY260" s="57">
        <f t="shared" ca="1" si="105"/>
        <v>0</v>
      </c>
      <c r="AZ260" s="57">
        <f t="shared" ca="1" si="105"/>
        <v>0</v>
      </c>
      <c r="BA260" s="51">
        <v>0</v>
      </c>
      <c r="BB260" s="51">
        <v>0</v>
      </c>
      <c r="BC260" s="57">
        <f t="shared" ca="1" si="105"/>
        <v>-299</v>
      </c>
      <c r="BD260" s="57">
        <f t="shared" ca="1" si="105"/>
        <v>-2661</v>
      </c>
      <c r="BE260" s="57">
        <f t="shared" ca="1" si="100"/>
        <v>494</v>
      </c>
      <c r="BF260" s="51">
        <f t="shared" ca="1" si="116"/>
        <v>33.698399999999999</v>
      </c>
      <c r="BG260" s="51">
        <f t="shared" ca="1" si="117"/>
        <v>15.431549295774648</v>
      </c>
      <c r="BH260" s="51">
        <f t="shared" ca="1" si="118"/>
        <v>938.45544554455444</v>
      </c>
      <c r="BI260" s="51">
        <v>0</v>
      </c>
      <c r="BJ260" s="51">
        <f ca="1">'2024_3월_관리비상세내역'!BK260</f>
        <v>970.43499999999995</v>
      </c>
      <c r="BK260" s="51">
        <f t="shared" ca="1" si="119"/>
        <v>1464.4349999999999</v>
      </c>
      <c r="BL260" s="51">
        <f ca="1">'2024_3월_관리비상세내역'!BM260</f>
        <v>200.91028169014083</v>
      </c>
      <c r="BM260" s="57">
        <f t="shared" ca="1" si="120"/>
        <v>216.34183098591549</v>
      </c>
      <c r="BN260" s="51">
        <f ca="1">'2024_3월_관리비상세내역'!BO260</f>
        <v>1027.1392000000001</v>
      </c>
      <c r="BO260" s="57">
        <f t="shared" ca="1" si="121"/>
        <v>1060.8376000000001</v>
      </c>
      <c r="BP260" s="51">
        <f ca="1">'2024_3월_관리비상세내역'!BQ260</f>
        <v>767.97029702970303</v>
      </c>
      <c r="BQ260" s="57">
        <f t="shared" ca="1" si="122"/>
        <v>1706.4257425742576</v>
      </c>
      <c r="BR260" s="51">
        <v>0</v>
      </c>
      <c r="BS260" s="51">
        <v>0</v>
      </c>
    </row>
    <row r="261" spans="1:71">
      <c r="A261" s="8" t="s">
        <v>239</v>
      </c>
      <c r="B261">
        <v>706</v>
      </c>
      <c r="C261" s="54">
        <v>2002</v>
      </c>
      <c r="E261" s="8">
        <v>158.66999999999999</v>
      </c>
      <c r="F261" s="8" t="s">
        <v>240</v>
      </c>
      <c r="G261" s="55">
        <f t="shared" ca="1" si="110"/>
        <v>43818</v>
      </c>
      <c r="H261" s="8">
        <v>77777</v>
      </c>
      <c r="J261" t="str">
        <f t="shared" ca="1" si="99"/>
        <v>월세</v>
      </c>
      <c r="K261" s="8" t="s">
        <v>242</v>
      </c>
      <c r="L261" s="63">
        <v>45383</v>
      </c>
      <c r="M261" s="63">
        <v>45432</v>
      </c>
      <c r="N261" s="63">
        <v>45383</v>
      </c>
      <c r="O261" s="63">
        <v>45412</v>
      </c>
      <c r="P261" s="51">
        <f t="shared" ca="1" si="111"/>
        <v>539756</v>
      </c>
      <c r="Q261" s="57">
        <f t="shared" ca="1" si="112"/>
        <v>550551.12</v>
      </c>
      <c r="R261" s="51">
        <f t="shared" ca="1" si="113"/>
        <v>539756</v>
      </c>
      <c r="S261" s="57">
        <f t="shared" ca="1" si="123"/>
        <v>174284</v>
      </c>
      <c r="T261" s="57">
        <f t="shared" ca="1" si="114"/>
        <v>365472</v>
      </c>
      <c r="U261" s="57">
        <f t="shared" ca="1" si="109"/>
        <v>72221</v>
      </c>
      <c r="V261" s="57">
        <f t="shared" ca="1" si="109"/>
        <v>8676</v>
      </c>
      <c r="W261" s="57">
        <f t="shared" ca="1" si="109"/>
        <v>1739</v>
      </c>
      <c r="X261" s="57">
        <f t="shared" ca="1" si="109"/>
        <v>2085</v>
      </c>
      <c r="Y261" s="57">
        <f t="shared" ca="1" si="109"/>
        <v>3438</v>
      </c>
      <c r="Z261" s="57">
        <f t="shared" ca="1" si="109"/>
        <v>36208</v>
      </c>
      <c r="AA261" s="57">
        <f t="shared" ca="1" si="109"/>
        <v>25409</v>
      </c>
      <c r="AB261" s="57">
        <f t="shared" ca="1" si="109"/>
        <v>15890</v>
      </c>
      <c r="AC261" s="57">
        <f t="shared" ca="1" si="109"/>
        <v>2005</v>
      </c>
      <c r="AD261" s="57">
        <f t="shared" ca="1" si="109"/>
        <v>3696</v>
      </c>
      <c r="AE261" s="57">
        <f t="shared" ca="1" si="109"/>
        <v>9349</v>
      </c>
      <c r="AF261" s="57">
        <f t="shared" ca="1" si="109"/>
        <v>569</v>
      </c>
      <c r="AG261" s="57">
        <f t="shared" ca="1" si="109"/>
        <v>9231</v>
      </c>
      <c r="AH261" s="57">
        <f t="shared" ca="1" si="109"/>
        <v>923</v>
      </c>
      <c r="AI261" s="57">
        <f t="shared" ca="1" si="109"/>
        <v>0</v>
      </c>
      <c r="AJ261" s="57">
        <f t="shared" ca="1" si="109"/>
        <v>111285</v>
      </c>
      <c r="AK261" s="57">
        <f t="shared" ca="1" si="108"/>
        <v>7006</v>
      </c>
      <c r="AL261" s="57">
        <f t="shared" ca="1" si="108"/>
        <v>92088</v>
      </c>
      <c r="AM261" s="57">
        <f t="shared" ca="1" si="108"/>
        <v>6494</v>
      </c>
      <c r="AN261" s="57">
        <f t="shared" ca="1" si="108"/>
        <v>64407</v>
      </c>
      <c r="AO261" s="57">
        <f t="shared" ca="1" si="108"/>
        <v>0</v>
      </c>
      <c r="AP261" s="57">
        <f t="shared" ca="1" si="108"/>
        <v>99336</v>
      </c>
      <c r="AQ261" s="57">
        <f t="shared" ca="1" si="108"/>
        <v>9177</v>
      </c>
      <c r="AR261" s="57">
        <f t="shared" ca="1" si="108"/>
        <v>8036</v>
      </c>
      <c r="AS261" s="51">
        <v>2500</v>
      </c>
      <c r="AT261" s="57">
        <f t="shared" ca="1" si="108"/>
        <v>0</v>
      </c>
      <c r="AU261" s="51">
        <v>0</v>
      </c>
      <c r="AV261" s="57">
        <v>0</v>
      </c>
      <c r="AW261" s="51">
        <f t="shared" ca="1" si="115"/>
        <v>10795.12</v>
      </c>
      <c r="AX261" s="57">
        <f t="shared" ca="1" si="105"/>
        <v>-4254</v>
      </c>
      <c r="AY261" s="57">
        <f t="shared" ca="1" si="105"/>
        <v>0</v>
      </c>
      <c r="AZ261" s="57">
        <f t="shared" ca="1" si="105"/>
        <v>0</v>
      </c>
      <c r="BA261" s="51">
        <v>0</v>
      </c>
      <c r="BB261" s="51">
        <v>0</v>
      </c>
      <c r="BC261" s="57">
        <f t="shared" ca="1" si="105"/>
        <v>-26303</v>
      </c>
      <c r="BD261" s="57">
        <f t="shared" ca="1" si="105"/>
        <v>-21455</v>
      </c>
      <c r="BE261" s="57">
        <f t="shared" ca="1" si="100"/>
        <v>556.42499999999995</v>
      </c>
      <c r="BF261" s="51">
        <f t="shared" ca="1" si="116"/>
        <v>73.670400000000001</v>
      </c>
      <c r="BG261" s="51">
        <f t="shared" ca="1" si="117"/>
        <v>9.0714084507042259</v>
      </c>
      <c r="BH261" s="51">
        <f t="shared" ca="1" si="118"/>
        <v>983.52475247524751</v>
      </c>
      <c r="BI261" s="51">
        <v>0</v>
      </c>
      <c r="BJ261" s="51">
        <f ca="1">'2024_3월_관리비상세내역'!BK261</f>
        <v>1176.615</v>
      </c>
      <c r="BK261" s="51">
        <f t="shared" ca="1" si="119"/>
        <v>1733.04</v>
      </c>
      <c r="BL261" s="51">
        <f ca="1">'2024_3월_관리비상세내역'!BM261</f>
        <v>393.54014084507043</v>
      </c>
      <c r="BM261" s="57">
        <f t="shared" ca="1" si="120"/>
        <v>402.61154929577464</v>
      </c>
      <c r="BN261" s="51">
        <f ca="1">'2024_3월_관리비상세내역'!BO261</f>
        <v>824.07439999999997</v>
      </c>
      <c r="BO261" s="57">
        <f t="shared" ca="1" si="121"/>
        <v>897.74479999999994</v>
      </c>
      <c r="BP261" s="51">
        <f ca="1">'2024_3월_관리비상세내역'!BQ261</f>
        <v>848.22772277227727</v>
      </c>
      <c r="BQ261" s="57">
        <f t="shared" ca="1" si="122"/>
        <v>1831.7524752475247</v>
      </c>
      <c r="BR261" s="51">
        <v>0</v>
      </c>
      <c r="BS261" s="51">
        <v>0</v>
      </c>
    </row>
    <row r="262" spans="1:71">
      <c r="A262" s="8" t="s">
        <v>239</v>
      </c>
      <c r="B262">
        <v>706</v>
      </c>
      <c r="C262" s="54">
        <v>2101</v>
      </c>
      <c r="E262" s="8">
        <v>158.66999999999999</v>
      </c>
      <c r="F262" s="8" t="s">
        <v>240</v>
      </c>
      <c r="G262" s="55">
        <f t="shared" ca="1" si="110"/>
        <v>44056</v>
      </c>
      <c r="H262" s="8">
        <v>77777</v>
      </c>
      <c r="J262" t="str">
        <f t="shared" ref="J262:J265" ca="1" si="124">IF(RANDBETWEEN(0, 1) &lt; 0.33, "전세", IF(RANDBETWEEN(0, 1) &lt; 0.5, "월세", "자가"))</f>
        <v>전세</v>
      </c>
      <c r="K262" s="8" t="s">
        <v>242</v>
      </c>
      <c r="L262" s="63">
        <v>45383</v>
      </c>
      <c r="M262" s="63">
        <v>45432</v>
      </c>
      <c r="N262" s="63">
        <v>45383</v>
      </c>
      <c r="O262" s="63">
        <v>45412</v>
      </c>
      <c r="P262" s="51">
        <f t="shared" ca="1" si="111"/>
        <v>549421</v>
      </c>
      <c r="Q262" s="57">
        <f t="shared" ca="1" si="112"/>
        <v>560409.42000000004</v>
      </c>
      <c r="R262" s="51">
        <f t="shared" ca="1" si="113"/>
        <v>549421</v>
      </c>
      <c r="S262" s="57">
        <f t="shared" ca="1" si="123"/>
        <v>203599</v>
      </c>
      <c r="T262" s="57">
        <f t="shared" ca="1" si="114"/>
        <v>345822</v>
      </c>
      <c r="U262" s="57">
        <f t="shared" ca="1" si="109"/>
        <v>31610</v>
      </c>
      <c r="V262" s="57">
        <f ca="1">RANDBETWEEN(V$2,V$3)</f>
        <v>38936</v>
      </c>
      <c r="W262" s="57">
        <f t="shared" ca="1" si="109"/>
        <v>1846</v>
      </c>
      <c r="X262" s="57">
        <f t="shared" ca="1" si="109"/>
        <v>4863</v>
      </c>
      <c r="Y262" s="57">
        <f t="shared" ca="1" si="109"/>
        <v>3519</v>
      </c>
      <c r="Z262" s="57">
        <f t="shared" ca="1" si="109"/>
        <v>28271</v>
      </c>
      <c r="AA262" s="57">
        <f t="shared" ca="1" si="109"/>
        <v>10233</v>
      </c>
      <c r="AB262" s="57">
        <f t="shared" ca="1" si="109"/>
        <v>21393</v>
      </c>
      <c r="AC262" s="57">
        <f t="shared" ca="1" si="109"/>
        <v>352</v>
      </c>
      <c r="AD262" s="57">
        <f t="shared" ca="1" si="109"/>
        <v>7636</v>
      </c>
      <c r="AE262" s="57">
        <f t="shared" ca="1" si="109"/>
        <v>18975</v>
      </c>
      <c r="AF262" s="57">
        <f t="shared" ca="1" si="109"/>
        <v>509</v>
      </c>
      <c r="AG262" s="57">
        <f t="shared" ca="1" si="109"/>
        <v>39890</v>
      </c>
      <c r="AH262" s="57">
        <f t="shared" ca="1" si="109"/>
        <v>179</v>
      </c>
      <c r="AI262" s="57">
        <f t="shared" ca="1" si="109"/>
        <v>0</v>
      </c>
      <c r="AJ262" s="57">
        <f t="shared" ca="1" si="109"/>
        <v>99528</v>
      </c>
      <c r="AK262" s="57">
        <f t="shared" ca="1" si="108"/>
        <v>21085</v>
      </c>
      <c r="AL262" s="57">
        <f t="shared" ca="1" si="108"/>
        <v>119829</v>
      </c>
      <c r="AM262" s="57">
        <f t="shared" ca="1" si="108"/>
        <v>2745</v>
      </c>
      <c r="AN262" s="57">
        <f t="shared" ca="1" si="108"/>
        <v>51911</v>
      </c>
      <c r="AO262" s="57">
        <f t="shared" ca="1" si="108"/>
        <v>0</v>
      </c>
      <c r="AP262" s="57">
        <f t="shared" ca="1" si="108"/>
        <v>82664</v>
      </c>
      <c r="AQ262" s="57">
        <f t="shared" ca="1" si="108"/>
        <v>5799</v>
      </c>
      <c r="AR262" s="57">
        <f t="shared" ca="1" si="108"/>
        <v>336</v>
      </c>
      <c r="AS262" s="51">
        <v>2500</v>
      </c>
      <c r="AT262" s="57">
        <f t="shared" ca="1" si="108"/>
        <v>0</v>
      </c>
      <c r="AU262" s="51">
        <v>0</v>
      </c>
      <c r="AV262" s="57">
        <v>0</v>
      </c>
      <c r="AW262" s="51">
        <f t="shared" ca="1" si="115"/>
        <v>10988.42</v>
      </c>
      <c r="AX262" s="57">
        <f t="shared" ref="AX262:BD265" ca="1" si="125">RANDBETWEEN(AX$2,AX$3)</f>
        <v>-7378</v>
      </c>
      <c r="AY262" s="57">
        <f t="shared" ca="1" si="125"/>
        <v>0</v>
      </c>
      <c r="AZ262" s="57">
        <f t="shared" ca="1" si="125"/>
        <v>0</v>
      </c>
      <c r="BA262" s="51">
        <v>0</v>
      </c>
      <c r="BB262" s="51">
        <v>0</v>
      </c>
      <c r="BC262" s="57">
        <f t="shared" ca="1" si="125"/>
        <v>-18112</v>
      </c>
      <c r="BD262" s="57">
        <f t="shared" ca="1" si="125"/>
        <v>-19698</v>
      </c>
      <c r="BE262" s="57">
        <f t="shared" ref="BE262:BE265" ca="1" si="126">AJ262/200</f>
        <v>497.64</v>
      </c>
      <c r="BF262" s="51">
        <f t="shared" ca="1" si="116"/>
        <v>95.863200000000006</v>
      </c>
      <c r="BG262" s="51">
        <f t="shared" ca="1" si="117"/>
        <v>7.3114084507042252</v>
      </c>
      <c r="BH262" s="51">
        <f t="shared" ca="1" si="118"/>
        <v>818.45544554455444</v>
      </c>
      <c r="BI262" s="51">
        <v>0</v>
      </c>
      <c r="BJ262" s="51">
        <f ca="1">'2024_3월_관리비상세내역'!BK262</f>
        <v>1243.82</v>
      </c>
      <c r="BK262" s="51">
        <f t="shared" ca="1" si="119"/>
        <v>1741.46</v>
      </c>
      <c r="BL262" s="51">
        <f ca="1">'2024_3월_관리비상세내역'!BM262</f>
        <v>238.38267605633803</v>
      </c>
      <c r="BM262" s="57">
        <f t="shared" ca="1" si="120"/>
        <v>245.69408450704225</v>
      </c>
      <c r="BN262" s="51">
        <f ca="1">'2024_3월_관리비상세내역'!BO262</f>
        <v>745.89599999999996</v>
      </c>
      <c r="BO262" s="57">
        <f t="shared" ca="1" si="121"/>
        <v>841.75919999999996</v>
      </c>
      <c r="BP262" s="51">
        <f ca="1">'2024_3월_관리비상세내역'!BQ262</f>
        <v>1072.4356435643563</v>
      </c>
      <c r="BQ262" s="57">
        <f t="shared" ca="1" si="122"/>
        <v>1890.8910891089108</v>
      </c>
      <c r="BR262" s="51">
        <v>0</v>
      </c>
      <c r="BS262" s="51">
        <v>0</v>
      </c>
    </row>
    <row r="263" spans="1:71">
      <c r="A263" s="8" t="s">
        <v>239</v>
      </c>
      <c r="B263">
        <v>706</v>
      </c>
      <c r="C263" s="54">
        <v>2102</v>
      </c>
      <c r="E263" s="8">
        <v>158.66999999999999</v>
      </c>
      <c r="F263" s="8" t="s">
        <v>240</v>
      </c>
      <c r="G263" s="55">
        <f t="shared" ca="1" si="110"/>
        <v>44763</v>
      </c>
      <c r="H263" s="8">
        <v>77777</v>
      </c>
      <c r="J263" t="str">
        <f t="shared" ca="1" si="124"/>
        <v>자가</v>
      </c>
      <c r="K263" s="8" t="s">
        <v>242</v>
      </c>
      <c r="L263" s="63">
        <v>45383</v>
      </c>
      <c r="M263" s="63">
        <v>45432</v>
      </c>
      <c r="N263" s="63">
        <v>45383</v>
      </c>
      <c r="O263" s="63">
        <v>45412</v>
      </c>
      <c r="P263" s="51">
        <f t="shared" ca="1" si="111"/>
        <v>509584</v>
      </c>
      <c r="Q263" s="57">
        <f t="shared" ca="1" si="112"/>
        <v>519775.68</v>
      </c>
      <c r="R263" s="51">
        <f t="shared" ca="1" si="113"/>
        <v>509584</v>
      </c>
      <c r="S263" s="57">
        <f t="shared" ca="1" si="123"/>
        <v>208666</v>
      </c>
      <c r="T263" s="57">
        <f t="shared" ca="1" si="114"/>
        <v>300918</v>
      </c>
      <c r="U263" s="57">
        <f t="shared" ca="1" si="109"/>
        <v>35641</v>
      </c>
      <c r="V263" s="57">
        <f t="shared" ca="1" si="109"/>
        <v>23986</v>
      </c>
      <c r="W263" s="57">
        <f t="shared" ca="1" si="109"/>
        <v>770</v>
      </c>
      <c r="X263" s="57">
        <f t="shared" ca="1" si="109"/>
        <v>2797</v>
      </c>
      <c r="Y263" s="57">
        <f t="shared" ca="1" si="109"/>
        <v>3159</v>
      </c>
      <c r="Z263" s="57">
        <f t="shared" ca="1" si="109"/>
        <v>30557</v>
      </c>
      <c r="AA263" s="57">
        <f t="shared" ca="1" si="109"/>
        <v>23934</v>
      </c>
      <c r="AB263" s="57">
        <f t="shared" ca="1" si="109"/>
        <v>65953</v>
      </c>
      <c r="AC263" s="57">
        <f t="shared" ca="1" si="109"/>
        <v>1074</v>
      </c>
      <c r="AD263" s="57">
        <f t="shared" ca="1" si="109"/>
        <v>9139</v>
      </c>
      <c r="AE263" s="57">
        <f t="shared" ca="1" si="109"/>
        <v>6353</v>
      </c>
      <c r="AF263" s="57">
        <f t="shared" ca="1" si="109"/>
        <v>640</v>
      </c>
      <c r="AG263" s="57">
        <f t="shared" ca="1" si="109"/>
        <v>23490</v>
      </c>
      <c r="AH263" s="57">
        <f t="shared" ca="1" si="109"/>
        <v>718</v>
      </c>
      <c r="AI263" s="57">
        <f t="shared" ca="1" si="109"/>
        <v>0</v>
      </c>
      <c r="AJ263" s="57">
        <f t="shared" ca="1" si="109"/>
        <v>106774</v>
      </c>
      <c r="AK263" s="57">
        <f t="shared" ca="1" si="108"/>
        <v>16665</v>
      </c>
      <c r="AL263" s="57">
        <f t="shared" ca="1" si="108"/>
        <v>53195</v>
      </c>
      <c r="AM263" s="57">
        <f t="shared" ca="1" si="108"/>
        <v>9263</v>
      </c>
      <c r="AN263" s="57">
        <f t="shared" ca="1" si="108"/>
        <v>95732</v>
      </c>
      <c r="AO263" s="57">
        <f t="shared" ca="1" si="108"/>
        <v>0</v>
      </c>
      <c r="AP263" s="57">
        <f t="shared" ca="1" si="108"/>
        <v>24297</v>
      </c>
      <c r="AQ263" s="57">
        <f t="shared" ca="1" si="108"/>
        <v>5107</v>
      </c>
      <c r="AR263" s="57">
        <f t="shared" ca="1" si="108"/>
        <v>7674</v>
      </c>
      <c r="AS263" s="51">
        <v>2500</v>
      </c>
      <c r="AT263" s="57">
        <f t="shared" ca="1" si="108"/>
        <v>0</v>
      </c>
      <c r="AU263" s="51">
        <v>0</v>
      </c>
      <c r="AV263" s="57">
        <v>0</v>
      </c>
      <c r="AW263" s="51">
        <f t="shared" ca="1" si="115"/>
        <v>10191.68</v>
      </c>
      <c r="AX263" s="57">
        <f t="shared" ca="1" si="125"/>
        <v>-1951</v>
      </c>
      <c r="AY263" s="57">
        <f t="shared" ca="1" si="125"/>
        <v>0</v>
      </c>
      <c r="AZ263" s="57">
        <f t="shared" ca="1" si="125"/>
        <v>0</v>
      </c>
      <c r="BA263" s="51">
        <v>0</v>
      </c>
      <c r="BB263" s="51">
        <v>0</v>
      </c>
      <c r="BC263" s="57">
        <f t="shared" ca="1" si="125"/>
        <v>-20301</v>
      </c>
      <c r="BD263" s="57">
        <f t="shared" ca="1" si="125"/>
        <v>-17582</v>
      </c>
      <c r="BE263" s="57">
        <f t="shared" ca="1" si="126"/>
        <v>533.87</v>
      </c>
      <c r="BF263" s="51">
        <f t="shared" ca="1" si="116"/>
        <v>42.555999999999997</v>
      </c>
      <c r="BG263" s="51">
        <f t="shared" ca="1" si="117"/>
        <v>13.48338028169014</v>
      </c>
      <c r="BH263" s="51">
        <f t="shared" ca="1" si="118"/>
        <v>240.56435643564356</v>
      </c>
      <c r="BI263" s="51">
        <v>0</v>
      </c>
      <c r="BJ263" s="51">
        <f ca="1">'2024_3월_관리비상세내역'!BK263</f>
        <v>574.25</v>
      </c>
      <c r="BK263" s="51">
        <f t="shared" ca="1" si="119"/>
        <v>1108.1199999999999</v>
      </c>
      <c r="BL263" s="51">
        <f ca="1">'2024_3월_관리비상세내역'!BM263</f>
        <v>688.0711267605634</v>
      </c>
      <c r="BM263" s="57">
        <f t="shared" ca="1" si="120"/>
        <v>701.55450704225359</v>
      </c>
      <c r="BN263" s="51">
        <f ca="1">'2024_3월_관리비상세내역'!BO263</f>
        <v>870.74400000000003</v>
      </c>
      <c r="BO263" s="57">
        <f t="shared" ca="1" si="121"/>
        <v>913.30000000000007</v>
      </c>
      <c r="BP263" s="51">
        <f ca="1">'2024_3월_관리비상세내역'!BQ263</f>
        <v>1539.5247524752476</v>
      </c>
      <c r="BQ263" s="57">
        <f t="shared" ca="1" si="122"/>
        <v>1780.0891089108911</v>
      </c>
      <c r="BR263" s="51">
        <v>0</v>
      </c>
      <c r="BS263" s="51">
        <v>0</v>
      </c>
    </row>
    <row r="264" spans="1:71">
      <c r="A264" s="8" t="s">
        <v>239</v>
      </c>
      <c r="B264">
        <v>706</v>
      </c>
      <c r="C264" s="54">
        <v>2201</v>
      </c>
      <c r="E264" s="8">
        <v>158.66999999999999</v>
      </c>
      <c r="F264" s="8" t="s">
        <v>240</v>
      </c>
      <c r="G264" s="55">
        <f t="shared" ca="1" si="110"/>
        <v>45238</v>
      </c>
      <c r="H264" s="8">
        <v>77777</v>
      </c>
      <c r="J264" t="str">
        <f t="shared" ca="1" si="124"/>
        <v>월세</v>
      </c>
      <c r="K264" s="8" t="s">
        <v>242</v>
      </c>
      <c r="L264" s="63">
        <v>45383</v>
      </c>
      <c r="M264" s="63">
        <v>45432</v>
      </c>
      <c r="N264" s="63">
        <v>45383</v>
      </c>
      <c r="O264" s="63">
        <v>45412</v>
      </c>
      <c r="P264" s="51">
        <f t="shared" ca="1" si="111"/>
        <v>426758</v>
      </c>
      <c r="Q264" s="57">
        <f t="shared" ca="1" si="112"/>
        <v>435293.16</v>
      </c>
      <c r="R264" s="51">
        <f t="shared" ca="1" si="113"/>
        <v>426758</v>
      </c>
      <c r="S264" s="57">
        <f t="shared" ca="1" si="123"/>
        <v>219542</v>
      </c>
      <c r="T264" s="57">
        <f t="shared" ca="1" si="114"/>
        <v>207216</v>
      </c>
      <c r="U264" s="57">
        <f t="shared" ca="1" si="109"/>
        <v>53847</v>
      </c>
      <c r="V264" s="57">
        <f t="shared" ca="1" si="109"/>
        <v>28777</v>
      </c>
      <c r="W264" s="57">
        <f t="shared" ca="1" si="109"/>
        <v>1203</v>
      </c>
      <c r="X264" s="57">
        <f t="shared" ca="1" si="109"/>
        <v>2988</v>
      </c>
      <c r="Y264" s="57">
        <f t="shared" ca="1" si="109"/>
        <v>3196</v>
      </c>
      <c r="Z264" s="57">
        <f t="shared" ca="1" si="109"/>
        <v>26660</v>
      </c>
      <c r="AA264" s="57">
        <f t="shared" ca="1" si="109"/>
        <v>15871</v>
      </c>
      <c r="AB264" s="57">
        <f t="shared" ca="1" si="109"/>
        <v>64672</v>
      </c>
      <c r="AC264" s="57">
        <f t="shared" ca="1" si="109"/>
        <v>2048</v>
      </c>
      <c r="AD264" s="57">
        <f t="shared" ca="1" si="109"/>
        <v>4736</v>
      </c>
      <c r="AE264" s="57">
        <f t="shared" ca="1" si="109"/>
        <v>8121</v>
      </c>
      <c r="AF264" s="57">
        <f t="shared" ca="1" si="109"/>
        <v>425</v>
      </c>
      <c r="AG264" s="57">
        <f t="shared" ca="1" si="109"/>
        <v>17522</v>
      </c>
      <c r="AH264" s="57">
        <f t="shared" ca="1" si="109"/>
        <v>573</v>
      </c>
      <c r="AI264" s="57">
        <f t="shared" ca="1" si="109"/>
        <v>0</v>
      </c>
      <c r="AJ264" s="57">
        <f t="shared" ca="1" si="109"/>
        <v>108039</v>
      </c>
      <c r="AK264" s="57">
        <f t="shared" ca="1" si="108"/>
        <v>5518</v>
      </c>
      <c r="AL264" s="57">
        <f t="shared" ca="1" si="108"/>
        <v>26847</v>
      </c>
      <c r="AM264" s="57">
        <f t="shared" ca="1" si="108"/>
        <v>140</v>
      </c>
      <c r="AN264" s="57">
        <f t="shared" ca="1" si="108"/>
        <v>20166</v>
      </c>
      <c r="AO264" s="57">
        <f t="shared" ca="1" si="108"/>
        <v>0</v>
      </c>
      <c r="AP264" s="57">
        <f t="shared" ca="1" si="108"/>
        <v>81144</v>
      </c>
      <c r="AQ264" s="57">
        <f t="shared" ca="1" si="108"/>
        <v>5347</v>
      </c>
      <c r="AR264" s="57">
        <f t="shared" ca="1" si="108"/>
        <v>4713</v>
      </c>
      <c r="AS264" s="51">
        <v>2500</v>
      </c>
      <c r="AT264" s="57">
        <f t="shared" ca="1" si="108"/>
        <v>0</v>
      </c>
      <c r="AU264" s="51">
        <v>0</v>
      </c>
      <c r="AV264" s="57">
        <v>0</v>
      </c>
      <c r="AW264" s="51">
        <f t="shared" ca="1" si="115"/>
        <v>8535.16</v>
      </c>
      <c r="AX264" s="57">
        <f t="shared" ca="1" si="125"/>
        <v>-12951</v>
      </c>
      <c r="AY264" s="57">
        <f t="shared" ca="1" si="125"/>
        <v>0</v>
      </c>
      <c r="AZ264" s="57">
        <f t="shared" ca="1" si="125"/>
        <v>0</v>
      </c>
      <c r="BA264" s="51">
        <v>0</v>
      </c>
      <c r="BB264" s="51">
        <v>0</v>
      </c>
      <c r="BC264" s="57">
        <f t="shared" ca="1" si="125"/>
        <v>-29573</v>
      </c>
      <c r="BD264" s="57">
        <f t="shared" ca="1" si="125"/>
        <v>-15771</v>
      </c>
      <c r="BE264" s="57">
        <f t="shared" ca="1" si="126"/>
        <v>540.19500000000005</v>
      </c>
      <c r="BF264" s="51">
        <f t="shared" ca="1" si="116"/>
        <v>21.477599999999999</v>
      </c>
      <c r="BG264" s="51">
        <f t="shared" ca="1" si="117"/>
        <v>2.840281690140845</v>
      </c>
      <c r="BH264" s="51">
        <f t="shared" ca="1" si="118"/>
        <v>803.40594059405942</v>
      </c>
      <c r="BI264" s="51">
        <v>0</v>
      </c>
      <c r="BJ264" s="51">
        <f ca="1">'2024_3월_관리비상세내역'!BK264</f>
        <v>847.44</v>
      </c>
      <c r="BK264" s="51">
        <f t="shared" ca="1" si="119"/>
        <v>1387.6350000000002</v>
      </c>
      <c r="BL264" s="51">
        <f ca="1">'2024_3월_관리비상세내역'!BM264</f>
        <v>451.3505633802817</v>
      </c>
      <c r="BM264" s="57">
        <f t="shared" ca="1" si="120"/>
        <v>454.19084507042254</v>
      </c>
      <c r="BN264" s="51">
        <f ca="1">'2024_3월_관리비상세내역'!BO264</f>
        <v>269.60320000000002</v>
      </c>
      <c r="BO264" s="57">
        <f t="shared" ca="1" si="121"/>
        <v>291.08080000000001</v>
      </c>
      <c r="BP264" s="51">
        <f ca="1">'2024_3월_관리비상세내역'!BQ264</f>
        <v>1523.4257425742576</v>
      </c>
      <c r="BQ264" s="57">
        <f t="shared" ca="1" si="122"/>
        <v>2326.8316831683169</v>
      </c>
      <c r="BR264" s="51">
        <v>0</v>
      </c>
      <c r="BS264" s="51">
        <v>0</v>
      </c>
    </row>
    <row r="265" spans="1:71">
      <c r="A265" s="8" t="s">
        <v>239</v>
      </c>
      <c r="B265">
        <v>706</v>
      </c>
      <c r="C265" s="54">
        <v>2202</v>
      </c>
      <c r="E265" s="8">
        <v>158.66999999999999</v>
      </c>
      <c r="F265" s="8" t="s">
        <v>240</v>
      </c>
      <c r="G265" s="55">
        <f t="shared" ca="1" si="110"/>
        <v>43442</v>
      </c>
      <c r="H265" s="8">
        <v>77777</v>
      </c>
      <c r="J265" t="str">
        <f t="shared" ca="1" si="124"/>
        <v>월세</v>
      </c>
      <c r="K265" s="8" t="s">
        <v>242</v>
      </c>
      <c r="L265" s="63">
        <v>45383</v>
      </c>
      <c r="M265" s="63">
        <v>45432</v>
      </c>
      <c r="N265" s="63">
        <v>45383</v>
      </c>
      <c r="O265" s="63">
        <v>45412</v>
      </c>
      <c r="P265" s="51">
        <f t="shared" ca="1" si="111"/>
        <v>507685</v>
      </c>
      <c r="Q265" s="57">
        <f t="shared" ca="1" si="112"/>
        <v>517838.7</v>
      </c>
      <c r="R265" s="51">
        <f t="shared" ca="1" si="113"/>
        <v>507685</v>
      </c>
      <c r="S265" s="57">
        <f t="shared" ca="1" si="123"/>
        <v>184367</v>
      </c>
      <c r="T265" s="57">
        <f t="shared" ca="1" si="114"/>
        <v>323318</v>
      </c>
      <c r="U265" s="57">
        <f t="shared" ca="1" si="109"/>
        <v>43373</v>
      </c>
      <c r="V265" s="57">
        <f t="shared" ca="1" si="109"/>
        <v>5003</v>
      </c>
      <c r="W265" s="57">
        <f t="shared" ca="1" si="109"/>
        <v>1955</v>
      </c>
      <c r="X265" s="57">
        <f t="shared" ca="1" si="109"/>
        <v>2209</v>
      </c>
      <c r="Y265" s="57">
        <f t="shared" ca="1" si="109"/>
        <v>3164</v>
      </c>
      <c r="Z265" s="57">
        <f t="shared" ca="1" si="109"/>
        <v>32629</v>
      </c>
      <c r="AA265" s="57">
        <f t="shared" ca="1" si="109"/>
        <v>24471</v>
      </c>
      <c r="AB265" s="57">
        <f t="shared" ca="1" si="109"/>
        <v>13632</v>
      </c>
      <c r="AC265" s="57">
        <f t="shared" ca="1" si="109"/>
        <v>1772</v>
      </c>
      <c r="AD265" s="57">
        <f t="shared" ca="1" si="109"/>
        <v>9163</v>
      </c>
      <c r="AE265" s="57">
        <f t="shared" ca="1" si="109"/>
        <v>25431</v>
      </c>
      <c r="AF265" s="57">
        <f t="shared" ca="1" si="109"/>
        <v>983</v>
      </c>
      <c r="AG265" s="57">
        <f t="shared" ca="1" si="109"/>
        <v>43154</v>
      </c>
      <c r="AH265" s="57">
        <f t="shared" ca="1" si="109"/>
        <v>539</v>
      </c>
      <c r="AI265" s="57">
        <f t="shared" ca="1" si="109"/>
        <v>0</v>
      </c>
      <c r="AJ265" s="57">
        <f t="shared" ca="1" si="109"/>
        <v>95935</v>
      </c>
      <c r="AK265" s="57">
        <f t="shared" ca="1" si="108"/>
        <v>18392</v>
      </c>
      <c r="AL265" s="57">
        <f t="shared" ca="1" si="108"/>
        <v>55815</v>
      </c>
      <c r="AM265" s="57">
        <f t="shared" ca="1" si="108"/>
        <v>6100</v>
      </c>
      <c r="AN265" s="57">
        <f t="shared" ca="1" si="108"/>
        <v>86981</v>
      </c>
      <c r="AO265" s="57">
        <f t="shared" ca="1" si="108"/>
        <v>0</v>
      </c>
      <c r="AP265" s="57">
        <f t="shared" ca="1" si="108"/>
        <v>72183</v>
      </c>
      <c r="AQ265" s="57">
        <f t="shared" ca="1" si="108"/>
        <v>1899</v>
      </c>
      <c r="AR265" s="57">
        <f t="shared" ca="1" si="108"/>
        <v>8326</v>
      </c>
      <c r="AS265" s="51">
        <v>2500</v>
      </c>
      <c r="AT265" s="57">
        <f t="shared" ca="1" si="108"/>
        <v>0</v>
      </c>
      <c r="AU265" s="51">
        <v>0</v>
      </c>
      <c r="AV265" s="57">
        <v>0</v>
      </c>
      <c r="AW265" s="51">
        <f t="shared" ca="1" si="115"/>
        <v>10153.700000000001</v>
      </c>
      <c r="AX265" s="57">
        <f t="shared" ca="1" si="125"/>
        <v>-15977</v>
      </c>
      <c r="AY265" s="57">
        <f t="shared" ca="1" si="125"/>
        <v>0</v>
      </c>
      <c r="AZ265" s="57">
        <f t="shared" ca="1" si="125"/>
        <v>0</v>
      </c>
      <c r="BA265" s="51">
        <v>0</v>
      </c>
      <c r="BB265" s="51">
        <v>0</v>
      </c>
      <c r="BC265" s="57">
        <f t="shared" ca="1" si="125"/>
        <v>-28611</v>
      </c>
      <c r="BD265" s="57">
        <f t="shared" ca="1" si="125"/>
        <v>-3336</v>
      </c>
      <c r="BE265" s="57">
        <f t="shared" ca="1" si="126"/>
        <v>479.67500000000001</v>
      </c>
      <c r="BF265" s="51">
        <f t="shared" ca="1" si="116"/>
        <v>44.652000000000001</v>
      </c>
      <c r="BG265" s="51">
        <f t="shared" ca="1" si="117"/>
        <v>12.250845070422535</v>
      </c>
      <c r="BH265" s="51">
        <f t="shared" ca="1" si="118"/>
        <v>714.68316831683171</v>
      </c>
      <c r="BI265" s="51">
        <v>0</v>
      </c>
      <c r="BJ265" s="51">
        <f ca="1">'2024_3월_관리비상세내역'!BK265</f>
        <v>1306.0550000000001</v>
      </c>
      <c r="BK265" s="51">
        <f t="shared" ca="1" si="119"/>
        <v>1785.73</v>
      </c>
      <c r="BL265" s="51">
        <f ca="1">'2024_3월_관리비상세내역'!BM265</f>
        <v>925.48647887323943</v>
      </c>
      <c r="BM265" s="57">
        <f t="shared" ca="1" si="120"/>
        <v>937.73732394366198</v>
      </c>
      <c r="BN265" s="51">
        <f ca="1">'2024_3월_관리비상세내역'!BO265</f>
        <v>766.14800000000002</v>
      </c>
      <c r="BO265" s="57">
        <f t="shared" ca="1" si="121"/>
        <v>810.80000000000007</v>
      </c>
      <c r="BP265" s="51">
        <f ca="1">'2024_3월_관리비상세내역'!BQ265</f>
        <v>767.71287128712879</v>
      </c>
      <c r="BQ265" s="57">
        <f t="shared" ca="1" si="122"/>
        <v>1482.3960396039606</v>
      </c>
      <c r="BR265" s="51">
        <v>0</v>
      </c>
      <c r="BS265" s="51">
        <v>0</v>
      </c>
    </row>
    <row r="266" spans="1:71">
      <c r="A266" s="58"/>
      <c r="C266" s="54"/>
    </row>
  </sheetData>
  <phoneticPr fontId="1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14574-BE30-4895-89A1-256C931141FF}">
  <dimension ref="A1:BS265"/>
  <sheetViews>
    <sheetView topLeftCell="BH203" workbookViewId="0">
      <selection activeCell="BM260" sqref="BM260"/>
    </sheetView>
  </sheetViews>
  <sheetFormatPr defaultRowHeight="12.75"/>
  <cols>
    <col min="1" max="1" width="16.7109375" bestFit="1" customWidth="1"/>
    <col min="2" max="2" width="10.42578125" bestFit="1" customWidth="1"/>
    <col min="3" max="3" width="8.42578125" bestFit="1" customWidth="1"/>
    <col min="4" max="4" width="15.85546875" bestFit="1" customWidth="1"/>
    <col min="5" max="5" width="12.5703125" bestFit="1" customWidth="1"/>
    <col min="6" max="6" width="12.140625" bestFit="1" customWidth="1"/>
    <col min="7" max="7" width="15.140625" bestFit="1" customWidth="1"/>
    <col min="8" max="8" width="10.42578125" bestFit="1" customWidth="1"/>
    <col min="9" max="9" width="10.85546875" bestFit="1" customWidth="1"/>
    <col min="10" max="10" width="14.5703125" bestFit="1" customWidth="1"/>
    <col min="11" max="11" width="14.42578125" bestFit="1" customWidth="1"/>
    <col min="12" max="12" width="21.140625" style="56" bestFit="1" customWidth="1"/>
    <col min="13" max="15" width="16.7109375" style="56" bestFit="1" customWidth="1"/>
    <col min="16" max="16" width="14.7109375" bestFit="1" customWidth="1"/>
    <col min="17" max="17" width="13.140625" bestFit="1" customWidth="1"/>
    <col min="18" max="18" width="15.85546875" bestFit="1" customWidth="1"/>
    <col min="19" max="19" width="18" bestFit="1" customWidth="1"/>
    <col min="20" max="20" width="13.85546875" bestFit="1" customWidth="1"/>
    <col min="21" max="21" width="17.28515625" bestFit="1" customWidth="1"/>
    <col min="22" max="22" width="11.7109375" bestFit="1" customWidth="1"/>
    <col min="23" max="24" width="14.42578125" bestFit="1" customWidth="1"/>
    <col min="25" max="25" width="12.140625" bestFit="1" customWidth="1"/>
    <col min="26" max="26" width="20" bestFit="1" customWidth="1"/>
    <col min="27" max="27" width="19.140625" bestFit="1" customWidth="1"/>
    <col min="28" max="28" width="11.28515625" bestFit="1" customWidth="1"/>
    <col min="29" max="29" width="13.42578125" bestFit="1" customWidth="1"/>
    <col min="30" max="30" width="12.85546875" bestFit="1" customWidth="1"/>
    <col min="31" max="31" width="16.7109375" bestFit="1" customWidth="1"/>
    <col min="32" max="32" width="12.140625" bestFit="1" customWidth="1"/>
    <col min="33" max="33" width="10.7109375" bestFit="1" customWidth="1"/>
    <col min="34" max="34" width="12.140625" bestFit="1" customWidth="1"/>
    <col min="35" max="35" width="16.140625" bestFit="1" customWidth="1"/>
    <col min="36" max="36" width="22.85546875" bestFit="1" customWidth="1"/>
    <col min="37" max="37" width="21.5703125" bestFit="1" customWidth="1"/>
    <col min="38" max="38" width="19.140625" bestFit="1" customWidth="1"/>
    <col min="39" max="39" width="17.5703125" bestFit="1" customWidth="1"/>
    <col min="40" max="40" width="21.85546875" bestFit="1" customWidth="1"/>
    <col min="41" max="41" width="20.42578125" bestFit="1" customWidth="1"/>
    <col min="42" max="42" width="20.7109375" bestFit="1" customWidth="1"/>
    <col min="43" max="43" width="19.42578125" bestFit="1" customWidth="1"/>
    <col min="44" max="44" width="12.28515625" bestFit="1" customWidth="1"/>
    <col min="45" max="45" width="9.85546875" bestFit="1" customWidth="1"/>
    <col min="46" max="46" width="11.140625" bestFit="1" customWidth="1"/>
    <col min="47" max="48" width="9.85546875" bestFit="1" customWidth="1"/>
    <col min="49" max="49" width="14.42578125" bestFit="1" customWidth="1"/>
    <col min="50" max="50" width="12.140625" bestFit="1" customWidth="1"/>
    <col min="51" max="51" width="16.7109375" bestFit="1" customWidth="1"/>
    <col min="52" max="52" width="26" bestFit="1" customWidth="1"/>
    <col min="53" max="53" width="19.42578125" bestFit="1" customWidth="1"/>
    <col min="54" max="54" width="15.85546875" bestFit="1" customWidth="1"/>
    <col min="55" max="55" width="17.85546875" bestFit="1" customWidth="1"/>
    <col min="56" max="56" width="14.42578125" bestFit="1" customWidth="1"/>
    <col min="57" max="57" width="15.5703125" bestFit="1" customWidth="1"/>
    <col min="58" max="58" width="12.140625" bestFit="1" customWidth="1"/>
    <col min="59" max="59" width="14.5703125" bestFit="1" customWidth="1"/>
    <col min="60" max="60" width="13.42578125" bestFit="1" customWidth="1"/>
    <col min="61" max="61" width="12.140625" bestFit="1" customWidth="1"/>
    <col min="62" max="62" width="25.42578125" bestFit="1" customWidth="1"/>
    <col min="63" max="63" width="28.42578125" bestFit="1" customWidth="1"/>
    <col min="64" max="64" width="24.42578125" bestFit="1" customWidth="1"/>
    <col min="65" max="65" width="27.28515625" bestFit="1" customWidth="1"/>
    <col min="66" max="66" width="21.5703125" bestFit="1" customWidth="1"/>
    <col min="67" max="67" width="24.5703125" bestFit="1" customWidth="1"/>
    <col min="68" max="68" width="23.28515625" bestFit="1" customWidth="1"/>
    <col min="69" max="69" width="26.140625" bestFit="1" customWidth="1"/>
    <col min="70" max="70" width="20" bestFit="1" customWidth="1"/>
    <col min="71" max="71" width="23" bestFit="1" customWidth="1"/>
  </cols>
  <sheetData>
    <row r="1" spans="1:71">
      <c r="A1" s="8" t="s">
        <v>169</v>
      </c>
      <c r="B1" s="8" t="s">
        <v>170</v>
      </c>
      <c r="C1" s="8" t="s">
        <v>171</v>
      </c>
      <c r="D1" s="8" t="s">
        <v>172</v>
      </c>
      <c r="E1" s="8" t="s">
        <v>173</v>
      </c>
      <c r="F1" s="8" t="s">
        <v>174</v>
      </c>
      <c r="G1" s="55" t="s">
        <v>175</v>
      </c>
      <c r="H1" s="8" t="s">
        <v>176</v>
      </c>
      <c r="I1" s="20" t="s">
        <v>177</v>
      </c>
      <c r="J1" s="8" t="s">
        <v>178</v>
      </c>
      <c r="K1" s="8" t="s">
        <v>179</v>
      </c>
      <c r="L1" s="55" t="s">
        <v>180</v>
      </c>
      <c r="M1" s="55" t="s">
        <v>181</v>
      </c>
      <c r="N1" s="55" t="s">
        <v>182</v>
      </c>
      <c r="O1" s="55" t="s">
        <v>183</v>
      </c>
      <c r="P1" s="8" t="s">
        <v>184</v>
      </c>
      <c r="Q1" s="8" t="s">
        <v>185</v>
      </c>
      <c r="R1" s="8" t="s">
        <v>186</v>
      </c>
      <c r="S1" s="8" t="s">
        <v>187</v>
      </c>
      <c r="T1" s="8" t="s">
        <v>188</v>
      </c>
      <c r="U1" s="51" t="s">
        <v>189</v>
      </c>
      <c r="V1" s="51" t="s">
        <v>190</v>
      </c>
      <c r="W1" s="51" t="s">
        <v>191</v>
      </c>
      <c r="X1" s="51" t="s">
        <v>192</v>
      </c>
      <c r="Y1" s="51" t="s">
        <v>193</v>
      </c>
      <c r="Z1" s="51" t="s">
        <v>163</v>
      </c>
      <c r="AA1" s="51" t="s">
        <v>194</v>
      </c>
      <c r="AB1" s="51" t="s">
        <v>195</v>
      </c>
      <c r="AC1" s="51" t="s">
        <v>196</v>
      </c>
      <c r="AD1" s="51" t="s">
        <v>197</v>
      </c>
      <c r="AE1" s="51" t="s">
        <v>198</v>
      </c>
      <c r="AF1" s="51" t="s">
        <v>199</v>
      </c>
      <c r="AG1" s="51" t="s">
        <v>200</v>
      </c>
      <c r="AH1" s="51" t="s">
        <v>201</v>
      </c>
      <c r="AI1" s="51" t="s">
        <v>202</v>
      </c>
      <c r="AJ1" s="51" t="s">
        <v>203</v>
      </c>
      <c r="AK1" s="51" t="s">
        <v>204</v>
      </c>
      <c r="AL1" s="51" t="s">
        <v>205</v>
      </c>
      <c r="AM1" s="51" t="s">
        <v>206</v>
      </c>
      <c r="AN1" s="51" t="s">
        <v>207</v>
      </c>
      <c r="AO1" s="51" t="s">
        <v>208</v>
      </c>
      <c r="AP1" s="51" t="s">
        <v>209</v>
      </c>
      <c r="AQ1" s="51" t="s">
        <v>210</v>
      </c>
      <c r="AR1" s="51" t="s">
        <v>211</v>
      </c>
      <c r="AS1" s="51" t="s">
        <v>212</v>
      </c>
      <c r="AT1" s="51" t="s">
        <v>213</v>
      </c>
      <c r="AU1" s="51" t="s">
        <v>214</v>
      </c>
      <c r="AV1" s="51" t="s">
        <v>215</v>
      </c>
      <c r="AW1" s="51" t="s">
        <v>216</v>
      </c>
      <c r="AX1" s="51" t="s">
        <v>217</v>
      </c>
      <c r="AY1" s="51" t="s">
        <v>218</v>
      </c>
      <c r="AZ1" s="51" t="s">
        <v>219</v>
      </c>
      <c r="BA1" s="51" t="s">
        <v>220</v>
      </c>
      <c r="BB1" s="51" t="s">
        <v>221</v>
      </c>
      <c r="BC1" s="51" t="s">
        <v>222</v>
      </c>
      <c r="BD1" s="51" t="s">
        <v>223</v>
      </c>
      <c r="BE1" s="51" t="s">
        <v>224</v>
      </c>
      <c r="BF1" s="51" t="s">
        <v>225</v>
      </c>
      <c r="BG1" s="51" t="s">
        <v>226</v>
      </c>
      <c r="BH1" s="51" t="s">
        <v>227</v>
      </c>
      <c r="BI1" s="51" t="s">
        <v>228</v>
      </c>
      <c r="BJ1" s="51" t="s">
        <v>229</v>
      </c>
      <c r="BK1" s="51" t="s">
        <v>230</v>
      </c>
      <c r="BL1" s="51" t="s">
        <v>231</v>
      </c>
      <c r="BM1" s="51" t="s">
        <v>232</v>
      </c>
      <c r="BN1" s="51" t="s">
        <v>233</v>
      </c>
      <c r="BO1" s="51" t="s">
        <v>234</v>
      </c>
      <c r="BP1" s="51" t="s">
        <v>235</v>
      </c>
      <c r="BQ1" s="51" t="s">
        <v>236</v>
      </c>
      <c r="BR1" s="51" t="s">
        <v>237</v>
      </c>
      <c r="BS1" s="51" t="s">
        <v>238</v>
      </c>
    </row>
    <row r="2" spans="1:71">
      <c r="A2" s="8" t="s">
        <v>239</v>
      </c>
      <c r="B2" s="8">
        <v>701</v>
      </c>
      <c r="C2" s="8">
        <v>101</v>
      </c>
      <c r="E2" s="8">
        <v>115.7</v>
      </c>
      <c r="F2" s="8" t="s">
        <v>240</v>
      </c>
      <c r="G2" s="55">
        <f ca="1">RANDBETWEEN(DATE(2014,1,1), DATE(2024,1,1))</f>
        <v>42942</v>
      </c>
      <c r="H2" s="8">
        <v>77777</v>
      </c>
      <c r="I2" s="50"/>
      <c r="J2" s="8" t="s">
        <v>241</v>
      </c>
      <c r="K2" s="8" t="s">
        <v>242</v>
      </c>
      <c r="L2" s="55">
        <v>45413</v>
      </c>
      <c r="M2" s="55">
        <v>45463</v>
      </c>
      <c r="N2" s="55">
        <v>45413</v>
      </c>
      <c r="O2" s="55">
        <v>45443</v>
      </c>
      <c r="P2" s="51">
        <f>R2+AU2</f>
        <v>135200</v>
      </c>
      <c r="Q2" s="57">
        <f>P2+AW2</f>
        <v>137904</v>
      </c>
      <c r="R2" s="51">
        <f>S2+T2</f>
        <v>135200</v>
      </c>
      <c r="S2" s="57">
        <f>SUM(U2,V2,W2,X2,Y2,Z2,AB2,AC2,AD2,AE2,AF2,AG2,AQ2)</f>
        <v>68000</v>
      </c>
      <c r="T2" s="57">
        <f>SUM(AA2,AH2,AJ2,AK2,AL2,AM2,AN2,AP2,AR2,AS2,AX2,BC2,BD2)</f>
        <v>67200</v>
      </c>
      <c r="U2" s="51">
        <v>30000</v>
      </c>
      <c r="V2" s="51">
        <v>5000</v>
      </c>
      <c r="W2" s="51">
        <v>300</v>
      </c>
      <c r="X2" s="51">
        <v>1000</v>
      </c>
      <c r="Y2" s="51">
        <v>3000</v>
      </c>
      <c r="Z2" s="51">
        <v>15000</v>
      </c>
      <c r="AA2" s="51">
        <v>0</v>
      </c>
      <c r="AB2" s="51">
        <v>10000</v>
      </c>
      <c r="AC2" s="51">
        <v>0</v>
      </c>
      <c r="AD2" s="51">
        <v>2000</v>
      </c>
      <c r="AE2" s="51">
        <v>500</v>
      </c>
      <c r="AF2" s="51">
        <v>200</v>
      </c>
      <c r="AG2" s="51">
        <v>0</v>
      </c>
      <c r="AH2" s="51">
        <v>0</v>
      </c>
      <c r="AI2" s="51">
        <v>0</v>
      </c>
      <c r="AJ2" s="51">
        <v>130000</v>
      </c>
      <c r="AK2" s="51">
        <v>2000</v>
      </c>
      <c r="AL2" s="51">
        <v>15000</v>
      </c>
      <c r="AM2" s="51">
        <v>0</v>
      </c>
      <c r="AN2" s="51">
        <v>0</v>
      </c>
      <c r="AO2" s="51">
        <v>0</v>
      </c>
      <c r="AP2" s="51">
        <v>5000</v>
      </c>
      <c r="AQ2" s="51">
        <v>1000</v>
      </c>
      <c r="AR2" s="51">
        <v>200</v>
      </c>
      <c r="AS2" s="51">
        <v>0</v>
      </c>
      <c r="AT2" s="51">
        <v>0</v>
      </c>
      <c r="AU2" s="51">
        <v>0</v>
      </c>
      <c r="AV2" s="57">
        <v>0</v>
      </c>
      <c r="AW2" s="51">
        <f>P2*0.02</f>
        <v>2704</v>
      </c>
      <c r="AX2" s="51">
        <v>-25000</v>
      </c>
      <c r="AY2" s="51">
        <v>0</v>
      </c>
      <c r="AZ2" s="51">
        <v>0</v>
      </c>
      <c r="BA2" s="51">
        <v>-5000</v>
      </c>
      <c r="BB2" s="51">
        <v>0</v>
      </c>
      <c r="BC2" s="51">
        <v>-30000</v>
      </c>
      <c r="BD2" s="51">
        <v>-30000</v>
      </c>
      <c r="BE2" s="57">
        <f>AJ2/200</f>
        <v>650</v>
      </c>
      <c r="BF2" s="51">
        <f>AL2/1250</f>
        <v>12</v>
      </c>
      <c r="BG2" s="51">
        <f>AN2/7100</f>
        <v>0</v>
      </c>
      <c r="BH2" s="51">
        <f>AP2/101</f>
        <v>49.504950495049506</v>
      </c>
      <c r="BI2" s="51">
        <v>0</v>
      </c>
      <c r="BJ2" s="51">
        <f>'2024_4월_관리비상세내역'!BK2</f>
        <v>725</v>
      </c>
      <c r="BK2" s="51">
        <f>BJ2+BE2</f>
        <v>1375</v>
      </c>
      <c r="BL2" s="51">
        <f>'2024_4월_관리비상세내역'!BM2</f>
        <v>0</v>
      </c>
      <c r="BM2" s="57">
        <f>BL2+BG2</f>
        <v>0</v>
      </c>
      <c r="BN2" s="51">
        <f>'2024_4월_관리비상세내역'!BO2</f>
        <v>32</v>
      </c>
      <c r="BO2" s="57">
        <f>BN2+BF2</f>
        <v>44</v>
      </c>
      <c r="BP2" s="51">
        <f>'2024_4월_관리비상세내역'!BQ2</f>
        <v>99.009900990099013</v>
      </c>
      <c r="BQ2" s="57">
        <f>BP2+BH2</f>
        <v>148.51485148514851</v>
      </c>
      <c r="BR2" s="51">
        <v>0</v>
      </c>
      <c r="BS2" s="51">
        <v>0</v>
      </c>
    </row>
    <row r="3" spans="1:71">
      <c r="A3" s="8" t="s">
        <v>239</v>
      </c>
      <c r="B3" s="8">
        <v>701</v>
      </c>
      <c r="C3" s="8">
        <v>102</v>
      </c>
      <c r="E3" s="8">
        <v>115.7</v>
      </c>
      <c r="F3" s="8" t="s">
        <v>240</v>
      </c>
      <c r="G3" s="55">
        <f t="shared" ref="G3:G66" ca="1" si="0">RANDBETWEEN(DATE(2014,1,1), DATE(2024,1,1))</f>
        <v>43274</v>
      </c>
      <c r="H3" s="8">
        <v>77777</v>
      </c>
      <c r="I3" s="50"/>
      <c r="J3" s="8" t="s">
        <v>243</v>
      </c>
      <c r="K3" s="8" t="s">
        <v>242</v>
      </c>
      <c r="L3" s="55">
        <v>45413</v>
      </c>
      <c r="M3" s="55">
        <v>45463</v>
      </c>
      <c r="N3" s="55">
        <v>45413</v>
      </c>
      <c r="O3" s="55">
        <v>45443</v>
      </c>
      <c r="P3" s="51">
        <f t="shared" ref="P3:P66" si="1">R3+AU3</f>
        <v>925800</v>
      </c>
      <c r="Q3" s="57">
        <f t="shared" ref="Q3:Q66" si="2">P3+AW3</f>
        <v>944316</v>
      </c>
      <c r="R3" s="51">
        <f t="shared" ref="R3:R66" si="3">S3+T3</f>
        <v>925800</v>
      </c>
      <c r="S3" s="57">
        <f>SUM(U3,V3,W3,X3,Y3,Z3,AB3,AC3,AD3,AE3,AF3,AG3,AQ3)</f>
        <v>375000</v>
      </c>
      <c r="T3" s="57">
        <f t="shared" ref="T3:T66" si="4">SUM(AA3,AH3,AJ3,AK3,AL3,AM3,AN3,AP3,AR3,AS3,AX3,BC3,BD3)</f>
        <v>550800</v>
      </c>
      <c r="U3" s="51">
        <v>80000</v>
      </c>
      <c r="V3" s="51">
        <v>40000</v>
      </c>
      <c r="W3" s="51">
        <v>2000</v>
      </c>
      <c r="X3" s="51">
        <v>5000</v>
      </c>
      <c r="Y3" s="51">
        <v>4000</v>
      </c>
      <c r="Z3" s="51">
        <v>60000</v>
      </c>
      <c r="AA3" s="51">
        <v>30000</v>
      </c>
      <c r="AB3" s="51">
        <v>80000</v>
      </c>
      <c r="AC3" s="51">
        <v>3000</v>
      </c>
      <c r="AD3" s="51">
        <v>10000</v>
      </c>
      <c r="AE3" s="51">
        <v>30000</v>
      </c>
      <c r="AF3" s="51">
        <v>1000</v>
      </c>
      <c r="AG3" s="51">
        <v>50000</v>
      </c>
      <c r="AH3" s="51">
        <v>1000</v>
      </c>
      <c r="AI3" s="51">
        <v>0</v>
      </c>
      <c r="AJ3" s="51">
        <v>200000</v>
      </c>
      <c r="AK3" s="51">
        <v>50000</v>
      </c>
      <c r="AL3" s="51">
        <v>100000</v>
      </c>
      <c r="AM3" s="51">
        <v>10000</v>
      </c>
      <c r="AN3" s="51">
        <v>80000</v>
      </c>
      <c r="AO3" s="51">
        <v>0</v>
      </c>
      <c r="AP3" s="51">
        <v>75000</v>
      </c>
      <c r="AQ3" s="51">
        <v>10000</v>
      </c>
      <c r="AR3" s="51">
        <v>2300</v>
      </c>
      <c r="AS3" s="51">
        <v>2500</v>
      </c>
      <c r="AT3" s="51">
        <v>0</v>
      </c>
      <c r="AU3" s="51">
        <v>0</v>
      </c>
      <c r="AV3" s="57">
        <v>0</v>
      </c>
      <c r="AW3" s="51">
        <f t="shared" ref="AW3:AW66" si="5">P3*0.02</f>
        <v>18516</v>
      </c>
      <c r="AX3" s="57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7">
        <f>AJ3/200</f>
        <v>1000</v>
      </c>
      <c r="BF3" s="51">
        <f t="shared" ref="BF3:BF66" si="6">AL3/1250</f>
        <v>80</v>
      </c>
      <c r="BG3" s="51">
        <f t="shared" ref="BG3:BG66" si="7">AN3/7100</f>
        <v>11.267605633802816</v>
      </c>
      <c r="BH3" s="51">
        <f t="shared" ref="BH3:BH66" si="8">AP3/101</f>
        <v>742.57425742574253</v>
      </c>
      <c r="BI3" s="51">
        <v>0</v>
      </c>
      <c r="BJ3" s="51">
        <f>'2024_4월_관리비상세내역'!BK3</f>
        <v>1960</v>
      </c>
      <c r="BK3" s="51">
        <f t="shared" ref="BK3:BK66" si="9">BJ3+BE3</f>
        <v>2960</v>
      </c>
      <c r="BL3" s="51">
        <f>'2024_4월_관리비상세내역'!BM3</f>
        <v>1033.8028169014085</v>
      </c>
      <c r="BM3" s="57">
        <f t="shared" ref="BM3:BM66" si="10">BL3+BG3</f>
        <v>1045.0704225352113</v>
      </c>
      <c r="BN3" s="51">
        <f>'2024_4월_관리비상세내역'!BO3</f>
        <v>1240</v>
      </c>
      <c r="BO3" s="57">
        <f t="shared" ref="BO3:BO66" si="11">BN3+BF3</f>
        <v>1320</v>
      </c>
      <c r="BP3" s="51">
        <f>'2024_4월_관리비상세내역'!BQ3</f>
        <v>2980.1980198019801</v>
      </c>
      <c r="BQ3" s="57">
        <f t="shared" ref="BQ3:BQ66" si="12">BP3+BH3</f>
        <v>3722.7722772277225</v>
      </c>
      <c r="BR3" s="51">
        <v>0</v>
      </c>
      <c r="BS3" s="51">
        <v>0</v>
      </c>
    </row>
    <row r="4" spans="1:71">
      <c r="A4" s="8" t="s">
        <v>239</v>
      </c>
      <c r="B4" s="8">
        <v>701</v>
      </c>
      <c r="C4" s="8">
        <v>201</v>
      </c>
      <c r="E4" s="8">
        <v>115.7</v>
      </c>
      <c r="F4" s="8" t="s">
        <v>240</v>
      </c>
      <c r="G4" s="55">
        <f t="shared" ca="1" si="0"/>
        <v>42721</v>
      </c>
      <c r="H4" s="8">
        <v>77777</v>
      </c>
      <c r="I4" s="50"/>
      <c r="J4" s="8" t="s">
        <v>244</v>
      </c>
      <c r="K4" s="8" t="s">
        <v>242</v>
      </c>
      <c r="L4" s="55">
        <v>45413</v>
      </c>
      <c r="M4" s="55">
        <v>45463</v>
      </c>
      <c r="N4" s="55">
        <v>45413</v>
      </c>
      <c r="O4" s="55">
        <v>45443</v>
      </c>
      <c r="P4" s="51">
        <f t="shared" ca="1" si="1"/>
        <v>585640</v>
      </c>
      <c r="Q4" s="57">
        <f t="shared" ca="1" si="2"/>
        <v>597352.80000000005</v>
      </c>
      <c r="R4" s="51">
        <f t="shared" ca="1" si="3"/>
        <v>585640</v>
      </c>
      <c r="S4" s="57">
        <f t="shared" ref="S4:S67" ca="1" si="13">SUM(U4,V4,W4,X4,Y4,Z4,AB4,AC4,AD4,AE4,AF4,AG4,AQ4)</f>
        <v>249793</v>
      </c>
      <c r="T4" s="57">
        <f t="shared" ca="1" si="4"/>
        <v>335847</v>
      </c>
      <c r="U4" s="57">
        <f ca="1">RANDBETWEEN(U$2,U$3)</f>
        <v>70693</v>
      </c>
      <c r="V4" s="57">
        <f ca="1">RANDBETWEEN(V$2,V$3)</f>
        <v>10307</v>
      </c>
      <c r="W4" s="57">
        <f t="shared" ref="W4:AT14" ca="1" si="14">RANDBETWEEN(W$2,W$3)</f>
        <v>1314</v>
      </c>
      <c r="X4" s="57">
        <f t="shared" ca="1" si="14"/>
        <v>3910</v>
      </c>
      <c r="Y4" s="57">
        <f t="shared" ca="1" si="14"/>
        <v>3843</v>
      </c>
      <c r="Z4" s="57">
        <f t="shared" ca="1" si="14"/>
        <v>19984</v>
      </c>
      <c r="AA4" s="57">
        <f t="shared" ca="1" si="14"/>
        <v>27059</v>
      </c>
      <c r="AB4" s="57">
        <f t="shared" ca="1" si="14"/>
        <v>48562</v>
      </c>
      <c r="AC4" s="57">
        <f t="shared" ca="1" si="14"/>
        <v>1763</v>
      </c>
      <c r="AD4" s="57">
        <f t="shared" ca="1" si="14"/>
        <v>9705</v>
      </c>
      <c r="AE4" s="57">
        <f t="shared" ca="1" si="14"/>
        <v>23963</v>
      </c>
      <c r="AF4" s="57">
        <f t="shared" ca="1" si="14"/>
        <v>788</v>
      </c>
      <c r="AG4" s="57">
        <f t="shared" ca="1" si="14"/>
        <v>46807</v>
      </c>
      <c r="AH4" s="57">
        <f t="shared" ca="1" si="14"/>
        <v>406</v>
      </c>
      <c r="AI4" s="57">
        <f t="shared" ca="1" si="14"/>
        <v>0</v>
      </c>
      <c r="AJ4" s="57">
        <f t="shared" ca="1" si="14"/>
        <v>146728</v>
      </c>
      <c r="AK4" s="57">
        <f t="shared" ca="1" si="14"/>
        <v>47693</v>
      </c>
      <c r="AL4" s="57">
        <f t="shared" ca="1" si="14"/>
        <v>70212</v>
      </c>
      <c r="AM4" s="57">
        <f t="shared" ca="1" si="14"/>
        <v>974</v>
      </c>
      <c r="AN4" s="57">
        <f t="shared" ca="1" si="14"/>
        <v>13487</v>
      </c>
      <c r="AO4" s="57">
        <f t="shared" ca="1" si="14"/>
        <v>0</v>
      </c>
      <c r="AP4" s="57">
        <f t="shared" ca="1" si="14"/>
        <v>70610</v>
      </c>
      <c r="AQ4" s="57">
        <f t="shared" ca="1" si="14"/>
        <v>8154</v>
      </c>
      <c r="AR4" s="57">
        <f t="shared" ca="1" si="14"/>
        <v>1302</v>
      </c>
      <c r="AS4" s="57">
        <v>2500</v>
      </c>
      <c r="AT4" s="57">
        <f t="shared" ca="1" si="14"/>
        <v>0</v>
      </c>
      <c r="AU4" s="51">
        <v>0</v>
      </c>
      <c r="AV4" s="57">
        <v>0</v>
      </c>
      <c r="AW4" s="51">
        <f t="shared" ca="1" si="5"/>
        <v>11712.800000000001</v>
      </c>
      <c r="AX4" s="57">
        <f t="shared" ref="AX4:BD19" ca="1" si="15">RANDBETWEEN(AX$2,AX$3)</f>
        <v>-14019</v>
      </c>
      <c r="AY4" s="57">
        <f t="shared" ca="1" si="15"/>
        <v>0</v>
      </c>
      <c r="AZ4" s="57">
        <f t="shared" ca="1" si="15"/>
        <v>0</v>
      </c>
      <c r="BA4" s="51">
        <v>0</v>
      </c>
      <c r="BB4" s="51">
        <v>0</v>
      </c>
      <c r="BC4" s="57">
        <f t="shared" ca="1" si="15"/>
        <v>-17208</v>
      </c>
      <c r="BD4" s="57">
        <f t="shared" ca="1" si="15"/>
        <v>-13897</v>
      </c>
      <c r="BE4" s="57">
        <f ca="1">AJ4/200</f>
        <v>733.64</v>
      </c>
      <c r="BF4" s="51">
        <f t="shared" ca="1" si="6"/>
        <v>56.169600000000003</v>
      </c>
      <c r="BG4" s="51">
        <f t="shared" ca="1" si="7"/>
        <v>1.8995774647887325</v>
      </c>
      <c r="BH4" s="51">
        <f t="shared" ca="1" si="8"/>
        <v>699.10891089108907</v>
      </c>
      <c r="BI4" s="51">
        <v>0</v>
      </c>
      <c r="BJ4" s="51">
        <f ca="1">'2024_4월_관리비상세내역'!BK4</f>
        <v>1735.4099999999999</v>
      </c>
      <c r="BK4" s="51">
        <f t="shared" ca="1" si="9"/>
        <v>2469.0499999999997</v>
      </c>
      <c r="BL4" s="51">
        <f ca="1">'2024_4월_관리비상세내역'!BM4</f>
        <v>896.30309859154931</v>
      </c>
      <c r="BM4" s="57">
        <f t="shared" ca="1" si="10"/>
        <v>898.20267605633808</v>
      </c>
      <c r="BN4" s="51">
        <f ca="1">'2024_4월_관리비상세내역'!BO4</f>
        <v>625.28880000000004</v>
      </c>
      <c r="BO4" s="57">
        <f t="shared" ca="1" si="11"/>
        <v>681.45839999999998</v>
      </c>
      <c r="BP4" s="51">
        <f ca="1">'2024_4월_관리비상세내역'!BQ4</f>
        <v>1365.9306930693069</v>
      </c>
      <c r="BQ4" s="57">
        <f t="shared" ca="1" si="12"/>
        <v>2065.0396039603961</v>
      </c>
      <c r="BR4" s="51">
        <v>0</v>
      </c>
      <c r="BS4" s="51">
        <v>0</v>
      </c>
    </row>
    <row r="5" spans="1:71">
      <c r="A5" s="8" t="s">
        <v>239</v>
      </c>
      <c r="B5" s="8">
        <v>701</v>
      </c>
      <c r="C5" s="8">
        <v>202</v>
      </c>
      <c r="E5" s="8">
        <v>115.7</v>
      </c>
      <c r="F5" s="8" t="s">
        <v>240</v>
      </c>
      <c r="G5" s="55">
        <f t="shared" ca="1" si="0"/>
        <v>43130</v>
      </c>
      <c r="H5" s="8">
        <v>77777</v>
      </c>
      <c r="I5" s="50"/>
      <c r="J5" t="str">
        <f ca="1">IF(RANDBETWEEN(0, 1) &lt; 0.33, "전세", IF(RANDBETWEEN(0, 1) &lt; 0.5, "월세", "자가"))</f>
        <v>전세</v>
      </c>
      <c r="K5" s="8" t="s">
        <v>242</v>
      </c>
      <c r="L5" s="55">
        <v>45413</v>
      </c>
      <c r="M5" s="55">
        <v>45463</v>
      </c>
      <c r="N5" s="55">
        <v>45413</v>
      </c>
      <c r="O5" s="55">
        <v>45443</v>
      </c>
      <c r="P5" s="51">
        <f t="shared" ca="1" si="1"/>
        <v>522121</v>
      </c>
      <c r="Q5" s="57">
        <f t="shared" ca="1" si="2"/>
        <v>532563.42000000004</v>
      </c>
      <c r="R5" s="51">
        <f t="shared" ca="1" si="3"/>
        <v>522121</v>
      </c>
      <c r="S5" s="57">
        <f t="shared" ca="1" si="13"/>
        <v>210390</v>
      </c>
      <c r="T5" s="57">
        <f t="shared" ca="1" si="4"/>
        <v>311731</v>
      </c>
      <c r="U5" s="57">
        <f ca="1">RANDBETWEEN(U$2,U$3)</f>
        <v>76587</v>
      </c>
      <c r="V5" s="57">
        <f t="shared" ref="V5:AK30" ca="1" si="16">RANDBETWEEN(V$2,V$3)</f>
        <v>7588</v>
      </c>
      <c r="W5" s="57">
        <f t="shared" ca="1" si="14"/>
        <v>336</v>
      </c>
      <c r="X5" s="57">
        <f t="shared" ca="1" si="14"/>
        <v>4089</v>
      </c>
      <c r="Y5" s="57">
        <f t="shared" ca="1" si="14"/>
        <v>3098</v>
      </c>
      <c r="Z5" s="57">
        <f t="shared" ca="1" si="14"/>
        <v>36730</v>
      </c>
      <c r="AA5" s="57">
        <f t="shared" ca="1" si="14"/>
        <v>7087</v>
      </c>
      <c r="AB5" s="57">
        <f t="shared" ca="1" si="14"/>
        <v>64905</v>
      </c>
      <c r="AC5" s="57">
        <f t="shared" ca="1" si="14"/>
        <v>217</v>
      </c>
      <c r="AD5" s="57">
        <f t="shared" ca="1" si="14"/>
        <v>3438</v>
      </c>
      <c r="AE5" s="57">
        <f t="shared" ca="1" si="14"/>
        <v>7456</v>
      </c>
      <c r="AF5" s="57">
        <f t="shared" ca="1" si="14"/>
        <v>869</v>
      </c>
      <c r="AG5" s="57">
        <f t="shared" ca="1" si="14"/>
        <v>3806</v>
      </c>
      <c r="AH5" s="57">
        <f t="shared" ca="1" si="14"/>
        <v>854</v>
      </c>
      <c r="AI5" s="57">
        <f t="shared" ca="1" si="14"/>
        <v>0</v>
      </c>
      <c r="AJ5" s="57">
        <f t="shared" ca="1" si="14"/>
        <v>169133</v>
      </c>
      <c r="AK5" s="57">
        <f t="shared" ca="1" si="14"/>
        <v>49762</v>
      </c>
      <c r="AL5" s="57">
        <f t="shared" ca="1" si="14"/>
        <v>55800</v>
      </c>
      <c r="AM5" s="57">
        <f t="shared" ca="1" si="14"/>
        <v>9129</v>
      </c>
      <c r="AN5" s="57">
        <f t="shared" ca="1" si="14"/>
        <v>21626</v>
      </c>
      <c r="AO5" s="57">
        <f t="shared" ca="1" si="14"/>
        <v>0</v>
      </c>
      <c r="AP5" s="57">
        <f t="shared" ca="1" si="14"/>
        <v>43216</v>
      </c>
      <c r="AQ5" s="57">
        <f t="shared" ca="1" si="14"/>
        <v>1271</v>
      </c>
      <c r="AR5" s="57">
        <f t="shared" ca="1" si="14"/>
        <v>931</v>
      </c>
      <c r="AS5" s="57">
        <v>2500</v>
      </c>
      <c r="AT5" s="57">
        <f t="shared" ca="1" si="14"/>
        <v>0</v>
      </c>
      <c r="AU5" s="51">
        <v>0</v>
      </c>
      <c r="AV5" s="57">
        <v>0</v>
      </c>
      <c r="AW5" s="51">
        <f t="shared" ca="1" si="5"/>
        <v>10442.42</v>
      </c>
      <c r="AX5" s="57">
        <f t="shared" ca="1" si="15"/>
        <v>-14726</v>
      </c>
      <c r="AY5" s="57">
        <f t="shared" ca="1" si="15"/>
        <v>0</v>
      </c>
      <c r="AZ5" s="57">
        <f t="shared" ca="1" si="15"/>
        <v>0</v>
      </c>
      <c r="BA5" s="51">
        <v>0</v>
      </c>
      <c r="BB5" s="51">
        <v>0</v>
      </c>
      <c r="BC5" s="57">
        <f t="shared" ca="1" si="15"/>
        <v>-21368</v>
      </c>
      <c r="BD5" s="57">
        <f t="shared" ca="1" si="15"/>
        <v>-12213</v>
      </c>
      <c r="BE5" s="57">
        <f ca="1">AJ5/200</f>
        <v>845.66499999999996</v>
      </c>
      <c r="BF5" s="51">
        <f t="shared" ca="1" si="6"/>
        <v>44.64</v>
      </c>
      <c r="BG5" s="51">
        <f t="shared" ca="1" si="7"/>
        <v>3.0459154929577466</v>
      </c>
      <c r="BH5" s="51">
        <f t="shared" ca="1" si="8"/>
        <v>427.88118811881191</v>
      </c>
      <c r="BI5" s="51">
        <v>0</v>
      </c>
      <c r="BJ5" s="51">
        <f ca="1">'2024_4월_관리비상세내역'!BK5</f>
        <v>1415.5050000000001</v>
      </c>
      <c r="BK5" s="51">
        <f t="shared" ca="1" si="9"/>
        <v>2261.17</v>
      </c>
      <c r="BL5" s="51">
        <f ca="1">'2024_4월_관리비상세내역'!BM5</f>
        <v>503.22901408450707</v>
      </c>
      <c r="BM5" s="57">
        <f t="shared" ca="1" si="10"/>
        <v>506.27492957746483</v>
      </c>
      <c r="BN5" s="51">
        <f ca="1">'2024_4월_관리비상세내역'!BO5</f>
        <v>973.94320000000005</v>
      </c>
      <c r="BO5" s="57">
        <f t="shared" ca="1" si="11"/>
        <v>1018.5832</v>
      </c>
      <c r="BP5" s="51">
        <f ca="1">'2024_4월_관리비상세내역'!BQ5</f>
        <v>1691.5940594059405</v>
      </c>
      <c r="BQ5" s="57">
        <f t="shared" ca="1" si="12"/>
        <v>2119.4752475247524</v>
      </c>
      <c r="BR5" s="51">
        <v>0</v>
      </c>
      <c r="BS5" s="51">
        <v>0</v>
      </c>
    </row>
    <row r="6" spans="1:71">
      <c r="A6" s="8" t="s">
        <v>239</v>
      </c>
      <c r="B6" s="8">
        <v>701</v>
      </c>
      <c r="C6" s="8">
        <v>301</v>
      </c>
      <c r="E6" s="8">
        <v>115.7</v>
      </c>
      <c r="F6" s="8" t="s">
        <v>240</v>
      </c>
      <c r="G6" s="55">
        <f t="shared" ca="1" si="0"/>
        <v>42204</v>
      </c>
      <c r="H6" s="8">
        <v>77777</v>
      </c>
      <c r="I6" s="50"/>
      <c r="J6" t="str">
        <f t="shared" ref="J6:J69" ca="1" si="17">IF(RANDBETWEEN(0, 1) &lt; 0.33, "전세", IF(RANDBETWEEN(0, 1) &lt; 0.5, "월세", "자가"))</f>
        <v>월세</v>
      </c>
      <c r="K6" s="8" t="s">
        <v>242</v>
      </c>
      <c r="L6" s="55">
        <v>45413</v>
      </c>
      <c r="M6" s="55">
        <v>45463</v>
      </c>
      <c r="N6" s="55">
        <v>45413</v>
      </c>
      <c r="O6" s="55">
        <v>45443</v>
      </c>
      <c r="P6" s="51">
        <f t="shared" ca="1" si="1"/>
        <v>494818</v>
      </c>
      <c r="Q6" s="57">
        <f t="shared" ca="1" si="2"/>
        <v>504714.36</v>
      </c>
      <c r="R6" s="51">
        <f t="shared" ca="1" si="3"/>
        <v>494818</v>
      </c>
      <c r="S6" s="57">
        <f t="shared" ca="1" si="13"/>
        <v>173429</v>
      </c>
      <c r="T6" s="57">
        <f t="shared" ca="1" si="4"/>
        <v>321389</v>
      </c>
      <c r="U6" s="57">
        <f t="shared" ref="U6:AJ45" ca="1" si="18">RANDBETWEEN(U$2,U$3)</f>
        <v>38089</v>
      </c>
      <c r="V6" s="57">
        <f t="shared" ca="1" si="16"/>
        <v>11463</v>
      </c>
      <c r="W6" s="57">
        <f t="shared" ca="1" si="14"/>
        <v>1488</v>
      </c>
      <c r="X6" s="57">
        <f t="shared" ca="1" si="14"/>
        <v>4051</v>
      </c>
      <c r="Y6" s="57">
        <f t="shared" ca="1" si="14"/>
        <v>3457</v>
      </c>
      <c r="Z6" s="57">
        <f t="shared" ca="1" si="14"/>
        <v>34797</v>
      </c>
      <c r="AA6" s="57">
        <f t="shared" ca="1" si="14"/>
        <v>29088</v>
      </c>
      <c r="AB6" s="57">
        <f t="shared" ca="1" si="14"/>
        <v>45567</v>
      </c>
      <c r="AC6" s="57">
        <f t="shared" ca="1" si="14"/>
        <v>938</v>
      </c>
      <c r="AD6" s="57">
        <f t="shared" ca="1" si="14"/>
        <v>8856</v>
      </c>
      <c r="AE6" s="57">
        <f t="shared" ca="1" si="14"/>
        <v>16090</v>
      </c>
      <c r="AF6" s="57">
        <f t="shared" ca="1" si="14"/>
        <v>678</v>
      </c>
      <c r="AG6" s="57">
        <f t="shared" ca="1" si="14"/>
        <v>2507</v>
      </c>
      <c r="AH6" s="57">
        <f t="shared" ca="1" si="14"/>
        <v>279</v>
      </c>
      <c r="AI6" s="57">
        <f t="shared" ca="1" si="14"/>
        <v>0</v>
      </c>
      <c r="AJ6" s="57">
        <f t="shared" ca="1" si="14"/>
        <v>146258</v>
      </c>
      <c r="AK6" s="57">
        <f t="shared" ca="1" si="14"/>
        <v>48633</v>
      </c>
      <c r="AL6" s="57">
        <f t="shared" ca="1" si="14"/>
        <v>38564</v>
      </c>
      <c r="AM6" s="57">
        <f t="shared" ca="1" si="14"/>
        <v>6787</v>
      </c>
      <c r="AN6" s="57">
        <f t="shared" ca="1" si="14"/>
        <v>54015</v>
      </c>
      <c r="AO6" s="57">
        <f t="shared" ca="1" si="14"/>
        <v>0</v>
      </c>
      <c r="AP6" s="57">
        <f t="shared" ca="1" si="14"/>
        <v>50510</v>
      </c>
      <c r="AQ6" s="57">
        <f t="shared" ca="1" si="14"/>
        <v>5448</v>
      </c>
      <c r="AR6" s="57">
        <f t="shared" ca="1" si="14"/>
        <v>326</v>
      </c>
      <c r="AS6" s="57">
        <v>2500</v>
      </c>
      <c r="AT6" s="57">
        <f t="shared" ca="1" si="14"/>
        <v>0</v>
      </c>
      <c r="AU6" s="51">
        <v>0</v>
      </c>
      <c r="AV6" s="57">
        <v>0</v>
      </c>
      <c r="AW6" s="51">
        <f t="shared" ca="1" si="5"/>
        <v>9896.36</v>
      </c>
      <c r="AX6" s="57">
        <f t="shared" ca="1" si="15"/>
        <v>-21858</v>
      </c>
      <c r="AY6" s="57">
        <f t="shared" ca="1" si="15"/>
        <v>0</v>
      </c>
      <c r="AZ6" s="57">
        <f t="shared" ca="1" si="15"/>
        <v>0</v>
      </c>
      <c r="BA6" s="51">
        <v>0</v>
      </c>
      <c r="BB6" s="51">
        <v>0</v>
      </c>
      <c r="BC6" s="57">
        <f t="shared" ca="1" si="15"/>
        <v>-14963</v>
      </c>
      <c r="BD6" s="57">
        <f t="shared" ca="1" si="15"/>
        <v>-18750</v>
      </c>
      <c r="BE6" s="57">
        <f t="shared" ref="BE6:BE69" ca="1" si="19">AJ6/200</f>
        <v>731.29</v>
      </c>
      <c r="BF6" s="51">
        <f t="shared" ca="1" si="6"/>
        <v>30.851199999999999</v>
      </c>
      <c r="BG6" s="51">
        <f t="shared" ca="1" si="7"/>
        <v>7.6077464788732394</v>
      </c>
      <c r="BH6" s="51">
        <f t="shared" ca="1" si="8"/>
        <v>500.0990099009901</v>
      </c>
      <c r="BI6" s="51">
        <v>0</v>
      </c>
      <c r="BJ6" s="51">
        <f ca="1">'2024_4월_관리비상세내역'!BK6</f>
        <v>1174.625</v>
      </c>
      <c r="BK6" s="51">
        <f t="shared" ca="1" si="9"/>
        <v>1905.915</v>
      </c>
      <c r="BL6" s="51">
        <f ca="1">'2024_4월_관리비상세내역'!BM6</f>
        <v>897.03845070422528</v>
      </c>
      <c r="BM6" s="57">
        <f t="shared" ca="1" si="10"/>
        <v>904.64619718309848</v>
      </c>
      <c r="BN6" s="51">
        <f ca="1">'2024_4월_관리비상세내역'!BO6</f>
        <v>179.10720000000001</v>
      </c>
      <c r="BO6" s="57">
        <f t="shared" ca="1" si="11"/>
        <v>209.95840000000001</v>
      </c>
      <c r="BP6" s="51">
        <f ca="1">'2024_4월_관리비상세내역'!BQ6</f>
        <v>1966.3663366336632</v>
      </c>
      <c r="BQ6" s="57">
        <f t="shared" ca="1" si="12"/>
        <v>2466.4653465346532</v>
      </c>
      <c r="BR6" s="51">
        <v>0</v>
      </c>
      <c r="BS6" s="51">
        <v>0</v>
      </c>
    </row>
    <row r="7" spans="1:71">
      <c r="A7" s="8" t="s">
        <v>239</v>
      </c>
      <c r="B7" s="8">
        <v>701</v>
      </c>
      <c r="C7" s="8">
        <v>302</v>
      </c>
      <c r="E7" s="8">
        <v>115.7</v>
      </c>
      <c r="F7" s="8" t="s">
        <v>240</v>
      </c>
      <c r="G7" s="55">
        <f t="shared" ca="1" si="0"/>
        <v>43024</v>
      </c>
      <c r="H7" s="8">
        <v>77777</v>
      </c>
      <c r="J7" t="str">
        <f t="shared" ca="1" si="17"/>
        <v>자가</v>
      </c>
      <c r="K7" s="8" t="s">
        <v>242</v>
      </c>
      <c r="L7" s="55">
        <v>45413</v>
      </c>
      <c r="M7" s="55">
        <v>45463</v>
      </c>
      <c r="N7" s="55">
        <v>45413</v>
      </c>
      <c r="O7" s="55">
        <v>45443</v>
      </c>
      <c r="P7" s="51">
        <f t="shared" ca="1" si="1"/>
        <v>463613</v>
      </c>
      <c r="Q7" s="57">
        <f t="shared" ca="1" si="2"/>
        <v>472885.26</v>
      </c>
      <c r="R7" s="51">
        <f t="shared" ca="1" si="3"/>
        <v>463613</v>
      </c>
      <c r="S7" s="57">
        <f t="shared" ca="1" si="13"/>
        <v>154600</v>
      </c>
      <c r="T7" s="57">
        <f t="shared" ca="1" si="4"/>
        <v>309013</v>
      </c>
      <c r="U7" s="57">
        <f t="shared" ca="1" si="18"/>
        <v>64206</v>
      </c>
      <c r="V7" s="57">
        <f t="shared" ca="1" si="16"/>
        <v>9226</v>
      </c>
      <c r="W7" s="57">
        <f t="shared" ca="1" si="14"/>
        <v>830</v>
      </c>
      <c r="X7" s="57">
        <f t="shared" ca="1" si="14"/>
        <v>3288</v>
      </c>
      <c r="Y7" s="57">
        <f t="shared" ca="1" si="14"/>
        <v>3256</v>
      </c>
      <c r="Z7" s="57">
        <f t="shared" ca="1" si="14"/>
        <v>18902</v>
      </c>
      <c r="AA7" s="57">
        <f t="shared" ca="1" si="14"/>
        <v>28610</v>
      </c>
      <c r="AB7" s="57">
        <f t="shared" ca="1" si="14"/>
        <v>29490</v>
      </c>
      <c r="AC7" s="57">
        <f t="shared" ca="1" si="14"/>
        <v>2073</v>
      </c>
      <c r="AD7" s="57">
        <f t="shared" ca="1" si="14"/>
        <v>2134</v>
      </c>
      <c r="AE7" s="57">
        <f t="shared" ca="1" si="14"/>
        <v>1106</v>
      </c>
      <c r="AF7" s="57">
        <f t="shared" ca="1" si="14"/>
        <v>871</v>
      </c>
      <c r="AG7" s="57">
        <f t="shared" ca="1" si="14"/>
        <v>16244</v>
      </c>
      <c r="AH7" s="57">
        <f t="shared" ca="1" si="14"/>
        <v>948</v>
      </c>
      <c r="AI7" s="57">
        <f t="shared" ca="1" si="14"/>
        <v>0</v>
      </c>
      <c r="AJ7" s="57">
        <f t="shared" ca="1" si="14"/>
        <v>197172</v>
      </c>
      <c r="AK7" s="57">
        <f t="shared" ca="1" si="14"/>
        <v>17510</v>
      </c>
      <c r="AL7" s="57">
        <f t="shared" ca="1" si="14"/>
        <v>26616</v>
      </c>
      <c r="AM7" s="57">
        <f t="shared" ca="1" si="14"/>
        <v>9378</v>
      </c>
      <c r="AN7" s="57">
        <f t="shared" ca="1" si="14"/>
        <v>32383</v>
      </c>
      <c r="AO7" s="57">
        <f t="shared" ca="1" si="14"/>
        <v>0</v>
      </c>
      <c r="AP7" s="57">
        <f t="shared" ca="1" si="14"/>
        <v>56893</v>
      </c>
      <c r="AQ7" s="57">
        <f t="shared" ca="1" si="14"/>
        <v>2974</v>
      </c>
      <c r="AR7" s="57">
        <f t="shared" ca="1" si="14"/>
        <v>799</v>
      </c>
      <c r="AS7" s="57">
        <v>2500</v>
      </c>
      <c r="AT7" s="57">
        <f t="shared" ca="1" si="14"/>
        <v>0</v>
      </c>
      <c r="AU7" s="51">
        <v>0</v>
      </c>
      <c r="AV7" s="57">
        <v>0</v>
      </c>
      <c r="AW7" s="51">
        <f t="shared" ca="1" si="5"/>
        <v>9272.26</v>
      </c>
      <c r="AX7" s="57">
        <f t="shared" ca="1" si="15"/>
        <v>-24370</v>
      </c>
      <c r="AY7" s="57">
        <f t="shared" ca="1" si="15"/>
        <v>0</v>
      </c>
      <c r="AZ7" s="57">
        <f t="shared" ca="1" si="15"/>
        <v>0</v>
      </c>
      <c r="BA7" s="51">
        <v>0</v>
      </c>
      <c r="BB7" s="51">
        <v>0</v>
      </c>
      <c r="BC7" s="57">
        <f t="shared" ca="1" si="15"/>
        <v>-20856</v>
      </c>
      <c r="BD7" s="57">
        <f t="shared" ca="1" si="15"/>
        <v>-18570</v>
      </c>
      <c r="BE7" s="57">
        <f t="shared" ca="1" si="19"/>
        <v>985.86</v>
      </c>
      <c r="BF7" s="51">
        <f t="shared" ca="1" si="6"/>
        <v>21.2928</v>
      </c>
      <c r="BG7" s="51">
        <f t="shared" ca="1" si="7"/>
        <v>4.5609859154929575</v>
      </c>
      <c r="BH7" s="51">
        <f t="shared" ca="1" si="8"/>
        <v>563.29702970297035</v>
      </c>
      <c r="BI7" s="51">
        <v>0</v>
      </c>
      <c r="BJ7" s="51">
        <f ca="1">'2024_4월_관리비상세내역'!BK7</f>
        <v>1752.0050000000001</v>
      </c>
      <c r="BK7" s="51">
        <f t="shared" ca="1" si="9"/>
        <v>2737.8650000000002</v>
      </c>
      <c r="BL7" s="51">
        <f ca="1">'2024_4월_관리비상세내역'!BM7</f>
        <v>28.804788732394368</v>
      </c>
      <c r="BM7" s="57">
        <f t="shared" ca="1" si="10"/>
        <v>33.365774647887328</v>
      </c>
      <c r="BN7" s="51">
        <f ca="1">'2024_4월_관리비상세내역'!BO7</f>
        <v>368.6848</v>
      </c>
      <c r="BO7" s="57">
        <f t="shared" ca="1" si="11"/>
        <v>389.9776</v>
      </c>
      <c r="BP7" s="51">
        <f ca="1">'2024_4월_관리비상세내역'!BQ7</f>
        <v>1307.7722772277227</v>
      </c>
      <c r="BQ7" s="57">
        <f t="shared" ca="1" si="12"/>
        <v>1871.0693069306931</v>
      </c>
      <c r="BR7" s="51">
        <v>0</v>
      </c>
      <c r="BS7" s="51">
        <v>0</v>
      </c>
    </row>
    <row r="8" spans="1:71">
      <c r="A8" s="8" t="s">
        <v>239</v>
      </c>
      <c r="B8" s="8">
        <v>701</v>
      </c>
      <c r="C8" s="8">
        <v>401</v>
      </c>
      <c r="E8" s="8">
        <v>115.7</v>
      </c>
      <c r="F8" s="8" t="s">
        <v>240</v>
      </c>
      <c r="G8" s="55">
        <f t="shared" ca="1" si="0"/>
        <v>43571</v>
      </c>
      <c r="H8" s="8">
        <v>77777</v>
      </c>
      <c r="I8" s="52"/>
      <c r="J8" t="str">
        <f t="shared" ca="1" si="17"/>
        <v>전세</v>
      </c>
      <c r="K8" s="8" t="s">
        <v>242</v>
      </c>
      <c r="L8" s="55">
        <v>45413</v>
      </c>
      <c r="M8" s="55">
        <v>45463</v>
      </c>
      <c r="N8" s="55">
        <v>45413</v>
      </c>
      <c r="O8" s="55">
        <v>45443</v>
      </c>
      <c r="P8" s="51">
        <f t="shared" ca="1" si="1"/>
        <v>468130</v>
      </c>
      <c r="Q8" s="57">
        <f t="shared" ca="1" si="2"/>
        <v>477492.6</v>
      </c>
      <c r="R8" s="51">
        <f t="shared" ca="1" si="3"/>
        <v>468130</v>
      </c>
      <c r="S8" s="57">
        <f t="shared" ca="1" si="13"/>
        <v>238370</v>
      </c>
      <c r="T8" s="57">
        <f t="shared" ca="1" si="4"/>
        <v>229760</v>
      </c>
      <c r="U8" s="57">
        <f t="shared" ca="1" si="18"/>
        <v>46386</v>
      </c>
      <c r="V8" s="57">
        <f t="shared" ca="1" si="16"/>
        <v>13137</v>
      </c>
      <c r="W8" s="57">
        <f t="shared" ca="1" si="14"/>
        <v>1556</v>
      </c>
      <c r="X8" s="57">
        <f t="shared" ca="1" si="14"/>
        <v>2741</v>
      </c>
      <c r="Y8" s="57">
        <f t="shared" ca="1" si="14"/>
        <v>3894</v>
      </c>
      <c r="Z8" s="57">
        <f t="shared" ca="1" si="14"/>
        <v>38083</v>
      </c>
      <c r="AA8" s="57">
        <f t="shared" ca="1" si="14"/>
        <v>24277</v>
      </c>
      <c r="AB8" s="57">
        <f t="shared" ca="1" si="14"/>
        <v>73461</v>
      </c>
      <c r="AC8" s="57">
        <f t="shared" ca="1" si="14"/>
        <v>865</v>
      </c>
      <c r="AD8" s="57">
        <f t="shared" ca="1" si="14"/>
        <v>6525</v>
      </c>
      <c r="AE8" s="57">
        <f t="shared" ca="1" si="14"/>
        <v>26195</v>
      </c>
      <c r="AF8" s="57">
        <f t="shared" ca="1" si="14"/>
        <v>222</v>
      </c>
      <c r="AG8" s="57">
        <f t="shared" ca="1" si="14"/>
        <v>22532</v>
      </c>
      <c r="AH8" s="57">
        <f t="shared" ca="1" si="14"/>
        <v>276</v>
      </c>
      <c r="AI8" s="57">
        <f t="shared" ca="1" si="14"/>
        <v>0</v>
      </c>
      <c r="AJ8" s="57">
        <f t="shared" ca="1" si="14"/>
        <v>194124</v>
      </c>
      <c r="AK8" s="57">
        <f t="shared" ca="1" si="14"/>
        <v>4833</v>
      </c>
      <c r="AL8" s="57">
        <f t="shared" ca="1" si="14"/>
        <v>24180</v>
      </c>
      <c r="AM8" s="57">
        <f t="shared" ca="1" si="14"/>
        <v>4338</v>
      </c>
      <c r="AN8" s="57">
        <f t="shared" ca="1" si="14"/>
        <v>1830</v>
      </c>
      <c r="AO8" s="57">
        <f t="shared" ca="1" si="14"/>
        <v>0</v>
      </c>
      <c r="AP8" s="57">
        <f t="shared" ca="1" si="14"/>
        <v>11196</v>
      </c>
      <c r="AQ8" s="57">
        <f t="shared" ca="1" si="14"/>
        <v>2773</v>
      </c>
      <c r="AR8" s="57">
        <f t="shared" ca="1" si="14"/>
        <v>519</v>
      </c>
      <c r="AS8" s="57">
        <v>2500</v>
      </c>
      <c r="AT8" s="57">
        <f t="shared" ca="1" si="14"/>
        <v>0</v>
      </c>
      <c r="AU8" s="51">
        <v>0</v>
      </c>
      <c r="AV8" s="57">
        <v>0</v>
      </c>
      <c r="AW8" s="51">
        <f t="shared" ca="1" si="5"/>
        <v>9362.6</v>
      </c>
      <c r="AX8" s="57">
        <f t="shared" ca="1" si="15"/>
        <v>-13818</v>
      </c>
      <c r="AY8" s="57">
        <f t="shared" ca="1" si="15"/>
        <v>0</v>
      </c>
      <c r="AZ8" s="57">
        <f t="shared" ca="1" si="15"/>
        <v>0</v>
      </c>
      <c r="BA8" s="51">
        <v>0</v>
      </c>
      <c r="BB8" s="51">
        <v>0</v>
      </c>
      <c r="BC8" s="57">
        <f t="shared" ca="1" si="15"/>
        <v>-817</v>
      </c>
      <c r="BD8" s="57">
        <f t="shared" ca="1" si="15"/>
        <v>-23678</v>
      </c>
      <c r="BE8" s="57">
        <f t="shared" ca="1" si="19"/>
        <v>970.62</v>
      </c>
      <c r="BF8" s="51">
        <f t="shared" ca="1" si="6"/>
        <v>19.344000000000001</v>
      </c>
      <c r="BG8" s="51">
        <f t="shared" ca="1" si="7"/>
        <v>0.25774647887323943</v>
      </c>
      <c r="BH8" s="51">
        <f t="shared" ca="1" si="8"/>
        <v>110.85148514851485</v>
      </c>
      <c r="BI8" s="51">
        <v>0</v>
      </c>
      <c r="BJ8" s="51">
        <f ca="1">'2024_4월_관리비상세내역'!BK8</f>
        <v>1095.4100000000001</v>
      </c>
      <c r="BK8" s="51">
        <f t="shared" ca="1" si="9"/>
        <v>2066.0300000000002</v>
      </c>
      <c r="BL8" s="51">
        <f ca="1">'2024_4월_관리비상세내역'!BM8</f>
        <v>57.986197183098596</v>
      </c>
      <c r="BM8" s="57">
        <f t="shared" ca="1" si="10"/>
        <v>58.243943661971834</v>
      </c>
      <c r="BN8" s="51">
        <f ca="1">'2024_4월_관리비상세내역'!BO8</f>
        <v>706.54239999999993</v>
      </c>
      <c r="BO8" s="57">
        <f t="shared" ca="1" si="11"/>
        <v>725.88639999999998</v>
      </c>
      <c r="BP8" s="51">
        <f ca="1">'2024_4월_관리비상세내역'!BQ8</f>
        <v>2353.3663366336632</v>
      </c>
      <c r="BQ8" s="57">
        <f t="shared" ca="1" si="12"/>
        <v>2464.2178217821779</v>
      </c>
      <c r="BR8" s="51">
        <v>0</v>
      </c>
      <c r="BS8" s="51">
        <v>0</v>
      </c>
    </row>
    <row r="9" spans="1:71">
      <c r="A9" s="8" t="s">
        <v>239</v>
      </c>
      <c r="B9" s="8">
        <v>701</v>
      </c>
      <c r="C9" s="8">
        <v>402</v>
      </c>
      <c r="E9" s="8">
        <v>115.7</v>
      </c>
      <c r="F9" s="8" t="s">
        <v>240</v>
      </c>
      <c r="G9" s="55">
        <f t="shared" ca="1" si="0"/>
        <v>44452</v>
      </c>
      <c r="H9" s="8">
        <v>77777</v>
      </c>
      <c r="J9" t="str">
        <f t="shared" ca="1" si="17"/>
        <v>전세</v>
      </c>
      <c r="K9" s="8" t="s">
        <v>242</v>
      </c>
      <c r="L9" s="55">
        <v>45413</v>
      </c>
      <c r="M9" s="55">
        <v>45463</v>
      </c>
      <c r="N9" s="55">
        <v>45413</v>
      </c>
      <c r="O9" s="55">
        <v>45443</v>
      </c>
      <c r="P9" s="51">
        <f t="shared" ca="1" si="1"/>
        <v>600832</v>
      </c>
      <c r="Q9" s="57">
        <f t="shared" ca="1" si="2"/>
        <v>612848.64000000001</v>
      </c>
      <c r="R9" s="51">
        <f t="shared" ca="1" si="3"/>
        <v>600832</v>
      </c>
      <c r="S9" s="57">
        <f t="shared" ca="1" si="13"/>
        <v>215724</v>
      </c>
      <c r="T9" s="57">
        <f t="shared" ca="1" si="4"/>
        <v>385108</v>
      </c>
      <c r="U9" s="57">
        <f t="shared" ca="1" si="18"/>
        <v>52872</v>
      </c>
      <c r="V9" s="57">
        <f t="shared" ca="1" si="16"/>
        <v>21542</v>
      </c>
      <c r="W9" s="57">
        <f t="shared" ca="1" si="14"/>
        <v>410</v>
      </c>
      <c r="X9" s="57">
        <f t="shared" ca="1" si="14"/>
        <v>3674</v>
      </c>
      <c r="Y9" s="57">
        <f t="shared" ca="1" si="14"/>
        <v>3973</v>
      </c>
      <c r="Z9" s="57">
        <f t="shared" ca="1" si="14"/>
        <v>29501</v>
      </c>
      <c r="AA9" s="57">
        <f t="shared" ca="1" si="14"/>
        <v>23186</v>
      </c>
      <c r="AB9" s="57">
        <f t="shared" ca="1" si="14"/>
        <v>31673</v>
      </c>
      <c r="AC9" s="57">
        <f t="shared" ca="1" si="14"/>
        <v>2014</v>
      </c>
      <c r="AD9" s="57">
        <f t="shared" ca="1" si="14"/>
        <v>4974</v>
      </c>
      <c r="AE9" s="57">
        <f t="shared" ca="1" si="14"/>
        <v>10535</v>
      </c>
      <c r="AF9" s="57">
        <f t="shared" ca="1" si="14"/>
        <v>402</v>
      </c>
      <c r="AG9" s="57">
        <f t="shared" ca="1" si="14"/>
        <v>46021</v>
      </c>
      <c r="AH9" s="57">
        <f t="shared" ca="1" si="14"/>
        <v>668</v>
      </c>
      <c r="AI9" s="57">
        <f t="shared" ca="1" si="14"/>
        <v>0</v>
      </c>
      <c r="AJ9" s="57">
        <f t="shared" ca="1" si="14"/>
        <v>154584</v>
      </c>
      <c r="AK9" s="57">
        <f t="shared" ca="1" si="14"/>
        <v>47991</v>
      </c>
      <c r="AL9" s="57">
        <f t="shared" ca="1" si="14"/>
        <v>88566</v>
      </c>
      <c r="AM9" s="57">
        <f t="shared" ca="1" si="14"/>
        <v>6999</v>
      </c>
      <c r="AN9" s="57">
        <f t="shared" ca="1" si="14"/>
        <v>16341</v>
      </c>
      <c r="AO9" s="57">
        <f t="shared" ca="1" si="14"/>
        <v>0</v>
      </c>
      <c r="AP9" s="57">
        <f t="shared" ca="1" si="14"/>
        <v>74078</v>
      </c>
      <c r="AQ9" s="57">
        <f t="shared" ca="1" si="14"/>
        <v>8133</v>
      </c>
      <c r="AR9" s="57">
        <f t="shared" ca="1" si="14"/>
        <v>446</v>
      </c>
      <c r="AS9" s="57">
        <v>2500</v>
      </c>
      <c r="AT9" s="57">
        <f t="shared" ca="1" si="14"/>
        <v>0</v>
      </c>
      <c r="AU9" s="51">
        <v>0</v>
      </c>
      <c r="AV9" s="57">
        <v>0</v>
      </c>
      <c r="AW9" s="51">
        <f t="shared" ca="1" si="5"/>
        <v>12016.64</v>
      </c>
      <c r="AX9" s="57">
        <f t="shared" ca="1" si="15"/>
        <v>-19020</v>
      </c>
      <c r="AY9" s="57">
        <f t="shared" ca="1" si="15"/>
        <v>0</v>
      </c>
      <c r="AZ9" s="57">
        <f t="shared" ca="1" si="15"/>
        <v>0</v>
      </c>
      <c r="BA9" s="51">
        <v>0</v>
      </c>
      <c r="BB9" s="51">
        <v>0</v>
      </c>
      <c r="BC9" s="57">
        <f t="shared" ca="1" si="15"/>
        <v>-8351</v>
      </c>
      <c r="BD9" s="57">
        <f t="shared" ca="1" si="15"/>
        <v>-2880</v>
      </c>
      <c r="BE9" s="57">
        <f t="shared" ca="1" si="19"/>
        <v>772.92</v>
      </c>
      <c r="BF9" s="51">
        <f t="shared" ca="1" si="6"/>
        <v>70.852800000000002</v>
      </c>
      <c r="BG9" s="51">
        <f t="shared" ca="1" si="7"/>
        <v>2.301549295774648</v>
      </c>
      <c r="BH9" s="51">
        <f t="shared" ca="1" si="8"/>
        <v>733.44554455445541</v>
      </c>
      <c r="BI9" s="51">
        <v>0</v>
      </c>
      <c r="BJ9" s="51">
        <f ca="1">'2024_4월_관리비상세내역'!BK9</f>
        <v>1021.01</v>
      </c>
      <c r="BK9" s="51">
        <f t="shared" ca="1" si="9"/>
        <v>1793.9299999999998</v>
      </c>
      <c r="BL9" s="51">
        <f ca="1">'2024_4월_관리비상세내역'!BM9</f>
        <v>919.94211267605635</v>
      </c>
      <c r="BM9" s="57">
        <f t="shared" ca="1" si="10"/>
        <v>922.24366197183099</v>
      </c>
      <c r="BN9" s="51">
        <f ca="1">'2024_4월_관리비상세내역'!BO9</f>
        <v>538.68880000000001</v>
      </c>
      <c r="BO9" s="57">
        <f t="shared" ca="1" si="11"/>
        <v>609.54160000000002</v>
      </c>
      <c r="BP9" s="51">
        <f ca="1">'2024_4월_관리비상세내역'!BQ9</f>
        <v>1362.3861386138615</v>
      </c>
      <c r="BQ9" s="57">
        <f t="shared" ca="1" si="12"/>
        <v>2095.8316831683169</v>
      </c>
      <c r="BR9" s="51">
        <v>0</v>
      </c>
      <c r="BS9" s="51">
        <v>0</v>
      </c>
    </row>
    <row r="10" spans="1:71">
      <c r="A10" s="8" t="s">
        <v>239</v>
      </c>
      <c r="B10" s="8">
        <v>701</v>
      </c>
      <c r="C10" s="8">
        <v>501</v>
      </c>
      <c r="E10" s="8">
        <v>115.7</v>
      </c>
      <c r="F10" s="8" t="s">
        <v>240</v>
      </c>
      <c r="G10" s="55">
        <f t="shared" ca="1" si="0"/>
        <v>43034</v>
      </c>
      <c r="H10" s="8">
        <v>77777</v>
      </c>
      <c r="J10" t="str">
        <f t="shared" ca="1" si="17"/>
        <v>전세</v>
      </c>
      <c r="K10" s="8" t="s">
        <v>242</v>
      </c>
      <c r="L10" s="55">
        <v>45413</v>
      </c>
      <c r="M10" s="55">
        <v>45463</v>
      </c>
      <c r="N10" s="55">
        <v>45413</v>
      </c>
      <c r="O10" s="55">
        <v>45443</v>
      </c>
      <c r="P10" s="51">
        <f t="shared" ca="1" si="1"/>
        <v>541982</v>
      </c>
      <c r="Q10" s="57">
        <f t="shared" ca="1" si="2"/>
        <v>552821.64</v>
      </c>
      <c r="R10" s="51">
        <f t="shared" ca="1" si="3"/>
        <v>541982</v>
      </c>
      <c r="S10" s="57">
        <f t="shared" ca="1" si="13"/>
        <v>246990</v>
      </c>
      <c r="T10" s="57">
        <f t="shared" ca="1" si="4"/>
        <v>294992</v>
      </c>
      <c r="U10" s="57">
        <f t="shared" ca="1" si="18"/>
        <v>35073</v>
      </c>
      <c r="V10" s="57">
        <f t="shared" ca="1" si="16"/>
        <v>29239</v>
      </c>
      <c r="W10" s="57">
        <f t="shared" ca="1" si="14"/>
        <v>991</v>
      </c>
      <c r="X10" s="57">
        <f t="shared" ca="1" si="14"/>
        <v>3724</v>
      </c>
      <c r="Y10" s="57">
        <f t="shared" ca="1" si="14"/>
        <v>3846</v>
      </c>
      <c r="Z10" s="57">
        <f t="shared" ca="1" si="14"/>
        <v>33576</v>
      </c>
      <c r="AA10" s="57">
        <f t="shared" ca="1" si="14"/>
        <v>2026</v>
      </c>
      <c r="AB10" s="57">
        <f t="shared" ca="1" si="14"/>
        <v>59832</v>
      </c>
      <c r="AC10" s="57">
        <f t="shared" ca="1" si="14"/>
        <v>597</v>
      </c>
      <c r="AD10" s="57">
        <f t="shared" ca="1" si="14"/>
        <v>5280</v>
      </c>
      <c r="AE10" s="57">
        <f t="shared" ca="1" si="14"/>
        <v>24355</v>
      </c>
      <c r="AF10" s="57">
        <f t="shared" ca="1" si="14"/>
        <v>899</v>
      </c>
      <c r="AG10" s="57">
        <f t="shared" ca="1" si="14"/>
        <v>42075</v>
      </c>
      <c r="AH10" s="57">
        <f t="shared" ca="1" si="14"/>
        <v>674</v>
      </c>
      <c r="AI10" s="57">
        <f t="shared" ca="1" si="14"/>
        <v>0</v>
      </c>
      <c r="AJ10" s="57">
        <f t="shared" ca="1" si="14"/>
        <v>153088</v>
      </c>
      <c r="AK10" s="57">
        <f t="shared" ca="1" si="14"/>
        <v>18967</v>
      </c>
      <c r="AL10" s="57">
        <f t="shared" ca="1" si="14"/>
        <v>63505</v>
      </c>
      <c r="AM10" s="57">
        <f t="shared" ca="1" si="14"/>
        <v>2275</v>
      </c>
      <c r="AN10" s="57">
        <f t="shared" ca="1" si="14"/>
        <v>30603</v>
      </c>
      <c r="AO10" s="57">
        <f t="shared" ca="1" si="14"/>
        <v>0</v>
      </c>
      <c r="AP10" s="57">
        <f t="shared" ca="1" si="14"/>
        <v>43736</v>
      </c>
      <c r="AQ10" s="57">
        <f t="shared" ca="1" si="14"/>
        <v>7503</v>
      </c>
      <c r="AR10" s="57">
        <f t="shared" ca="1" si="14"/>
        <v>2267</v>
      </c>
      <c r="AS10" s="57">
        <v>2500</v>
      </c>
      <c r="AT10" s="57">
        <f t="shared" ca="1" si="14"/>
        <v>0</v>
      </c>
      <c r="AU10" s="51">
        <v>0</v>
      </c>
      <c r="AV10" s="57">
        <v>0</v>
      </c>
      <c r="AW10" s="51">
        <f t="shared" ca="1" si="5"/>
        <v>10839.64</v>
      </c>
      <c r="AX10" s="57">
        <f t="shared" ca="1" si="15"/>
        <v>-11407</v>
      </c>
      <c r="AY10" s="57">
        <f t="shared" ca="1" si="15"/>
        <v>0</v>
      </c>
      <c r="AZ10" s="57">
        <f t="shared" ca="1" si="15"/>
        <v>0</v>
      </c>
      <c r="BA10" s="51">
        <v>0</v>
      </c>
      <c r="BB10" s="51">
        <v>0</v>
      </c>
      <c r="BC10" s="57">
        <f t="shared" ca="1" si="15"/>
        <v>-6031</v>
      </c>
      <c r="BD10" s="57">
        <f t="shared" ca="1" si="15"/>
        <v>-7211</v>
      </c>
      <c r="BE10" s="57">
        <f t="shared" ca="1" si="19"/>
        <v>765.44</v>
      </c>
      <c r="BF10" s="51">
        <f t="shared" ca="1" si="6"/>
        <v>50.804000000000002</v>
      </c>
      <c r="BG10" s="51">
        <f t="shared" ca="1" si="7"/>
        <v>4.3102816901408447</v>
      </c>
      <c r="BH10" s="51">
        <f t="shared" ca="1" si="8"/>
        <v>433.02970297029702</v>
      </c>
      <c r="BI10" s="51">
        <v>0</v>
      </c>
      <c r="BJ10" s="51">
        <f ca="1">'2024_4월_관리비상세내역'!BK10</f>
        <v>1264.885</v>
      </c>
      <c r="BK10" s="51">
        <f t="shared" ca="1" si="9"/>
        <v>2030.325</v>
      </c>
      <c r="BL10" s="51">
        <f ca="1">'2024_4월_관리비상세내역'!BM10</f>
        <v>710.34422535211263</v>
      </c>
      <c r="BM10" s="57">
        <f t="shared" ca="1" si="10"/>
        <v>714.6545070422535</v>
      </c>
      <c r="BN10" s="51">
        <f ca="1">'2024_4월_관리비상세내역'!BO10</f>
        <v>620.76639999999998</v>
      </c>
      <c r="BO10" s="57">
        <f t="shared" ca="1" si="11"/>
        <v>671.57039999999995</v>
      </c>
      <c r="BP10" s="51">
        <f ca="1">'2024_4월_관리비상세내역'!BQ10</f>
        <v>1357.9900990099009</v>
      </c>
      <c r="BQ10" s="57">
        <f t="shared" ca="1" si="12"/>
        <v>1791.0198019801978</v>
      </c>
      <c r="BR10" s="51">
        <v>0</v>
      </c>
      <c r="BS10" s="51">
        <v>0</v>
      </c>
    </row>
    <row r="11" spans="1:71">
      <c r="A11" s="8" t="s">
        <v>239</v>
      </c>
      <c r="B11" s="8">
        <v>701</v>
      </c>
      <c r="C11" s="8">
        <v>502</v>
      </c>
      <c r="E11" s="8">
        <v>115.7</v>
      </c>
      <c r="F11" s="8" t="s">
        <v>240</v>
      </c>
      <c r="G11" s="55">
        <f t="shared" ca="1" si="0"/>
        <v>44636</v>
      </c>
      <c r="H11" s="8">
        <v>77777</v>
      </c>
      <c r="J11" t="str">
        <f t="shared" ca="1" si="17"/>
        <v>전세</v>
      </c>
      <c r="K11" s="8" t="s">
        <v>242</v>
      </c>
      <c r="L11" s="55">
        <v>45413</v>
      </c>
      <c r="M11" s="55">
        <v>45463</v>
      </c>
      <c r="N11" s="55">
        <v>45413</v>
      </c>
      <c r="O11" s="55">
        <v>45443</v>
      </c>
      <c r="P11" s="51">
        <f t="shared" ca="1" si="1"/>
        <v>486960</v>
      </c>
      <c r="Q11" s="57">
        <f t="shared" ca="1" si="2"/>
        <v>496699.2</v>
      </c>
      <c r="R11" s="51">
        <f t="shared" ca="1" si="3"/>
        <v>486960</v>
      </c>
      <c r="S11" s="57">
        <f t="shared" ca="1" si="13"/>
        <v>196001</v>
      </c>
      <c r="T11" s="57">
        <f t="shared" ca="1" si="4"/>
        <v>290959</v>
      </c>
      <c r="U11" s="57">
        <f t="shared" ca="1" si="18"/>
        <v>57551</v>
      </c>
      <c r="V11" s="57">
        <f t="shared" ca="1" si="16"/>
        <v>32138</v>
      </c>
      <c r="W11" s="57">
        <f t="shared" ca="1" si="14"/>
        <v>608</v>
      </c>
      <c r="X11" s="57">
        <f t="shared" ca="1" si="14"/>
        <v>2735</v>
      </c>
      <c r="Y11" s="57">
        <f t="shared" ca="1" si="14"/>
        <v>3410</v>
      </c>
      <c r="Z11" s="57">
        <f t="shared" ca="1" si="14"/>
        <v>22219</v>
      </c>
      <c r="AA11" s="57">
        <f t="shared" ca="1" si="14"/>
        <v>22038</v>
      </c>
      <c r="AB11" s="57">
        <f t="shared" ca="1" si="14"/>
        <v>53864</v>
      </c>
      <c r="AC11" s="57">
        <f t="shared" ca="1" si="14"/>
        <v>69</v>
      </c>
      <c r="AD11" s="57">
        <f t="shared" ca="1" si="14"/>
        <v>2565</v>
      </c>
      <c r="AE11" s="57">
        <f t="shared" ca="1" si="14"/>
        <v>9878</v>
      </c>
      <c r="AF11" s="57">
        <f t="shared" ca="1" si="14"/>
        <v>450</v>
      </c>
      <c r="AG11" s="57">
        <f t="shared" ca="1" si="14"/>
        <v>6310</v>
      </c>
      <c r="AH11" s="57">
        <f t="shared" ca="1" si="14"/>
        <v>204</v>
      </c>
      <c r="AI11" s="57">
        <f t="shared" ca="1" si="14"/>
        <v>0</v>
      </c>
      <c r="AJ11" s="57">
        <f t="shared" ca="1" si="14"/>
        <v>190389</v>
      </c>
      <c r="AK11" s="57">
        <f t="shared" ca="1" si="14"/>
        <v>49328</v>
      </c>
      <c r="AL11" s="57">
        <f t="shared" ca="1" si="14"/>
        <v>15033</v>
      </c>
      <c r="AM11" s="57">
        <f t="shared" ca="1" si="14"/>
        <v>9238</v>
      </c>
      <c r="AN11" s="57">
        <f t="shared" ca="1" si="14"/>
        <v>27480</v>
      </c>
      <c r="AO11" s="57">
        <f t="shared" ca="1" si="14"/>
        <v>0</v>
      </c>
      <c r="AP11" s="57">
        <f t="shared" ca="1" si="14"/>
        <v>9113</v>
      </c>
      <c r="AQ11" s="57">
        <f t="shared" ca="1" si="14"/>
        <v>4204</v>
      </c>
      <c r="AR11" s="57">
        <f t="shared" ca="1" si="14"/>
        <v>1107</v>
      </c>
      <c r="AS11" s="57">
        <v>2500</v>
      </c>
      <c r="AT11" s="57">
        <f t="shared" ca="1" si="14"/>
        <v>0</v>
      </c>
      <c r="AU11" s="51">
        <v>0</v>
      </c>
      <c r="AV11" s="57">
        <v>0</v>
      </c>
      <c r="AW11" s="51">
        <f t="shared" ca="1" si="5"/>
        <v>9739.2000000000007</v>
      </c>
      <c r="AX11" s="57">
        <f t="shared" ca="1" si="15"/>
        <v>-11164</v>
      </c>
      <c r="AY11" s="57">
        <f t="shared" ca="1" si="15"/>
        <v>0</v>
      </c>
      <c r="AZ11" s="57">
        <f t="shared" ca="1" si="15"/>
        <v>0</v>
      </c>
      <c r="BA11" s="51">
        <v>0</v>
      </c>
      <c r="BB11" s="51">
        <v>0</v>
      </c>
      <c r="BC11" s="57">
        <f t="shared" ca="1" si="15"/>
        <v>-7122</v>
      </c>
      <c r="BD11" s="57">
        <f t="shared" ca="1" si="15"/>
        <v>-17185</v>
      </c>
      <c r="BE11" s="57">
        <f t="shared" ca="1" si="19"/>
        <v>951.94500000000005</v>
      </c>
      <c r="BF11" s="51">
        <f t="shared" ca="1" si="6"/>
        <v>12.026400000000001</v>
      </c>
      <c r="BG11" s="51">
        <f t="shared" ca="1" si="7"/>
        <v>3.8704225352112678</v>
      </c>
      <c r="BH11" s="51">
        <f t="shared" ca="1" si="8"/>
        <v>90.227722772277232</v>
      </c>
      <c r="BI11" s="51">
        <v>0</v>
      </c>
      <c r="BJ11" s="51">
        <f ca="1">'2024_4월_관리비상세내역'!BK11</f>
        <v>1599</v>
      </c>
      <c r="BK11" s="51">
        <f t="shared" ca="1" si="9"/>
        <v>2550.9450000000002</v>
      </c>
      <c r="BL11" s="51">
        <f ca="1">'2024_4월_관리비상세내역'!BM11</f>
        <v>618.65549295774656</v>
      </c>
      <c r="BM11" s="57">
        <f t="shared" ca="1" si="10"/>
        <v>622.52591549295778</v>
      </c>
      <c r="BN11" s="51">
        <f ca="1">'2024_4월_관리비상세내역'!BO11</f>
        <v>821.83040000000005</v>
      </c>
      <c r="BO11" s="57">
        <f t="shared" ca="1" si="11"/>
        <v>833.85680000000002</v>
      </c>
      <c r="BP11" s="51">
        <f ca="1">'2024_4월_관리비상세내역'!BQ11</f>
        <v>2244.9504950495048</v>
      </c>
      <c r="BQ11" s="57">
        <f t="shared" ca="1" si="12"/>
        <v>2335.1782178217818</v>
      </c>
      <c r="BR11" s="51">
        <v>0</v>
      </c>
      <c r="BS11" s="51">
        <v>0</v>
      </c>
    </row>
    <row r="12" spans="1:71">
      <c r="A12" s="8" t="s">
        <v>239</v>
      </c>
      <c r="B12" s="8">
        <v>701</v>
      </c>
      <c r="C12" s="53">
        <v>601</v>
      </c>
      <c r="E12" s="8">
        <v>115.7</v>
      </c>
      <c r="F12" s="8" t="s">
        <v>240</v>
      </c>
      <c r="G12" s="55">
        <f t="shared" ca="1" si="0"/>
        <v>43536</v>
      </c>
      <c r="H12" s="8">
        <v>77777</v>
      </c>
      <c r="J12" t="str">
        <f t="shared" ca="1" si="17"/>
        <v>월세</v>
      </c>
      <c r="K12" s="8" t="s">
        <v>242</v>
      </c>
      <c r="L12" s="55">
        <v>45413</v>
      </c>
      <c r="M12" s="55">
        <v>45463</v>
      </c>
      <c r="N12" s="55">
        <v>45413</v>
      </c>
      <c r="O12" s="55">
        <v>45443</v>
      </c>
      <c r="P12" s="51">
        <f t="shared" ca="1" si="1"/>
        <v>646506</v>
      </c>
      <c r="Q12" s="57">
        <f t="shared" ca="1" si="2"/>
        <v>659436.12</v>
      </c>
      <c r="R12" s="51">
        <f t="shared" ca="1" si="3"/>
        <v>646506</v>
      </c>
      <c r="S12" s="57">
        <f t="shared" ca="1" si="13"/>
        <v>248132</v>
      </c>
      <c r="T12" s="57">
        <f t="shared" ca="1" si="4"/>
        <v>398374</v>
      </c>
      <c r="U12" s="57">
        <f t="shared" ca="1" si="18"/>
        <v>56826</v>
      </c>
      <c r="V12" s="57">
        <f t="shared" ca="1" si="16"/>
        <v>19863</v>
      </c>
      <c r="W12" s="57">
        <f t="shared" ca="1" si="14"/>
        <v>1120</v>
      </c>
      <c r="X12" s="57">
        <f t="shared" ca="1" si="14"/>
        <v>4620</v>
      </c>
      <c r="Y12" s="57">
        <f t="shared" ca="1" si="14"/>
        <v>3777</v>
      </c>
      <c r="Z12" s="57">
        <f t="shared" ca="1" si="14"/>
        <v>54649</v>
      </c>
      <c r="AA12" s="57">
        <f t="shared" ca="1" si="14"/>
        <v>12115</v>
      </c>
      <c r="AB12" s="57">
        <f t="shared" ca="1" si="14"/>
        <v>30507</v>
      </c>
      <c r="AC12" s="57">
        <f t="shared" ca="1" si="14"/>
        <v>394</v>
      </c>
      <c r="AD12" s="57">
        <f t="shared" ca="1" si="14"/>
        <v>7838</v>
      </c>
      <c r="AE12" s="57">
        <f t="shared" ca="1" si="14"/>
        <v>28916</v>
      </c>
      <c r="AF12" s="57">
        <f t="shared" ca="1" si="14"/>
        <v>658</v>
      </c>
      <c r="AG12" s="57">
        <f t="shared" ca="1" si="14"/>
        <v>37115</v>
      </c>
      <c r="AH12" s="57">
        <f t="shared" ca="1" si="14"/>
        <v>667</v>
      </c>
      <c r="AI12" s="57">
        <f t="shared" ca="1" si="14"/>
        <v>0</v>
      </c>
      <c r="AJ12" s="57">
        <f t="shared" ca="1" si="14"/>
        <v>198273</v>
      </c>
      <c r="AK12" s="57">
        <f t="shared" ca="1" si="14"/>
        <v>35163</v>
      </c>
      <c r="AL12" s="57">
        <f t="shared" ca="1" si="14"/>
        <v>73342</v>
      </c>
      <c r="AM12" s="57">
        <f t="shared" ca="1" si="14"/>
        <v>2492</v>
      </c>
      <c r="AN12" s="57">
        <f t="shared" ca="1" si="14"/>
        <v>60679</v>
      </c>
      <c r="AO12" s="57">
        <f t="shared" ca="1" si="14"/>
        <v>0</v>
      </c>
      <c r="AP12" s="57">
        <f t="shared" ca="1" si="14"/>
        <v>62380</v>
      </c>
      <c r="AQ12" s="57">
        <f t="shared" ca="1" si="14"/>
        <v>1849</v>
      </c>
      <c r="AR12" s="57">
        <f t="shared" ca="1" si="14"/>
        <v>2288</v>
      </c>
      <c r="AS12" s="57">
        <v>2500</v>
      </c>
      <c r="AT12" s="57">
        <f t="shared" ca="1" si="14"/>
        <v>0</v>
      </c>
      <c r="AU12" s="51">
        <v>0</v>
      </c>
      <c r="AV12" s="57">
        <v>0</v>
      </c>
      <c r="AW12" s="51">
        <f t="shared" ca="1" si="5"/>
        <v>12930.12</v>
      </c>
      <c r="AX12" s="57">
        <f t="shared" ca="1" si="15"/>
        <v>-6183</v>
      </c>
      <c r="AY12" s="57">
        <f t="shared" ca="1" si="15"/>
        <v>0</v>
      </c>
      <c r="AZ12" s="57">
        <f t="shared" ca="1" si="15"/>
        <v>0</v>
      </c>
      <c r="BA12" s="51">
        <v>0</v>
      </c>
      <c r="BB12" s="51">
        <v>0</v>
      </c>
      <c r="BC12" s="57">
        <f t="shared" ca="1" si="15"/>
        <v>-28619</v>
      </c>
      <c r="BD12" s="57">
        <f t="shared" ca="1" si="15"/>
        <v>-16723</v>
      </c>
      <c r="BE12" s="57">
        <f t="shared" ca="1" si="19"/>
        <v>991.36500000000001</v>
      </c>
      <c r="BF12" s="51">
        <f t="shared" ca="1" si="6"/>
        <v>58.6736</v>
      </c>
      <c r="BG12" s="51">
        <f t="shared" ca="1" si="7"/>
        <v>8.5463380281690142</v>
      </c>
      <c r="BH12" s="51">
        <f t="shared" ca="1" si="8"/>
        <v>617.62376237623766</v>
      </c>
      <c r="BI12" s="51">
        <v>0</v>
      </c>
      <c r="BJ12" s="51">
        <f ca="1">'2024_4월_관리비상세내역'!BK12</f>
        <v>1366.665</v>
      </c>
      <c r="BK12" s="51">
        <f t="shared" ca="1" si="9"/>
        <v>2358.0299999999997</v>
      </c>
      <c r="BL12" s="51">
        <f ca="1">'2024_4월_관리비상세내역'!BM12</f>
        <v>385.12915492957751</v>
      </c>
      <c r="BM12" s="57">
        <f t="shared" ca="1" si="10"/>
        <v>393.67549295774654</v>
      </c>
      <c r="BN12" s="51">
        <f ca="1">'2024_4월_관리비상세내역'!BO12</f>
        <v>897.39359999999999</v>
      </c>
      <c r="BO12" s="57">
        <f t="shared" ca="1" si="11"/>
        <v>956.06719999999996</v>
      </c>
      <c r="BP12" s="51">
        <f ca="1">'2024_4월_관리비상세내역'!BQ12</f>
        <v>1274.950495049505</v>
      </c>
      <c r="BQ12" s="57">
        <f t="shared" ca="1" si="12"/>
        <v>1892.5742574257426</v>
      </c>
      <c r="BR12" s="51">
        <v>0</v>
      </c>
      <c r="BS12" s="51">
        <v>0</v>
      </c>
    </row>
    <row r="13" spans="1:71">
      <c r="A13" s="8" t="s">
        <v>239</v>
      </c>
      <c r="B13" s="8">
        <v>701</v>
      </c>
      <c r="C13" s="53">
        <v>602</v>
      </c>
      <c r="E13" s="8">
        <v>115.7</v>
      </c>
      <c r="F13" s="8" t="s">
        <v>240</v>
      </c>
      <c r="G13" s="55">
        <f t="shared" ca="1" si="0"/>
        <v>44958</v>
      </c>
      <c r="H13" s="8">
        <v>77777</v>
      </c>
      <c r="J13" t="str">
        <f t="shared" ca="1" si="17"/>
        <v>전세</v>
      </c>
      <c r="K13" s="8" t="s">
        <v>242</v>
      </c>
      <c r="L13" s="55">
        <v>45413</v>
      </c>
      <c r="M13" s="55">
        <v>45463</v>
      </c>
      <c r="N13" s="55">
        <v>45413</v>
      </c>
      <c r="O13" s="55">
        <v>45443</v>
      </c>
      <c r="P13" s="51">
        <f t="shared" ca="1" si="1"/>
        <v>497434</v>
      </c>
      <c r="Q13" s="57">
        <f t="shared" ca="1" si="2"/>
        <v>507382.68</v>
      </c>
      <c r="R13" s="51">
        <f t="shared" ca="1" si="3"/>
        <v>497434</v>
      </c>
      <c r="S13" s="57">
        <f t="shared" ca="1" si="13"/>
        <v>156437</v>
      </c>
      <c r="T13" s="57">
        <f t="shared" ca="1" si="4"/>
        <v>340997</v>
      </c>
      <c r="U13" s="57">
        <f t="shared" ca="1" si="18"/>
        <v>36034</v>
      </c>
      <c r="V13" s="57">
        <f t="shared" ca="1" si="16"/>
        <v>18117</v>
      </c>
      <c r="W13" s="57">
        <f t="shared" ca="1" si="14"/>
        <v>1610</v>
      </c>
      <c r="X13" s="57">
        <f t="shared" ca="1" si="14"/>
        <v>3353</v>
      </c>
      <c r="Y13" s="57">
        <f t="shared" ca="1" si="14"/>
        <v>3841</v>
      </c>
      <c r="Z13" s="57">
        <f t="shared" ca="1" si="14"/>
        <v>24325</v>
      </c>
      <c r="AA13" s="57">
        <f t="shared" ca="1" si="14"/>
        <v>12830</v>
      </c>
      <c r="AB13" s="57">
        <f t="shared" ca="1" si="14"/>
        <v>39018</v>
      </c>
      <c r="AC13" s="57">
        <f t="shared" ca="1" si="14"/>
        <v>1747</v>
      </c>
      <c r="AD13" s="57">
        <f t="shared" ca="1" si="14"/>
        <v>8094</v>
      </c>
      <c r="AE13" s="57">
        <f t="shared" ca="1" si="14"/>
        <v>5525</v>
      </c>
      <c r="AF13" s="57">
        <f t="shared" ca="1" si="14"/>
        <v>924</v>
      </c>
      <c r="AG13" s="57">
        <f t="shared" ca="1" si="14"/>
        <v>5952</v>
      </c>
      <c r="AH13" s="57">
        <f t="shared" ca="1" si="14"/>
        <v>934</v>
      </c>
      <c r="AI13" s="57">
        <f t="shared" ca="1" si="14"/>
        <v>0</v>
      </c>
      <c r="AJ13" s="57">
        <f t="shared" ca="1" si="14"/>
        <v>198984</v>
      </c>
      <c r="AK13" s="57">
        <f t="shared" ca="1" si="14"/>
        <v>34772</v>
      </c>
      <c r="AL13" s="57">
        <f t="shared" ca="1" si="14"/>
        <v>43177</v>
      </c>
      <c r="AM13" s="57">
        <f t="shared" ca="1" si="14"/>
        <v>2776</v>
      </c>
      <c r="AN13" s="57">
        <f t="shared" ca="1" si="14"/>
        <v>35257</v>
      </c>
      <c r="AO13" s="57">
        <f t="shared" ca="1" si="14"/>
        <v>0</v>
      </c>
      <c r="AP13" s="57">
        <f t="shared" ca="1" si="14"/>
        <v>32471</v>
      </c>
      <c r="AQ13" s="57">
        <f t="shared" ca="1" si="14"/>
        <v>7897</v>
      </c>
      <c r="AR13" s="57">
        <f t="shared" ca="1" si="14"/>
        <v>1505</v>
      </c>
      <c r="AS13" s="57">
        <v>2500</v>
      </c>
      <c r="AT13" s="57">
        <f t="shared" ca="1" si="14"/>
        <v>0</v>
      </c>
      <c r="AU13" s="51">
        <v>0</v>
      </c>
      <c r="AV13" s="57">
        <v>0</v>
      </c>
      <c r="AW13" s="51">
        <f t="shared" ca="1" si="5"/>
        <v>9948.68</v>
      </c>
      <c r="AX13" s="57">
        <f t="shared" ca="1" si="15"/>
        <v>-15188</v>
      </c>
      <c r="AY13" s="57">
        <f t="shared" ca="1" si="15"/>
        <v>0</v>
      </c>
      <c r="AZ13" s="57">
        <f t="shared" ca="1" si="15"/>
        <v>0</v>
      </c>
      <c r="BA13" s="51">
        <v>0</v>
      </c>
      <c r="BB13" s="51">
        <v>0</v>
      </c>
      <c r="BC13" s="57">
        <f t="shared" ca="1" si="15"/>
        <v>-7617</v>
      </c>
      <c r="BD13" s="57">
        <f t="shared" ca="1" si="15"/>
        <v>-1404</v>
      </c>
      <c r="BE13" s="57">
        <f t="shared" ca="1" si="19"/>
        <v>994.92</v>
      </c>
      <c r="BF13" s="51">
        <f t="shared" ca="1" si="6"/>
        <v>34.541600000000003</v>
      </c>
      <c r="BG13" s="51">
        <f t="shared" ca="1" si="7"/>
        <v>4.9657746478873239</v>
      </c>
      <c r="BH13" s="51">
        <f t="shared" ca="1" si="8"/>
        <v>321.49504950495049</v>
      </c>
      <c r="BI13" s="51">
        <v>0</v>
      </c>
      <c r="BJ13" s="51">
        <f ca="1">'2024_4월_관리비상세내역'!BK13</f>
        <v>1195.4250000000002</v>
      </c>
      <c r="BK13" s="51">
        <f t="shared" ca="1" si="9"/>
        <v>2190.3450000000003</v>
      </c>
      <c r="BL13" s="51">
        <f ca="1">'2024_4월_관리비상세내역'!BM13</f>
        <v>315.19464788732392</v>
      </c>
      <c r="BM13" s="57">
        <f t="shared" ca="1" si="10"/>
        <v>320.16042253521124</v>
      </c>
      <c r="BN13" s="51">
        <f ca="1">'2024_4월_관리비상세내역'!BO13</f>
        <v>672.58879999999999</v>
      </c>
      <c r="BO13" s="57">
        <f t="shared" ca="1" si="11"/>
        <v>707.13040000000001</v>
      </c>
      <c r="BP13" s="51">
        <f ca="1">'2024_4월_관리비상세내역'!BQ13</f>
        <v>1110.0396039603961</v>
      </c>
      <c r="BQ13" s="57">
        <f t="shared" ca="1" si="12"/>
        <v>1431.5346534653465</v>
      </c>
      <c r="BR13" s="51">
        <v>0</v>
      </c>
      <c r="BS13" s="51">
        <v>0</v>
      </c>
    </row>
    <row r="14" spans="1:71">
      <c r="A14" s="8" t="s">
        <v>239</v>
      </c>
      <c r="B14" s="8">
        <v>701</v>
      </c>
      <c r="C14" s="53">
        <v>701</v>
      </c>
      <c r="E14" s="8">
        <v>115.7</v>
      </c>
      <c r="F14" s="8" t="s">
        <v>240</v>
      </c>
      <c r="G14" s="55">
        <f t="shared" ca="1" si="0"/>
        <v>42148</v>
      </c>
      <c r="H14" s="8">
        <v>77777</v>
      </c>
      <c r="J14" t="str">
        <f t="shared" ca="1" si="17"/>
        <v>자가</v>
      </c>
      <c r="K14" s="8" t="s">
        <v>242</v>
      </c>
      <c r="L14" s="55">
        <v>45413</v>
      </c>
      <c r="M14" s="55">
        <v>45463</v>
      </c>
      <c r="N14" s="55">
        <v>45413</v>
      </c>
      <c r="O14" s="55">
        <v>45443</v>
      </c>
      <c r="P14" s="51">
        <f t="shared" ca="1" si="1"/>
        <v>486730</v>
      </c>
      <c r="Q14" s="57">
        <f t="shared" ca="1" si="2"/>
        <v>496464.6</v>
      </c>
      <c r="R14" s="51">
        <f t="shared" ca="1" si="3"/>
        <v>486730</v>
      </c>
      <c r="S14" s="57">
        <f t="shared" ca="1" si="13"/>
        <v>125268</v>
      </c>
      <c r="T14" s="57">
        <f t="shared" ca="1" si="4"/>
        <v>361462</v>
      </c>
      <c r="U14" s="57">
        <f t="shared" ca="1" si="18"/>
        <v>31857</v>
      </c>
      <c r="V14" s="57">
        <f t="shared" ca="1" si="16"/>
        <v>25824</v>
      </c>
      <c r="W14" s="57">
        <f t="shared" ca="1" si="14"/>
        <v>626</v>
      </c>
      <c r="X14" s="57">
        <f t="shared" ca="1" si="14"/>
        <v>2195</v>
      </c>
      <c r="Y14" s="57">
        <f t="shared" ca="1" si="14"/>
        <v>3214</v>
      </c>
      <c r="Z14" s="57">
        <f t="shared" ca="1" si="14"/>
        <v>19830</v>
      </c>
      <c r="AA14" s="57">
        <f t="shared" ca="1" si="14"/>
        <v>18664</v>
      </c>
      <c r="AB14" s="57">
        <f t="shared" ca="1" si="14"/>
        <v>11569</v>
      </c>
      <c r="AC14" s="57">
        <f t="shared" ca="1" si="14"/>
        <v>2698</v>
      </c>
      <c r="AD14" s="57">
        <f t="shared" ca="1" si="14"/>
        <v>7869</v>
      </c>
      <c r="AE14" s="57">
        <f t="shared" ca="1" si="14"/>
        <v>3872</v>
      </c>
      <c r="AF14" s="57">
        <f t="shared" ca="1" si="14"/>
        <v>661</v>
      </c>
      <c r="AG14" s="57">
        <f t="shared" ca="1" si="14"/>
        <v>5478</v>
      </c>
      <c r="AH14" s="57">
        <f t="shared" ca="1" si="14"/>
        <v>358</v>
      </c>
      <c r="AI14" s="57">
        <f t="shared" ca="1" si="14"/>
        <v>0</v>
      </c>
      <c r="AJ14" s="57">
        <f t="shared" ca="1" si="14"/>
        <v>184121</v>
      </c>
      <c r="AK14" s="57">
        <f t="shared" ca="1" si="14"/>
        <v>15421</v>
      </c>
      <c r="AL14" s="57">
        <f t="shared" ref="AL14:AT50" ca="1" si="20">RANDBETWEEN(AL$2,AL$3)</f>
        <v>58221</v>
      </c>
      <c r="AM14" s="57">
        <f t="shared" ca="1" si="20"/>
        <v>724</v>
      </c>
      <c r="AN14" s="57">
        <f t="shared" ca="1" si="20"/>
        <v>67059</v>
      </c>
      <c r="AO14" s="57">
        <f t="shared" ca="1" si="20"/>
        <v>0</v>
      </c>
      <c r="AP14" s="57">
        <f t="shared" ca="1" si="20"/>
        <v>46018</v>
      </c>
      <c r="AQ14" s="57">
        <f t="shared" ca="1" si="20"/>
        <v>9575</v>
      </c>
      <c r="AR14" s="57">
        <f t="shared" ca="1" si="20"/>
        <v>1346</v>
      </c>
      <c r="AS14" s="57">
        <v>2500</v>
      </c>
      <c r="AT14" s="57">
        <f t="shared" ca="1" si="20"/>
        <v>0</v>
      </c>
      <c r="AU14" s="51">
        <v>0</v>
      </c>
      <c r="AV14" s="57">
        <v>0</v>
      </c>
      <c r="AW14" s="51">
        <f t="shared" ca="1" si="5"/>
        <v>9734.6</v>
      </c>
      <c r="AX14" s="57">
        <f t="shared" ca="1" si="15"/>
        <v>-7938</v>
      </c>
      <c r="AY14" s="57">
        <f t="shared" ca="1" si="15"/>
        <v>0</v>
      </c>
      <c r="AZ14" s="57">
        <f t="shared" ca="1" si="15"/>
        <v>0</v>
      </c>
      <c r="BA14" s="51">
        <v>-5000</v>
      </c>
      <c r="BB14" s="51">
        <v>0</v>
      </c>
      <c r="BC14" s="57">
        <f t="shared" ca="1" si="15"/>
        <v>-13481</v>
      </c>
      <c r="BD14" s="57">
        <f t="shared" ca="1" si="15"/>
        <v>-11551</v>
      </c>
      <c r="BE14" s="57">
        <f t="shared" ca="1" si="19"/>
        <v>920.60500000000002</v>
      </c>
      <c r="BF14" s="51">
        <f t="shared" ca="1" si="6"/>
        <v>46.576799999999999</v>
      </c>
      <c r="BG14" s="51">
        <f t="shared" ca="1" si="7"/>
        <v>9.444929577464789</v>
      </c>
      <c r="BH14" s="51">
        <f t="shared" ca="1" si="8"/>
        <v>455.62376237623761</v>
      </c>
      <c r="BI14" s="51">
        <v>0</v>
      </c>
      <c r="BJ14" s="51">
        <f ca="1">'2024_4월_관리비상세내역'!BK14</f>
        <v>1665.4749999999999</v>
      </c>
      <c r="BK14" s="51">
        <f t="shared" ca="1" si="9"/>
        <v>2586.08</v>
      </c>
      <c r="BL14" s="51">
        <f ca="1">'2024_4월_관리비상세내역'!BM14</f>
        <v>404.48450704225354</v>
      </c>
      <c r="BM14" s="57">
        <f t="shared" ca="1" si="10"/>
        <v>413.92943661971833</v>
      </c>
      <c r="BN14" s="51">
        <f ca="1">'2024_4월_관리비상세내역'!BO14</f>
        <v>865.9248</v>
      </c>
      <c r="BO14" s="57">
        <f t="shared" ca="1" si="11"/>
        <v>912.50160000000005</v>
      </c>
      <c r="BP14" s="51">
        <f ca="1">'2024_4월_관리비상세내역'!BQ14</f>
        <v>1683.5544554455446</v>
      </c>
      <c r="BQ14" s="57">
        <f t="shared" ca="1" si="12"/>
        <v>2139.1782178217823</v>
      </c>
      <c r="BR14" s="51">
        <v>0</v>
      </c>
      <c r="BS14" s="51">
        <v>0</v>
      </c>
    </row>
    <row r="15" spans="1:71">
      <c r="A15" s="8" t="s">
        <v>239</v>
      </c>
      <c r="B15" s="8">
        <v>701</v>
      </c>
      <c r="C15" s="53">
        <v>702</v>
      </c>
      <c r="E15" s="8">
        <v>115.7</v>
      </c>
      <c r="F15" s="8" t="s">
        <v>240</v>
      </c>
      <c r="G15" s="55">
        <f t="shared" ca="1" si="0"/>
        <v>42143</v>
      </c>
      <c r="H15" s="8">
        <v>77777</v>
      </c>
      <c r="J15" t="str">
        <f t="shared" ca="1" si="17"/>
        <v>자가</v>
      </c>
      <c r="K15" s="8" t="s">
        <v>242</v>
      </c>
      <c r="L15" s="55">
        <v>45413</v>
      </c>
      <c r="M15" s="55">
        <v>45463</v>
      </c>
      <c r="N15" s="55">
        <v>45413</v>
      </c>
      <c r="O15" s="55">
        <v>45443</v>
      </c>
      <c r="P15" s="51">
        <f t="shared" ca="1" si="1"/>
        <v>579063</v>
      </c>
      <c r="Q15" s="57">
        <f t="shared" ca="1" si="2"/>
        <v>590644.26</v>
      </c>
      <c r="R15" s="51">
        <f t="shared" ca="1" si="3"/>
        <v>579063</v>
      </c>
      <c r="S15" s="57">
        <f t="shared" ca="1" si="13"/>
        <v>213974</v>
      </c>
      <c r="T15" s="57">
        <f t="shared" ca="1" si="4"/>
        <v>365089</v>
      </c>
      <c r="U15" s="57">
        <f t="shared" ca="1" si="18"/>
        <v>74085</v>
      </c>
      <c r="V15" s="57">
        <f t="shared" ca="1" si="16"/>
        <v>5462</v>
      </c>
      <c r="W15" s="57">
        <f t="shared" ca="1" si="16"/>
        <v>550</v>
      </c>
      <c r="X15" s="57">
        <f t="shared" ca="1" si="16"/>
        <v>1217</v>
      </c>
      <c r="Y15" s="57">
        <f t="shared" ca="1" si="16"/>
        <v>3922</v>
      </c>
      <c r="Z15" s="57">
        <f t="shared" ca="1" si="16"/>
        <v>56168</v>
      </c>
      <c r="AA15" s="57">
        <f t="shared" ca="1" si="16"/>
        <v>14496</v>
      </c>
      <c r="AB15" s="57">
        <f t="shared" ca="1" si="16"/>
        <v>13457</v>
      </c>
      <c r="AC15" s="57">
        <f t="shared" ca="1" si="16"/>
        <v>2451</v>
      </c>
      <c r="AD15" s="57">
        <f t="shared" ca="1" si="16"/>
        <v>4274</v>
      </c>
      <c r="AE15" s="57">
        <f t="shared" ca="1" si="16"/>
        <v>27015</v>
      </c>
      <c r="AF15" s="57">
        <f t="shared" ca="1" si="16"/>
        <v>861</v>
      </c>
      <c r="AG15" s="57">
        <f t="shared" ca="1" si="16"/>
        <v>18993</v>
      </c>
      <c r="AH15" s="57">
        <f t="shared" ca="1" si="16"/>
        <v>508</v>
      </c>
      <c r="AI15" s="57">
        <f t="shared" ca="1" si="16"/>
        <v>0</v>
      </c>
      <c r="AJ15" s="57">
        <f t="shared" ca="1" si="16"/>
        <v>147798</v>
      </c>
      <c r="AK15" s="57">
        <f t="shared" ca="1" si="16"/>
        <v>32932</v>
      </c>
      <c r="AL15" s="57">
        <f t="shared" ca="1" si="20"/>
        <v>80029</v>
      </c>
      <c r="AM15" s="57">
        <f t="shared" ca="1" si="20"/>
        <v>3601</v>
      </c>
      <c r="AN15" s="57">
        <f t="shared" ca="1" si="20"/>
        <v>38392</v>
      </c>
      <c r="AO15" s="57">
        <f t="shared" ca="1" si="20"/>
        <v>0</v>
      </c>
      <c r="AP15" s="57">
        <f t="shared" ca="1" si="20"/>
        <v>74856</v>
      </c>
      <c r="AQ15" s="57">
        <f t="shared" ca="1" si="20"/>
        <v>5519</v>
      </c>
      <c r="AR15" s="57">
        <f t="shared" ca="1" si="20"/>
        <v>2175</v>
      </c>
      <c r="AS15" s="57">
        <v>2500</v>
      </c>
      <c r="AT15" s="57">
        <f t="shared" ca="1" si="20"/>
        <v>0</v>
      </c>
      <c r="AU15" s="51">
        <v>0</v>
      </c>
      <c r="AV15" s="57">
        <v>0</v>
      </c>
      <c r="AW15" s="51">
        <f t="shared" ca="1" si="5"/>
        <v>11581.26</v>
      </c>
      <c r="AX15" s="57">
        <f t="shared" ca="1" si="15"/>
        <v>-18647</v>
      </c>
      <c r="AY15" s="57">
        <f t="shared" ca="1" si="15"/>
        <v>0</v>
      </c>
      <c r="AZ15" s="57">
        <f t="shared" ca="1" si="15"/>
        <v>0</v>
      </c>
      <c r="BA15" s="51">
        <v>0</v>
      </c>
      <c r="BB15" s="51">
        <v>0</v>
      </c>
      <c r="BC15" s="57">
        <f t="shared" ca="1" si="15"/>
        <v>-8715</v>
      </c>
      <c r="BD15" s="57">
        <f t="shared" ca="1" si="15"/>
        <v>-4836</v>
      </c>
      <c r="BE15" s="57">
        <f t="shared" ca="1" si="19"/>
        <v>738.99</v>
      </c>
      <c r="BF15" s="51">
        <f t="shared" ca="1" si="6"/>
        <v>64.023200000000003</v>
      </c>
      <c r="BG15" s="51">
        <f t="shared" ca="1" si="7"/>
        <v>5.4073239436619716</v>
      </c>
      <c r="BH15" s="51">
        <f t="shared" ca="1" si="8"/>
        <v>741.14851485148517</v>
      </c>
      <c r="BI15" s="51">
        <v>0</v>
      </c>
      <c r="BJ15" s="51">
        <f ca="1">'2024_4월_관리비상세내역'!BK15</f>
        <v>1693.57</v>
      </c>
      <c r="BK15" s="51">
        <f t="shared" ca="1" si="9"/>
        <v>2432.56</v>
      </c>
      <c r="BL15" s="51">
        <f ca="1">'2024_4월_관리비상세내역'!BM15</f>
        <v>960.48211267605643</v>
      </c>
      <c r="BM15" s="57">
        <f t="shared" ca="1" si="10"/>
        <v>965.88943661971837</v>
      </c>
      <c r="BN15" s="51">
        <f ca="1">'2024_4월_관리비상세내역'!BO15</f>
        <v>1102.7128</v>
      </c>
      <c r="BO15" s="57">
        <f t="shared" ca="1" si="11"/>
        <v>1166.7360000000001</v>
      </c>
      <c r="BP15" s="51">
        <f ca="1">'2024_4월_관리비상세내역'!BQ15</f>
        <v>668.99009900990109</v>
      </c>
      <c r="BQ15" s="57">
        <f t="shared" ca="1" si="12"/>
        <v>1410.1386138613861</v>
      </c>
      <c r="BR15" s="51">
        <v>0</v>
      </c>
      <c r="BS15" s="51">
        <v>0</v>
      </c>
    </row>
    <row r="16" spans="1:71">
      <c r="A16" s="8" t="s">
        <v>239</v>
      </c>
      <c r="B16" s="8">
        <v>701</v>
      </c>
      <c r="C16" s="53">
        <v>801</v>
      </c>
      <c r="E16" s="8">
        <v>115.7</v>
      </c>
      <c r="F16" s="8" t="s">
        <v>240</v>
      </c>
      <c r="G16" s="55">
        <f t="shared" ca="1" si="0"/>
        <v>42900</v>
      </c>
      <c r="H16" s="8">
        <v>77777</v>
      </c>
      <c r="J16" t="str">
        <f t="shared" ca="1" si="17"/>
        <v>전세</v>
      </c>
      <c r="K16" s="8" t="s">
        <v>242</v>
      </c>
      <c r="L16" s="55">
        <v>45413</v>
      </c>
      <c r="M16" s="55">
        <v>45463</v>
      </c>
      <c r="N16" s="55">
        <v>45413</v>
      </c>
      <c r="O16" s="55">
        <v>45443</v>
      </c>
      <c r="P16" s="51">
        <f t="shared" ca="1" si="1"/>
        <v>529351</v>
      </c>
      <c r="Q16" s="57">
        <f t="shared" ca="1" si="2"/>
        <v>539938.02</v>
      </c>
      <c r="R16" s="51">
        <f t="shared" ca="1" si="3"/>
        <v>529351</v>
      </c>
      <c r="S16" s="57">
        <f t="shared" ca="1" si="13"/>
        <v>198633</v>
      </c>
      <c r="T16" s="57">
        <f t="shared" ca="1" si="4"/>
        <v>330718</v>
      </c>
      <c r="U16" s="57">
        <f t="shared" ca="1" si="18"/>
        <v>51420</v>
      </c>
      <c r="V16" s="57">
        <f t="shared" ca="1" si="16"/>
        <v>25182</v>
      </c>
      <c r="W16" s="57">
        <f t="shared" ca="1" si="16"/>
        <v>530</v>
      </c>
      <c r="X16" s="57">
        <f t="shared" ca="1" si="16"/>
        <v>1064</v>
      </c>
      <c r="Y16" s="57">
        <f t="shared" ca="1" si="16"/>
        <v>3241</v>
      </c>
      <c r="Z16" s="57">
        <f t="shared" ca="1" si="16"/>
        <v>55609</v>
      </c>
      <c r="AA16" s="57">
        <f t="shared" ca="1" si="16"/>
        <v>21608</v>
      </c>
      <c r="AB16" s="57">
        <f t="shared" ca="1" si="16"/>
        <v>37675</v>
      </c>
      <c r="AC16" s="57">
        <f t="shared" ca="1" si="16"/>
        <v>2624</v>
      </c>
      <c r="AD16" s="57">
        <f t="shared" ca="1" si="16"/>
        <v>4442</v>
      </c>
      <c r="AE16" s="57">
        <f t="shared" ca="1" si="16"/>
        <v>2718</v>
      </c>
      <c r="AF16" s="57">
        <f t="shared" ca="1" si="16"/>
        <v>599</v>
      </c>
      <c r="AG16" s="57">
        <f t="shared" ca="1" si="16"/>
        <v>12075</v>
      </c>
      <c r="AH16" s="57">
        <f t="shared" ca="1" si="16"/>
        <v>172</v>
      </c>
      <c r="AI16" s="57">
        <f t="shared" ca="1" si="16"/>
        <v>0</v>
      </c>
      <c r="AJ16" s="57">
        <f t="shared" ca="1" si="16"/>
        <v>158737</v>
      </c>
      <c r="AK16" s="57">
        <f t="shared" ca="1" si="16"/>
        <v>20259</v>
      </c>
      <c r="AL16" s="57">
        <f t="shared" ca="1" si="20"/>
        <v>42472</v>
      </c>
      <c r="AM16" s="57">
        <f t="shared" ca="1" si="20"/>
        <v>9680</v>
      </c>
      <c r="AN16" s="57">
        <f t="shared" ca="1" si="20"/>
        <v>28322</v>
      </c>
      <c r="AO16" s="57">
        <f t="shared" ca="1" si="20"/>
        <v>0</v>
      </c>
      <c r="AP16" s="57">
        <f t="shared" ca="1" si="20"/>
        <v>67037</v>
      </c>
      <c r="AQ16" s="57">
        <f t="shared" ca="1" si="20"/>
        <v>1454</v>
      </c>
      <c r="AR16" s="57">
        <f t="shared" ca="1" si="20"/>
        <v>1909</v>
      </c>
      <c r="AS16" s="57">
        <v>0</v>
      </c>
      <c r="AT16" s="57">
        <f t="shared" ca="1" si="20"/>
        <v>0</v>
      </c>
      <c r="AU16" s="51">
        <v>0</v>
      </c>
      <c r="AV16" s="57">
        <v>0</v>
      </c>
      <c r="AW16" s="51">
        <f t="shared" ca="1" si="5"/>
        <v>10587.02</v>
      </c>
      <c r="AX16" s="57">
        <f t="shared" ca="1" si="15"/>
        <v>-8167</v>
      </c>
      <c r="AY16" s="57">
        <f t="shared" ca="1" si="15"/>
        <v>0</v>
      </c>
      <c r="AZ16" s="57">
        <f t="shared" ca="1" si="15"/>
        <v>0</v>
      </c>
      <c r="BA16" s="51">
        <v>0</v>
      </c>
      <c r="BB16" s="51">
        <v>0</v>
      </c>
      <c r="BC16" s="57">
        <f t="shared" ca="1" si="15"/>
        <v>-2135</v>
      </c>
      <c r="BD16" s="57">
        <f t="shared" ca="1" si="15"/>
        <v>-9176</v>
      </c>
      <c r="BE16" s="57">
        <f t="shared" ca="1" si="19"/>
        <v>793.68499999999995</v>
      </c>
      <c r="BF16" s="51">
        <f t="shared" ca="1" si="6"/>
        <v>33.977600000000002</v>
      </c>
      <c r="BG16" s="51">
        <f t="shared" ca="1" si="7"/>
        <v>3.9890140845070423</v>
      </c>
      <c r="BH16" s="51">
        <f t="shared" ca="1" si="8"/>
        <v>663.73267326732673</v>
      </c>
      <c r="BI16" s="51">
        <v>0</v>
      </c>
      <c r="BJ16" s="51">
        <f ca="1">'2024_4월_관리비상세내역'!BK16</f>
        <v>1255.365</v>
      </c>
      <c r="BK16" s="51">
        <f t="shared" ca="1" si="9"/>
        <v>2049.0500000000002</v>
      </c>
      <c r="BL16" s="51">
        <f ca="1">'2024_4월_관리비상세내역'!BM16</f>
        <v>796.61943661971839</v>
      </c>
      <c r="BM16" s="57">
        <f t="shared" ca="1" si="10"/>
        <v>800.60845070422545</v>
      </c>
      <c r="BN16" s="51">
        <f ca="1">'2024_4월_관리비상세내역'!BO16</f>
        <v>545.3904</v>
      </c>
      <c r="BO16" s="57">
        <f t="shared" ca="1" si="11"/>
        <v>579.36800000000005</v>
      </c>
      <c r="BP16" s="51">
        <f ca="1">'2024_4월_관리비상세내역'!BQ16</f>
        <v>968.55445544554459</v>
      </c>
      <c r="BQ16" s="57">
        <f t="shared" ca="1" si="12"/>
        <v>1632.2871287128714</v>
      </c>
      <c r="BR16" s="51">
        <v>0</v>
      </c>
      <c r="BS16" s="51">
        <v>0</v>
      </c>
    </row>
    <row r="17" spans="1:71">
      <c r="A17" s="8" t="s">
        <v>239</v>
      </c>
      <c r="B17" s="8">
        <v>701</v>
      </c>
      <c r="C17" s="53">
        <v>802</v>
      </c>
      <c r="E17" s="8">
        <v>115.7</v>
      </c>
      <c r="F17" s="8" t="s">
        <v>240</v>
      </c>
      <c r="G17" s="55">
        <f t="shared" ca="1" si="0"/>
        <v>43342</v>
      </c>
      <c r="H17" s="8">
        <v>77777</v>
      </c>
      <c r="J17" t="str">
        <f t="shared" ca="1" si="17"/>
        <v>전세</v>
      </c>
      <c r="K17" s="8" t="s">
        <v>242</v>
      </c>
      <c r="L17" s="55">
        <v>45413</v>
      </c>
      <c r="M17" s="55">
        <v>45463</v>
      </c>
      <c r="N17" s="55">
        <v>45413</v>
      </c>
      <c r="O17" s="55">
        <v>45443</v>
      </c>
      <c r="P17" s="51">
        <f t="shared" ca="1" si="1"/>
        <v>546133</v>
      </c>
      <c r="Q17" s="57">
        <f t="shared" ca="1" si="2"/>
        <v>557055.66</v>
      </c>
      <c r="R17" s="51">
        <f t="shared" ca="1" si="3"/>
        <v>546133</v>
      </c>
      <c r="S17" s="57">
        <f t="shared" ca="1" si="13"/>
        <v>243666</v>
      </c>
      <c r="T17" s="57">
        <f t="shared" ca="1" si="4"/>
        <v>302467</v>
      </c>
      <c r="U17" s="57">
        <f t="shared" ca="1" si="18"/>
        <v>35914</v>
      </c>
      <c r="V17" s="57">
        <f t="shared" ca="1" si="16"/>
        <v>15397</v>
      </c>
      <c r="W17" s="57">
        <f t="shared" ca="1" si="16"/>
        <v>1441</v>
      </c>
      <c r="X17" s="57">
        <f t="shared" ca="1" si="16"/>
        <v>3747</v>
      </c>
      <c r="Y17" s="57">
        <f t="shared" ca="1" si="16"/>
        <v>3194</v>
      </c>
      <c r="Z17" s="57">
        <f t="shared" ca="1" si="16"/>
        <v>55066</v>
      </c>
      <c r="AA17" s="57">
        <f t="shared" ca="1" si="16"/>
        <v>25600</v>
      </c>
      <c r="AB17" s="57">
        <f t="shared" ca="1" si="16"/>
        <v>71070</v>
      </c>
      <c r="AC17" s="57">
        <f t="shared" ca="1" si="16"/>
        <v>2004</v>
      </c>
      <c r="AD17" s="57">
        <f t="shared" ca="1" si="16"/>
        <v>5482</v>
      </c>
      <c r="AE17" s="57">
        <f t="shared" ca="1" si="16"/>
        <v>13766</v>
      </c>
      <c r="AF17" s="57">
        <f t="shared" ca="1" si="16"/>
        <v>779</v>
      </c>
      <c r="AG17" s="57">
        <f t="shared" ca="1" si="16"/>
        <v>27728</v>
      </c>
      <c r="AH17" s="57">
        <f t="shared" ca="1" si="16"/>
        <v>850</v>
      </c>
      <c r="AI17" s="57">
        <f t="shared" ca="1" si="16"/>
        <v>0</v>
      </c>
      <c r="AJ17" s="57">
        <f t="shared" ca="1" si="16"/>
        <v>186627</v>
      </c>
      <c r="AK17" s="57">
        <f t="shared" ca="1" si="16"/>
        <v>28068</v>
      </c>
      <c r="AL17" s="57">
        <f t="shared" ca="1" si="20"/>
        <v>45927</v>
      </c>
      <c r="AM17" s="57">
        <f t="shared" ca="1" si="20"/>
        <v>4905</v>
      </c>
      <c r="AN17" s="57">
        <f t="shared" ca="1" si="20"/>
        <v>56419</v>
      </c>
      <c r="AO17" s="57">
        <f t="shared" ca="1" si="20"/>
        <v>0</v>
      </c>
      <c r="AP17" s="57">
        <f t="shared" ca="1" si="20"/>
        <v>12959</v>
      </c>
      <c r="AQ17" s="57">
        <f t="shared" ca="1" si="20"/>
        <v>8078</v>
      </c>
      <c r="AR17" s="57">
        <f t="shared" ca="1" si="20"/>
        <v>2092</v>
      </c>
      <c r="AS17" s="57">
        <v>2500</v>
      </c>
      <c r="AT17" s="57">
        <f t="shared" ca="1" si="20"/>
        <v>0</v>
      </c>
      <c r="AU17" s="51">
        <v>0</v>
      </c>
      <c r="AV17" s="57">
        <v>0</v>
      </c>
      <c r="AW17" s="51">
        <f t="shared" ca="1" si="5"/>
        <v>10922.66</v>
      </c>
      <c r="AX17" s="57">
        <f t="shared" ca="1" si="15"/>
        <v>-24363</v>
      </c>
      <c r="AY17" s="57">
        <f t="shared" ca="1" si="15"/>
        <v>0</v>
      </c>
      <c r="AZ17" s="57">
        <f t="shared" ca="1" si="15"/>
        <v>0</v>
      </c>
      <c r="BA17" s="51">
        <v>0</v>
      </c>
      <c r="BB17" s="51">
        <v>0</v>
      </c>
      <c r="BC17" s="57">
        <f t="shared" ca="1" si="15"/>
        <v>-27085</v>
      </c>
      <c r="BD17" s="57">
        <f t="shared" ca="1" si="15"/>
        <v>-12032</v>
      </c>
      <c r="BE17" s="57">
        <f t="shared" ca="1" si="19"/>
        <v>933.13499999999999</v>
      </c>
      <c r="BF17" s="51">
        <f t="shared" ca="1" si="6"/>
        <v>36.741599999999998</v>
      </c>
      <c r="BG17" s="51">
        <f t="shared" ca="1" si="7"/>
        <v>7.9463380281690137</v>
      </c>
      <c r="BH17" s="51">
        <f t="shared" ca="1" si="8"/>
        <v>128.30693069306932</v>
      </c>
      <c r="BI17" s="51">
        <v>0</v>
      </c>
      <c r="BJ17" s="51">
        <f ca="1">'2024_4월_관리비상세내역'!BK17</f>
        <v>1528.36</v>
      </c>
      <c r="BK17" s="51">
        <f t="shared" ca="1" si="9"/>
        <v>2461.4949999999999</v>
      </c>
      <c r="BL17" s="51">
        <f ca="1">'2024_4월_관리비상세내역'!BM17</f>
        <v>295.75845070422537</v>
      </c>
      <c r="BM17" s="57">
        <f t="shared" ca="1" si="10"/>
        <v>303.70478873239438</v>
      </c>
      <c r="BN17" s="51">
        <f ca="1">'2024_4월_관리비상세내역'!BO17</f>
        <v>1013.46</v>
      </c>
      <c r="BO17" s="57">
        <f t="shared" ca="1" si="11"/>
        <v>1050.2016000000001</v>
      </c>
      <c r="BP17" s="51">
        <f ca="1">'2024_4월_관리비상세내역'!BQ17</f>
        <v>1269.3663366336634</v>
      </c>
      <c r="BQ17" s="57">
        <f t="shared" ca="1" si="12"/>
        <v>1397.6732673267327</v>
      </c>
      <c r="BR17" s="51">
        <v>0</v>
      </c>
      <c r="BS17" s="51">
        <v>0</v>
      </c>
    </row>
    <row r="18" spans="1:71">
      <c r="A18" s="8" t="s">
        <v>239</v>
      </c>
      <c r="B18" s="8">
        <v>701</v>
      </c>
      <c r="C18" s="53">
        <v>901</v>
      </c>
      <c r="E18" s="8">
        <v>115.7</v>
      </c>
      <c r="F18" s="8" t="s">
        <v>240</v>
      </c>
      <c r="G18" s="55">
        <f t="shared" ca="1" si="0"/>
        <v>42896</v>
      </c>
      <c r="H18" s="8">
        <v>77777</v>
      </c>
      <c r="J18" t="str">
        <f t="shared" ca="1" si="17"/>
        <v>자가</v>
      </c>
      <c r="K18" s="8" t="s">
        <v>242</v>
      </c>
      <c r="L18" s="55">
        <v>45413</v>
      </c>
      <c r="M18" s="55">
        <v>45463</v>
      </c>
      <c r="N18" s="55">
        <v>45413</v>
      </c>
      <c r="O18" s="55">
        <v>45443</v>
      </c>
      <c r="P18" s="51">
        <f t="shared" ca="1" si="1"/>
        <v>438421</v>
      </c>
      <c r="Q18" s="57">
        <f t="shared" ca="1" si="2"/>
        <v>447189.42</v>
      </c>
      <c r="R18" s="51">
        <f t="shared" ca="1" si="3"/>
        <v>438421</v>
      </c>
      <c r="S18" s="57">
        <f t="shared" ca="1" si="13"/>
        <v>138216</v>
      </c>
      <c r="T18" s="57">
        <f t="shared" ca="1" si="4"/>
        <v>300205</v>
      </c>
      <c r="U18" s="57">
        <f t="shared" ca="1" si="18"/>
        <v>39284</v>
      </c>
      <c r="V18" s="57">
        <f t="shared" ca="1" si="16"/>
        <v>17554</v>
      </c>
      <c r="W18" s="57">
        <f t="shared" ca="1" si="16"/>
        <v>1442</v>
      </c>
      <c r="X18" s="57">
        <f t="shared" ca="1" si="16"/>
        <v>4394</v>
      </c>
      <c r="Y18" s="57">
        <f t="shared" ca="1" si="16"/>
        <v>3479</v>
      </c>
      <c r="Z18" s="57">
        <f t="shared" ca="1" si="16"/>
        <v>27453</v>
      </c>
      <c r="AA18" s="57">
        <f t="shared" ca="1" si="16"/>
        <v>19452</v>
      </c>
      <c r="AB18" s="57">
        <f t="shared" ca="1" si="16"/>
        <v>17214</v>
      </c>
      <c r="AC18" s="57">
        <f t="shared" ca="1" si="16"/>
        <v>1792</v>
      </c>
      <c r="AD18" s="57">
        <f t="shared" ca="1" si="16"/>
        <v>4815</v>
      </c>
      <c r="AE18" s="57">
        <f t="shared" ca="1" si="16"/>
        <v>11143</v>
      </c>
      <c r="AF18" s="57">
        <f t="shared" ca="1" si="16"/>
        <v>252</v>
      </c>
      <c r="AG18" s="57">
        <f t="shared" ca="1" si="16"/>
        <v>1977</v>
      </c>
      <c r="AH18" s="57">
        <f t="shared" ca="1" si="16"/>
        <v>110</v>
      </c>
      <c r="AI18" s="57">
        <f t="shared" ca="1" si="16"/>
        <v>0</v>
      </c>
      <c r="AJ18" s="57">
        <f t="shared" ca="1" si="16"/>
        <v>132178</v>
      </c>
      <c r="AK18" s="57">
        <f t="shared" ca="1" si="16"/>
        <v>47626</v>
      </c>
      <c r="AL18" s="57">
        <f t="shared" ca="1" si="20"/>
        <v>49264</v>
      </c>
      <c r="AM18" s="57">
        <f t="shared" ca="1" si="20"/>
        <v>7789</v>
      </c>
      <c r="AN18" s="57">
        <f t="shared" ca="1" si="20"/>
        <v>38515</v>
      </c>
      <c r="AO18" s="57">
        <f t="shared" ca="1" si="20"/>
        <v>0</v>
      </c>
      <c r="AP18" s="57">
        <f t="shared" ca="1" si="20"/>
        <v>51244</v>
      </c>
      <c r="AQ18" s="57">
        <f t="shared" ca="1" si="20"/>
        <v>7417</v>
      </c>
      <c r="AR18" s="57">
        <f t="shared" ca="1" si="20"/>
        <v>320</v>
      </c>
      <c r="AS18" s="57">
        <v>2500</v>
      </c>
      <c r="AT18" s="57">
        <f t="shared" ca="1" si="20"/>
        <v>0</v>
      </c>
      <c r="AU18" s="51">
        <v>0</v>
      </c>
      <c r="AV18" s="57">
        <v>0</v>
      </c>
      <c r="AW18" s="51">
        <f t="shared" ca="1" si="5"/>
        <v>8768.42</v>
      </c>
      <c r="AX18" s="57">
        <f t="shared" ca="1" si="15"/>
        <v>-15927</v>
      </c>
      <c r="AY18" s="57">
        <f t="shared" ca="1" si="15"/>
        <v>0</v>
      </c>
      <c r="AZ18" s="57">
        <f t="shared" ca="1" si="15"/>
        <v>0</v>
      </c>
      <c r="BA18" s="51">
        <v>0</v>
      </c>
      <c r="BB18" s="51">
        <v>0</v>
      </c>
      <c r="BC18" s="57">
        <f t="shared" ca="1" si="15"/>
        <v>-3370</v>
      </c>
      <c r="BD18" s="57">
        <f t="shared" ca="1" si="15"/>
        <v>-29496</v>
      </c>
      <c r="BE18" s="57">
        <f t="shared" ca="1" si="19"/>
        <v>660.89</v>
      </c>
      <c r="BF18" s="51">
        <f t="shared" ca="1" si="6"/>
        <v>39.411200000000001</v>
      </c>
      <c r="BG18" s="51">
        <f t="shared" ca="1" si="7"/>
        <v>5.4246478873239434</v>
      </c>
      <c r="BH18" s="51">
        <f t="shared" ca="1" si="8"/>
        <v>507.36633663366337</v>
      </c>
      <c r="BI18" s="51">
        <v>0</v>
      </c>
      <c r="BJ18" s="51">
        <f ca="1">'2024_4월_관리비상세내역'!BK18</f>
        <v>1483.54</v>
      </c>
      <c r="BK18" s="51">
        <f t="shared" ca="1" si="9"/>
        <v>2144.4299999999998</v>
      </c>
      <c r="BL18" s="51">
        <f ca="1">'2024_4월_관리비상세내역'!BM18</f>
        <v>806.60859154929574</v>
      </c>
      <c r="BM18" s="57">
        <f t="shared" ca="1" si="10"/>
        <v>812.03323943661974</v>
      </c>
      <c r="BN18" s="51">
        <f ca="1">'2024_4월_관리비상세내역'!BO18</f>
        <v>574.32719999999995</v>
      </c>
      <c r="BO18" s="57">
        <f t="shared" ca="1" si="11"/>
        <v>613.73839999999996</v>
      </c>
      <c r="BP18" s="51">
        <f ca="1">'2024_4월_관리비상세내역'!BQ18</f>
        <v>2310.4950495049507</v>
      </c>
      <c r="BQ18" s="57">
        <f t="shared" ca="1" si="12"/>
        <v>2817.8613861386139</v>
      </c>
      <c r="BR18" s="51">
        <v>0</v>
      </c>
      <c r="BS18" s="51">
        <v>0</v>
      </c>
    </row>
    <row r="19" spans="1:71">
      <c r="A19" s="8" t="s">
        <v>239</v>
      </c>
      <c r="B19" s="8">
        <v>701</v>
      </c>
      <c r="C19" s="53">
        <v>902</v>
      </c>
      <c r="E19" s="8">
        <v>115.7</v>
      </c>
      <c r="F19" s="8" t="s">
        <v>240</v>
      </c>
      <c r="G19" s="55">
        <f t="shared" ca="1" si="0"/>
        <v>43889</v>
      </c>
      <c r="H19" s="8">
        <v>77777</v>
      </c>
      <c r="J19" t="str">
        <f t="shared" ca="1" si="17"/>
        <v>월세</v>
      </c>
      <c r="K19" s="8" t="s">
        <v>242</v>
      </c>
      <c r="L19" s="55">
        <v>45413</v>
      </c>
      <c r="M19" s="55">
        <v>45463</v>
      </c>
      <c r="N19" s="55">
        <v>45413</v>
      </c>
      <c r="O19" s="55">
        <v>45443</v>
      </c>
      <c r="P19" s="51">
        <f t="shared" ca="1" si="1"/>
        <v>599572</v>
      </c>
      <c r="Q19" s="57">
        <f t="shared" ca="1" si="2"/>
        <v>611563.43999999994</v>
      </c>
      <c r="R19" s="51">
        <f t="shared" ca="1" si="3"/>
        <v>599572</v>
      </c>
      <c r="S19" s="57">
        <f t="shared" ca="1" si="13"/>
        <v>289531</v>
      </c>
      <c r="T19" s="57">
        <f t="shared" ca="1" si="4"/>
        <v>310041</v>
      </c>
      <c r="U19" s="57">
        <f t="shared" ca="1" si="18"/>
        <v>76835</v>
      </c>
      <c r="V19" s="57">
        <f t="shared" ca="1" si="16"/>
        <v>18651</v>
      </c>
      <c r="W19" s="57">
        <f t="shared" ca="1" si="16"/>
        <v>1698</v>
      </c>
      <c r="X19" s="57">
        <f t="shared" ca="1" si="16"/>
        <v>4023</v>
      </c>
      <c r="Y19" s="57">
        <f t="shared" ca="1" si="16"/>
        <v>3719</v>
      </c>
      <c r="Z19" s="57">
        <f t="shared" ca="1" si="16"/>
        <v>41294</v>
      </c>
      <c r="AA19" s="57">
        <f t="shared" ca="1" si="16"/>
        <v>23996</v>
      </c>
      <c r="AB19" s="57">
        <f t="shared" ca="1" si="16"/>
        <v>73734</v>
      </c>
      <c r="AC19" s="57">
        <f t="shared" ca="1" si="16"/>
        <v>119</v>
      </c>
      <c r="AD19" s="57">
        <f t="shared" ca="1" si="16"/>
        <v>7611</v>
      </c>
      <c r="AE19" s="57">
        <f t="shared" ca="1" si="16"/>
        <v>28980</v>
      </c>
      <c r="AF19" s="57">
        <f t="shared" ca="1" si="16"/>
        <v>229</v>
      </c>
      <c r="AG19" s="57">
        <f t="shared" ca="1" si="16"/>
        <v>31437</v>
      </c>
      <c r="AH19" s="57">
        <f t="shared" ca="1" si="16"/>
        <v>265</v>
      </c>
      <c r="AI19" s="57">
        <f t="shared" ca="1" si="16"/>
        <v>0</v>
      </c>
      <c r="AJ19" s="57">
        <f t="shared" ca="1" si="16"/>
        <v>182659</v>
      </c>
      <c r="AK19" s="57">
        <f t="shared" ca="1" si="16"/>
        <v>32215</v>
      </c>
      <c r="AL19" s="57">
        <f t="shared" ca="1" si="20"/>
        <v>45842</v>
      </c>
      <c r="AM19" s="57">
        <f t="shared" ca="1" si="20"/>
        <v>778</v>
      </c>
      <c r="AN19" s="57">
        <f t="shared" ca="1" si="20"/>
        <v>42569</v>
      </c>
      <c r="AO19" s="57">
        <f t="shared" ca="1" si="20"/>
        <v>0</v>
      </c>
      <c r="AP19" s="57">
        <f t="shared" ca="1" si="20"/>
        <v>41609</v>
      </c>
      <c r="AQ19" s="57">
        <f t="shared" ca="1" si="20"/>
        <v>1201</v>
      </c>
      <c r="AR19" s="57">
        <f t="shared" ca="1" si="20"/>
        <v>504</v>
      </c>
      <c r="AS19" s="57">
        <v>2500</v>
      </c>
      <c r="AT19" s="57">
        <f t="shared" ca="1" si="20"/>
        <v>0</v>
      </c>
      <c r="AU19" s="51">
        <v>0</v>
      </c>
      <c r="AV19" s="57">
        <v>0</v>
      </c>
      <c r="AW19" s="51">
        <f t="shared" ca="1" si="5"/>
        <v>11991.44</v>
      </c>
      <c r="AX19" s="57">
        <f t="shared" ca="1" si="15"/>
        <v>-9104</v>
      </c>
      <c r="AY19" s="57">
        <f t="shared" ca="1" si="15"/>
        <v>0</v>
      </c>
      <c r="AZ19" s="57">
        <f t="shared" ca="1" si="15"/>
        <v>0</v>
      </c>
      <c r="BA19" s="51">
        <v>0</v>
      </c>
      <c r="BB19" s="51">
        <v>0</v>
      </c>
      <c r="BC19" s="57">
        <f t="shared" ca="1" si="15"/>
        <v>-27586</v>
      </c>
      <c r="BD19" s="57">
        <f t="shared" ca="1" si="15"/>
        <v>-26206</v>
      </c>
      <c r="BE19" s="57">
        <f t="shared" ca="1" si="19"/>
        <v>913.29499999999996</v>
      </c>
      <c r="BF19" s="51">
        <f t="shared" ca="1" si="6"/>
        <v>36.6736</v>
      </c>
      <c r="BG19" s="51">
        <f t="shared" ca="1" si="7"/>
        <v>5.9956338028169016</v>
      </c>
      <c r="BH19" s="51">
        <f t="shared" ca="1" si="8"/>
        <v>411.97029702970298</v>
      </c>
      <c r="BI19" s="51">
        <v>0</v>
      </c>
      <c r="BJ19" s="51">
        <f ca="1">'2024_4월_관리비상세내역'!BK19</f>
        <v>1627.9</v>
      </c>
      <c r="BK19" s="51">
        <f t="shared" ca="1" si="9"/>
        <v>2541.1950000000002</v>
      </c>
      <c r="BL19" s="51">
        <f ca="1">'2024_4월_관리비상세내역'!BM19</f>
        <v>326.35633802816903</v>
      </c>
      <c r="BM19" s="57">
        <f t="shared" ca="1" si="10"/>
        <v>332.35197183098592</v>
      </c>
      <c r="BN19" s="51">
        <f ca="1">'2024_4월_관리비상세내역'!BO19</f>
        <v>710.06719999999996</v>
      </c>
      <c r="BO19" s="57">
        <f t="shared" ca="1" si="11"/>
        <v>746.74079999999992</v>
      </c>
      <c r="BP19" s="51">
        <f ca="1">'2024_4월_관리비상세내역'!BQ19</f>
        <v>1396.0099009900991</v>
      </c>
      <c r="BQ19" s="57">
        <f t="shared" ca="1" si="12"/>
        <v>1807.9801980198022</v>
      </c>
      <c r="BR19" s="51">
        <v>0</v>
      </c>
      <c r="BS19" s="51">
        <v>0</v>
      </c>
    </row>
    <row r="20" spans="1:71">
      <c r="A20" s="8" t="s">
        <v>239</v>
      </c>
      <c r="B20" s="8">
        <v>701</v>
      </c>
      <c r="C20">
        <f t="shared" ref="C20:C45" si="21">C18+100</f>
        <v>1001</v>
      </c>
      <c r="D20" s="8"/>
      <c r="E20" s="8">
        <v>115.7</v>
      </c>
      <c r="F20" s="8" t="s">
        <v>240</v>
      </c>
      <c r="G20" s="55">
        <f t="shared" ca="1" si="0"/>
        <v>42385</v>
      </c>
      <c r="H20" s="8">
        <v>77777</v>
      </c>
      <c r="J20" t="str">
        <f t="shared" ca="1" si="17"/>
        <v>전세</v>
      </c>
      <c r="K20" s="8" t="s">
        <v>242</v>
      </c>
      <c r="L20" s="55">
        <v>45413</v>
      </c>
      <c r="M20" s="55">
        <v>45463</v>
      </c>
      <c r="N20" s="55">
        <v>45413</v>
      </c>
      <c r="O20" s="55">
        <v>45443</v>
      </c>
      <c r="P20" s="51">
        <f t="shared" ca="1" si="1"/>
        <v>447806</v>
      </c>
      <c r="Q20" s="57">
        <f t="shared" ca="1" si="2"/>
        <v>456762.12</v>
      </c>
      <c r="R20" s="51">
        <f t="shared" ca="1" si="3"/>
        <v>447806</v>
      </c>
      <c r="S20" s="57">
        <f t="shared" ca="1" si="13"/>
        <v>178647</v>
      </c>
      <c r="T20" s="57">
        <f t="shared" ca="1" si="4"/>
        <v>269159</v>
      </c>
      <c r="U20" s="57">
        <f t="shared" ca="1" si="18"/>
        <v>45383</v>
      </c>
      <c r="V20" s="57">
        <f t="shared" ca="1" si="16"/>
        <v>13639</v>
      </c>
      <c r="W20" s="57">
        <f t="shared" ca="1" si="16"/>
        <v>316</v>
      </c>
      <c r="X20" s="57">
        <f t="shared" ca="1" si="16"/>
        <v>2300</v>
      </c>
      <c r="Y20" s="57">
        <f t="shared" ca="1" si="16"/>
        <v>3439</v>
      </c>
      <c r="Z20" s="57">
        <f t="shared" ca="1" si="16"/>
        <v>34994</v>
      </c>
      <c r="AA20" s="57">
        <f t="shared" ca="1" si="16"/>
        <v>6044</v>
      </c>
      <c r="AB20" s="57">
        <f t="shared" ca="1" si="16"/>
        <v>11999</v>
      </c>
      <c r="AC20" s="57">
        <f t="shared" ca="1" si="16"/>
        <v>311</v>
      </c>
      <c r="AD20" s="57">
        <f t="shared" ca="1" si="16"/>
        <v>9761</v>
      </c>
      <c r="AE20" s="57">
        <f t="shared" ca="1" si="16"/>
        <v>16058</v>
      </c>
      <c r="AF20" s="57">
        <f t="shared" ca="1" si="16"/>
        <v>619</v>
      </c>
      <c r="AG20" s="57">
        <f t="shared" ca="1" si="16"/>
        <v>35391</v>
      </c>
      <c r="AH20" s="57">
        <f t="shared" ca="1" si="16"/>
        <v>887</v>
      </c>
      <c r="AI20" s="57">
        <f t="shared" ca="1" si="16"/>
        <v>0</v>
      </c>
      <c r="AJ20" s="57">
        <f t="shared" ca="1" si="16"/>
        <v>130093</v>
      </c>
      <c r="AK20" s="57">
        <f t="shared" ca="1" si="16"/>
        <v>44848</v>
      </c>
      <c r="AL20" s="57">
        <f t="shared" ca="1" si="20"/>
        <v>93498</v>
      </c>
      <c r="AM20" s="57">
        <f t="shared" ca="1" si="20"/>
        <v>3274</v>
      </c>
      <c r="AN20" s="57">
        <f t="shared" ca="1" si="20"/>
        <v>381</v>
      </c>
      <c r="AO20" s="57">
        <f t="shared" ca="1" si="20"/>
        <v>0</v>
      </c>
      <c r="AP20" s="57">
        <f t="shared" ca="1" si="20"/>
        <v>53213</v>
      </c>
      <c r="AQ20" s="57">
        <f t="shared" ca="1" si="20"/>
        <v>4437</v>
      </c>
      <c r="AR20" s="57">
        <f t="shared" ca="1" si="20"/>
        <v>896</v>
      </c>
      <c r="AS20" s="57">
        <v>2500</v>
      </c>
      <c r="AT20" s="57">
        <f t="shared" ca="1" si="20"/>
        <v>0</v>
      </c>
      <c r="AU20" s="51">
        <v>0</v>
      </c>
      <c r="AV20" s="57">
        <v>0</v>
      </c>
      <c r="AW20" s="51">
        <f t="shared" ca="1" si="5"/>
        <v>8956.1200000000008</v>
      </c>
      <c r="AX20" s="57">
        <f t="shared" ref="AX20:BD62" ca="1" si="22">RANDBETWEEN(AX$2,AX$3)</f>
        <v>-23837</v>
      </c>
      <c r="AY20" s="57">
        <f t="shared" ca="1" si="22"/>
        <v>0</v>
      </c>
      <c r="AZ20" s="57">
        <f t="shared" ca="1" si="22"/>
        <v>0</v>
      </c>
      <c r="BA20" s="51">
        <v>0</v>
      </c>
      <c r="BB20" s="51">
        <v>0</v>
      </c>
      <c r="BC20" s="57">
        <f t="shared" ca="1" si="22"/>
        <v>-15400</v>
      </c>
      <c r="BD20" s="57">
        <f t="shared" ca="1" si="22"/>
        <v>-27238</v>
      </c>
      <c r="BE20" s="57">
        <f t="shared" ca="1" si="19"/>
        <v>650.46500000000003</v>
      </c>
      <c r="BF20" s="51">
        <f t="shared" ca="1" si="6"/>
        <v>74.798400000000001</v>
      </c>
      <c r="BG20" s="51">
        <f t="shared" ca="1" si="7"/>
        <v>5.3661971830985915E-2</v>
      </c>
      <c r="BH20" s="51">
        <f t="shared" ca="1" si="8"/>
        <v>526.86138613861385</v>
      </c>
      <c r="BI20" s="51">
        <v>0</v>
      </c>
      <c r="BJ20" s="51">
        <f ca="1">'2024_4월_관리비상세내역'!BK20</f>
        <v>1473.3200000000002</v>
      </c>
      <c r="BK20" s="51">
        <f t="shared" ca="1" si="9"/>
        <v>2123.7850000000003</v>
      </c>
      <c r="BL20" s="51">
        <f ca="1">'2024_4월_관리비상세내역'!BM20</f>
        <v>119.09732394366198</v>
      </c>
      <c r="BM20" s="57">
        <f t="shared" ca="1" si="10"/>
        <v>119.15098591549297</v>
      </c>
      <c r="BN20" s="51">
        <f ca="1">'2024_4월_관리비상세내역'!BO20</f>
        <v>564.26240000000007</v>
      </c>
      <c r="BO20" s="57">
        <f t="shared" ca="1" si="11"/>
        <v>639.06080000000009</v>
      </c>
      <c r="BP20" s="51">
        <f ca="1">'2024_4월_관리비상세내역'!BQ20</f>
        <v>1553.9207920792078</v>
      </c>
      <c r="BQ20" s="57">
        <f t="shared" ca="1" si="12"/>
        <v>2080.7821782178216</v>
      </c>
      <c r="BR20" s="51">
        <v>0</v>
      </c>
      <c r="BS20" s="51">
        <v>0</v>
      </c>
    </row>
    <row r="21" spans="1:71">
      <c r="A21" s="8" t="s">
        <v>239</v>
      </c>
      <c r="B21" s="8">
        <v>701</v>
      </c>
      <c r="C21">
        <f t="shared" si="21"/>
        <v>1002</v>
      </c>
      <c r="D21" s="8"/>
      <c r="E21" s="8">
        <v>115.7</v>
      </c>
      <c r="F21" s="8" t="s">
        <v>240</v>
      </c>
      <c r="G21" s="55">
        <f t="shared" ca="1" si="0"/>
        <v>42729</v>
      </c>
      <c r="H21" s="8">
        <v>77777</v>
      </c>
      <c r="J21" t="str">
        <f t="shared" ca="1" si="17"/>
        <v>전세</v>
      </c>
      <c r="K21" s="8" t="s">
        <v>242</v>
      </c>
      <c r="L21" s="55">
        <v>45413</v>
      </c>
      <c r="M21" s="55">
        <v>45463</v>
      </c>
      <c r="N21" s="55">
        <v>45413</v>
      </c>
      <c r="O21" s="55">
        <v>45443</v>
      </c>
      <c r="P21" s="51">
        <f t="shared" ca="1" si="1"/>
        <v>481179</v>
      </c>
      <c r="Q21" s="57">
        <f t="shared" ca="1" si="2"/>
        <v>490802.58</v>
      </c>
      <c r="R21" s="51">
        <f t="shared" ca="1" si="3"/>
        <v>481179</v>
      </c>
      <c r="S21" s="57">
        <f t="shared" ca="1" si="13"/>
        <v>185195</v>
      </c>
      <c r="T21" s="57">
        <f t="shared" ca="1" si="4"/>
        <v>295984</v>
      </c>
      <c r="U21" s="57">
        <f t="shared" ca="1" si="18"/>
        <v>37484</v>
      </c>
      <c r="V21" s="57">
        <f t="shared" ca="1" si="16"/>
        <v>21994</v>
      </c>
      <c r="W21" s="57">
        <f t="shared" ca="1" si="16"/>
        <v>1793</v>
      </c>
      <c r="X21" s="57">
        <f t="shared" ca="1" si="16"/>
        <v>2354</v>
      </c>
      <c r="Y21" s="57">
        <f t="shared" ca="1" si="16"/>
        <v>3402</v>
      </c>
      <c r="Z21" s="57">
        <f t="shared" ca="1" si="16"/>
        <v>19312</v>
      </c>
      <c r="AA21" s="57">
        <f t="shared" ca="1" si="16"/>
        <v>26592</v>
      </c>
      <c r="AB21" s="57">
        <f t="shared" ca="1" si="16"/>
        <v>29030</v>
      </c>
      <c r="AC21" s="57">
        <f t="shared" ca="1" si="16"/>
        <v>1144</v>
      </c>
      <c r="AD21" s="57">
        <f t="shared" ca="1" si="16"/>
        <v>8446</v>
      </c>
      <c r="AE21" s="57">
        <f t="shared" ca="1" si="16"/>
        <v>9598</v>
      </c>
      <c r="AF21" s="57">
        <f t="shared" ca="1" si="16"/>
        <v>236</v>
      </c>
      <c r="AG21" s="57">
        <f t="shared" ca="1" si="16"/>
        <v>48198</v>
      </c>
      <c r="AH21" s="57">
        <f t="shared" ca="1" si="16"/>
        <v>465</v>
      </c>
      <c r="AI21" s="57">
        <f t="shared" ca="1" si="16"/>
        <v>0</v>
      </c>
      <c r="AJ21" s="57">
        <f t="shared" ca="1" si="16"/>
        <v>189539</v>
      </c>
      <c r="AK21" s="57">
        <f t="shared" ca="1" si="16"/>
        <v>37433</v>
      </c>
      <c r="AL21" s="57">
        <f t="shared" ca="1" si="20"/>
        <v>63915</v>
      </c>
      <c r="AM21" s="57">
        <f t="shared" ca="1" si="20"/>
        <v>8385</v>
      </c>
      <c r="AN21" s="57">
        <f t="shared" ca="1" si="20"/>
        <v>33512</v>
      </c>
      <c r="AO21" s="57">
        <f t="shared" ca="1" si="20"/>
        <v>0</v>
      </c>
      <c r="AP21" s="57">
        <f t="shared" ca="1" si="20"/>
        <v>5325</v>
      </c>
      <c r="AQ21" s="57">
        <f t="shared" ca="1" si="20"/>
        <v>2204</v>
      </c>
      <c r="AR21" s="57">
        <f t="shared" ca="1" si="20"/>
        <v>550</v>
      </c>
      <c r="AS21" s="57">
        <v>2500</v>
      </c>
      <c r="AT21" s="57">
        <f t="shared" ca="1" si="20"/>
        <v>0</v>
      </c>
      <c r="AU21" s="51">
        <v>0</v>
      </c>
      <c r="AV21" s="57">
        <v>0</v>
      </c>
      <c r="AW21" s="51">
        <f t="shared" ca="1" si="5"/>
        <v>9623.58</v>
      </c>
      <c r="AX21" s="57">
        <f t="shared" ca="1" si="22"/>
        <v>-15642</v>
      </c>
      <c r="AY21" s="57">
        <f t="shared" ca="1" si="22"/>
        <v>0</v>
      </c>
      <c r="AZ21" s="57">
        <f t="shared" ca="1" si="22"/>
        <v>0</v>
      </c>
      <c r="BA21" s="51">
        <v>0</v>
      </c>
      <c r="BB21" s="51">
        <v>0</v>
      </c>
      <c r="BC21" s="57">
        <f t="shared" ca="1" si="22"/>
        <v>-28238</v>
      </c>
      <c r="BD21" s="57">
        <f t="shared" ca="1" si="22"/>
        <v>-28352</v>
      </c>
      <c r="BE21" s="57">
        <f t="shared" ca="1" si="19"/>
        <v>947.69500000000005</v>
      </c>
      <c r="BF21" s="51">
        <f t="shared" ca="1" si="6"/>
        <v>51.131999999999998</v>
      </c>
      <c r="BG21" s="51">
        <f t="shared" ca="1" si="7"/>
        <v>4.72</v>
      </c>
      <c r="BH21" s="51">
        <f t="shared" ca="1" si="8"/>
        <v>52.722772277227726</v>
      </c>
      <c r="BI21" s="51">
        <v>0</v>
      </c>
      <c r="BJ21" s="51">
        <f ca="1">'2024_4월_관리비상세내역'!BK21</f>
        <v>1734.6399999999999</v>
      </c>
      <c r="BK21" s="51">
        <f t="shared" ca="1" si="9"/>
        <v>2682.335</v>
      </c>
      <c r="BL21" s="51">
        <f ca="1">'2024_4월_관리비상세내역'!BM21</f>
        <v>199.76042253521126</v>
      </c>
      <c r="BM21" s="57">
        <f t="shared" ca="1" si="10"/>
        <v>204.48042253521126</v>
      </c>
      <c r="BN21" s="51">
        <f ca="1">'2024_4월_관리비상세내역'!BO21</f>
        <v>402.81279999999998</v>
      </c>
      <c r="BO21" s="57">
        <f t="shared" ca="1" si="11"/>
        <v>453.94479999999999</v>
      </c>
      <c r="BP21" s="51">
        <f ca="1">'2024_4월_관리비상세내역'!BQ21</f>
        <v>1234.7920792079208</v>
      </c>
      <c r="BQ21" s="57">
        <f t="shared" ca="1" si="12"/>
        <v>1287.5148514851485</v>
      </c>
      <c r="BR21" s="51">
        <v>0</v>
      </c>
      <c r="BS21" s="51">
        <v>0</v>
      </c>
    </row>
    <row r="22" spans="1:71">
      <c r="A22" s="8" t="s">
        <v>239</v>
      </c>
      <c r="B22" s="8">
        <v>701</v>
      </c>
      <c r="C22">
        <f t="shared" si="21"/>
        <v>1101</v>
      </c>
      <c r="E22" s="8">
        <v>115.7</v>
      </c>
      <c r="F22" s="8" t="s">
        <v>240</v>
      </c>
      <c r="G22" s="55">
        <f t="shared" ca="1" si="0"/>
        <v>42941</v>
      </c>
      <c r="H22" s="8">
        <v>77777</v>
      </c>
      <c r="J22" t="str">
        <f t="shared" ca="1" si="17"/>
        <v>자가</v>
      </c>
      <c r="K22" s="8" t="s">
        <v>242</v>
      </c>
      <c r="L22" s="55">
        <v>45413</v>
      </c>
      <c r="M22" s="55">
        <v>45463</v>
      </c>
      <c r="N22" s="55">
        <v>45413</v>
      </c>
      <c r="O22" s="55">
        <v>45443</v>
      </c>
      <c r="P22" s="51">
        <f t="shared" ca="1" si="1"/>
        <v>578579</v>
      </c>
      <c r="Q22" s="57">
        <f t="shared" ca="1" si="2"/>
        <v>590150.57999999996</v>
      </c>
      <c r="R22" s="51">
        <f t="shared" ca="1" si="3"/>
        <v>578579</v>
      </c>
      <c r="S22" s="57">
        <f t="shared" ca="1" si="13"/>
        <v>261337</v>
      </c>
      <c r="T22" s="57">
        <f t="shared" ca="1" si="4"/>
        <v>317242</v>
      </c>
      <c r="U22" s="57">
        <f t="shared" ca="1" si="18"/>
        <v>60358</v>
      </c>
      <c r="V22" s="57">
        <f t="shared" ca="1" si="16"/>
        <v>28681</v>
      </c>
      <c r="W22" s="57">
        <f t="shared" ca="1" si="16"/>
        <v>554</v>
      </c>
      <c r="X22" s="57">
        <f t="shared" ca="1" si="16"/>
        <v>4834</v>
      </c>
      <c r="Y22" s="57">
        <f t="shared" ca="1" si="16"/>
        <v>3142</v>
      </c>
      <c r="Z22" s="57">
        <f t="shared" ca="1" si="16"/>
        <v>59963</v>
      </c>
      <c r="AA22" s="57">
        <f t="shared" ca="1" si="16"/>
        <v>7316</v>
      </c>
      <c r="AB22" s="57">
        <f t="shared" ca="1" si="16"/>
        <v>25734</v>
      </c>
      <c r="AC22" s="57">
        <f t="shared" ca="1" si="16"/>
        <v>2071</v>
      </c>
      <c r="AD22" s="57">
        <f t="shared" ca="1" si="16"/>
        <v>5559</v>
      </c>
      <c r="AE22" s="57">
        <f t="shared" ca="1" si="16"/>
        <v>29112</v>
      </c>
      <c r="AF22" s="57">
        <f t="shared" ca="1" si="16"/>
        <v>925</v>
      </c>
      <c r="AG22" s="57">
        <f t="shared" ca="1" si="16"/>
        <v>33677</v>
      </c>
      <c r="AH22" s="57">
        <f t="shared" ca="1" si="16"/>
        <v>393</v>
      </c>
      <c r="AI22" s="57">
        <f t="shared" ca="1" si="16"/>
        <v>0</v>
      </c>
      <c r="AJ22" s="57">
        <f t="shared" ca="1" si="16"/>
        <v>195521</v>
      </c>
      <c r="AK22" s="57">
        <f t="shared" ca="1" si="16"/>
        <v>3479</v>
      </c>
      <c r="AL22" s="57">
        <f t="shared" ca="1" si="20"/>
        <v>79592</v>
      </c>
      <c r="AM22" s="57">
        <f t="shared" ca="1" si="20"/>
        <v>5599</v>
      </c>
      <c r="AN22" s="57">
        <f t="shared" ca="1" si="20"/>
        <v>26208</v>
      </c>
      <c r="AO22" s="57">
        <f t="shared" ca="1" si="20"/>
        <v>0</v>
      </c>
      <c r="AP22" s="57">
        <f t="shared" ca="1" si="20"/>
        <v>57108</v>
      </c>
      <c r="AQ22" s="57">
        <f t="shared" ca="1" si="20"/>
        <v>6727</v>
      </c>
      <c r="AR22" s="57">
        <f t="shared" ca="1" si="20"/>
        <v>1603</v>
      </c>
      <c r="AS22" s="57">
        <v>2500</v>
      </c>
      <c r="AT22" s="57">
        <f t="shared" ca="1" si="20"/>
        <v>0</v>
      </c>
      <c r="AU22" s="51">
        <v>0</v>
      </c>
      <c r="AV22" s="57">
        <v>0</v>
      </c>
      <c r="AW22" s="51">
        <f t="shared" ca="1" si="5"/>
        <v>11571.58</v>
      </c>
      <c r="AX22" s="57">
        <f t="shared" ca="1" si="22"/>
        <v>-18795</v>
      </c>
      <c r="AY22" s="57">
        <f t="shared" ca="1" si="22"/>
        <v>0</v>
      </c>
      <c r="AZ22" s="57">
        <f t="shared" ca="1" si="22"/>
        <v>0</v>
      </c>
      <c r="BA22" s="51">
        <v>0</v>
      </c>
      <c r="BB22" s="51">
        <v>0</v>
      </c>
      <c r="BC22" s="57">
        <f t="shared" ca="1" si="22"/>
        <v>-17041</v>
      </c>
      <c r="BD22" s="57">
        <f t="shared" ca="1" si="22"/>
        <v>-26241</v>
      </c>
      <c r="BE22" s="57">
        <f t="shared" ca="1" si="19"/>
        <v>977.60500000000002</v>
      </c>
      <c r="BF22" s="51">
        <f t="shared" ca="1" si="6"/>
        <v>63.6736</v>
      </c>
      <c r="BG22" s="51">
        <f t="shared" ca="1" si="7"/>
        <v>3.691267605633803</v>
      </c>
      <c r="BH22" s="51">
        <f t="shared" ca="1" si="8"/>
        <v>565.42574257425747</v>
      </c>
      <c r="BI22" s="51">
        <v>0</v>
      </c>
      <c r="BJ22" s="51">
        <f ca="1">'2024_4월_관리비상세내역'!BK22</f>
        <v>1269.9349999999999</v>
      </c>
      <c r="BK22" s="51">
        <f t="shared" ca="1" si="9"/>
        <v>2247.54</v>
      </c>
      <c r="BL22" s="51">
        <f ca="1">'2024_4월_관리비상세내역'!BM22</f>
        <v>573.43690140845069</v>
      </c>
      <c r="BM22" s="57">
        <f t="shared" ca="1" si="10"/>
        <v>577.12816901408451</v>
      </c>
      <c r="BN22" s="51">
        <f ca="1">'2024_4월_관리비상세내역'!BO22</f>
        <v>275.26</v>
      </c>
      <c r="BO22" s="57">
        <f t="shared" ca="1" si="11"/>
        <v>338.93360000000001</v>
      </c>
      <c r="BP22" s="51">
        <f ca="1">'2024_4월_관리비상세내역'!BQ22</f>
        <v>1807.3564356435645</v>
      </c>
      <c r="BQ22" s="57">
        <f t="shared" ca="1" si="12"/>
        <v>2372.7821782178221</v>
      </c>
      <c r="BR22" s="51">
        <v>0</v>
      </c>
      <c r="BS22" s="51">
        <v>0</v>
      </c>
    </row>
    <row r="23" spans="1:71">
      <c r="A23" s="8" t="s">
        <v>239</v>
      </c>
      <c r="B23" s="8">
        <v>701</v>
      </c>
      <c r="C23">
        <f t="shared" si="21"/>
        <v>1102</v>
      </c>
      <c r="E23" s="8">
        <v>115.7</v>
      </c>
      <c r="F23" s="8" t="s">
        <v>240</v>
      </c>
      <c r="G23" s="55">
        <f t="shared" ca="1" si="0"/>
        <v>42931</v>
      </c>
      <c r="H23" s="8">
        <v>77777</v>
      </c>
      <c r="J23" t="str">
        <f t="shared" ca="1" si="17"/>
        <v>전세</v>
      </c>
      <c r="K23" s="8" t="s">
        <v>242</v>
      </c>
      <c r="L23" s="55">
        <v>45413</v>
      </c>
      <c r="M23" s="55">
        <v>45463</v>
      </c>
      <c r="N23" s="55">
        <v>45413</v>
      </c>
      <c r="O23" s="55">
        <v>45443</v>
      </c>
      <c r="P23" s="51">
        <f t="shared" ca="1" si="1"/>
        <v>444071</v>
      </c>
      <c r="Q23" s="57">
        <f t="shared" ca="1" si="2"/>
        <v>452952.42</v>
      </c>
      <c r="R23" s="51">
        <f t="shared" ca="1" si="3"/>
        <v>444071</v>
      </c>
      <c r="S23" s="57">
        <f t="shared" ca="1" si="13"/>
        <v>232789</v>
      </c>
      <c r="T23" s="57">
        <f t="shared" ca="1" si="4"/>
        <v>211282</v>
      </c>
      <c r="U23" s="57">
        <f t="shared" ca="1" si="18"/>
        <v>38253</v>
      </c>
      <c r="V23" s="57">
        <f t="shared" ca="1" si="16"/>
        <v>12718</v>
      </c>
      <c r="W23" s="57">
        <f t="shared" ca="1" si="16"/>
        <v>685</v>
      </c>
      <c r="X23" s="57">
        <f t="shared" ca="1" si="16"/>
        <v>3174</v>
      </c>
      <c r="Y23" s="57">
        <f t="shared" ca="1" si="16"/>
        <v>3879</v>
      </c>
      <c r="Z23" s="57">
        <f t="shared" ca="1" si="16"/>
        <v>53910</v>
      </c>
      <c r="AA23" s="57">
        <f t="shared" ca="1" si="16"/>
        <v>26611</v>
      </c>
      <c r="AB23" s="57">
        <f t="shared" ca="1" si="16"/>
        <v>46824</v>
      </c>
      <c r="AC23" s="57">
        <f t="shared" ca="1" si="16"/>
        <v>226</v>
      </c>
      <c r="AD23" s="57">
        <f t="shared" ca="1" si="16"/>
        <v>4904</v>
      </c>
      <c r="AE23" s="57">
        <f t="shared" ca="1" si="16"/>
        <v>18382</v>
      </c>
      <c r="AF23" s="57">
        <f t="shared" ca="1" si="16"/>
        <v>237</v>
      </c>
      <c r="AG23" s="57">
        <f t="shared" ca="1" si="16"/>
        <v>40132</v>
      </c>
      <c r="AH23" s="57">
        <f t="shared" ca="1" si="16"/>
        <v>822</v>
      </c>
      <c r="AI23" s="57">
        <f t="shared" ca="1" si="16"/>
        <v>0</v>
      </c>
      <c r="AJ23" s="57">
        <f t="shared" ca="1" si="16"/>
        <v>145074</v>
      </c>
      <c r="AK23" s="57">
        <f t="shared" ca="1" si="16"/>
        <v>6800</v>
      </c>
      <c r="AL23" s="57">
        <f t="shared" ca="1" si="20"/>
        <v>20333</v>
      </c>
      <c r="AM23" s="57">
        <f t="shared" ca="1" si="20"/>
        <v>4496</v>
      </c>
      <c r="AN23" s="57">
        <f t="shared" ca="1" si="20"/>
        <v>21282</v>
      </c>
      <c r="AO23" s="57">
        <f t="shared" ca="1" si="20"/>
        <v>0</v>
      </c>
      <c r="AP23" s="57">
        <f t="shared" ca="1" si="20"/>
        <v>47013</v>
      </c>
      <c r="AQ23" s="57">
        <f t="shared" ca="1" si="20"/>
        <v>9465</v>
      </c>
      <c r="AR23" s="57">
        <f t="shared" ca="1" si="20"/>
        <v>1437</v>
      </c>
      <c r="AS23" s="57">
        <v>2500</v>
      </c>
      <c r="AT23" s="57">
        <f t="shared" ca="1" si="20"/>
        <v>0</v>
      </c>
      <c r="AU23" s="51">
        <v>0</v>
      </c>
      <c r="AV23" s="57">
        <v>0</v>
      </c>
      <c r="AW23" s="51">
        <f t="shared" ca="1" si="5"/>
        <v>8881.42</v>
      </c>
      <c r="AX23" s="57">
        <f t="shared" ca="1" si="22"/>
        <v>-17606</v>
      </c>
      <c r="AY23" s="57">
        <f t="shared" ca="1" si="22"/>
        <v>0</v>
      </c>
      <c r="AZ23" s="57">
        <f t="shared" ca="1" si="22"/>
        <v>0</v>
      </c>
      <c r="BA23" s="51">
        <v>0</v>
      </c>
      <c r="BB23" s="51">
        <v>0</v>
      </c>
      <c r="BC23" s="57">
        <f t="shared" ca="1" si="22"/>
        <v>-29411</v>
      </c>
      <c r="BD23" s="57">
        <f t="shared" ca="1" si="22"/>
        <v>-18069</v>
      </c>
      <c r="BE23" s="57">
        <f t="shared" ca="1" si="19"/>
        <v>725.37</v>
      </c>
      <c r="BF23" s="51">
        <f t="shared" ca="1" si="6"/>
        <v>16.266400000000001</v>
      </c>
      <c r="BG23" s="51">
        <f t="shared" ca="1" si="7"/>
        <v>2.9974647887323944</v>
      </c>
      <c r="BH23" s="51">
        <f t="shared" ca="1" si="8"/>
        <v>465.47524752475249</v>
      </c>
      <c r="BI23" s="51">
        <v>0</v>
      </c>
      <c r="BJ23" s="51">
        <f ca="1">'2024_4월_관리비상세내역'!BK23</f>
        <v>1059.0450000000001</v>
      </c>
      <c r="BK23" s="51">
        <f t="shared" ca="1" si="9"/>
        <v>1784.415</v>
      </c>
      <c r="BL23" s="51">
        <f ca="1">'2024_4월_관리비상세내역'!BM23</f>
        <v>519.08704225352119</v>
      </c>
      <c r="BM23" s="57">
        <f t="shared" ca="1" si="10"/>
        <v>522.08450704225356</v>
      </c>
      <c r="BN23" s="51">
        <f ca="1">'2024_4월_관리비상세내역'!BO23</f>
        <v>551.59680000000003</v>
      </c>
      <c r="BO23" s="57">
        <f t="shared" ca="1" si="11"/>
        <v>567.86320000000001</v>
      </c>
      <c r="BP23" s="51">
        <f ca="1">'2024_4월_관리비상세내역'!BQ23</f>
        <v>915.04950495049502</v>
      </c>
      <c r="BQ23" s="57">
        <f t="shared" ca="1" si="12"/>
        <v>1380.5247524752476</v>
      </c>
      <c r="BR23" s="51">
        <v>0</v>
      </c>
      <c r="BS23" s="51">
        <v>0</v>
      </c>
    </row>
    <row r="24" spans="1:71">
      <c r="A24" s="8" t="s">
        <v>239</v>
      </c>
      <c r="B24" s="8">
        <v>701</v>
      </c>
      <c r="C24">
        <f t="shared" si="21"/>
        <v>1201</v>
      </c>
      <c r="E24" s="8">
        <v>115.7</v>
      </c>
      <c r="F24" s="8" t="s">
        <v>240</v>
      </c>
      <c r="G24" s="55">
        <f t="shared" ca="1" si="0"/>
        <v>42169</v>
      </c>
      <c r="H24" s="8">
        <v>77777</v>
      </c>
      <c r="J24" t="str">
        <f t="shared" ca="1" si="17"/>
        <v>월세</v>
      </c>
      <c r="K24" s="8" t="s">
        <v>242</v>
      </c>
      <c r="L24" s="55">
        <v>45413</v>
      </c>
      <c r="M24" s="55">
        <v>45463</v>
      </c>
      <c r="N24" s="55">
        <v>45413</v>
      </c>
      <c r="O24" s="55">
        <v>45443</v>
      </c>
      <c r="P24" s="51">
        <f t="shared" ca="1" si="1"/>
        <v>517968</v>
      </c>
      <c r="Q24" s="57">
        <f t="shared" ca="1" si="2"/>
        <v>528327.36</v>
      </c>
      <c r="R24" s="51">
        <f t="shared" ca="1" si="3"/>
        <v>517968</v>
      </c>
      <c r="S24" s="57">
        <f t="shared" ca="1" si="13"/>
        <v>167494</v>
      </c>
      <c r="T24" s="57">
        <f t="shared" ca="1" si="4"/>
        <v>350474</v>
      </c>
      <c r="U24" s="57">
        <f t="shared" ca="1" si="18"/>
        <v>56230</v>
      </c>
      <c r="V24" s="57">
        <f t="shared" ca="1" si="16"/>
        <v>11998</v>
      </c>
      <c r="W24" s="57">
        <f t="shared" ca="1" si="16"/>
        <v>602</v>
      </c>
      <c r="X24" s="57">
        <f t="shared" ca="1" si="16"/>
        <v>1581</v>
      </c>
      <c r="Y24" s="57">
        <f t="shared" ca="1" si="16"/>
        <v>3420</v>
      </c>
      <c r="Z24" s="57">
        <f t="shared" ca="1" si="16"/>
        <v>21612</v>
      </c>
      <c r="AA24" s="57">
        <f t="shared" ca="1" si="16"/>
        <v>18363</v>
      </c>
      <c r="AB24" s="57">
        <f t="shared" ca="1" si="16"/>
        <v>15290</v>
      </c>
      <c r="AC24" s="57">
        <f t="shared" ca="1" si="16"/>
        <v>638</v>
      </c>
      <c r="AD24" s="57">
        <f t="shared" ca="1" si="16"/>
        <v>5216</v>
      </c>
      <c r="AE24" s="57">
        <f t="shared" ca="1" si="16"/>
        <v>1193</v>
      </c>
      <c r="AF24" s="57">
        <f t="shared" ca="1" si="16"/>
        <v>514</v>
      </c>
      <c r="AG24" s="57">
        <f t="shared" ca="1" si="16"/>
        <v>42232</v>
      </c>
      <c r="AH24" s="57">
        <f t="shared" ca="1" si="16"/>
        <v>520</v>
      </c>
      <c r="AI24" s="57">
        <f t="shared" ca="1" si="16"/>
        <v>0</v>
      </c>
      <c r="AJ24" s="57">
        <f t="shared" ca="1" si="16"/>
        <v>170918</v>
      </c>
      <c r="AK24" s="57">
        <f t="shared" ca="1" si="16"/>
        <v>26033</v>
      </c>
      <c r="AL24" s="57">
        <f t="shared" ca="1" si="20"/>
        <v>58382</v>
      </c>
      <c r="AM24" s="57">
        <f t="shared" ca="1" si="20"/>
        <v>9245</v>
      </c>
      <c r="AN24" s="57">
        <f t="shared" ca="1" si="20"/>
        <v>73940</v>
      </c>
      <c r="AO24" s="57">
        <f t="shared" ca="1" si="20"/>
        <v>0</v>
      </c>
      <c r="AP24" s="57">
        <f t="shared" ca="1" si="20"/>
        <v>47998</v>
      </c>
      <c r="AQ24" s="57">
        <f t="shared" ca="1" si="20"/>
        <v>6968</v>
      </c>
      <c r="AR24" s="57">
        <f t="shared" ca="1" si="20"/>
        <v>1382</v>
      </c>
      <c r="AS24" s="57">
        <v>2500</v>
      </c>
      <c r="AT24" s="57">
        <f t="shared" ca="1" si="20"/>
        <v>0</v>
      </c>
      <c r="AU24" s="51">
        <v>0</v>
      </c>
      <c r="AV24" s="57">
        <v>0</v>
      </c>
      <c r="AW24" s="51">
        <f t="shared" ca="1" si="5"/>
        <v>10359.36</v>
      </c>
      <c r="AX24" s="57">
        <f t="shared" ca="1" si="22"/>
        <v>-18169</v>
      </c>
      <c r="AY24" s="57">
        <f t="shared" ca="1" si="22"/>
        <v>0</v>
      </c>
      <c r="AZ24" s="57">
        <f t="shared" ca="1" si="22"/>
        <v>0</v>
      </c>
      <c r="BA24" s="51">
        <v>0</v>
      </c>
      <c r="BB24" s="51">
        <v>0</v>
      </c>
      <c r="BC24" s="57">
        <f t="shared" ca="1" si="22"/>
        <v>-17574</v>
      </c>
      <c r="BD24" s="57">
        <f t="shared" ca="1" si="22"/>
        <v>-23064</v>
      </c>
      <c r="BE24" s="57">
        <f t="shared" ca="1" si="19"/>
        <v>854.59</v>
      </c>
      <c r="BF24" s="51">
        <f t="shared" ca="1" si="6"/>
        <v>46.705599999999997</v>
      </c>
      <c r="BG24" s="51">
        <f t="shared" ca="1" si="7"/>
        <v>10.414084507042254</v>
      </c>
      <c r="BH24" s="51">
        <f t="shared" ca="1" si="8"/>
        <v>475.22772277227722</v>
      </c>
      <c r="BI24" s="51">
        <v>0</v>
      </c>
      <c r="BJ24" s="51">
        <f ca="1">'2024_4월_관리비상세내역'!BK24</f>
        <v>1596.7650000000001</v>
      </c>
      <c r="BK24" s="51">
        <f t="shared" ca="1" si="9"/>
        <v>2451.355</v>
      </c>
      <c r="BL24" s="51">
        <f ca="1">'2024_4월_관리비상세내역'!BM24</f>
        <v>563.20450704225345</v>
      </c>
      <c r="BM24" s="57">
        <f t="shared" ca="1" si="10"/>
        <v>573.61859154929573</v>
      </c>
      <c r="BN24" s="51">
        <f ca="1">'2024_4월_관리비상세내역'!BO24</f>
        <v>788.86959999999999</v>
      </c>
      <c r="BO24" s="57">
        <f t="shared" ca="1" si="11"/>
        <v>835.5752</v>
      </c>
      <c r="BP24" s="51">
        <f ca="1">'2024_4월_관리비상세내역'!BQ24</f>
        <v>950.30693069306926</v>
      </c>
      <c r="BQ24" s="57">
        <f t="shared" ca="1" si="12"/>
        <v>1425.5346534653465</v>
      </c>
      <c r="BR24" s="51">
        <v>0</v>
      </c>
      <c r="BS24" s="51">
        <v>0</v>
      </c>
    </row>
    <row r="25" spans="1:71">
      <c r="A25" s="8" t="s">
        <v>239</v>
      </c>
      <c r="B25" s="8">
        <v>701</v>
      </c>
      <c r="C25">
        <f t="shared" si="21"/>
        <v>1202</v>
      </c>
      <c r="E25" s="8">
        <v>115.7</v>
      </c>
      <c r="F25" s="8" t="s">
        <v>240</v>
      </c>
      <c r="G25" s="55">
        <f t="shared" ca="1" si="0"/>
        <v>42383</v>
      </c>
      <c r="H25" s="8">
        <v>77777</v>
      </c>
      <c r="J25" t="str">
        <f t="shared" ca="1" si="17"/>
        <v>전세</v>
      </c>
      <c r="K25" s="8" t="s">
        <v>242</v>
      </c>
      <c r="L25" s="55">
        <v>45413</v>
      </c>
      <c r="M25" s="55">
        <v>45463</v>
      </c>
      <c r="N25" s="55">
        <v>45413</v>
      </c>
      <c r="O25" s="55">
        <v>45443</v>
      </c>
      <c r="P25" s="51">
        <f t="shared" ca="1" si="1"/>
        <v>488022</v>
      </c>
      <c r="Q25" s="57">
        <f t="shared" ca="1" si="2"/>
        <v>497782.44</v>
      </c>
      <c r="R25" s="51">
        <f t="shared" ca="1" si="3"/>
        <v>488022</v>
      </c>
      <c r="S25" s="57">
        <f t="shared" ca="1" si="13"/>
        <v>227038</v>
      </c>
      <c r="T25" s="57">
        <f t="shared" ca="1" si="4"/>
        <v>260984</v>
      </c>
      <c r="U25" s="57">
        <f t="shared" ca="1" si="18"/>
        <v>72256</v>
      </c>
      <c r="V25" s="57">
        <f t="shared" ca="1" si="16"/>
        <v>14739</v>
      </c>
      <c r="W25" s="57">
        <f t="shared" ca="1" si="16"/>
        <v>316</v>
      </c>
      <c r="X25" s="57">
        <f t="shared" ca="1" si="16"/>
        <v>1180</v>
      </c>
      <c r="Y25" s="57">
        <f t="shared" ca="1" si="16"/>
        <v>3727</v>
      </c>
      <c r="Z25" s="57">
        <f t="shared" ca="1" si="16"/>
        <v>56033</v>
      </c>
      <c r="AA25" s="57">
        <f t="shared" ca="1" si="16"/>
        <v>2915</v>
      </c>
      <c r="AB25" s="57">
        <f t="shared" ca="1" si="16"/>
        <v>44071</v>
      </c>
      <c r="AC25" s="57">
        <f t="shared" ca="1" si="16"/>
        <v>531</v>
      </c>
      <c r="AD25" s="57">
        <f t="shared" ca="1" si="16"/>
        <v>5661</v>
      </c>
      <c r="AE25" s="57">
        <f t="shared" ca="1" si="16"/>
        <v>11570</v>
      </c>
      <c r="AF25" s="57">
        <f t="shared" ca="1" si="16"/>
        <v>256</v>
      </c>
      <c r="AG25" s="57">
        <f t="shared" ca="1" si="16"/>
        <v>13030</v>
      </c>
      <c r="AH25" s="57">
        <f t="shared" ca="1" si="16"/>
        <v>836</v>
      </c>
      <c r="AI25" s="57">
        <f t="shared" ca="1" si="16"/>
        <v>0</v>
      </c>
      <c r="AJ25" s="57">
        <f t="shared" ca="1" si="16"/>
        <v>192076</v>
      </c>
      <c r="AK25" s="57">
        <f t="shared" ca="1" si="16"/>
        <v>21354</v>
      </c>
      <c r="AL25" s="57">
        <f t="shared" ca="1" si="20"/>
        <v>16085</v>
      </c>
      <c r="AM25" s="57">
        <f t="shared" ca="1" si="20"/>
        <v>4869</v>
      </c>
      <c r="AN25" s="57">
        <f t="shared" ca="1" si="20"/>
        <v>56706</v>
      </c>
      <c r="AO25" s="57">
        <f t="shared" ca="1" si="20"/>
        <v>0</v>
      </c>
      <c r="AP25" s="57">
        <f t="shared" ca="1" si="20"/>
        <v>8950</v>
      </c>
      <c r="AQ25" s="57">
        <f t="shared" ca="1" si="20"/>
        <v>3668</v>
      </c>
      <c r="AR25" s="57">
        <f t="shared" ca="1" si="20"/>
        <v>830</v>
      </c>
      <c r="AS25" s="57">
        <v>2500</v>
      </c>
      <c r="AT25" s="57">
        <f t="shared" ca="1" si="20"/>
        <v>0</v>
      </c>
      <c r="AU25" s="51">
        <v>0</v>
      </c>
      <c r="AV25" s="57">
        <v>0</v>
      </c>
      <c r="AW25" s="51">
        <f t="shared" ca="1" si="5"/>
        <v>9760.44</v>
      </c>
      <c r="AX25" s="57">
        <f t="shared" ca="1" si="22"/>
        <v>-17928</v>
      </c>
      <c r="AY25" s="57">
        <f t="shared" ca="1" si="22"/>
        <v>0</v>
      </c>
      <c r="AZ25" s="57">
        <f t="shared" ca="1" si="22"/>
        <v>0</v>
      </c>
      <c r="BA25" s="51">
        <v>0</v>
      </c>
      <c r="BB25" s="51">
        <v>0</v>
      </c>
      <c r="BC25" s="57">
        <f t="shared" ca="1" si="22"/>
        <v>-25346</v>
      </c>
      <c r="BD25" s="57">
        <f t="shared" ca="1" si="22"/>
        <v>-2863</v>
      </c>
      <c r="BE25" s="57">
        <f t="shared" ca="1" si="19"/>
        <v>960.38</v>
      </c>
      <c r="BF25" s="51">
        <f t="shared" ca="1" si="6"/>
        <v>12.868</v>
      </c>
      <c r="BG25" s="51">
        <f t="shared" ca="1" si="7"/>
        <v>7.9867605633802814</v>
      </c>
      <c r="BH25" s="51">
        <f t="shared" ca="1" si="8"/>
        <v>88.613861386138609</v>
      </c>
      <c r="BI25" s="51">
        <v>0</v>
      </c>
      <c r="BJ25" s="51">
        <f ca="1">'2024_4월_관리비상세내역'!BK25</f>
        <v>1134.7550000000001</v>
      </c>
      <c r="BK25" s="51">
        <f t="shared" ca="1" si="9"/>
        <v>2095.1350000000002</v>
      </c>
      <c r="BL25" s="51">
        <f ca="1">'2024_4월_관리비상세내역'!BM25</f>
        <v>242.48183098591551</v>
      </c>
      <c r="BM25" s="57">
        <f t="shared" ca="1" si="10"/>
        <v>250.46859154929578</v>
      </c>
      <c r="BN25" s="51">
        <f ca="1">'2024_4월_관리비상세내역'!BO25</f>
        <v>897.51679999999999</v>
      </c>
      <c r="BO25" s="57">
        <f t="shared" ca="1" si="11"/>
        <v>910.38480000000004</v>
      </c>
      <c r="BP25" s="51">
        <f ca="1">'2024_4월_관리비상세내역'!BQ25</f>
        <v>1128.2871287128714</v>
      </c>
      <c r="BQ25" s="57">
        <f t="shared" ca="1" si="12"/>
        <v>1216.90099009901</v>
      </c>
      <c r="BR25" s="51">
        <v>0</v>
      </c>
      <c r="BS25" s="51">
        <v>0</v>
      </c>
    </row>
    <row r="26" spans="1:71">
      <c r="A26" s="8" t="s">
        <v>239</v>
      </c>
      <c r="B26" s="8">
        <v>701</v>
      </c>
      <c r="C26">
        <f t="shared" si="21"/>
        <v>1301</v>
      </c>
      <c r="E26" s="8">
        <v>115.7</v>
      </c>
      <c r="F26" s="8" t="s">
        <v>240</v>
      </c>
      <c r="G26" s="55">
        <f t="shared" ca="1" si="0"/>
        <v>45274</v>
      </c>
      <c r="H26" s="8">
        <v>77777</v>
      </c>
      <c r="J26" t="str">
        <f t="shared" ca="1" si="17"/>
        <v>전세</v>
      </c>
      <c r="K26" s="8" t="s">
        <v>242</v>
      </c>
      <c r="L26" s="55">
        <v>45413</v>
      </c>
      <c r="M26" s="55">
        <v>45463</v>
      </c>
      <c r="N26" s="55">
        <v>45413</v>
      </c>
      <c r="O26" s="55">
        <v>45443</v>
      </c>
      <c r="P26" s="51">
        <f t="shared" ca="1" si="1"/>
        <v>523390</v>
      </c>
      <c r="Q26" s="57">
        <f t="shared" ca="1" si="2"/>
        <v>533857.80000000005</v>
      </c>
      <c r="R26" s="51">
        <f t="shared" ca="1" si="3"/>
        <v>523390</v>
      </c>
      <c r="S26" s="57">
        <f t="shared" ca="1" si="13"/>
        <v>248617</v>
      </c>
      <c r="T26" s="57">
        <f t="shared" ca="1" si="4"/>
        <v>274773</v>
      </c>
      <c r="U26" s="57">
        <f t="shared" ca="1" si="18"/>
        <v>77016</v>
      </c>
      <c r="V26" s="57">
        <f t="shared" ca="1" si="16"/>
        <v>21237</v>
      </c>
      <c r="W26" s="57">
        <f t="shared" ca="1" si="16"/>
        <v>1678</v>
      </c>
      <c r="X26" s="57">
        <f t="shared" ca="1" si="16"/>
        <v>1083</v>
      </c>
      <c r="Y26" s="57">
        <f t="shared" ca="1" si="16"/>
        <v>3635</v>
      </c>
      <c r="Z26" s="57">
        <f t="shared" ca="1" si="16"/>
        <v>48546</v>
      </c>
      <c r="AA26" s="57">
        <f t="shared" ca="1" si="16"/>
        <v>11314</v>
      </c>
      <c r="AB26" s="57">
        <f t="shared" ca="1" si="16"/>
        <v>24501</v>
      </c>
      <c r="AC26" s="57">
        <f t="shared" ca="1" si="16"/>
        <v>2793</v>
      </c>
      <c r="AD26" s="57">
        <f t="shared" ca="1" si="16"/>
        <v>7901</v>
      </c>
      <c r="AE26" s="57">
        <f t="shared" ca="1" si="16"/>
        <v>16569</v>
      </c>
      <c r="AF26" s="57">
        <f t="shared" ca="1" si="16"/>
        <v>769</v>
      </c>
      <c r="AG26" s="57">
        <f t="shared" ca="1" si="16"/>
        <v>38405</v>
      </c>
      <c r="AH26" s="57">
        <f t="shared" ca="1" si="16"/>
        <v>806</v>
      </c>
      <c r="AI26" s="57">
        <f t="shared" ca="1" si="16"/>
        <v>0</v>
      </c>
      <c r="AJ26" s="57">
        <f t="shared" ca="1" si="16"/>
        <v>181491</v>
      </c>
      <c r="AK26" s="57">
        <f t="shared" ca="1" si="16"/>
        <v>39786</v>
      </c>
      <c r="AL26" s="57">
        <f t="shared" ca="1" si="20"/>
        <v>30059</v>
      </c>
      <c r="AM26" s="57">
        <f t="shared" ca="1" si="20"/>
        <v>3247</v>
      </c>
      <c r="AN26" s="57">
        <f t="shared" ca="1" si="20"/>
        <v>30668</v>
      </c>
      <c r="AO26" s="57">
        <f t="shared" ca="1" si="20"/>
        <v>0</v>
      </c>
      <c r="AP26" s="57">
        <f t="shared" ca="1" si="20"/>
        <v>17480</v>
      </c>
      <c r="AQ26" s="57">
        <f t="shared" ca="1" si="20"/>
        <v>4484</v>
      </c>
      <c r="AR26" s="57">
        <f t="shared" ca="1" si="20"/>
        <v>983</v>
      </c>
      <c r="AS26" s="57">
        <v>2500</v>
      </c>
      <c r="AT26" s="57">
        <f t="shared" ca="1" si="20"/>
        <v>0</v>
      </c>
      <c r="AU26" s="51">
        <v>0</v>
      </c>
      <c r="AV26" s="57">
        <v>0</v>
      </c>
      <c r="AW26" s="51">
        <f t="shared" ca="1" si="5"/>
        <v>10467.800000000001</v>
      </c>
      <c r="AX26" s="57">
        <f t="shared" ca="1" si="22"/>
        <v>-4436</v>
      </c>
      <c r="AY26" s="57">
        <f t="shared" ca="1" si="22"/>
        <v>0</v>
      </c>
      <c r="AZ26" s="57">
        <f t="shared" ca="1" si="22"/>
        <v>0</v>
      </c>
      <c r="BA26" s="51">
        <v>0</v>
      </c>
      <c r="BB26" s="51">
        <v>0</v>
      </c>
      <c r="BC26" s="57">
        <f t="shared" ca="1" si="22"/>
        <v>-16553</v>
      </c>
      <c r="BD26" s="57">
        <f t="shared" ca="1" si="22"/>
        <v>-22572</v>
      </c>
      <c r="BE26" s="57">
        <f t="shared" ca="1" si="19"/>
        <v>907.45500000000004</v>
      </c>
      <c r="BF26" s="51">
        <f t="shared" ca="1" si="6"/>
        <v>24.0472</v>
      </c>
      <c r="BG26" s="51">
        <f t="shared" ca="1" si="7"/>
        <v>4.3194366197183101</v>
      </c>
      <c r="BH26" s="51">
        <f t="shared" ca="1" si="8"/>
        <v>173.06930693069307</v>
      </c>
      <c r="BI26" s="51">
        <v>0</v>
      </c>
      <c r="BJ26" s="51">
        <f ca="1">'2024_4월_관리비상세내역'!BK26</f>
        <v>1817.915</v>
      </c>
      <c r="BK26" s="51">
        <f t="shared" ca="1" si="9"/>
        <v>2725.37</v>
      </c>
      <c r="BL26" s="51">
        <f ca="1">'2024_4월_관리비상세내역'!BM26</f>
        <v>245.52507042253521</v>
      </c>
      <c r="BM26" s="57">
        <f t="shared" ca="1" si="10"/>
        <v>249.84450704225353</v>
      </c>
      <c r="BN26" s="51">
        <f ca="1">'2024_4월_관리비상세내역'!BO26</f>
        <v>423.29759999999999</v>
      </c>
      <c r="BO26" s="57">
        <f t="shared" ca="1" si="11"/>
        <v>447.34479999999996</v>
      </c>
      <c r="BP26" s="51">
        <f ca="1">'2024_4월_관리비상세내역'!BQ26</f>
        <v>1167.2376237623762</v>
      </c>
      <c r="BQ26" s="57">
        <f t="shared" ca="1" si="12"/>
        <v>1340.3069306930693</v>
      </c>
      <c r="BR26" s="51">
        <v>0</v>
      </c>
      <c r="BS26" s="51">
        <v>0</v>
      </c>
    </row>
    <row r="27" spans="1:71">
      <c r="A27" s="8" t="s">
        <v>239</v>
      </c>
      <c r="B27" s="8">
        <v>701</v>
      </c>
      <c r="C27">
        <f t="shared" si="21"/>
        <v>1302</v>
      </c>
      <c r="E27" s="8">
        <v>115.7</v>
      </c>
      <c r="F27" s="8" t="s">
        <v>240</v>
      </c>
      <c r="G27" s="55">
        <f t="shared" ca="1" si="0"/>
        <v>44796</v>
      </c>
      <c r="H27" s="8">
        <v>77777</v>
      </c>
      <c r="J27" t="str">
        <f t="shared" ca="1" si="17"/>
        <v>전세</v>
      </c>
      <c r="K27" s="8" t="s">
        <v>242</v>
      </c>
      <c r="L27" s="55">
        <v>45413</v>
      </c>
      <c r="M27" s="55">
        <v>45463</v>
      </c>
      <c r="N27" s="55">
        <v>45413</v>
      </c>
      <c r="O27" s="55">
        <v>45443</v>
      </c>
      <c r="P27" s="51">
        <f t="shared" ca="1" si="1"/>
        <v>533950</v>
      </c>
      <c r="Q27" s="57">
        <f t="shared" ca="1" si="2"/>
        <v>544629</v>
      </c>
      <c r="R27" s="51">
        <f t="shared" ca="1" si="3"/>
        <v>533950</v>
      </c>
      <c r="S27" s="57">
        <f t="shared" ca="1" si="13"/>
        <v>201614</v>
      </c>
      <c r="T27" s="57">
        <f t="shared" ca="1" si="4"/>
        <v>332336</v>
      </c>
      <c r="U27" s="57">
        <f t="shared" ca="1" si="18"/>
        <v>35676</v>
      </c>
      <c r="V27" s="57">
        <f t="shared" ca="1" si="16"/>
        <v>16314</v>
      </c>
      <c r="W27" s="57">
        <f t="shared" ca="1" si="16"/>
        <v>613</v>
      </c>
      <c r="X27" s="57">
        <f t="shared" ca="1" si="16"/>
        <v>1695</v>
      </c>
      <c r="Y27" s="57">
        <f t="shared" ca="1" si="16"/>
        <v>3500</v>
      </c>
      <c r="Z27" s="57">
        <f t="shared" ca="1" si="16"/>
        <v>50228</v>
      </c>
      <c r="AA27" s="57">
        <f t="shared" ca="1" si="16"/>
        <v>16193</v>
      </c>
      <c r="AB27" s="57">
        <f t="shared" ca="1" si="16"/>
        <v>39759</v>
      </c>
      <c r="AC27" s="57">
        <f t="shared" ca="1" si="16"/>
        <v>1034</v>
      </c>
      <c r="AD27" s="57">
        <f t="shared" ca="1" si="16"/>
        <v>5806</v>
      </c>
      <c r="AE27" s="57">
        <f t="shared" ca="1" si="16"/>
        <v>26355</v>
      </c>
      <c r="AF27" s="57">
        <f t="shared" ca="1" si="16"/>
        <v>767</v>
      </c>
      <c r="AG27" s="57">
        <f t="shared" ca="1" si="16"/>
        <v>10181</v>
      </c>
      <c r="AH27" s="57">
        <f t="shared" ca="1" si="16"/>
        <v>590</v>
      </c>
      <c r="AI27" s="57">
        <f t="shared" ca="1" si="16"/>
        <v>0</v>
      </c>
      <c r="AJ27" s="57">
        <f t="shared" ca="1" si="16"/>
        <v>156296</v>
      </c>
      <c r="AK27" s="57">
        <f t="shared" ca="1" si="16"/>
        <v>16562</v>
      </c>
      <c r="AL27" s="57">
        <f t="shared" ca="1" si="20"/>
        <v>81304</v>
      </c>
      <c r="AM27" s="57">
        <f t="shared" ca="1" si="20"/>
        <v>8450</v>
      </c>
      <c r="AN27" s="57">
        <f t="shared" ca="1" si="20"/>
        <v>16873</v>
      </c>
      <c r="AO27" s="57">
        <f t="shared" ca="1" si="20"/>
        <v>0</v>
      </c>
      <c r="AP27" s="57">
        <f t="shared" ca="1" si="20"/>
        <v>59864</v>
      </c>
      <c r="AQ27" s="57">
        <f t="shared" ca="1" si="20"/>
        <v>9686</v>
      </c>
      <c r="AR27" s="57">
        <f t="shared" ca="1" si="20"/>
        <v>2189</v>
      </c>
      <c r="AS27" s="57">
        <v>2500</v>
      </c>
      <c r="AT27" s="57">
        <f t="shared" ca="1" si="20"/>
        <v>0</v>
      </c>
      <c r="AU27" s="51">
        <v>0</v>
      </c>
      <c r="AV27" s="57">
        <v>0</v>
      </c>
      <c r="AW27" s="51">
        <f t="shared" ca="1" si="5"/>
        <v>10679</v>
      </c>
      <c r="AX27" s="57">
        <f t="shared" ca="1" si="22"/>
        <v>-1926</v>
      </c>
      <c r="AY27" s="57">
        <f t="shared" ca="1" si="22"/>
        <v>0</v>
      </c>
      <c r="AZ27" s="57">
        <f t="shared" ca="1" si="22"/>
        <v>0</v>
      </c>
      <c r="BA27" s="51">
        <v>0</v>
      </c>
      <c r="BB27" s="51">
        <v>0</v>
      </c>
      <c r="BC27" s="57">
        <f t="shared" ca="1" si="22"/>
        <v>-13131</v>
      </c>
      <c r="BD27" s="57">
        <f t="shared" ca="1" si="22"/>
        <v>-13428</v>
      </c>
      <c r="BE27" s="57">
        <f t="shared" ca="1" si="19"/>
        <v>781.48</v>
      </c>
      <c r="BF27" s="51">
        <f t="shared" ca="1" si="6"/>
        <v>65.043199999999999</v>
      </c>
      <c r="BG27" s="51">
        <f t="shared" ca="1" si="7"/>
        <v>2.3764788732394364</v>
      </c>
      <c r="BH27" s="51">
        <f t="shared" ca="1" si="8"/>
        <v>592.71287128712868</v>
      </c>
      <c r="BI27" s="51">
        <v>0</v>
      </c>
      <c r="BJ27" s="51">
        <f ca="1">'2024_4월_관리비상세내역'!BK27</f>
        <v>1605.65</v>
      </c>
      <c r="BK27" s="51">
        <f t="shared" ca="1" si="9"/>
        <v>2387.13</v>
      </c>
      <c r="BL27" s="51">
        <f ca="1">'2024_4월_관리비상세내역'!BM27</f>
        <v>693.55971830985925</v>
      </c>
      <c r="BM27" s="57">
        <f t="shared" ca="1" si="10"/>
        <v>695.93619718309867</v>
      </c>
      <c r="BN27" s="51">
        <f ca="1">'2024_4월_관리비상세내역'!BO27</f>
        <v>1075.76</v>
      </c>
      <c r="BO27" s="57">
        <f t="shared" ca="1" si="11"/>
        <v>1140.8032000000001</v>
      </c>
      <c r="BP27" s="51">
        <f ca="1">'2024_4월_관리비상세내역'!BQ27</f>
        <v>1604.4851485148515</v>
      </c>
      <c r="BQ27" s="57">
        <f t="shared" ca="1" si="12"/>
        <v>2197.1980198019801</v>
      </c>
      <c r="BR27" s="51">
        <v>0</v>
      </c>
      <c r="BS27" s="51">
        <v>0</v>
      </c>
    </row>
    <row r="28" spans="1:71">
      <c r="A28" s="8" t="s">
        <v>239</v>
      </c>
      <c r="B28" s="8">
        <v>701</v>
      </c>
      <c r="C28">
        <f t="shared" si="21"/>
        <v>1401</v>
      </c>
      <c r="E28" s="8">
        <v>115.7</v>
      </c>
      <c r="F28" s="8" t="s">
        <v>240</v>
      </c>
      <c r="G28" s="55">
        <f t="shared" ca="1" si="0"/>
        <v>44630</v>
      </c>
      <c r="H28" s="8">
        <v>77777</v>
      </c>
      <c r="J28" t="str">
        <f t="shared" ca="1" si="17"/>
        <v>자가</v>
      </c>
      <c r="K28" s="8" t="s">
        <v>242</v>
      </c>
      <c r="L28" s="55">
        <v>45413</v>
      </c>
      <c r="M28" s="55">
        <v>45463</v>
      </c>
      <c r="N28" s="55">
        <v>45413</v>
      </c>
      <c r="O28" s="55">
        <v>45443</v>
      </c>
      <c r="P28" s="51">
        <f t="shared" ca="1" si="1"/>
        <v>433709</v>
      </c>
      <c r="Q28" s="57">
        <f t="shared" ca="1" si="2"/>
        <v>442383.18</v>
      </c>
      <c r="R28" s="51">
        <f t="shared" ca="1" si="3"/>
        <v>433709</v>
      </c>
      <c r="S28" s="57">
        <f t="shared" ca="1" si="13"/>
        <v>198618</v>
      </c>
      <c r="T28" s="57">
        <f t="shared" ca="1" si="4"/>
        <v>235091</v>
      </c>
      <c r="U28" s="57">
        <f t="shared" ca="1" si="18"/>
        <v>68563</v>
      </c>
      <c r="V28" s="57">
        <f t="shared" ca="1" si="16"/>
        <v>28182</v>
      </c>
      <c r="W28" s="57">
        <f t="shared" ca="1" si="16"/>
        <v>1405</v>
      </c>
      <c r="X28" s="57">
        <f t="shared" ca="1" si="16"/>
        <v>3447</v>
      </c>
      <c r="Y28" s="57">
        <f t="shared" ca="1" si="16"/>
        <v>3008</v>
      </c>
      <c r="Z28" s="57">
        <f t="shared" ca="1" si="16"/>
        <v>44519</v>
      </c>
      <c r="AA28" s="57">
        <f t="shared" ca="1" si="16"/>
        <v>27229</v>
      </c>
      <c r="AB28" s="57">
        <f t="shared" ca="1" si="16"/>
        <v>13424</v>
      </c>
      <c r="AC28" s="57">
        <f t="shared" ca="1" si="16"/>
        <v>1304</v>
      </c>
      <c r="AD28" s="57">
        <f t="shared" ca="1" si="16"/>
        <v>9317</v>
      </c>
      <c r="AE28" s="57">
        <f t="shared" ca="1" si="16"/>
        <v>4764</v>
      </c>
      <c r="AF28" s="57">
        <f t="shared" ca="1" si="16"/>
        <v>474</v>
      </c>
      <c r="AG28" s="57">
        <f t="shared" ca="1" si="16"/>
        <v>17049</v>
      </c>
      <c r="AH28" s="57">
        <f t="shared" ca="1" si="16"/>
        <v>896</v>
      </c>
      <c r="AI28" s="57">
        <f t="shared" ca="1" si="16"/>
        <v>0</v>
      </c>
      <c r="AJ28" s="57">
        <f t="shared" ca="1" si="16"/>
        <v>147476</v>
      </c>
      <c r="AK28" s="57">
        <f t="shared" ca="1" si="16"/>
        <v>6069</v>
      </c>
      <c r="AL28" s="57">
        <f t="shared" ca="1" si="20"/>
        <v>31611</v>
      </c>
      <c r="AM28" s="57">
        <f t="shared" ca="1" si="20"/>
        <v>9698</v>
      </c>
      <c r="AN28" s="57">
        <f t="shared" ca="1" si="20"/>
        <v>19295</v>
      </c>
      <c r="AO28" s="57">
        <f t="shared" ca="1" si="20"/>
        <v>0</v>
      </c>
      <c r="AP28" s="57">
        <f t="shared" ca="1" si="20"/>
        <v>43638</v>
      </c>
      <c r="AQ28" s="57">
        <f t="shared" ca="1" si="20"/>
        <v>3162</v>
      </c>
      <c r="AR28" s="57">
        <f t="shared" ca="1" si="20"/>
        <v>209</v>
      </c>
      <c r="AS28" s="57">
        <v>2500</v>
      </c>
      <c r="AT28" s="57">
        <f t="shared" ca="1" si="20"/>
        <v>0</v>
      </c>
      <c r="AU28" s="51">
        <v>0</v>
      </c>
      <c r="AV28" s="57">
        <v>0</v>
      </c>
      <c r="AW28" s="51">
        <f t="shared" ca="1" si="5"/>
        <v>8674.18</v>
      </c>
      <c r="AX28" s="57">
        <f t="shared" ca="1" si="22"/>
        <v>-13634</v>
      </c>
      <c r="AY28" s="57">
        <f t="shared" ca="1" si="22"/>
        <v>0</v>
      </c>
      <c r="AZ28" s="57">
        <f t="shared" ca="1" si="22"/>
        <v>0</v>
      </c>
      <c r="BA28" s="51">
        <v>0</v>
      </c>
      <c r="BB28" s="51">
        <v>0</v>
      </c>
      <c r="BC28" s="57">
        <f t="shared" ca="1" si="22"/>
        <v>-10928</v>
      </c>
      <c r="BD28" s="57">
        <f t="shared" ca="1" si="22"/>
        <v>-28968</v>
      </c>
      <c r="BE28" s="57">
        <f t="shared" ca="1" si="19"/>
        <v>737.38</v>
      </c>
      <c r="BF28" s="51">
        <f t="shared" ca="1" si="6"/>
        <v>25.288799999999998</v>
      </c>
      <c r="BG28" s="51">
        <f t="shared" ca="1" si="7"/>
        <v>2.7176056338028167</v>
      </c>
      <c r="BH28" s="51">
        <f t="shared" ca="1" si="8"/>
        <v>432.05940594059405</v>
      </c>
      <c r="BI28" s="51">
        <v>0</v>
      </c>
      <c r="BJ28" s="51">
        <f ca="1">'2024_4월_관리비상세내역'!BK28</f>
        <v>1193.5</v>
      </c>
      <c r="BK28" s="51">
        <f t="shared" ca="1" si="9"/>
        <v>1930.88</v>
      </c>
      <c r="BL28" s="51">
        <f ca="1">'2024_4월_관리비상세내역'!BM28</f>
        <v>772.74859154929584</v>
      </c>
      <c r="BM28" s="57">
        <f t="shared" ca="1" si="10"/>
        <v>775.46619718309864</v>
      </c>
      <c r="BN28" s="51">
        <f ca="1">'2024_4월_관리비상세내역'!BO28</f>
        <v>923.05359999999996</v>
      </c>
      <c r="BO28" s="57">
        <f t="shared" ca="1" si="11"/>
        <v>948.3424</v>
      </c>
      <c r="BP28" s="51">
        <f ca="1">'2024_4월_관리비상세내역'!BQ28</f>
        <v>1626.4950495049507</v>
      </c>
      <c r="BQ28" s="57">
        <f t="shared" ca="1" si="12"/>
        <v>2058.5544554455446</v>
      </c>
      <c r="BR28" s="51">
        <v>0</v>
      </c>
      <c r="BS28" s="51">
        <v>0</v>
      </c>
    </row>
    <row r="29" spans="1:71">
      <c r="A29" s="8" t="s">
        <v>239</v>
      </c>
      <c r="B29" s="8">
        <v>701</v>
      </c>
      <c r="C29">
        <f t="shared" si="21"/>
        <v>1402</v>
      </c>
      <c r="E29" s="8">
        <v>115.7</v>
      </c>
      <c r="F29" s="8" t="s">
        <v>240</v>
      </c>
      <c r="G29" s="55">
        <f t="shared" ca="1" si="0"/>
        <v>44451</v>
      </c>
      <c r="H29" s="8">
        <v>77777</v>
      </c>
      <c r="J29" t="str">
        <f t="shared" ca="1" si="17"/>
        <v>전세</v>
      </c>
      <c r="K29" s="8" t="s">
        <v>242</v>
      </c>
      <c r="L29" s="55">
        <v>45413</v>
      </c>
      <c r="M29" s="55">
        <v>45463</v>
      </c>
      <c r="N29" s="55">
        <v>45413</v>
      </c>
      <c r="O29" s="55">
        <v>45443</v>
      </c>
      <c r="P29" s="51">
        <f t="shared" ca="1" si="1"/>
        <v>656187</v>
      </c>
      <c r="Q29" s="57">
        <f t="shared" ca="1" si="2"/>
        <v>669310.74</v>
      </c>
      <c r="R29" s="51">
        <f t="shared" ca="1" si="3"/>
        <v>656187</v>
      </c>
      <c r="S29" s="57">
        <f t="shared" ca="1" si="13"/>
        <v>241542</v>
      </c>
      <c r="T29" s="57">
        <f t="shared" ca="1" si="4"/>
        <v>414645</v>
      </c>
      <c r="U29" s="57">
        <f t="shared" ca="1" si="18"/>
        <v>73582</v>
      </c>
      <c r="V29" s="57">
        <f t="shared" ca="1" si="16"/>
        <v>6592</v>
      </c>
      <c r="W29" s="57">
        <f t="shared" ca="1" si="16"/>
        <v>1264</v>
      </c>
      <c r="X29" s="57">
        <f t="shared" ca="1" si="16"/>
        <v>1606</v>
      </c>
      <c r="Y29" s="57">
        <f t="shared" ca="1" si="16"/>
        <v>3862</v>
      </c>
      <c r="Z29" s="57">
        <f t="shared" ca="1" si="16"/>
        <v>41432</v>
      </c>
      <c r="AA29" s="57">
        <f t="shared" ca="1" si="16"/>
        <v>27459</v>
      </c>
      <c r="AB29" s="57">
        <f t="shared" ca="1" si="16"/>
        <v>56682</v>
      </c>
      <c r="AC29" s="57">
        <f t="shared" ca="1" si="16"/>
        <v>1281</v>
      </c>
      <c r="AD29" s="57">
        <f t="shared" ca="1" si="16"/>
        <v>4131</v>
      </c>
      <c r="AE29" s="57">
        <f t="shared" ca="1" si="16"/>
        <v>17751</v>
      </c>
      <c r="AF29" s="57">
        <f t="shared" ca="1" si="16"/>
        <v>737</v>
      </c>
      <c r="AG29" s="57">
        <f t="shared" ca="1" si="16"/>
        <v>26596</v>
      </c>
      <c r="AH29" s="57">
        <f t="shared" ca="1" si="16"/>
        <v>817</v>
      </c>
      <c r="AI29" s="57">
        <f t="shared" ca="1" si="16"/>
        <v>0</v>
      </c>
      <c r="AJ29" s="57">
        <f t="shared" ca="1" si="16"/>
        <v>186555</v>
      </c>
      <c r="AK29" s="57">
        <f t="shared" ca="1" si="16"/>
        <v>28823</v>
      </c>
      <c r="AL29" s="57">
        <f t="shared" ca="1" si="20"/>
        <v>95712</v>
      </c>
      <c r="AM29" s="57">
        <f t="shared" ca="1" si="20"/>
        <v>5715</v>
      </c>
      <c r="AN29" s="57">
        <f t="shared" ca="1" si="20"/>
        <v>40200</v>
      </c>
      <c r="AO29" s="57">
        <f t="shared" ca="1" si="20"/>
        <v>0</v>
      </c>
      <c r="AP29" s="57">
        <f t="shared" ca="1" si="20"/>
        <v>54412</v>
      </c>
      <c r="AQ29" s="57">
        <f t="shared" ca="1" si="20"/>
        <v>6026</v>
      </c>
      <c r="AR29" s="57">
        <f t="shared" ca="1" si="20"/>
        <v>428</v>
      </c>
      <c r="AS29" s="57">
        <v>0</v>
      </c>
      <c r="AT29" s="57">
        <f t="shared" ca="1" si="20"/>
        <v>0</v>
      </c>
      <c r="AU29" s="51">
        <v>0</v>
      </c>
      <c r="AV29" s="57">
        <v>0</v>
      </c>
      <c r="AW29" s="51">
        <f t="shared" ca="1" si="5"/>
        <v>13123.74</v>
      </c>
      <c r="AX29" s="57">
        <f t="shared" ca="1" si="22"/>
        <v>-15915</v>
      </c>
      <c r="AY29" s="57">
        <f t="shared" ca="1" si="22"/>
        <v>0</v>
      </c>
      <c r="AZ29" s="57">
        <f t="shared" ca="1" si="22"/>
        <v>0</v>
      </c>
      <c r="BA29" s="51">
        <v>0</v>
      </c>
      <c r="BB29" s="51">
        <v>0</v>
      </c>
      <c r="BC29" s="57">
        <f t="shared" ca="1" si="22"/>
        <v>-6028</v>
      </c>
      <c r="BD29" s="57">
        <f t="shared" ca="1" si="22"/>
        <v>-3533</v>
      </c>
      <c r="BE29" s="57">
        <f t="shared" ca="1" si="19"/>
        <v>932.77499999999998</v>
      </c>
      <c r="BF29" s="51">
        <f t="shared" ca="1" si="6"/>
        <v>76.569599999999994</v>
      </c>
      <c r="BG29" s="51">
        <f t="shared" ca="1" si="7"/>
        <v>5.6619718309859151</v>
      </c>
      <c r="BH29" s="51">
        <f t="shared" ca="1" si="8"/>
        <v>538.73267326732673</v>
      </c>
      <c r="BI29" s="51">
        <v>0</v>
      </c>
      <c r="BJ29" s="51">
        <f ca="1">'2024_4월_관리비상세내역'!BK29</f>
        <v>1146.365</v>
      </c>
      <c r="BK29" s="51">
        <f t="shared" ca="1" si="9"/>
        <v>2079.14</v>
      </c>
      <c r="BL29" s="51">
        <f ca="1">'2024_4월_관리비상세내역'!BM29</f>
        <v>300.8477464788732</v>
      </c>
      <c r="BM29" s="57">
        <f t="shared" ca="1" si="10"/>
        <v>306.50971830985912</v>
      </c>
      <c r="BN29" s="51">
        <f ca="1">'2024_4월_관리비상세내역'!BO29</f>
        <v>285.77280000000002</v>
      </c>
      <c r="BO29" s="57">
        <f t="shared" ca="1" si="11"/>
        <v>362.3424</v>
      </c>
      <c r="BP29" s="51">
        <f ca="1">'2024_4월_관리비상세내역'!BQ29</f>
        <v>1572.9801980198022</v>
      </c>
      <c r="BQ29" s="57">
        <f t="shared" ca="1" si="12"/>
        <v>2111.712871287129</v>
      </c>
      <c r="BR29" s="51">
        <v>0</v>
      </c>
      <c r="BS29" s="51">
        <v>0</v>
      </c>
    </row>
    <row r="30" spans="1:71">
      <c r="A30" s="8" t="s">
        <v>239</v>
      </c>
      <c r="B30" s="8">
        <v>701</v>
      </c>
      <c r="C30">
        <f t="shared" si="21"/>
        <v>1501</v>
      </c>
      <c r="E30" s="8">
        <v>115.7</v>
      </c>
      <c r="F30" s="8" t="s">
        <v>240</v>
      </c>
      <c r="G30" s="55">
        <f t="shared" ca="1" si="0"/>
        <v>44105</v>
      </c>
      <c r="H30" s="8">
        <v>77777</v>
      </c>
      <c r="J30" t="str">
        <f t="shared" ca="1" si="17"/>
        <v>전세</v>
      </c>
      <c r="K30" s="8" t="s">
        <v>242</v>
      </c>
      <c r="L30" s="55">
        <v>45413</v>
      </c>
      <c r="M30" s="55">
        <v>45463</v>
      </c>
      <c r="N30" s="55">
        <v>45413</v>
      </c>
      <c r="O30" s="55">
        <v>45443</v>
      </c>
      <c r="P30" s="51">
        <f t="shared" ca="1" si="1"/>
        <v>492034</v>
      </c>
      <c r="Q30" s="57">
        <f t="shared" ca="1" si="2"/>
        <v>501874.68</v>
      </c>
      <c r="R30" s="51">
        <f t="shared" ca="1" si="3"/>
        <v>492034</v>
      </c>
      <c r="S30" s="57">
        <f t="shared" ca="1" si="13"/>
        <v>226176</v>
      </c>
      <c r="T30" s="57">
        <f t="shared" ca="1" si="4"/>
        <v>265858</v>
      </c>
      <c r="U30" s="57">
        <f t="shared" ca="1" si="18"/>
        <v>67576</v>
      </c>
      <c r="V30" s="57">
        <f t="shared" ca="1" si="16"/>
        <v>37978</v>
      </c>
      <c r="W30" s="57">
        <f t="shared" ca="1" si="16"/>
        <v>1882</v>
      </c>
      <c r="X30" s="57">
        <f t="shared" ca="1" si="16"/>
        <v>3337</v>
      </c>
      <c r="Y30" s="57">
        <f t="shared" ca="1" si="16"/>
        <v>3305</v>
      </c>
      <c r="Z30" s="57">
        <f t="shared" ca="1" si="16"/>
        <v>43337</v>
      </c>
      <c r="AA30" s="57">
        <f t="shared" ref="AA30:AP44" ca="1" si="23">RANDBETWEEN(AA$2,AA$3)</f>
        <v>20325</v>
      </c>
      <c r="AB30" s="57">
        <f t="shared" ca="1" si="23"/>
        <v>27549</v>
      </c>
      <c r="AC30" s="57">
        <f t="shared" ca="1" si="23"/>
        <v>2583</v>
      </c>
      <c r="AD30" s="57">
        <f t="shared" ca="1" si="23"/>
        <v>3760</v>
      </c>
      <c r="AE30" s="57">
        <f t="shared" ca="1" si="23"/>
        <v>703</v>
      </c>
      <c r="AF30" s="57">
        <f t="shared" ca="1" si="23"/>
        <v>793</v>
      </c>
      <c r="AG30" s="57">
        <f t="shared" ca="1" si="23"/>
        <v>25705</v>
      </c>
      <c r="AH30" s="57">
        <f t="shared" ca="1" si="23"/>
        <v>944</v>
      </c>
      <c r="AI30" s="57">
        <f t="shared" ca="1" si="23"/>
        <v>0</v>
      </c>
      <c r="AJ30" s="57">
        <f t="shared" ca="1" si="23"/>
        <v>144851</v>
      </c>
      <c r="AK30" s="57">
        <f t="shared" ca="1" si="23"/>
        <v>14698</v>
      </c>
      <c r="AL30" s="57">
        <f t="shared" ca="1" si="23"/>
        <v>21659</v>
      </c>
      <c r="AM30" s="57">
        <f t="shared" ca="1" si="23"/>
        <v>5068</v>
      </c>
      <c r="AN30" s="57">
        <f t="shared" ca="1" si="23"/>
        <v>63775</v>
      </c>
      <c r="AO30" s="57">
        <f t="shared" ca="1" si="23"/>
        <v>0</v>
      </c>
      <c r="AP30" s="57">
        <f t="shared" ca="1" si="23"/>
        <v>27372</v>
      </c>
      <c r="AQ30" s="57">
        <f t="shared" ca="1" si="20"/>
        <v>7668</v>
      </c>
      <c r="AR30" s="57">
        <f t="shared" ca="1" si="20"/>
        <v>651</v>
      </c>
      <c r="AS30" s="57">
        <v>2500</v>
      </c>
      <c r="AT30" s="57">
        <f t="shared" ca="1" si="20"/>
        <v>0</v>
      </c>
      <c r="AU30" s="51">
        <v>0</v>
      </c>
      <c r="AV30" s="57">
        <v>0</v>
      </c>
      <c r="AW30" s="51">
        <f t="shared" ca="1" si="5"/>
        <v>9840.68</v>
      </c>
      <c r="AX30" s="57">
        <f t="shared" ca="1" si="22"/>
        <v>-6147</v>
      </c>
      <c r="AY30" s="57">
        <f t="shared" ca="1" si="22"/>
        <v>0</v>
      </c>
      <c r="AZ30" s="57">
        <f t="shared" ca="1" si="22"/>
        <v>0</v>
      </c>
      <c r="BA30" s="51">
        <v>-5000</v>
      </c>
      <c r="BB30" s="51">
        <v>0</v>
      </c>
      <c r="BC30" s="57">
        <f t="shared" ca="1" si="22"/>
        <v>-14513</v>
      </c>
      <c r="BD30" s="57">
        <f t="shared" ca="1" si="22"/>
        <v>-15325</v>
      </c>
      <c r="BE30" s="57">
        <f t="shared" ca="1" si="19"/>
        <v>724.255</v>
      </c>
      <c r="BF30" s="51">
        <f t="shared" ca="1" si="6"/>
        <v>17.327200000000001</v>
      </c>
      <c r="BG30" s="51">
        <f t="shared" ca="1" si="7"/>
        <v>8.9823943661971839</v>
      </c>
      <c r="BH30" s="51">
        <f t="shared" ca="1" si="8"/>
        <v>271.00990099009903</v>
      </c>
      <c r="BI30" s="51">
        <v>0</v>
      </c>
      <c r="BJ30" s="51">
        <f ca="1">'2024_4월_관리비상세내역'!BK30</f>
        <v>1845.26</v>
      </c>
      <c r="BK30" s="51">
        <f t="shared" ca="1" si="9"/>
        <v>2569.5149999999999</v>
      </c>
      <c r="BL30" s="51">
        <f ca="1">'2024_4월_관리비상세내역'!BM30</f>
        <v>842.70056338028166</v>
      </c>
      <c r="BM30" s="57">
        <f t="shared" ca="1" si="10"/>
        <v>851.68295774647891</v>
      </c>
      <c r="BN30" s="51">
        <f ca="1">'2024_4월_관리비상세내역'!BO30</f>
        <v>709.10479999999995</v>
      </c>
      <c r="BO30" s="57">
        <f t="shared" ca="1" si="11"/>
        <v>726.4319999999999</v>
      </c>
      <c r="BP30" s="51">
        <f ca="1">'2024_4월_관리비상세내역'!BQ30</f>
        <v>1673.772277227723</v>
      </c>
      <c r="BQ30" s="57">
        <f t="shared" ca="1" si="12"/>
        <v>1944.7821782178221</v>
      </c>
      <c r="BR30" s="51">
        <v>0</v>
      </c>
      <c r="BS30" s="51">
        <v>0</v>
      </c>
    </row>
    <row r="31" spans="1:71">
      <c r="A31" s="8" t="s">
        <v>239</v>
      </c>
      <c r="B31" s="8">
        <v>701</v>
      </c>
      <c r="C31">
        <f t="shared" si="21"/>
        <v>1502</v>
      </c>
      <c r="E31" s="8">
        <v>115.7</v>
      </c>
      <c r="F31" s="8" t="s">
        <v>240</v>
      </c>
      <c r="G31" s="55">
        <f t="shared" ca="1" si="0"/>
        <v>44837</v>
      </c>
      <c r="H31" s="8">
        <v>77777</v>
      </c>
      <c r="J31" t="str">
        <f t="shared" ca="1" si="17"/>
        <v>전세</v>
      </c>
      <c r="K31" s="8" t="s">
        <v>242</v>
      </c>
      <c r="L31" s="55">
        <v>45413</v>
      </c>
      <c r="M31" s="55">
        <v>45463</v>
      </c>
      <c r="N31" s="55">
        <v>45413</v>
      </c>
      <c r="O31" s="55">
        <v>45443</v>
      </c>
      <c r="P31" s="51">
        <f t="shared" ca="1" si="1"/>
        <v>568588</v>
      </c>
      <c r="Q31" s="57">
        <f t="shared" ca="1" si="2"/>
        <v>579959.76</v>
      </c>
      <c r="R31" s="51">
        <f t="shared" ca="1" si="3"/>
        <v>568588</v>
      </c>
      <c r="S31" s="57">
        <f t="shared" ca="1" si="13"/>
        <v>264664</v>
      </c>
      <c r="T31" s="57">
        <f t="shared" ca="1" si="4"/>
        <v>303924</v>
      </c>
      <c r="U31" s="57">
        <f t="shared" ca="1" si="18"/>
        <v>75530</v>
      </c>
      <c r="V31" s="57">
        <f t="shared" ca="1" si="18"/>
        <v>13086</v>
      </c>
      <c r="W31" s="57">
        <f t="shared" ca="1" si="18"/>
        <v>1813</v>
      </c>
      <c r="X31" s="57">
        <f t="shared" ca="1" si="18"/>
        <v>1936</v>
      </c>
      <c r="Y31" s="57">
        <f t="shared" ca="1" si="18"/>
        <v>3204</v>
      </c>
      <c r="Z31" s="57">
        <f t="shared" ca="1" si="18"/>
        <v>37631</v>
      </c>
      <c r="AA31" s="57">
        <f t="shared" ca="1" si="18"/>
        <v>24762</v>
      </c>
      <c r="AB31" s="57">
        <f t="shared" ca="1" si="18"/>
        <v>69123</v>
      </c>
      <c r="AC31" s="57">
        <f t="shared" ca="1" si="18"/>
        <v>8</v>
      </c>
      <c r="AD31" s="57">
        <f t="shared" ca="1" si="18"/>
        <v>9894</v>
      </c>
      <c r="AE31" s="57">
        <f t="shared" ca="1" si="18"/>
        <v>27250</v>
      </c>
      <c r="AF31" s="57">
        <f t="shared" ca="1" si="18"/>
        <v>606</v>
      </c>
      <c r="AG31" s="57">
        <f t="shared" ca="1" si="18"/>
        <v>17323</v>
      </c>
      <c r="AH31" s="57">
        <f t="shared" ca="1" si="18"/>
        <v>211</v>
      </c>
      <c r="AI31" s="57">
        <f t="shared" ca="1" si="18"/>
        <v>0</v>
      </c>
      <c r="AJ31" s="57">
        <f t="shared" ca="1" si="18"/>
        <v>195369</v>
      </c>
      <c r="AK31" s="57">
        <f t="shared" ca="1" si="23"/>
        <v>9289</v>
      </c>
      <c r="AL31" s="57">
        <f t="shared" ca="1" si="23"/>
        <v>29020</v>
      </c>
      <c r="AM31" s="57">
        <f t="shared" ca="1" si="23"/>
        <v>581</v>
      </c>
      <c r="AN31" s="57">
        <f t="shared" ca="1" si="23"/>
        <v>45033</v>
      </c>
      <c r="AO31" s="57">
        <f t="shared" ca="1" si="23"/>
        <v>0</v>
      </c>
      <c r="AP31" s="57">
        <f t="shared" ca="1" si="23"/>
        <v>50840</v>
      </c>
      <c r="AQ31" s="57">
        <f t="shared" ca="1" si="20"/>
        <v>7260</v>
      </c>
      <c r="AR31" s="57">
        <f t="shared" ca="1" si="20"/>
        <v>1913</v>
      </c>
      <c r="AS31" s="57">
        <v>2500</v>
      </c>
      <c r="AT31" s="57">
        <f t="shared" ca="1" si="20"/>
        <v>0</v>
      </c>
      <c r="AU31" s="51">
        <v>0</v>
      </c>
      <c r="AV31" s="57">
        <v>0</v>
      </c>
      <c r="AW31" s="51">
        <f t="shared" ca="1" si="5"/>
        <v>11371.76</v>
      </c>
      <c r="AX31" s="57">
        <f t="shared" ca="1" si="22"/>
        <v>-17531</v>
      </c>
      <c r="AY31" s="57">
        <f t="shared" ca="1" si="22"/>
        <v>0</v>
      </c>
      <c r="AZ31" s="57">
        <f t="shared" ca="1" si="22"/>
        <v>0</v>
      </c>
      <c r="BA31" s="51">
        <v>0</v>
      </c>
      <c r="BB31" s="51">
        <v>0</v>
      </c>
      <c r="BC31" s="57">
        <f t="shared" ca="1" si="22"/>
        <v>-8805</v>
      </c>
      <c r="BD31" s="57">
        <f t="shared" ca="1" si="22"/>
        <v>-29258</v>
      </c>
      <c r="BE31" s="57">
        <f t="shared" ca="1" si="19"/>
        <v>976.84500000000003</v>
      </c>
      <c r="BF31" s="51">
        <f t="shared" ca="1" si="6"/>
        <v>23.216000000000001</v>
      </c>
      <c r="BG31" s="51">
        <f t="shared" ca="1" si="7"/>
        <v>6.3426760563380284</v>
      </c>
      <c r="BH31" s="51">
        <f t="shared" ca="1" si="8"/>
        <v>503.36633663366337</v>
      </c>
      <c r="BI31" s="51">
        <v>0</v>
      </c>
      <c r="BJ31" s="51">
        <f ca="1">'2024_4월_관리비상세내역'!BK31</f>
        <v>1219.95</v>
      </c>
      <c r="BK31" s="51">
        <f t="shared" ca="1" si="9"/>
        <v>2196.7950000000001</v>
      </c>
      <c r="BL31" s="51">
        <f ca="1">'2024_4월_관리비상세내역'!BM31</f>
        <v>804.78732394366193</v>
      </c>
      <c r="BM31" s="57">
        <f t="shared" ca="1" si="10"/>
        <v>811.13</v>
      </c>
      <c r="BN31" s="51">
        <f ca="1">'2024_4월_관리비상세내역'!BO31</f>
        <v>131.74639999999999</v>
      </c>
      <c r="BO31" s="57">
        <f t="shared" ca="1" si="11"/>
        <v>154.9624</v>
      </c>
      <c r="BP31" s="51">
        <f ca="1">'2024_4월_관리비상세내역'!BQ31</f>
        <v>894.00990099009891</v>
      </c>
      <c r="BQ31" s="57">
        <f t="shared" ca="1" si="12"/>
        <v>1397.3762376237623</v>
      </c>
      <c r="BR31" s="51">
        <v>0</v>
      </c>
      <c r="BS31" s="51">
        <v>0</v>
      </c>
    </row>
    <row r="32" spans="1:71">
      <c r="A32" s="8" t="s">
        <v>239</v>
      </c>
      <c r="B32" s="8">
        <v>701</v>
      </c>
      <c r="C32">
        <f t="shared" si="21"/>
        <v>1601</v>
      </c>
      <c r="E32" s="8">
        <v>115.7</v>
      </c>
      <c r="F32" s="8" t="s">
        <v>240</v>
      </c>
      <c r="G32" s="55">
        <f t="shared" ca="1" si="0"/>
        <v>44439</v>
      </c>
      <c r="H32" s="8">
        <v>77777</v>
      </c>
      <c r="J32" t="str">
        <f t="shared" ca="1" si="17"/>
        <v>자가</v>
      </c>
      <c r="K32" s="8" t="s">
        <v>242</v>
      </c>
      <c r="L32" s="55">
        <v>45413</v>
      </c>
      <c r="M32" s="55">
        <v>45463</v>
      </c>
      <c r="N32" s="55">
        <v>45413</v>
      </c>
      <c r="O32" s="55">
        <v>45443</v>
      </c>
      <c r="P32" s="51">
        <f t="shared" ca="1" si="1"/>
        <v>500845</v>
      </c>
      <c r="Q32" s="57">
        <f t="shared" ca="1" si="2"/>
        <v>510861.9</v>
      </c>
      <c r="R32" s="51">
        <f t="shared" ca="1" si="3"/>
        <v>500845</v>
      </c>
      <c r="S32" s="57">
        <f t="shared" ca="1" si="13"/>
        <v>183724</v>
      </c>
      <c r="T32" s="57">
        <f t="shared" ca="1" si="4"/>
        <v>317121</v>
      </c>
      <c r="U32" s="57">
        <f t="shared" ca="1" si="18"/>
        <v>33855</v>
      </c>
      <c r="V32" s="57">
        <f t="shared" ca="1" si="18"/>
        <v>25337</v>
      </c>
      <c r="W32" s="57">
        <f t="shared" ca="1" si="18"/>
        <v>867</v>
      </c>
      <c r="X32" s="57">
        <f t="shared" ca="1" si="18"/>
        <v>4640</v>
      </c>
      <c r="Y32" s="57">
        <f t="shared" ca="1" si="18"/>
        <v>3770</v>
      </c>
      <c r="Z32" s="57">
        <f t="shared" ca="1" si="18"/>
        <v>21958</v>
      </c>
      <c r="AA32" s="57">
        <f t="shared" ca="1" si="18"/>
        <v>23869</v>
      </c>
      <c r="AB32" s="57">
        <f t="shared" ca="1" si="18"/>
        <v>11740</v>
      </c>
      <c r="AC32" s="57">
        <f t="shared" ca="1" si="18"/>
        <v>2578</v>
      </c>
      <c r="AD32" s="57">
        <f t="shared" ca="1" si="18"/>
        <v>9684</v>
      </c>
      <c r="AE32" s="57">
        <f t="shared" ca="1" si="18"/>
        <v>29312</v>
      </c>
      <c r="AF32" s="57">
        <f t="shared" ca="1" si="18"/>
        <v>265</v>
      </c>
      <c r="AG32" s="57">
        <f t="shared" ca="1" si="18"/>
        <v>30854</v>
      </c>
      <c r="AH32" s="57">
        <f t="shared" ca="1" si="18"/>
        <v>317</v>
      </c>
      <c r="AI32" s="57">
        <f t="shared" ca="1" si="18"/>
        <v>0</v>
      </c>
      <c r="AJ32" s="57">
        <f t="shared" ca="1" si="18"/>
        <v>195238</v>
      </c>
      <c r="AK32" s="57">
        <f t="shared" ca="1" si="23"/>
        <v>21778</v>
      </c>
      <c r="AL32" s="57">
        <f t="shared" ca="1" si="23"/>
        <v>35328</v>
      </c>
      <c r="AM32" s="57">
        <f t="shared" ca="1" si="23"/>
        <v>2641</v>
      </c>
      <c r="AN32" s="57">
        <f t="shared" ca="1" si="23"/>
        <v>62356</v>
      </c>
      <c r="AO32" s="57">
        <f t="shared" ca="1" si="23"/>
        <v>0</v>
      </c>
      <c r="AP32" s="57">
        <f t="shared" ca="1" si="23"/>
        <v>18194</v>
      </c>
      <c r="AQ32" s="57">
        <f t="shared" ca="1" si="20"/>
        <v>8864</v>
      </c>
      <c r="AR32" s="57">
        <f t="shared" ca="1" si="20"/>
        <v>970</v>
      </c>
      <c r="AS32" s="57">
        <v>2500</v>
      </c>
      <c r="AT32" s="57">
        <f t="shared" ca="1" si="20"/>
        <v>0</v>
      </c>
      <c r="AU32" s="51">
        <v>0</v>
      </c>
      <c r="AV32" s="57">
        <v>0</v>
      </c>
      <c r="AW32" s="51">
        <f t="shared" ca="1" si="5"/>
        <v>10016.9</v>
      </c>
      <c r="AX32" s="57">
        <f t="shared" ca="1" si="22"/>
        <v>-15456</v>
      </c>
      <c r="AY32" s="57">
        <f t="shared" ca="1" si="22"/>
        <v>0</v>
      </c>
      <c r="AZ32" s="57">
        <f t="shared" ca="1" si="22"/>
        <v>0</v>
      </c>
      <c r="BA32" s="51">
        <v>0</v>
      </c>
      <c r="BB32" s="51">
        <v>0</v>
      </c>
      <c r="BC32" s="57">
        <f t="shared" ca="1" si="22"/>
        <v>-13316</v>
      </c>
      <c r="BD32" s="57">
        <f t="shared" ca="1" si="22"/>
        <v>-17298</v>
      </c>
      <c r="BE32" s="57">
        <f t="shared" ca="1" si="19"/>
        <v>976.19</v>
      </c>
      <c r="BF32" s="51">
        <f t="shared" ca="1" si="6"/>
        <v>28.2624</v>
      </c>
      <c r="BG32" s="51">
        <f t="shared" ca="1" si="7"/>
        <v>8.7825352112676054</v>
      </c>
      <c r="BH32" s="51">
        <f t="shared" ca="1" si="8"/>
        <v>180.13861386138615</v>
      </c>
      <c r="BI32" s="51">
        <v>0</v>
      </c>
      <c r="BJ32" s="51">
        <f ca="1">'2024_4월_관리비상세내역'!BK32</f>
        <v>1162.05</v>
      </c>
      <c r="BK32" s="51">
        <f t="shared" ca="1" si="9"/>
        <v>2138.2399999999998</v>
      </c>
      <c r="BL32" s="51">
        <f ca="1">'2024_4월_관리비상세내역'!BM32</f>
        <v>443.3688732394366</v>
      </c>
      <c r="BM32" s="57">
        <f t="shared" ca="1" si="10"/>
        <v>452.1514084507042</v>
      </c>
      <c r="BN32" s="51">
        <f ca="1">'2024_4월_관리비상세내역'!BO32</f>
        <v>415.96799999999996</v>
      </c>
      <c r="BO32" s="57">
        <f t="shared" ca="1" si="11"/>
        <v>444.23039999999997</v>
      </c>
      <c r="BP32" s="51">
        <f ca="1">'2024_4월_관리비상세내역'!BQ32</f>
        <v>1737</v>
      </c>
      <c r="BQ32" s="57">
        <f t="shared" ca="1" si="12"/>
        <v>1917.1386138613861</v>
      </c>
      <c r="BR32" s="51">
        <v>0</v>
      </c>
      <c r="BS32" s="51">
        <v>0</v>
      </c>
    </row>
    <row r="33" spans="1:71">
      <c r="A33" s="8" t="s">
        <v>239</v>
      </c>
      <c r="B33" s="8">
        <v>701</v>
      </c>
      <c r="C33">
        <f t="shared" si="21"/>
        <v>1602</v>
      </c>
      <c r="E33" s="8">
        <v>115.7</v>
      </c>
      <c r="F33" s="8" t="s">
        <v>240</v>
      </c>
      <c r="G33" s="55">
        <f t="shared" ca="1" si="0"/>
        <v>43261</v>
      </c>
      <c r="H33" s="8">
        <v>77777</v>
      </c>
      <c r="J33" t="str">
        <f t="shared" ca="1" si="17"/>
        <v>월세</v>
      </c>
      <c r="K33" s="8" t="s">
        <v>242</v>
      </c>
      <c r="L33" s="55">
        <v>45413</v>
      </c>
      <c r="M33" s="55">
        <v>45463</v>
      </c>
      <c r="N33" s="55">
        <v>45413</v>
      </c>
      <c r="O33" s="55">
        <v>45443</v>
      </c>
      <c r="P33" s="51">
        <f t="shared" ca="1" si="1"/>
        <v>553530</v>
      </c>
      <c r="Q33" s="57">
        <f t="shared" ca="1" si="2"/>
        <v>564600.6</v>
      </c>
      <c r="R33" s="51">
        <f t="shared" ca="1" si="3"/>
        <v>553530</v>
      </c>
      <c r="S33" s="57">
        <f t="shared" ca="1" si="13"/>
        <v>238006</v>
      </c>
      <c r="T33" s="57">
        <f t="shared" ca="1" si="4"/>
        <v>315524</v>
      </c>
      <c r="U33" s="57">
        <f t="shared" ca="1" si="18"/>
        <v>31387</v>
      </c>
      <c r="V33" s="57">
        <f t="shared" ca="1" si="18"/>
        <v>30496</v>
      </c>
      <c r="W33" s="57">
        <f t="shared" ca="1" si="18"/>
        <v>1421</v>
      </c>
      <c r="X33" s="57">
        <f t="shared" ca="1" si="18"/>
        <v>1990</v>
      </c>
      <c r="Y33" s="57">
        <f t="shared" ca="1" si="18"/>
        <v>3590</v>
      </c>
      <c r="Z33" s="57">
        <f t="shared" ca="1" si="18"/>
        <v>31947</v>
      </c>
      <c r="AA33" s="57">
        <f t="shared" ca="1" si="18"/>
        <v>7603</v>
      </c>
      <c r="AB33" s="57">
        <f t="shared" ca="1" si="18"/>
        <v>61687</v>
      </c>
      <c r="AC33" s="57">
        <f t="shared" ca="1" si="18"/>
        <v>2184</v>
      </c>
      <c r="AD33" s="57">
        <f t="shared" ca="1" si="18"/>
        <v>2761</v>
      </c>
      <c r="AE33" s="57">
        <f t="shared" ca="1" si="18"/>
        <v>22837</v>
      </c>
      <c r="AF33" s="57">
        <f t="shared" ca="1" si="18"/>
        <v>753</v>
      </c>
      <c r="AG33" s="57">
        <f t="shared" ca="1" si="18"/>
        <v>40996</v>
      </c>
      <c r="AH33" s="57">
        <f t="shared" ca="1" si="18"/>
        <v>781</v>
      </c>
      <c r="AI33" s="57">
        <f t="shared" ca="1" si="18"/>
        <v>0</v>
      </c>
      <c r="AJ33" s="57">
        <f t="shared" ca="1" si="18"/>
        <v>149354</v>
      </c>
      <c r="AK33" s="57">
        <f t="shared" ca="1" si="23"/>
        <v>14186</v>
      </c>
      <c r="AL33" s="57">
        <f t="shared" ca="1" si="23"/>
        <v>81929</v>
      </c>
      <c r="AM33" s="57">
        <f t="shared" ca="1" si="23"/>
        <v>2854</v>
      </c>
      <c r="AN33" s="57">
        <f t="shared" ca="1" si="23"/>
        <v>40669</v>
      </c>
      <c r="AO33" s="57">
        <f t="shared" ca="1" si="23"/>
        <v>0</v>
      </c>
      <c r="AP33" s="57">
        <f t="shared" ca="1" si="23"/>
        <v>72868</v>
      </c>
      <c r="AQ33" s="57">
        <f t="shared" ca="1" si="20"/>
        <v>5957</v>
      </c>
      <c r="AR33" s="57">
        <f t="shared" ca="1" si="20"/>
        <v>777</v>
      </c>
      <c r="AS33" s="57">
        <v>2500</v>
      </c>
      <c r="AT33" s="57">
        <f t="shared" ca="1" si="20"/>
        <v>0</v>
      </c>
      <c r="AU33" s="51">
        <v>0</v>
      </c>
      <c r="AV33" s="57">
        <v>0</v>
      </c>
      <c r="AW33" s="51">
        <f t="shared" ca="1" si="5"/>
        <v>11070.6</v>
      </c>
      <c r="AX33" s="57">
        <f t="shared" ca="1" si="22"/>
        <v>-19791</v>
      </c>
      <c r="AY33" s="57">
        <f t="shared" ca="1" si="22"/>
        <v>0</v>
      </c>
      <c r="AZ33" s="57">
        <f t="shared" ca="1" si="22"/>
        <v>0</v>
      </c>
      <c r="BA33" s="51">
        <v>0</v>
      </c>
      <c r="BB33" s="51">
        <v>0</v>
      </c>
      <c r="BC33" s="57">
        <f t="shared" ca="1" si="22"/>
        <v>-8413</v>
      </c>
      <c r="BD33" s="57">
        <f t="shared" ca="1" si="22"/>
        <v>-29793</v>
      </c>
      <c r="BE33" s="57">
        <f t="shared" ca="1" si="19"/>
        <v>746.77</v>
      </c>
      <c r="BF33" s="51">
        <f t="shared" ca="1" si="6"/>
        <v>65.543199999999999</v>
      </c>
      <c r="BG33" s="51">
        <f t="shared" ca="1" si="7"/>
        <v>5.7280281690140846</v>
      </c>
      <c r="BH33" s="51">
        <f t="shared" ca="1" si="8"/>
        <v>721.46534653465346</v>
      </c>
      <c r="BI33" s="51">
        <v>0</v>
      </c>
      <c r="BJ33" s="51">
        <f ca="1">'2024_4월_관리비상세내역'!BK33</f>
        <v>1356.49</v>
      </c>
      <c r="BK33" s="51">
        <f t="shared" ca="1" si="9"/>
        <v>2103.2600000000002</v>
      </c>
      <c r="BL33" s="51">
        <f ca="1">'2024_4월_관리비상세내역'!BM33</f>
        <v>376.46309859154928</v>
      </c>
      <c r="BM33" s="57">
        <f t="shared" ca="1" si="10"/>
        <v>382.19112676056335</v>
      </c>
      <c r="BN33" s="51">
        <f ca="1">'2024_4월_관리비상세내역'!BO33</f>
        <v>202.60959999999997</v>
      </c>
      <c r="BO33" s="57">
        <f t="shared" ca="1" si="11"/>
        <v>268.15279999999996</v>
      </c>
      <c r="BP33" s="51">
        <f ca="1">'2024_4월_관리비상세내역'!BQ33</f>
        <v>1490.4950495049507</v>
      </c>
      <c r="BQ33" s="57">
        <f t="shared" ca="1" si="12"/>
        <v>2211.9603960396043</v>
      </c>
      <c r="BR33" s="51">
        <v>0</v>
      </c>
      <c r="BS33" s="51">
        <v>0</v>
      </c>
    </row>
    <row r="34" spans="1:71">
      <c r="A34" s="8" t="s">
        <v>239</v>
      </c>
      <c r="B34" s="8">
        <v>701</v>
      </c>
      <c r="C34">
        <f t="shared" si="21"/>
        <v>1701</v>
      </c>
      <c r="E34" s="8">
        <v>115.7</v>
      </c>
      <c r="F34" s="8" t="s">
        <v>240</v>
      </c>
      <c r="G34" s="55">
        <f t="shared" ca="1" si="0"/>
        <v>44907</v>
      </c>
      <c r="H34" s="8">
        <v>77777</v>
      </c>
      <c r="J34" t="str">
        <f t="shared" ca="1" si="17"/>
        <v>자가</v>
      </c>
      <c r="K34" s="8" t="s">
        <v>242</v>
      </c>
      <c r="L34" s="55">
        <v>45413</v>
      </c>
      <c r="M34" s="55">
        <v>45463</v>
      </c>
      <c r="N34" s="55">
        <v>45413</v>
      </c>
      <c r="O34" s="55">
        <v>45443</v>
      </c>
      <c r="P34" s="51">
        <f t="shared" ca="1" si="1"/>
        <v>601180</v>
      </c>
      <c r="Q34" s="57">
        <f t="shared" ca="1" si="2"/>
        <v>613203.6</v>
      </c>
      <c r="R34" s="51">
        <f t="shared" ca="1" si="3"/>
        <v>601180</v>
      </c>
      <c r="S34" s="57">
        <f t="shared" ca="1" si="13"/>
        <v>220152</v>
      </c>
      <c r="T34" s="57">
        <f t="shared" ca="1" si="4"/>
        <v>381028</v>
      </c>
      <c r="U34" s="57">
        <f t="shared" ca="1" si="18"/>
        <v>65482</v>
      </c>
      <c r="V34" s="57">
        <f t="shared" ca="1" si="18"/>
        <v>15046</v>
      </c>
      <c r="W34" s="57">
        <f t="shared" ca="1" si="18"/>
        <v>784</v>
      </c>
      <c r="X34" s="57">
        <f t="shared" ca="1" si="18"/>
        <v>3655</v>
      </c>
      <c r="Y34" s="57">
        <f t="shared" ca="1" si="18"/>
        <v>3523</v>
      </c>
      <c r="Z34" s="57">
        <f t="shared" ca="1" si="18"/>
        <v>25117</v>
      </c>
      <c r="AA34" s="57">
        <f t="shared" ca="1" si="18"/>
        <v>23999</v>
      </c>
      <c r="AB34" s="57">
        <f t="shared" ca="1" si="18"/>
        <v>45071</v>
      </c>
      <c r="AC34" s="57">
        <f t="shared" ca="1" si="18"/>
        <v>502</v>
      </c>
      <c r="AD34" s="57">
        <f t="shared" ca="1" si="18"/>
        <v>8476</v>
      </c>
      <c r="AE34" s="57">
        <f t="shared" ca="1" si="18"/>
        <v>2220</v>
      </c>
      <c r="AF34" s="57">
        <f t="shared" ca="1" si="18"/>
        <v>690</v>
      </c>
      <c r="AG34" s="57">
        <f t="shared" ca="1" si="18"/>
        <v>39651</v>
      </c>
      <c r="AH34" s="57">
        <f t="shared" ca="1" si="18"/>
        <v>463</v>
      </c>
      <c r="AI34" s="57">
        <f t="shared" ca="1" si="18"/>
        <v>0</v>
      </c>
      <c r="AJ34" s="57">
        <f t="shared" ca="1" si="18"/>
        <v>139294</v>
      </c>
      <c r="AK34" s="57">
        <f t="shared" ca="1" si="23"/>
        <v>44753</v>
      </c>
      <c r="AL34" s="57">
        <f t="shared" ca="1" si="23"/>
        <v>60428</v>
      </c>
      <c r="AM34" s="57">
        <f t="shared" ca="1" si="23"/>
        <v>9830</v>
      </c>
      <c r="AN34" s="57">
        <f t="shared" ca="1" si="23"/>
        <v>55261</v>
      </c>
      <c r="AO34" s="57">
        <f t="shared" ca="1" si="23"/>
        <v>0</v>
      </c>
      <c r="AP34" s="57">
        <f t="shared" ca="1" si="23"/>
        <v>59120</v>
      </c>
      <c r="AQ34" s="57">
        <f t="shared" ca="1" si="20"/>
        <v>9935</v>
      </c>
      <c r="AR34" s="57">
        <f t="shared" ca="1" si="20"/>
        <v>2093</v>
      </c>
      <c r="AS34" s="57">
        <v>2500</v>
      </c>
      <c r="AT34" s="57">
        <f t="shared" ca="1" si="20"/>
        <v>0</v>
      </c>
      <c r="AU34" s="51">
        <v>0</v>
      </c>
      <c r="AV34" s="57">
        <v>0</v>
      </c>
      <c r="AW34" s="51">
        <f t="shared" ca="1" si="5"/>
        <v>12023.6</v>
      </c>
      <c r="AX34" s="57">
        <f t="shared" ca="1" si="22"/>
        <v>-263</v>
      </c>
      <c r="AY34" s="57">
        <f t="shared" ca="1" si="22"/>
        <v>0</v>
      </c>
      <c r="AZ34" s="57">
        <f t="shared" ca="1" si="22"/>
        <v>0</v>
      </c>
      <c r="BA34" s="51">
        <v>0</v>
      </c>
      <c r="BB34" s="51">
        <v>0</v>
      </c>
      <c r="BC34" s="57">
        <f t="shared" ca="1" si="22"/>
        <v>-8061</v>
      </c>
      <c r="BD34" s="57">
        <f t="shared" ca="1" si="22"/>
        <v>-8389</v>
      </c>
      <c r="BE34" s="57">
        <f t="shared" ca="1" si="19"/>
        <v>696.47</v>
      </c>
      <c r="BF34" s="51">
        <f t="shared" ca="1" si="6"/>
        <v>48.342399999999998</v>
      </c>
      <c r="BG34" s="51">
        <f t="shared" ca="1" si="7"/>
        <v>7.7832394366197182</v>
      </c>
      <c r="BH34" s="51">
        <f t="shared" ca="1" si="8"/>
        <v>585.34653465346537</v>
      </c>
      <c r="BI34" s="51">
        <v>0</v>
      </c>
      <c r="BJ34" s="51">
        <f ca="1">'2024_4월_관리비상세내역'!BK34</f>
        <v>980.09500000000003</v>
      </c>
      <c r="BK34" s="51">
        <f t="shared" ca="1" si="9"/>
        <v>1676.5650000000001</v>
      </c>
      <c r="BL34" s="51">
        <f ca="1">'2024_4월_관리비상세내역'!BM34</f>
        <v>771.94591549295774</v>
      </c>
      <c r="BM34" s="57">
        <f t="shared" ca="1" si="10"/>
        <v>779.72915492957748</v>
      </c>
      <c r="BN34" s="51">
        <f ca="1">'2024_4월_관리비상세내역'!BO34</f>
        <v>964.75919999999996</v>
      </c>
      <c r="BO34" s="57">
        <f t="shared" ca="1" si="11"/>
        <v>1013.1016</v>
      </c>
      <c r="BP34" s="51">
        <f ca="1">'2024_4월_관리비상세내역'!BQ34</f>
        <v>1992.9108910891086</v>
      </c>
      <c r="BQ34" s="57">
        <f t="shared" ca="1" si="12"/>
        <v>2578.257425742574</v>
      </c>
      <c r="BR34" s="51">
        <v>0</v>
      </c>
      <c r="BS34" s="51">
        <v>0</v>
      </c>
    </row>
    <row r="35" spans="1:71">
      <c r="A35" s="8" t="s">
        <v>239</v>
      </c>
      <c r="B35" s="8">
        <v>701</v>
      </c>
      <c r="C35">
        <f t="shared" si="21"/>
        <v>1702</v>
      </c>
      <c r="E35" s="8">
        <v>115.7</v>
      </c>
      <c r="F35" s="8" t="s">
        <v>240</v>
      </c>
      <c r="G35" s="55">
        <f t="shared" ca="1" si="0"/>
        <v>45263</v>
      </c>
      <c r="H35" s="8">
        <v>77777</v>
      </c>
      <c r="J35" t="str">
        <f t="shared" ca="1" si="17"/>
        <v>월세</v>
      </c>
      <c r="K35" s="8" t="s">
        <v>242</v>
      </c>
      <c r="L35" s="55">
        <v>45413</v>
      </c>
      <c r="M35" s="55">
        <v>45463</v>
      </c>
      <c r="N35" s="55">
        <v>45413</v>
      </c>
      <c r="O35" s="55">
        <v>45443</v>
      </c>
      <c r="P35" s="51">
        <f t="shared" ca="1" si="1"/>
        <v>489043</v>
      </c>
      <c r="Q35" s="57">
        <f t="shared" ca="1" si="2"/>
        <v>498823.86</v>
      </c>
      <c r="R35" s="51">
        <f t="shared" ca="1" si="3"/>
        <v>489043</v>
      </c>
      <c r="S35" s="57">
        <f t="shared" ca="1" si="13"/>
        <v>162883</v>
      </c>
      <c r="T35" s="57">
        <f t="shared" ca="1" si="4"/>
        <v>326160</v>
      </c>
      <c r="U35" s="57">
        <f t="shared" ca="1" si="18"/>
        <v>30109</v>
      </c>
      <c r="V35" s="57">
        <f t="shared" ca="1" si="18"/>
        <v>38280</v>
      </c>
      <c r="W35" s="57">
        <f t="shared" ca="1" si="18"/>
        <v>1848</v>
      </c>
      <c r="X35" s="57">
        <f t="shared" ca="1" si="18"/>
        <v>1778</v>
      </c>
      <c r="Y35" s="57">
        <f t="shared" ca="1" si="18"/>
        <v>3528</v>
      </c>
      <c r="Z35" s="57">
        <f t="shared" ca="1" si="18"/>
        <v>16911</v>
      </c>
      <c r="AA35" s="57">
        <f t="shared" ca="1" si="18"/>
        <v>25551</v>
      </c>
      <c r="AB35" s="57">
        <f t="shared" ca="1" si="18"/>
        <v>29441</v>
      </c>
      <c r="AC35" s="57">
        <f t="shared" ca="1" si="18"/>
        <v>287</v>
      </c>
      <c r="AD35" s="57">
        <f t="shared" ca="1" si="18"/>
        <v>8866</v>
      </c>
      <c r="AE35" s="57">
        <f t="shared" ca="1" si="18"/>
        <v>7662</v>
      </c>
      <c r="AF35" s="57">
        <f t="shared" ca="1" si="18"/>
        <v>309</v>
      </c>
      <c r="AG35" s="57">
        <f t="shared" ca="1" si="18"/>
        <v>21849</v>
      </c>
      <c r="AH35" s="57">
        <f t="shared" ca="1" si="18"/>
        <v>972</v>
      </c>
      <c r="AI35" s="57">
        <f t="shared" ca="1" si="18"/>
        <v>0</v>
      </c>
      <c r="AJ35" s="57">
        <f t="shared" ca="1" si="18"/>
        <v>144463</v>
      </c>
      <c r="AK35" s="57">
        <f t="shared" ca="1" si="23"/>
        <v>2490</v>
      </c>
      <c r="AL35" s="57">
        <f t="shared" ca="1" si="23"/>
        <v>90081</v>
      </c>
      <c r="AM35" s="57">
        <f t="shared" ca="1" si="23"/>
        <v>3073</v>
      </c>
      <c r="AN35" s="57">
        <f t="shared" ca="1" si="23"/>
        <v>25660</v>
      </c>
      <c r="AO35" s="57">
        <f t="shared" ca="1" si="23"/>
        <v>0</v>
      </c>
      <c r="AP35" s="57">
        <f t="shared" ca="1" si="23"/>
        <v>47727</v>
      </c>
      <c r="AQ35" s="57">
        <f t="shared" ca="1" si="20"/>
        <v>2015</v>
      </c>
      <c r="AR35" s="57">
        <f t="shared" ca="1" si="20"/>
        <v>325</v>
      </c>
      <c r="AS35" s="57">
        <v>2500</v>
      </c>
      <c r="AT35" s="57">
        <f t="shared" ca="1" si="20"/>
        <v>0</v>
      </c>
      <c r="AU35" s="51">
        <v>0</v>
      </c>
      <c r="AV35" s="57">
        <v>0</v>
      </c>
      <c r="AW35" s="51">
        <f t="shared" ca="1" si="5"/>
        <v>9780.86</v>
      </c>
      <c r="AX35" s="57">
        <f t="shared" ca="1" si="22"/>
        <v>-10668</v>
      </c>
      <c r="AY35" s="57">
        <f t="shared" ca="1" si="22"/>
        <v>0</v>
      </c>
      <c r="AZ35" s="57">
        <f t="shared" ca="1" si="22"/>
        <v>0</v>
      </c>
      <c r="BA35" s="51">
        <v>0</v>
      </c>
      <c r="BB35" s="51">
        <v>0</v>
      </c>
      <c r="BC35" s="57">
        <f t="shared" ca="1" si="22"/>
        <v>-5771</v>
      </c>
      <c r="BD35" s="57">
        <f t="shared" ca="1" si="22"/>
        <v>-243</v>
      </c>
      <c r="BE35" s="57">
        <f t="shared" ca="1" si="19"/>
        <v>722.31500000000005</v>
      </c>
      <c r="BF35" s="51">
        <f t="shared" ca="1" si="6"/>
        <v>72.064800000000005</v>
      </c>
      <c r="BG35" s="51">
        <f t="shared" ca="1" si="7"/>
        <v>3.6140845070422536</v>
      </c>
      <c r="BH35" s="51">
        <f t="shared" ca="1" si="8"/>
        <v>472.54455445544556</v>
      </c>
      <c r="BI35" s="51">
        <v>0</v>
      </c>
      <c r="BJ35" s="51">
        <f ca="1">'2024_4월_관리비상세내역'!BK35</f>
        <v>1251.2449999999999</v>
      </c>
      <c r="BK35" s="51">
        <f t="shared" ca="1" si="9"/>
        <v>1973.56</v>
      </c>
      <c r="BL35" s="51">
        <f ca="1">'2024_4월_관리비상세내역'!BM35</f>
        <v>834.60633802816903</v>
      </c>
      <c r="BM35" s="57">
        <f t="shared" ca="1" si="10"/>
        <v>838.22042253521124</v>
      </c>
      <c r="BN35" s="51">
        <f ca="1">'2024_4월_관리비상세내역'!BO35</f>
        <v>863.68239999999992</v>
      </c>
      <c r="BO35" s="57">
        <f t="shared" ca="1" si="11"/>
        <v>935.74719999999991</v>
      </c>
      <c r="BP35" s="51">
        <f ca="1">'2024_4월_관리비상세내역'!BQ35</f>
        <v>2123.4059405940598</v>
      </c>
      <c r="BQ35" s="57">
        <f t="shared" ca="1" si="12"/>
        <v>2595.9504950495052</v>
      </c>
      <c r="BR35" s="51">
        <v>0</v>
      </c>
      <c r="BS35" s="51">
        <v>0</v>
      </c>
    </row>
    <row r="36" spans="1:71">
      <c r="A36" s="8" t="s">
        <v>239</v>
      </c>
      <c r="B36" s="8">
        <v>701</v>
      </c>
      <c r="C36">
        <f t="shared" si="21"/>
        <v>1801</v>
      </c>
      <c r="E36" s="8">
        <v>115.7</v>
      </c>
      <c r="F36" s="8" t="s">
        <v>240</v>
      </c>
      <c r="G36" s="55">
        <f t="shared" ca="1" si="0"/>
        <v>42704</v>
      </c>
      <c r="H36" s="8">
        <v>77777</v>
      </c>
      <c r="J36" t="str">
        <f t="shared" ca="1" si="17"/>
        <v>월세</v>
      </c>
      <c r="K36" s="8" t="s">
        <v>242</v>
      </c>
      <c r="L36" s="55">
        <v>45413</v>
      </c>
      <c r="M36" s="55">
        <v>45463</v>
      </c>
      <c r="N36" s="55">
        <v>45413</v>
      </c>
      <c r="O36" s="55">
        <v>45443</v>
      </c>
      <c r="P36" s="51">
        <f t="shared" ca="1" si="1"/>
        <v>487076</v>
      </c>
      <c r="Q36" s="57">
        <f t="shared" ca="1" si="2"/>
        <v>496817.52</v>
      </c>
      <c r="R36" s="51">
        <f t="shared" ca="1" si="3"/>
        <v>487076</v>
      </c>
      <c r="S36" s="57">
        <f t="shared" ca="1" si="13"/>
        <v>181008</v>
      </c>
      <c r="T36" s="57">
        <f t="shared" ca="1" si="4"/>
        <v>306068</v>
      </c>
      <c r="U36" s="57">
        <f t="shared" ca="1" si="18"/>
        <v>55987</v>
      </c>
      <c r="V36" s="57">
        <f t="shared" ca="1" si="18"/>
        <v>10663</v>
      </c>
      <c r="W36" s="57">
        <f t="shared" ca="1" si="18"/>
        <v>1882</v>
      </c>
      <c r="X36" s="57">
        <f t="shared" ca="1" si="18"/>
        <v>2963</v>
      </c>
      <c r="Y36" s="57">
        <f t="shared" ca="1" si="18"/>
        <v>3669</v>
      </c>
      <c r="Z36" s="57">
        <f t="shared" ca="1" si="18"/>
        <v>18495</v>
      </c>
      <c r="AA36" s="57">
        <f t="shared" ca="1" si="18"/>
        <v>19239</v>
      </c>
      <c r="AB36" s="57">
        <f t="shared" ca="1" si="18"/>
        <v>47640</v>
      </c>
      <c r="AC36" s="57">
        <f t="shared" ca="1" si="18"/>
        <v>1692</v>
      </c>
      <c r="AD36" s="57">
        <f t="shared" ca="1" si="18"/>
        <v>6545</v>
      </c>
      <c r="AE36" s="57">
        <f t="shared" ca="1" si="18"/>
        <v>29040</v>
      </c>
      <c r="AF36" s="57">
        <f t="shared" ca="1" si="18"/>
        <v>674</v>
      </c>
      <c r="AG36" s="57">
        <f t="shared" ca="1" si="18"/>
        <v>168</v>
      </c>
      <c r="AH36" s="57">
        <f t="shared" ca="1" si="18"/>
        <v>705</v>
      </c>
      <c r="AI36" s="57">
        <f t="shared" ca="1" si="18"/>
        <v>0</v>
      </c>
      <c r="AJ36" s="57">
        <f t="shared" ca="1" si="18"/>
        <v>158586</v>
      </c>
      <c r="AK36" s="57">
        <f t="shared" ca="1" si="23"/>
        <v>35758</v>
      </c>
      <c r="AL36" s="57">
        <f t="shared" ca="1" si="23"/>
        <v>90545</v>
      </c>
      <c r="AM36" s="57">
        <f t="shared" ca="1" si="23"/>
        <v>5842</v>
      </c>
      <c r="AN36" s="57">
        <f t="shared" ca="1" si="23"/>
        <v>487</v>
      </c>
      <c r="AO36" s="57">
        <f t="shared" ca="1" si="23"/>
        <v>0</v>
      </c>
      <c r="AP36" s="57">
        <f t="shared" ca="1" si="23"/>
        <v>40078</v>
      </c>
      <c r="AQ36" s="57">
        <f t="shared" ca="1" si="20"/>
        <v>1590</v>
      </c>
      <c r="AR36" s="57">
        <f t="shared" ca="1" si="20"/>
        <v>576</v>
      </c>
      <c r="AS36" s="57">
        <v>2500</v>
      </c>
      <c r="AT36" s="57">
        <f t="shared" ca="1" si="20"/>
        <v>0</v>
      </c>
      <c r="AU36" s="51">
        <v>0</v>
      </c>
      <c r="AV36" s="57">
        <v>0</v>
      </c>
      <c r="AW36" s="51">
        <f t="shared" ca="1" si="5"/>
        <v>9741.52</v>
      </c>
      <c r="AX36" s="57">
        <f t="shared" ca="1" si="22"/>
        <v>-14798</v>
      </c>
      <c r="AY36" s="57">
        <f t="shared" ca="1" si="22"/>
        <v>0</v>
      </c>
      <c r="AZ36" s="57">
        <f t="shared" ca="1" si="22"/>
        <v>0</v>
      </c>
      <c r="BA36" s="51">
        <v>0</v>
      </c>
      <c r="BB36" s="51">
        <v>0</v>
      </c>
      <c r="BC36" s="57">
        <f t="shared" ca="1" si="22"/>
        <v>-26456</v>
      </c>
      <c r="BD36" s="57">
        <f t="shared" ca="1" si="22"/>
        <v>-6994</v>
      </c>
      <c r="BE36" s="57">
        <f t="shared" ca="1" si="19"/>
        <v>792.93</v>
      </c>
      <c r="BF36" s="51">
        <f t="shared" ca="1" si="6"/>
        <v>72.436000000000007</v>
      </c>
      <c r="BG36" s="51">
        <f t="shared" ca="1" si="7"/>
        <v>6.8591549295774643E-2</v>
      </c>
      <c r="BH36" s="51">
        <f t="shared" ca="1" si="8"/>
        <v>396.81188118811883</v>
      </c>
      <c r="BI36" s="51">
        <v>0</v>
      </c>
      <c r="BJ36" s="51">
        <f ca="1">'2024_4월_관리비상세내역'!BK36</f>
        <v>1113.96</v>
      </c>
      <c r="BK36" s="51">
        <f t="shared" ca="1" si="9"/>
        <v>1906.8899999999999</v>
      </c>
      <c r="BL36" s="51">
        <f ca="1">'2024_4월_관리비상세내역'!BM36</f>
        <v>476.19408450704225</v>
      </c>
      <c r="BM36" s="57">
        <f t="shared" ca="1" si="10"/>
        <v>476.26267605633802</v>
      </c>
      <c r="BN36" s="51">
        <f ca="1">'2024_4월_관리비상세내역'!BO36</f>
        <v>200.31279999999998</v>
      </c>
      <c r="BO36" s="57">
        <f t="shared" ca="1" si="11"/>
        <v>272.74879999999996</v>
      </c>
      <c r="BP36" s="51">
        <f ca="1">'2024_4월_관리비상세내역'!BQ36</f>
        <v>1192.4851485148515</v>
      </c>
      <c r="BQ36" s="57">
        <f t="shared" ca="1" si="12"/>
        <v>1589.2970297029703</v>
      </c>
      <c r="BR36" s="51">
        <v>0</v>
      </c>
      <c r="BS36" s="51">
        <v>0</v>
      </c>
    </row>
    <row r="37" spans="1:71">
      <c r="A37" s="8" t="s">
        <v>239</v>
      </c>
      <c r="B37" s="8">
        <v>701</v>
      </c>
      <c r="C37">
        <f t="shared" si="21"/>
        <v>1802</v>
      </c>
      <c r="E37" s="8">
        <v>115.7</v>
      </c>
      <c r="F37" s="8" t="s">
        <v>240</v>
      </c>
      <c r="G37" s="55">
        <f t="shared" ca="1" si="0"/>
        <v>44333</v>
      </c>
      <c r="H37" s="8">
        <v>77777</v>
      </c>
      <c r="J37" t="str">
        <f t="shared" ca="1" si="17"/>
        <v>전세</v>
      </c>
      <c r="K37" s="8" t="s">
        <v>242</v>
      </c>
      <c r="L37" s="55">
        <v>45413</v>
      </c>
      <c r="M37" s="55">
        <v>45463</v>
      </c>
      <c r="N37" s="55">
        <v>45413</v>
      </c>
      <c r="O37" s="55">
        <v>45443</v>
      </c>
      <c r="P37" s="51">
        <f t="shared" ca="1" si="1"/>
        <v>501252</v>
      </c>
      <c r="Q37" s="57">
        <f t="shared" ca="1" si="2"/>
        <v>511277.04</v>
      </c>
      <c r="R37" s="51">
        <f t="shared" ca="1" si="3"/>
        <v>501252</v>
      </c>
      <c r="S37" s="57">
        <f t="shared" ca="1" si="13"/>
        <v>253485</v>
      </c>
      <c r="T37" s="57">
        <f t="shared" ca="1" si="4"/>
        <v>247767</v>
      </c>
      <c r="U37" s="57">
        <f t="shared" ca="1" si="18"/>
        <v>74175</v>
      </c>
      <c r="V37" s="57">
        <f t="shared" ca="1" si="18"/>
        <v>36562</v>
      </c>
      <c r="W37" s="57">
        <f t="shared" ca="1" si="18"/>
        <v>871</v>
      </c>
      <c r="X37" s="57">
        <f t="shared" ca="1" si="18"/>
        <v>3238</v>
      </c>
      <c r="Y37" s="57">
        <f t="shared" ca="1" si="18"/>
        <v>3441</v>
      </c>
      <c r="Z37" s="57">
        <f t="shared" ca="1" si="18"/>
        <v>16754</v>
      </c>
      <c r="AA37" s="57">
        <f t="shared" ca="1" si="18"/>
        <v>18392</v>
      </c>
      <c r="AB37" s="57">
        <f t="shared" ca="1" si="18"/>
        <v>73163</v>
      </c>
      <c r="AC37" s="57">
        <f t="shared" ca="1" si="18"/>
        <v>445</v>
      </c>
      <c r="AD37" s="57">
        <f t="shared" ca="1" si="18"/>
        <v>7889</v>
      </c>
      <c r="AE37" s="57">
        <f t="shared" ca="1" si="18"/>
        <v>18147</v>
      </c>
      <c r="AF37" s="57">
        <f t="shared" ca="1" si="18"/>
        <v>269</v>
      </c>
      <c r="AG37" s="57">
        <f t="shared" ca="1" si="18"/>
        <v>12256</v>
      </c>
      <c r="AH37" s="57">
        <f t="shared" ca="1" si="18"/>
        <v>533</v>
      </c>
      <c r="AI37" s="57">
        <f t="shared" ca="1" si="18"/>
        <v>0</v>
      </c>
      <c r="AJ37" s="57">
        <f t="shared" ca="1" si="18"/>
        <v>131266</v>
      </c>
      <c r="AK37" s="57">
        <f t="shared" ca="1" si="23"/>
        <v>21733</v>
      </c>
      <c r="AL37" s="57">
        <f t="shared" ca="1" si="23"/>
        <v>57544</v>
      </c>
      <c r="AM37" s="57">
        <f t="shared" ca="1" si="23"/>
        <v>5437</v>
      </c>
      <c r="AN37" s="57">
        <f t="shared" ca="1" si="23"/>
        <v>21053</v>
      </c>
      <c r="AO37" s="57">
        <f t="shared" ca="1" si="23"/>
        <v>0</v>
      </c>
      <c r="AP37" s="57">
        <f t="shared" ca="1" si="23"/>
        <v>29111</v>
      </c>
      <c r="AQ37" s="57">
        <f t="shared" ca="1" si="20"/>
        <v>6275</v>
      </c>
      <c r="AR37" s="57">
        <f t="shared" ca="1" si="20"/>
        <v>330</v>
      </c>
      <c r="AS37" s="57">
        <v>2500</v>
      </c>
      <c r="AT37" s="57">
        <f t="shared" ca="1" si="20"/>
        <v>0</v>
      </c>
      <c r="AU37" s="51">
        <v>0</v>
      </c>
      <c r="AV37" s="57">
        <v>0</v>
      </c>
      <c r="AW37" s="51">
        <f t="shared" ca="1" si="5"/>
        <v>10025.040000000001</v>
      </c>
      <c r="AX37" s="57">
        <f t="shared" ca="1" si="22"/>
        <v>-12980</v>
      </c>
      <c r="AY37" s="57">
        <f t="shared" ca="1" si="22"/>
        <v>0</v>
      </c>
      <c r="AZ37" s="57">
        <f t="shared" ca="1" si="22"/>
        <v>0</v>
      </c>
      <c r="BA37" s="51">
        <v>0</v>
      </c>
      <c r="BB37" s="51">
        <v>0</v>
      </c>
      <c r="BC37" s="57">
        <f t="shared" ca="1" si="22"/>
        <v>-10776</v>
      </c>
      <c r="BD37" s="57">
        <f t="shared" ca="1" si="22"/>
        <v>-16376</v>
      </c>
      <c r="BE37" s="57">
        <f t="shared" ca="1" si="19"/>
        <v>656.33</v>
      </c>
      <c r="BF37" s="51">
        <f t="shared" ca="1" si="6"/>
        <v>46.035200000000003</v>
      </c>
      <c r="BG37" s="51">
        <f t="shared" ca="1" si="7"/>
        <v>2.9652112676056337</v>
      </c>
      <c r="BH37" s="51">
        <f t="shared" ca="1" si="8"/>
        <v>288.22772277227722</v>
      </c>
      <c r="BI37" s="51">
        <v>0</v>
      </c>
      <c r="BJ37" s="51">
        <f ca="1">'2024_4월_관리비상세내역'!BK37</f>
        <v>1545.8449999999998</v>
      </c>
      <c r="BK37" s="51">
        <f t="shared" ca="1" si="9"/>
        <v>2202.1749999999997</v>
      </c>
      <c r="BL37" s="51">
        <f ca="1">'2024_4월_관리비상세내역'!BM37</f>
        <v>291.38971830985912</v>
      </c>
      <c r="BM37" s="57">
        <f t="shared" ca="1" si="10"/>
        <v>294.35492957746476</v>
      </c>
      <c r="BN37" s="51">
        <f ca="1">'2024_4월_관리비상세내역'!BO37</f>
        <v>404.88479999999998</v>
      </c>
      <c r="BO37" s="57">
        <f t="shared" ca="1" si="11"/>
        <v>450.91999999999996</v>
      </c>
      <c r="BP37" s="51">
        <f ca="1">'2024_4월_관리비상세내역'!BQ37</f>
        <v>1658.108910891089</v>
      </c>
      <c r="BQ37" s="57">
        <f t="shared" ca="1" si="12"/>
        <v>1946.3366336633662</v>
      </c>
      <c r="BR37" s="51">
        <v>0</v>
      </c>
      <c r="BS37" s="51">
        <v>0</v>
      </c>
    </row>
    <row r="38" spans="1:71">
      <c r="A38" s="8" t="s">
        <v>239</v>
      </c>
      <c r="B38" s="8">
        <v>701</v>
      </c>
      <c r="C38">
        <f t="shared" si="21"/>
        <v>1901</v>
      </c>
      <c r="E38" s="8">
        <v>115.7</v>
      </c>
      <c r="F38" s="8" t="s">
        <v>240</v>
      </c>
      <c r="G38" s="55">
        <f t="shared" ca="1" si="0"/>
        <v>43071</v>
      </c>
      <c r="H38" s="8">
        <v>77777</v>
      </c>
      <c r="J38" t="str">
        <f t="shared" ca="1" si="17"/>
        <v>전세</v>
      </c>
      <c r="K38" s="8" t="s">
        <v>242</v>
      </c>
      <c r="L38" s="55">
        <v>45413</v>
      </c>
      <c r="M38" s="55">
        <v>45463</v>
      </c>
      <c r="N38" s="55">
        <v>45413</v>
      </c>
      <c r="O38" s="55">
        <v>45443</v>
      </c>
      <c r="P38" s="51">
        <f t="shared" ca="1" si="1"/>
        <v>428728</v>
      </c>
      <c r="Q38" s="57">
        <f t="shared" ca="1" si="2"/>
        <v>437302.56</v>
      </c>
      <c r="R38" s="51">
        <f t="shared" ca="1" si="3"/>
        <v>428728</v>
      </c>
      <c r="S38" s="57">
        <f t="shared" ca="1" si="13"/>
        <v>179269</v>
      </c>
      <c r="T38" s="57">
        <f t="shared" ca="1" si="4"/>
        <v>249459</v>
      </c>
      <c r="U38" s="57">
        <f t="shared" ca="1" si="18"/>
        <v>30745</v>
      </c>
      <c r="V38" s="57">
        <f t="shared" ca="1" si="18"/>
        <v>15431</v>
      </c>
      <c r="W38" s="57">
        <f t="shared" ca="1" si="18"/>
        <v>855</v>
      </c>
      <c r="X38" s="57">
        <f t="shared" ca="1" si="18"/>
        <v>2853</v>
      </c>
      <c r="Y38" s="57">
        <f t="shared" ca="1" si="18"/>
        <v>3188</v>
      </c>
      <c r="Z38" s="57">
        <f t="shared" ca="1" si="18"/>
        <v>22851</v>
      </c>
      <c r="AA38" s="57">
        <f t="shared" ca="1" si="18"/>
        <v>7270</v>
      </c>
      <c r="AB38" s="57">
        <f t="shared" ca="1" si="18"/>
        <v>56944</v>
      </c>
      <c r="AC38" s="57">
        <f t="shared" ca="1" si="18"/>
        <v>2079</v>
      </c>
      <c r="AD38" s="57">
        <f t="shared" ca="1" si="18"/>
        <v>4772</v>
      </c>
      <c r="AE38" s="57">
        <f t="shared" ca="1" si="18"/>
        <v>24511</v>
      </c>
      <c r="AF38" s="57">
        <f t="shared" ca="1" si="18"/>
        <v>975</v>
      </c>
      <c r="AG38" s="57">
        <f t="shared" ca="1" si="18"/>
        <v>12694</v>
      </c>
      <c r="AH38" s="57">
        <f t="shared" ca="1" si="18"/>
        <v>969</v>
      </c>
      <c r="AI38" s="57">
        <f t="shared" ca="1" si="18"/>
        <v>0</v>
      </c>
      <c r="AJ38" s="57">
        <f t="shared" ca="1" si="18"/>
        <v>144223</v>
      </c>
      <c r="AK38" s="57">
        <f t="shared" ca="1" si="23"/>
        <v>10293</v>
      </c>
      <c r="AL38" s="57">
        <f t="shared" ca="1" si="23"/>
        <v>66025</v>
      </c>
      <c r="AM38" s="57">
        <f t="shared" ca="1" si="23"/>
        <v>9690</v>
      </c>
      <c r="AN38" s="57">
        <f t="shared" ca="1" si="23"/>
        <v>20043</v>
      </c>
      <c r="AO38" s="57">
        <f t="shared" ca="1" si="23"/>
        <v>0</v>
      </c>
      <c r="AP38" s="57">
        <f t="shared" ca="1" si="23"/>
        <v>44520</v>
      </c>
      <c r="AQ38" s="57">
        <f t="shared" ca="1" si="20"/>
        <v>1371</v>
      </c>
      <c r="AR38" s="57">
        <f t="shared" ca="1" si="20"/>
        <v>222</v>
      </c>
      <c r="AS38" s="57">
        <v>2500</v>
      </c>
      <c r="AT38" s="57">
        <f t="shared" ca="1" si="20"/>
        <v>0</v>
      </c>
      <c r="AU38" s="51">
        <v>0</v>
      </c>
      <c r="AV38" s="57">
        <v>0</v>
      </c>
      <c r="AW38" s="51">
        <f t="shared" ca="1" si="5"/>
        <v>8574.56</v>
      </c>
      <c r="AX38" s="57">
        <f t="shared" ca="1" si="22"/>
        <v>-10962</v>
      </c>
      <c r="AY38" s="57">
        <f t="shared" ca="1" si="22"/>
        <v>0</v>
      </c>
      <c r="AZ38" s="57">
        <f t="shared" ca="1" si="22"/>
        <v>0</v>
      </c>
      <c r="BA38" s="51">
        <v>0</v>
      </c>
      <c r="BB38" s="51">
        <v>0</v>
      </c>
      <c r="BC38" s="57">
        <f t="shared" ca="1" si="22"/>
        <v>-16267</v>
      </c>
      <c r="BD38" s="57">
        <f t="shared" ca="1" si="22"/>
        <v>-29067</v>
      </c>
      <c r="BE38" s="57">
        <f t="shared" ca="1" si="19"/>
        <v>721.11500000000001</v>
      </c>
      <c r="BF38" s="51">
        <f t="shared" ca="1" si="6"/>
        <v>52.82</v>
      </c>
      <c r="BG38" s="51">
        <f t="shared" ca="1" si="7"/>
        <v>2.8229577464788731</v>
      </c>
      <c r="BH38" s="51">
        <f t="shared" ca="1" si="8"/>
        <v>440.79207920792078</v>
      </c>
      <c r="BI38" s="51">
        <v>0</v>
      </c>
      <c r="BJ38" s="51">
        <f ca="1">'2024_4월_관리비상세내역'!BK38</f>
        <v>1009.135</v>
      </c>
      <c r="BK38" s="51">
        <f t="shared" ca="1" si="9"/>
        <v>1730.25</v>
      </c>
      <c r="BL38" s="51">
        <f ca="1">'2024_4월_관리비상세내역'!BM38</f>
        <v>917.77464788732391</v>
      </c>
      <c r="BM38" s="57">
        <f t="shared" ca="1" si="10"/>
        <v>920.5976056338028</v>
      </c>
      <c r="BN38" s="51">
        <f ca="1">'2024_4월_관리비상세내역'!BO38</f>
        <v>784.03679999999997</v>
      </c>
      <c r="BO38" s="57">
        <f t="shared" ca="1" si="11"/>
        <v>836.85680000000002</v>
      </c>
      <c r="BP38" s="51">
        <f ca="1">'2024_4월_관리비상세내역'!BQ38</f>
        <v>1746.7524752475247</v>
      </c>
      <c r="BQ38" s="57">
        <f t="shared" ca="1" si="12"/>
        <v>2187.5445544554455</v>
      </c>
      <c r="BR38" s="51">
        <v>0</v>
      </c>
      <c r="BS38" s="51">
        <v>0</v>
      </c>
    </row>
    <row r="39" spans="1:71">
      <c r="A39" s="8" t="s">
        <v>239</v>
      </c>
      <c r="B39" s="8">
        <v>701</v>
      </c>
      <c r="C39">
        <f t="shared" si="21"/>
        <v>1902</v>
      </c>
      <c r="E39" s="8">
        <v>115.7</v>
      </c>
      <c r="F39" s="8" t="s">
        <v>240</v>
      </c>
      <c r="G39" s="55">
        <f t="shared" ca="1" si="0"/>
        <v>42926</v>
      </c>
      <c r="H39" s="8">
        <v>77777</v>
      </c>
      <c r="J39" t="str">
        <f t="shared" ca="1" si="17"/>
        <v>전세</v>
      </c>
      <c r="K39" s="8" t="s">
        <v>242</v>
      </c>
      <c r="L39" s="55">
        <v>45413</v>
      </c>
      <c r="M39" s="55">
        <v>45463</v>
      </c>
      <c r="N39" s="55">
        <v>45413</v>
      </c>
      <c r="O39" s="55">
        <v>45443</v>
      </c>
      <c r="P39" s="51">
        <f t="shared" ca="1" si="1"/>
        <v>497418</v>
      </c>
      <c r="Q39" s="57">
        <f t="shared" ca="1" si="2"/>
        <v>507366.36</v>
      </c>
      <c r="R39" s="51">
        <f t="shared" ca="1" si="3"/>
        <v>497418</v>
      </c>
      <c r="S39" s="57">
        <f t="shared" ca="1" si="13"/>
        <v>250474</v>
      </c>
      <c r="T39" s="57">
        <f t="shared" ca="1" si="4"/>
        <v>246944</v>
      </c>
      <c r="U39" s="57">
        <f t="shared" ca="1" si="18"/>
        <v>53361</v>
      </c>
      <c r="V39" s="57">
        <f t="shared" ca="1" si="18"/>
        <v>10738</v>
      </c>
      <c r="W39" s="57">
        <f t="shared" ca="1" si="18"/>
        <v>1240</v>
      </c>
      <c r="X39" s="57">
        <f t="shared" ca="1" si="18"/>
        <v>1907</v>
      </c>
      <c r="Y39" s="57">
        <f t="shared" ca="1" si="18"/>
        <v>3781</v>
      </c>
      <c r="Z39" s="57">
        <f t="shared" ca="1" si="18"/>
        <v>20937</v>
      </c>
      <c r="AA39" s="57">
        <f t="shared" ca="1" si="18"/>
        <v>5344</v>
      </c>
      <c r="AB39" s="57">
        <f t="shared" ca="1" si="18"/>
        <v>76042</v>
      </c>
      <c r="AC39" s="57">
        <f t="shared" ca="1" si="18"/>
        <v>2053</v>
      </c>
      <c r="AD39" s="57">
        <f t="shared" ca="1" si="18"/>
        <v>6141</v>
      </c>
      <c r="AE39" s="57">
        <f t="shared" ca="1" si="18"/>
        <v>19491</v>
      </c>
      <c r="AF39" s="57">
        <f t="shared" ca="1" si="18"/>
        <v>369</v>
      </c>
      <c r="AG39" s="57">
        <f t="shared" ca="1" si="18"/>
        <v>47507</v>
      </c>
      <c r="AH39" s="57">
        <f t="shared" ca="1" si="18"/>
        <v>210</v>
      </c>
      <c r="AI39" s="57">
        <f t="shared" ca="1" si="18"/>
        <v>0</v>
      </c>
      <c r="AJ39" s="57">
        <f t="shared" ca="1" si="18"/>
        <v>132750</v>
      </c>
      <c r="AK39" s="57">
        <f t="shared" ca="1" si="23"/>
        <v>8815</v>
      </c>
      <c r="AL39" s="57">
        <f t="shared" ca="1" si="23"/>
        <v>79903</v>
      </c>
      <c r="AM39" s="57">
        <f t="shared" ca="1" si="23"/>
        <v>680</v>
      </c>
      <c r="AN39" s="57">
        <f t="shared" ca="1" si="23"/>
        <v>32391</v>
      </c>
      <c r="AO39" s="57">
        <f t="shared" ca="1" si="23"/>
        <v>0</v>
      </c>
      <c r="AP39" s="57">
        <f t="shared" ca="1" si="23"/>
        <v>12608</v>
      </c>
      <c r="AQ39" s="57">
        <f t="shared" ca="1" si="20"/>
        <v>6907</v>
      </c>
      <c r="AR39" s="57">
        <f t="shared" ca="1" si="20"/>
        <v>2166</v>
      </c>
      <c r="AS39" s="57">
        <v>2500</v>
      </c>
      <c r="AT39" s="57">
        <f t="shared" ca="1" si="20"/>
        <v>0</v>
      </c>
      <c r="AU39" s="51">
        <v>0</v>
      </c>
      <c r="AV39" s="57">
        <v>0</v>
      </c>
      <c r="AW39" s="51">
        <f t="shared" ca="1" si="5"/>
        <v>9948.36</v>
      </c>
      <c r="AX39" s="57">
        <f t="shared" ca="1" si="22"/>
        <v>-2486</v>
      </c>
      <c r="AY39" s="57">
        <f t="shared" ca="1" si="22"/>
        <v>0</v>
      </c>
      <c r="AZ39" s="57">
        <f t="shared" ca="1" si="22"/>
        <v>0</v>
      </c>
      <c r="BA39" s="51">
        <v>0</v>
      </c>
      <c r="BB39" s="51">
        <v>0</v>
      </c>
      <c r="BC39" s="57">
        <f t="shared" ca="1" si="22"/>
        <v>-21910</v>
      </c>
      <c r="BD39" s="57">
        <f t="shared" ca="1" si="22"/>
        <v>-6027</v>
      </c>
      <c r="BE39" s="57">
        <f t="shared" ca="1" si="19"/>
        <v>663.75</v>
      </c>
      <c r="BF39" s="51">
        <f t="shared" ca="1" si="6"/>
        <v>63.922400000000003</v>
      </c>
      <c r="BG39" s="51">
        <f t="shared" ca="1" si="7"/>
        <v>4.562112676056338</v>
      </c>
      <c r="BH39" s="51">
        <f t="shared" ca="1" si="8"/>
        <v>124.83168316831683</v>
      </c>
      <c r="BI39" s="51">
        <v>0</v>
      </c>
      <c r="BJ39" s="51">
        <f ca="1">'2024_4월_관리비상세내역'!BK39</f>
        <v>1024.635</v>
      </c>
      <c r="BK39" s="51">
        <f t="shared" ca="1" si="9"/>
        <v>1688.385</v>
      </c>
      <c r="BL39" s="51">
        <f ca="1">'2024_4월_관리비상세내역'!BM39</f>
        <v>281.25211267605636</v>
      </c>
      <c r="BM39" s="57">
        <f t="shared" ca="1" si="10"/>
        <v>285.81422535211271</v>
      </c>
      <c r="BN39" s="51">
        <f ca="1">'2024_4월_관리비상세내역'!BO39</f>
        <v>652.44880000000001</v>
      </c>
      <c r="BO39" s="57">
        <f t="shared" ca="1" si="11"/>
        <v>716.37120000000004</v>
      </c>
      <c r="BP39" s="51">
        <f ca="1">'2024_4월_관리비상세내역'!BQ39</f>
        <v>1543.3366336633665</v>
      </c>
      <c r="BQ39" s="57">
        <f t="shared" ca="1" si="12"/>
        <v>1668.1683168316833</v>
      </c>
      <c r="BR39" s="51">
        <v>0</v>
      </c>
      <c r="BS39" s="51">
        <v>0</v>
      </c>
    </row>
    <row r="40" spans="1:71">
      <c r="A40" s="8" t="s">
        <v>239</v>
      </c>
      <c r="B40" s="8">
        <v>701</v>
      </c>
      <c r="C40">
        <f t="shared" si="21"/>
        <v>2001</v>
      </c>
      <c r="E40" s="8">
        <v>115.7</v>
      </c>
      <c r="F40" s="8" t="s">
        <v>240</v>
      </c>
      <c r="G40" s="55">
        <f t="shared" ca="1" si="0"/>
        <v>41850</v>
      </c>
      <c r="H40" s="8">
        <v>77777</v>
      </c>
      <c r="J40" t="str">
        <f t="shared" ca="1" si="17"/>
        <v>월세</v>
      </c>
      <c r="K40" s="8" t="s">
        <v>242</v>
      </c>
      <c r="L40" s="55">
        <v>45413</v>
      </c>
      <c r="M40" s="55">
        <v>45463</v>
      </c>
      <c r="N40" s="55">
        <v>45413</v>
      </c>
      <c r="O40" s="55">
        <v>45443</v>
      </c>
      <c r="P40" s="51">
        <f t="shared" ca="1" si="1"/>
        <v>444955</v>
      </c>
      <c r="Q40" s="57">
        <f t="shared" ca="1" si="2"/>
        <v>453854.1</v>
      </c>
      <c r="R40" s="51">
        <f t="shared" ca="1" si="3"/>
        <v>444955</v>
      </c>
      <c r="S40" s="57">
        <f t="shared" ca="1" si="13"/>
        <v>148615</v>
      </c>
      <c r="T40" s="57">
        <f t="shared" ca="1" si="4"/>
        <v>296340</v>
      </c>
      <c r="U40" s="57">
        <f t="shared" ca="1" si="18"/>
        <v>63150</v>
      </c>
      <c r="V40" s="57">
        <f t="shared" ca="1" si="18"/>
        <v>10180</v>
      </c>
      <c r="W40" s="57">
        <f t="shared" ca="1" si="18"/>
        <v>456</v>
      </c>
      <c r="X40" s="57">
        <f t="shared" ca="1" si="18"/>
        <v>2121</v>
      </c>
      <c r="Y40" s="57">
        <f t="shared" ca="1" si="18"/>
        <v>3967</v>
      </c>
      <c r="Z40" s="57">
        <f t="shared" ca="1" si="18"/>
        <v>32639</v>
      </c>
      <c r="AA40" s="57">
        <f t="shared" ca="1" si="18"/>
        <v>11236</v>
      </c>
      <c r="AB40" s="57">
        <f t="shared" ca="1" si="18"/>
        <v>12808</v>
      </c>
      <c r="AC40" s="57">
        <f t="shared" ca="1" si="18"/>
        <v>609</v>
      </c>
      <c r="AD40" s="57">
        <f t="shared" ca="1" si="18"/>
        <v>2815</v>
      </c>
      <c r="AE40" s="57">
        <f t="shared" ca="1" si="18"/>
        <v>1682</v>
      </c>
      <c r="AF40" s="57">
        <f t="shared" ca="1" si="18"/>
        <v>239</v>
      </c>
      <c r="AG40" s="57">
        <f t="shared" ca="1" si="18"/>
        <v>15802</v>
      </c>
      <c r="AH40" s="57">
        <f t="shared" ca="1" si="18"/>
        <v>845</v>
      </c>
      <c r="AI40" s="57">
        <f t="shared" ca="1" si="18"/>
        <v>0</v>
      </c>
      <c r="AJ40" s="57">
        <f t="shared" ca="1" si="18"/>
        <v>148076</v>
      </c>
      <c r="AK40" s="57">
        <f t="shared" ca="1" si="23"/>
        <v>10383</v>
      </c>
      <c r="AL40" s="57">
        <f t="shared" ca="1" si="23"/>
        <v>35643</v>
      </c>
      <c r="AM40" s="57">
        <f t="shared" ca="1" si="23"/>
        <v>9812</v>
      </c>
      <c r="AN40" s="57">
        <f t="shared" ca="1" si="23"/>
        <v>55507</v>
      </c>
      <c r="AO40" s="57">
        <f t="shared" ca="1" si="23"/>
        <v>0</v>
      </c>
      <c r="AP40" s="57">
        <f t="shared" ca="1" si="23"/>
        <v>51378</v>
      </c>
      <c r="AQ40" s="57">
        <f t="shared" ca="1" si="20"/>
        <v>2147</v>
      </c>
      <c r="AR40" s="57">
        <f t="shared" ca="1" si="20"/>
        <v>547</v>
      </c>
      <c r="AS40" s="57">
        <v>2500</v>
      </c>
      <c r="AT40" s="57">
        <f t="shared" ca="1" si="20"/>
        <v>0</v>
      </c>
      <c r="AU40" s="51">
        <v>0</v>
      </c>
      <c r="AV40" s="57">
        <v>0</v>
      </c>
      <c r="AW40" s="51">
        <f t="shared" ca="1" si="5"/>
        <v>8899.1</v>
      </c>
      <c r="AX40" s="57">
        <f t="shared" ca="1" si="22"/>
        <v>-4839</v>
      </c>
      <c r="AY40" s="57">
        <f t="shared" ca="1" si="22"/>
        <v>0</v>
      </c>
      <c r="AZ40" s="57">
        <f t="shared" ca="1" si="22"/>
        <v>0</v>
      </c>
      <c r="BA40" s="51">
        <v>0</v>
      </c>
      <c r="BB40" s="51">
        <v>0</v>
      </c>
      <c r="BC40" s="57">
        <f t="shared" ca="1" si="22"/>
        <v>-16506</v>
      </c>
      <c r="BD40" s="57">
        <f t="shared" ca="1" si="22"/>
        <v>-8242</v>
      </c>
      <c r="BE40" s="57">
        <f t="shared" ca="1" si="19"/>
        <v>740.38</v>
      </c>
      <c r="BF40" s="51">
        <f t="shared" ca="1" si="6"/>
        <v>28.514399999999998</v>
      </c>
      <c r="BG40" s="51">
        <f t="shared" ca="1" si="7"/>
        <v>7.8178873239436619</v>
      </c>
      <c r="BH40" s="51">
        <f t="shared" ca="1" si="8"/>
        <v>508.69306930693068</v>
      </c>
      <c r="BI40" s="51">
        <v>0</v>
      </c>
      <c r="BJ40" s="51">
        <f ca="1">'2024_4월_관리비상세내역'!BK40</f>
        <v>1749.8050000000001</v>
      </c>
      <c r="BK40" s="51">
        <f t="shared" ca="1" si="9"/>
        <v>2490.1849999999999</v>
      </c>
      <c r="BL40" s="51">
        <f ca="1">'2024_4월_관리비상세내역'!BM40</f>
        <v>947.62549295774647</v>
      </c>
      <c r="BM40" s="57">
        <f t="shared" ca="1" si="10"/>
        <v>955.44338028169011</v>
      </c>
      <c r="BN40" s="51">
        <f ca="1">'2024_4월_관리비상세내역'!BO40</f>
        <v>150.9128</v>
      </c>
      <c r="BO40" s="57">
        <f t="shared" ca="1" si="11"/>
        <v>179.4272</v>
      </c>
      <c r="BP40" s="51">
        <f ca="1">'2024_4월_관리비상세내역'!BQ40</f>
        <v>1140.3762376237623</v>
      </c>
      <c r="BQ40" s="57">
        <f t="shared" ca="1" si="12"/>
        <v>1649.0693069306931</v>
      </c>
      <c r="BR40" s="51">
        <v>0</v>
      </c>
      <c r="BS40" s="51">
        <v>0</v>
      </c>
    </row>
    <row r="41" spans="1:71">
      <c r="A41" s="8" t="s">
        <v>239</v>
      </c>
      <c r="B41" s="8">
        <v>701</v>
      </c>
      <c r="C41">
        <f t="shared" si="21"/>
        <v>2002</v>
      </c>
      <c r="E41" s="8">
        <v>115.7</v>
      </c>
      <c r="F41" s="8" t="s">
        <v>240</v>
      </c>
      <c r="G41" s="55">
        <f t="shared" ca="1" si="0"/>
        <v>43151</v>
      </c>
      <c r="H41" s="8">
        <v>77777</v>
      </c>
      <c r="J41" t="str">
        <f t="shared" ca="1" si="17"/>
        <v>자가</v>
      </c>
      <c r="K41" s="8" t="s">
        <v>242</v>
      </c>
      <c r="L41" s="55">
        <v>45413</v>
      </c>
      <c r="M41" s="55">
        <v>45463</v>
      </c>
      <c r="N41" s="55">
        <v>45413</v>
      </c>
      <c r="O41" s="55">
        <v>45443</v>
      </c>
      <c r="P41" s="51">
        <f t="shared" ca="1" si="1"/>
        <v>506540</v>
      </c>
      <c r="Q41" s="57">
        <f t="shared" ca="1" si="2"/>
        <v>516670.8</v>
      </c>
      <c r="R41" s="51">
        <f t="shared" ca="1" si="3"/>
        <v>506540</v>
      </c>
      <c r="S41" s="57">
        <f t="shared" ca="1" si="13"/>
        <v>211250</v>
      </c>
      <c r="T41" s="57">
        <f t="shared" ca="1" si="4"/>
        <v>295290</v>
      </c>
      <c r="U41" s="57">
        <f t="shared" ca="1" si="18"/>
        <v>74833</v>
      </c>
      <c r="V41" s="57">
        <f t="shared" ca="1" si="18"/>
        <v>14840</v>
      </c>
      <c r="W41" s="57">
        <f t="shared" ca="1" si="18"/>
        <v>541</v>
      </c>
      <c r="X41" s="57">
        <f t="shared" ca="1" si="18"/>
        <v>2750</v>
      </c>
      <c r="Y41" s="57">
        <f t="shared" ca="1" si="18"/>
        <v>3066</v>
      </c>
      <c r="Z41" s="57">
        <f t="shared" ca="1" si="18"/>
        <v>39558</v>
      </c>
      <c r="AA41" s="57">
        <f t="shared" ca="1" si="18"/>
        <v>23122</v>
      </c>
      <c r="AB41" s="57">
        <f t="shared" ca="1" si="18"/>
        <v>46710</v>
      </c>
      <c r="AC41" s="57">
        <f t="shared" ca="1" si="18"/>
        <v>975</v>
      </c>
      <c r="AD41" s="57">
        <f t="shared" ca="1" si="18"/>
        <v>8442</v>
      </c>
      <c r="AE41" s="57">
        <f t="shared" ca="1" si="18"/>
        <v>7511</v>
      </c>
      <c r="AF41" s="57">
        <f t="shared" ca="1" si="18"/>
        <v>614</v>
      </c>
      <c r="AG41" s="57">
        <f t="shared" ca="1" si="18"/>
        <v>4526</v>
      </c>
      <c r="AH41" s="57">
        <f t="shared" ca="1" si="18"/>
        <v>449</v>
      </c>
      <c r="AI41" s="57">
        <f t="shared" ca="1" si="18"/>
        <v>0</v>
      </c>
      <c r="AJ41" s="57">
        <f t="shared" ca="1" si="18"/>
        <v>193845</v>
      </c>
      <c r="AK41" s="57">
        <f t="shared" ca="1" si="23"/>
        <v>40207</v>
      </c>
      <c r="AL41" s="57">
        <f t="shared" ca="1" si="23"/>
        <v>15016</v>
      </c>
      <c r="AM41" s="57">
        <f t="shared" ca="1" si="23"/>
        <v>3365</v>
      </c>
      <c r="AN41" s="57">
        <f t="shared" ca="1" si="23"/>
        <v>18442</v>
      </c>
      <c r="AO41" s="57">
        <f t="shared" ca="1" si="23"/>
        <v>0</v>
      </c>
      <c r="AP41" s="57">
        <f t="shared" ca="1" si="23"/>
        <v>46985</v>
      </c>
      <c r="AQ41" s="57">
        <f t="shared" ca="1" si="20"/>
        <v>6884</v>
      </c>
      <c r="AR41" s="57">
        <f t="shared" ca="1" si="20"/>
        <v>767</v>
      </c>
      <c r="AS41" s="57">
        <v>2500</v>
      </c>
      <c r="AT41" s="57">
        <f t="shared" ca="1" si="20"/>
        <v>0</v>
      </c>
      <c r="AU41" s="51">
        <v>0</v>
      </c>
      <c r="AV41" s="57">
        <v>0</v>
      </c>
      <c r="AW41" s="51">
        <f t="shared" ca="1" si="5"/>
        <v>10130.800000000001</v>
      </c>
      <c r="AX41" s="57">
        <f t="shared" ca="1" si="22"/>
        <v>-13863</v>
      </c>
      <c r="AY41" s="57">
        <f t="shared" ca="1" si="22"/>
        <v>0</v>
      </c>
      <c r="AZ41" s="57">
        <f t="shared" ca="1" si="22"/>
        <v>0</v>
      </c>
      <c r="BA41" s="51">
        <v>0</v>
      </c>
      <c r="BB41" s="51">
        <v>0</v>
      </c>
      <c r="BC41" s="57">
        <f t="shared" ca="1" si="22"/>
        <v>-26952</v>
      </c>
      <c r="BD41" s="57">
        <f t="shared" ca="1" si="22"/>
        <v>-8593</v>
      </c>
      <c r="BE41" s="57">
        <f t="shared" ca="1" si="19"/>
        <v>969.22500000000002</v>
      </c>
      <c r="BF41" s="51">
        <f t="shared" ca="1" si="6"/>
        <v>12.0128</v>
      </c>
      <c r="BG41" s="51">
        <f t="shared" ca="1" si="7"/>
        <v>2.5974647887323945</v>
      </c>
      <c r="BH41" s="51">
        <f t="shared" ca="1" si="8"/>
        <v>465.19801980198019</v>
      </c>
      <c r="BI41" s="51">
        <v>0</v>
      </c>
      <c r="BJ41" s="51">
        <f ca="1">'2024_4월_관리비상세내역'!BK41</f>
        <v>1706.0449999999998</v>
      </c>
      <c r="BK41" s="51">
        <f t="shared" ca="1" si="9"/>
        <v>2675.27</v>
      </c>
      <c r="BL41" s="51">
        <f ca="1">'2024_4월_관리비상세내역'!BM41</f>
        <v>212.55802816901408</v>
      </c>
      <c r="BM41" s="57">
        <f t="shared" ca="1" si="10"/>
        <v>215.15549295774647</v>
      </c>
      <c r="BN41" s="51">
        <f ca="1">'2024_4월_관리비상세내역'!BO41</f>
        <v>371.49200000000002</v>
      </c>
      <c r="BO41" s="57">
        <f t="shared" ca="1" si="11"/>
        <v>383.50480000000005</v>
      </c>
      <c r="BP41" s="51">
        <f ca="1">'2024_4월_관리비상세내역'!BQ41</f>
        <v>1308.1485148514853</v>
      </c>
      <c r="BQ41" s="57">
        <f t="shared" ca="1" si="12"/>
        <v>1773.3465346534654</v>
      </c>
      <c r="BR41" s="51">
        <v>0</v>
      </c>
      <c r="BS41" s="51">
        <v>0</v>
      </c>
    </row>
    <row r="42" spans="1:71">
      <c r="A42" s="8" t="s">
        <v>239</v>
      </c>
      <c r="B42" s="8">
        <v>701</v>
      </c>
      <c r="C42">
        <f t="shared" si="21"/>
        <v>2101</v>
      </c>
      <c r="E42" s="8">
        <v>115.7</v>
      </c>
      <c r="F42" s="8" t="s">
        <v>240</v>
      </c>
      <c r="G42" s="55">
        <f t="shared" ca="1" si="0"/>
        <v>42422</v>
      </c>
      <c r="H42" s="8">
        <v>77777</v>
      </c>
      <c r="J42" t="str">
        <f t="shared" ca="1" si="17"/>
        <v>자가</v>
      </c>
      <c r="K42" s="8" t="s">
        <v>242</v>
      </c>
      <c r="L42" s="55">
        <v>45413</v>
      </c>
      <c r="M42" s="55">
        <v>45463</v>
      </c>
      <c r="N42" s="55">
        <v>45413</v>
      </c>
      <c r="O42" s="55">
        <v>45443</v>
      </c>
      <c r="P42" s="51">
        <f t="shared" ca="1" si="1"/>
        <v>605087</v>
      </c>
      <c r="Q42" s="57">
        <f t="shared" ca="1" si="2"/>
        <v>617188.74</v>
      </c>
      <c r="R42" s="51">
        <f t="shared" ca="1" si="3"/>
        <v>605087</v>
      </c>
      <c r="S42" s="57">
        <f t="shared" ca="1" si="13"/>
        <v>263431</v>
      </c>
      <c r="T42" s="57">
        <f t="shared" ca="1" si="4"/>
        <v>341656</v>
      </c>
      <c r="U42" s="57">
        <f t="shared" ca="1" si="18"/>
        <v>66252</v>
      </c>
      <c r="V42" s="57">
        <f t="shared" ca="1" si="18"/>
        <v>27512</v>
      </c>
      <c r="W42" s="57">
        <f t="shared" ca="1" si="18"/>
        <v>768</v>
      </c>
      <c r="X42" s="57">
        <f t="shared" ca="1" si="18"/>
        <v>4842</v>
      </c>
      <c r="Y42" s="57">
        <f t="shared" ca="1" si="18"/>
        <v>3035</v>
      </c>
      <c r="Z42" s="57">
        <f t="shared" ca="1" si="18"/>
        <v>49904</v>
      </c>
      <c r="AA42" s="57">
        <f t="shared" ca="1" si="18"/>
        <v>11870</v>
      </c>
      <c r="AB42" s="57">
        <f t="shared" ca="1" si="18"/>
        <v>55337</v>
      </c>
      <c r="AC42" s="57">
        <f t="shared" ca="1" si="18"/>
        <v>1593</v>
      </c>
      <c r="AD42" s="57">
        <f t="shared" ca="1" si="18"/>
        <v>8274</v>
      </c>
      <c r="AE42" s="57">
        <f t="shared" ca="1" si="18"/>
        <v>11943</v>
      </c>
      <c r="AF42" s="57">
        <f t="shared" ca="1" si="18"/>
        <v>473</v>
      </c>
      <c r="AG42" s="57">
        <f t="shared" ca="1" si="18"/>
        <v>26715</v>
      </c>
      <c r="AH42" s="57">
        <f t="shared" ca="1" si="18"/>
        <v>237</v>
      </c>
      <c r="AI42" s="57">
        <f t="shared" ca="1" si="18"/>
        <v>0</v>
      </c>
      <c r="AJ42" s="57">
        <f t="shared" ca="1" si="18"/>
        <v>154520</v>
      </c>
      <c r="AK42" s="57">
        <f t="shared" ca="1" si="23"/>
        <v>38704</v>
      </c>
      <c r="AL42" s="57">
        <f t="shared" ca="1" si="23"/>
        <v>75118</v>
      </c>
      <c r="AM42" s="57">
        <f t="shared" ca="1" si="23"/>
        <v>6338</v>
      </c>
      <c r="AN42" s="57">
        <f t="shared" ca="1" si="23"/>
        <v>59384</v>
      </c>
      <c r="AO42" s="57">
        <f t="shared" ca="1" si="23"/>
        <v>0</v>
      </c>
      <c r="AP42" s="57">
        <f t="shared" ca="1" si="23"/>
        <v>27061</v>
      </c>
      <c r="AQ42" s="57">
        <f t="shared" ca="1" si="20"/>
        <v>6783</v>
      </c>
      <c r="AR42" s="57">
        <f t="shared" ca="1" si="20"/>
        <v>210</v>
      </c>
      <c r="AS42" s="57">
        <v>2500</v>
      </c>
      <c r="AT42" s="57">
        <f t="shared" ca="1" si="20"/>
        <v>0</v>
      </c>
      <c r="AU42" s="51">
        <v>0</v>
      </c>
      <c r="AV42" s="57">
        <v>0</v>
      </c>
      <c r="AW42" s="51">
        <f t="shared" ca="1" si="5"/>
        <v>12101.74</v>
      </c>
      <c r="AX42" s="57">
        <f t="shared" ca="1" si="22"/>
        <v>-9054</v>
      </c>
      <c r="AY42" s="57">
        <f t="shared" ca="1" si="22"/>
        <v>0</v>
      </c>
      <c r="AZ42" s="57">
        <f t="shared" ca="1" si="22"/>
        <v>0</v>
      </c>
      <c r="BA42" s="51">
        <v>0</v>
      </c>
      <c r="BB42" s="51">
        <v>0</v>
      </c>
      <c r="BC42" s="57">
        <f t="shared" ca="1" si="22"/>
        <v>-19354</v>
      </c>
      <c r="BD42" s="57">
        <f t="shared" ca="1" si="22"/>
        <v>-5878</v>
      </c>
      <c r="BE42" s="57">
        <f t="shared" ca="1" si="19"/>
        <v>772.6</v>
      </c>
      <c r="BF42" s="51">
        <f t="shared" ca="1" si="6"/>
        <v>60.0944</v>
      </c>
      <c r="BG42" s="51">
        <f t="shared" ca="1" si="7"/>
        <v>8.363943661971831</v>
      </c>
      <c r="BH42" s="51">
        <f t="shared" ca="1" si="8"/>
        <v>267.93069306930693</v>
      </c>
      <c r="BI42" s="51">
        <v>0</v>
      </c>
      <c r="BJ42" s="51">
        <f ca="1">'2024_4월_관리비상세내역'!BK42</f>
        <v>1064.3699999999999</v>
      </c>
      <c r="BK42" s="51">
        <f t="shared" ca="1" si="9"/>
        <v>1836.9699999999998</v>
      </c>
      <c r="BL42" s="51">
        <f ca="1">'2024_4월_관리비상세내역'!BM42</f>
        <v>785.70042253521137</v>
      </c>
      <c r="BM42" s="57">
        <f t="shared" ca="1" si="10"/>
        <v>794.06436619718318</v>
      </c>
      <c r="BN42" s="51">
        <f ca="1">'2024_4월_관리비상세내역'!BO42</f>
        <v>921.38639999999998</v>
      </c>
      <c r="BO42" s="57">
        <f t="shared" ca="1" si="11"/>
        <v>981.48079999999993</v>
      </c>
      <c r="BP42" s="51">
        <f ca="1">'2024_4월_관리비상세내역'!BQ42</f>
        <v>862.01980198019805</v>
      </c>
      <c r="BQ42" s="57">
        <f t="shared" ca="1" si="12"/>
        <v>1129.950495049505</v>
      </c>
      <c r="BR42" s="51">
        <v>0</v>
      </c>
      <c r="BS42" s="51">
        <v>0</v>
      </c>
    </row>
    <row r="43" spans="1:71">
      <c r="A43" s="8" t="s">
        <v>239</v>
      </c>
      <c r="B43" s="8">
        <v>701</v>
      </c>
      <c r="C43">
        <f t="shared" si="21"/>
        <v>2102</v>
      </c>
      <c r="E43" s="8">
        <v>115.7</v>
      </c>
      <c r="F43" s="8" t="s">
        <v>240</v>
      </c>
      <c r="G43" s="55">
        <f t="shared" ca="1" si="0"/>
        <v>43494</v>
      </c>
      <c r="H43" s="8">
        <v>77777</v>
      </c>
      <c r="J43" t="str">
        <f t="shared" ca="1" si="17"/>
        <v>월세</v>
      </c>
      <c r="K43" s="8" t="s">
        <v>242</v>
      </c>
      <c r="L43" s="55">
        <v>45413</v>
      </c>
      <c r="M43" s="55">
        <v>45463</v>
      </c>
      <c r="N43" s="55">
        <v>45413</v>
      </c>
      <c r="O43" s="55">
        <v>45443</v>
      </c>
      <c r="P43" s="51">
        <f t="shared" ca="1" si="1"/>
        <v>515621</v>
      </c>
      <c r="Q43" s="57">
        <f t="shared" ca="1" si="2"/>
        <v>525933.42000000004</v>
      </c>
      <c r="R43" s="51">
        <f t="shared" ca="1" si="3"/>
        <v>515621</v>
      </c>
      <c r="S43" s="57">
        <f t="shared" ca="1" si="13"/>
        <v>264734</v>
      </c>
      <c r="T43" s="57">
        <f t="shared" ca="1" si="4"/>
        <v>250887</v>
      </c>
      <c r="U43" s="57">
        <f t="shared" ca="1" si="18"/>
        <v>77971</v>
      </c>
      <c r="V43" s="57">
        <f t="shared" ca="1" si="18"/>
        <v>32866</v>
      </c>
      <c r="W43" s="57">
        <f t="shared" ca="1" si="18"/>
        <v>936</v>
      </c>
      <c r="X43" s="57">
        <f t="shared" ca="1" si="18"/>
        <v>1472</v>
      </c>
      <c r="Y43" s="57">
        <f t="shared" ca="1" si="18"/>
        <v>3498</v>
      </c>
      <c r="Z43" s="57">
        <f t="shared" ca="1" si="18"/>
        <v>57655</v>
      </c>
      <c r="AA43" s="57">
        <f t="shared" ca="1" si="18"/>
        <v>23754</v>
      </c>
      <c r="AB43" s="57">
        <f t="shared" ca="1" si="18"/>
        <v>19242</v>
      </c>
      <c r="AC43" s="57">
        <f t="shared" ca="1" si="18"/>
        <v>2356</v>
      </c>
      <c r="AD43" s="57">
        <f t="shared" ca="1" si="18"/>
        <v>7402</v>
      </c>
      <c r="AE43" s="57">
        <f t="shared" ca="1" si="18"/>
        <v>24540</v>
      </c>
      <c r="AF43" s="57">
        <f t="shared" ca="1" si="18"/>
        <v>748</v>
      </c>
      <c r="AG43" s="57">
        <f t="shared" ca="1" si="18"/>
        <v>26137</v>
      </c>
      <c r="AH43" s="57">
        <f t="shared" ca="1" si="18"/>
        <v>940</v>
      </c>
      <c r="AI43" s="57">
        <f t="shared" ca="1" si="18"/>
        <v>0</v>
      </c>
      <c r="AJ43" s="57">
        <f t="shared" ca="1" si="18"/>
        <v>131597</v>
      </c>
      <c r="AK43" s="57">
        <f t="shared" ca="1" si="23"/>
        <v>25987</v>
      </c>
      <c r="AL43" s="57">
        <f t="shared" ca="1" si="23"/>
        <v>98585</v>
      </c>
      <c r="AM43" s="57">
        <f t="shared" ca="1" si="23"/>
        <v>6256</v>
      </c>
      <c r="AN43" s="57">
        <f t="shared" ca="1" si="23"/>
        <v>12049</v>
      </c>
      <c r="AO43" s="57">
        <f t="shared" ca="1" si="23"/>
        <v>0</v>
      </c>
      <c r="AP43" s="57">
        <f t="shared" ca="1" si="23"/>
        <v>12059</v>
      </c>
      <c r="AQ43" s="57">
        <f t="shared" ca="1" si="20"/>
        <v>9911</v>
      </c>
      <c r="AR43" s="57">
        <f t="shared" ca="1" si="20"/>
        <v>578</v>
      </c>
      <c r="AS43" s="57">
        <v>2500</v>
      </c>
      <c r="AT43" s="57">
        <f t="shared" ca="1" si="20"/>
        <v>0</v>
      </c>
      <c r="AU43" s="51">
        <v>0</v>
      </c>
      <c r="AV43" s="57">
        <v>0</v>
      </c>
      <c r="AW43" s="51">
        <f t="shared" ca="1" si="5"/>
        <v>10312.42</v>
      </c>
      <c r="AX43" s="57">
        <f t="shared" ca="1" si="22"/>
        <v>-7907</v>
      </c>
      <c r="AY43" s="57">
        <f t="shared" ca="1" si="22"/>
        <v>0</v>
      </c>
      <c r="AZ43" s="57">
        <f t="shared" ca="1" si="22"/>
        <v>0</v>
      </c>
      <c r="BA43" s="51">
        <v>0</v>
      </c>
      <c r="BB43" s="51">
        <v>0</v>
      </c>
      <c r="BC43" s="57">
        <f t="shared" ca="1" si="22"/>
        <v>-27438</v>
      </c>
      <c r="BD43" s="57">
        <f t="shared" ca="1" si="22"/>
        <v>-28073</v>
      </c>
      <c r="BE43" s="57">
        <f t="shared" ca="1" si="19"/>
        <v>657.98500000000001</v>
      </c>
      <c r="BF43" s="51">
        <f t="shared" ca="1" si="6"/>
        <v>78.867999999999995</v>
      </c>
      <c r="BG43" s="51">
        <f t="shared" ca="1" si="7"/>
        <v>1.6970422535211267</v>
      </c>
      <c r="BH43" s="51">
        <f t="shared" ca="1" si="8"/>
        <v>119.39603960396039</v>
      </c>
      <c r="BI43" s="51">
        <v>0</v>
      </c>
      <c r="BJ43" s="51">
        <f ca="1">'2024_4월_관리비상세내역'!BK43</f>
        <v>1291.2249999999999</v>
      </c>
      <c r="BK43" s="51">
        <f t="shared" ca="1" si="9"/>
        <v>1949.21</v>
      </c>
      <c r="BL43" s="51">
        <f ca="1">'2024_4월_관리비상세내역'!BM43</f>
        <v>248.24845070422535</v>
      </c>
      <c r="BM43" s="57">
        <f t="shared" ca="1" si="10"/>
        <v>249.94549295774647</v>
      </c>
      <c r="BN43" s="51">
        <f ca="1">'2024_4월_관리비상세내역'!BO43</f>
        <v>340.79919999999998</v>
      </c>
      <c r="BO43" s="57">
        <f t="shared" ca="1" si="11"/>
        <v>419.66719999999998</v>
      </c>
      <c r="BP43" s="51">
        <f ca="1">'2024_4월_관리비상세내역'!BQ43</f>
        <v>2028.7821782178216</v>
      </c>
      <c r="BQ43" s="57">
        <f t="shared" ca="1" si="12"/>
        <v>2148.1782178217818</v>
      </c>
      <c r="BR43" s="51">
        <v>0</v>
      </c>
      <c r="BS43" s="51">
        <v>0</v>
      </c>
    </row>
    <row r="44" spans="1:71">
      <c r="A44" s="8" t="s">
        <v>239</v>
      </c>
      <c r="B44" s="8">
        <v>701</v>
      </c>
      <c r="C44">
        <f t="shared" si="21"/>
        <v>2201</v>
      </c>
      <c r="E44" s="8">
        <v>115.7</v>
      </c>
      <c r="F44" s="8" t="s">
        <v>240</v>
      </c>
      <c r="G44" s="55">
        <f t="shared" ca="1" si="0"/>
        <v>44356</v>
      </c>
      <c r="H44" s="8">
        <v>77777</v>
      </c>
      <c r="J44" t="str">
        <f t="shared" ca="1" si="17"/>
        <v>월세</v>
      </c>
      <c r="K44" s="8" t="s">
        <v>242</v>
      </c>
      <c r="L44" s="55">
        <v>45413</v>
      </c>
      <c r="M44" s="55">
        <v>45463</v>
      </c>
      <c r="N44" s="55">
        <v>45413</v>
      </c>
      <c r="O44" s="55">
        <v>45443</v>
      </c>
      <c r="P44" s="51">
        <f t="shared" ca="1" si="1"/>
        <v>436992</v>
      </c>
      <c r="Q44" s="57">
        <f t="shared" ca="1" si="2"/>
        <v>445731.84000000003</v>
      </c>
      <c r="R44" s="51">
        <f t="shared" ca="1" si="3"/>
        <v>436992</v>
      </c>
      <c r="S44" s="57">
        <f t="shared" ca="1" si="13"/>
        <v>184569</v>
      </c>
      <c r="T44" s="57">
        <f t="shared" ca="1" si="4"/>
        <v>252423</v>
      </c>
      <c r="U44" s="57">
        <f t="shared" ca="1" si="18"/>
        <v>48516</v>
      </c>
      <c r="V44" s="57">
        <f t="shared" ca="1" si="18"/>
        <v>23689</v>
      </c>
      <c r="W44" s="57">
        <f t="shared" ca="1" si="18"/>
        <v>1269</v>
      </c>
      <c r="X44" s="57">
        <f t="shared" ca="1" si="18"/>
        <v>2421</v>
      </c>
      <c r="Y44" s="57">
        <f t="shared" ca="1" si="18"/>
        <v>3369</v>
      </c>
      <c r="Z44" s="57">
        <f t="shared" ca="1" si="18"/>
        <v>45256</v>
      </c>
      <c r="AA44" s="57">
        <f t="shared" ca="1" si="18"/>
        <v>1714</v>
      </c>
      <c r="AB44" s="57">
        <f t="shared" ca="1" si="18"/>
        <v>29277</v>
      </c>
      <c r="AC44" s="57">
        <f t="shared" ca="1" si="18"/>
        <v>202</v>
      </c>
      <c r="AD44" s="57">
        <f t="shared" ca="1" si="18"/>
        <v>9242</v>
      </c>
      <c r="AE44" s="57">
        <f t="shared" ca="1" si="18"/>
        <v>4530</v>
      </c>
      <c r="AF44" s="57">
        <f t="shared" ca="1" si="18"/>
        <v>222</v>
      </c>
      <c r="AG44" s="57">
        <f t="shared" ca="1" si="18"/>
        <v>11047</v>
      </c>
      <c r="AH44" s="57">
        <f t="shared" ca="1" si="18"/>
        <v>424</v>
      </c>
      <c r="AI44" s="57">
        <f t="shared" ca="1" si="18"/>
        <v>0</v>
      </c>
      <c r="AJ44" s="57">
        <f t="shared" ca="1" si="18"/>
        <v>155714</v>
      </c>
      <c r="AK44" s="57">
        <f t="shared" ca="1" si="23"/>
        <v>20447</v>
      </c>
      <c r="AL44" s="57">
        <f t="shared" ca="1" si="20"/>
        <v>65329</v>
      </c>
      <c r="AM44" s="57">
        <f t="shared" ca="1" si="20"/>
        <v>8945</v>
      </c>
      <c r="AN44" s="57">
        <f t="shared" ca="1" si="20"/>
        <v>21732</v>
      </c>
      <c r="AO44" s="57">
        <f t="shared" ca="1" si="20"/>
        <v>0</v>
      </c>
      <c r="AP44" s="57">
        <f t="shared" ca="1" si="20"/>
        <v>20677</v>
      </c>
      <c r="AQ44" s="57">
        <f t="shared" ca="1" si="20"/>
        <v>5529</v>
      </c>
      <c r="AR44" s="57">
        <f t="shared" ca="1" si="20"/>
        <v>1492</v>
      </c>
      <c r="AS44" s="57">
        <v>0</v>
      </c>
      <c r="AT44" s="57">
        <f t="shared" ca="1" si="20"/>
        <v>0</v>
      </c>
      <c r="AU44" s="51">
        <v>0</v>
      </c>
      <c r="AV44" s="57">
        <v>0</v>
      </c>
      <c r="AW44" s="51">
        <f t="shared" ca="1" si="5"/>
        <v>8739.84</v>
      </c>
      <c r="AX44" s="57">
        <f t="shared" ca="1" si="22"/>
        <v>-9258</v>
      </c>
      <c r="AY44" s="57">
        <f t="shared" ca="1" si="22"/>
        <v>0</v>
      </c>
      <c r="AZ44" s="57">
        <f t="shared" ca="1" si="22"/>
        <v>0</v>
      </c>
      <c r="BA44" s="51">
        <v>0</v>
      </c>
      <c r="BB44" s="51">
        <v>0</v>
      </c>
      <c r="BC44" s="57">
        <f t="shared" ca="1" si="22"/>
        <v>-20974</v>
      </c>
      <c r="BD44" s="57">
        <f t="shared" ca="1" si="22"/>
        <v>-13819</v>
      </c>
      <c r="BE44" s="57">
        <f t="shared" ca="1" si="19"/>
        <v>778.57</v>
      </c>
      <c r="BF44" s="51">
        <f t="shared" ca="1" si="6"/>
        <v>52.263199999999998</v>
      </c>
      <c r="BG44" s="51">
        <f t="shared" ca="1" si="7"/>
        <v>3.0608450704225354</v>
      </c>
      <c r="BH44" s="51">
        <f t="shared" ca="1" si="8"/>
        <v>204.72277227722773</v>
      </c>
      <c r="BI44" s="51">
        <v>0</v>
      </c>
      <c r="BJ44" s="51">
        <f ca="1">'2024_4월_관리비상세내역'!BK44</f>
        <v>1809.33</v>
      </c>
      <c r="BK44" s="51">
        <f t="shared" ca="1" si="9"/>
        <v>2587.9</v>
      </c>
      <c r="BL44" s="51">
        <f ca="1">'2024_4월_관리비상세내역'!BM44</f>
        <v>33.205070422535215</v>
      </c>
      <c r="BM44" s="57">
        <f t="shared" ca="1" si="10"/>
        <v>36.265915492957753</v>
      </c>
      <c r="BN44" s="51">
        <f ca="1">'2024_4월_관리비상세내역'!BO44</f>
        <v>843.98559999999998</v>
      </c>
      <c r="BO44" s="57">
        <f t="shared" ca="1" si="11"/>
        <v>896.24879999999996</v>
      </c>
      <c r="BP44" s="51">
        <f ca="1">'2024_4월_관리비상세내역'!BQ44</f>
        <v>1270.1683168316831</v>
      </c>
      <c r="BQ44" s="57">
        <f t="shared" ca="1" si="12"/>
        <v>1474.8910891089108</v>
      </c>
      <c r="BR44" s="51">
        <v>0</v>
      </c>
      <c r="BS44" s="51">
        <v>0</v>
      </c>
    </row>
    <row r="45" spans="1:71">
      <c r="A45" s="8" t="s">
        <v>239</v>
      </c>
      <c r="B45" s="8">
        <v>701</v>
      </c>
      <c r="C45">
        <f t="shared" si="21"/>
        <v>2202</v>
      </c>
      <c r="E45" s="8">
        <v>115.7</v>
      </c>
      <c r="F45" s="8" t="s">
        <v>240</v>
      </c>
      <c r="G45" s="55">
        <f t="shared" ca="1" si="0"/>
        <v>42461</v>
      </c>
      <c r="H45" s="8">
        <v>77777</v>
      </c>
      <c r="J45" t="str">
        <f t="shared" ca="1" si="17"/>
        <v>자가</v>
      </c>
      <c r="K45" s="8" t="s">
        <v>242</v>
      </c>
      <c r="L45" s="55">
        <v>45413</v>
      </c>
      <c r="M45" s="55">
        <v>45463</v>
      </c>
      <c r="N45" s="55">
        <v>45413</v>
      </c>
      <c r="O45" s="55">
        <v>45443</v>
      </c>
      <c r="P45" s="51">
        <f t="shared" ca="1" si="1"/>
        <v>558828</v>
      </c>
      <c r="Q45" s="57">
        <f t="shared" ca="1" si="2"/>
        <v>570004.56000000006</v>
      </c>
      <c r="R45" s="51">
        <f t="shared" ca="1" si="3"/>
        <v>558828</v>
      </c>
      <c r="S45" s="57">
        <f t="shared" ca="1" si="13"/>
        <v>214971</v>
      </c>
      <c r="T45" s="57">
        <f t="shared" ca="1" si="4"/>
        <v>343857</v>
      </c>
      <c r="U45" s="57">
        <f t="shared" ca="1" si="18"/>
        <v>62748</v>
      </c>
      <c r="V45" s="57">
        <f t="shared" ca="1" si="18"/>
        <v>7144</v>
      </c>
      <c r="W45" s="57">
        <f t="shared" ca="1" si="18"/>
        <v>469</v>
      </c>
      <c r="X45" s="57">
        <f t="shared" ca="1" si="18"/>
        <v>3824</v>
      </c>
      <c r="Y45" s="57">
        <f t="shared" ca="1" si="18"/>
        <v>3337</v>
      </c>
      <c r="Z45" s="57">
        <f t="shared" ca="1" si="18"/>
        <v>39236</v>
      </c>
      <c r="AA45" s="57">
        <f t="shared" ref="AA45:AP74" ca="1" si="24">RANDBETWEEN(AA$2,AA$3)</f>
        <v>15694</v>
      </c>
      <c r="AB45" s="57">
        <f t="shared" ca="1" si="24"/>
        <v>52033</v>
      </c>
      <c r="AC45" s="57">
        <f t="shared" ca="1" si="24"/>
        <v>1010</v>
      </c>
      <c r="AD45" s="57">
        <f t="shared" ca="1" si="24"/>
        <v>8061</v>
      </c>
      <c r="AE45" s="57">
        <f t="shared" ca="1" si="24"/>
        <v>8581</v>
      </c>
      <c r="AF45" s="57">
        <f t="shared" ca="1" si="24"/>
        <v>984</v>
      </c>
      <c r="AG45" s="57">
        <f t="shared" ca="1" si="24"/>
        <v>22498</v>
      </c>
      <c r="AH45" s="57">
        <f t="shared" ca="1" si="24"/>
        <v>396</v>
      </c>
      <c r="AI45" s="57">
        <f t="shared" ca="1" si="24"/>
        <v>0</v>
      </c>
      <c r="AJ45" s="57">
        <f t="shared" ca="1" si="24"/>
        <v>168949</v>
      </c>
      <c r="AK45" s="57">
        <f t="shared" ca="1" si="24"/>
        <v>20367</v>
      </c>
      <c r="AL45" s="57">
        <f t="shared" ca="1" si="20"/>
        <v>83341</v>
      </c>
      <c r="AM45" s="57">
        <f t="shared" ca="1" si="20"/>
        <v>7230</v>
      </c>
      <c r="AN45" s="57">
        <f t="shared" ca="1" si="20"/>
        <v>18064</v>
      </c>
      <c r="AO45" s="57">
        <f t="shared" ca="1" si="20"/>
        <v>0</v>
      </c>
      <c r="AP45" s="57">
        <f t="shared" ca="1" si="20"/>
        <v>53086</v>
      </c>
      <c r="AQ45" s="57">
        <f t="shared" ca="1" si="20"/>
        <v>5046</v>
      </c>
      <c r="AR45" s="57">
        <f t="shared" ca="1" si="20"/>
        <v>1458</v>
      </c>
      <c r="AS45" s="57">
        <v>2500</v>
      </c>
      <c r="AT45" s="57">
        <f t="shared" ca="1" si="20"/>
        <v>0</v>
      </c>
      <c r="AU45" s="51">
        <v>0</v>
      </c>
      <c r="AV45" s="57">
        <v>0</v>
      </c>
      <c r="AW45" s="51">
        <f t="shared" ca="1" si="5"/>
        <v>11176.56</v>
      </c>
      <c r="AX45" s="57">
        <f t="shared" ca="1" si="22"/>
        <v>-16123</v>
      </c>
      <c r="AY45" s="57">
        <f t="shared" ca="1" si="22"/>
        <v>0</v>
      </c>
      <c r="AZ45" s="57">
        <f t="shared" ca="1" si="22"/>
        <v>0</v>
      </c>
      <c r="BA45" s="51">
        <v>0</v>
      </c>
      <c r="BB45" s="51">
        <v>0</v>
      </c>
      <c r="BC45" s="57">
        <f t="shared" ca="1" si="22"/>
        <v>-6181</v>
      </c>
      <c r="BD45" s="57">
        <f t="shared" ca="1" si="22"/>
        <v>-4924</v>
      </c>
      <c r="BE45" s="57">
        <f t="shared" ca="1" si="19"/>
        <v>844.745</v>
      </c>
      <c r="BF45" s="51">
        <f t="shared" ca="1" si="6"/>
        <v>66.672799999999995</v>
      </c>
      <c r="BG45" s="51">
        <f t="shared" ca="1" si="7"/>
        <v>2.5442253521126759</v>
      </c>
      <c r="BH45" s="51">
        <f t="shared" ca="1" si="8"/>
        <v>525.60396039603961</v>
      </c>
      <c r="BI45" s="51">
        <v>0</v>
      </c>
      <c r="BJ45" s="51">
        <f ca="1">'2024_4월_관리비상세내역'!BK45</f>
        <v>1324.4850000000001</v>
      </c>
      <c r="BK45" s="51">
        <f t="shared" ca="1" si="9"/>
        <v>2169.23</v>
      </c>
      <c r="BL45" s="51">
        <f ca="1">'2024_4월_관리비상세내역'!BM45</f>
        <v>680.58732394366189</v>
      </c>
      <c r="BM45" s="57">
        <f t="shared" ca="1" si="10"/>
        <v>683.13154929577456</v>
      </c>
      <c r="BN45" s="51">
        <f ca="1">'2024_4월_관리비상세내역'!BO45</f>
        <v>906.35520000000008</v>
      </c>
      <c r="BO45" s="57">
        <f t="shared" ca="1" si="11"/>
        <v>973.02800000000002</v>
      </c>
      <c r="BP45" s="51">
        <f ca="1">'2024_4월_관리비상세내역'!BQ45</f>
        <v>1095.09900990099</v>
      </c>
      <c r="BQ45" s="57">
        <f t="shared" ca="1" si="12"/>
        <v>1620.7029702970297</v>
      </c>
      <c r="BR45" s="51">
        <v>0</v>
      </c>
      <c r="BS45" s="51">
        <v>0</v>
      </c>
    </row>
    <row r="46" spans="1:71">
      <c r="A46" s="8" t="s">
        <v>239</v>
      </c>
      <c r="B46" s="8">
        <v>702</v>
      </c>
      <c r="C46" s="8">
        <v>101</v>
      </c>
      <c r="E46" s="8">
        <v>115.7</v>
      </c>
      <c r="F46" s="8" t="s">
        <v>240</v>
      </c>
      <c r="G46" s="55">
        <f t="shared" ca="1" si="0"/>
        <v>44852</v>
      </c>
      <c r="H46" s="8">
        <v>77777</v>
      </c>
      <c r="J46" t="str">
        <f t="shared" ca="1" si="17"/>
        <v>전세</v>
      </c>
      <c r="K46" s="8" t="s">
        <v>242</v>
      </c>
      <c r="L46" s="55">
        <v>45413</v>
      </c>
      <c r="M46" s="55">
        <v>45463</v>
      </c>
      <c r="N46" s="55">
        <v>45413</v>
      </c>
      <c r="O46" s="55">
        <v>45443</v>
      </c>
      <c r="P46" s="51">
        <f t="shared" ca="1" si="1"/>
        <v>520093</v>
      </c>
      <c r="Q46" s="57">
        <f t="shared" ca="1" si="2"/>
        <v>530494.86</v>
      </c>
      <c r="R46" s="51">
        <f t="shared" ca="1" si="3"/>
        <v>520093</v>
      </c>
      <c r="S46" s="57">
        <f t="shared" ca="1" si="13"/>
        <v>228993</v>
      </c>
      <c r="T46" s="57">
        <f t="shared" ca="1" si="4"/>
        <v>291100</v>
      </c>
      <c r="U46" s="57">
        <f t="shared" ref="U46:AJ61" ca="1" si="25">RANDBETWEEN(U$2,U$3)</f>
        <v>51439</v>
      </c>
      <c r="V46" s="57">
        <f t="shared" ca="1" si="25"/>
        <v>7013</v>
      </c>
      <c r="W46" s="57">
        <f t="shared" ca="1" si="25"/>
        <v>1960</v>
      </c>
      <c r="X46" s="57">
        <f t="shared" ca="1" si="25"/>
        <v>1667</v>
      </c>
      <c r="Y46" s="57">
        <f t="shared" ca="1" si="25"/>
        <v>3198</v>
      </c>
      <c r="Z46" s="57">
        <f t="shared" ca="1" si="25"/>
        <v>51868</v>
      </c>
      <c r="AA46" s="57">
        <f t="shared" ca="1" si="25"/>
        <v>23444</v>
      </c>
      <c r="AB46" s="57">
        <f t="shared" ca="1" si="25"/>
        <v>68010</v>
      </c>
      <c r="AC46" s="57">
        <f t="shared" ca="1" si="25"/>
        <v>356</v>
      </c>
      <c r="AD46" s="57">
        <f t="shared" ca="1" si="25"/>
        <v>7758</v>
      </c>
      <c r="AE46" s="57">
        <f t="shared" ca="1" si="25"/>
        <v>1075</v>
      </c>
      <c r="AF46" s="57">
        <f t="shared" ca="1" si="25"/>
        <v>422</v>
      </c>
      <c r="AG46" s="57">
        <f t="shared" ca="1" si="25"/>
        <v>32141</v>
      </c>
      <c r="AH46" s="57">
        <f t="shared" ca="1" si="25"/>
        <v>575</v>
      </c>
      <c r="AI46" s="57">
        <f t="shared" ca="1" si="25"/>
        <v>0</v>
      </c>
      <c r="AJ46" s="57">
        <f t="shared" ca="1" si="25"/>
        <v>186077</v>
      </c>
      <c r="AK46" s="57">
        <f t="shared" ca="1" si="24"/>
        <v>6216</v>
      </c>
      <c r="AL46" s="57">
        <f t="shared" ca="1" si="20"/>
        <v>18915</v>
      </c>
      <c r="AM46" s="57">
        <f t="shared" ca="1" si="20"/>
        <v>2924</v>
      </c>
      <c r="AN46" s="57">
        <f t="shared" ca="1" si="20"/>
        <v>59755</v>
      </c>
      <c r="AO46" s="57">
        <f t="shared" ca="1" si="20"/>
        <v>0</v>
      </c>
      <c r="AP46" s="57">
        <f t="shared" ca="1" si="20"/>
        <v>37429</v>
      </c>
      <c r="AQ46" s="57">
        <f t="shared" ca="1" si="20"/>
        <v>2086</v>
      </c>
      <c r="AR46" s="57">
        <f t="shared" ca="1" si="20"/>
        <v>1176</v>
      </c>
      <c r="AS46" s="57">
        <v>2500</v>
      </c>
      <c r="AT46" s="57">
        <f t="shared" ca="1" si="20"/>
        <v>0</v>
      </c>
      <c r="AU46" s="51">
        <v>0</v>
      </c>
      <c r="AV46" s="57">
        <v>0</v>
      </c>
      <c r="AW46" s="51">
        <f t="shared" ca="1" si="5"/>
        <v>10401.86</v>
      </c>
      <c r="AX46" s="57">
        <f t="shared" ca="1" si="22"/>
        <v>-16327</v>
      </c>
      <c r="AY46" s="57">
        <f t="shared" ca="1" si="22"/>
        <v>0</v>
      </c>
      <c r="AZ46" s="57">
        <f t="shared" ca="1" si="22"/>
        <v>0</v>
      </c>
      <c r="BA46" s="51">
        <v>0</v>
      </c>
      <c r="BB46" s="51">
        <v>0</v>
      </c>
      <c r="BC46" s="57">
        <f t="shared" ca="1" si="22"/>
        <v>-28737</v>
      </c>
      <c r="BD46" s="57">
        <f t="shared" ca="1" si="22"/>
        <v>-2847</v>
      </c>
      <c r="BE46" s="57">
        <f t="shared" ca="1" si="19"/>
        <v>930.38499999999999</v>
      </c>
      <c r="BF46" s="51">
        <f t="shared" ca="1" si="6"/>
        <v>15.132</v>
      </c>
      <c r="BG46" s="51">
        <f t="shared" ca="1" si="7"/>
        <v>8.4161971830985909</v>
      </c>
      <c r="BH46" s="51">
        <f t="shared" ca="1" si="8"/>
        <v>370.58415841584156</v>
      </c>
      <c r="BI46" s="51">
        <v>0</v>
      </c>
      <c r="BJ46" s="51">
        <f ca="1">'2024_4월_관리비상세내역'!BK46</f>
        <v>1556.3050000000001</v>
      </c>
      <c r="BK46" s="51">
        <f t="shared" ca="1" si="9"/>
        <v>2486.69</v>
      </c>
      <c r="BL46" s="51">
        <f ca="1">'2024_4월_관리비상세내역'!BM46</f>
        <v>556.2905633802817</v>
      </c>
      <c r="BM46" s="57">
        <f t="shared" ca="1" si="10"/>
        <v>564.70676056338027</v>
      </c>
      <c r="BN46" s="51">
        <f ca="1">'2024_4월_관리비상세내역'!BO46</f>
        <v>846.96879999999999</v>
      </c>
      <c r="BO46" s="57">
        <f t="shared" ca="1" si="11"/>
        <v>862.10079999999994</v>
      </c>
      <c r="BP46" s="51">
        <f ca="1">'2024_4월_관리비상세내역'!BQ46</f>
        <v>2025.4752475247524</v>
      </c>
      <c r="BQ46" s="57">
        <f t="shared" ca="1" si="12"/>
        <v>2396.0594059405939</v>
      </c>
      <c r="BR46" s="51">
        <v>0</v>
      </c>
      <c r="BS46" s="51">
        <v>0</v>
      </c>
    </row>
    <row r="47" spans="1:71">
      <c r="A47" s="8" t="s">
        <v>239</v>
      </c>
      <c r="B47" s="8">
        <v>702</v>
      </c>
      <c r="C47" s="8">
        <v>102</v>
      </c>
      <c r="E47" s="8">
        <v>115.7</v>
      </c>
      <c r="F47" s="8" t="s">
        <v>240</v>
      </c>
      <c r="G47" s="55">
        <f t="shared" ca="1" si="0"/>
        <v>42277</v>
      </c>
      <c r="H47" s="8">
        <v>77777</v>
      </c>
      <c r="J47" t="str">
        <f t="shared" ca="1" si="17"/>
        <v>전세</v>
      </c>
      <c r="K47" s="8" t="s">
        <v>242</v>
      </c>
      <c r="L47" s="55">
        <v>45413</v>
      </c>
      <c r="M47" s="55">
        <v>45463</v>
      </c>
      <c r="N47" s="55">
        <v>45413</v>
      </c>
      <c r="O47" s="55">
        <v>45443</v>
      </c>
      <c r="P47" s="51">
        <f t="shared" ca="1" si="1"/>
        <v>678462</v>
      </c>
      <c r="Q47" s="57">
        <f t="shared" ca="1" si="2"/>
        <v>692031.24</v>
      </c>
      <c r="R47" s="51">
        <f t="shared" ca="1" si="3"/>
        <v>678462</v>
      </c>
      <c r="S47" s="57">
        <f t="shared" ca="1" si="13"/>
        <v>272156</v>
      </c>
      <c r="T47" s="57">
        <f t="shared" ca="1" si="4"/>
        <v>406306</v>
      </c>
      <c r="U47" s="57">
        <f t="shared" ca="1" si="25"/>
        <v>65879</v>
      </c>
      <c r="V47" s="57">
        <f t="shared" ca="1" si="25"/>
        <v>34199</v>
      </c>
      <c r="W47" s="57">
        <f t="shared" ca="1" si="25"/>
        <v>559</v>
      </c>
      <c r="X47" s="57">
        <f t="shared" ca="1" si="25"/>
        <v>2967</v>
      </c>
      <c r="Y47" s="57">
        <f t="shared" ca="1" si="25"/>
        <v>3112</v>
      </c>
      <c r="Z47" s="57">
        <f t="shared" ca="1" si="25"/>
        <v>54841</v>
      </c>
      <c r="AA47" s="57">
        <f t="shared" ca="1" si="25"/>
        <v>9609</v>
      </c>
      <c r="AB47" s="57">
        <f t="shared" ca="1" si="25"/>
        <v>66889</v>
      </c>
      <c r="AC47" s="57">
        <f t="shared" ca="1" si="25"/>
        <v>2291</v>
      </c>
      <c r="AD47" s="57">
        <f t="shared" ca="1" si="25"/>
        <v>3615</v>
      </c>
      <c r="AE47" s="57">
        <f t="shared" ca="1" si="25"/>
        <v>11781</v>
      </c>
      <c r="AF47" s="57">
        <f t="shared" ca="1" si="25"/>
        <v>238</v>
      </c>
      <c r="AG47" s="57">
        <f t="shared" ca="1" si="25"/>
        <v>20482</v>
      </c>
      <c r="AH47" s="57">
        <f t="shared" ca="1" si="25"/>
        <v>188</v>
      </c>
      <c r="AI47" s="57">
        <f t="shared" ca="1" si="25"/>
        <v>0</v>
      </c>
      <c r="AJ47" s="57">
        <f t="shared" ca="1" si="25"/>
        <v>179804</v>
      </c>
      <c r="AK47" s="57">
        <f t="shared" ca="1" si="24"/>
        <v>33318</v>
      </c>
      <c r="AL47" s="57">
        <f t="shared" ca="1" si="20"/>
        <v>94263</v>
      </c>
      <c r="AM47" s="57">
        <f t="shared" ca="1" si="20"/>
        <v>2789</v>
      </c>
      <c r="AN47" s="57">
        <f t="shared" ca="1" si="20"/>
        <v>52734</v>
      </c>
      <c r="AO47" s="57">
        <f t="shared" ca="1" si="20"/>
        <v>0</v>
      </c>
      <c r="AP47" s="57">
        <f t="shared" ca="1" si="20"/>
        <v>63075</v>
      </c>
      <c r="AQ47" s="57">
        <f t="shared" ca="1" si="20"/>
        <v>5303</v>
      </c>
      <c r="AR47" s="57">
        <f t="shared" ca="1" si="20"/>
        <v>908</v>
      </c>
      <c r="AS47" s="57">
        <v>2500</v>
      </c>
      <c r="AT47" s="57">
        <f t="shared" ca="1" si="20"/>
        <v>0</v>
      </c>
      <c r="AU47" s="51">
        <v>0</v>
      </c>
      <c r="AV47" s="57">
        <v>0</v>
      </c>
      <c r="AW47" s="51">
        <f t="shared" ca="1" si="5"/>
        <v>13569.24</v>
      </c>
      <c r="AX47" s="57">
        <f t="shared" ca="1" si="22"/>
        <v>-8523</v>
      </c>
      <c r="AY47" s="57">
        <f t="shared" ca="1" si="22"/>
        <v>0</v>
      </c>
      <c r="AZ47" s="57">
        <f t="shared" ca="1" si="22"/>
        <v>0</v>
      </c>
      <c r="BA47" s="51">
        <v>0</v>
      </c>
      <c r="BB47" s="51">
        <v>0</v>
      </c>
      <c r="BC47" s="57">
        <f t="shared" ca="1" si="22"/>
        <v>-23580</v>
      </c>
      <c r="BD47" s="57">
        <f t="shared" ca="1" si="22"/>
        <v>-779</v>
      </c>
      <c r="BE47" s="57">
        <f t="shared" ca="1" si="19"/>
        <v>899.02</v>
      </c>
      <c r="BF47" s="51">
        <f t="shared" ca="1" si="6"/>
        <v>75.410399999999996</v>
      </c>
      <c r="BG47" s="51">
        <f t="shared" ca="1" si="7"/>
        <v>7.427323943661972</v>
      </c>
      <c r="BH47" s="51">
        <f t="shared" ca="1" si="8"/>
        <v>624.50495049504946</v>
      </c>
      <c r="BI47" s="51">
        <v>0</v>
      </c>
      <c r="BJ47" s="51">
        <f ca="1">'2024_4월_관리비상세내역'!BK47</f>
        <v>1583.4649999999999</v>
      </c>
      <c r="BK47" s="51">
        <f t="shared" ca="1" si="9"/>
        <v>2482.4849999999997</v>
      </c>
      <c r="BL47" s="51">
        <f ca="1">'2024_4월_관리비상세내역'!BM47</f>
        <v>993.58253521126755</v>
      </c>
      <c r="BM47" s="57">
        <f t="shared" ca="1" si="10"/>
        <v>1001.0098591549295</v>
      </c>
      <c r="BN47" s="51">
        <f ca="1">'2024_4월_관리비상세내역'!BO47</f>
        <v>745.86080000000004</v>
      </c>
      <c r="BO47" s="57">
        <f t="shared" ca="1" si="11"/>
        <v>821.27120000000002</v>
      </c>
      <c r="BP47" s="51">
        <f ca="1">'2024_4월_관리비상세내역'!BQ47</f>
        <v>1912.8019801980199</v>
      </c>
      <c r="BQ47" s="57">
        <f t="shared" ca="1" si="12"/>
        <v>2537.3069306930693</v>
      </c>
      <c r="BR47" s="51">
        <v>0</v>
      </c>
      <c r="BS47" s="51">
        <v>0</v>
      </c>
    </row>
    <row r="48" spans="1:71">
      <c r="A48" s="8" t="s">
        <v>239</v>
      </c>
      <c r="B48" s="8">
        <v>702</v>
      </c>
      <c r="C48" s="8">
        <v>201</v>
      </c>
      <c r="E48" s="8">
        <v>115.7</v>
      </c>
      <c r="F48" s="8" t="s">
        <v>240</v>
      </c>
      <c r="G48" s="55">
        <f t="shared" ca="1" si="0"/>
        <v>44414</v>
      </c>
      <c r="H48" s="8">
        <v>77777</v>
      </c>
      <c r="J48" t="str">
        <f t="shared" ca="1" si="17"/>
        <v>전세</v>
      </c>
      <c r="K48" s="8" t="s">
        <v>242</v>
      </c>
      <c r="L48" s="55">
        <v>45413</v>
      </c>
      <c r="M48" s="55">
        <v>45463</v>
      </c>
      <c r="N48" s="55">
        <v>45413</v>
      </c>
      <c r="O48" s="55">
        <v>45443</v>
      </c>
      <c r="P48" s="51">
        <f t="shared" ca="1" si="1"/>
        <v>493099</v>
      </c>
      <c r="Q48" s="57">
        <f t="shared" ca="1" si="2"/>
        <v>502960.98</v>
      </c>
      <c r="R48" s="51">
        <f t="shared" ca="1" si="3"/>
        <v>493099</v>
      </c>
      <c r="S48" s="57">
        <f t="shared" ca="1" si="13"/>
        <v>228895</v>
      </c>
      <c r="T48" s="57">
        <f t="shared" ca="1" si="4"/>
        <v>264204</v>
      </c>
      <c r="U48" s="57">
        <f t="shared" ca="1" si="25"/>
        <v>58877</v>
      </c>
      <c r="V48" s="57">
        <f t="shared" ca="1" si="25"/>
        <v>31858</v>
      </c>
      <c r="W48" s="57">
        <f t="shared" ca="1" si="25"/>
        <v>363</v>
      </c>
      <c r="X48" s="57">
        <f t="shared" ca="1" si="25"/>
        <v>3550</v>
      </c>
      <c r="Y48" s="57">
        <f t="shared" ca="1" si="25"/>
        <v>3398</v>
      </c>
      <c r="Z48" s="57">
        <f t="shared" ca="1" si="25"/>
        <v>39558</v>
      </c>
      <c r="AA48" s="57">
        <f t="shared" ca="1" si="25"/>
        <v>13527</v>
      </c>
      <c r="AB48" s="57">
        <f t="shared" ca="1" si="25"/>
        <v>36793</v>
      </c>
      <c r="AC48" s="57">
        <f t="shared" ca="1" si="25"/>
        <v>2070</v>
      </c>
      <c r="AD48" s="57">
        <f t="shared" ca="1" si="25"/>
        <v>9006</v>
      </c>
      <c r="AE48" s="57">
        <f t="shared" ca="1" si="25"/>
        <v>25482</v>
      </c>
      <c r="AF48" s="57">
        <f t="shared" ca="1" si="25"/>
        <v>503</v>
      </c>
      <c r="AG48" s="57">
        <f t="shared" ca="1" si="25"/>
        <v>14044</v>
      </c>
      <c r="AH48" s="57">
        <f t="shared" ca="1" si="25"/>
        <v>768</v>
      </c>
      <c r="AI48" s="57">
        <f t="shared" ca="1" si="25"/>
        <v>0</v>
      </c>
      <c r="AJ48" s="57">
        <f t="shared" ca="1" si="25"/>
        <v>165457</v>
      </c>
      <c r="AK48" s="57">
        <f t="shared" ca="1" si="24"/>
        <v>44901</v>
      </c>
      <c r="AL48" s="57">
        <f t="shared" ca="1" si="20"/>
        <v>16638</v>
      </c>
      <c r="AM48" s="57">
        <f t="shared" ca="1" si="20"/>
        <v>3025</v>
      </c>
      <c r="AN48" s="57">
        <f t="shared" ca="1" si="20"/>
        <v>3406</v>
      </c>
      <c r="AO48" s="57">
        <f t="shared" ca="1" si="20"/>
        <v>0</v>
      </c>
      <c r="AP48" s="57">
        <f t="shared" ca="1" si="20"/>
        <v>62402</v>
      </c>
      <c r="AQ48" s="57">
        <f t="shared" ca="1" si="20"/>
        <v>3393</v>
      </c>
      <c r="AR48" s="57">
        <f t="shared" ca="1" si="20"/>
        <v>778</v>
      </c>
      <c r="AS48" s="57">
        <v>2500</v>
      </c>
      <c r="AT48" s="57">
        <f t="shared" ca="1" si="20"/>
        <v>0</v>
      </c>
      <c r="AU48" s="51">
        <v>0</v>
      </c>
      <c r="AV48" s="57">
        <v>0</v>
      </c>
      <c r="AW48" s="51">
        <f t="shared" ca="1" si="5"/>
        <v>9861.98</v>
      </c>
      <c r="AX48" s="57">
        <f t="shared" ca="1" si="22"/>
        <v>-15136</v>
      </c>
      <c r="AY48" s="57">
        <f t="shared" ca="1" si="22"/>
        <v>0</v>
      </c>
      <c r="AZ48" s="57">
        <f t="shared" ca="1" si="22"/>
        <v>0</v>
      </c>
      <c r="BA48" s="51">
        <v>0</v>
      </c>
      <c r="BB48" s="51">
        <v>0</v>
      </c>
      <c r="BC48" s="57">
        <f t="shared" ca="1" si="22"/>
        <v>-26350</v>
      </c>
      <c r="BD48" s="57">
        <f t="shared" ca="1" si="22"/>
        <v>-7712</v>
      </c>
      <c r="BE48" s="57">
        <f t="shared" ca="1" si="19"/>
        <v>827.28499999999997</v>
      </c>
      <c r="BF48" s="51">
        <f t="shared" ca="1" si="6"/>
        <v>13.3104</v>
      </c>
      <c r="BG48" s="51">
        <f t="shared" ca="1" si="7"/>
        <v>0.47971830985915492</v>
      </c>
      <c r="BH48" s="51">
        <f t="shared" ca="1" si="8"/>
        <v>617.8415841584158</v>
      </c>
      <c r="BI48" s="51">
        <v>0</v>
      </c>
      <c r="BJ48" s="51">
        <f ca="1">'2024_4월_관리비상세내역'!BK48</f>
        <v>1018.075</v>
      </c>
      <c r="BK48" s="51">
        <f t="shared" ca="1" si="9"/>
        <v>1845.3600000000001</v>
      </c>
      <c r="BL48" s="51">
        <f ca="1">'2024_4월_관리비상세내역'!BM48</f>
        <v>530.97788732394361</v>
      </c>
      <c r="BM48" s="57">
        <f t="shared" ca="1" si="10"/>
        <v>531.45760563380281</v>
      </c>
      <c r="BN48" s="51">
        <f ca="1">'2024_4월_관리비상세내역'!BO48</f>
        <v>526.77840000000003</v>
      </c>
      <c r="BO48" s="57">
        <f t="shared" ca="1" si="11"/>
        <v>540.08879999999999</v>
      </c>
      <c r="BP48" s="51">
        <f ca="1">'2024_4월_관리비상세내역'!BQ48</f>
        <v>1204.0594059405942</v>
      </c>
      <c r="BQ48" s="57">
        <f t="shared" ca="1" si="12"/>
        <v>1821.90099009901</v>
      </c>
      <c r="BR48" s="51">
        <v>0</v>
      </c>
      <c r="BS48" s="51">
        <v>0</v>
      </c>
    </row>
    <row r="49" spans="1:71">
      <c r="A49" s="8" t="s">
        <v>239</v>
      </c>
      <c r="B49" s="8">
        <v>702</v>
      </c>
      <c r="C49" s="8">
        <v>202</v>
      </c>
      <c r="E49" s="8">
        <v>115.7</v>
      </c>
      <c r="F49" s="8" t="s">
        <v>240</v>
      </c>
      <c r="G49" s="55">
        <f t="shared" ca="1" si="0"/>
        <v>43987</v>
      </c>
      <c r="H49" s="8">
        <v>77777</v>
      </c>
      <c r="J49" t="str">
        <f t="shared" ca="1" si="17"/>
        <v>전세</v>
      </c>
      <c r="K49" s="8" t="s">
        <v>242</v>
      </c>
      <c r="L49" s="55">
        <v>45413</v>
      </c>
      <c r="M49" s="55">
        <v>45463</v>
      </c>
      <c r="N49" s="55">
        <v>45413</v>
      </c>
      <c r="O49" s="55">
        <v>45443</v>
      </c>
      <c r="P49" s="51">
        <f t="shared" ca="1" si="1"/>
        <v>594730</v>
      </c>
      <c r="Q49" s="57">
        <f t="shared" ca="1" si="2"/>
        <v>606624.6</v>
      </c>
      <c r="R49" s="51">
        <f t="shared" ca="1" si="3"/>
        <v>594730</v>
      </c>
      <c r="S49" s="57">
        <f t="shared" ca="1" si="13"/>
        <v>281451</v>
      </c>
      <c r="T49" s="57">
        <f t="shared" ca="1" si="4"/>
        <v>313279</v>
      </c>
      <c r="U49" s="57">
        <f t="shared" ca="1" si="25"/>
        <v>62197</v>
      </c>
      <c r="V49" s="57">
        <f t="shared" ca="1" si="25"/>
        <v>23924</v>
      </c>
      <c r="W49" s="57">
        <f t="shared" ca="1" si="25"/>
        <v>1490</v>
      </c>
      <c r="X49" s="57">
        <f t="shared" ca="1" si="25"/>
        <v>1485</v>
      </c>
      <c r="Y49" s="57">
        <f t="shared" ca="1" si="25"/>
        <v>3252</v>
      </c>
      <c r="Z49" s="57">
        <f t="shared" ca="1" si="25"/>
        <v>53444</v>
      </c>
      <c r="AA49" s="57">
        <f t="shared" ca="1" si="25"/>
        <v>23419</v>
      </c>
      <c r="AB49" s="57">
        <f t="shared" ca="1" si="25"/>
        <v>77960</v>
      </c>
      <c r="AC49" s="57">
        <f t="shared" ca="1" si="25"/>
        <v>2907</v>
      </c>
      <c r="AD49" s="57">
        <f t="shared" ca="1" si="25"/>
        <v>4891</v>
      </c>
      <c r="AE49" s="57">
        <f t="shared" ca="1" si="25"/>
        <v>2756</v>
      </c>
      <c r="AF49" s="57">
        <f t="shared" ca="1" si="25"/>
        <v>643</v>
      </c>
      <c r="AG49" s="57">
        <f t="shared" ca="1" si="25"/>
        <v>37053</v>
      </c>
      <c r="AH49" s="57">
        <f t="shared" ca="1" si="25"/>
        <v>228</v>
      </c>
      <c r="AI49" s="57">
        <f t="shared" ca="1" si="25"/>
        <v>0</v>
      </c>
      <c r="AJ49" s="57">
        <f t="shared" ca="1" si="25"/>
        <v>176904</v>
      </c>
      <c r="AK49" s="57">
        <f t="shared" ca="1" si="24"/>
        <v>35721</v>
      </c>
      <c r="AL49" s="57">
        <f t="shared" ca="1" si="20"/>
        <v>21798</v>
      </c>
      <c r="AM49" s="57">
        <f t="shared" ca="1" si="20"/>
        <v>5718</v>
      </c>
      <c r="AN49" s="57">
        <f t="shared" ca="1" si="20"/>
        <v>50900</v>
      </c>
      <c r="AO49" s="57">
        <f t="shared" ca="1" si="20"/>
        <v>0</v>
      </c>
      <c r="AP49" s="57">
        <f t="shared" ca="1" si="20"/>
        <v>9374</v>
      </c>
      <c r="AQ49" s="57">
        <f t="shared" ca="1" si="20"/>
        <v>9449</v>
      </c>
      <c r="AR49" s="57">
        <f t="shared" ca="1" si="20"/>
        <v>1796</v>
      </c>
      <c r="AS49" s="57">
        <v>2500</v>
      </c>
      <c r="AT49" s="57">
        <f t="shared" ca="1" si="20"/>
        <v>0</v>
      </c>
      <c r="AU49" s="51">
        <v>0</v>
      </c>
      <c r="AV49" s="57">
        <v>0</v>
      </c>
      <c r="AW49" s="51">
        <f t="shared" ca="1" si="5"/>
        <v>11894.6</v>
      </c>
      <c r="AX49" s="57">
        <f t="shared" ca="1" si="22"/>
        <v>-2938</v>
      </c>
      <c r="AY49" s="57">
        <f t="shared" ca="1" si="22"/>
        <v>0</v>
      </c>
      <c r="AZ49" s="57">
        <f t="shared" ca="1" si="22"/>
        <v>0</v>
      </c>
      <c r="BA49" s="51">
        <v>0</v>
      </c>
      <c r="BB49" s="51">
        <v>0</v>
      </c>
      <c r="BC49" s="57">
        <f t="shared" ca="1" si="22"/>
        <v>-8871</v>
      </c>
      <c r="BD49" s="57">
        <f t="shared" ca="1" si="22"/>
        <v>-3270</v>
      </c>
      <c r="BE49" s="57">
        <f t="shared" ca="1" si="19"/>
        <v>884.52</v>
      </c>
      <c r="BF49" s="51">
        <f t="shared" ca="1" si="6"/>
        <v>17.438400000000001</v>
      </c>
      <c r="BG49" s="51">
        <f t="shared" ca="1" si="7"/>
        <v>7.169014084507042</v>
      </c>
      <c r="BH49" s="51">
        <f t="shared" ca="1" si="8"/>
        <v>92.811881188118818</v>
      </c>
      <c r="BI49" s="51">
        <v>0</v>
      </c>
      <c r="BJ49" s="51">
        <f ca="1">'2024_4월_관리비상세내역'!BK49</f>
        <v>1299.8699999999999</v>
      </c>
      <c r="BK49" s="51">
        <f t="shared" ca="1" si="9"/>
        <v>2184.39</v>
      </c>
      <c r="BL49" s="51">
        <f ca="1">'2024_4월_관리비상세내역'!BM49</f>
        <v>299.23549295774643</v>
      </c>
      <c r="BM49" s="57">
        <f t="shared" ca="1" si="10"/>
        <v>306.4045070422535</v>
      </c>
      <c r="BN49" s="51">
        <f ca="1">'2024_4월_관리비상세내역'!BO49</f>
        <v>666.3248000000001</v>
      </c>
      <c r="BO49" s="57">
        <f t="shared" ca="1" si="11"/>
        <v>683.7632000000001</v>
      </c>
      <c r="BP49" s="51">
        <f ca="1">'2024_4월_관리비상세내역'!BQ49</f>
        <v>1695.0396039603961</v>
      </c>
      <c r="BQ49" s="57">
        <f t="shared" ca="1" si="12"/>
        <v>1787.8514851485149</v>
      </c>
      <c r="BR49" s="51">
        <v>0</v>
      </c>
      <c r="BS49" s="51">
        <v>0</v>
      </c>
    </row>
    <row r="50" spans="1:71">
      <c r="A50" s="8" t="s">
        <v>239</v>
      </c>
      <c r="B50" s="8">
        <v>702</v>
      </c>
      <c r="C50" s="8">
        <v>301</v>
      </c>
      <c r="E50" s="8">
        <v>115.7</v>
      </c>
      <c r="F50" s="8" t="s">
        <v>240</v>
      </c>
      <c r="G50" s="55">
        <f t="shared" ca="1" si="0"/>
        <v>43456</v>
      </c>
      <c r="H50" s="8">
        <v>77777</v>
      </c>
      <c r="J50" t="str">
        <f t="shared" ca="1" si="17"/>
        <v>월세</v>
      </c>
      <c r="K50" s="8" t="s">
        <v>242</v>
      </c>
      <c r="L50" s="55">
        <v>45413</v>
      </c>
      <c r="M50" s="55">
        <v>45463</v>
      </c>
      <c r="N50" s="55">
        <v>45413</v>
      </c>
      <c r="O50" s="55">
        <v>45443</v>
      </c>
      <c r="P50" s="51">
        <f t="shared" ca="1" si="1"/>
        <v>626614</v>
      </c>
      <c r="Q50" s="57">
        <f t="shared" ca="1" si="2"/>
        <v>639146.28</v>
      </c>
      <c r="R50" s="51">
        <f t="shared" ca="1" si="3"/>
        <v>626614</v>
      </c>
      <c r="S50" s="57">
        <f t="shared" ca="1" si="13"/>
        <v>273335</v>
      </c>
      <c r="T50" s="57">
        <f t="shared" ca="1" si="4"/>
        <v>353279</v>
      </c>
      <c r="U50" s="57">
        <f t="shared" ca="1" si="25"/>
        <v>71520</v>
      </c>
      <c r="V50" s="57">
        <f t="shared" ca="1" si="25"/>
        <v>35530</v>
      </c>
      <c r="W50" s="57">
        <f t="shared" ca="1" si="25"/>
        <v>1347</v>
      </c>
      <c r="X50" s="57">
        <f t="shared" ca="1" si="25"/>
        <v>3082</v>
      </c>
      <c r="Y50" s="57">
        <f t="shared" ca="1" si="25"/>
        <v>3147</v>
      </c>
      <c r="Z50" s="57">
        <f t="shared" ca="1" si="25"/>
        <v>52145</v>
      </c>
      <c r="AA50" s="57">
        <f t="shared" ca="1" si="25"/>
        <v>8549</v>
      </c>
      <c r="AB50" s="57">
        <f t="shared" ca="1" si="25"/>
        <v>44063</v>
      </c>
      <c r="AC50" s="57">
        <f t="shared" ca="1" si="25"/>
        <v>791</v>
      </c>
      <c r="AD50" s="57">
        <f t="shared" ca="1" si="25"/>
        <v>5905</v>
      </c>
      <c r="AE50" s="57">
        <f t="shared" ca="1" si="25"/>
        <v>15145</v>
      </c>
      <c r="AF50" s="57">
        <f t="shared" ca="1" si="25"/>
        <v>446</v>
      </c>
      <c r="AG50" s="57">
        <f t="shared" ca="1" si="25"/>
        <v>35627</v>
      </c>
      <c r="AH50" s="57">
        <f t="shared" ca="1" si="25"/>
        <v>320</v>
      </c>
      <c r="AI50" s="57">
        <f t="shared" ca="1" si="25"/>
        <v>0</v>
      </c>
      <c r="AJ50" s="57">
        <f t="shared" ca="1" si="25"/>
        <v>173407</v>
      </c>
      <c r="AK50" s="57">
        <f t="shared" ca="1" si="24"/>
        <v>17992</v>
      </c>
      <c r="AL50" s="57">
        <f t="shared" ca="1" si="20"/>
        <v>24403</v>
      </c>
      <c r="AM50" s="57">
        <f t="shared" ref="AM50:AT74" ca="1" si="26">RANDBETWEEN(AM$2,AM$3)</f>
        <v>4325</v>
      </c>
      <c r="AN50" s="57">
        <f t="shared" ca="1" si="26"/>
        <v>64687</v>
      </c>
      <c r="AO50" s="57">
        <f t="shared" ca="1" si="26"/>
        <v>0</v>
      </c>
      <c r="AP50" s="57">
        <f t="shared" ca="1" si="26"/>
        <v>72814</v>
      </c>
      <c r="AQ50" s="57">
        <f t="shared" ca="1" si="26"/>
        <v>4587</v>
      </c>
      <c r="AR50" s="57">
        <f t="shared" ca="1" si="26"/>
        <v>2230</v>
      </c>
      <c r="AS50" s="57">
        <v>2500</v>
      </c>
      <c r="AT50" s="57">
        <f t="shared" ca="1" si="26"/>
        <v>0</v>
      </c>
      <c r="AU50" s="51">
        <v>0</v>
      </c>
      <c r="AV50" s="57">
        <v>0</v>
      </c>
      <c r="AW50" s="51">
        <f t="shared" ca="1" si="5"/>
        <v>12532.28</v>
      </c>
      <c r="AX50" s="57">
        <f t="shared" ca="1" si="22"/>
        <v>-6730</v>
      </c>
      <c r="AY50" s="57">
        <f t="shared" ca="1" si="22"/>
        <v>0</v>
      </c>
      <c r="AZ50" s="57">
        <f t="shared" ca="1" si="22"/>
        <v>0</v>
      </c>
      <c r="BA50" s="51">
        <v>0</v>
      </c>
      <c r="BB50" s="51">
        <v>0</v>
      </c>
      <c r="BC50" s="57">
        <f t="shared" ca="1" si="22"/>
        <v>-9835</v>
      </c>
      <c r="BD50" s="57">
        <f t="shared" ca="1" si="22"/>
        <v>-1383</v>
      </c>
      <c r="BE50" s="57">
        <f t="shared" ca="1" si="19"/>
        <v>867.03499999999997</v>
      </c>
      <c r="BF50" s="51">
        <f t="shared" ca="1" si="6"/>
        <v>19.522400000000001</v>
      </c>
      <c r="BG50" s="51">
        <f t="shared" ca="1" si="7"/>
        <v>9.1108450704225348</v>
      </c>
      <c r="BH50" s="51">
        <f t="shared" ca="1" si="8"/>
        <v>720.93069306930693</v>
      </c>
      <c r="BI50" s="51">
        <v>0</v>
      </c>
      <c r="BJ50" s="51">
        <f ca="1">'2024_4월_관리비상세내역'!BK50</f>
        <v>1055.57</v>
      </c>
      <c r="BK50" s="51">
        <f t="shared" ca="1" si="9"/>
        <v>1922.605</v>
      </c>
      <c r="BL50" s="51">
        <f ca="1">'2024_4월_관리비상세내역'!BM50</f>
        <v>932.86253521126753</v>
      </c>
      <c r="BM50" s="57">
        <f t="shared" ca="1" si="10"/>
        <v>941.97338028169008</v>
      </c>
      <c r="BN50" s="51">
        <f ca="1">'2024_4월_관리비상세내역'!BO50</f>
        <v>268.30959999999999</v>
      </c>
      <c r="BO50" s="57">
        <f t="shared" ca="1" si="11"/>
        <v>287.83199999999999</v>
      </c>
      <c r="BP50" s="51">
        <f ca="1">'2024_4월_관리비상세내역'!BQ50</f>
        <v>2200.1089108910892</v>
      </c>
      <c r="BQ50" s="57">
        <f t="shared" ca="1" si="12"/>
        <v>2921.0396039603961</v>
      </c>
      <c r="BR50" s="51">
        <v>0</v>
      </c>
      <c r="BS50" s="51">
        <v>0</v>
      </c>
    </row>
    <row r="51" spans="1:71">
      <c r="A51" s="8" t="s">
        <v>239</v>
      </c>
      <c r="B51" s="8">
        <v>702</v>
      </c>
      <c r="C51" s="8">
        <v>302</v>
      </c>
      <c r="E51" s="8">
        <v>115.7</v>
      </c>
      <c r="F51" s="8" t="s">
        <v>240</v>
      </c>
      <c r="G51" s="55">
        <f t="shared" ca="1" si="0"/>
        <v>43857</v>
      </c>
      <c r="H51" s="8">
        <v>77777</v>
      </c>
      <c r="J51" t="str">
        <f t="shared" ca="1" si="17"/>
        <v>자가</v>
      </c>
      <c r="K51" s="8" t="s">
        <v>242</v>
      </c>
      <c r="L51" s="55">
        <v>45413</v>
      </c>
      <c r="M51" s="55">
        <v>45463</v>
      </c>
      <c r="N51" s="55">
        <v>45413</v>
      </c>
      <c r="O51" s="55">
        <v>45443</v>
      </c>
      <c r="P51" s="51">
        <f t="shared" ca="1" si="1"/>
        <v>415240</v>
      </c>
      <c r="Q51" s="57">
        <f t="shared" ca="1" si="2"/>
        <v>423544.8</v>
      </c>
      <c r="R51" s="51">
        <f t="shared" ca="1" si="3"/>
        <v>415240</v>
      </c>
      <c r="S51" s="57">
        <f t="shared" ca="1" si="13"/>
        <v>181751</v>
      </c>
      <c r="T51" s="57">
        <f t="shared" ca="1" si="4"/>
        <v>233489</v>
      </c>
      <c r="U51" s="57">
        <f t="shared" ca="1" si="25"/>
        <v>44304</v>
      </c>
      <c r="V51" s="57">
        <f t="shared" ca="1" si="25"/>
        <v>12941</v>
      </c>
      <c r="W51" s="57">
        <f t="shared" ca="1" si="25"/>
        <v>1924</v>
      </c>
      <c r="X51" s="57">
        <f t="shared" ca="1" si="25"/>
        <v>4222</v>
      </c>
      <c r="Y51" s="57">
        <f t="shared" ca="1" si="25"/>
        <v>3007</v>
      </c>
      <c r="Z51" s="57">
        <f t="shared" ca="1" si="25"/>
        <v>24298</v>
      </c>
      <c r="AA51" s="57">
        <f t="shared" ca="1" si="25"/>
        <v>1814</v>
      </c>
      <c r="AB51" s="57">
        <f t="shared" ca="1" si="25"/>
        <v>59925</v>
      </c>
      <c r="AC51" s="57">
        <f t="shared" ca="1" si="25"/>
        <v>187</v>
      </c>
      <c r="AD51" s="57">
        <f t="shared" ca="1" si="25"/>
        <v>4630</v>
      </c>
      <c r="AE51" s="57">
        <f t="shared" ca="1" si="25"/>
        <v>4590</v>
      </c>
      <c r="AF51" s="57">
        <f t="shared" ca="1" si="25"/>
        <v>396</v>
      </c>
      <c r="AG51" s="57">
        <f t="shared" ca="1" si="25"/>
        <v>15509</v>
      </c>
      <c r="AH51" s="57">
        <f t="shared" ca="1" si="25"/>
        <v>529</v>
      </c>
      <c r="AI51" s="57">
        <f t="shared" ca="1" si="25"/>
        <v>0</v>
      </c>
      <c r="AJ51" s="57">
        <f t="shared" ca="1" si="25"/>
        <v>147877</v>
      </c>
      <c r="AK51" s="57">
        <f t="shared" ca="1" si="24"/>
        <v>14471</v>
      </c>
      <c r="AL51" s="57">
        <f t="shared" ca="1" si="24"/>
        <v>34361</v>
      </c>
      <c r="AM51" s="57">
        <f t="shared" ca="1" si="24"/>
        <v>4500</v>
      </c>
      <c r="AN51" s="57">
        <f t="shared" ca="1" si="24"/>
        <v>32317</v>
      </c>
      <c r="AO51" s="57">
        <f t="shared" ca="1" si="24"/>
        <v>0</v>
      </c>
      <c r="AP51" s="57">
        <f t="shared" ca="1" si="24"/>
        <v>19395</v>
      </c>
      <c r="AQ51" s="57">
        <f t="shared" ca="1" si="26"/>
        <v>5818</v>
      </c>
      <c r="AR51" s="57">
        <f t="shared" ca="1" si="26"/>
        <v>2010</v>
      </c>
      <c r="AS51" s="57">
        <v>2500</v>
      </c>
      <c r="AT51" s="57">
        <f t="shared" ca="1" si="26"/>
        <v>0</v>
      </c>
      <c r="AU51" s="51">
        <v>0</v>
      </c>
      <c r="AV51" s="57">
        <v>0</v>
      </c>
      <c r="AW51" s="51">
        <f t="shared" ca="1" si="5"/>
        <v>8304.7999999999993</v>
      </c>
      <c r="AX51" s="57">
        <f t="shared" ca="1" si="22"/>
        <v>-10602</v>
      </c>
      <c r="AY51" s="57">
        <f t="shared" ca="1" si="22"/>
        <v>0</v>
      </c>
      <c r="AZ51" s="57">
        <f t="shared" ca="1" si="22"/>
        <v>0</v>
      </c>
      <c r="BA51" s="51">
        <v>0</v>
      </c>
      <c r="BB51" s="51">
        <v>0</v>
      </c>
      <c r="BC51" s="57">
        <f t="shared" ca="1" si="22"/>
        <v>-5731</v>
      </c>
      <c r="BD51" s="57">
        <f t="shared" ca="1" si="22"/>
        <v>-9952</v>
      </c>
      <c r="BE51" s="57">
        <f t="shared" ca="1" si="19"/>
        <v>739.38499999999999</v>
      </c>
      <c r="BF51" s="51">
        <f t="shared" ca="1" si="6"/>
        <v>27.488800000000001</v>
      </c>
      <c r="BG51" s="51">
        <f t="shared" ca="1" si="7"/>
        <v>4.5516901408450705</v>
      </c>
      <c r="BH51" s="51">
        <f t="shared" ca="1" si="8"/>
        <v>192.02970297029702</v>
      </c>
      <c r="BI51" s="51">
        <v>0</v>
      </c>
      <c r="BJ51" s="51">
        <f ca="1">'2024_4월_관리비상세내역'!BK51</f>
        <v>983.47499999999991</v>
      </c>
      <c r="BK51" s="51">
        <f t="shared" ca="1" si="9"/>
        <v>1722.86</v>
      </c>
      <c r="BL51" s="51">
        <f ca="1">'2024_4월_관리비상세내역'!BM51</f>
        <v>439.69690140845069</v>
      </c>
      <c r="BM51" s="57">
        <f t="shared" ca="1" si="10"/>
        <v>444.24859154929578</v>
      </c>
      <c r="BN51" s="51">
        <f ca="1">'2024_4월_관리비상세내역'!BO51</f>
        <v>986.98479999999995</v>
      </c>
      <c r="BO51" s="57">
        <f t="shared" ca="1" si="11"/>
        <v>1014.4735999999999</v>
      </c>
      <c r="BP51" s="51">
        <f ca="1">'2024_4월_관리비상세내역'!BQ51</f>
        <v>850.77227722772284</v>
      </c>
      <c r="BQ51" s="57">
        <f t="shared" ca="1" si="12"/>
        <v>1042.8019801980199</v>
      </c>
      <c r="BR51" s="51">
        <v>0</v>
      </c>
      <c r="BS51" s="51">
        <v>0</v>
      </c>
    </row>
    <row r="52" spans="1:71">
      <c r="A52" s="8" t="s">
        <v>239</v>
      </c>
      <c r="B52" s="8">
        <v>702</v>
      </c>
      <c r="C52" s="8">
        <v>401</v>
      </c>
      <c r="E52" s="8">
        <v>115.7</v>
      </c>
      <c r="F52" s="8" t="s">
        <v>240</v>
      </c>
      <c r="G52" s="55">
        <f t="shared" ca="1" si="0"/>
        <v>41654</v>
      </c>
      <c r="H52" s="8">
        <v>77777</v>
      </c>
      <c r="J52" t="str">
        <f t="shared" ca="1" si="17"/>
        <v>월세</v>
      </c>
      <c r="K52" s="8" t="s">
        <v>242</v>
      </c>
      <c r="L52" s="55">
        <v>45413</v>
      </c>
      <c r="M52" s="55">
        <v>45463</v>
      </c>
      <c r="N52" s="55">
        <v>45413</v>
      </c>
      <c r="O52" s="55">
        <v>45443</v>
      </c>
      <c r="P52" s="51">
        <f t="shared" ca="1" si="1"/>
        <v>514060</v>
      </c>
      <c r="Q52" s="57">
        <f t="shared" ca="1" si="2"/>
        <v>524341.19999999995</v>
      </c>
      <c r="R52" s="51">
        <f t="shared" ca="1" si="3"/>
        <v>514060</v>
      </c>
      <c r="S52" s="57">
        <f t="shared" ca="1" si="13"/>
        <v>238885</v>
      </c>
      <c r="T52" s="57">
        <f t="shared" ca="1" si="4"/>
        <v>275175</v>
      </c>
      <c r="U52" s="57">
        <f t="shared" ca="1" si="25"/>
        <v>30598</v>
      </c>
      <c r="V52" s="57">
        <f t="shared" ca="1" si="25"/>
        <v>32648</v>
      </c>
      <c r="W52" s="57">
        <f t="shared" ca="1" si="25"/>
        <v>699</v>
      </c>
      <c r="X52" s="57">
        <f t="shared" ca="1" si="25"/>
        <v>1284</v>
      </c>
      <c r="Y52" s="57">
        <f t="shared" ca="1" si="25"/>
        <v>3285</v>
      </c>
      <c r="Z52" s="57">
        <f t="shared" ca="1" si="25"/>
        <v>57318</v>
      </c>
      <c r="AA52" s="57">
        <f t="shared" ca="1" si="25"/>
        <v>19925</v>
      </c>
      <c r="AB52" s="57">
        <f t="shared" ca="1" si="25"/>
        <v>29991</v>
      </c>
      <c r="AC52" s="57">
        <f t="shared" ca="1" si="25"/>
        <v>1503</v>
      </c>
      <c r="AD52" s="57">
        <f t="shared" ca="1" si="25"/>
        <v>7293</v>
      </c>
      <c r="AE52" s="57">
        <f t="shared" ca="1" si="25"/>
        <v>29194</v>
      </c>
      <c r="AF52" s="57">
        <f t="shared" ca="1" si="25"/>
        <v>763</v>
      </c>
      <c r="AG52" s="57">
        <f t="shared" ca="1" si="25"/>
        <v>38057</v>
      </c>
      <c r="AH52" s="57">
        <f t="shared" ca="1" si="25"/>
        <v>878</v>
      </c>
      <c r="AI52" s="57">
        <f t="shared" ca="1" si="25"/>
        <v>0</v>
      </c>
      <c r="AJ52" s="57">
        <f t="shared" ca="1" si="25"/>
        <v>198410</v>
      </c>
      <c r="AK52" s="57">
        <f t="shared" ca="1" si="24"/>
        <v>31740</v>
      </c>
      <c r="AL52" s="57">
        <f t="shared" ca="1" si="24"/>
        <v>43263</v>
      </c>
      <c r="AM52" s="57">
        <f t="shared" ca="1" si="24"/>
        <v>9085</v>
      </c>
      <c r="AN52" s="57">
        <f t="shared" ca="1" si="24"/>
        <v>14231</v>
      </c>
      <c r="AO52" s="57">
        <f t="shared" ca="1" si="24"/>
        <v>0</v>
      </c>
      <c r="AP52" s="57">
        <f t="shared" ca="1" si="24"/>
        <v>14033</v>
      </c>
      <c r="AQ52" s="57">
        <f t="shared" ca="1" si="26"/>
        <v>6252</v>
      </c>
      <c r="AR52" s="57">
        <f t="shared" ca="1" si="26"/>
        <v>558</v>
      </c>
      <c r="AS52" s="57">
        <v>2500</v>
      </c>
      <c r="AT52" s="57">
        <f t="shared" ca="1" si="26"/>
        <v>0</v>
      </c>
      <c r="AU52" s="51">
        <v>0</v>
      </c>
      <c r="AV52" s="57">
        <v>0</v>
      </c>
      <c r="AW52" s="51">
        <f t="shared" ca="1" si="5"/>
        <v>10281.200000000001</v>
      </c>
      <c r="AX52" s="57">
        <f t="shared" ca="1" si="22"/>
        <v>-7254</v>
      </c>
      <c r="AY52" s="57">
        <f t="shared" ca="1" si="22"/>
        <v>0</v>
      </c>
      <c r="AZ52" s="57">
        <f t="shared" ca="1" si="22"/>
        <v>0</v>
      </c>
      <c r="BA52" s="51">
        <v>0</v>
      </c>
      <c r="BB52" s="51">
        <v>0</v>
      </c>
      <c r="BC52" s="57">
        <f t="shared" ca="1" si="22"/>
        <v>-25241</v>
      </c>
      <c r="BD52" s="57">
        <f t="shared" ca="1" si="22"/>
        <v>-26953</v>
      </c>
      <c r="BE52" s="57">
        <f t="shared" ca="1" si="19"/>
        <v>992.05</v>
      </c>
      <c r="BF52" s="51">
        <f t="shared" ca="1" si="6"/>
        <v>34.610399999999998</v>
      </c>
      <c r="BG52" s="51">
        <f t="shared" ca="1" si="7"/>
        <v>2.0043661971830984</v>
      </c>
      <c r="BH52" s="51">
        <f t="shared" ca="1" si="8"/>
        <v>138.94059405940595</v>
      </c>
      <c r="BI52" s="51">
        <v>0</v>
      </c>
      <c r="BJ52" s="51">
        <f ca="1">'2024_4월_관리비상세내역'!BK52</f>
        <v>1608.4949999999999</v>
      </c>
      <c r="BK52" s="51">
        <f t="shared" ca="1" si="9"/>
        <v>2600.5450000000001</v>
      </c>
      <c r="BL52" s="51">
        <f ca="1">'2024_4월_관리비상세내역'!BM52</f>
        <v>1002.281971830986</v>
      </c>
      <c r="BM52" s="57">
        <f t="shared" ca="1" si="10"/>
        <v>1004.2863380281691</v>
      </c>
      <c r="BN52" s="51">
        <f ca="1">'2024_4월_관리비상세내역'!BO52</f>
        <v>530.23840000000007</v>
      </c>
      <c r="BO52" s="57">
        <f t="shared" ca="1" si="11"/>
        <v>564.8488000000001</v>
      </c>
      <c r="BP52" s="51">
        <f ca="1">'2024_4월_관리비상세내역'!BQ52</f>
        <v>1897.2871287128714</v>
      </c>
      <c r="BQ52" s="57">
        <f t="shared" ca="1" si="12"/>
        <v>2036.2277227722775</v>
      </c>
      <c r="BR52" s="51">
        <v>0</v>
      </c>
      <c r="BS52" s="51">
        <v>0</v>
      </c>
    </row>
    <row r="53" spans="1:71">
      <c r="A53" s="8" t="s">
        <v>239</v>
      </c>
      <c r="B53" s="8">
        <v>702</v>
      </c>
      <c r="C53" s="8">
        <v>402</v>
      </c>
      <c r="E53" s="8">
        <v>115.7</v>
      </c>
      <c r="F53" s="8" t="s">
        <v>240</v>
      </c>
      <c r="G53" s="55">
        <f t="shared" ca="1" si="0"/>
        <v>44986</v>
      </c>
      <c r="H53" s="8">
        <v>77777</v>
      </c>
      <c r="J53" t="str">
        <f t="shared" ca="1" si="17"/>
        <v>월세</v>
      </c>
      <c r="K53" s="8" t="s">
        <v>242</v>
      </c>
      <c r="L53" s="55">
        <v>45413</v>
      </c>
      <c r="M53" s="55">
        <v>45463</v>
      </c>
      <c r="N53" s="55">
        <v>45413</v>
      </c>
      <c r="O53" s="55">
        <v>45443</v>
      </c>
      <c r="P53" s="51">
        <f t="shared" ca="1" si="1"/>
        <v>614238</v>
      </c>
      <c r="Q53" s="57">
        <f t="shared" ca="1" si="2"/>
        <v>626522.76</v>
      </c>
      <c r="R53" s="51">
        <f t="shared" ca="1" si="3"/>
        <v>614238</v>
      </c>
      <c r="S53" s="57">
        <f t="shared" ca="1" si="13"/>
        <v>287193</v>
      </c>
      <c r="T53" s="57">
        <f t="shared" ca="1" si="4"/>
        <v>327045</v>
      </c>
      <c r="U53" s="57">
        <f t="shared" ca="1" si="25"/>
        <v>70832</v>
      </c>
      <c r="V53" s="57">
        <f t="shared" ca="1" si="25"/>
        <v>37091</v>
      </c>
      <c r="W53" s="57">
        <f t="shared" ca="1" si="25"/>
        <v>1455</v>
      </c>
      <c r="X53" s="57">
        <f t="shared" ca="1" si="25"/>
        <v>2684</v>
      </c>
      <c r="Y53" s="57">
        <f t="shared" ca="1" si="25"/>
        <v>3374</v>
      </c>
      <c r="Z53" s="57">
        <f t="shared" ca="1" si="25"/>
        <v>55615</v>
      </c>
      <c r="AA53" s="57">
        <f t="shared" ca="1" si="25"/>
        <v>23629</v>
      </c>
      <c r="AB53" s="57">
        <f t="shared" ca="1" si="25"/>
        <v>56087</v>
      </c>
      <c r="AC53" s="57">
        <f t="shared" ca="1" si="25"/>
        <v>591</v>
      </c>
      <c r="AD53" s="57">
        <f t="shared" ca="1" si="25"/>
        <v>2565</v>
      </c>
      <c r="AE53" s="57">
        <f t="shared" ca="1" si="25"/>
        <v>26647</v>
      </c>
      <c r="AF53" s="57">
        <f t="shared" ca="1" si="25"/>
        <v>512</v>
      </c>
      <c r="AG53" s="57">
        <f t="shared" ca="1" si="25"/>
        <v>25840</v>
      </c>
      <c r="AH53" s="57">
        <f t="shared" ca="1" si="25"/>
        <v>846</v>
      </c>
      <c r="AI53" s="57">
        <f t="shared" ca="1" si="25"/>
        <v>0</v>
      </c>
      <c r="AJ53" s="57">
        <f t="shared" ca="1" si="25"/>
        <v>181420</v>
      </c>
      <c r="AK53" s="57">
        <f t="shared" ca="1" si="24"/>
        <v>27061</v>
      </c>
      <c r="AL53" s="57">
        <f t="shared" ca="1" si="24"/>
        <v>32545</v>
      </c>
      <c r="AM53" s="57">
        <f t="shared" ca="1" si="24"/>
        <v>1844</v>
      </c>
      <c r="AN53" s="57">
        <f t="shared" ca="1" si="24"/>
        <v>39319</v>
      </c>
      <c r="AO53" s="57">
        <f t="shared" ca="1" si="24"/>
        <v>0</v>
      </c>
      <c r="AP53" s="57">
        <f t="shared" ca="1" si="24"/>
        <v>57515</v>
      </c>
      <c r="AQ53" s="57">
        <f t="shared" ca="1" si="26"/>
        <v>3900</v>
      </c>
      <c r="AR53" s="57">
        <f t="shared" ca="1" si="26"/>
        <v>1786</v>
      </c>
      <c r="AS53" s="57">
        <v>2500</v>
      </c>
      <c r="AT53" s="57">
        <f t="shared" ca="1" si="26"/>
        <v>0</v>
      </c>
      <c r="AU53" s="51">
        <v>0</v>
      </c>
      <c r="AV53" s="57">
        <v>0</v>
      </c>
      <c r="AW53" s="51">
        <f t="shared" ca="1" si="5"/>
        <v>12284.76</v>
      </c>
      <c r="AX53" s="57">
        <f t="shared" ca="1" si="22"/>
        <v>-20412</v>
      </c>
      <c r="AY53" s="57">
        <f t="shared" ca="1" si="22"/>
        <v>0</v>
      </c>
      <c r="AZ53" s="57">
        <f t="shared" ca="1" si="22"/>
        <v>0</v>
      </c>
      <c r="BA53" s="51">
        <v>0</v>
      </c>
      <c r="BB53" s="51">
        <v>0</v>
      </c>
      <c r="BC53" s="57">
        <f t="shared" ca="1" si="22"/>
        <v>-18332</v>
      </c>
      <c r="BD53" s="57">
        <f t="shared" ca="1" si="22"/>
        <v>-2676</v>
      </c>
      <c r="BE53" s="57">
        <f t="shared" ca="1" si="19"/>
        <v>907.1</v>
      </c>
      <c r="BF53" s="51">
        <f t="shared" ca="1" si="6"/>
        <v>26.036000000000001</v>
      </c>
      <c r="BG53" s="51">
        <f t="shared" ca="1" si="7"/>
        <v>5.5378873239436617</v>
      </c>
      <c r="BH53" s="51">
        <f t="shared" ca="1" si="8"/>
        <v>569.45544554455444</v>
      </c>
      <c r="BI53" s="51">
        <v>0</v>
      </c>
      <c r="BJ53" s="51">
        <f ca="1">'2024_4월_관리비상세내역'!BK53</f>
        <v>1563.8050000000001</v>
      </c>
      <c r="BK53" s="51">
        <f t="shared" ca="1" si="9"/>
        <v>2470.9050000000002</v>
      </c>
      <c r="BL53" s="51">
        <f ca="1">'2024_4월_관리비상세내역'!BM53</f>
        <v>95.701690140845074</v>
      </c>
      <c r="BM53" s="57">
        <f t="shared" ca="1" si="10"/>
        <v>101.23957746478874</v>
      </c>
      <c r="BN53" s="51">
        <f ca="1">'2024_4월_관리비상세내역'!BO53</f>
        <v>134.14400000000001</v>
      </c>
      <c r="BO53" s="57">
        <f t="shared" ca="1" si="11"/>
        <v>160.18</v>
      </c>
      <c r="BP53" s="51">
        <f ca="1">'2024_4월_관리비상세내역'!BQ53</f>
        <v>1696.7524752475247</v>
      </c>
      <c r="BQ53" s="57">
        <f t="shared" ca="1" si="12"/>
        <v>2266.2079207920792</v>
      </c>
      <c r="BR53" s="51">
        <v>0</v>
      </c>
      <c r="BS53" s="51">
        <v>0</v>
      </c>
    </row>
    <row r="54" spans="1:71">
      <c r="A54" s="8" t="s">
        <v>239</v>
      </c>
      <c r="B54" s="8">
        <v>702</v>
      </c>
      <c r="C54" s="8">
        <v>501</v>
      </c>
      <c r="E54" s="8">
        <v>115.7</v>
      </c>
      <c r="F54" s="8" t="s">
        <v>240</v>
      </c>
      <c r="G54" s="55">
        <f t="shared" ca="1" si="0"/>
        <v>41703</v>
      </c>
      <c r="H54" s="8">
        <v>77777</v>
      </c>
      <c r="J54" t="str">
        <f t="shared" ca="1" si="17"/>
        <v>전세</v>
      </c>
      <c r="K54" s="8" t="s">
        <v>242</v>
      </c>
      <c r="L54" s="55">
        <v>45413</v>
      </c>
      <c r="M54" s="55">
        <v>45463</v>
      </c>
      <c r="N54" s="55">
        <v>45413</v>
      </c>
      <c r="O54" s="55">
        <v>45443</v>
      </c>
      <c r="P54" s="51">
        <f t="shared" ca="1" si="1"/>
        <v>626340</v>
      </c>
      <c r="Q54" s="57">
        <f t="shared" ca="1" si="2"/>
        <v>638866.80000000005</v>
      </c>
      <c r="R54" s="51">
        <f t="shared" ca="1" si="3"/>
        <v>626340</v>
      </c>
      <c r="S54" s="57">
        <f t="shared" ca="1" si="13"/>
        <v>282839</v>
      </c>
      <c r="T54" s="57">
        <f t="shared" ca="1" si="4"/>
        <v>343501</v>
      </c>
      <c r="U54" s="57">
        <f t="shared" ca="1" si="25"/>
        <v>76978</v>
      </c>
      <c r="V54" s="57">
        <f t="shared" ca="1" si="25"/>
        <v>29234</v>
      </c>
      <c r="W54" s="57">
        <f t="shared" ca="1" si="25"/>
        <v>1168</v>
      </c>
      <c r="X54" s="57">
        <f t="shared" ca="1" si="25"/>
        <v>4679</v>
      </c>
      <c r="Y54" s="57">
        <f t="shared" ca="1" si="25"/>
        <v>3128</v>
      </c>
      <c r="Z54" s="57">
        <f t="shared" ca="1" si="25"/>
        <v>50144</v>
      </c>
      <c r="AA54" s="57">
        <f t="shared" ca="1" si="25"/>
        <v>17147</v>
      </c>
      <c r="AB54" s="57">
        <f t="shared" ca="1" si="25"/>
        <v>75225</v>
      </c>
      <c r="AC54" s="57">
        <f t="shared" ca="1" si="25"/>
        <v>2364</v>
      </c>
      <c r="AD54" s="57">
        <f t="shared" ca="1" si="25"/>
        <v>6077</v>
      </c>
      <c r="AE54" s="57">
        <f t="shared" ca="1" si="25"/>
        <v>2901</v>
      </c>
      <c r="AF54" s="57">
        <f t="shared" ca="1" si="25"/>
        <v>459</v>
      </c>
      <c r="AG54" s="57">
        <f t="shared" ca="1" si="25"/>
        <v>29419</v>
      </c>
      <c r="AH54" s="57">
        <f t="shared" ca="1" si="25"/>
        <v>955</v>
      </c>
      <c r="AI54" s="57">
        <f t="shared" ca="1" si="25"/>
        <v>0</v>
      </c>
      <c r="AJ54" s="57">
        <f t="shared" ca="1" si="25"/>
        <v>164542</v>
      </c>
      <c r="AK54" s="57">
        <f t="shared" ca="1" si="24"/>
        <v>46829</v>
      </c>
      <c r="AL54" s="57">
        <f t="shared" ca="1" si="24"/>
        <v>33405</v>
      </c>
      <c r="AM54" s="57">
        <f t="shared" ca="1" si="24"/>
        <v>8665</v>
      </c>
      <c r="AN54" s="57">
        <f t="shared" ca="1" si="24"/>
        <v>43897</v>
      </c>
      <c r="AO54" s="57">
        <f t="shared" ca="1" si="24"/>
        <v>0</v>
      </c>
      <c r="AP54" s="57">
        <f t="shared" ca="1" si="24"/>
        <v>65322</v>
      </c>
      <c r="AQ54" s="57">
        <f t="shared" ca="1" si="26"/>
        <v>1063</v>
      </c>
      <c r="AR54" s="57">
        <f t="shared" ca="1" si="26"/>
        <v>309</v>
      </c>
      <c r="AS54" s="57">
        <v>2500</v>
      </c>
      <c r="AT54" s="57">
        <f t="shared" ca="1" si="26"/>
        <v>0</v>
      </c>
      <c r="AU54" s="51">
        <v>0</v>
      </c>
      <c r="AV54" s="57">
        <v>0</v>
      </c>
      <c r="AW54" s="51">
        <f t="shared" ca="1" si="5"/>
        <v>12526.800000000001</v>
      </c>
      <c r="AX54" s="57">
        <f t="shared" ca="1" si="22"/>
        <v>-2283</v>
      </c>
      <c r="AY54" s="57">
        <f t="shared" ca="1" si="22"/>
        <v>0</v>
      </c>
      <c r="AZ54" s="57">
        <f t="shared" ca="1" si="22"/>
        <v>0</v>
      </c>
      <c r="BA54" s="51">
        <v>-5000</v>
      </c>
      <c r="BB54" s="51">
        <v>0</v>
      </c>
      <c r="BC54" s="57">
        <f t="shared" ca="1" si="22"/>
        <v>-23935</v>
      </c>
      <c r="BD54" s="57">
        <f t="shared" ca="1" si="22"/>
        <v>-13852</v>
      </c>
      <c r="BE54" s="57">
        <f t="shared" ca="1" si="19"/>
        <v>822.71</v>
      </c>
      <c r="BF54" s="51">
        <f t="shared" ca="1" si="6"/>
        <v>26.724</v>
      </c>
      <c r="BG54" s="51">
        <f t="shared" ca="1" si="7"/>
        <v>6.1826760563380283</v>
      </c>
      <c r="BH54" s="51">
        <f t="shared" ca="1" si="8"/>
        <v>646.75247524752479</v>
      </c>
      <c r="BI54" s="51">
        <v>0</v>
      </c>
      <c r="BJ54" s="51">
        <f ca="1">'2024_4월_관리비상세내역'!BK54</f>
        <v>1108.825</v>
      </c>
      <c r="BK54" s="51">
        <f t="shared" ca="1" si="9"/>
        <v>1931.5350000000001</v>
      </c>
      <c r="BL54" s="51">
        <f ca="1">'2024_4월_관리비상세내역'!BM54</f>
        <v>706.97577464788731</v>
      </c>
      <c r="BM54" s="57">
        <f t="shared" ca="1" si="10"/>
        <v>713.15845070422529</v>
      </c>
      <c r="BN54" s="51">
        <f ca="1">'2024_4월_관리비상세내역'!BO54</f>
        <v>1077.9487999999999</v>
      </c>
      <c r="BO54" s="57">
        <f t="shared" ca="1" si="11"/>
        <v>1104.6727999999998</v>
      </c>
      <c r="BP54" s="51">
        <f ca="1">'2024_4월_관리비상세내역'!BQ54</f>
        <v>1551.7425742574258</v>
      </c>
      <c r="BQ54" s="57">
        <f t="shared" ca="1" si="12"/>
        <v>2198.4950495049507</v>
      </c>
      <c r="BR54" s="51">
        <v>0</v>
      </c>
      <c r="BS54" s="51">
        <v>0</v>
      </c>
    </row>
    <row r="55" spans="1:71">
      <c r="A55" s="8" t="s">
        <v>239</v>
      </c>
      <c r="B55" s="8">
        <v>702</v>
      </c>
      <c r="C55" s="8">
        <v>502</v>
      </c>
      <c r="E55" s="8">
        <v>115.7</v>
      </c>
      <c r="F55" s="8" t="s">
        <v>240</v>
      </c>
      <c r="G55" s="55">
        <f t="shared" ca="1" si="0"/>
        <v>44157</v>
      </c>
      <c r="H55" s="8">
        <v>77777</v>
      </c>
      <c r="J55" t="str">
        <f t="shared" ca="1" si="17"/>
        <v>월세</v>
      </c>
      <c r="K55" s="8" t="s">
        <v>242</v>
      </c>
      <c r="L55" s="55">
        <v>45413</v>
      </c>
      <c r="M55" s="55">
        <v>45463</v>
      </c>
      <c r="N55" s="55">
        <v>45413</v>
      </c>
      <c r="O55" s="55">
        <v>45443</v>
      </c>
      <c r="P55" s="51">
        <f t="shared" ca="1" si="1"/>
        <v>552442</v>
      </c>
      <c r="Q55" s="57">
        <f t="shared" ca="1" si="2"/>
        <v>563490.84</v>
      </c>
      <c r="R55" s="51">
        <f t="shared" ca="1" si="3"/>
        <v>552442</v>
      </c>
      <c r="S55" s="57">
        <f t="shared" ca="1" si="13"/>
        <v>227932</v>
      </c>
      <c r="T55" s="57">
        <f t="shared" ca="1" si="4"/>
        <v>324510</v>
      </c>
      <c r="U55" s="57">
        <f t="shared" ca="1" si="25"/>
        <v>44569</v>
      </c>
      <c r="V55" s="57">
        <f t="shared" ca="1" si="25"/>
        <v>8991</v>
      </c>
      <c r="W55" s="57">
        <f t="shared" ca="1" si="25"/>
        <v>1164</v>
      </c>
      <c r="X55" s="57">
        <f t="shared" ca="1" si="25"/>
        <v>1211</v>
      </c>
      <c r="Y55" s="57">
        <f t="shared" ca="1" si="25"/>
        <v>3110</v>
      </c>
      <c r="Z55" s="57">
        <f t="shared" ca="1" si="25"/>
        <v>55128</v>
      </c>
      <c r="AA55" s="57">
        <f t="shared" ca="1" si="25"/>
        <v>29616</v>
      </c>
      <c r="AB55" s="57">
        <f t="shared" ca="1" si="25"/>
        <v>47560</v>
      </c>
      <c r="AC55" s="57">
        <f t="shared" ca="1" si="25"/>
        <v>957</v>
      </c>
      <c r="AD55" s="57">
        <f t="shared" ca="1" si="25"/>
        <v>4623</v>
      </c>
      <c r="AE55" s="57">
        <f t="shared" ca="1" si="25"/>
        <v>18533</v>
      </c>
      <c r="AF55" s="57">
        <f t="shared" ca="1" si="25"/>
        <v>769</v>
      </c>
      <c r="AG55" s="57">
        <f t="shared" ca="1" si="25"/>
        <v>34570</v>
      </c>
      <c r="AH55" s="57">
        <f t="shared" ca="1" si="25"/>
        <v>243</v>
      </c>
      <c r="AI55" s="57">
        <f t="shared" ca="1" si="25"/>
        <v>0</v>
      </c>
      <c r="AJ55" s="57">
        <f t="shared" ca="1" si="25"/>
        <v>137904</v>
      </c>
      <c r="AK55" s="57">
        <f t="shared" ca="1" si="24"/>
        <v>26668</v>
      </c>
      <c r="AL55" s="57">
        <f t="shared" ca="1" si="24"/>
        <v>92959</v>
      </c>
      <c r="AM55" s="57">
        <f t="shared" ca="1" si="24"/>
        <v>7314</v>
      </c>
      <c r="AN55" s="57">
        <f t="shared" ca="1" si="24"/>
        <v>19278</v>
      </c>
      <c r="AO55" s="57">
        <f t="shared" ca="1" si="24"/>
        <v>0</v>
      </c>
      <c r="AP55" s="57">
        <f t="shared" ca="1" si="24"/>
        <v>55609</v>
      </c>
      <c r="AQ55" s="57">
        <f t="shared" ca="1" si="26"/>
        <v>6747</v>
      </c>
      <c r="AR55" s="57">
        <f t="shared" ca="1" si="26"/>
        <v>1074</v>
      </c>
      <c r="AS55" s="57">
        <v>2500</v>
      </c>
      <c r="AT55" s="57">
        <f t="shared" ca="1" si="26"/>
        <v>0</v>
      </c>
      <c r="AU55" s="51">
        <v>0</v>
      </c>
      <c r="AV55" s="57">
        <v>0</v>
      </c>
      <c r="AW55" s="51">
        <f t="shared" ca="1" si="5"/>
        <v>11048.84</v>
      </c>
      <c r="AX55" s="57">
        <f t="shared" ca="1" si="22"/>
        <v>-12820</v>
      </c>
      <c r="AY55" s="57">
        <f t="shared" ca="1" si="22"/>
        <v>0</v>
      </c>
      <c r="AZ55" s="57">
        <f t="shared" ca="1" si="22"/>
        <v>0</v>
      </c>
      <c r="BA55" s="51">
        <v>0</v>
      </c>
      <c r="BB55" s="51">
        <v>0</v>
      </c>
      <c r="BC55" s="57">
        <f t="shared" ca="1" si="22"/>
        <v>-11884</v>
      </c>
      <c r="BD55" s="57">
        <f t="shared" ca="1" si="22"/>
        <v>-23951</v>
      </c>
      <c r="BE55" s="57">
        <f t="shared" ca="1" si="19"/>
        <v>689.52</v>
      </c>
      <c r="BF55" s="51">
        <f t="shared" ca="1" si="6"/>
        <v>74.367199999999997</v>
      </c>
      <c r="BG55" s="51">
        <f t="shared" ca="1" si="7"/>
        <v>2.7152112676056337</v>
      </c>
      <c r="BH55" s="51">
        <f t="shared" ca="1" si="8"/>
        <v>550.58415841584156</v>
      </c>
      <c r="BI55" s="51">
        <v>0</v>
      </c>
      <c r="BJ55" s="51">
        <f ca="1">'2024_4월_관리비상세내역'!BK55</f>
        <v>1668.85</v>
      </c>
      <c r="BK55" s="51">
        <f t="shared" ca="1" si="9"/>
        <v>2358.37</v>
      </c>
      <c r="BL55" s="51">
        <f ca="1">'2024_4월_관리비상세내역'!BM55</f>
        <v>942.42802816901417</v>
      </c>
      <c r="BM55" s="57">
        <f t="shared" ca="1" si="10"/>
        <v>945.14323943661975</v>
      </c>
      <c r="BN55" s="51">
        <f ca="1">'2024_4월_관리비상세내역'!BO55</f>
        <v>233.92959999999999</v>
      </c>
      <c r="BO55" s="57">
        <f t="shared" ca="1" si="11"/>
        <v>308.29679999999996</v>
      </c>
      <c r="BP55" s="51">
        <f ca="1">'2024_4월_관리비상세내역'!BQ55</f>
        <v>815.21782178217825</v>
      </c>
      <c r="BQ55" s="57">
        <f t="shared" ca="1" si="12"/>
        <v>1365.8019801980199</v>
      </c>
      <c r="BR55" s="51">
        <v>0</v>
      </c>
      <c r="BS55" s="51">
        <v>0</v>
      </c>
    </row>
    <row r="56" spans="1:71">
      <c r="A56" s="8" t="s">
        <v>239</v>
      </c>
      <c r="B56" s="8">
        <v>702</v>
      </c>
      <c r="C56" s="53">
        <v>601</v>
      </c>
      <c r="E56" s="8">
        <v>115.7</v>
      </c>
      <c r="F56" s="8" t="s">
        <v>240</v>
      </c>
      <c r="G56" s="55">
        <f t="shared" ca="1" si="0"/>
        <v>45105</v>
      </c>
      <c r="H56" s="8">
        <v>77777</v>
      </c>
      <c r="J56" t="str">
        <f t="shared" ca="1" si="17"/>
        <v>전세</v>
      </c>
      <c r="K56" s="8" t="s">
        <v>242</v>
      </c>
      <c r="L56" s="55">
        <v>45413</v>
      </c>
      <c r="M56" s="55">
        <v>45463</v>
      </c>
      <c r="N56" s="55">
        <v>45413</v>
      </c>
      <c r="O56" s="55">
        <v>45443</v>
      </c>
      <c r="P56" s="51">
        <f t="shared" ca="1" si="1"/>
        <v>527708</v>
      </c>
      <c r="Q56" s="57">
        <f t="shared" ca="1" si="2"/>
        <v>538262.16</v>
      </c>
      <c r="R56" s="51">
        <f t="shared" ca="1" si="3"/>
        <v>527708</v>
      </c>
      <c r="S56" s="57">
        <f t="shared" ca="1" si="13"/>
        <v>183153</v>
      </c>
      <c r="T56" s="57">
        <f t="shared" ca="1" si="4"/>
        <v>344555</v>
      </c>
      <c r="U56" s="57">
        <f t="shared" ca="1" si="25"/>
        <v>70097</v>
      </c>
      <c r="V56" s="57">
        <f t="shared" ca="1" si="25"/>
        <v>7472</v>
      </c>
      <c r="W56" s="57">
        <f t="shared" ca="1" si="25"/>
        <v>848</v>
      </c>
      <c r="X56" s="57">
        <f t="shared" ca="1" si="25"/>
        <v>2252</v>
      </c>
      <c r="Y56" s="57">
        <f t="shared" ca="1" si="25"/>
        <v>3865</v>
      </c>
      <c r="Z56" s="57">
        <f t="shared" ca="1" si="25"/>
        <v>29643</v>
      </c>
      <c r="AA56" s="57">
        <f t="shared" ca="1" si="25"/>
        <v>17085</v>
      </c>
      <c r="AB56" s="57">
        <f t="shared" ca="1" si="25"/>
        <v>32107</v>
      </c>
      <c r="AC56" s="57">
        <f t="shared" ca="1" si="25"/>
        <v>2907</v>
      </c>
      <c r="AD56" s="57">
        <f t="shared" ca="1" si="25"/>
        <v>6081</v>
      </c>
      <c r="AE56" s="57">
        <f t="shared" ca="1" si="25"/>
        <v>4355</v>
      </c>
      <c r="AF56" s="57">
        <f t="shared" ca="1" si="25"/>
        <v>209</v>
      </c>
      <c r="AG56" s="57">
        <f t="shared" ca="1" si="25"/>
        <v>22003</v>
      </c>
      <c r="AH56" s="57">
        <f t="shared" ca="1" si="25"/>
        <v>400</v>
      </c>
      <c r="AI56" s="57">
        <f t="shared" ca="1" si="25"/>
        <v>0</v>
      </c>
      <c r="AJ56" s="57">
        <f t="shared" ca="1" si="25"/>
        <v>195249</v>
      </c>
      <c r="AK56" s="57">
        <f t="shared" ca="1" si="24"/>
        <v>48216</v>
      </c>
      <c r="AL56" s="57">
        <f t="shared" ca="1" si="24"/>
        <v>16652</v>
      </c>
      <c r="AM56" s="57">
        <f t="shared" ca="1" si="24"/>
        <v>7221</v>
      </c>
      <c r="AN56" s="57">
        <f t="shared" ca="1" si="24"/>
        <v>58465</v>
      </c>
      <c r="AO56" s="57">
        <f t="shared" ca="1" si="24"/>
        <v>0</v>
      </c>
      <c r="AP56" s="57">
        <f t="shared" ca="1" si="24"/>
        <v>30713</v>
      </c>
      <c r="AQ56" s="57">
        <f t="shared" ca="1" si="26"/>
        <v>1314</v>
      </c>
      <c r="AR56" s="57">
        <f t="shared" ca="1" si="26"/>
        <v>1197</v>
      </c>
      <c r="AS56" s="57">
        <v>2500</v>
      </c>
      <c r="AT56" s="57">
        <f t="shared" ca="1" si="26"/>
        <v>0</v>
      </c>
      <c r="AU56" s="51">
        <v>0</v>
      </c>
      <c r="AV56" s="57">
        <v>0</v>
      </c>
      <c r="AW56" s="51">
        <f t="shared" ca="1" si="5"/>
        <v>10554.16</v>
      </c>
      <c r="AX56" s="57">
        <f t="shared" ca="1" si="22"/>
        <v>-23464</v>
      </c>
      <c r="AY56" s="57">
        <f t="shared" ca="1" si="22"/>
        <v>0</v>
      </c>
      <c r="AZ56" s="57">
        <f t="shared" ca="1" si="22"/>
        <v>0</v>
      </c>
      <c r="BA56" s="51">
        <v>0</v>
      </c>
      <c r="BB56" s="51">
        <v>0</v>
      </c>
      <c r="BC56" s="57">
        <f t="shared" ca="1" si="22"/>
        <v>-9669</v>
      </c>
      <c r="BD56" s="57">
        <f t="shared" ca="1" si="22"/>
        <v>-10</v>
      </c>
      <c r="BE56" s="57">
        <f t="shared" ca="1" si="19"/>
        <v>976.245</v>
      </c>
      <c r="BF56" s="51">
        <f t="shared" ca="1" si="6"/>
        <v>13.3216</v>
      </c>
      <c r="BG56" s="51">
        <f t="shared" ca="1" si="7"/>
        <v>8.2345070422535205</v>
      </c>
      <c r="BH56" s="51">
        <f t="shared" ca="1" si="8"/>
        <v>304.08910891089107</v>
      </c>
      <c r="BI56" s="51">
        <v>0</v>
      </c>
      <c r="BJ56" s="51">
        <f ca="1">'2024_4월_관리비상세내역'!BK56</f>
        <v>879.99</v>
      </c>
      <c r="BK56" s="51">
        <f t="shared" ca="1" si="9"/>
        <v>1856.2350000000001</v>
      </c>
      <c r="BL56" s="51">
        <f ca="1">'2024_4월_관리비상세내역'!BM56</f>
        <v>185.47816901408453</v>
      </c>
      <c r="BM56" s="57">
        <f t="shared" ca="1" si="10"/>
        <v>193.71267605633804</v>
      </c>
      <c r="BN56" s="51">
        <f ca="1">'2024_4월_관리비상세내역'!BO56</f>
        <v>468.14320000000004</v>
      </c>
      <c r="BO56" s="57">
        <f t="shared" ca="1" si="11"/>
        <v>481.46480000000003</v>
      </c>
      <c r="BP56" s="51">
        <f ca="1">'2024_4월_관리비상세내역'!BQ56</f>
        <v>1107.9405940594058</v>
      </c>
      <c r="BQ56" s="57">
        <f t="shared" ca="1" si="12"/>
        <v>1412.029702970297</v>
      </c>
      <c r="BR56" s="51">
        <v>0</v>
      </c>
      <c r="BS56" s="51">
        <v>0</v>
      </c>
    </row>
    <row r="57" spans="1:71">
      <c r="A57" s="8" t="s">
        <v>239</v>
      </c>
      <c r="B57" s="8">
        <v>702</v>
      </c>
      <c r="C57" s="53">
        <v>602</v>
      </c>
      <c r="E57" s="8">
        <v>115.7</v>
      </c>
      <c r="F57" s="8" t="s">
        <v>240</v>
      </c>
      <c r="G57" s="55">
        <f t="shared" ca="1" si="0"/>
        <v>42553</v>
      </c>
      <c r="H57" s="8">
        <v>77777</v>
      </c>
      <c r="J57" t="str">
        <f t="shared" ca="1" si="17"/>
        <v>월세</v>
      </c>
      <c r="K57" s="8" t="s">
        <v>242</v>
      </c>
      <c r="L57" s="55">
        <v>45413</v>
      </c>
      <c r="M57" s="55">
        <v>45463</v>
      </c>
      <c r="N57" s="55">
        <v>45413</v>
      </c>
      <c r="O57" s="55">
        <v>45443</v>
      </c>
      <c r="P57" s="51">
        <f t="shared" ca="1" si="1"/>
        <v>540699</v>
      </c>
      <c r="Q57" s="57">
        <f t="shared" ca="1" si="2"/>
        <v>551512.98</v>
      </c>
      <c r="R57" s="51">
        <f t="shared" ca="1" si="3"/>
        <v>540699</v>
      </c>
      <c r="S57" s="57">
        <f t="shared" ca="1" si="13"/>
        <v>218729</v>
      </c>
      <c r="T57" s="57">
        <f t="shared" ca="1" si="4"/>
        <v>321970</v>
      </c>
      <c r="U57" s="57">
        <f t="shared" ca="1" si="25"/>
        <v>62117</v>
      </c>
      <c r="V57" s="57">
        <f t="shared" ca="1" si="25"/>
        <v>26215</v>
      </c>
      <c r="W57" s="57">
        <f t="shared" ca="1" si="25"/>
        <v>631</v>
      </c>
      <c r="X57" s="57">
        <f t="shared" ca="1" si="25"/>
        <v>1921</v>
      </c>
      <c r="Y57" s="57">
        <f t="shared" ca="1" si="25"/>
        <v>3764</v>
      </c>
      <c r="Z57" s="57">
        <f t="shared" ca="1" si="25"/>
        <v>42795</v>
      </c>
      <c r="AA57" s="57">
        <f t="shared" ca="1" si="25"/>
        <v>21347</v>
      </c>
      <c r="AB57" s="57">
        <f t="shared" ca="1" si="25"/>
        <v>20585</v>
      </c>
      <c r="AC57" s="57">
        <f t="shared" ca="1" si="25"/>
        <v>1357</v>
      </c>
      <c r="AD57" s="57">
        <f t="shared" ca="1" si="25"/>
        <v>8926</v>
      </c>
      <c r="AE57" s="57">
        <f t="shared" ca="1" si="25"/>
        <v>27435</v>
      </c>
      <c r="AF57" s="57">
        <f t="shared" ca="1" si="25"/>
        <v>476</v>
      </c>
      <c r="AG57" s="57">
        <f t="shared" ca="1" si="25"/>
        <v>14393</v>
      </c>
      <c r="AH57" s="57">
        <f t="shared" ca="1" si="25"/>
        <v>584</v>
      </c>
      <c r="AI57" s="57">
        <f t="shared" ca="1" si="25"/>
        <v>0</v>
      </c>
      <c r="AJ57" s="57">
        <f t="shared" ca="1" si="25"/>
        <v>155324</v>
      </c>
      <c r="AK57" s="57">
        <f t="shared" ca="1" si="24"/>
        <v>28363</v>
      </c>
      <c r="AL57" s="57">
        <f t="shared" ca="1" si="24"/>
        <v>43754</v>
      </c>
      <c r="AM57" s="57">
        <f t="shared" ca="1" si="24"/>
        <v>4966</v>
      </c>
      <c r="AN57" s="57">
        <f t="shared" ca="1" si="24"/>
        <v>38325</v>
      </c>
      <c r="AO57" s="57">
        <f t="shared" ca="1" si="24"/>
        <v>0</v>
      </c>
      <c r="AP57" s="57">
        <f t="shared" ca="1" si="24"/>
        <v>52645</v>
      </c>
      <c r="AQ57" s="57">
        <f t="shared" ca="1" si="26"/>
        <v>8114</v>
      </c>
      <c r="AR57" s="57">
        <f t="shared" ca="1" si="26"/>
        <v>2048</v>
      </c>
      <c r="AS57" s="57">
        <v>2500</v>
      </c>
      <c r="AT57" s="57">
        <f t="shared" ca="1" si="26"/>
        <v>0</v>
      </c>
      <c r="AU57" s="51">
        <v>0</v>
      </c>
      <c r="AV57" s="57">
        <v>0</v>
      </c>
      <c r="AW57" s="51">
        <f t="shared" ca="1" si="5"/>
        <v>10813.98</v>
      </c>
      <c r="AX57" s="57">
        <f t="shared" ca="1" si="22"/>
        <v>-5599</v>
      </c>
      <c r="AY57" s="57">
        <f t="shared" ca="1" si="22"/>
        <v>0</v>
      </c>
      <c r="AZ57" s="57">
        <f t="shared" ca="1" si="22"/>
        <v>0</v>
      </c>
      <c r="BA57" s="51">
        <v>0</v>
      </c>
      <c r="BB57" s="51">
        <v>0</v>
      </c>
      <c r="BC57" s="57">
        <f t="shared" ca="1" si="22"/>
        <v>-3327</v>
      </c>
      <c r="BD57" s="57">
        <f t="shared" ca="1" si="22"/>
        <v>-18960</v>
      </c>
      <c r="BE57" s="57">
        <f t="shared" ca="1" si="19"/>
        <v>776.62</v>
      </c>
      <c r="BF57" s="51">
        <f t="shared" ca="1" si="6"/>
        <v>35.0032</v>
      </c>
      <c r="BG57" s="51">
        <f t="shared" ca="1" si="7"/>
        <v>5.397887323943662</v>
      </c>
      <c r="BH57" s="51">
        <f t="shared" ca="1" si="8"/>
        <v>521.23762376237619</v>
      </c>
      <c r="BI57" s="51">
        <v>0</v>
      </c>
      <c r="BJ57" s="51">
        <f ca="1">'2024_4월_관리비상세내역'!BK57</f>
        <v>1632.26</v>
      </c>
      <c r="BK57" s="51">
        <f t="shared" ca="1" si="9"/>
        <v>2408.88</v>
      </c>
      <c r="BL57" s="51">
        <f ca="1">'2024_4월_관리비상세내역'!BM57</f>
        <v>976.10281690140846</v>
      </c>
      <c r="BM57" s="57">
        <f t="shared" ca="1" si="10"/>
        <v>981.50070422535214</v>
      </c>
      <c r="BN57" s="51">
        <f ca="1">'2024_4월_관리비상세내역'!BO57</f>
        <v>316.99439999999998</v>
      </c>
      <c r="BO57" s="57">
        <f t="shared" ca="1" si="11"/>
        <v>351.99759999999998</v>
      </c>
      <c r="BP57" s="51">
        <f ca="1">'2024_4월_관리비상세내역'!BQ57</f>
        <v>735.14851485148517</v>
      </c>
      <c r="BQ57" s="57">
        <f t="shared" ca="1" si="12"/>
        <v>1256.3861386138615</v>
      </c>
      <c r="BR57" s="51">
        <v>0</v>
      </c>
      <c r="BS57" s="51">
        <v>0</v>
      </c>
    </row>
    <row r="58" spans="1:71">
      <c r="A58" s="8" t="s">
        <v>239</v>
      </c>
      <c r="B58" s="8">
        <v>702</v>
      </c>
      <c r="C58" s="53">
        <v>701</v>
      </c>
      <c r="E58" s="8">
        <v>115.7</v>
      </c>
      <c r="F58" s="8" t="s">
        <v>240</v>
      </c>
      <c r="G58" s="55">
        <f t="shared" ca="1" si="0"/>
        <v>45193</v>
      </c>
      <c r="H58" s="8">
        <v>77777</v>
      </c>
      <c r="J58" t="str">
        <f t="shared" ca="1" si="17"/>
        <v>자가</v>
      </c>
      <c r="K58" s="8" t="s">
        <v>242</v>
      </c>
      <c r="L58" s="55">
        <v>45413</v>
      </c>
      <c r="M58" s="55">
        <v>45463</v>
      </c>
      <c r="N58" s="55">
        <v>45413</v>
      </c>
      <c r="O58" s="55">
        <v>45443</v>
      </c>
      <c r="P58" s="51">
        <f t="shared" ca="1" si="1"/>
        <v>423590</v>
      </c>
      <c r="Q58" s="57">
        <f t="shared" ca="1" si="2"/>
        <v>432061.8</v>
      </c>
      <c r="R58" s="51">
        <f t="shared" ca="1" si="3"/>
        <v>423590</v>
      </c>
      <c r="S58" s="57">
        <f t="shared" ca="1" si="13"/>
        <v>164112</v>
      </c>
      <c r="T58" s="57">
        <f t="shared" ca="1" si="4"/>
        <v>259478</v>
      </c>
      <c r="U58" s="57">
        <f t="shared" ca="1" si="25"/>
        <v>32858</v>
      </c>
      <c r="V58" s="57">
        <f t="shared" ca="1" si="25"/>
        <v>15619</v>
      </c>
      <c r="W58" s="57">
        <f t="shared" ca="1" si="25"/>
        <v>1434</v>
      </c>
      <c r="X58" s="57">
        <f t="shared" ca="1" si="25"/>
        <v>4849</v>
      </c>
      <c r="Y58" s="57">
        <f t="shared" ca="1" si="25"/>
        <v>3262</v>
      </c>
      <c r="Z58" s="57">
        <f t="shared" ca="1" si="25"/>
        <v>21738</v>
      </c>
      <c r="AA58" s="57">
        <f t="shared" ca="1" si="25"/>
        <v>10014</v>
      </c>
      <c r="AB58" s="57">
        <f t="shared" ca="1" si="25"/>
        <v>28325</v>
      </c>
      <c r="AC58" s="57">
        <f t="shared" ca="1" si="25"/>
        <v>2477</v>
      </c>
      <c r="AD58" s="57">
        <f t="shared" ca="1" si="25"/>
        <v>3100</v>
      </c>
      <c r="AE58" s="57">
        <f t="shared" ca="1" si="25"/>
        <v>10537</v>
      </c>
      <c r="AF58" s="57">
        <f t="shared" ca="1" si="25"/>
        <v>750</v>
      </c>
      <c r="AG58" s="57">
        <f t="shared" ca="1" si="25"/>
        <v>37516</v>
      </c>
      <c r="AH58" s="57">
        <f t="shared" ca="1" si="25"/>
        <v>278</v>
      </c>
      <c r="AI58" s="57">
        <f t="shared" ca="1" si="25"/>
        <v>0</v>
      </c>
      <c r="AJ58" s="57">
        <f t="shared" ca="1" si="25"/>
        <v>133091</v>
      </c>
      <c r="AK58" s="57">
        <f t="shared" ca="1" si="24"/>
        <v>21403</v>
      </c>
      <c r="AL58" s="57">
        <f t="shared" ca="1" si="24"/>
        <v>76293</v>
      </c>
      <c r="AM58" s="57">
        <f t="shared" ca="1" si="24"/>
        <v>6543</v>
      </c>
      <c r="AN58" s="57">
        <f t="shared" ca="1" si="24"/>
        <v>26691</v>
      </c>
      <c r="AO58" s="57">
        <f t="shared" ca="1" si="24"/>
        <v>0</v>
      </c>
      <c r="AP58" s="57">
        <f t="shared" ca="1" si="24"/>
        <v>16022</v>
      </c>
      <c r="AQ58" s="57">
        <f t="shared" ca="1" si="26"/>
        <v>1647</v>
      </c>
      <c r="AR58" s="57">
        <f t="shared" ca="1" si="26"/>
        <v>2212</v>
      </c>
      <c r="AS58" s="57">
        <v>2500</v>
      </c>
      <c r="AT58" s="57">
        <f t="shared" ca="1" si="26"/>
        <v>0</v>
      </c>
      <c r="AU58" s="51">
        <v>0</v>
      </c>
      <c r="AV58" s="57">
        <v>0</v>
      </c>
      <c r="AW58" s="51">
        <f t="shared" ca="1" si="5"/>
        <v>8471.7999999999993</v>
      </c>
      <c r="AX58" s="57">
        <f t="shared" ca="1" si="22"/>
        <v>-18014</v>
      </c>
      <c r="AY58" s="57">
        <f t="shared" ca="1" si="22"/>
        <v>0</v>
      </c>
      <c r="AZ58" s="57">
        <f t="shared" ca="1" si="22"/>
        <v>0</v>
      </c>
      <c r="BA58" s="51">
        <v>0</v>
      </c>
      <c r="BB58" s="51">
        <v>0</v>
      </c>
      <c r="BC58" s="57">
        <f t="shared" ca="1" si="22"/>
        <v>-13494</v>
      </c>
      <c r="BD58" s="57">
        <f t="shared" ca="1" si="22"/>
        <v>-4061</v>
      </c>
      <c r="BE58" s="57">
        <f t="shared" ca="1" si="19"/>
        <v>665.45500000000004</v>
      </c>
      <c r="BF58" s="51">
        <f t="shared" ca="1" si="6"/>
        <v>61.034399999999998</v>
      </c>
      <c r="BG58" s="51">
        <f t="shared" ca="1" si="7"/>
        <v>3.7592957746478874</v>
      </c>
      <c r="BH58" s="51">
        <f t="shared" ca="1" si="8"/>
        <v>158.63366336633663</v>
      </c>
      <c r="BI58" s="51">
        <v>0</v>
      </c>
      <c r="BJ58" s="51">
        <f ca="1">'2024_4월_관리비상세내역'!BK58</f>
        <v>990.64</v>
      </c>
      <c r="BK58" s="51">
        <f t="shared" ca="1" si="9"/>
        <v>1656.095</v>
      </c>
      <c r="BL58" s="51">
        <f ca="1">'2024_4월_관리비상세내역'!BM58</f>
        <v>426.81647887323942</v>
      </c>
      <c r="BM58" s="57">
        <f t="shared" ca="1" si="10"/>
        <v>430.57577464788733</v>
      </c>
      <c r="BN58" s="51">
        <f ca="1">'2024_4월_관리비상세내역'!BO58</f>
        <v>779.74559999999997</v>
      </c>
      <c r="BO58" s="57">
        <f t="shared" ca="1" si="11"/>
        <v>840.78</v>
      </c>
      <c r="BP58" s="51">
        <f ca="1">'2024_4월_관리비상세내역'!BQ58</f>
        <v>1239.3069306930693</v>
      </c>
      <c r="BQ58" s="57">
        <f t="shared" ca="1" si="12"/>
        <v>1397.9405940594058</v>
      </c>
      <c r="BR58" s="51">
        <v>0</v>
      </c>
      <c r="BS58" s="51">
        <v>0</v>
      </c>
    </row>
    <row r="59" spans="1:71">
      <c r="A59" s="8" t="s">
        <v>239</v>
      </c>
      <c r="B59" s="8">
        <v>702</v>
      </c>
      <c r="C59" s="53">
        <v>702</v>
      </c>
      <c r="E59" s="8">
        <v>115.7</v>
      </c>
      <c r="F59" s="8" t="s">
        <v>240</v>
      </c>
      <c r="G59" s="55">
        <f t="shared" ca="1" si="0"/>
        <v>44883</v>
      </c>
      <c r="H59" s="8">
        <v>77777</v>
      </c>
      <c r="J59" t="str">
        <f t="shared" ca="1" si="17"/>
        <v>전세</v>
      </c>
      <c r="K59" s="8" t="s">
        <v>242</v>
      </c>
      <c r="L59" s="55">
        <v>45413</v>
      </c>
      <c r="M59" s="55">
        <v>45463</v>
      </c>
      <c r="N59" s="55">
        <v>45413</v>
      </c>
      <c r="O59" s="55">
        <v>45443</v>
      </c>
      <c r="P59" s="51">
        <f t="shared" ca="1" si="1"/>
        <v>547423</v>
      </c>
      <c r="Q59" s="57">
        <f t="shared" ca="1" si="2"/>
        <v>558371.46</v>
      </c>
      <c r="R59" s="51">
        <f t="shared" ca="1" si="3"/>
        <v>547423</v>
      </c>
      <c r="S59" s="57">
        <f t="shared" ca="1" si="13"/>
        <v>253892</v>
      </c>
      <c r="T59" s="57">
        <f t="shared" ca="1" si="4"/>
        <v>293531</v>
      </c>
      <c r="U59" s="57">
        <f t="shared" ca="1" si="25"/>
        <v>74244</v>
      </c>
      <c r="V59" s="57">
        <f t="shared" ca="1" si="25"/>
        <v>23859</v>
      </c>
      <c r="W59" s="57">
        <f t="shared" ca="1" si="25"/>
        <v>1773</v>
      </c>
      <c r="X59" s="57">
        <f t="shared" ca="1" si="25"/>
        <v>4125</v>
      </c>
      <c r="Y59" s="57">
        <f t="shared" ca="1" si="25"/>
        <v>3425</v>
      </c>
      <c r="Z59" s="57">
        <f t="shared" ca="1" si="25"/>
        <v>27319</v>
      </c>
      <c r="AA59" s="57">
        <f t="shared" ca="1" si="25"/>
        <v>8323</v>
      </c>
      <c r="AB59" s="57">
        <f t="shared" ca="1" si="25"/>
        <v>71861</v>
      </c>
      <c r="AC59" s="57">
        <f t="shared" ca="1" si="25"/>
        <v>2085</v>
      </c>
      <c r="AD59" s="57">
        <f t="shared" ca="1" si="25"/>
        <v>5498</v>
      </c>
      <c r="AE59" s="57">
        <f t="shared" ca="1" si="25"/>
        <v>11891</v>
      </c>
      <c r="AF59" s="57">
        <f t="shared" ca="1" si="25"/>
        <v>460</v>
      </c>
      <c r="AG59" s="57">
        <f t="shared" ca="1" si="25"/>
        <v>24702</v>
      </c>
      <c r="AH59" s="57">
        <f t="shared" ca="1" si="25"/>
        <v>811</v>
      </c>
      <c r="AI59" s="57">
        <f t="shared" ca="1" si="25"/>
        <v>0</v>
      </c>
      <c r="AJ59" s="57">
        <f t="shared" ca="1" si="25"/>
        <v>179260</v>
      </c>
      <c r="AK59" s="57">
        <f t="shared" ca="1" si="24"/>
        <v>23226</v>
      </c>
      <c r="AL59" s="57">
        <f t="shared" ca="1" si="24"/>
        <v>39575</v>
      </c>
      <c r="AM59" s="57">
        <f t="shared" ca="1" si="24"/>
        <v>4626</v>
      </c>
      <c r="AN59" s="57">
        <f t="shared" ca="1" si="24"/>
        <v>29229</v>
      </c>
      <c r="AO59" s="57">
        <f t="shared" ca="1" si="24"/>
        <v>0</v>
      </c>
      <c r="AP59" s="57">
        <f t="shared" ca="1" si="24"/>
        <v>66565</v>
      </c>
      <c r="AQ59" s="57">
        <f t="shared" ca="1" si="26"/>
        <v>2650</v>
      </c>
      <c r="AR59" s="57">
        <f t="shared" ca="1" si="26"/>
        <v>1392</v>
      </c>
      <c r="AS59" s="57">
        <v>2500</v>
      </c>
      <c r="AT59" s="57">
        <f t="shared" ca="1" si="26"/>
        <v>0</v>
      </c>
      <c r="AU59" s="51">
        <v>0</v>
      </c>
      <c r="AV59" s="57">
        <v>0</v>
      </c>
      <c r="AW59" s="51">
        <f t="shared" ca="1" si="5"/>
        <v>10948.460000000001</v>
      </c>
      <c r="AX59" s="57">
        <f t="shared" ca="1" si="22"/>
        <v>-7232</v>
      </c>
      <c r="AY59" s="57">
        <f t="shared" ca="1" si="22"/>
        <v>0</v>
      </c>
      <c r="AZ59" s="57">
        <f t="shared" ca="1" si="22"/>
        <v>0</v>
      </c>
      <c r="BA59" s="51">
        <v>0</v>
      </c>
      <c r="BB59" s="51">
        <v>0</v>
      </c>
      <c r="BC59" s="57">
        <f t="shared" ca="1" si="22"/>
        <v>-28431</v>
      </c>
      <c r="BD59" s="57">
        <f t="shared" ca="1" si="22"/>
        <v>-26313</v>
      </c>
      <c r="BE59" s="57">
        <f t="shared" ca="1" si="19"/>
        <v>896.3</v>
      </c>
      <c r="BF59" s="51">
        <f t="shared" ca="1" si="6"/>
        <v>31.66</v>
      </c>
      <c r="BG59" s="51">
        <f t="shared" ca="1" si="7"/>
        <v>4.1167605633802813</v>
      </c>
      <c r="BH59" s="51">
        <f t="shared" ca="1" si="8"/>
        <v>659.05940594059405</v>
      </c>
      <c r="BI59" s="51">
        <v>0</v>
      </c>
      <c r="BJ59" s="51">
        <f ca="1">'2024_4월_관리비상세내역'!BK59</f>
        <v>1200.0250000000001</v>
      </c>
      <c r="BK59" s="51">
        <f t="shared" ca="1" si="9"/>
        <v>2096.3249999999998</v>
      </c>
      <c r="BL59" s="51">
        <f ca="1">'2024_4월_관리비상세내역'!BM59</f>
        <v>346.53901408450707</v>
      </c>
      <c r="BM59" s="57">
        <f t="shared" ca="1" si="10"/>
        <v>350.65577464788737</v>
      </c>
      <c r="BN59" s="51">
        <f ca="1">'2024_4월_관리비상세내역'!BO59</f>
        <v>274.964</v>
      </c>
      <c r="BO59" s="57">
        <f t="shared" ca="1" si="11"/>
        <v>306.62400000000002</v>
      </c>
      <c r="BP59" s="51">
        <f ca="1">'2024_4월_관리비상세내역'!BQ59</f>
        <v>2383.4356435643567</v>
      </c>
      <c r="BQ59" s="57">
        <f t="shared" ca="1" si="12"/>
        <v>3042.4950495049507</v>
      </c>
      <c r="BR59" s="51">
        <v>0</v>
      </c>
      <c r="BS59" s="51">
        <v>0</v>
      </c>
    </row>
    <row r="60" spans="1:71">
      <c r="A60" s="8" t="s">
        <v>239</v>
      </c>
      <c r="B60" s="8">
        <v>702</v>
      </c>
      <c r="C60" s="53">
        <v>801</v>
      </c>
      <c r="E60" s="8">
        <v>115.7</v>
      </c>
      <c r="F60" s="8" t="s">
        <v>240</v>
      </c>
      <c r="G60" s="55">
        <f t="shared" ca="1" si="0"/>
        <v>42918</v>
      </c>
      <c r="H60" s="8">
        <v>77777</v>
      </c>
      <c r="J60" t="str">
        <f t="shared" ca="1" si="17"/>
        <v>월세</v>
      </c>
      <c r="K60" s="8" t="s">
        <v>242</v>
      </c>
      <c r="L60" s="55">
        <v>45413</v>
      </c>
      <c r="M60" s="55">
        <v>45463</v>
      </c>
      <c r="N60" s="55">
        <v>45413</v>
      </c>
      <c r="O60" s="55">
        <v>45443</v>
      </c>
      <c r="P60" s="51">
        <f t="shared" ca="1" si="1"/>
        <v>607994</v>
      </c>
      <c r="Q60" s="57">
        <f t="shared" ca="1" si="2"/>
        <v>620153.88</v>
      </c>
      <c r="R60" s="51">
        <f t="shared" ca="1" si="3"/>
        <v>607994</v>
      </c>
      <c r="S60" s="57">
        <f t="shared" ca="1" si="13"/>
        <v>257274</v>
      </c>
      <c r="T60" s="57">
        <f t="shared" ca="1" si="4"/>
        <v>350720</v>
      </c>
      <c r="U60" s="57">
        <f t="shared" ca="1" si="25"/>
        <v>63688</v>
      </c>
      <c r="V60" s="57">
        <f t="shared" ca="1" si="25"/>
        <v>16634</v>
      </c>
      <c r="W60" s="57">
        <f t="shared" ca="1" si="25"/>
        <v>1749</v>
      </c>
      <c r="X60" s="57">
        <f t="shared" ca="1" si="25"/>
        <v>3555</v>
      </c>
      <c r="Y60" s="57">
        <f t="shared" ca="1" si="25"/>
        <v>3167</v>
      </c>
      <c r="Z60" s="57">
        <f t="shared" ca="1" si="25"/>
        <v>45533</v>
      </c>
      <c r="AA60" s="57">
        <f t="shared" ca="1" si="25"/>
        <v>1946</v>
      </c>
      <c r="AB60" s="57">
        <f t="shared" ca="1" si="25"/>
        <v>49965</v>
      </c>
      <c r="AC60" s="57">
        <f t="shared" ca="1" si="25"/>
        <v>2182</v>
      </c>
      <c r="AD60" s="57">
        <f t="shared" ca="1" si="25"/>
        <v>2192</v>
      </c>
      <c r="AE60" s="57">
        <f t="shared" ca="1" si="25"/>
        <v>14898</v>
      </c>
      <c r="AF60" s="57">
        <f t="shared" ca="1" si="25"/>
        <v>891</v>
      </c>
      <c r="AG60" s="57">
        <f t="shared" ca="1" si="25"/>
        <v>47285</v>
      </c>
      <c r="AH60" s="57">
        <f t="shared" ca="1" si="25"/>
        <v>627</v>
      </c>
      <c r="AI60" s="57">
        <f t="shared" ca="1" si="25"/>
        <v>0</v>
      </c>
      <c r="AJ60" s="57">
        <f t="shared" ca="1" si="25"/>
        <v>168734</v>
      </c>
      <c r="AK60" s="57">
        <f t="shared" ca="1" si="24"/>
        <v>44271</v>
      </c>
      <c r="AL60" s="57">
        <f t="shared" ca="1" si="24"/>
        <v>20731</v>
      </c>
      <c r="AM60" s="57">
        <f t="shared" ca="1" si="24"/>
        <v>5325</v>
      </c>
      <c r="AN60" s="57">
        <f t="shared" ca="1" si="24"/>
        <v>79548</v>
      </c>
      <c r="AO60" s="57">
        <f t="shared" ca="1" si="24"/>
        <v>0</v>
      </c>
      <c r="AP60" s="57">
        <f t="shared" ca="1" si="24"/>
        <v>50649</v>
      </c>
      <c r="AQ60" s="57">
        <f t="shared" ca="1" si="26"/>
        <v>5535</v>
      </c>
      <c r="AR60" s="57">
        <f t="shared" ca="1" si="26"/>
        <v>2205</v>
      </c>
      <c r="AS60" s="57">
        <v>2500</v>
      </c>
      <c r="AT60" s="57">
        <f t="shared" ca="1" si="26"/>
        <v>0</v>
      </c>
      <c r="AU60" s="51">
        <v>0</v>
      </c>
      <c r="AV60" s="57">
        <v>0</v>
      </c>
      <c r="AW60" s="51">
        <f t="shared" ca="1" si="5"/>
        <v>12159.880000000001</v>
      </c>
      <c r="AX60" s="57">
        <f t="shared" ca="1" si="22"/>
        <v>-10376</v>
      </c>
      <c r="AY60" s="57">
        <f t="shared" ca="1" si="22"/>
        <v>0</v>
      </c>
      <c r="AZ60" s="57">
        <f t="shared" ca="1" si="22"/>
        <v>0</v>
      </c>
      <c r="BA60" s="51">
        <v>0</v>
      </c>
      <c r="BB60" s="51">
        <v>0</v>
      </c>
      <c r="BC60" s="57">
        <f t="shared" ca="1" si="22"/>
        <v>-5042</v>
      </c>
      <c r="BD60" s="57">
        <f t="shared" ca="1" si="22"/>
        <v>-10398</v>
      </c>
      <c r="BE60" s="57">
        <f t="shared" ca="1" si="19"/>
        <v>843.67</v>
      </c>
      <c r="BF60" s="51">
        <f t="shared" ca="1" si="6"/>
        <v>16.584800000000001</v>
      </c>
      <c r="BG60" s="51">
        <f t="shared" ca="1" si="7"/>
        <v>11.203943661971831</v>
      </c>
      <c r="BH60" s="51">
        <f t="shared" ca="1" si="8"/>
        <v>501.47524752475249</v>
      </c>
      <c r="BI60" s="51">
        <v>0</v>
      </c>
      <c r="BJ60" s="51">
        <f ca="1">'2024_4월_관리비상세내역'!BK60</f>
        <v>1553.5050000000001</v>
      </c>
      <c r="BK60" s="51">
        <f t="shared" ca="1" si="9"/>
        <v>2397.1750000000002</v>
      </c>
      <c r="BL60" s="51">
        <f ca="1">'2024_4월_관리비상세내역'!BM60</f>
        <v>339.8230985915493</v>
      </c>
      <c r="BM60" s="57">
        <f t="shared" ca="1" si="10"/>
        <v>351.02704225352113</v>
      </c>
      <c r="BN60" s="51">
        <f ca="1">'2024_4월_관리비상세내역'!BO60</f>
        <v>624.54</v>
      </c>
      <c r="BO60" s="57">
        <f t="shared" ca="1" si="11"/>
        <v>641.12479999999994</v>
      </c>
      <c r="BP60" s="51">
        <f ca="1">'2024_4월_관리비상세내역'!BQ60</f>
        <v>1561.4554455445545</v>
      </c>
      <c r="BQ60" s="57">
        <f t="shared" ca="1" si="12"/>
        <v>2062.9306930693069</v>
      </c>
      <c r="BR60" s="51">
        <v>0</v>
      </c>
      <c r="BS60" s="51">
        <v>0</v>
      </c>
    </row>
    <row r="61" spans="1:71">
      <c r="A61" s="8" t="s">
        <v>239</v>
      </c>
      <c r="B61" s="8">
        <v>702</v>
      </c>
      <c r="C61" s="53">
        <v>802</v>
      </c>
      <c r="E61" s="8">
        <v>115.7</v>
      </c>
      <c r="F61" s="8" t="s">
        <v>240</v>
      </c>
      <c r="G61" s="55">
        <f t="shared" ca="1" si="0"/>
        <v>42898</v>
      </c>
      <c r="H61" s="8">
        <v>77777</v>
      </c>
      <c r="J61" t="str">
        <f t="shared" ca="1" si="17"/>
        <v>전세</v>
      </c>
      <c r="K61" s="8" t="s">
        <v>242</v>
      </c>
      <c r="L61" s="55">
        <v>45413</v>
      </c>
      <c r="M61" s="55">
        <v>45463</v>
      </c>
      <c r="N61" s="55">
        <v>45413</v>
      </c>
      <c r="O61" s="55">
        <v>45443</v>
      </c>
      <c r="P61" s="51">
        <f t="shared" ca="1" si="1"/>
        <v>565359</v>
      </c>
      <c r="Q61" s="57">
        <f t="shared" ca="1" si="2"/>
        <v>576666.18000000005</v>
      </c>
      <c r="R61" s="51">
        <f t="shared" ca="1" si="3"/>
        <v>565359</v>
      </c>
      <c r="S61" s="57">
        <f t="shared" ca="1" si="13"/>
        <v>221364</v>
      </c>
      <c r="T61" s="57">
        <f t="shared" ca="1" si="4"/>
        <v>343995</v>
      </c>
      <c r="U61" s="57">
        <f t="shared" ca="1" si="25"/>
        <v>50823</v>
      </c>
      <c r="V61" s="57">
        <f t="shared" ca="1" si="25"/>
        <v>16533</v>
      </c>
      <c r="W61" s="57">
        <f t="shared" ca="1" si="25"/>
        <v>321</v>
      </c>
      <c r="X61" s="57">
        <f t="shared" ca="1" si="25"/>
        <v>4149</v>
      </c>
      <c r="Y61" s="57">
        <f t="shared" ca="1" si="25"/>
        <v>3587</v>
      </c>
      <c r="Z61" s="57">
        <f t="shared" ca="1" si="25"/>
        <v>15189</v>
      </c>
      <c r="AA61" s="57">
        <f t="shared" ca="1" si="25"/>
        <v>19758</v>
      </c>
      <c r="AB61" s="57">
        <f t="shared" ca="1" si="25"/>
        <v>69363</v>
      </c>
      <c r="AC61" s="57">
        <f t="shared" ca="1" si="25"/>
        <v>2475</v>
      </c>
      <c r="AD61" s="57">
        <f t="shared" ca="1" si="25"/>
        <v>3850</v>
      </c>
      <c r="AE61" s="57">
        <f t="shared" ca="1" si="25"/>
        <v>7973</v>
      </c>
      <c r="AF61" s="57">
        <f t="shared" ca="1" si="25"/>
        <v>535</v>
      </c>
      <c r="AG61" s="57">
        <f t="shared" ca="1" si="25"/>
        <v>38221</v>
      </c>
      <c r="AH61" s="57">
        <f t="shared" ca="1" si="25"/>
        <v>59</v>
      </c>
      <c r="AI61" s="57">
        <f t="shared" ca="1" si="25"/>
        <v>0</v>
      </c>
      <c r="AJ61" s="57">
        <f t="shared" ref="AJ61:AT99" ca="1" si="27">RANDBETWEEN(AJ$2,AJ$3)</f>
        <v>172937</v>
      </c>
      <c r="AK61" s="57">
        <f t="shared" ca="1" si="27"/>
        <v>47363</v>
      </c>
      <c r="AL61" s="57">
        <f t="shared" ca="1" si="24"/>
        <v>87219</v>
      </c>
      <c r="AM61" s="57">
        <f t="shared" ca="1" si="24"/>
        <v>8069</v>
      </c>
      <c r="AN61" s="57">
        <f t="shared" ca="1" si="24"/>
        <v>26222</v>
      </c>
      <c r="AO61" s="57">
        <f t="shared" ca="1" si="24"/>
        <v>0</v>
      </c>
      <c r="AP61" s="57">
        <f t="shared" ca="1" si="24"/>
        <v>21658</v>
      </c>
      <c r="AQ61" s="57">
        <f t="shared" ca="1" si="26"/>
        <v>8345</v>
      </c>
      <c r="AR61" s="57">
        <f t="shared" ca="1" si="26"/>
        <v>913</v>
      </c>
      <c r="AS61" s="57">
        <v>2500</v>
      </c>
      <c r="AT61" s="57">
        <f t="shared" ca="1" si="26"/>
        <v>0</v>
      </c>
      <c r="AU61" s="51">
        <v>0</v>
      </c>
      <c r="AV61" s="57">
        <v>0</v>
      </c>
      <c r="AW61" s="51">
        <f t="shared" ca="1" si="5"/>
        <v>11307.18</v>
      </c>
      <c r="AX61" s="57">
        <f t="shared" ca="1" si="22"/>
        <v>-15687</v>
      </c>
      <c r="AY61" s="57">
        <f t="shared" ca="1" si="22"/>
        <v>0</v>
      </c>
      <c r="AZ61" s="57">
        <f t="shared" ca="1" si="22"/>
        <v>0</v>
      </c>
      <c r="BA61" s="51">
        <v>0</v>
      </c>
      <c r="BB61" s="51">
        <v>0</v>
      </c>
      <c r="BC61" s="57">
        <f t="shared" ca="1" si="22"/>
        <v>-5790</v>
      </c>
      <c r="BD61" s="57">
        <f t="shared" ca="1" si="22"/>
        <v>-21226</v>
      </c>
      <c r="BE61" s="57">
        <f t="shared" ca="1" si="19"/>
        <v>864.68499999999995</v>
      </c>
      <c r="BF61" s="51">
        <f t="shared" ca="1" si="6"/>
        <v>69.775199999999998</v>
      </c>
      <c r="BG61" s="51">
        <f t="shared" ca="1" si="7"/>
        <v>3.6932394366197183</v>
      </c>
      <c r="BH61" s="51">
        <f t="shared" ca="1" si="8"/>
        <v>214.43564356435644</v>
      </c>
      <c r="BI61" s="51">
        <v>0</v>
      </c>
      <c r="BJ61" s="51">
        <f ca="1">'2024_4월_관리비상세내역'!BK61</f>
        <v>1512.9549999999999</v>
      </c>
      <c r="BK61" s="51">
        <f t="shared" ca="1" si="9"/>
        <v>2377.64</v>
      </c>
      <c r="BL61" s="51">
        <f ca="1">'2024_4월_관리비상세내역'!BM61</f>
        <v>877.52633802816911</v>
      </c>
      <c r="BM61" s="57">
        <f t="shared" ca="1" si="10"/>
        <v>881.21957746478881</v>
      </c>
      <c r="BN61" s="51">
        <f ca="1">'2024_4월_관리비상세내역'!BO61</f>
        <v>518.02080000000001</v>
      </c>
      <c r="BO61" s="57">
        <f t="shared" ca="1" si="11"/>
        <v>587.79600000000005</v>
      </c>
      <c r="BP61" s="51">
        <f ca="1">'2024_4월_관리비상세내역'!BQ61</f>
        <v>963.69306930693074</v>
      </c>
      <c r="BQ61" s="57">
        <f t="shared" ca="1" si="12"/>
        <v>1178.1287128712872</v>
      </c>
      <c r="BR61" s="51">
        <v>0</v>
      </c>
      <c r="BS61" s="51">
        <v>0</v>
      </c>
    </row>
    <row r="62" spans="1:71">
      <c r="A62" s="8" t="s">
        <v>239</v>
      </c>
      <c r="B62" s="8">
        <v>702</v>
      </c>
      <c r="C62" s="53">
        <v>901</v>
      </c>
      <c r="E62" s="8">
        <v>115.7</v>
      </c>
      <c r="F62" s="8" t="s">
        <v>240</v>
      </c>
      <c r="G62" s="55">
        <f t="shared" ca="1" si="0"/>
        <v>42841</v>
      </c>
      <c r="H62" s="8">
        <v>77777</v>
      </c>
      <c r="J62" t="str">
        <f t="shared" ca="1" si="17"/>
        <v>월세</v>
      </c>
      <c r="K62" s="8" t="s">
        <v>242</v>
      </c>
      <c r="L62" s="55">
        <v>45413</v>
      </c>
      <c r="M62" s="55">
        <v>45463</v>
      </c>
      <c r="N62" s="55">
        <v>45413</v>
      </c>
      <c r="O62" s="55">
        <v>45443</v>
      </c>
      <c r="P62" s="51">
        <f t="shared" ca="1" si="1"/>
        <v>555988</v>
      </c>
      <c r="Q62" s="57">
        <f t="shared" ca="1" si="2"/>
        <v>567107.76</v>
      </c>
      <c r="R62" s="51">
        <f t="shared" ca="1" si="3"/>
        <v>555988</v>
      </c>
      <c r="S62" s="57">
        <f t="shared" ca="1" si="13"/>
        <v>236366</v>
      </c>
      <c r="T62" s="57">
        <f t="shared" ca="1" si="4"/>
        <v>319622</v>
      </c>
      <c r="U62" s="57">
        <f t="shared" ref="U62:AJ77" ca="1" si="28">RANDBETWEEN(U$2,U$3)</f>
        <v>72781</v>
      </c>
      <c r="V62" s="57">
        <f t="shared" ca="1" si="28"/>
        <v>9082</v>
      </c>
      <c r="W62" s="57">
        <f t="shared" ca="1" si="28"/>
        <v>911</v>
      </c>
      <c r="X62" s="57">
        <f t="shared" ca="1" si="28"/>
        <v>2867</v>
      </c>
      <c r="Y62" s="57">
        <f t="shared" ca="1" si="28"/>
        <v>3844</v>
      </c>
      <c r="Z62" s="57">
        <f t="shared" ca="1" si="28"/>
        <v>56202</v>
      </c>
      <c r="AA62" s="57">
        <f t="shared" ca="1" si="28"/>
        <v>1907</v>
      </c>
      <c r="AB62" s="57">
        <f t="shared" ca="1" si="28"/>
        <v>22866</v>
      </c>
      <c r="AC62" s="57">
        <f t="shared" ca="1" si="28"/>
        <v>2159</v>
      </c>
      <c r="AD62" s="57">
        <f t="shared" ca="1" si="28"/>
        <v>3654</v>
      </c>
      <c r="AE62" s="57">
        <f t="shared" ca="1" si="28"/>
        <v>20035</v>
      </c>
      <c r="AF62" s="57">
        <f t="shared" ca="1" si="28"/>
        <v>600</v>
      </c>
      <c r="AG62" s="57">
        <f t="shared" ca="1" si="28"/>
        <v>38589</v>
      </c>
      <c r="AH62" s="57">
        <f t="shared" ca="1" si="28"/>
        <v>170</v>
      </c>
      <c r="AI62" s="57">
        <f t="shared" ca="1" si="28"/>
        <v>0</v>
      </c>
      <c r="AJ62" s="57">
        <f t="shared" ca="1" si="28"/>
        <v>199175</v>
      </c>
      <c r="AK62" s="57">
        <f t="shared" ca="1" si="27"/>
        <v>42345</v>
      </c>
      <c r="AL62" s="57">
        <f t="shared" ca="1" si="24"/>
        <v>61765</v>
      </c>
      <c r="AM62" s="57">
        <f t="shared" ca="1" si="24"/>
        <v>1543</v>
      </c>
      <c r="AN62" s="57">
        <f t="shared" ca="1" si="24"/>
        <v>7275</v>
      </c>
      <c r="AO62" s="57">
        <f t="shared" ca="1" si="24"/>
        <v>0</v>
      </c>
      <c r="AP62" s="57">
        <f t="shared" ca="1" si="24"/>
        <v>15634</v>
      </c>
      <c r="AQ62" s="57">
        <f t="shared" ca="1" si="26"/>
        <v>2776</v>
      </c>
      <c r="AR62" s="57">
        <f t="shared" ca="1" si="26"/>
        <v>396</v>
      </c>
      <c r="AS62" s="57">
        <v>2500</v>
      </c>
      <c r="AT62" s="57">
        <f t="shared" ca="1" si="26"/>
        <v>0</v>
      </c>
      <c r="AU62" s="51">
        <v>0</v>
      </c>
      <c r="AV62" s="57">
        <v>0</v>
      </c>
      <c r="AW62" s="51">
        <f t="shared" ca="1" si="5"/>
        <v>11119.76</v>
      </c>
      <c r="AX62" s="57">
        <f t="shared" ca="1" si="22"/>
        <v>-1260</v>
      </c>
      <c r="AY62" s="57">
        <f t="shared" ca="1" si="22"/>
        <v>0</v>
      </c>
      <c r="AZ62" s="57">
        <f t="shared" ca="1" si="22"/>
        <v>0</v>
      </c>
      <c r="BA62" s="51">
        <v>0</v>
      </c>
      <c r="BB62" s="51">
        <v>0</v>
      </c>
      <c r="BC62" s="57">
        <f t="shared" ref="AX62:BD104" ca="1" si="29">RANDBETWEEN(BC$2,BC$3)</f>
        <v>-11328</v>
      </c>
      <c r="BD62" s="57">
        <f t="shared" ca="1" si="29"/>
        <v>-500</v>
      </c>
      <c r="BE62" s="57">
        <f t="shared" ca="1" si="19"/>
        <v>995.875</v>
      </c>
      <c r="BF62" s="51">
        <f t="shared" ca="1" si="6"/>
        <v>49.411999999999999</v>
      </c>
      <c r="BG62" s="51">
        <f t="shared" ca="1" si="7"/>
        <v>1.0246478873239437</v>
      </c>
      <c r="BH62" s="51">
        <f t="shared" ca="1" si="8"/>
        <v>154.79207920792078</v>
      </c>
      <c r="BI62" s="51">
        <v>0</v>
      </c>
      <c r="BJ62" s="51">
        <f ca="1">'2024_4월_관리비상세내역'!BK62</f>
        <v>1566.4099999999999</v>
      </c>
      <c r="BK62" s="51">
        <f t="shared" ca="1" si="9"/>
        <v>2562.2849999999999</v>
      </c>
      <c r="BL62" s="51">
        <f ca="1">'2024_4월_관리비상세내역'!BM62</f>
        <v>761.81985915492965</v>
      </c>
      <c r="BM62" s="57">
        <f t="shared" ca="1" si="10"/>
        <v>762.84450704225355</v>
      </c>
      <c r="BN62" s="51">
        <f ca="1">'2024_4월_관리비상세내역'!BO62</f>
        <v>893.45280000000002</v>
      </c>
      <c r="BO62" s="57">
        <f t="shared" ca="1" si="11"/>
        <v>942.86480000000006</v>
      </c>
      <c r="BP62" s="51">
        <f ca="1">'2024_4월_관리비상세내역'!BQ62</f>
        <v>1920.4158415841584</v>
      </c>
      <c r="BQ62" s="57">
        <f t="shared" ca="1" si="12"/>
        <v>2075.2079207920792</v>
      </c>
      <c r="BR62" s="51">
        <v>0</v>
      </c>
      <c r="BS62" s="51">
        <v>0</v>
      </c>
    </row>
    <row r="63" spans="1:71">
      <c r="A63" s="8" t="s">
        <v>239</v>
      </c>
      <c r="B63" s="8">
        <v>702</v>
      </c>
      <c r="C63" s="53">
        <v>902</v>
      </c>
      <c r="E63" s="8">
        <v>115.7</v>
      </c>
      <c r="F63" s="8" t="s">
        <v>240</v>
      </c>
      <c r="G63" s="55">
        <f t="shared" ca="1" si="0"/>
        <v>44851</v>
      </c>
      <c r="H63" s="8">
        <v>77777</v>
      </c>
      <c r="J63" t="str">
        <f t="shared" ca="1" si="17"/>
        <v>전세</v>
      </c>
      <c r="K63" s="8" t="s">
        <v>242</v>
      </c>
      <c r="L63" s="55">
        <v>45413</v>
      </c>
      <c r="M63" s="55">
        <v>45463</v>
      </c>
      <c r="N63" s="55">
        <v>45413</v>
      </c>
      <c r="O63" s="55">
        <v>45443</v>
      </c>
      <c r="P63" s="51">
        <f t="shared" ca="1" si="1"/>
        <v>481681</v>
      </c>
      <c r="Q63" s="57">
        <f t="shared" ca="1" si="2"/>
        <v>491314.62</v>
      </c>
      <c r="R63" s="51">
        <f t="shared" ca="1" si="3"/>
        <v>481681</v>
      </c>
      <c r="S63" s="57">
        <f t="shared" ca="1" si="13"/>
        <v>196515</v>
      </c>
      <c r="T63" s="57">
        <f t="shared" ca="1" si="4"/>
        <v>285166</v>
      </c>
      <c r="U63" s="57">
        <f t="shared" ca="1" si="28"/>
        <v>36849</v>
      </c>
      <c r="V63" s="57">
        <f t="shared" ca="1" si="28"/>
        <v>36264</v>
      </c>
      <c r="W63" s="57">
        <f t="shared" ca="1" si="28"/>
        <v>955</v>
      </c>
      <c r="X63" s="57">
        <f t="shared" ca="1" si="28"/>
        <v>4219</v>
      </c>
      <c r="Y63" s="57">
        <f t="shared" ca="1" si="28"/>
        <v>3195</v>
      </c>
      <c r="Z63" s="57">
        <f t="shared" ca="1" si="28"/>
        <v>34819</v>
      </c>
      <c r="AA63" s="57">
        <f t="shared" ca="1" si="28"/>
        <v>22842</v>
      </c>
      <c r="AB63" s="57">
        <f t="shared" ca="1" si="28"/>
        <v>48344</v>
      </c>
      <c r="AC63" s="57">
        <f t="shared" ca="1" si="28"/>
        <v>2250</v>
      </c>
      <c r="AD63" s="57">
        <f t="shared" ca="1" si="28"/>
        <v>3265</v>
      </c>
      <c r="AE63" s="57">
        <f t="shared" ca="1" si="28"/>
        <v>14707</v>
      </c>
      <c r="AF63" s="57">
        <f t="shared" ca="1" si="28"/>
        <v>658</v>
      </c>
      <c r="AG63" s="57">
        <f t="shared" ca="1" si="28"/>
        <v>9012</v>
      </c>
      <c r="AH63" s="57">
        <f t="shared" ca="1" si="28"/>
        <v>534</v>
      </c>
      <c r="AI63" s="57">
        <f t="shared" ca="1" si="28"/>
        <v>0</v>
      </c>
      <c r="AJ63" s="57">
        <f t="shared" ca="1" si="28"/>
        <v>170351</v>
      </c>
      <c r="AK63" s="57">
        <f t="shared" ca="1" si="27"/>
        <v>6896</v>
      </c>
      <c r="AL63" s="57">
        <f t="shared" ca="1" si="24"/>
        <v>65318</v>
      </c>
      <c r="AM63" s="57">
        <f t="shared" ca="1" si="24"/>
        <v>3784</v>
      </c>
      <c r="AN63" s="57">
        <f t="shared" ca="1" si="24"/>
        <v>16204</v>
      </c>
      <c r="AO63" s="57">
        <f t="shared" ca="1" si="24"/>
        <v>0</v>
      </c>
      <c r="AP63" s="57">
        <f t="shared" ca="1" si="24"/>
        <v>21177</v>
      </c>
      <c r="AQ63" s="57">
        <f t="shared" ca="1" si="26"/>
        <v>1978</v>
      </c>
      <c r="AR63" s="57">
        <f t="shared" ca="1" si="26"/>
        <v>1191</v>
      </c>
      <c r="AS63" s="57">
        <v>2500</v>
      </c>
      <c r="AT63" s="57">
        <f t="shared" ca="1" si="26"/>
        <v>0</v>
      </c>
      <c r="AU63" s="51">
        <v>0</v>
      </c>
      <c r="AV63" s="57">
        <v>0</v>
      </c>
      <c r="AW63" s="51">
        <f t="shared" ca="1" si="5"/>
        <v>9633.6200000000008</v>
      </c>
      <c r="AX63" s="57">
        <f t="shared" ca="1" si="29"/>
        <v>-2705</v>
      </c>
      <c r="AY63" s="57">
        <f t="shared" ca="1" si="29"/>
        <v>0</v>
      </c>
      <c r="AZ63" s="57">
        <f t="shared" ca="1" si="29"/>
        <v>0</v>
      </c>
      <c r="BA63" s="51">
        <v>0</v>
      </c>
      <c r="BB63" s="51">
        <v>0</v>
      </c>
      <c r="BC63" s="57">
        <f t="shared" ca="1" si="29"/>
        <v>-10187</v>
      </c>
      <c r="BD63" s="57">
        <f t="shared" ca="1" si="29"/>
        <v>-12739</v>
      </c>
      <c r="BE63" s="57">
        <f t="shared" ca="1" si="19"/>
        <v>851.755</v>
      </c>
      <c r="BF63" s="51">
        <f t="shared" ca="1" si="6"/>
        <v>52.254399999999997</v>
      </c>
      <c r="BG63" s="51">
        <f t="shared" ca="1" si="7"/>
        <v>2.2822535211267607</v>
      </c>
      <c r="BH63" s="51">
        <f t="shared" ca="1" si="8"/>
        <v>209.67326732673268</v>
      </c>
      <c r="BI63" s="51">
        <v>0</v>
      </c>
      <c r="BJ63" s="51">
        <f ca="1">'2024_4월_관리비상세내역'!BK63</f>
        <v>1625.4649999999999</v>
      </c>
      <c r="BK63" s="51">
        <f t="shared" ca="1" si="9"/>
        <v>2477.2199999999998</v>
      </c>
      <c r="BL63" s="51">
        <f ca="1">'2024_4월_관리비상세내역'!BM63</f>
        <v>144.78352112676055</v>
      </c>
      <c r="BM63" s="57">
        <f t="shared" ca="1" si="10"/>
        <v>147.06577464788731</v>
      </c>
      <c r="BN63" s="51">
        <f ca="1">'2024_4월_관리비상세내역'!BO63</f>
        <v>630.69759999999997</v>
      </c>
      <c r="BO63" s="57">
        <f t="shared" ca="1" si="11"/>
        <v>682.952</v>
      </c>
      <c r="BP63" s="51">
        <f ca="1">'2024_4월_관리비상세내역'!BQ63</f>
        <v>1124.6534653465346</v>
      </c>
      <c r="BQ63" s="57">
        <f t="shared" ca="1" si="12"/>
        <v>1334.3267326732673</v>
      </c>
      <c r="BR63" s="51">
        <v>0</v>
      </c>
      <c r="BS63" s="51">
        <v>0</v>
      </c>
    </row>
    <row r="64" spans="1:71">
      <c r="A64" s="8" t="s">
        <v>239</v>
      </c>
      <c r="B64" s="8">
        <v>702</v>
      </c>
      <c r="C64">
        <f t="shared" ref="C64:C89" si="30">C62+100</f>
        <v>1001</v>
      </c>
      <c r="E64" s="8">
        <v>115.7</v>
      </c>
      <c r="F64" s="8" t="s">
        <v>240</v>
      </c>
      <c r="G64" s="55">
        <f t="shared" ca="1" si="0"/>
        <v>44833</v>
      </c>
      <c r="H64" s="8">
        <v>77777</v>
      </c>
      <c r="J64" t="str">
        <f t="shared" ca="1" si="17"/>
        <v>월세</v>
      </c>
      <c r="K64" s="8" t="s">
        <v>242</v>
      </c>
      <c r="L64" s="55">
        <v>45413</v>
      </c>
      <c r="M64" s="55">
        <v>45463</v>
      </c>
      <c r="N64" s="55">
        <v>45413</v>
      </c>
      <c r="O64" s="55">
        <v>45443</v>
      </c>
      <c r="P64" s="51">
        <f t="shared" ca="1" si="1"/>
        <v>456003</v>
      </c>
      <c r="Q64" s="57">
        <f t="shared" ca="1" si="2"/>
        <v>465123.06</v>
      </c>
      <c r="R64" s="51">
        <f t="shared" ca="1" si="3"/>
        <v>456003</v>
      </c>
      <c r="S64" s="57">
        <f t="shared" ca="1" si="13"/>
        <v>212440</v>
      </c>
      <c r="T64" s="57">
        <f t="shared" ca="1" si="4"/>
        <v>243563</v>
      </c>
      <c r="U64" s="57">
        <f t="shared" ca="1" si="28"/>
        <v>42783</v>
      </c>
      <c r="V64" s="57">
        <f t="shared" ca="1" si="28"/>
        <v>16942</v>
      </c>
      <c r="W64" s="57">
        <f t="shared" ca="1" si="28"/>
        <v>1136</v>
      </c>
      <c r="X64" s="57">
        <f t="shared" ca="1" si="28"/>
        <v>2424</v>
      </c>
      <c r="Y64" s="57">
        <f t="shared" ca="1" si="28"/>
        <v>3787</v>
      </c>
      <c r="Z64" s="57">
        <f t="shared" ca="1" si="28"/>
        <v>39958</v>
      </c>
      <c r="AA64" s="57">
        <f t="shared" ca="1" si="28"/>
        <v>27435</v>
      </c>
      <c r="AB64" s="57">
        <f t="shared" ca="1" si="28"/>
        <v>50073</v>
      </c>
      <c r="AC64" s="57">
        <f t="shared" ca="1" si="28"/>
        <v>2071</v>
      </c>
      <c r="AD64" s="57">
        <f t="shared" ca="1" si="28"/>
        <v>9721</v>
      </c>
      <c r="AE64" s="57">
        <f t="shared" ca="1" si="28"/>
        <v>17012</v>
      </c>
      <c r="AF64" s="57">
        <f t="shared" ca="1" si="28"/>
        <v>428</v>
      </c>
      <c r="AG64" s="57">
        <f t="shared" ca="1" si="28"/>
        <v>17001</v>
      </c>
      <c r="AH64" s="57">
        <f t="shared" ca="1" si="28"/>
        <v>0</v>
      </c>
      <c r="AI64" s="57">
        <f t="shared" ca="1" si="28"/>
        <v>0</v>
      </c>
      <c r="AJ64" s="57">
        <f t="shared" ca="1" si="28"/>
        <v>144591</v>
      </c>
      <c r="AK64" s="57">
        <f t="shared" ca="1" si="27"/>
        <v>8923</v>
      </c>
      <c r="AL64" s="57">
        <f t="shared" ca="1" si="24"/>
        <v>41882</v>
      </c>
      <c r="AM64" s="57">
        <f t="shared" ca="1" si="24"/>
        <v>7173</v>
      </c>
      <c r="AN64" s="57">
        <f t="shared" ca="1" si="24"/>
        <v>54509</v>
      </c>
      <c r="AO64" s="57">
        <f t="shared" ca="1" si="24"/>
        <v>0</v>
      </c>
      <c r="AP64" s="57">
        <f t="shared" ca="1" si="24"/>
        <v>23763</v>
      </c>
      <c r="AQ64" s="57">
        <f t="shared" ca="1" si="26"/>
        <v>9104</v>
      </c>
      <c r="AR64" s="57">
        <f t="shared" ca="1" si="26"/>
        <v>1621</v>
      </c>
      <c r="AS64" s="57">
        <v>2500</v>
      </c>
      <c r="AT64" s="57">
        <f t="shared" ca="1" si="26"/>
        <v>0</v>
      </c>
      <c r="AU64" s="51">
        <v>0</v>
      </c>
      <c r="AV64" s="57">
        <v>0</v>
      </c>
      <c r="AW64" s="51">
        <f t="shared" ca="1" si="5"/>
        <v>9120.06</v>
      </c>
      <c r="AX64" s="57">
        <f t="shared" ca="1" si="29"/>
        <v>-21470</v>
      </c>
      <c r="AY64" s="57">
        <f t="shared" ca="1" si="29"/>
        <v>0</v>
      </c>
      <c r="AZ64" s="57">
        <f t="shared" ca="1" si="29"/>
        <v>0</v>
      </c>
      <c r="BA64" s="51">
        <v>0</v>
      </c>
      <c r="BB64" s="51">
        <v>0</v>
      </c>
      <c r="BC64" s="57">
        <f t="shared" ca="1" si="29"/>
        <v>-25456</v>
      </c>
      <c r="BD64" s="57">
        <f t="shared" ca="1" si="29"/>
        <v>-21908</v>
      </c>
      <c r="BE64" s="57">
        <f t="shared" ca="1" si="19"/>
        <v>722.95500000000004</v>
      </c>
      <c r="BF64" s="51">
        <f t="shared" ca="1" si="6"/>
        <v>33.505600000000001</v>
      </c>
      <c r="BG64" s="51">
        <f t="shared" ca="1" si="7"/>
        <v>7.677323943661972</v>
      </c>
      <c r="BH64" s="51">
        <f t="shared" ca="1" si="8"/>
        <v>235.27722772277227</v>
      </c>
      <c r="BI64" s="51">
        <v>0</v>
      </c>
      <c r="BJ64" s="51">
        <f ca="1">'2024_4월_관리비상세내역'!BK64</f>
        <v>1720.0300000000002</v>
      </c>
      <c r="BK64" s="51">
        <f t="shared" ca="1" si="9"/>
        <v>2442.9850000000001</v>
      </c>
      <c r="BL64" s="51">
        <f ca="1">'2024_4월_관리비상세내역'!BM64</f>
        <v>286.65901408450702</v>
      </c>
      <c r="BM64" s="57">
        <f t="shared" ca="1" si="10"/>
        <v>294.336338028169</v>
      </c>
      <c r="BN64" s="51">
        <f ca="1">'2024_4월_관리비상세내역'!BO64</f>
        <v>290.07600000000002</v>
      </c>
      <c r="BO64" s="57">
        <f t="shared" ca="1" si="11"/>
        <v>323.58160000000004</v>
      </c>
      <c r="BP64" s="51">
        <f ca="1">'2024_4월_관리비상세내역'!BQ64</f>
        <v>1039.3465346534654</v>
      </c>
      <c r="BQ64" s="57">
        <f t="shared" ca="1" si="12"/>
        <v>1274.6237623762377</v>
      </c>
      <c r="BR64" s="51">
        <v>0</v>
      </c>
      <c r="BS64" s="51">
        <v>0</v>
      </c>
    </row>
    <row r="65" spans="1:71">
      <c r="A65" s="8" t="s">
        <v>239</v>
      </c>
      <c r="B65" s="8">
        <v>702</v>
      </c>
      <c r="C65">
        <f t="shared" si="30"/>
        <v>1002</v>
      </c>
      <c r="E65" s="8">
        <v>115.7</v>
      </c>
      <c r="F65" s="8" t="s">
        <v>240</v>
      </c>
      <c r="G65" s="55">
        <f t="shared" ca="1" si="0"/>
        <v>43734</v>
      </c>
      <c r="H65" s="8">
        <v>77777</v>
      </c>
      <c r="J65" t="str">
        <f t="shared" ca="1" si="17"/>
        <v>전세</v>
      </c>
      <c r="K65" s="8" t="s">
        <v>242</v>
      </c>
      <c r="L65" s="55">
        <v>45413</v>
      </c>
      <c r="M65" s="55">
        <v>45463</v>
      </c>
      <c r="N65" s="55">
        <v>45413</v>
      </c>
      <c r="O65" s="55">
        <v>45443</v>
      </c>
      <c r="P65" s="51">
        <f t="shared" ca="1" si="1"/>
        <v>537659</v>
      </c>
      <c r="Q65" s="57">
        <f t="shared" ca="1" si="2"/>
        <v>548412.18000000005</v>
      </c>
      <c r="R65" s="51">
        <f t="shared" ca="1" si="3"/>
        <v>537659</v>
      </c>
      <c r="S65" s="57">
        <f t="shared" ca="1" si="13"/>
        <v>193948</v>
      </c>
      <c r="T65" s="57">
        <f t="shared" ca="1" si="4"/>
        <v>343711</v>
      </c>
      <c r="U65" s="57">
        <f t="shared" ca="1" si="28"/>
        <v>54683</v>
      </c>
      <c r="V65" s="57">
        <f t="shared" ca="1" si="28"/>
        <v>30982</v>
      </c>
      <c r="W65" s="57">
        <f t="shared" ca="1" si="28"/>
        <v>1843</v>
      </c>
      <c r="X65" s="57">
        <f t="shared" ca="1" si="28"/>
        <v>4499</v>
      </c>
      <c r="Y65" s="57">
        <f t="shared" ca="1" si="28"/>
        <v>3819</v>
      </c>
      <c r="Z65" s="57">
        <f t="shared" ca="1" si="28"/>
        <v>37084</v>
      </c>
      <c r="AA65" s="57">
        <f t="shared" ca="1" si="28"/>
        <v>28510</v>
      </c>
      <c r="AB65" s="57">
        <f t="shared" ca="1" si="28"/>
        <v>12979</v>
      </c>
      <c r="AC65" s="57">
        <f t="shared" ca="1" si="28"/>
        <v>1378</v>
      </c>
      <c r="AD65" s="57">
        <f t="shared" ca="1" si="28"/>
        <v>4661</v>
      </c>
      <c r="AE65" s="57">
        <f t="shared" ca="1" si="28"/>
        <v>7918</v>
      </c>
      <c r="AF65" s="57">
        <f t="shared" ca="1" si="28"/>
        <v>630</v>
      </c>
      <c r="AG65" s="57">
        <f t="shared" ca="1" si="28"/>
        <v>30884</v>
      </c>
      <c r="AH65" s="57">
        <f t="shared" ca="1" si="28"/>
        <v>946</v>
      </c>
      <c r="AI65" s="57">
        <f t="shared" ca="1" si="28"/>
        <v>0</v>
      </c>
      <c r="AJ65" s="57">
        <f t="shared" ca="1" si="28"/>
        <v>197955</v>
      </c>
      <c r="AK65" s="57">
        <f t="shared" ca="1" si="27"/>
        <v>5883</v>
      </c>
      <c r="AL65" s="57">
        <f t="shared" ca="1" si="24"/>
        <v>44235</v>
      </c>
      <c r="AM65" s="57">
        <f t="shared" ca="1" si="24"/>
        <v>1840</v>
      </c>
      <c r="AN65" s="57">
        <f t="shared" ca="1" si="24"/>
        <v>24427</v>
      </c>
      <c r="AO65" s="57">
        <f t="shared" ca="1" si="24"/>
        <v>0</v>
      </c>
      <c r="AP65" s="57">
        <f t="shared" ca="1" si="24"/>
        <v>70214</v>
      </c>
      <c r="AQ65" s="57">
        <f t="shared" ca="1" si="26"/>
        <v>2588</v>
      </c>
      <c r="AR65" s="57">
        <f t="shared" ca="1" si="26"/>
        <v>1913</v>
      </c>
      <c r="AS65" s="57">
        <v>2500</v>
      </c>
      <c r="AT65" s="57">
        <f t="shared" ca="1" si="26"/>
        <v>0</v>
      </c>
      <c r="AU65" s="51">
        <v>0</v>
      </c>
      <c r="AV65" s="57">
        <v>0</v>
      </c>
      <c r="AW65" s="51">
        <f t="shared" ca="1" si="5"/>
        <v>10753.18</v>
      </c>
      <c r="AX65" s="57">
        <f t="shared" ca="1" si="29"/>
        <v>-8695</v>
      </c>
      <c r="AY65" s="57">
        <f t="shared" ca="1" si="29"/>
        <v>0</v>
      </c>
      <c r="AZ65" s="57">
        <f t="shared" ca="1" si="29"/>
        <v>0</v>
      </c>
      <c r="BA65" s="51">
        <v>0</v>
      </c>
      <c r="BB65" s="51">
        <v>0</v>
      </c>
      <c r="BC65" s="57">
        <f t="shared" ca="1" si="29"/>
        <v>-18508</v>
      </c>
      <c r="BD65" s="57">
        <f t="shared" ca="1" si="29"/>
        <v>-7509</v>
      </c>
      <c r="BE65" s="57">
        <f t="shared" ca="1" si="19"/>
        <v>989.77499999999998</v>
      </c>
      <c r="BF65" s="51">
        <f t="shared" ca="1" si="6"/>
        <v>35.387999999999998</v>
      </c>
      <c r="BG65" s="51">
        <f t="shared" ca="1" si="7"/>
        <v>3.4404225352112676</v>
      </c>
      <c r="BH65" s="51">
        <f t="shared" ca="1" si="8"/>
        <v>695.18811881188117</v>
      </c>
      <c r="BI65" s="51">
        <v>0</v>
      </c>
      <c r="BJ65" s="51">
        <f ca="1">'2024_4월_관리비상세내역'!BK65</f>
        <v>916.67499999999995</v>
      </c>
      <c r="BK65" s="51">
        <f t="shared" ca="1" si="9"/>
        <v>1906.4499999999998</v>
      </c>
      <c r="BL65" s="51">
        <f ca="1">'2024_4월_관리비상세내역'!BM65</f>
        <v>152.02056338028169</v>
      </c>
      <c r="BM65" s="57">
        <f t="shared" ca="1" si="10"/>
        <v>155.46098591549296</v>
      </c>
      <c r="BN65" s="51">
        <f ca="1">'2024_4월_관리비상세내역'!BO65</f>
        <v>441.05200000000002</v>
      </c>
      <c r="BO65" s="57">
        <f t="shared" ca="1" si="11"/>
        <v>476.44</v>
      </c>
      <c r="BP65" s="51">
        <f ca="1">'2024_4월_관리비상세내역'!BQ65</f>
        <v>1950.8316831683169</v>
      </c>
      <c r="BQ65" s="57">
        <f t="shared" ca="1" si="12"/>
        <v>2646.0198019801983</v>
      </c>
      <c r="BR65" s="51">
        <v>0</v>
      </c>
      <c r="BS65" s="51">
        <v>0</v>
      </c>
    </row>
    <row r="66" spans="1:71">
      <c r="A66" s="8" t="s">
        <v>239</v>
      </c>
      <c r="B66" s="8">
        <v>702</v>
      </c>
      <c r="C66">
        <f t="shared" si="30"/>
        <v>1101</v>
      </c>
      <c r="E66" s="8">
        <v>115.7</v>
      </c>
      <c r="F66" s="8" t="s">
        <v>240</v>
      </c>
      <c r="G66" s="55">
        <f t="shared" ca="1" si="0"/>
        <v>42904</v>
      </c>
      <c r="H66" s="8">
        <v>77777</v>
      </c>
      <c r="J66" t="str">
        <f t="shared" ca="1" si="17"/>
        <v>자가</v>
      </c>
      <c r="K66" s="8" t="s">
        <v>242</v>
      </c>
      <c r="L66" s="55">
        <v>45413</v>
      </c>
      <c r="M66" s="55">
        <v>45463</v>
      </c>
      <c r="N66" s="55">
        <v>45413</v>
      </c>
      <c r="O66" s="55">
        <v>45443</v>
      </c>
      <c r="P66" s="51">
        <f t="shared" ca="1" si="1"/>
        <v>528757</v>
      </c>
      <c r="Q66" s="57">
        <f t="shared" ca="1" si="2"/>
        <v>539332.14</v>
      </c>
      <c r="R66" s="51">
        <f t="shared" ca="1" si="3"/>
        <v>528757</v>
      </c>
      <c r="S66" s="57">
        <f t="shared" ca="1" si="13"/>
        <v>222727</v>
      </c>
      <c r="T66" s="57">
        <f t="shared" ca="1" si="4"/>
        <v>306030</v>
      </c>
      <c r="U66" s="57">
        <f t="shared" ca="1" si="28"/>
        <v>72092</v>
      </c>
      <c r="V66" s="57">
        <f t="shared" ca="1" si="28"/>
        <v>19110</v>
      </c>
      <c r="W66" s="57">
        <f t="shared" ca="1" si="28"/>
        <v>1665</v>
      </c>
      <c r="X66" s="57">
        <f t="shared" ca="1" si="28"/>
        <v>2525</v>
      </c>
      <c r="Y66" s="57">
        <f t="shared" ca="1" si="28"/>
        <v>3777</v>
      </c>
      <c r="Z66" s="57">
        <f t="shared" ca="1" si="28"/>
        <v>53359</v>
      </c>
      <c r="AA66" s="57">
        <f t="shared" ca="1" si="28"/>
        <v>4901</v>
      </c>
      <c r="AB66" s="57">
        <f t="shared" ca="1" si="28"/>
        <v>38721</v>
      </c>
      <c r="AC66" s="57">
        <f t="shared" ca="1" si="28"/>
        <v>1369</v>
      </c>
      <c r="AD66" s="57">
        <f t="shared" ca="1" si="28"/>
        <v>7024</v>
      </c>
      <c r="AE66" s="57">
        <f t="shared" ca="1" si="28"/>
        <v>2336</v>
      </c>
      <c r="AF66" s="57">
        <f t="shared" ca="1" si="28"/>
        <v>825</v>
      </c>
      <c r="AG66" s="57">
        <f t="shared" ca="1" si="28"/>
        <v>14334</v>
      </c>
      <c r="AH66" s="57">
        <f t="shared" ca="1" si="28"/>
        <v>519</v>
      </c>
      <c r="AI66" s="57">
        <f t="shared" ca="1" si="28"/>
        <v>0</v>
      </c>
      <c r="AJ66" s="57">
        <f t="shared" ca="1" si="28"/>
        <v>137291</v>
      </c>
      <c r="AK66" s="57">
        <f t="shared" ca="1" si="27"/>
        <v>47976</v>
      </c>
      <c r="AL66" s="57">
        <f t="shared" ca="1" si="24"/>
        <v>29162</v>
      </c>
      <c r="AM66" s="57">
        <f t="shared" ca="1" si="24"/>
        <v>7875</v>
      </c>
      <c r="AN66" s="57">
        <f t="shared" ca="1" si="24"/>
        <v>23584</v>
      </c>
      <c r="AO66" s="57">
        <f t="shared" ca="1" si="24"/>
        <v>0</v>
      </c>
      <c r="AP66" s="57">
        <f t="shared" ca="1" si="24"/>
        <v>70266</v>
      </c>
      <c r="AQ66" s="57">
        <f t="shared" ca="1" si="26"/>
        <v>5590</v>
      </c>
      <c r="AR66" s="57">
        <f t="shared" ca="1" si="26"/>
        <v>1355</v>
      </c>
      <c r="AS66" s="57">
        <v>2500</v>
      </c>
      <c r="AT66" s="57">
        <f t="shared" ca="1" si="26"/>
        <v>0</v>
      </c>
      <c r="AU66" s="51">
        <v>0</v>
      </c>
      <c r="AV66" s="57">
        <v>0</v>
      </c>
      <c r="AW66" s="51">
        <f t="shared" ca="1" si="5"/>
        <v>10575.14</v>
      </c>
      <c r="AX66" s="57">
        <f t="shared" ca="1" si="29"/>
        <v>-2619</v>
      </c>
      <c r="AY66" s="57">
        <f t="shared" ca="1" si="29"/>
        <v>0</v>
      </c>
      <c r="AZ66" s="57">
        <f t="shared" ca="1" si="29"/>
        <v>0</v>
      </c>
      <c r="BA66" s="51">
        <v>0</v>
      </c>
      <c r="BB66" s="51">
        <v>0</v>
      </c>
      <c r="BC66" s="57">
        <f t="shared" ca="1" si="29"/>
        <v>-4262</v>
      </c>
      <c r="BD66" s="57">
        <f t="shared" ca="1" si="29"/>
        <v>-12518</v>
      </c>
      <c r="BE66" s="57">
        <f t="shared" ca="1" si="19"/>
        <v>686.45500000000004</v>
      </c>
      <c r="BF66" s="51">
        <f t="shared" ca="1" si="6"/>
        <v>23.329599999999999</v>
      </c>
      <c r="BG66" s="51">
        <f t="shared" ca="1" si="7"/>
        <v>3.3216901408450705</v>
      </c>
      <c r="BH66" s="51">
        <f t="shared" ca="1" si="8"/>
        <v>695.70297029702965</v>
      </c>
      <c r="BI66" s="51">
        <v>0</v>
      </c>
      <c r="BJ66" s="51">
        <f ca="1">'2024_4월_관리비상세내역'!BK66</f>
        <v>1550.45</v>
      </c>
      <c r="BK66" s="51">
        <f t="shared" ca="1" si="9"/>
        <v>2236.9050000000002</v>
      </c>
      <c r="BL66" s="51">
        <f ca="1">'2024_4월_관리비상세내역'!BM66</f>
        <v>167.72830985915493</v>
      </c>
      <c r="BM66" s="57">
        <f t="shared" ca="1" si="10"/>
        <v>171.05</v>
      </c>
      <c r="BN66" s="51">
        <f ca="1">'2024_4월_관리비상세내역'!BO66</f>
        <v>226.07760000000002</v>
      </c>
      <c r="BO66" s="57">
        <f t="shared" ca="1" si="11"/>
        <v>249.40720000000002</v>
      </c>
      <c r="BP66" s="51">
        <f ca="1">'2024_4월_관리비상세내역'!BQ66</f>
        <v>1467.4851485148515</v>
      </c>
      <c r="BQ66" s="57">
        <f t="shared" ca="1" si="12"/>
        <v>2163.1881188118814</v>
      </c>
      <c r="BR66" s="51">
        <v>0</v>
      </c>
      <c r="BS66" s="51">
        <v>0</v>
      </c>
    </row>
    <row r="67" spans="1:71">
      <c r="A67" s="8" t="s">
        <v>239</v>
      </c>
      <c r="B67" s="8">
        <v>702</v>
      </c>
      <c r="C67">
        <f t="shared" si="30"/>
        <v>1102</v>
      </c>
      <c r="E67" s="8">
        <v>115.7</v>
      </c>
      <c r="F67" s="8" t="s">
        <v>240</v>
      </c>
      <c r="G67" s="55">
        <f t="shared" ref="G67:G130" ca="1" si="31">RANDBETWEEN(DATE(2014,1,1), DATE(2024,1,1))</f>
        <v>44361</v>
      </c>
      <c r="H67" s="8">
        <v>77777</v>
      </c>
      <c r="J67" t="str">
        <f t="shared" ca="1" si="17"/>
        <v>전세</v>
      </c>
      <c r="K67" s="8" t="s">
        <v>242</v>
      </c>
      <c r="L67" s="55">
        <v>45413</v>
      </c>
      <c r="M67" s="55">
        <v>45463</v>
      </c>
      <c r="N67" s="55">
        <v>45413</v>
      </c>
      <c r="O67" s="55">
        <v>45443</v>
      </c>
      <c r="P67" s="51">
        <f t="shared" ref="P67:P130" ca="1" si="32">R67+AU67</f>
        <v>550988</v>
      </c>
      <c r="Q67" s="57">
        <f t="shared" ref="Q67:Q130" ca="1" si="33">P67+AW67</f>
        <v>562007.76</v>
      </c>
      <c r="R67" s="51">
        <f t="shared" ref="R67:R130" ca="1" si="34">S67+T67</f>
        <v>550988</v>
      </c>
      <c r="S67" s="57">
        <f t="shared" ca="1" si="13"/>
        <v>284989</v>
      </c>
      <c r="T67" s="57">
        <f t="shared" ref="T67:T130" ca="1" si="35">SUM(AA67,AH67,AJ67,AK67,AL67,AM67,AN67,AP67,AR67,AS67,AX67,BC67,BD67)</f>
        <v>265999</v>
      </c>
      <c r="U67" s="57">
        <f t="shared" ca="1" si="28"/>
        <v>50337</v>
      </c>
      <c r="V67" s="57">
        <f t="shared" ca="1" si="28"/>
        <v>32716</v>
      </c>
      <c r="W67" s="57">
        <f t="shared" ca="1" si="28"/>
        <v>1402</v>
      </c>
      <c r="X67" s="57">
        <f t="shared" ca="1" si="28"/>
        <v>4281</v>
      </c>
      <c r="Y67" s="57">
        <f t="shared" ca="1" si="28"/>
        <v>3851</v>
      </c>
      <c r="Z67" s="57">
        <f t="shared" ca="1" si="28"/>
        <v>55965</v>
      </c>
      <c r="AA67" s="57">
        <f t="shared" ca="1" si="28"/>
        <v>8591</v>
      </c>
      <c r="AB67" s="57">
        <f t="shared" ca="1" si="28"/>
        <v>71873</v>
      </c>
      <c r="AC67" s="57">
        <f t="shared" ca="1" si="28"/>
        <v>1856</v>
      </c>
      <c r="AD67" s="57">
        <f t="shared" ca="1" si="28"/>
        <v>3857</v>
      </c>
      <c r="AE67" s="57">
        <f t="shared" ca="1" si="28"/>
        <v>23204</v>
      </c>
      <c r="AF67" s="57">
        <f t="shared" ca="1" si="28"/>
        <v>742</v>
      </c>
      <c r="AG67" s="57">
        <f t="shared" ca="1" si="28"/>
        <v>28781</v>
      </c>
      <c r="AH67" s="57">
        <f t="shared" ca="1" si="28"/>
        <v>504</v>
      </c>
      <c r="AI67" s="57">
        <f t="shared" ca="1" si="28"/>
        <v>0</v>
      </c>
      <c r="AJ67" s="57">
        <f t="shared" ca="1" si="28"/>
        <v>148564</v>
      </c>
      <c r="AK67" s="57">
        <f t="shared" ca="1" si="27"/>
        <v>11357</v>
      </c>
      <c r="AL67" s="57">
        <f t="shared" ca="1" si="24"/>
        <v>61005</v>
      </c>
      <c r="AM67" s="57">
        <f t="shared" ca="1" si="24"/>
        <v>9440</v>
      </c>
      <c r="AN67" s="57">
        <f t="shared" ca="1" si="24"/>
        <v>36576</v>
      </c>
      <c r="AO67" s="57">
        <f t="shared" ca="1" si="24"/>
        <v>0</v>
      </c>
      <c r="AP67" s="57">
        <f t="shared" ca="1" si="24"/>
        <v>45619</v>
      </c>
      <c r="AQ67" s="57">
        <f t="shared" ca="1" si="26"/>
        <v>6124</v>
      </c>
      <c r="AR67" s="57">
        <f t="shared" ca="1" si="26"/>
        <v>1674</v>
      </c>
      <c r="AS67" s="57">
        <v>2500</v>
      </c>
      <c r="AT67" s="57">
        <f t="shared" ca="1" si="26"/>
        <v>0</v>
      </c>
      <c r="AU67" s="51">
        <v>0</v>
      </c>
      <c r="AV67" s="57">
        <v>0</v>
      </c>
      <c r="AW67" s="51">
        <f t="shared" ref="AW67:AW130" ca="1" si="36">P67*0.02</f>
        <v>11019.76</v>
      </c>
      <c r="AX67" s="57">
        <f t="shared" ca="1" si="29"/>
        <v>-11768</v>
      </c>
      <c r="AY67" s="57">
        <f t="shared" ca="1" si="29"/>
        <v>0</v>
      </c>
      <c r="AZ67" s="57">
        <f t="shared" ca="1" si="29"/>
        <v>0</v>
      </c>
      <c r="BA67" s="51">
        <v>0</v>
      </c>
      <c r="BB67" s="51">
        <v>0</v>
      </c>
      <c r="BC67" s="57">
        <f t="shared" ca="1" si="29"/>
        <v>-27334</v>
      </c>
      <c r="BD67" s="57">
        <f t="shared" ca="1" si="29"/>
        <v>-20729</v>
      </c>
      <c r="BE67" s="57">
        <f t="shared" ca="1" si="19"/>
        <v>742.82</v>
      </c>
      <c r="BF67" s="51">
        <f t="shared" ref="BF67:BF130" ca="1" si="37">AL67/1250</f>
        <v>48.804000000000002</v>
      </c>
      <c r="BG67" s="51">
        <f t="shared" ref="BG67:BG130" ca="1" si="38">AN67/7100</f>
        <v>5.1515492957746476</v>
      </c>
      <c r="BH67" s="51">
        <f t="shared" ref="BH67:BH130" ca="1" si="39">AP67/101</f>
        <v>451.67326732673268</v>
      </c>
      <c r="BI67" s="51">
        <v>0</v>
      </c>
      <c r="BJ67" s="51">
        <f ca="1">'2024_4월_관리비상세내역'!BK67</f>
        <v>1526.665</v>
      </c>
      <c r="BK67" s="51">
        <f t="shared" ref="BK67:BK130" ca="1" si="40">BJ67+BE67</f>
        <v>2269.4850000000001</v>
      </c>
      <c r="BL67" s="51">
        <f ca="1">'2024_4월_관리비상세내역'!BM67</f>
        <v>264.28535211267604</v>
      </c>
      <c r="BM67" s="57">
        <f t="shared" ref="BM67:BM130" ca="1" si="41">BL67+BG67</f>
        <v>269.43690140845069</v>
      </c>
      <c r="BN67" s="51">
        <f ca="1">'2024_4월_관리비상세내역'!BO67</f>
        <v>1073.8552</v>
      </c>
      <c r="BO67" s="57">
        <f t="shared" ref="BO67:BO130" ca="1" si="42">BN67+BF67</f>
        <v>1122.6592000000001</v>
      </c>
      <c r="BP67" s="51">
        <f ca="1">'2024_4월_관리비상세내역'!BQ67</f>
        <v>1094.3663366336634</v>
      </c>
      <c r="BQ67" s="57">
        <f t="shared" ref="BQ67:BQ130" ca="1" si="43">BP67+BH67</f>
        <v>1546.0396039603961</v>
      </c>
      <c r="BR67" s="51">
        <v>0</v>
      </c>
      <c r="BS67" s="51">
        <v>0</v>
      </c>
    </row>
    <row r="68" spans="1:71">
      <c r="A68" s="8" t="s">
        <v>239</v>
      </c>
      <c r="B68" s="8">
        <v>702</v>
      </c>
      <c r="C68">
        <f t="shared" si="30"/>
        <v>1201</v>
      </c>
      <c r="E68" s="8">
        <v>115.7</v>
      </c>
      <c r="F68" s="8" t="s">
        <v>240</v>
      </c>
      <c r="G68" s="55">
        <f t="shared" ca="1" si="31"/>
        <v>44067</v>
      </c>
      <c r="H68" s="8">
        <v>77777</v>
      </c>
      <c r="J68" t="str">
        <f t="shared" ca="1" si="17"/>
        <v>자가</v>
      </c>
      <c r="K68" s="8" t="s">
        <v>242</v>
      </c>
      <c r="L68" s="55">
        <v>45413</v>
      </c>
      <c r="M68" s="55">
        <v>45463</v>
      </c>
      <c r="N68" s="55">
        <v>45413</v>
      </c>
      <c r="O68" s="55">
        <v>45443</v>
      </c>
      <c r="P68" s="51">
        <f t="shared" ca="1" si="32"/>
        <v>507556</v>
      </c>
      <c r="Q68" s="57">
        <f t="shared" ca="1" si="33"/>
        <v>517707.12</v>
      </c>
      <c r="R68" s="51">
        <f t="shared" ca="1" si="34"/>
        <v>507556</v>
      </c>
      <c r="S68" s="57">
        <f t="shared" ref="S68:S131" ca="1" si="44">SUM(U68,V68,W68,X68,Y68,Z68,AB68,AC68,AD68,AE68,AF68,AG68,AQ68)</f>
        <v>198600</v>
      </c>
      <c r="T68" s="57">
        <f t="shared" ca="1" si="35"/>
        <v>308956</v>
      </c>
      <c r="U68" s="57">
        <f t="shared" ca="1" si="28"/>
        <v>66373</v>
      </c>
      <c r="V68" s="57">
        <f t="shared" ca="1" si="28"/>
        <v>26566</v>
      </c>
      <c r="W68" s="57">
        <f t="shared" ca="1" si="28"/>
        <v>1420</v>
      </c>
      <c r="X68" s="57">
        <f t="shared" ca="1" si="28"/>
        <v>3498</v>
      </c>
      <c r="Y68" s="57">
        <f t="shared" ca="1" si="28"/>
        <v>3183</v>
      </c>
      <c r="Z68" s="57">
        <f t="shared" ca="1" si="28"/>
        <v>23450</v>
      </c>
      <c r="AA68" s="57">
        <f t="shared" ca="1" si="28"/>
        <v>28291</v>
      </c>
      <c r="AB68" s="57">
        <f t="shared" ca="1" si="28"/>
        <v>18939</v>
      </c>
      <c r="AC68" s="57">
        <f t="shared" ca="1" si="28"/>
        <v>2173</v>
      </c>
      <c r="AD68" s="57">
        <f t="shared" ca="1" si="28"/>
        <v>9269</v>
      </c>
      <c r="AE68" s="57">
        <f t="shared" ca="1" si="28"/>
        <v>6222</v>
      </c>
      <c r="AF68" s="57">
        <f t="shared" ca="1" si="28"/>
        <v>805</v>
      </c>
      <c r="AG68" s="57">
        <f t="shared" ca="1" si="28"/>
        <v>34240</v>
      </c>
      <c r="AH68" s="57">
        <f t="shared" ca="1" si="28"/>
        <v>54</v>
      </c>
      <c r="AI68" s="57">
        <f t="shared" ca="1" si="28"/>
        <v>0</v>
      </c>
      <c r="AJ68" s="57">
        <f t="shared" ca="1" si="28"/>
        <v>179201</v>
      </c>
      <c r="AK68" s="57">
        <f t="shared" ca="1" si="27"/>
        <v>7936</v>
      </c>
      <c r="AL68" s="57">
        <f t="shared" ca="1" si="24"/>
        <v>16121</v>
      </c>
      <c r="AM68" s="57">
        <f t="shared" ca="1" si="24"/>
        <v>1119</v>
      </c>
      <c r="AN68" s="57">
        <f t="shared" ca="1" si="24"/>
        <v>41733</v>
      </c>
      <c r="AO68" s="57">
        <f t="shared" ca="1" si="24"/>
        <v>0</v>
      </c>
      <c r="AP68" s="57">
        <f t="shared" ca="1" si="24"/>
        <v>45459</v>
      </c>
      <c r="AQ68" s="57">
        <f t="shared" ca="1" si="26"/>
        <v>2462</v>
      </c>
      <c r="AR68" s="57">
        <f t="shared" ca="1" si="26"/>
        <v>1981</v>
      </c>
      <c r="AS68" s="57">
        <v>2500</v>
      </c>
      <c r="AT68" s="57">
        <f t="shared" ca="1" si="26"/>
        <v>0</v>
      </c>
      <c r="AU68" s="51">
        <v>0</v>
      </c>
      <c r="AV68" s="57">
        <v>0</v>
      </c>
      <c r="AW68" s="51">
        <f t="shared" ca="1" si="36"/>
        <v>10151.120000000001</v>
      </c>
      <c r="AX68" s="57">
        <f t="shared" ca="1" si="29"/>
        <v>-12642</v>
      </c>
      <c r="AY68" s="57">
        <f t="shared" ca="1" si="29"/>
        <v>0</v>
      </c>
      <c r="AZ68" s="57">
        <f t="shared" ca="1" si="29"/>
        <v>0</v>
      </c>
      <c r="BA68" s="51">
        <v>0</v>
      </c>
      <c r="BB68" s="51">
        <v>0</v>
      </c>
      <c r="BC68" s="57">
        <f t="shared" ca="1" si="29"/>
        <v>-1451</v>
      </c>
      <c r="BD68" s="57">
        <f t="shared" ca="1" si="29"/>
        <v>-1346</v>
      </c>
      <c r="BE68" s="57">
        <f t="shared" ca="1" si="19"/>
        <v>896.005</v>
      </c>
      <c r="BF68" s="51">
        <f t="shared" ca="1" si="37"/>
        <v>12.896800000000001</v>
      </c>
      <c r="BG68" s="51">
        <f t="shared" ca="1" si="38"/>
        <v>5.8778873239436615</v>
      </c>
      <c r="BH68" s="51">
        <f t="shared" ca="1" si="39"/>
        <v>450.08910891089107</v>
      </c>
      <c r="BI68" s="51">
        <v>0</v>
      </c>
      <c r="BJ68" s="51">
        <f ca="1">'2024_4월_관리비상세내역'!BK68</f>
        <v>1412.925</v>
      </c>
      <c r="BK68" s="51">
        <f t="shared" ca="1" si="40"/>
        <v>2308.9299999999998</v>
      </c>
      <c r="BL68" s="51">
        <f ca="1">'2024_4월_관리비상세내역'!BM68</f>
        <v>198.8018309859155</v>
      </c>
      <c r="BM68" s="57">
        <f t="shared" ca="1" si="41"/>
        <v>204.67971830985917</v>
      </c>
      <c r="BN68" s="51">
        <f ca="1">'2024_4월_관리비상세내역'!BO68</f>
        <v>509.32400000000001</v>
      </c>
      <c r="BO68" s="57">
        <f t="shared" ca="1" si="42"/>
        <v>522.22080000000005</v>
      </c>
      <c r="BP68" s="51">
        <f ca="1">'2024_4월_관리비상세내역'!BQ68</f>
        <v>1438.8217821782177</v>
      </c>
      <c r="BQ68" s="57">
        <f t="shared" ca="1" si="43"/>
        <v>1888.9108910891089</v>
      </c>
      <c r="BR68" s="51">
        <v>0</v>
      </c>
      <c r="BS68" s="51">
        <v>0</v>
      </c>
    </row>
    <row r="69" spans="1:71">
      <c r="A69" s="8" t="s">
        <v>239</v>
      </c>
      <c r="B69" s="8">
        <v>702</v>
      </c>
      <c r="C69">
        <f t="shared" si="30"/>
        <v>1202</v>
      </c>
      <c r="E69" s="8">
        <v>115.7</v>
      </c>
      <c r="F69" s="8" t="s">
        <v>240</v>
      </c>
      <c r="G69" s="55">
        <f t="shared" ca="1" si="31"/>
        <v>42572</v>
      </c>
      <c r="H69" s="8">
        <v>77777</v>
      </c>
      <c r="J69" t="str">
        <f t="shared" ca="1" si="17"/>
        <v>전세</v>
      </c>
      <c r="K69" s="8" t="s">
        <v>242</v>
      </c>
      <c r="L69" s="55">
        <v>45413</v>
      </c>
      <c r="M69" s="55">
        <v>45463</v>
      </c>
      <c r="N69" s="55">
        <v>45413</v>
      </c>
      <c r="O69" s="55">
        <v>45443</v>
      </c>
      <c r="P69" s="51">
        <f t="shared" ca="1" si="32"/>
        <v>502691</v>
      </c>
      <c r="Q69" s="57">
        <f t="shared" ca="1" si="33"/>
        <v>512744.82</v>
      </c>
      <c r="R69" s="51">
        <f t="shared" ca="1" si="34"/>
        <v>502691</v>
      </c>
      <c r="S69" s="57">
        <f t="shared" ca="1" si="44"/>
        <v>243859</v>
      </c>
      <c r="T69" s="57">
        <f t="shared" ca="1" si="35"/>
        <v>258832</v>
      </c>
      <c r="U69" s="57">
        <f t="shared" ca="1" si="28"/>
        <v>44829</v>
      </c>
      <c r="V69" s="57">
        <f t="shared" ca="1" si="28"/>
        <v>23388</v>
      </c>
      <c r="W69" s="57">
        <f t="shared" ca="1" si="28"/>
        <v>944</v>
      </c>
      <c r="X69" s="57">
        <f t="shared" ca="1" si="28"/>
        <v>2561</v>
      </c>
      <c r="Y69" s="57">
        <f t="shared" ca="1" si="28"/>
        <v>3164</v>
      </c>
      <c r="Z69" s="57">
        <f t="shared" ca="1" si="28"/>
        <v>23319</v>
      </c>
      <c r="AA69" s="57">
        <f t="shared" ca="1" si="28"/>
        <v>14082</v>
      </c>
      <c r="AB69" s="57">
        <f t="shared" ca="1" si="28"/>
        <v>78970</v>
      </c>
      <c r="AC69" s="57">
        <f t="shared" ca="1" si="28"/>
        <v>1732</v>
      </c>
      <c r="AD69" s="57">
        <f t="shared" ca="1" si="28"/>
        <v>8197</v>
      </c>
      <c r="AE69" s="57">
        <f t="shared" ca="1" si="28"/>
        <v>12943</v>
      </c>
      <c r="AF69" s="57">
        <f t="shared" ca="1" si="28"/>
        <v>427</v>
      </c>
      <c r="AG69" s="57">
        <f t="shared" ca="1" si="28"/>
        <v>38783</v>
      </c>
      <c r="AH69" s="57">
        <f t="shared" ca="1" si="28"/>
        <v>616</v>
      </c>
      <c r="AI69" s="57">
        <f t="shared" ca="1" si="28"/>
        <v>0</v>
      </c>
      <c r="AJ69" s="57">
        <f t="shared" ca="1" si="28"/>
        <v>138878</v>
      </c>
      <c r="AK69" s="57">
        <f t="shared" ca="1" si="27"/>
        <v>38563</v>
      </c>
      <c r="AL69" s="57">
        <f t="shared" ca="1" si="24"/>
        <v>53724</v>
      </c>
      <c r="AM69" s="57">
        <f t="shared" ca="1" si="24"/>
        <v>437</v>
      </c>
      <c r="AN69" s="57">
        <f t="shared" ca="1" si="24"/>
        <v>65536</v>
      </c>
      <c r="AO69" s="57">
        <f t="shared" ca="1" si="24"/>
        <v>0</v>
      </c>
      <c r="AP69" s="57">
        <f t="shared" ca="1" si="24"/>
        <v>8545</v>
      </c>
      <c r="AQ69" s="57">
        <f t="shared" ca="1" si="26"/>
        <v>4602</v>
      </c>
      <c r="AR69" s="57">
        <f t="shared" ca="1" si="26"/>
        <v>1735</v>
      </c>
      <c r="AS69" s="57">
        <v>2500</v>
      </c>
      <c r="AT69" s="57">
        <f t="shared" ca="1" si="26"/>
        <v>0</v>
      </c>
      <c r="AU69" s="51">
        <v>0</v>
      </c>
      <c r="AV69" s="57">
        <v>0</v>
      </c>
      <c r="AW69" s="51">
        <f t="shared" ca="1" si="36"/>
        <v>10053.82</v>
      </c>
      <c r="AX69" s="57">
        <f t="shared" ca="1" si="29"/>
        <v>-22939</v>
      </c>
      <c r="AY69" s="57">
        <f t="shared" ca="1" si="29"/>
        <v>0</v>
      </c>
      <c r="AZ69" s="57">
        <f t="shared" ca="1" si="29"/>
        <v>0</v>
      </c>
      <c r="BA69" s="51">
        <v>0</v>
      </c>
      <c r="BB69" s="51">
        <v>0</v>
      </c>
      <c r="BC69" s="57">
        <f t="shared" ca="1" si="29"/>
        <v>-12909</v>
      </c>
      <c r="BD69" s="57">
        <f t="shared" ca="1" si="29"/>
        <v>-29936</v>
      </c>
      <c r="BE69" s="57">
        <f t="shared" ca="1" si="19"/>
        <v>694.39</v>
      </c>
      <c r="BF69" s="51">
        <f t="shared" ca="1" si="37"/>
        <v>42.979199999999999</v>
      </c>
      <c r="BG69" s="51">
        <f t="shared" ca="1" si="38"/>
        <v>9.2304225352112681</v>
      </c>
      <c r="BH69" s="51">
        <f t="shared" ca="1" si="39"/>
        <v>84.603960396039611</v>
      </c>
      <c r="BI69" s="51">
        <v>0</v>
      </c>
      <c r="BJ69" s="51">
        <f ca="1">'2024_4월_관리비상세내역'!BK69</f>
        <v>1494.3</v>
      </c>
      <c r="BK69" s="51">
        <f t="shared" ca="1" si="40"/>
        <v>2188.69</v>
      </c>
      <c r="BL69" s="51">
        <f ca="1">'2024_4월_관리비상세내역'!BM69</f>
        <v>1007.555352112676</v>
      </c>
      <c r="BM69" s="57">
        <f t="shared" ca="1" si="41"/>
        <v>1016.7857746478873</v>
      </c>
      <c r="BN69" s="51">
        <f ca="1">'2024_4월_관리비상세내역'!BO69</f>
        <v>199.6696</v>
      </c>
      <c r="BO69" s="57">
        <f t="shared" ca="1" si="42"/>
        <v>242.64879999999999</v>
      </c>
      <c r="BP69" s="51">
        <f ca="1">'2024_4월_관리비상세내역'!BQ69</f>
        <v>1520.2574257425742</v>
      </c>
      <c r="BQ69" s="57">
        <f t="shared" ca="1" si="43"/>
        <v>1604.8613861386139</v>
      </c>
      <c r="BR69" s="51">
        <v>0</v>
      </c>
      <c r="BS69" s="51">
        <v>0</v>
      </c>
    </row>
    <row r="70" spans="1:71">
      <c r="A70" s="8" t="s">
        <v>239</v>
      </c>
      <c r="B70" s="8">
        <v>702</v>
      </c>
      <c r="C70">
        <f t="shared" si="30"/>
        <v>1301</v>
      </c>
      <c r="E70" s="8">
        <v>115.7</v>
      </c>
      <c r="F70" s="8" t="s">
        <v>240</v>
      </c>
      <c r="G70" s="55">
        <f t="shared" ca="1" si="31"/>
        <v>45109</v>
      </c>
      <c r="H70" s="8">
        <v>77777</v>
      </c>
      <c r="J70" t="str">
        <f t="shared" ref="J70:J133" ca="1" si="45">IF(RANDBETWEEN(0, 1) &lt; 0.33, "전세", IF(RANDBETWEEN(0, 1) &lt; 0.5, "월세", "자가"))</f>
        <v>전세</v>
      </c>
      <c r="K70" s="8" t="s">
        <v>242</v>
      </c>
      <c r="L70" s="55">
        <v>45413</v>
      </c>
      <c r="M70" s="55">
        <v>45463</v>
      </c>
      <c r="N70" s="55">
        <v>45413</v>
      </c>
      <c r="O70" s="55">
        <v>45443</v>
      </c>
      <c r="P70" s="51">
        <f t="shared" ca="1" si="32"/>
        <v>564709</v>
      </c>
      <c r="Q70" s="57">
        <f t="shared" ca="1" si="33"/>
        <v>576003.18000000005</v>
      </c>
      <c r="R70" s="51">
        <f t="shared" ca="1" si="34"/>
        <v>564709</v>
      </c>
      <c r="S70" s="57">
        <f t="shared" ca="1" si="44"/>
        <v>243655</v>
      </c>
      <c r="T70" s="57">
        <f t="shared" ca="1" si="35"/>
        <v>321054</v>
      </c>
      <c r="U70" s="57">
        <f t="shared" ca="1" si="28"/>
        <v>65222</v>
      </c>
      <c r="V70" s="57">
        <f t="shared" ca="1" si="28"/>
        <v>39092</v>
      </c>
      <c r="W70" s="57">
        <f t="shared" ca="1" si="28"/>
        <v>1888</v>
      </c>
      <c r="X70" s="57">
        <f t="shared" ca="1" si="28"/>
        <v>1255</v>
      </c>
      <c r="Y70" s="57">
        <f t="shared" ca="1" si="28"/>
        <v>3113</v>
      </c>
      <c r="Z70" s="57">
        <f t="shared" ca="1" si="28"/>
        <v>54893</v>
      </c>
      <c r="AA70" s="57">
        <f t="shared" ca="1" si="28"/>
        <v>26226</v>
      </c>
      <c r="AB70" s="57">
        <f t="shared" ca="1" si="28"/>
        <v>55470</v>
      </c>
      <c r="AC70" s="57">
        <f t="shared" ca="1" si="28"/>
        <v>2490</v>
      </c>
      <c r="AD70" s="57">
        <f t="shared" ca="1" si="28"/>
        <v>6379</v>
      </c>
      <c r="AE70" s="57">
        <f t="shared" ca="1" si="28"/>
        <v>2605</v>
      </c>
      <c r="AF70" s="57">
        <f t="shared" ca="1" si="28"/>
        <v>439</v>
      </c>
      <c r="AG70" s="57">
        <f t="shared" ca="1" si="28"/>
        <v>5122</v>
      </c>
      <c r="AH70" s="57">
        <f t="shared" ca="1" si="28"/>
        <v>161</v>
      </c>
      <c r="AI70" s="57">
        <f t="shared" ca="1" si="28"/>
        <v>0</v>
      </c>
      <c r="AJ70" s="57">
        <f t="shared" ca="1" si="28"/>
        <v>193716</v>
      </c>
      <c r="AK70" s="57">
        <f t="shared" ca="1" si="27"/>
        <v>20203</v>
      </c>
      <c r="AL70" s="57">
        <f t="shared" ca="1" si="24"/>
        <v>25849</v>
      </c>
      <c r="AM70" s="57">
        <f t="shared" ca="1" si="24"/>
        <v>2444</v>
      </c>
      <c r="AN70" s="57">
        <f t="shared" ca="1" si="24"/>
        <v>67132</v>
      </c>
      <c r="AO70" s="57">
        <f t="shared" ca="1" si="24"/>
        <v>0</v>
      </c>
      <c r="AP70" s="57">
        <f t="shared" ca="1" si="24"/>
        <v>36358</v>
      </c>
      <c r="AQ70" s="57">
        <f t="shared" ca="1" si="26"/>
        <v>5687</v>
      </c>
      <c r="AR70" s="57">
        <f t="shared" ca="1" si="26"/>
        <v>673</v>
      </c>
      <c r="AS70" s="57">
        <v>2500</v>
      </c>
      <c r="AT70" s="57">
        <f t="shared" ca="1" si="26"/>
        <v>0</v>
      </c>
      <c r="AU70" s="51">
        <v>0</v>
      </c>
      <c r="AV70" s="57">
        <v>0</v>
      </c>
      <c r="AW70" s="51">
        <f t="shared" ca="1" si="36"/>
        <v>11294.18</v>
      </c>
      <c r="AX70" s="57">
        <f t="shared" ca="1" si="29"/>
        <v>-11973</v>
      </c>
      <c r="AY70" s="57">
        <f t="shared" ca="1" si="29"/>
        <v>0</v>
      </c>
      <c r="AZ70" s="57">
        <f t="shared" ca="1" si="29"/>
        <v>0</v>
      </c>
      <c r="BA70" s="51">
        <v>0</v>
      </c>
      <c r="BB70" s="51">
        <v>0</v>
      </c>
      <c r="BC70" s="57">
        <f t="shared" ca="1" si="29"/>
        <v>-26002</v>
      </c>
      <c r="BD70" s="57">
        <f t="shared" ca="1" si="29"/>
        <v>-16233</v>
      </c>
      <c r="BE70" s="57">
        <f t="shared" ref="BE70:BE133" ca="1" si="46">AJ70/200</f>
        <v>968.58</v>
      </c>
      <c r="BF70" s="51">
        <f t="shared" ca="1" si="37"/>
        <v>20.679200000000002</v>
      </c>
      <c r="BG70" s="51">
        <f t="shared" ca="1" si="38"/>
        <v>9.4552112676056339</v>
      </c>
      <c r="BH70" s="51">
        <f t="shared" ca="1" si="39"/>
        <v>359.980198019802</v>
      </c>
      <c r="BI70" s="51">
        <v>0</v>
      </c>
      <c r="BJ70" s="51">
        <f ca="1">'2024_4월_관리비상세내역'!BK70</f>
        <v>1214.0099999999998</v>
      </c>
      <c r="BK70" s="51">
        <f t="shared" ca="1" si="40"/>
        <v>2182.5899999999997</v>
      </c>
      <c r="BL70" s="51">
        <f ca="1">'2024_4월_관리비상세내역'!BM70</f>
        <v>577.40225352112668</v>
      </c>
      <c r="BM70" s="57">
        <f t="shared" ca="1" si="41"/>
        <v>586.85746478873227</v>
      </c>
      <c r="BN70" s="51">
        <f ca="1">'2024_4월_관리비상세내역'!BO70</f>
        <v>1023.2544</v>
      </c>
      <c r="BO70" s="57">
        <f t="shared" ca="1" si="42"/>
        <v>1043.9336000000001</v>
      </c>
      <c r="BP70" s="51">
        <f ca="1">'2024_4월_관리비상세내역'!BQ70</f>
        <v>1593.1188118811883</v>
      </c>
      <c r="BQ70" s="57">
        <f t="shared" ca="1" si="43"/>
        <v>1953.0990099009903</v>
      </c>
      <c r="BR70" s="51">
        <v>0</v>
      </c>
      <c r="BS70" s="51">
        <v>0</v>
      </c>
    </row>
    <row r="71" spans="1:71">
      <c r="A71" s="8" t="s">
        <v>239</v>
      </c>
      <c r="B71" s="8">
        <v>702</v>
      </c>
      <c r="C71">
        <f t="shared" si="30"/>
        <v>1302</v>
      </c>
      <c r="E71" s="8">
        <v>115.7</v>
      </c>
      <c r="F71" s="8" t="s">
        <v>240</v>
      </c>
      <c r="G71" s="55">
        <f t="shared" ca="1" si="31"/>
        <v>44108</v>
      </c>
      <c r="H71" s="8">
        <v>77777</v>
      </c>
      <c r="J71" t="str">
        <f t="shared" ca="1" si="45"/>
        <v>월세</v>
      </c>
      <c r="K71" s="8" t="s">
        <v>242</v>
      </c>
      <c r="L71" s="55">
        <v>45413</v>
      </c>
      <c r="M71" s="55">
        <v>45463</v>
      </c>
      <c r="N71" s="55">
        <v>45413</v>
      </c>
      <c r="O71" s="55">
        <v>45443</v>
      </c>
      <c r="P71" s="51">
        <f t="shared" ca="1" si="32"/>
        <v>543493</v>
      </c>
      <c r="Q71" s="57">
        <f t="shared" ca="1" si="33"/>
        <v>554362.86</v>
      </c>
      <c r="R71" s="51">
        <f t="shared" ca="1" si="34"/>
        <v>543493</v>
      </c>
      <c r="S71" s="57">
        <f t="shared" ca="1" si="44"/>
        <v>232499</v>
      </c>
      <c r="T71" s="57">
        <f t="shared" ca="1" si="35"/>
        <v>310994</v>
      </c>
      <c r="U71" s="57">
        <f t="shared" ca="1" si="28"/>
        <v>58729</v>
      </c>
      <c r="V71" s="57">
        <f t="shared" ca="1" si="28"/>
        <v>33629</v>
      </c>
      <c r="W71" s="57">
        <f t="shared" ca="1" si="28"/>
        <v>1981</v>
      </c>
      <c r="X71" s="57">
        <f t="shared" ca="1" si="28"/>
        <v>3641</v>
      </c>
      <c r="Y71" s="57">
        <f t="shared" ca="1" si="28"/>
        <v>3284</v>
      </c>
      <c r="Z71" s="57">
        <f t="shared" ca="1" si="28"/>
        <v>30252</v>
      </c>
      <c r="AA71" s="57">
        <f t="shared" ca="1" si="28"/>
        <v>13687</v>
      </c>
      <c r="AB71" s="57">
        <f t="shared" ca="1" si="28"/>
        <v>29069</v>
      </c>
      <c r="AC71" s="57">
        <f t="shared" ca="1" si="28"/>
        <v>1336</v>
      </c>
      <c r="AD71" s="57">
        <f t="shared" ca="1" si="28"/>
        <v>7109</v>
      </c>
      <c r="AE71" s="57">
        <f t="shared" ca="1" si="28"/>
        <v>10342</v>
      </c>
      <c r="AF71" s="57">
        <f t="shared" ca="1" si="28"/>
        <v>808</v>
      </c>
      <c r="AG71" s="57">
        <f t="shared" ca="1" si="28"/>
        <v>44809</v>
      </c>
      <c r="AH71" s="57">
        <f t="shared" ca="1" si="28"/>
        <v>648</v>
      </c>
      <c r="AI71" s="57">
        <f t="shared" ca="1" si="28"/>
        <v>0</v>
      </c>
      <c r="AJ71" s="57">
        <f t="shared" ca="1" si="28"/>
        <v>161624</v>
      </c>
      <c r="AK71" s="57">
        <f t="shared" ca="1" si="27"/>
        <v>17040</v>
      </c>
      <c r="AL71" s="57">
        <f t="shared" ca="1" si="24"/>
        <v>78556</v>
      </c>
      <c r="AM71" s="57">
        <f t="shared" ca="1" si="24"/>
        <v>8587</v>
      </c>
      <c r="AN71" s="57">
        <f t="shared" ca="1" si="24"/>
        <v>43058</v>
      </c>
      <c r="AO71" s="57">
        <f t="shared" ca="1" si="24"/>
        <v>0</v>
      </c>
      <c r="AP71" s="57">
        <f t="shared" ca="1" si="24"/>
        <v>29659</v>
      </c>
      <c r="AQ71" s="57">
        <f t="shared" ca="1" si="26"/>
        <v>7510</v>
      </c>
      <c r="AR71" s="57">
        <f t="shared" ca="1" si="26"/>
        <v>2286</v>
      </c>
      <c r="AS71" s="57">
        <v>2500</v>
      </c>
      <c r="AT71" s="57">
        <f t="shared" ca="1" si="26"/>
        <v>0</v>
      </c>
      <c r="AU71" s="51">
        <v>0</v>
      </c>
      <c r="AV71" s="57">
        <v>0</v>
      </c>
      <c r="AW71" s="51">
        <f t="shared" ca="1" si="36"/>
        <v>10869.86</v>
      </c>
      <c r="AX71" s="57">
        <f t="shared" ca="1" si="29"/>
        <v>-8323</v>
      </c>
      <c r="AY71" s="57">
        <f t="shared" ca="1" si="29"/>
        <v>0</v>
      </c>
      <c r="AZ71" s="57">
        <f t="shared" ca="1" si="29"/>
        <v>0</v>
      </c>
      <c r="BA71" s="51">
        <v>0</v>
      </c>
      <c r="BB71" s="51">
        <v>0</v>
      </c>
      <c r="BC71" s="57">
        <f t="shared" ca="1" si="29"/>
        <v>-11679</v>
      </c>
      <c r="BD71" s="57">
        <f t="shared" ca="1" si="29"/>
        <v>-26649</v>
      </c>
      <c r="BE71" s="57">
        <f t="shared" ca="1" si="46"/>
        <v>808.12</v>
      </c>
      <c r="BF71" s="51">
        <f t="shared" ca="1" si="37"/>
        <v>62.844799999999999</v>
      </c>
      <c r="BG71" s="51">
        <f t="shared" ca="1" si="38"/>
        <v>6.0645070422535214</v>
      </c>
      <c r="BH71" s="51">
        <f t="shared" ca="1" si="39"/>
        <v>293.65346534653463</v>
      </c>
      <c r="BI71" s="51">
        <v>0</v>
      </c>
      <c r="BJ71" s="51">
        <f ca="1">'2024_4월_관리비상세내역'!BK71</f>
        <v>1641.03</v>
      </c>
      <c r="BK71" s="51">
        <f t="shared" ca="1" si="40"/>
        <v>2449.15</v>
      </c>
      <c r="BL71" s="51">
        <f ca="1">'2024_4월_관리비상세내역'!BM71</f>
        <v>102.11957746478873</v>
      </c>
      <c r="BM71" s="57">
        <f t="shared" ca="1" si="41"/>
        <v>108.18408450704226</v>
      </c>
      <c r="BN71" s="51">
        <f ca="1">'2024_4월_관리비상세내역'!BO71</f>
        <v>1046.5008</v>
      </c>
      <c r="BO71" s="57">
        <f t="shared" ca="1" si="42"/>
        <v>1109.3456000000001</v>
      </c>
      <c r="BP71" s="51">
        <f ca="1">'2024_4월_관리비상세내역'!BQ71</f>
        <v>1310.1683168316831</v>
      </c>
      <c r="BQ71" s="57">
        <f t="shared" ca="1" si="43"/>
        <v>1603.8217821782177</v>
      </c>
      <c r="BR71" s="51">
        <v>0</v>
      </c>
      <c r="BS71" s="51">
        <v>0</v>
      </c>
    </row>
    <row r="72" spans="1:71">
      <c r="A72" s="8" t="s">
        <v>239</v>
      </c>
      <c r="B72" s="8">
        <v>702</v>
      </c>
      <c r="C72">
        <f t="shared" si="30"/>
        <v>1401</v>
      </c>
      <c r="E72" s="8">
        <v>115.7</v>
      </c>
      <c r="F72" s="8" t="s">
        <v>240</v>
      </c>
      <c r="G72" s="55">
        <f t="shared" ca="1" si="31"/>
        <v>44097</v>
      </c>
      <c r="H72" s="8">
        <v>77777</v>
      </c>
      <c r="J72" t="str">
        <f t="shared" ca="1" si="45"/>
        <v>전세</v>
      </c>
      <c r="K72" s="8" t="s">
        <v>242</v>
      </c>
      <c r="L72" s="55">
        <v>45413</v>
      </c>
      <c r="M72" s="55">
        <v>45463</v>
      </c>
      <c r="N72" s="55">
        <v>45413</v>
      </c>
      <c r="O72" s="55">
        <v>45443</v>
      </c>
      <c r="P72" s="51">
        <f t="shared" ca="1" si="32"/>
        <v>604767</v>
      </c>
      <c r="Q72" s="57">
        <f t="shared" ca="1" si="33"/>
        <v>616862.34</v>
      </c>
      <c r="R72" s="51">
        <f t="shared" ca="1" si="34"/>
        <v>604767</v>
      </c>
      <c r="S72" s="57">
        <f t="shared" ca="1" si="44"/>
        <v>234922</v>
      </c>
      <c r="T72" s="57">
        <f t="shared" ca="1" si="35"/>
        <v>369845</v>
      </c>
      <c r="U72" s="57">
        <f t="shared" ca="1" si="28"/>
        <v>57764</v>
      </c>
      <c r="V72" s="57">
        <f t="shared" ca="1" si="28"/>
        <v>25976</v>
      </c>
      <c r="W72" s="57">
        <f t="shared" ca="1" si="28"/>
        <v>998</v>
      </c>
      <c r="X72" s="57">
        <f t="shared" ca="1" si="28"/>
        <v>2855</v>
      </c>
      <c r="Y72" s="57">
        <f t="shared" ca="1" si="28"/>
        <v>3318</v>
      </c>
      <c r="Z72" s="57">
        <f t="shared" ca="1" si="28"/>
        <v>20384</v>
      </c>
      <c r="AA72" s="57">
        <f t="shared" ca="1" si="28"/>
        <v>4105</v>
      </c>
      <c r="AB72" s="57">
        <f t="shared" ca="1" si="28"/>
        <v>51479</v>
      </c>
      <c r="AC72" s="57">
        <f t="shared" ca="1" si="28"/>
        <v>1899</v>
      </c>
      <c r="AD72" s="57">
        <f t="shared" ca="1" si="28"/>
        <v>6138</v>
      </c>
      <c r="AE72" s="57">
        <f t="shared" ca="1" si="28"/>
        <v>18797</v>
      </c>
      <c r="AF72" s="57">
        <f t="shared" ca="1" si="28"/>
        <v>419</v>
      </c>
      <c r="AG72" s="57">
        <f t="shared" ca="1" si="28"/>
        <v>39097</v>
      </c>
      <c r="AH72" s="57">
        <f t="shared" ca="1" si="28"/>
        <v>80</v>
      </c>
      <c r="AI72" s="57">
        <f t="shared" ca="1" si="28"/>
        <v>0</v>
      </c>
      <c r="AJ72" s="57">
        <f t="shared" ca="1" si="28"/>
        <v>166701</v>
      </c>
      <c r="AK72" s="57">
        <f t="shared" ca="1" si="27"/>
        <v>47338</v>
      </c>
      <c r="AL72" s="57">
        <f t="shared" ca="1" si="24"/>
        <v>50090</v>
      </c>
      <c r="AM72" s="57">
        <f t="shared" ca="1" si="24"/>
        <v>4299</v>
      </c>
      <c r="AN72" s="57">
        <f t="shared" ca="1" si="24"/>
        <v>45224</v>
      </c>
      <c r="AO72" s="57">
        <f t="shared" ca="1" si="24"/>
        <v>0</v>
      </c>
      <c r="AP72" s="57">
        <f t="shared" ca="1" si="24"/>
        <v>70247</v>
      </c>
      <c r="AQ72" s="57">
        <f t="shared" ca="1" si="26"/>
        <v>5798</v>
      </c>
      <c r="AR72" s="57">
        <f t="shared" ca="1" si="26"/>
        <v>1951</v>
      </c>
      <c r="AS72" s="57">
        <v>2500</v>
      </c>
      <c r="AT72" s="57">
        <f t="shared" ca="1" si="26"/>
        <v>0</v>
      </c>
      <c r="AU72" s="51">
        <v>0</v>
      </c>
      <c r="AV72" s="57">
        <v>0</v>
      </c>
      <c r="AW72" s="51">
        <f t="shared" ca="1" si="36"/>
        <v>12095.34</v>
      </c>
      <c r="AX72" s="57">
        <f t="shared" ca="1" si="29"/>
        <v>-1966</v>
      </c>
      <c r="AY72" s="57">
        <f t="shared" ca="1" si="29"/>
        <v>0</v>
      </c>
      <c r="AZ72" s="57">
        <f t="shared" ca="1" si="29"/>
        <v>0</v>
      </c>
      <c r="BA72" s="51">
        <v>0</v>
      </c>
      <c r="BB72" s="51">
        <v>0</v>
      </c>
      <c r="BC72" s="57">
        <f t="shared" ca="1" si="29"/>
        <v>-15339</v>
      </c>
      <c r="BD72" s="57">
        <f t="shared" ca="1" si="29"/>
        <v>-5385</v>
      </c>
      <c r="BE72" s="57">
        <f t="shared" ca="1" si="46"/>
        <v>833.505</v>
      </c>
      <c r="BF72" s="51">
        <f t="shared" ca="1" si="37"/>
        <v>40.072000000000003</v>
      </c>
      <c r="BG72" s="51">
        <f t="shared" ca="1" si="38"/>
        <v>6.3695774647887324</v>
      </c>
      <c r="BH72" s="51">
        <f t="shared" ca="1" si="39"/>
        <v>695.51485148514848</v>
      </c>
      <c r="BI72" s="51">
        <v>0</v>
      </c>
      <c r="BJ72" s="51">
        <f ca="1">'2024_4월_관리비상세내역'!BK72</f>
        <v>1232.78</v>
      </c>
      <c r="BK72" s="51">
        <f t="shared" ca="1" si="40"/>
        <v>2066.2849999999999</v>
      </c>
      <c r="BL72" s="51">
        <f ca="1">'2024_4월_관리비상세내역'!BM72</f>
        <v>165.26394366197184</v>
      </c>
      <c r="BM72" s="57">
        <f t="shared" ca="1" si="41"/>
        <v>171.63352112676057</v>
      </c>
      <c r="BN72" s="51">
        <f ca="1">'2024_4월_관리비상세내역'!BO72</f>
        <v>750.92399999999998</v>
      </c>
      <c r="BO72" s="57">
        <f t="shared" ca="1" si="42"/>
        <v>790.99599999999998</v>
      </c>
      <c r="BP72" s="51">
        <f ca="1">'2024_4월_관리비상세내역'!BQ72</f>
        <v>1287.9108910891089</v>
      </c>
      <c r="BQ72" s="57">
        <f t="shared" ca="1" si="43"/>
        <v>1983.4257425742574</v>
      </c>
      <c r="BR72" s="51">
        <v>0</v>
      </c>
      <c r="BS72" s="51">
        <v>0</v>
      </c>
    </row>
    <row r="73" spans="1:71">
      <c r="A73" s="8" t="s">
        <v>239</v>
      </c>
      <c r="B73" s="8">
        <v>702</v>
      </c>
      <c r="C73">
        <f t="shared" si="30"/>
        <v>1402</v>
      </c>
      <c r="E73" s="8">
        <v>115.7</v>
      </c>
      <c r="F73" s="8" t="s">
        <v>240</v>
      </c>
      <c r="G73" s="55">
        <f t="shared" ca="1" si="31"/>
        <v>43463</v>
      </c>
      <c r="H73" s="8">
        <v>77777</v>
      </c>
      <c r="J73" t="str">
        <f t="shared" ca="1" si="45"/>
        <v>전세</v>
      </c>
      <c r="K73" s="8" t="s">
        <v>242</v>
      </c>
      <c r="L73" s="55">
        <v>45413</v>
      </c>
      <c r="M73" s="55">
        <v>45463</v>
      </c>
      <c r="N73" s="55">
        <v>45413</v>
      </c>
      <c r="O73" s="55">
        <v>45443</v>
      </c>
      <c r="P73" s="51">
        <f t="shared" ca="1" si="32"/>
        <v>573228</v>
      </c>
      <c r="Q73" s="57">
        <f t="shared" ca="1" si="33"/>
        <v>584692.56000000006</v>
      </c>
      <c r="R73" s="51">
        <f t="shared" ca="1" si="34"/>
        <v>573228</v>
      </c>
      <c r="S73" s="57">
        <f t="shared" ca="1" si="44"/>
        <v>260231</v>
      </c>
      <c r="T73" s="57">
        <f t="shared" ca="1" si="35"/>
        <v>312997</v>
      </c>
      <c r="U73" s="57">
        <f t="shared" ca="1" si="28"/>
        <v>62729</v>
      </c>
      <c r="V73" s="57">
        <f t="shared" ca="1" si="28"/>
        <v>29264</v>
      </c>
      <c r="W73" s="57">
        <f t="shared" ca="1" si="28"/>
        <v>545</v>
      </c>
      <c r="X73" s="57">
        <f t="shared" ca="1" si="28"/>
        <v>4885</v>
      </c>
      <c r="Y73" s="57">
        <f t="shared" ca="1" si="28"/>
        <v>3461</v>
      </c>
      <c r="Z73" s="57">
        <f t="shared" ca="1" si="28"/>
        <v>50790</v>
      </c>
      <c r="AA73" s="57">
        <f t="shared" ca="1" si="28"/>
        <v>13573</v>
      </c>
      <c r="AB73" s="57">
        <f t="shared" ca="1" si="28"/>
        <v>52456</v>
      </c>
      <c r="AC73" s="57">
        <f t="shared" ca="1" si="28"/>
        <v>1375</v>
      </c>
      <c r="AD73" s="57">
        <f t="shared" ca="1" si="28"/>
        <v>5773</v>
      </c>
      <c r="AE73" s="57">
        <f t="shared" ca="1" si="28"/>
        <v>20857</v>
      </c>
      <c r="AF73" s="57">
        <f t="shared" ca="1" si="28"/>
        <v>285</v>
      </c>
      <c r="AG73" s="57">
        <f t="shared" ca="1" si="28"/>
        <v>19900</v>
      </c>
      <c r="AH73" s="57">
        <f t="shared" ca="1" si="28"/>
        <v>253</v>
      </c>
      <c r="AI73" s="57">
        <f t="shared" ca="1" si="28"/>
        <v>0</v>
      </c>
      <c r="AJ73" s="57">
        <f t="shared" ca="1" si="28"/>
        <v>167679</v>
      </c>
      <c r="AK73" s="57">
        <f t="shared" ca="1" si="27"/>
        <v>17053</v>
      </c>
      <c r="AL73" s="57">
        <f t="shared" ca="1" si="24"/>
        <v>37250</v>
      </c>
      <c r="AM73" s="57">
        <f t="shared" ca="1" si="24"/>
        <v>6564</v>
      </c>
      <c r="AN73" s="57">
        <f t="shared" ca="1" si="24"/>
        <v>73649</v>
      </c>
      <c r="AO73" s="57">
        <f t="shared" ca="1" si="24"/>
        <v>0</v>
      </c>
      <c r="AP73" s="57">
        <f t="shared" ca="1" si="24"/>
        <v>39763</v>
      </c>
      <c r="AQ73" s="57">
        <f t="shared" ca="1" si="26"/>
        <v>7911</v>
      </c>
      <c r="AR73" s="57">
        <f t="shared" ca="1" si="26"/>
        <v>2259</v>
      </c>
      <c r="AS73" s="57">
        <v>2500</v>
      </c>
      <c r="AT73" s="57">
        <f t="shared" ca="1" si="26"/>
        <v>0</v>
      </c>
      <c r="AU73" s="51">
        <v>0</v>
      </c>
      <c r="AV73" s="57">
        <v>0</v>
      </c>
      <c r="AW73" s="51">
        <f t="shared" ca="1" si="36"/>
        <v>11464.56</v>
      </c>
      <c r="AX73" s="57">
        <f t="shared" ca="1" si="29"/>
        <v>-4720</v>
      </c>
      <c r="AY73" s="57">
        <f t="shared" ca="1" si="29"/>
        <v>0</v>
      </c>
      <c r="AZ73" s="57">
        <f t="shared" ca="1" si="29"/>
        <v>0</v>
      </c>
      <c r="BA73" s="51">
        <v>0</v>
      </c>
      <c r="BB73" s="51">
        <v>0</v>
      </c>
      <c r="BC73" s="57">
        <f t="shared" ca="1" si="29"/>
        <v>-27180</v>
      </c>
      <c r="BD73" s="57">
        <f t="shared" ca="1" si="29"/>
        <v>-15646</v>
      </c>
      <c r="BE73" s="57">
        <f t="shared" ca="1" si="46"/>
        <v>838.39499999999998</v>
      </c>
      <c r="BF73" s="51">
        <f t="shared" ca="1" si="37"/>
        <v>29.8</v>
      </c>
      <c r="BG73" s="51">
        <f t="shared" ca="1" si="38"/>
        <v>10.373098591549295</v>
      </c>
      <c r="BH73" s="51">
        <f t="shared" ca="1" si="39"/>
        <v>393.69306930693068</v>
      </c>
      <c r="BI73" s="51">
        <v>0</v>
      </c>
      <c r="BJ73" s="51">
        <f ca="1">'2024_4월_관리비상세내역'!BK73</f>
        <v>1203.865</v>
      </c>
      <c r="BK73" s="51">
        <f t="shared" ca="1" si="40"/>
        <v>2042.26</v>
      </c>
      <c r="BL73" s="51">
        <f ca="1">'2024_4월_관리비상세내역'!BM73</f>
        <v>162.72352112676055</v>
      </c>
      <c r="BM73" s="57">
        <f t="shared" ca="1" si="41"/>
        <v>173.09661971830985</v>
      </c>
      <c r="BN73" s="51">
        <f ca="1">'2024_4월_관리비상세내역'!BO73</f>
        <v>917.98480000000006</v>
      </c>
      <c r="BO73" s="57">
        <f t="shared" ca="1" si="42"/>
        <v>947.78480000000002</v>
      </c>
      <c r="BP73" s="51">
        <f ca="1">'2024_4월_관리비상세내역'!BQ73</f>
        <v>1861.6336633663366</v>
      </c>
      <c r="BQ73" s="57">
        <f t="shared" ca="1" si="43"/>
        <v>2255.3267326732671</v>
      </c>
      <c r="BR73" s="51">
        <v>0</v>
      </c>
      <c r="BS73" s="51">
        <v>0</v>
      </c>
    </row>
    <row r="74" spans="1:71">
      <c r="A74" s="8" t="s">
        <v>239</v>
      </c>
      <c r="B74" s="8">
        <v>702</v>
      </c>
      <c r="C74">
        <f t="shared" si="30"/>
        <v>1501</v>
      </c>
      <c r="E74" s="8">
        <v>115.7</v>
      </c>
      <c r="F74" s="8" t="s">
        <v>240</v>
      </c>
      <c r="G74" s="55">
        <f t="shared" ca="1" si="31"/>
        <v>44738</v>
      </c>
      <c r="H74" s="8">
        <v>77777</v>
      </c>
      <c r="J74" t="str">
        <f t="shared" ca="1" si="45"/>
        <v>월세</v>
      </c>
      <c r="K74" s="8" t="s">
        <v>242</v>
      </c>
      <c r="L74" s="55">
        <v>45413</v>
      </c>
      <c r="M74" s="55">
        <v>45463</v>
      </c>
      <c r="N74" s="55">
        <v>45413</v>
      </c>
      <c r="O74" s="55">
        <v>45443</v>
      </c>
      <c r="P74" s="51">
        <f t="shared" ca="1" si="32"/>
        <v>508420</v>
      </c>
      <c r="Q74" s="57">
        <f t="shared" ca="1" si="33"/>
        <v>518588.4</v>
      </c>
      <c r="R74" s="51">
        <f t="shared" ca="1" si="34"/>
        <v>508420</v>
      </c>
      <c r="S74" s="57">
        <f t="shared" ca="1" si="44"/>
        <v>234242</v>
      </c>
      <c r="T74" s="57">
        <f t="shared" ca="1" si="35"/>
        <v>274178</v>
      </c>
      <c r="U74" s="57">
        <f t="shared" ca="1" si="28"/>
        <v>35938</v>
      </c>
      <c r="V74" s="57">
        <f t="shared" ca="1" si="28"/>
        <v>19254</v>
      </c>
      <c r="W74" s="57">
        <f t="shared" ca="1" si="28"/>
        <v>425</v>
      </c>
      <c r="X74" s="57">
        <f t="shared" ca="1" si="28"/>
        <v>1679</v>
      </c>
      <c r="Y74" s="57">
        <f t="shared" ca="1" si="28"/>
        <v>3825</v>
      </c>
      <c r="Z74" s="57">
        <f t="shared" ca="1" si="28"/>
        <v>50741</v>
      </c>
      <c r="AA74" s="57">
        <f t="shared" ca="1" si="28"/>
        <v>29572</v>
      </c>
      <c r="AB74" s="57">
        <f t="shared" ca="1" si="28"/>
        <v>76267</v>
      </c>
      <c r="AC74" s="57">
        <f t="shared" ca="1" si="28"/>
        <v>2265</v>
      </c>
      <c r="AD74" s="57">
        <f t="shared" ca="1" si="28"/>
        <v>5547</v>
      </c>
      <c r="AE74" s="57">
        <f t="shared" ca="1" si="28"/>
        <v>2226</v>
      </c>
      <c r="AF74" s="57">
        <f t="shared" ca="1" si="28"/>
        <v>426</v>
      </c>
      <c r="AG74" s="57">
        <f t="shared" ca="1" si="28"/>
        <v>32144</v>
      </c>
      <c r="AH74" s="57">
        <f t="shared" ca="1" si="28"/>
        <v>917</v>
      </c>
      <c r="AI74" s="57">
        <f t="shared" ca="1" si="28"/>
        <v>0</v>
      </c>
      <c r="AJ74" s="57">
        <f t="shared" ca="1" si="28"/>
        <v>135042</v>
      </c>
      <c r="AK74" s="57">
        <f t="shared" ca="1" si="27"/>
        <v>36209</v>
      </c>
      <c r="AL74" s="57">
        <f t="shared" ca="1" si="24"/>
        <v>27754</v>
      </c>
      <c r="AM74" s="57">
        <f t="shared" ca="1" si="24"/>
        <v>6572</v>
      </c>
      <c r="AN74" s="57">
        <f t="shared" ca="1" si="24"/>
        <v>3035</v>
      </c>
      <c r="AO74" s="57">
        <f t="shared" ca="1" si="24"/>
        <v>0</v>
      </c>
      <c r="AP74" s="57">
        <f t="shared" ca="1" si="24"/>
        <v>74782</v>
      </c>
      <c r="AQ74" s="57">
        <f t="shared" ca="1" si="26"/>
        <v>3505</v>
      </c>
      <c r="AR74" s="57">
        <f t="shared" ca="1" si="26"/>
        <v>558</v>
      </c>
      <c r="AS74" s="57">
        <v>2500</v>
      </c>
      <c r="AT74" s="57">
        <f t="shared" ca="1" si="26"/>
        <v>0</v>
      </c>
      <c r="AU74" s="51">
        <v>0</v>
      </c>
      <c r="AV74" s="57">
        <v>0</v>
      </c>
      <c r="AW74" s="51">
        <f t="shared" ca="1" si="36"/>
        <v>10168.4</v>
      </c>
      <c r="AX74" s="57">
        <f t="shared" ca="1" si="29"/>
        <v>-21347</v>
      </c>
      <c r="AY74" s="57">
        <f t="shared" ca="1" si="29"/>
        <v>0</v>
      </c>
      <c r="AZ74" s="57">
        <f t="shared" ca="1" si="29"/>
        <v>0</v>
      </c>
      <c r="BA74" s="51">
        <v>0</v>
      </c>
      <c r="BB74" s="51">
        <v>0</v>
      </c>
      <c r="BC74" s="57">
        <f t="shared" ca="1" si="29"/>
        <v>-11958</v>
      </c>
      <c r="BD74" s="57">
        <f t="shared" ca="1" si="29"/>
        <v>-9458</v>
      </c>
      <c r="BE74" s="57">
        <f t="shared" ca="1" si="46"/>
        <v>675.21</v>
      </c>
      <c r="BF74" s="51">
        <f t="shared" ca="1" si="37"/>
        <v>22.203199999999999</v>
      </c>
      <c r="BG74" s="51">
        <f t="shared" ca="1" si="38"/>
        <v>0.42746478873239435</v>
      </c>
      <c r="BH74" s="51">
        <f t="shared" ca="1" si="39"/>
        <v>740.41584158415844</v>
      </c>
      <c r="BI74" s="51">
        <v>0</v>
      </c>
      <c r="BJ74" s="51">
        <f ca="1">'2024_4월_관리비상세내역'!BK74</f>
        <v>872.48500000000001</v>
      </c>
      <c r="BK74" s="51">
        <f t="shared" ca="1" si="40"/>
        <v>1547.6950000000002</v>
      </c>
      <c r="BL74" s="51">
        <f ca="1">'2024_4월_관리비상세내역'!BM74</f>
        <v>503.33169014084507</v>
      </c>
      <c r="BM74" s="57">
        <f t="shared" ca="1" si="41"/>
        <v>503.75915492957745</v>
      </c>
      <c r="BN74" s="51">
        <f ca="1">'2024_4월_관리비상세내역'!BO74</f>
        <v>668.87760000000003</v>
      </c>
      <c r="BO74" s="57">
        <f t="shared" ca="1" si="42"/>
        <v>691.08080000000007</v>
      </c>
      <c r="BP74" s="51">
        <f ca="1">'2024_4월_관리비상세내역'!BQ74</f>
        <v>1438.7326732673268</v>
      </c>
      <c r="BQ74" s="57">
        <f t="shared" ca="1" si="43"/>
        <v>2179.1485148514853</v>
      </c>
      <c r="BR74" s="51">
        <v>0</v>
      </c>
      <c r="BS74" s="51">
        <v>0</v>
      </c>
    </row>
    <row r="75" spans="1:71">
      <c r="A75" s="8" t="s">
        <v>239</v>
      </c>
      <c r="B75" s="8">
        <v>702</v>
      </c>
      <c r="C75">
        <f t="shared" si="30"/>
        <v>1502</v>
      </c>
      <c r="E75" s="8">
        <v>115.7</v>
      </c>
      <c r="F75" s="8" t="s">
        <v>240</v>
      </c>
      <c r="G75" s="55">
        <f t="shared" ca="1" si="31"/>
        <v>42770</v>
      </c>
      <c r="H75" s="8">
        <v>77777</v>
      </c>
      <c r="J75" t="str">
        <f t="shared" ca="1" si="45"/>
        <v>자가</v>
      </c>
      <c r="K75" s="8" t="s">
        <v>242</v>
      </c>
      <c r="L75" s="55">
        <v>45413</v>
      </c>
      <c r="M75" s="55">
        <v>45463</v>
      </c>
      <c r="N75" s="55">
        <v>45413</v>
      </c>
      <c r="O75" s="55">
        <v>45443</v>
      </c>
      <c r="P75" s="51">
        <f t="shared" ca="1" si="32"/>
        <v>604108</v>
      </c>
      <c r="Q75" s="57">
        <f t="shared" ca="1" si="33"/>
        <v>616190.16</v>
      </c>
      <c r="R75" s="51">
        <f t="shared" ca="1" si="34"/>
        <v>604108</v>
      </c>
      <c r="S75" s="57">
        <f t="shared" ca="1" si="44"/>
        <v>230426</v>
      </c>
      <c r="T75" s="57">
        <f t="shared" ca="1" si="35"/>
        <v>373682</v>
      </c>
      <c r="U75" s="57">
        <f t="shared" ca="1" si="28"/>
        <v>75222</v>
      </c>
      <c r="V75" s="57">
        <f t="shared" ca="1" si="28"/>
        <v>27598</v>
      </c>
      <c r="W75" s="57">
        <f t="shared" ca="1" si="28"/>
        <v>1431</v>
      </c>
      <c r="X75" s="57">
        <f t="shared" ca="1" si="28"/>
        <v>2251</v>
      </c>
      <c r="Y75" s="57">
        <f t="shared" ca="1" si="28"/>
        <v>3765</v>
      </c>
      <c r="Z75" s="57">
        <f t="shared" ca="1" si="28"/>
        <v>27143</v>
      </c>
      <c r="AA75" s="57">
        <f t="shared" ca="1" si="28"/>
        <v>25474</v>
      </c>
      <c r="AB75" s="57">
        <f t="shared" ca="1" si="28"/>
        <v>45088</v>
      </c>
      <c r="AC75" s="57">
        <f t="shared" ca="1" si="28"/>
        <v>1923</v>
      </c>
      <c r="AD75" s="57">
        <f t="shared" ca="1" si="28"/>
        <v>5670</v>
      </c>
      <c r="AE75" s="57">
        <f t="shared" ca="1" si="28"/>
        <v>9736</v>
      </c>
      <c r="AF75" s="57">
        <f t="shared" ca="1" si="28"/>
        <v>989</v>
      </c>
      <c r="AG75" s="57">
        <f t="shared" ca="1" si="28"/>
        <v>23906</v>
      </c>
      <c r="AH75" s="57">
        <f t="shared" ca="1" si="28"/>
        <v>326</v>
      </c>
      <c r="AI75" s="57">
        <f t="shared" ca="1" si="28"/>
        <v>0</v>
      </c>
      <c r="AJ75" s="57">
        <f t="shared" ca="1" si="28"/>
        <v>186905</v>
      </c>
      <c r="AK75" s="57">
        <f t="shared" ca="1" si="27"/>
        <v>46706</v>
      </c>
      <c r="AL75" s="57">
        <f t="shared" ca="1" si="27"/>
        <v>70141</v>
      </c>
      <c r="AM75" s="57">
        <f t="shared" ca="1" si="27"/>
        <v>5818</v>
      </c>
      <c r="AN75" s="57">
        <f t="shared" ca="1" si="27"/>
        <v>10122</v>
      </c>
      <c r="AO75" s="57">
        <f t="shared" ca="1" si="27"/>
        <v>0</v>
      </c>
      <c r="AP75" s="57">
        <f t="shared" ca="1" si="27"/>
        <v>63655</v>
      </c>
      <c r="AQ75" s="57">
        <f t="shared" ca="1" si="27"/>
        <v>5704</v>
      </c>
      <c r="AR75" s="57">
        <f t="shared" ca="1" si="27"/>
        <v>1186</v>
      </c>
      <c r="AS75" s="57">
        <v>2500</v>
      </c>
      <c r="AT75" s="57">
        <f t="shared" ca="1" si="27"/>
        <v>0</v>
      </c>
      <c r="AU75" s="51">
        <v>0</v>
      </c>
      <c r="AV75" s="57">
        <v>0</v>
      </c>
      <c r="AW75" s="51">
        <f t="shared" ca="1" si="36"/>
        <v>12082.16</v>
      </c>
      <c r="AX75" s="57">
        <f t="shared" ca="1" si="29"/>
        <v>-12003</v>
      </c>
      <c r="AY75" s="57">
        <f t="shared" ca="1" si="29"/>
        <v>0</v>
      </c>
      <c r="AZ75" s="57">
        <f t="shared" ca="1" si="29"/>
        <v>0</v>
      </c>
      <c r="BA75" s="51">
        <v>0</v>
      </c>
      <c r="BB75" s="51">
        <v>0</v>
      </c>
      <c r="BC75" s="57">
        <f t="shared" ca="1" si="29"/>
        <v>-1805</v>
      </c>
      <c r="BD75" s="57">
        <f t="shared" ca="1" si="29"/>
        <v>-25343</v>
      </c>
      <c r="BE75" s="57">
        <f t="shared" ca="1" si="46"/>
        <v>934.52499999999998</v>
      </c>
      <c r="BF75" s="51">
        <f t="shared" ca="1" si="37"/>
        <v>56.1128</v>
      </c>
      <c r="BG75" s="51">
        <f t="shared" ca="1" si="38"/>
        <v>1.4256338028169013</v>
      </c>
      <c r="BH75" s="51">
        <f t="shared" ca="1" si="39"/>
        <v>630.24752475247521</v>
      </c>
      <c r="BI75" s="51">
        <v>0</v>
      </c>
      <c r="BJ75" s="51">
        <f ca="1">'2024_4월_관리비상세내역'!BK75</f>
        <v>1344.2850000000001</v>
      </c>
      <c r="BK75" s="51">
        <f t="shared" ca="1" si="40"/>
        <v>2278.81</v>
      </c>
      <c r="BL75" s="51">
        <f ca="1">'2024_4월_관리비상세내역'!BM75</f>
        <v>844.97605633802812</v>
      </c>
      <c r="BM75" s="57">
        <f t="shared" ca="1" si="41"/>
        <v>846.40169014084506</v>
      </c>
      <c r="BN75" s="51">
        <f ca="1">'2024_4월_관리비상세내역'!BO75</f>
        <v>1107.0824</v>
      </c>
      <c r="BO75" s="57">
        <f t="shared" ca="1" si="42"/>
        <v>1163.1952000000001</v>
      </c>
      <c r="BP75" s="51">
        <f ca="1">'2024_4월_관리비상세내역'!BQ75</f>
        <v>1538.0495049504952</v>
      </c>
      <c r="BQ75" s="57">
        <f t="shared" ca="1" si="43"/>
        <v>2168.2970297029706</v>
      </c>
      <c r="BR75" s="51">
        <v>0</v>
      </c>
      <c r="BS75" s="51">
        <v>0</v>
      </c>
    </row>
    <row r="76" spans="1:71">
      <c r="A76" s="8" t="s">
        <v>239</v>
      </c>
      <c r="B76" s="8">
        <v>702</v>
      </c>
      <c r="C76">
        <f t="shared" si="30"/>
        <v>1601</v>
      </c>
      <c r="E76" s="8">
        <v>115.7</v>
      </c>
      <c r="F76" s="8" t="s">
        <v>240</v>
      </c>
      <c r="G76" s="55">
        <f t="shared" ca="1" si="31"/>
        <v>42073</v>
      </c>
      <c r="H76" s="8">
        <v>77777</v>
      </c>
      <c r="J76" t="str">
        <f t="shared" ca="1" si="45"/>
        <v>전세</v>
      </c>
      <c r="K76" s="8" t="s">
        <v>242</v>
      </c>
      <c r="L76" s="55">
        <v>45413</v>
      </c>
      <c r="M76" s="55">
        <v>45463</v>
      </c>
      <c r="N76" s="55">
        <v>45413</v>
      </c>
      <c r="O76" s="55">
        <v>45443</v>
      </c>
      <c r="P76" s="51">
        <f t="shared" ca="1" si="32"/>
        <v>535599</v>
      </c>
      <c r="Q76" s="57">
        <f t="shared" ca="1" si="33"/>
        <v>546310.98</v>
      </c>
      <c r="R76" s="51">
        <f t="shared" ca="1" si="34"/>
        <v>535599</v>
      </c>
      <c r="S76" s="57">
        <f t="shared" ca="1" si="44"/>
        <v>205526</v>
      </c>
      <c r="T76" s="57">
        <f t="shared" ca="1" si="35"/>
        <v>330073</v>
      </c>
      <c r="U76" s="57">
        <f t="shared" ca="1" si="28"/>
        <v>57837</v>
      </c>
      <c r="V76" s="57">
        <f t="shared" ca="1" si="28"/>
        <v>26888</v>
      </c>
      <c r="W76" s="57">
        <f t="shared" ca="1" si="28"/>
        <v>613</v>
      </c>
      <c r="X76" s="57">
        <f t="shared" ca="1" si="28"/>
        <v>4990</v>
      </c>
      <c r="Y76" s="57">
        <f t="shared" ca="1" si="28"/>
        <v>3980</v>
      </c>
      <c r="Z76" s="57">
        <f t="shared" ca="1" si="28"/>
        <v>28096</v>
      </c>
      <c r="AA76" s="57">
        <f t="shared" ca="1" si="28"/>
        <v>5117</v>
      </c>
      <c r="AB76" s="57">
        <f t="shared" ca="1" si="28"/>
        <v>34437</v>
      </c>
      <c r="AC76" s="57">
        <f t="shared" ca="1" si="28"/>
        <v>1493</v>
      </c>
      <c r="AD76" s="57">
        <f t="shared" ca="1" si="28"/>
        <v>3252</v>
      </c>
      <c r="AE76" s="57">
        <f t="shared" ca="1" si="28"/>
        <v>27649</v>
      </c>
      <c r="AF76" s="57">
        <f t="shared" ca="1" si="28"/>
        <v>993</v>
      </c>
      <c r="AG76" s="57">
        <f t="shared" ca="1" si="28"/>
        <v>7183</v>
      </c>
      <c r="AH76" s="57">
        <f t="shared" ca="1" si="28"/>
        <v>821</v>
      </c>
      <c r="AI76" s="57">
        <f t="shared" ca="1" si="28"/>
        <v>0</v>
      </c>
      <c r="AJ76" s="57">
        <f t="shared" ca="1" si="28"/>
        <v>191866</v>
      </c>
      <c r="AK76" s="57">
        <f t="shared" ca="1" si="27"/>
        <v>33301</v>
      </c>
      <c r="AL76" s="57">
        <f t="shared" ca="1" si="27"/>
        <v>47851</v>
      </c>
      <c r="AM76" s="57">
        <f t="shared" ca="1" si="27"/>
        <v>8912</v>
      </c>
      <c r="AN76" s="57">
        <f t="shared" ca="1" si="27"/>
        <v>53865</v>
      </c>
      <c r="AO76" s="57">
        <f t="shared" ca="1" si="27"/>
        <v>0</v>
      </c>
      <c r="AP76" s="57">
        <f t="shared" ca="1" si="27"/>
        <v>41457</v>
      </c>
      <c r="AQ76" s="57">
        <f t="shared" ca="1" si="27"/>
        <v>8115</v>
      </c>
      <c r="AR76" s="57">
        <f t="shared" ca="1" si="27"/>
        <v>1670</v>
      </c>
      <c r="AS76" s="57">
        <v>2500</v>
      </c>
      <c r="AT76" s="57">
        <f t="shared" ca="1" si="27"/>
        <v>0</v>
      </c>
      <c r="AU76" s="51">
        <v>0</v>
      </c>
      <c r="AV76" s="57">
        <v>0</v>
      </c>
      <c r="AW76" s="51">
        <f t="shared" ca="1" si="36"/>
        <v>10711.98</v>
      </c>
      <c r="AX76" s="57">
        <f t="shared" ca="1" si="29"/>
        <v>-19856</v>
      </c>
      <c r="AY76" s="57">
        <f t="shared" ca="1" si="29"/>
        <v>0</v>
      </c>
      <c r="AZ76" s="57">
        <f t="shared" ca="1" si="29"/>
        <v>0</v>
      </c>
      <c r="BA76" s="51">
        <v>0</v>
      </c>
      <c r="BB76" s="51">
        <v>0</v>
      </c>
      <c r="BC76" s="57">
        <f t="shared" ca="1" si="29"/>
        <v>-16850</v>
      </c>
      <c r="BD76" s="57">
        <f t="shared" ca="1" si="29"/>
        <v>-20581</v>
      </c>
      <c r="BE76" s="57">
        <f t="shared" ca="1" si="46"/>
        <v>959.33</v>
      </c>
      <c r="BF76" s="51">
        <f t="shared" ca="1" si="37"/>
        <v>38.280799999999999</v>
      </c>
      <c r="BG76" s="51">
        <f t="shared" ca="1" si="38"/>
        <v>7.5866197183098594</v>
      </c>
      <c r="BH76" s="51">
        <f t="shared" ca="1" si="39"/>
        <v>410.46534653465346</v>
      </c>
      <c r="BI76" s="51">
        <v>0</v>
      </c>
      <c r="BJ76" s="51">
        <f ca="1">'2024_4월_관리비상세내역'!BK76</f>
        <v>1429.7550000000001</v>
      </c>
      <c r="BK76" s="51">
        <f t="shared" ca="1" si="40"/>
        <v>2389.085</v>
      </c>
      <c r="BL76" s="51">
        <f ca="1">'2024_4월_관리비상세내역'!BM76</f>
        <v>17.627464788732393</v>
      </c>
      <c r="BM76" s="57">
        <f t="shared" ca="1" si="41"/>
        <v>25.214084507042251</v>
      </c>
      <c r="BN76" s="51">
        <f ca="1">'2024_4월_관리비상세내역'!BO76</f>
        <v>518.38959999999997</v>
      </c>
      <c r="BO76" s="57">
        <f t="shared" ca="1" si="42"/>
        <v>556.67039999999997</v>
      </c>
      <c r="BP76" s="51">
        <f ca="1">'2024_4월_관리비상세내역'!BQ76</f>
        <v>1162.9900990099011</v>
      </c>
      <c r="BQ76" s="57">
        <f t="shared" ca="1" si="43"/>
        <v>1573.4554455445545</v>
      </c>
      <c r="BR76" s="51">
        <v>0</v>
      </c>
      <c r="BS76" s="51">
        <v>0</v>
      </c>
    </row>
    <row r="77" spans="1:71">
      <c r="A77" s="8" t="s">
        <v>239</v>
      </c>
      <c r="B77" s="8">
        <v>702</v>
      </c>
      <c r="C77">
        <f t="shared" si="30"/>
        <v>1602</v>
      </c>
      <c r="E77" s="8">
        <v>115.7</v>
      </c>
      <c r="F77" s="8" t="s">
        <v>240</v>
      </c>
      <c r="G77" s="55">
        <f t="shared" ca="1" si="31"/>
        <v>45055</v>
      </c>
      <c r="H77" s="8">
        <v>77777</v>
      </c>
      <c r="J77" t="str">
        <f t="shared" ca="1" si="45"/>
        <v>전세</v>
      </c>
      <c r="K77" s="8" t="s">
        <v>242</v>
      </c>
      <c r="L77" s="55">
        <v>45413</v>
      </c>
      <c r="M77" s="55">
        <v>45463</v>
      </c>
      <c r="N77" s="55">
        <v>45413</v>
      </c>
      <c r="O77" s="55">
        <v>45443</v>
      </c>
      <c r="P77" s="51">
        <f t="shared" ca="1" si="32"/>
        <v>615894</v>
      </c>
      <c r="Q77" s="57">
        <f t="shared" ca="1" si="33"/>
        <v>628211.88</v>
      </c>
      <c r="R77" s="51">
        <f t="shared" ca="1" si="34"/>
        <v>615894</v>
      </c>
      <c r="S77" s="57">
        <f t="shared" ca="1" si="44"/>
        <v>244330</v>
      </c>
      <c r="T77" s="57">
        <f t="shared" ca="1" si="35"/>
        <v>371564</v>
      </c>
      <c r="U77" s="57">
        <f t="shared" ca="1" si="28"/>
        <v>58807</v>
      </c>
      <c r="V77" s="57">
        <f t="shared" ca="1" si="28"/>
        <v>32726</v>
      </c>
      <c r="W77" s="57">
        <f t="shared" ca="1" si="28"/>
        <v>560</v>
      </c>
      <c r="X77" s="57">
        <f t="shared" ca="1" si="28"/>
        <v>1437</v>
      </c>
      <c r="Y77" s="57">
        <f t="shared" ca="1" si="28"/>
        <v>3621</v>
      </c>
      <c r="Z77" s="57">
        <f t="shared" ca="1" si="28"/>
        <v>31057</v>
      </c>
      <c r="AA77" s="57">
        <f t="shared" ca="1" si="28"/>
        <v>25815</v>
      </c>
      <c r="AB77" s="57">
        <f t="shared" ca="1" si="28"/>
        <v>67450</v>
      </c>
      <c r="AC77" s="57">
        <f t="shared" ca="1" si="28"/>
        <v>1911</v>
      </c>
      <c r="AD77" s="57">
        <f t="shared" ca="1" si="28"/>
        <v>8131</v>
      </c>
      <c r="AE77" s="57">
        <f t="shared" ca="1" si="28"/>
        <v>21806</v>
      </c>
      <c r="AF77" s="57">
        <f t="shared" ca="1" si="28"/>
        <v>688</v>
      </c>
      <c r="AG77" s="57">
        <f t="shared" ca="1" si="28"/>
        <v>12041</v>
      </c>
      <c r="AH77" s="57">
        <f t="shared" ca="1" si="28"/>
        <v>259</v>
      </c>
      <c r="AI77" s="57">
        <f t="shared" ca="1" si="28"/>
        <v>0</v>
      </c>
      <c r="AJ77" s="57">
        <f t="shared" ref="AJ77" ca="1" si="47">RANDBETWEEN(AJ$2,AJ$3)</f>
        <v>156110</v>
      </c>
      <c r="AK77" s="57">
        <f t="shared" ca="1" si="27"/>
        <v>29157</v>
      </c>
      <c r="AL77" s="57">
        <f t="shared" ca="1" si="27"/>
        <v>94337</v>
      </c>
      <c r="AM77" s="57">
        <f t="shared" ca="1" si="27"/>
        <v>3220</v>
      </c>
      <c r="AN77" s="57">
        <f t="shared" ca="1" si="27"/>
        <v>79558</v>
      </c>
      <c r="AO77" s="57">
        <f t="shared" ca="1" si="27"/>
        <v>0</v>
      </c>
      <c r="AP77" s="57">
        <f t="shared" ca="1" si="27"/>
        <v>23810</v>
      </c>
      <c r="AQ77" s="57">
        <f t="shared" ca="1" si="27"/>
        <v>4095</v>
      </c>
      <c r="AR77" s="57">
        <f t="shared" ca="1" si="27"/>
        <v>1452</v>
      </c>
      <c r="AS77" s="57">
        <v>2500</v>
      </c>
      <c r="AT77" s="57">
        <f t="shared" ca="1" si="27"/>
        <v>0</v>
      </c>
      <c r="AU77" s="51">
        <v>0</v>
      </c>
      <c r="AV77" s="57">
        <v>0</v>
      </c>
      <c r="AW77" s="51">
        <f t="shared" ca="1" si="36"/>
        <v>12317.880000000001</v>
      </c>
      <c r="AX77" s="57">
        <f t="shared" ca="1" si="29"/>
        <v>-10592</v>
      </c>
      <c r="AY77" s="57">
        <f t="shared" ca="1" si="29"/>
        <v>0</v>
      </c>
      <c r="AZ77" s="57">
        <f t="shared" ca="1" si="29"/>
        <v>0</v>
      </c>
      <c r="BA77" s="51">
        <v>0</v>
      </c>
      <c r="BB77" s="51">
        <v>0</v>
      </c>
      <c r="BC77" s="57">
        <f t="shared" ca="1" si="29"/>
        <v>-27824</v>
      </c>
      <c r="BD77" s="57">
        <f t="shared" ca="1" si="29"/>
        <v>-6238</v>
      </c>
      <c r="BE77" s="57">
        <f t="shared" ca="1" si="46"/>
        <v>780.55</v>
      </c>
      <c r="BF77" s="51">
        <f t="shared" ca="1" si="37"/>
        <v>75.4696</v>
      </c>
      <c r="BG77" s="51">
        <f t="shared" ca="1" si="38"/>
        <v>11.205352112676056</v>
      </c>
      <c r="BH77" s="51">
        <f t="shared" ca="1" si="39"/>
        <v>235.74257425742573</v>
      </c>
      <c r="BI77" s="51">
        <v>0</v>
      </c>
      <c r="BJ77" s="51">
        <f ca="1">'2024_4월_관리비상세내역'!BK77</f>
        <v>1692.6149999999998</v>
      </c>
      <c r="BK77" s="51">
        <f t="shared" ca="1" si="40"/>
        <v>2473.165</v>
      </c>
      <c r="BL77" s="51">
        <f ca="1">'2024_4월_관리비상세내역'!BM77</f>
        <v>142.50760563380283</v>
      </c>
      <c r="BM77" s="57">
        <f t="shared" ca="1" si="41"/>
        <v>153.71295774647888</v>
      </c>
      <c r="BN77" s="51">
        <f ca="1">'2024_4월_관리비상세내역'!BO77</f>
        <v>1007.6744</v>
      </c>
      <c r="BO77" s="57">
        <f t="shared" ca="1" si="42"/>
        <v>1083.144</v>
      </c>
      <c r="BP77" s="51">
        <f ca="1">'2024_4월_관리비상세내역'!BQ77</f>
        <v>2063.9603960396039</v>
      </c>
      <c r="BQ77" s="57">
        <f t="shared" ca="1" si="43"/>
        <v>2299.7029702970294</v>
      </c>
      <c r="BR77" s="51">
        <v>0</v>
      </c>
      <c r="BS77" s="51">
        <v>0</v>
      </c>
    </row>
    <row r="78" spans="1:71">
      <c r="A78" s="8" t="s">
        <v>239</v>
      </c>
      <c r="B78" s="8">
        <v>702</v>
      </c>
      <c r="C78">
        <f t="shared" si="30"/>
        <v>1701</v>
      </c>
      <c r="E78" s="8">
        <v>115.7</v>
      </c>
      <c r="F78" s="8" t="s">
        <v>240</v>
      </c>
      <c r="G78" s="55">
        <f t="shared" ca="1" si="31"/>
        <v>42060</v>
      </c>
      <c r="H78" s="8">
        <v>77777</v>
      </c>
      <c r="J78" t="str">
        <f t="shared" ca="1" si="45"/>
        <v>전세</v>
      </c>
      <c r="K78" s="8" t="s">
        <v>242</v>
      </c>
      <c r="L78" s="55">
        <v>45413</v>
      </c>
      <c r="M78" s="55">
        <v>45463</v>
      </c>
      <c r="N78" s="55">
        <v>45413</v>
      </c>
      <c r="O78" s="55">
        <v>45443</v>
      </c>
      <c r="P78" s="51">
        <f t="shared" ca="1" si="32"/>
        <v>527619</v>
      </c>
      <c r="Q78" s="57">
        <f t="shared" ca="1" si="33"/>
        <v>538171.38</v>
      </c>
      <c r="R78" s="51">
        <f t="shared" ca="1" si="34"/>
        <v>527619</v>
      </c>
      <c r="S78" s="57">
        <f t="shared" ca="1" si="44"/>
        <v>214481</v>
      </c>
      <c r="T78" s="57">
        <f t="shared" ca="1" si="35"/>
        <v>313138</v>
      </c>
      <c r="U78" s="57">
        <f t="shared" ref="U78:AJ93" ca="1" si="48">RANDBETWEEN(U$2,U$3)</f>
        <v>44559</v>
      </c>
      <c r="V78" s="57">
        <f t="shared" ca="1" si="48"/>
        <v>11869</v>
      </c>
      <c r="W78" s="57">
        <f t="shared" ca="1" si="48"/>
        <v>1249</v>
      </c>
      <c r="X78" s="57">
        <f t="shared" ca="1" si="48"/>
        <v>2569</v>
      </c>
      <c r="Y78" s="57">
        <f t="shared" ca="1" si="48"/>
        <v>3785</v>
      </c>
      <c r="Z78" s="57">
        <f t="shared" ca="1" si="48"/>
        <v>43128</v>
      </c>
      <c r="AA78" s="57">
        <f t="shared" ca="1" si="48"/>
        <v>10652</v>
      </c>
      <c r="AB78" s="57">
        <f t="shared" ca="1" si="48"/>
        <v>55360</v>
      </c>
      <c r="AC78" s="57">
        <f t="shared" ca="1" si="48"/>
        <v>460</v>
      </c>
      <c r="AD78" s="57">
        <f t="shared" ca="1" si="48"/>
        <v>6214</v>
      </c>
      <c r="AE78" s="57">
        <f t="shared" ca="1" si="48"/>
        <v>21955</v>
      </c>
      <c r="AF78" s="57">
        <f t="shared" ca="1" si="48"/>
        <v>376</v>
      </c>
      <c r="AG78" s="57">
        <f t="shared" ca="1" si="48"/>
        <v>21256</v>
      </c>
      <c r="AH78" s="57">
        <f t="shared" ca="1" si="48"/>
        <v>878</v>
      </c>
      <c r="AI78" s="57">
        <f t="shared" ca="1" si="48"/>
        <v>0</v>
      </c>
      <c r="AJ78" s="57">
        <f t="shared" ca="1" si="48"/>
        <v>133978</v>
      </c>
      <c r="AK78" s="57">
        <f t="shared" ca="1" si="27"/>
        <v>18117</v>
      </c>
      <c r="AL78" s="57">
        <f t="shared" ca="1" si="27"/>
        <v>58277</v>
      </c>
      <c r="AM78" s="57">
        <f t="shared" ca="1" si="27"/>
        <v>3661</v>
      </c>
      <c r="AN78" s="57">
        <f t="shared" ca="1" si="27"/>
        <v>73341</v>
      </c>
      <c r="AO78" s="57">
        <f t="shared" ca="1" si="27"/>
        <v>0</v>
      </c>
      <c r="AP78" s="57">
        <f t="shared" ca="1" si="27"/>
        <v>52439</v>
      </c>
      <c r="AQ78" s="57">
        <f t="shared" ca="1" si="27"/>
        <v>1701</v>
      </c>
      <c r="AR78" s="57">
        <f t="shared" ca="1" si="27"/>
        <v>1163</v>
      </c>
      <c r="AS78" s="57">
        <v>2500</v>
      </c>
      <c r="AT78" s="57">
        <f t="shared" ca="1" si="27"/>
        <v>0</v>
      </c>
      <c r="AU78" s="51">
        <v>0</v>
      </c>
      <c r="AV78" s="57">
        <v>0</v>
      </c>
      <c r="AW78" s="51">
        <f t="shared" ca="1" si="36"/>
        <v>10552.380000000001</v>
      </c>
      <c r="AX78" s="57">
        <f t="shared" ca="1" si="29"/>
        <v>-1706</v>
      </c>
      <c r="AY78" s="57">
        <f t="shared" ca="1" si="29"/>
        <v>0</v>
      </c>
      <c r="AZ78" s="57">
        <f t="shared" ca="1" si="29"/>
        <v>0</v>
      </c>
      <c r="BA78" s="51">
        <v>-5000</v>
      </c>
      <c r="BB78" s="51">
        <v>0</v>
      </c>
      <c r="BC78" s="57">
        <f t="shared" ca="1" si="29"/>
        <v>-17697</v>
      </c>
      <c r="BD78" s="57">
        <f t="shared" ca="1" si="29"/>
        <v>-22465</v>
      </c>
      <c r="BE78" s="57">
        <f t="shared" ca="1" si="46"/>
        <v>669.89</v>
      </c>
      <c r="BF78" s="51">
        <f t="shared" ca="1" si="37"/>
        <v>46.621600000000001</v>
      </c>
      <c r="BG78" s="51">
        <f t="shared" ca="1" si="38"/>
        <v>10.329718309859155</v>
      </c>
      <c r="BH78" s="51">
        <f t="shared" ca="1" si="39"/>
        <v>519.19801980198019</v>
      </c>
      <c r="BI78" s="51">
        <v>0</v>
      </c>
      <c r="BJ78" s="51">
        <f ca="1">'2024_4월_관리비상세내역'!BK78</f>
        <v>1530.8400000000001</v>
      </c>
      <c r="BK78" s="51">
        <f t="shared" ca="1" si="40"/>
        <v>2200.73</v>
      </c>
      <c r="BL78" s="51">
        <f ca="1">'2024_4월_관리비상세내역'!BM78</f>
        <v>350.95197183098594</v>
      </c>
      <c r="BM78" s="57">
        <f t="shared" ca="1" si="41"/>
        <v>361.28169014084511</v>
      </c>
      <c r="BN78" s="51">
        <f ca="1">'2024_4월_관리비상세내역'!BO78</f>
        <v>538.59439999999995</v>
      </c>
      <c r="BO78" s="57">
        <f t="shared" ca="1" si="42"/>
        <v>585.21599999999989</v>
      </c>
      <c r="BP78" s="51">
        <f ca="1">'2024_4월_관리비상세내역'!BQ78</f>
        <v>755.20792079207922</v>
      </c>
      <c r="BQ78" s="57">
        <f t="shared" ca="1" si="43"/>
        <v>1274.4059405940593</v>
      </c>
      <c r="BR78" s="51">
        <v>0</v>
      </c>
      <c r="BS78" s="51">
        <v>0</v>
      </c>
    </row>
    <row r="79" spans="1:71">
      <c r="A79" s="8" t="s">
        <v>239</v>
      </c>
      <c r="B79" s="8">
        <v>702</v>
      </c>
      <c r="C79">
        <f t="shared" si="30"/>
        <v>1702</v>
      </c>
      <c r="E79" s="8">
        <v>115.7</v>
      </c>
      <c r="F79" s="8" t="s">
        <v>240</v>
      </c>
      <c r="G79" s="55">
        <f t="shared" ca="1" si="31"/>
        <v>42384</v>
      </c>
      <c r="H79" s="8">
        <v>77777</v>
      </c>
      <c r="J79" t="str">
        <f t="shared" ca="1" si="45"/>
        <v>전세</v>
      </c>
      <c r="K79" s="8" t="s">
        <v>242</v>
      </c>
      <c r="L79" s="55">
        <v>45413</v>
      </c>
      <c r="M79" s="55">
        <v>45463</v>
      </c>
      <c r="N79" s="55">
        <v>45413</v>
      </c>
      <c r="O79" s="55">
        <v>45443</v>
      </c>
      <c r="P79" s="51">
        <f t="shared" ca="1" si="32"/>
        <v>503747</v>
      </c>
      <c r="Q79" s="57">
        <f t="shared" ca="1" si="33"/>
        <v>513821.94</v>
      </c>
      <c r="R79" s="51">
        <f t="shared" ca="1" si="34"/>
        <v>503747</v>
      </c>
      <c r="S79" s="57">
        <f t="shared" ca="1" si="44"/>
        <v>192342</v>
      </c>
      <c r="T79" s="57">
        <f t="shared" ca="1" si="35"/>
        <v>311405</v>
      </c>
      <c r="U79" s="57">
        <f t="shared" ca="1" si="48"/>
        <v>31795</v>
      </c>
      <c r="V79" s="57">
        <f t="shared" ca="1" si="48"/>
        <v>34072</v>
      </c>
      <c r="W79" s="57">
        <f t="shared" ca="1" si="48"/>
        <v>697</v>
      </c>
      <c r="X79" s="57">
        <f t="shared" ca="1" si="48"/>
        <v>2353</v>
      </c>
      <c r="Y79" s="57">
        <f t="shared" ca="1" si="48"/>
        <v>3449</v>
      </c>
      <c r="Z79" s="57">
        <f t="shared" ca="1" si="48"/>
        <v>44979</v>
      </c>
      <c r="AA79" s="57">
        <f t="shared" ca="1" si="48"/>
        <v>28473</v>
      </c>
      <c r="AB79" s="57">
        <f t="shared" ca="1" si="48"/>
        <v>38246</v>
      </c>
      <c r="AC79" s="57">
        <f t="shared" ca="1" si="48"/>
        <v>56</v>
      </c>
      <c r="AD79" s="57">
        <f t="shared" ca="1" si="48"/>
        <v>5700</v>
      </c>
      <c r="AE79" s="57">
        <f t="shared" ca="1" si="48"/>
        <v>12254</v>
      </c>
      <c r="AF79" s="57">
        <f t="shared" ca="1" si="48"/>
        <v>505</v>
      </c>
      <c r="AG79" s="57">
        <f t="shared" ca="1" si="48"/>
        <v>15896</v>
      </c>
      <c r="AH79" s="57">
        <f t="shared" ca="1" si="48"/>
        <v>713</v>
      </c>
      <c r="AI79" s="57">
        <f t="shared" ca="1" si="48"/>
        <v>0</v>
      </c>
      <c r="AJ79" s="57">
        <f t="shared" ca="1" si="48"/>
        <v>134840</v>
      </c>
      <c r="AK79" s="57">
        <f t="shared" ca="1" si="27"/>
        <v>37787</v>
      </c>
      <c r="AL79" s="57">
        <f t="shared" ca="1" si="27"/>
        <v>26271</v>
      </c>
      <c r="AM79" s="57">
        <f t="shared" ca="1" si="27"/>
        <v>8034</v>
      </c>
      <c r="AN79" s="57">
        <f t="shared" ca="1" si="27"/>
        <v>60397</v>
      </c>
      <c r="AO79" s="57">
        <f t="shared" ca="1" si="27"/>
        <v>0</v>
      </c>
      <c r="AP79" s="57">
        <f t="shared" ca="1" si="27"/>
        <v>42060</v>
      </c>
      <c r="AQ79" s="57">
        <f t="shared" ca="1" si="27"/>
        <v>2340</v>
      </c>
      <c r="AR79" s="57">
        <f t="shared" ca="1" si="27"/>
        <v>806</v>
      </c>
      <c r="AS79" s="57">
        <v>2500</v>
      </c>
      <c r="AT79" s="57">
        <f t="shared" ca="1" si="27"/>
        <v>0</v>
      </c>
      <c r="AU79" s="51">
        <v>0</v>
      </c>
      <c r="AV79" s="57">
        <v>0</v>
      </c>
      <c r="AW79" s="51">
        <f t="shared" ca="1" si="36"/>
        <v>10074.94</v>
      </c>
      <c r="AX79" s="57">
        <f t="shared" ca="1" si="29"/>
        <v>-4218</v>
      </c>
      <c r="AY79" s="57">
        <f t="shared" ca="1" si="29"/>
        <v>0</v>
      </c>
      <c r="AZ79" s="57">
        <f t="shared" ca="1" si="29"/>
        <v>0</v>
      </c>
      <c r="BA79" s="51">
        <v>0</v>
      </c>
      <c r="BB79" s="51">
        <v>0</v>
      </c>
      <c r="BC79" s="57">
        <f t="shared" ca="1" si="29"/>
        <v>-5426</v>
      </c>
      <c r="BD79" s="57">
        <f t="shared" ca="1" si="29"/>
        <v>-20832</v>
      </c>
      <c r="BE79" s="57">
        <f t="shared" ca="1" si="46"/>
        <v>674.2</v>
      </c>
      <c r="BF79" s="51">
        <f t="shared" ca="1" si="37"/>
        <v>21.0168</v>
      </c>
      <c r="BG79" s="51">
        <f t="shared" ca="1" si="38"/>
        <v>8.5066197183098584</v>
      </c>
      <c r="BH79" s="51">
        <f t="shared" ca="1" si="39"/>
        <v>416.43564356435644</v>
      </c>
      <c r="BI79" s="51">
        <v>0</v>
      </c>
      <c r="BJ79" s="51">
        <f ca="1">'2024_4월_관리비상세내역'!BK79</f>
        <v>1540.51</v>
      </c>
      <c r="BK79" s="51">
        <f t="shared" ca="1" si="40"/>
        <v>2214.71</v>
      </c>
      <c r="BL79" s="51">
        <f ca="1">'2024_4월_관리비상세내역'!BM79</f>
        <v>46.441971830985914</v>
      </c>
      <c r="BM79" s="57">
        <f t="shared" ca="1" si="41"/>
        <v>54.94859154929577</v>
      </c>
      <c r="BN79" s="51">
        <f ca="1">'2024_4월_관리비상세내역'!BO79</f>
        <v>703.08159999999998</v>
      </c>
      <c r="BO79" s="57">
        <f t="shared" ca="1" si="42"/>
        <v>724.09839999999997</v>
      </c>
      <c r="BP79" s="51">
        <f ca="1">'2024_4월_관리비상세내역'!BQ79</f>
        <v>614.98019801980195</v>
      </c>
      <c r="BQ79" s="57">
        <f t="shared" ca="1" si="43"/>
        <v>1031.4158415841584</v>
      </c>
      <c r="BR79" s="51">
        <v>0</v>
      </c>
      <c r="BS79" s="51">
        <v>0</v>
      </c>
    </row>
    <row r="80" spans="1:71">
      <c r="A80" s="8" t="s">
        <v>239</v>
      </c>
      <c r="B80" s="8">
        <v>702</v>
      </c>
      <c r="C80">
        <f t="shared" si="30"/>
        <v>1801</v>
      </c>
      <c r="E80" s="8">
        <v>115.7</v>
      </c>
      <c r="F80" s="8" t="s">
        <v>240</v>
      </c>
      <c r="G80" s="55">
        <f t="shared" ca="1" si="31"/>
        <v>43458</v>
      </c>
      <c r="H80" s="8">
        <v>77777</v>
      </c>
      <c r="J80" t="str">
        <f t="shared" ca="1" si="45"/>
        <v>전세</v>
      </c>
      <c r="K80" s="8" t="s">
        <v>242</v>
      </c>
      <c r="L80" s="55">
        <v>45413</v>
      </c>
      <c r="M80" s="55">
        <v>45463</v>
      </c>
      <c r="N80" s="55">
        <v>45413</v>
      </c>
      <c r="O80" s="55">
        <v>45443</v>
      </c>
      <c r="P80" s="51">
        <f t="shared" ca="1" si="32"/>
        <v>476681</v>
      </c>
      <c r="Q80" s="57">
        <f t="shared" ca="1" si="33"/>
        <v>486214.62</v>
      </c>
      <c r="R80" s="51">
        <f t="shared" ca="1" si="34"/>
        <v>476681</v>
      </c>
      <c r="S80" s="57">
        <f t="shared" ca="1" si="44"/>
        <v>175855</v>
      </c>
      <c r="T80" s="57">
        <f t="shared" ca="1" si="35"/>
        <v>300826</v>
      </c>
      <c r="U80" s="57">
        <f t="shared" ca="1" si="48"/>
        <v>42476</v>
      </c>
      <c r="V80" s="57">
        <f t="shared" ca="1" si="48"/>
        <v>18255</v>
      </c>
      <c r="W80" s="57">
        <f t="shared" ca="1" si="48"/>
        <v>1396</v>
      </c>
      <c r="X80" s="57">
        <f t="shared" ca="1" si="48"/>
        <v>3638</v>
      </c>
      <c r="Y80" s="57">
        <f t="shared" ca="1" si="48"/>
        <v>3502</v>
      </c>
      <c r="Z80" s="57">
        <f t="shared" ca="1" si="48"/>
        <v>31700</v>
      </c>
      <c r="AA80" s="57">
        <f t="shared" ca="1" si="48"/>
        <v>12347</v>
      </c>
      <c r="AB80" s="57">
        <f t="shared" ca="1" si="48"/>
        <v>43011</v>
      </c>
      <c r="AC80" s="57">
        <f t="shared" ca="1" si="48"/>
        <v>1204</v>
      </c>
      <c r="AD80" s="57">
        <f t="shared" ca="1" si="48"/>
        <v>8644</v>
      </c>
      <c r="AE80" s="57">
        <f t="shared" ca="1" si="48"/>
        <v>7488</v>
      </c>
      <c r="AF80" s="57">
        <f t="shared" ca="1" si="48"/>
        <v>996</v>
      </c>
      <c r="AG80" s="57">
        <f t="shared" ca="1" si="48"/>
        <v>7507</v>
      </c>
      <c r="AH80" s="57">
        <f t="shared" ca="1" si="48"/>
        <v>681</v>
      </c>
      <c r="AI80" s="57">
        <f t="shared" ca="1" si="48"/>
        <v>0</v>
      </c>
      <c r="AJ80" s="57">
        <f t="shared" ca="1" si="48"/>
        <v>169136</v>
      </c>
      <c r="AK80" s="57">
        <f t="shared" ca="1" si="27"/>
        <v>46350</v>
      </c>
      <c r="AL80" s="57">
        <f t="shared" ca="1" si="27"/>
        <v>39590</v>
      </c>
      <c r="AM80" s="57">
        <f t="shared" ca="1" si="27"/>
        <v>5211</v>
      </c>
      <c r="AN80" s="57">
        <f t="shared" ca="1" si="27"/>
        <v>48486</v>
      </c>
      <c r="AO80" s="57">
        <f t="shared" ca="1" si="27"/>
        <v>0</v>
      </c>
      <c r="AP80" s="57">
        <f t="shared" ca="1" si="27"/>
        <v>22473</v>
      </c>
      <c r="AQ80" s="57">
        <f t="shared" ca="1" si="27"/>
        <v>6038</v>
      </c>
      <c r="AR80" s="57">
        <f t="shared" ca="1" si="27"/>
        <v>1075</v>
      </c>
      <c r="AS80" s="57">
        <v>2500</v>
      </c>
      <c r="AT80" s="57">
        <f t="shared" ca="1" si="27"/>
        <v>0</v>
      </c>
      <c r="AU80" s="51">
        <v>0</v>
      </c>
      <c r="AV80" s="57">
        <v>0</v>
      </c>
      <c r="AW80" s="51">
        <f t="shared" ca="1" si="36"/>
        <v>9533.6200000000008</v>
      </c>
      <c r="AX80" s="57">
        <f t="shared" ca="1" si="29"/>
        <v>-6846</v>
      </c>
      <c r="AY80" s="57">
        <f t="shared" ca="1" si="29"/>
        <v>0</v>
      </c>
      <c r="AZ80" s="57">
        <f t="shared" ca="1" si="29"/>
        <v>0</v>
      </c>
      <c r="BA80" s="51">
        <v>0</v>
      </c>
      <c r="BB80" s="51">
        <v>0</v>
      </c>
      <c r="BC80" s="57">
        <f t="shared" ca="1" si="29"/>
        <v>-18379</v>
      </c>
      <c r="BD80" s="57">
        <f t="shared" ca="1" si="29"/>
        <v>-21798</v>
      </c>
      <c r="BE80" s="57">
        <f t="shared" ca="1" si="46"/>
        <v>845.68</v>
      </c>
      <c r="BF80" s="51">
        <f t="shared" ca="1" si="37"/>
        <v>31.672000000000001</v>
      </c>
      <c r="BG80" s="51">
        <f t="shared" ca="1" si="38"/>
        <v>6.8290140845070422</v>
      </c>
      <c r="BH80" s="51">
        <f t="shared" ca="1" si="39"/>
        <v>222.50495049504951</v>
      </c>
      <c r="BI80" s="51">
        <v>0</v>
      </c>
      <c r="BJ80" s="51">
        <f ca="1">'2024_4월_관리비상세내역'!BK80</f>
        <v>1423.365</v>
      </c>
      <c r="BK80" s="51">
        <f t="shared" ca="1" si="40"/>
        <v>2269.0450000000001</v>
      </c>
      <c r="BL80" s="51">
        <f ca="1">'2024_4월_관리비상세내역'!BM80</f>
        <v>741.33830985915495</v>
      </c>
      <c r="BM80" s="57">
        <f t="shared" ca="1" si="41"/>
        <v>748.16732394366204</v>
      </c>
      <c r="BN80" s="51">
        <f ca="1">'2024_4월_관리비상세내역'!BO80</f>
        <v>478.71360000000004</v>
      </c>
      <c r="BO80" s="57">
        <f t="shared" ca="1" si="42"/>
        <v>510.38560000000007</v>
      </c>
      <c r="BP80" s="51">
        <f ca="1">'2024_4월_관리비상세내역'!BQ80</f>
        <v>1626.7920792079208</v>
      </c>
      <c r="BQ80" s="57">
        <f t="shared" ca="1" si="43"/>
        <v>1849.2970297029703</v>
      </c>
      <c r="BR80" s="51">
        <v>0</v>
      </c>
      <c r="BS80" s="51">
        <v>0</v>
      </c>
    </row>
    <row r="81" spans="1:71">
      <c r="A81" s="8" t="s">
        <v>239</v>
      </c>
      <c r="B81" s="8">
        <v>702</v>
      </c>
      <c r="C81">
        <f t="shared" si="30"/>
        <v>1802</v>
      </c>
      <c r="E81" s="8">
        <v>115.7</v>
      </c>
      <c r="F81" s="8" t="s">
        <v>240</v>
      </c>
      <c r="G81" s="55">
        <f t="shared" ca="1" si="31"/>
        <v>42312</v>
      </c>
      <c r="H81" s="8">
        <v>77777</v>
      </c>
      <c r="J81" t="str">
        <f t="shared" ca="1" si="45"/>
        <v>월세</v>
      </c>
      <c r="K81" s="8" t="s">
        <v>242</v>
      </c>
      <c r="L81" s="55">
        <v>45413</v>
      </c>
      <c r="M81" s="55">
        <v>45463</v>
      </c>
      <c r="N81" s="55">
        <v>45413</v>
      </c>
      <c r="O81" s="55">
        <v>45443</v>
      </c>
      <c r="P81" s="51">
        <f t="shared" ca="1" si="32"/>
        <v>563048</v>
      </c>
      <c r="Q81" s="57">
        <f t="shared" ca="1" si="33"/>
        <v>574308.96</v>
      </c>
      <c r="R81" s="51">
        <f t="shared" ca="1" si="34"/>
        <v>563048</v>
      </c>
      <c r="S81" s="57">
        <f t="shared" ca="1" si="44"/>
        <v>236145</v>
      </c>
      <c r="T81" s="57">
        <f t="shared" ca="1" si="35"/>
        <v>326903</v>
      </c>
      <c r="U81" s="57">
        <f t="shared" ca="1" si="48"/>
        <v>78933</v>
      </c>
      <c r="V81" s="57">
        <f t="shared" ca="1" si="48"/>
        <v>29716</v>
      </c>
      <c r="W81" s="57">
        <f t="shared" ca="1" si="48"/>
        <v>363</v>
      </c>
      <c r="X81" s="57">
        <f t="shared" ca="1" si="48"/>
        <v>3654</v>
      </c>
      <c r="Y81" s="57">
        <f t="shared" ca="1" si="48"/>
        <v>3464</v>
      </c>
      <c r="Z81" s="57">
        <f t="shared" ca="1" si="48"/>
        <v>18520</v>
      </c>
      <c r="AA81" s="57">
        <f t="shared" ca="1" si="48"/>
        <v>10202</v>
      </c>
      <c r="AB81" s="57">
        <f t="shared" ca="1" si="48"/>
        <v>47063</v>
      </c>
      <c r="AC81" s="57">
        <f t="shared" ca="1" si="48"/>
        <v>2051</v>
      </c>
      <c r="AD81" s="57">
        <f t="shared" ca="1" si="48"/>
        <v>4593</v>
      </c>
      <c r="AE81" s="57">
        <f t="shared" ca="1" si="48"/>
        <v>27571</v>
      </c>
      <c r="AF81" s="57">
        <f t="shared" ca="1" si="48"/>
        <v>317</v>
      </c>
      <c r="AG81" s="57">
        <f t="shared" ca="1" si="48"/>
        <v>11946</v>
      </c>
      <c r="AH81" s="57">
        <f t="shared" ca="1" si="48"/>
        <v>691</v>
      </c>
      <c r="AI81" s="57">
        <f t="shared" ca="1" si="48"/>
        <v>0</v>
      </c>
      <c r="AJ81" s="57">
        <f t="shared" ca="1" si="48"/>
        <v>148235</v>
      </c>
      <c r="AK81" s="57">
        <f t="shared" ca="1" si="27"/>
        <v>44848</v>
      </c>
      <c r="AL81" s="57">
        <f t="shared" ca="1" si="27"/>
        <v>95486</v>
      </c>
      <c r="AM81" s="57">
        <f t="shared" ca="1" si="27"/>
        <v>2429</v>
      </c>
      <c r="AN81" s="57">
        <f t="shared" ca="1" si="27"/>
        <v>21308</v>
      </c>
      <c r="AO81" s="57">
        <f t="shared" ca="1" si="27"/>
        <v>0</v>
      </c>
      <c r="AP81" s="57">
        <f t="shared" ca="1" si="27"/>
        <v>61904</v>
      </c>
      <c r="AQ81" s="57">
        <f t="shared" ca="1" si="27"/>
        <v>7954</v>
      </c>
      <c r="AR81" s="57">
        <f t="shared" ca="1" si="27"/>
        <v>484</v>
      </c>
      <c r="AS81" s="57">
        <v>2500</v>
      </c>
      <c r="AT81" s="57">
        <f t="shared" ca="1" si="27"/>
        <v>0</v>
      </c>
      <c r="AU81" s="51">
        <v>0</v>
      </c>
      <c r="AV81" s="57">
        <v>0</v>
      </c>
      <c r="AW81" s="51">
        <f t="shared" ca="1" si="36"/>
        <v>11260.960000000001</v>
      </c>
      <c r="AX81" s="57">
        <f t="shared" ca="1" si="29"/>
        <v>-17216</v>
      </c>
      <c r="AY81" s="57">
        <f t="shared" ca="1" si="29"/>
        <v>0</v>
      </c>
      <c r="AZ81" s="57">
        <f t="shared" ca="1" si="29"/>
        <v>0</v>
      </c>
      <c r="BA81" s="51">
        <v>0</v>
      </c>
      <c r="BB81" s="51">
        <v>0</v>
      </c>
      <c r="BC81" s="57">
        <f t="shared" ca="1" si="29"/>
        <v>-23714</v>
      </c>
      <c r="BD81" s="57">
        <f t="shared" ca="1" si="29"/>
        <v>-20254</v>
      </c>
      <c r="BE81" s="57">
        <f t="shared" ca="1" si="46"/>
        <v>741.17499999999995</v>
      </c>
      <c r="BF81" s="51">
        <f t="shared" ca="1" si="37"/>
        <v>76.388800000000003</v>
      </c>
      <c r="BG81" s="51">
        <f t="shared" ca="1" si="38"/>
        <v>3.0011267605633805</v>
      </c>
      <c r="BH81" s="51">
        <f t="shared" ca="1" si="39"/>
        <v>612.91089108910887</v>
      </c>
      <c r="BI81" s="51">
        <v>0</v>
      </c>
      <c r="BJ81" s="51">
        <f ca="1">'2024_4월_관리비상세내역'!BK81</f>
        <v>1811.03</v>
      </c>
      <c r="BK81" s="51">
        <f t="shared" ca="1" si="40"/>
        <v>2552.2049999999999</v>
      </c>
      <c r="BL81" s="51">
        <f ca="1">'2024_4월_관리비상세내역'!BM81</f>
        <v>257.81042253521127</v>
      </c>
      <c r="BM81" s="57">
        <f t="shared" ca="1" si="41"/>
        <v>260.81154929577463</v>
      </c>
      <c r="BN81" s="51">
        <f ca="1">'2024_4월_관리비상세내역'!BO81</f>
        <v>250.94</v>
      </c>
      <c r="BO81" s="57">
        <f t="shared" ca="1" si="42"/>
        <v>327.3288</v>
      </c>
      <c r="BP81" s="51">
        <f ca="1">'2024_4월_관리비상세내역'!BQ81</f>
        <v>1856.5247524752476</v>
      </c>
      <c r="BQ81" s="57">
        <f t="shared" ca="1" si="43"/>
        <v>2469.4356435643567</v>
      </c>
      <c r="BR81" s="51">
        <v>0</v>
      </c>
      <c r="BS81" s="51">
        <v>0</v>
      </c>
    </row>
    <row r="82" spans="1:71">
      <c r="A82" s="8" t="s">
        <v>239</v>
      </c>
      <c r="B82" s="8">
        <v>702</v>
      </c>
      <c r="C82">
        <f t="shared" si="30"/>
        <v>1901</v>
      </c>
      <c r="E82" s="8">
        <v>115.7</v>
      </c>
      <c r="F82" s="8" t="s">
        <v>240</v>
      </c>
      <c r="G82" s="55">
        <f t="shared" ca="1" si="31"/>
        <v>44303</v>
      </c>
      <c r="H82" s="8">
        <v>77777</v>
      </c>
      <c r="J82" t="str">
        <f t="shared" ca="1" si="45"/>
        <v>자가</v>
      </c>
      <c r="K82" s="8" t="s">
        <v>242</v>
      </c>
      <c r="L82" s="55">
        <v>45413</v>
      </c>
      <c r="M82" s="55">
        <v>45463</v>
      </c>
      <c r="N82" s="55">
        <v>45413</v>
      </c>
      <c r="O82" s="55">
        <v>45443</v>
      </c>
      <c r="P82" s="51">
        <f t="shared" ca="1" si="32"/>
        <v>532747</v>
      </c>
      <c r="Q82" s="57">
        <f t="shared" ca="1" si="33"/>
        <v>543401.93999999994</v>
      </c>
      <c r="R82" s="51">
        <f t="shared" ca="1" si="34"/>
        <v>532747</v>
      </c>
      <c r="S82" s="57">
        <f t="shared" ca="1" si="44"/>
        <v>264947</v>
      </c>
      <c r="T82" s="57">
        <f t="shared" ca="1" si="35"/>
        <v>267800</v>
      </c>
      <c r="U82" s="57">
        <f t="shared" ca="1" si="48"/>
        <v>55219</v>
      </c>
      <c r="V82" s="57">
        <f t="shared" ca="1" si="48"/>
        <v>39624</v>
      </c>
      <c r="W82" s="57">
        <f t="shared" ca="1" si="48"/>
        <v>1531</v>
      </c>
      <c r="X82" s="57">
        <f t="shared" ca="1" si="48"/>
        <v>1745</v>
      </c>
      <c r="Y82" s="57">
        <f t="shared" ca="1" si="48"/>
        <v>3897</v>
      </c>
      <c r="Z82" s="57">
        <f t="shared" ca="1" si="48"/>
        <v>58459</v>
      </c>
      <c r="AA82" s="57">
        <f t="shared" ca="1" si="48"/>
        <v>10753</v>
      </c>
      <c r="AB82" s="57">
        <f t="shared" ca="1" si="48"/>
        <v>35287</v>
      </c>
      <c r="AC82" s="57">
        <f t="shared" ca="1" si="48"/>
        <v>2865</v>
      </c>
      <c r="AD82" s="57">
        <f t="shared" ca="1" si="48"/>
        <v>7599</v>
      </c>
      <c r="AE82" s="57">
        <f t="shared" ca="1" si="48"/>
        <v>27355</v>
      </c>
      <c r="AF82" s="57">
        <f t="shared" ca="1" si="48"/>
        <v>438</v>
      </c>
      <c r="AG82" s="57">
        <f t="shared" ca="1" si="48"/>
        <v>28869</v>
      </c>
      <c r="AH82" s="57">
        <f t="shared" ca="1" si="48"/>
        <v>576</v>
      </c>
      <c r="AI82" s="57">
        <f t="shared" ca="1" si="48"/>
        <v>0</v>
      </c>
      <c r="AJ82" s="57">
        <f t="shared" ca="1" si="48"/>
        <v>134038</v>
      </c>
      <c r="AK82" s="57">
        <f t="shared" ca="1" si="27"/>
        <v>37924</v>
      </c>
      <c r="AL82" s="57">
        <f t="shared" ca="1" si="27"/>
        <v>66565</v>
      </c>
      <c r="AM82" s="57">
        <f t="shared" ca="1" si="27"/>
        <v>8467</v>
      </c>
      <c r="AN82" s="57">
        <f t="shared" ca="1" si="27"/>
        <v>3682</v>
      </c>
      <c r="AO82" s="57">
        <f t="shared" ca="1" si="27"/>
        <v>0</v>
      </c>
      <c r="AP82" s="57">
        <f t="shared" ca="1" si="27"/>
        <v>31145</v>
      </c>
      <c r="AQ82" s="57">
        <f t="shared" ca="1" si="27"/>
        <v>2059</v>
      </c>
      <c r="AR82" s="57">
        <f t="shared" ca="1" si="27"/>
        <v>2300</v>
      </c>
      <c r="AS82" s="57">
        <v>2500</v>
      </c>
      <c r="AT82" s="57">
        <f t="shared" ca="1" si="27"/>
        <v>0</v>
      </c>
      <c r="AU82" s="51">
        <v>0</v>
      </c>
      <c r="AV82" s="57">
        <v>0</v>
      </c>
      <c r="AW82" s="51">
        <f t="shared" ca="1" si="36"/>
        <v>10654.94</v>
      </c>
      <c r="AX82" s="57">
        <f t="shared" ca="1" si="29"/>
        <v>-19760</v>
      </c>
      <c r="AY82" s="57">
        <f t="shared" ca="1" si="29"/>
        <v>0</v>
      </c>
      <c r="AZ82" s="57">
        <f t="shared" ca="1" si="29"/>
        <v>0</v>
      </c>
      <c r="BA82" s="51">
        <v>0</v>
      </c>
      <c r="BB82" s="51">
        <v>0</v>
      </c>
      <c r="BC82" s="57">
        <f t="shared" ca="1" si="29"/>
        <v>-6443</v>
      </c>
      <c r="BD82" s="57">
        <f t="shared" ca="1" si="29"/>
        <v>-3947</v>
      </c>
      <c r="BE82" s="57">
        <f t="shared" ca="1" si="46"/>
        <v>670.19</v>
      </c>
      <c r="BF82" s="51">
        <f t="shared" ca="1" si="37"/>
        <v>53.252000000000002</v>
      </c>
      <c r="BG82" s="51">
        <f t="shared" ca="1" si="38"/>
        <v>0.51859154929577467</v>
      </c>
      <c r="BH82" s="51">
        <f t="shared" ca="1" si="39"/>
        <v>308.36633663366337</v>
      </c>
      <c r="BI82" s="51">
        <v>0</v>
      </c>
      <c r="BJ82" s="51">
        <f ca="1">'2024_4월_관리비상세내역'!BK82</f>
        <v>987.42000000000007</v>
      </c>
      <c r="BK82" s="51">
        <f t="shared" ca="1" si="40"/>
        <v>1657.6100000000001</v>
      </c>
      <c r="BL82" s="51">
        <f ca="1">'2024_4월_관리비상세내역'!BM82</f>
        <v>542.8171830985915</v>
      </c>
      <c r="BM82" s="57">
        <f t="shared" ca="1" si="41"/>
        <v>543.33577464788732</v>
      </c>
      <c r="BN82" s="51">
        <f ca="1">'2024_4월_관리비상세내역'!BO82</f>
        <v>674.68960000000004</v>
      </c>
      <c r="BO82" s="57">
        <f t="shared" ca="1" si="42"/>
        <v>727.94159999999999</v>
      </c>
      <c r="BP82" s="51">
        <f ca="1">'2024_4월_관리비상세내역'!BQ82</f>
        <v>927.17821782178225</v>
      </c>
      <c r="BQ82" s="57">
        <f t="shared" ca="1" si="43"/>
        <v>1235.5445544554457</v>
      </c>
      <c r="BR82" s="51">
        <v>0</v>
      </c>
      <c r="BS82" s="51">
        <v>0</v>
      </c>
    </row>
    <row r="83" spans="1:71">
      <c r="A83" s="8" t="s">
        <v>239</v>
      </c>
      <c r="B83" s="8">
        <v>702</v>
      </c>
      <c r="C83">
        <f t="shared" si="30"/>
        <v>1902</v>
      </c>
      <c r="E83" s="8">
        <v>115.7</v>
      </c>
      <c r="F83" s="8" t="s">
        <v>240</v>
      </c>
      <c r="G83" s="55">
        <f t="shared" ca="1" si="31"/>
        <v>45259</v>
      </c>
      <c r="H83" s="8">
        <v>77777</v>
      </c>
      <c r="J83" t="str">
        <f t="shared" ca="1" si="45"/>
        <v>전세</v>
      </c>
      <c r="K83" s="8" t="s">
        <v>242</v>
      </c>
      <c r="L83" s="55">
        <v>45413</v>
      </c>
      <c r="M83" s="55">
        <v>45463</v>
      </c>
      <c r="N83" s="55">
        <v>45413</v>
      </c>
      <c r="O83" s="55">
        <v>45443</v>
      </c>
      <c r="P83" s="51">
        <f t="shared" ca="1" si="32"/>
        <v>455799</v>
      </c>
      <c r="Q83" s="57">
        <f t="shared" ca="1" si="33"/>
        <v>464914.98</v>
      </c>
      <c r="R83" s="51">
        <f t="shared" ca="1" si="34"/>
        <v>455799</v>
      </c>
      <c r="S83" s="57">
        <f t="shared" ca="1" si="44"/>
        <v>203074</v>
      </c>
      <c r="T83" s="57">
        <f t="shared" ca="1" si="35"/>
        <v>252725</v>
      </c>
      <c r="U83" s="57">
        <f t="shared" ca="1" si="48"/>
        <v>34962</v>
      </c>
      <c r="V83" s="57">
        <f t="shared" ca="1" si="48"/>
        <v>31344</v>
      </c>
      <c r="W83" s="57">
        <f t="shared" ca="1" si="48"/>
        <v>1681</v>
      </c>
      <c r="X83" s="57">
        <f t="shared" ca="1" si="48"/>
        <v>3030</v>
      </c>
      <c r="Y83" s="57">
        <f t="shared" ca="1" si="48"/>
        <v>3884</v>
      </c>
      <c r="Z83" s="57">
        <f t="shared" ca="1" si="48"/>
        <v>16942</v>
      </c>
      <c r="AA83" s="57">
        <f t="shared" ca="1" si="48"/>
        <v>6874</v>
      </c>
      <c r="AB83" s="57">
        <f t="shared" ca="1" si="48"/>
        <v>35140</v>
      </c>
      <c r="AC83" s="57">
        <f t="shared" ca="1" si="48"/>
        <v>521</v>
      </c>
      <c r="AD83" s="57">
        <f t="shared" ca="1" si="48"/>
        <v>5394</v>
      </c>
      <c r="AE83" s="57">
        <f t="shared" ca="1" si="48"/>
        <v>16571</v>
      </c>
      <c r="AF83" s="57">
        <f t="shared" ca="1" si="48"/>
        <v>909</v>
      </c>
      <c r="AG83" s="57">
        <f t="shared" ca="1" si="48"/>
        <v>43325</v>
      </c>
      <c r="AH83" s="57">
        <f t="shared" ca="1" si="48"/>
        <v>832</v>
      </c>
      <c r="AI83" s="57">
        <f t="shared" ca="1" si="48"/>
        <v>0</v>
      </c>
      <c r="AJ83" s="57">
        <f t="shared" ca="1" si="48"/>
        <v>149631</v>
      </c>
      <c r="AK83" s="57">
        <f t="shared" ca="1" si="27"/>
        <v>5173</v>
      </c>
      <c r="AL83" s="57">
        <f t="shared" ca="1" si="27"/>
        <v>96694</v>
      </c>
      <c r="AM83" s="57">
        <f t="shared" ca="1" si="27"/>
        <v>5288</v>
      </c>
      <c r="AN83" s="57">
        <f t="shared" ca="1" si="27"/>
        <v>21344</v>
      </c>
      <c r="AO83" s="57">
        <f t="shared" ca="1" si="27"/>
        <v>0</v>
      </c>
      <c r="AP83" s="57">
        <f t="shared" ca="1" si="27"/>
        <v>5828</v>
      </c>
      <c r="AQ83" s="57">
        <f t="shared" ca="1" si="27"/>
        <v>9371</v>
      </c>
      <c r="AR83" s="57">
        <f t="shared" ca="1" si="27"/>
        <v>2259</v>
      </c>
      <c r="AS83" s="57">
        <v>2500</v>
      </c>
      <c r="AT83" s="57">
        <f t="shared" ca="1" si="27"/>
        <v>0</v>
      </c>
      <c r="AU83" s="51">
        <v>0</v>
      </c>
      <c r="AV83" s="57">
        <v>0</v>
      </c>
      <c r="AW83" s="51">
        <f t="shared" ca="1" si="36"/>
        <v>9115.98</v>
      </c>
      <c r="AX83" s="57">
        <f t="shared" ca="1" si="29"/>
        <v>-24667</v>
      </c>
      <c r="AY83" s="57">
        <f t="shared" ca="1" si="29"/>
        <v>0</v>
      </c>
      <c r="AZ83" s="57">
        <f t="shared" ca="1" si="29"/>
        <v>0</v>
      </c>
      <c r="BA83" s="51">
        <v>0</v>
      </c>
      <c r="BB83" s="51">
        <v>0</v>
      </c>
      <c r="BC83" s="57">
        <f t="shared" ca="1" si="29"/>
        <v>-3038</v>
      </c>
      <c r="BD83" s="57">
        <f t="shared" ca="1" si="29"/>
        <v>-15993</v>
      </c>
      <c r="BE83" s="57">
        <f t="shared" ca="1" si="46"/>
        <v>748.15499999999997</v>
      </c>
      <c r="BF83" s="51">
        <f t="shared" ca="1" si="37"/>
        <v>77.355199999999996</v>
      </c>
      <c r="BG83" s="51">
        <f t="shared" ca="1" si="38"/>
        <v>3.0061971830985916</v>
      </c>
      <c r="BH83" s="51">
        <f t="shared" ca="1" si="39"/>
        <v>57.702970297029701</v>
      </c>
      <c r="BI83" s="51">
        <v>0</v>
      </c>
      <c r="BJ83" s="51">
        <f ca="1">'2024_4월_관리비상세내역'!BK83</f>
        <v>1657.4449999999999</v>
      </c>
      <c r="BK83" s="51">
        <f t="shared" ca="1" si="40"/>
        <v>2405.6</v>
      </c>
      <c r="BL83" s="51">
        <f ca="1">'2024_4월_관리비상세내역'!BM83</f>
        <v>561.53802816901407</v>
      </c>
      <c r="BM83" s="57">
        <f t="shared" ca="1" si="41"/>
        <v>564.54422535211268</v>
      </c>
      <c r="BN83" s="51">
        <f ca="1">'2024_4월_관리비상세내역'!BO83</f>
        <v>1095.5136</v>
      </c>
      <c r="BO83" s="57">
        <f t="shared" ca="1" si="42"/>
        <v>1172.8688</v>
      </c>
      <c r="BP83" s="51">
        <f ca="1">'2024_4월_관리비상세내역'!BQ83</f>
        <v>1427.9108910891091</v>
      </c>
      <c r="BQ83" s="57">
        <f t="shared" ca="1" si="43"/>
        <v>1485.6138613861388</v>
      </c>
      <c r="BR83" s="51">
        <v>0</v>
      </c>
      <c r="BS83" s="51">
        <v>0</v>
      </c>
    </row>
    <row r="84" spans="1:71">
      <c r="A84" s="8" t="s">
        <v>239</v>
      </c>
      <c r="B84" s="8">
        <v>702</v>
      </c>
      <c r="C84">
        <f t="shared" si="30"/>
        <v>2001</v>
      </c>
      <c r="E84" s="8">
        <v>115.7</v>
      </c>
      <c r="F84" s="8" t="s">
        <v>240</v>
      </c>
      <c r="G84" s="55">
        <f t="shared" ca="1" si="31"/>
        <v>43219</v>
      </c>
      <c r="H84" s="8">
        <v>77777</v>
      </c>
      <c r="J84" t="str">
        <f t="shared" ca="1" si="45"/>
        <v>전세</v>
      </c>
      <c r="K84" s="8" t="s">
        <v>242</v>
      </c>
      <c r="L84" s="55">
        <v>45413</v>
      </c>
      <c r="M84" s="55">
        <v>45463</v>
      </c>
      <c r="N84" s="55">
        <v>45413</v>
      </c>
      <c r="O84" s="55">
        <v>45443</v>
      </c>
      <c r="P84" s="51">
        <f t="shared" ca="1" si="32"/>
        <v>505741</v>
      </c>
      <c r="Q84" s="57">
        <f t="shared" ca="1" si="33"/>
        <v>515855.82</v>
      </c>
      <c r="R84" s="51">
        <f t="shared" ca="1" si="34"/>
        <v>505741</v>
      </c>
      <c r="S84" s="57">
        <f t="shared" ca="1" si="44"/>
        <v>209876</v>
      </c>
      <c r="T84" s="57">
        <f t="shared" ca="1" si="35"/>
        <v>295865</v>
      </c>
      <c r="U84" s="57">
        <f t="shared" ca="1" si="48"/>
        <v>35017</v>
      </c>
      <c r="V84" s="57">
        <f t="shared" ca="1" si="48"/>
        <v>37965</v>
      </c>
      <c r="W84" s="57">
        <f t="shared" ca="1" si="48"/>
        <v>1227</v>
      </c>
      <c r="X84" s="57">
        <f t="shared" ca="1" si="48"/>
        <v>3835</v>
      </c>
      <c r="Y84" s="57">
        <f t="shared" ca="1" si="48"/>
        <v>3946</v>
      </c>
      <c r="Z84" s="57">
        <f t="shared" ca="1" si="48"/>
        <v>19583</v>
      </c>
      <c r="AA84" s="57">
        <f t="shared" ca="1" si="48"/>
        <v>7074</v>
      </c>
      <c r="AB84" s="57">
        <f t="shared" ca="1" si="48"/>
        <v>44034</v>
      </c>
      <c r="AC84" s="57">
        <f t="shared" ca="1" si="48"/>
        <v>476</v>
      </c>
      <c r="AD84" s="57">
        <f t="shared" ca="1" si="48"/>
        <v>5053</v>
      </c>
      <c r="AE84" s="57">
        <f t="shared" ca="1" si="48"/>
        <v>8178</v>
      </c>
      <c r="AF84" s="57">
        <f t="shared" ca="1" si="48"/>
        <v>728</v>
      </c>
      <c r="AG84" s="57">
        <f t="shared" ca="1" si="48"/>
        <v>40765</v>
      </c>
      <c r="AH84" s="57">
        <f t="shared" ca="1" si="48"/>
        <v>204</v>
      </c>
      <c r="AI84" s="57">
        <f t="shared" ca="1" si="48"/>
        <v>0</v>
      </c>
      <c r="AJ84" s="57">
        <f t="shared" ca="1" si="48"/>
        <v>182204</v>
      </c>
      <c r="AK84" s="57">
        <f t="shared" ca="1" si="27"/>
        <v>13084</v>
      </c>
      <c r="AL84" s="57">
        <f t="shared" ca="1" si="27"/>
        <v>77528</v>
      </c>
      <c r="AM84" s="57">
        <f t="shared" ca="1" si="27"/>
        <v>1138</v>
      </c>
      <c r="AN84" s="57">
        <f t="shared" ca="1" si="27"/>
        <v>18265</v>
      </c>
      <c r="AO84" s="57">
        <f t="shared" ca="1" si="27"/>
        <v>0</v>
      </c>
      <c r="AP84" s="57">
        <f t="shared" ca="1" si="27"/>
        <v>32539</v>
      </c>
      <c r="AQ84" s="57">
        <f t="shared" ca="1" si="27"/>
        <v>9069</v>
      </c>
      <c r="AR84" s="57">
        <f t="shared" ca="1" si="27"/>
        <v>943</v>
      </c>
      <c r="AS84" s="57">
        <v>2500</v>
      </c>
      <c r="AT84" s="57">
        <f t="shared" ca="1" si="27"/>
        <v>0</v>
      </c>
      <c r="AU84" s="51">
        <v>0</v>
      </c>
      <c r="AV84" s="57">
        <v>0</v>
      </c>
      <c r="AW84" s="51">
        <f t="shared" ca="1" si="36"/>
        <v>10114.82</v>
      </c>
      <c r="AX84" s="57">
        <f t="shared" ca="1" si="29"/>
        <v>-67</v>
      </c>
      <c r="AY84" s="57">
        <f t="shared" ca="1" si="29"/>
        <v>0</v>
      </c>
      <c r="AZ84" s="57">
        <f t="shared" ca="1" si="29"/>
        <v>0</v>
      </c>
      <c r="BA84" s="51">
        <v>0</v>
      </c>
      <c r="BB84" s="51">
        <v>0</v>
      </c>
      <c r="BC84" s="57">
        <f t="shared" ca="1" si="29"/>
        <v>-10514</v>
      </c>
      <c r="BD84" s="57">
        <f t="shared" ca="1" si="29"/>
        <v>-29033</v>
      </c>
      <c r="BE84" s="57">
        <f t="shared" ca="1" si="46"/>
        <v>911.02</v>
      </c>
      <c r="BF84" s="51">
        <f t="shared" ca="1" si="37"/>
        <v>62.022399999999998</v>
      </c>
      <c r="BG84" s="51">
        <f t="shared" ca="1" si="38"/>
        <v>2.5725352112676054</v>
      </c>
      <c r="BH84" s="51">
        <f t="shared" ca="1" si="39"/>
        <v>322.16831683168317</v>
      </c>
      <c r="BI84" s="51">
        <v>0</v>
      </c>
      <c r="BJ84" s="51">
        <f ca="1">'2024_4월_관리비상세내역'!BK84</f>
        <v>975.26</v>
      </c>
      <c r="BK84" s="51">
        <f t="shared" ca="1" si="40"/>
        <v>1886.28</v>
      </c>
      <c r="BL84" s="51">
        <f ca="1">'2024_4월_관리비상세내역'!BM84</f>
        <v>557.3598591549295</v>
      </c>
      <c r="BM84" s="57">
        <f t="shared" ca="1" si="41"/>
        <v>559.93239436619706</v>
      </c>
      <c r="BN84" s="51">
        <f ca="1">'2024_4월_관리비상세내역'!BO84</f>
        <v>461.67439999999999</v>
      </c>
      <c r="BO84" s="57">
        <f t="shared" ca="1" si="42"/>
        <v>523.69679999999994</v>
      </c>
      <c r="BP84" s="51">
        <f ca="1">'2024_4월_관리비상세내역'!BQ84</f>
        <v>1675.7128712871288</v>
      </c>
      <c r="BQ84" s="57">
        <f t="shared" ca="1" si="43"/>
        <v>1997.8811881188119</v>
      </c>
      <c r="BR84" s="51">
        <v>0</v>
      </c>
      <c r="BS84" s="51">
        <v>0</v>
      </c>
    </row>
    <row r="85" spans="1:71">
      <c r="A85" s="8" t="s">
        <v>239</v>
      </c>
      <c r="B85" s="8">
        <v>702</v>
      </c>
      <c r="C85">
        <f t="shared" si="30"/>
        <v>2002</v>
      </c>
      <c r="E85" s="8">
        <v>115.7</v>
      </c>
      <c r="F85" s="8" t="s">
        <v>240</v>
      </c>
      <c r="G85" s="55">
        <f t="shared" ca="1" si="31"/>
        <v>41896</v>
      </c>
      <c r="H85" s="8">
        <v>77777</v>
      </c>
      <c r="J85" t="str">
        <f t="shared" ca="1" si="45"/>
        <v>전세</v>
      </c>
      <c r="K85" s="8" t="s">
        <v>242</v>
      </c>
      <c r="L85" s="55">
        <v>45413</v>
      </c>
      <c r="M85" s="55">
        <v>45463</v>
      </c>
      <c r="N85" s="55">
        <v>45413</v>
      </c>
      <c r="O85" s="55">
        <v>45443</v>
      </c>
      <c r="P85" s="51">
        <f t="shared" ca="1" si="32"/>
        <v>547410</v>
      </c>
      <c r="Q85" s="57">
        <f t="shared" ca="1" si="33"/>
        <v>558358.19999999995</v>
      </c>
      <c r="R85" s="51">
        <f t="shared" ca="1" si="34"/>
        <v>547410</v>
      </c>
      <c r="S85" s="57">
        <f t="shared" ca="1" si="44"/>
        <v>232769</v>
      </c>
      <c r="T85" s="57">
        <f t="shared" ca="1" si="35"/>
        <v>314641</v>
      </c>
      <c r="U85" s="57">
        <f t="shared" ca="1" si="48"/>
        <v>61688</v>
      </c>
      <c r="V85" s="57">
        <f t="shared" ca="1" si="48"/>
        <v>18745</v>
      </c>
      <c r="W85" s="57">
        <f t="shared" ca="1" si="48"/>
        <v>846</v>
      </c>
      <c r="X85" s="57">
        <f t="shared" ca="1" si="48"/>
        <v>1997</v>
      </c>
      <c r="Y85" s="57">
        <f t="shared" ca="1" si="48"/>
        <v>3199</v>
      </c>
      <c r="Z85" s="57">
        <f t="shared" ca="1" si="48"/>
        <v>30650</v>
      </c>
      <c r="AA85" s="57">
        <f t="shared" ca="1" si="48"/>
        <v>8638</v>
      </c>
      <c r="AB85" s="57">
        <f t="shared" ca="1" si="48"/>
        <v>46233</v>
      </c>
      <c r="AC85" s="57">
        <f t="shared" ca="1" si="48"/>
        <v>1785</v>
      </c>
      <c r="AD85" s="57">
        <f t="shared" ca="1" si="48"/>
        <v>6645</v>
      </c>
      <c r="AE85" s="57">
        <f t="shared" ca="1" si="48"/>
        <v>12553</v>
      </c>
      <c r="AF85" s="57">
        <f t="shared" ca="1" si="48"/>
        <v>237</v>
      </c>
      <c r="AG85" s="57">
        <f t="shared" ca="1" si="48"/>
        <v>43549</v>
      </c>
      <c r="AH85" s="57">
        <f t="shared" ca="1" si="48"/>
        <v>749</v>
      </c>
      <c r="AI85" s="57">
        <f t="shared" ca="1" si="48"/>
        <v>0</v>
      </c>
      <c r="AJ85" s="57">
        <f t="shared" ca="1" si="48"/>
        <v>189665</v>
      </c>
      <c r="AK85" s="57">
        <f t="shared" ca="1" si="27"/>
        <v>45170</v>
      </c>
      <c r="AL85" s="57">
        <f t="shared" ca="1" si="27"/>
        <v>44209</v>
      </c>
      <c r="AM85" s="57">
        <f t="shared" ca="1" si="27"/>
        <v>9864</v>
      </c>
      <c r="AN85" s="57">
        <f t="shared" ca="1" si="27"/>
        <v>18197</v>
      </c>
      <c r="AO85" s="57">
        <f t="shared" ca="1" si="27"/>
        <v>0</v>
      </c>
      <c r="AP85" s="57">
        <f t="shared" ca="1" si="27"/>
        <v>34453</v>
      </c>
      <c r="AQ85" s="57">
        <f t="shared" ca="1" si="27"/>
        <v>4642</v>
      </c>
      <c r="AR85" s="57">
        <f t="shared" ca="1" si="27"/>
        <v>866</v>
      </c>
      <c r="AS85" s="57">
        <v>2500</v>
      </c>
      <c r="AT85" s="57">
        <f t="shared" ca="1" si="27"/>
        <v>0</v>
      </c>
      <c r="AU85" s="51">
        <v>0</v>
      </c>
      <c r="AV85" s="57">
        <v>0</v>
      </c>
      <c r="AW85" s="51">
        <f t="shared" ca="1" si="36"/>
        <v>10948.2</v>
      </c>
      <c r="AX85" s="57">
        <f t="shared" ca="1" si="29"/>
        <v>-8757</v>
      </c>
      <c r="AY85" s="57">
        <f t="shared" ca="1" si="29"/>
        <v>0</v>
      </c>
      <c r="AZ85" s="57">
        <f t="shared" ca="1" si="29"/>
        <v>0</v>
      </c>
      <c r="BA85" s="51">
        <v>0</v>
      </c>
      <c r="BB85" s="51">
        <v>0</v>
      </c>
      <c r="BC85" s="57">
        <f t="shared" ca="1" si="29"/>
        <v>-15652</v>
      </c>
      <c r="BD85" s="57">
        <f t="shared" ca="1" si="29"/>
        <v>-15261</v>
      </c>
      <c r="BE85" s="57">
        <f t="shared" ca="1" si="46"/>
        <v>948.32500000000005</v>
      </c>
      <c r="BF85" s="51">
        <f t="shared" ca="1" si="37"/>
        <v>35.367199999999997</v>
      </c>
      <c r="BG85" s="51">
        <f t="shared" ca="1" si="38"/>
        <v>2.5629577464788733</v>
      </c>
      <c r="BH85" s="51">
        <f t="shared" ca="1" si="39"/>
        <v>341.11881188118809</v>
      </c>
      <c r="BI85" s="51">
        <v>0</v>
      </c>
      <c r="BJ85" s="51">
        <f ca="1">'2024_4월_관리비상세내역'!BK85</f>
        <v>1682.1549999999997</v>
      </c>
      <c r="BK85" s="51">
        <f t="shared" ca="1" si="40"/>
        <v>2630.4799999999996</v>
      </c>
      <c r="BL85" s="51">
        <f ca="1">'2024_4월_관리비상세내역'!BM85</f>
        <v>399.46507042253518</v>
      </c>
      <c r="BM85" s="57">
        <f t="shared" ca="1" si="41"/>
        <v>402.02802816901408</v>
      </c>
      <c r="BN85" s="51">
        <f ca="1">'2024_4월_관리비상세내역'!BO85</f>
        <v>234.42079999999999</v>
      </c>
      <c r="BO85" s="57">
        <f t="shared" ca="1" si="42"/>
        <v>269.78800000000001</v>
      </c>
      <c r="BP85" s="51">
        <f ca="1">'2024_4월_관리비상세내역'!BQ85</f>
        <v>760.99009900990097</v>
      </c>
      <c r="BQ85" s="57">
        <f t="shared" ca="1" si="43"/>
        <v>1102.1089108910892</v>
      </c>
      <c r="BR85" s="51">
        <v>0</v>
      </c>
      <c r="BS85" s="51">
        <v>0</v>
      </c>
    </row>
    <row r="86" spans="1:71">
      <c r="A86" s="8" t="s">
        <v>239</v>
      </c>
      <c r="B86" s="8">
        <v>702</v>
      </c>
      <c r="C86">
        <f t="shared" si="30"/>
        <v>2101</v>
      </c>
      <c r="E86" s="8">
        <v>115.7</v>
      </c>
      <c r="F86" s="8" t="s">
        <v>240</v>
      </c>
      <c r="G86" s="55">
        <f t="shared" ca="1" si="31"/>
        <v>44434</v>
      </c>
      <c r="H86" s="8">
        <v>77777</v>
      </c>
      <c r="J86" t="str">
        <f t="shared" ca="1" si="45"/>
        <v>전세</v>
      </c>
      <c r="K86" s="8" t="s">
        <v>242</v>
      </c>
      <c r="L86" s="55">
        <v>45413</v>
      </c>
      <c r="M86" s="55">
        <v>45463</v>
      </c>
      <c r="N86" s="55">
        <v>45413</v>
      </c>
      <c r="O86" s="55">
        <v>45443</v>
      </c>
      <c r="P86" s="51">
        <f t="shared" ca="1" si="32"/>
        <v>513742</v>
      </c>
      <c r="Q86" s="57">
        <f t="shared" ca="1" si="33"/>
        <v>524016.84</v>
      </c>
      <c r="R86" s="51">
        <f t="shared" ca="1" si="34"/>
        <v>513742</v>
      </c>
      <c r="S86" s="57">
        <f t="shared" ca="1" si="44"/>
        <v>210405</v>
      </c>
      <c r="T86" s="57">
        <f t="shared" ca="1" si="35"/>
        <v>303337</v>
      </c>
      <c r="U86" s="57">
        <f t="shared" ca="1" si="48"/>
        <v>41938</v>
      </c>
      <c r="V86" s="57">
        <f t="shared" ca="1" si="48"/>
        <v>10748</v>
      </c>
      <c r="W86" s="57">
        <f t="shared" ca="1" si="48"/>
        <v>1933</v>
      </c>
      <c r="X86" s="57">
        <f t="shared" ca="1" si="48"/>
        <v>4376</v>
      </c>
      <c r="Y86" s="57">
        <f t="shared" ca="1" si="48"/>
        <v>3959</v>
      </c>
      <c r="Z86" s="57">
        <f t="shared" ca="1" si="48"/>
        <v>35954</v>
      </c>
      <c r="AA86" s="57">
        <f t="shared" ca="1" si="48"/>
        <v>23103</v>
      </c>
      <c r="AB86" s="57">
        <f t="shared" ca="1" si="48"/>
        <v>45827</v>
      </c>
      <c r="AC86" s="57">
        <f t="shared" ca="1" si="48"/>
        <v>2101</v>
      </c>
      <c r="AD86" s="57">
        <f t="shared" ca="1" si="48"/>
        <v>2745</v>
      </c>
      <c r="AE86" s="57">
        <f t="shared" ca="1" si="48"/>
        <v>29004</v>
      </c>
      <c r="AF86" s="57">
        <f t="shared" ca="1" si="48"/>
        <v>799</v>
      </c>
      <c r="AG86" s="57">
        <f t="shared" ca="1" si="48"/>
        <v>27438</v>
      </c>
      <c r="AH86" s="57">
        <f t="shared" ca="1" si="48"/>
        <v>892</v>
      </c>
      <c r="AI86" s="57">
        <f t="shared" ca="1" si="48"/>
        <v>0</v>
      </c>
      <c r="AJ86" s="57">
        <f t="shared" ca="1" si="48"/>
        <v>139359</v>
      </c>
      <c r="AK86" s="57">
        <f t="shared" ca="1" si="27"/>
        <v>10921</v>
      </c>
      <c r="AL86" s="57">
        <f t="shared" ca="1" si="27"/>
        <v>88887</v>
      </c>
      <c r="AM86" s="57">
        <f t="shared" ca="1" si="27"/>
        <v>7319</v>
      </c>
      <c r="AN86" s="57">
        <f t="shared" ca="1" si="27"/>
        <v>22836</v>
      </c>
      <c r="AO86" s="57">
        <f t="shared" ca="1" si="27"/>
        <v>0</v>
      </c>
      <c r="AP86" s="57">
        <f t="shared" ca="1" si="27"/>
        <v>29930</v>
      </c>
      <c r="AQ86" s="57">
        <f t="shared" ca="1" si="27"/>
        <v>3583</v>
      </c>
      <c r="AR86" s="57">
        <f t="shared" ca="1" si="27"/>
        <v>1466</v>
      </c>
      <c r="AS86" s="57">
        <v>2500</v>
      </c>
      <c r="AT86" s="57">
        <f t="shared" ca="1" si="27"/>
        <v>0</v>
      </c>
      <c r="AU86" s="51">
        <v>0</v>
      </c>
      <c r="AV86" s="57">
        <v>0</v>
      </c>
      <c r="AW86" s="51">
        <f t="shared" ca="1" si="36"/>
        <v>10274.84</v>
      </c>
      <c r="AX86" s="57">
        <f t="shared" ca="1" si="29"/>
        <v>-12953</v>
      </c>
      <c r="AY86" s="57">
        <f t="shared" ca="1" si="29"/>
        <v>0</v>
      </c>
      <c r="AZ86" s="57">
        <f t="shared" ca="1" si="29"/>
        <v>0</v>
      </c>
      <c r="BA86" s="51">
        <v>0</v>
      </c>
      <c r="BB86" s="51">
        <v>0</v>
      </c>
      <c r="BC86" s="57">
        <f t="shared" ca="1" si="29"/>
        <v>-2351</v>
      </c>
      <c r="BD86" s="57">
        <f t="shared" ca="1" si="29"/>
        <v>-8572</v>
      </c>
      <c r="BE86" s="57">
        <f t="shared" ca="1" si="46"/>
        <v>696.79499999999996</v>
      </c>
      <c r="BF86" s="51">
        <f t="shared" ca="1" si="37"/>
        <v>71.1096</v>
      </c>
      <c r="BG86" s="51">
        <f t="shared" ca="1" si="38"/>
        <v>3.2163380281690142</v>
      </c>
      <c r="BH86" s="51">
        <f t="shared" ca="1" si="39"/>
        <v>296.33663366336634</v>
      </c>
      <c r="BI86" s="51">
        <v>0</v>
      </c>
      <c r="BJ86" s="51">
        <f ca="1">'2024_4월_관리비상세내역'!BK86</f>
        <v>1814.04</v>
      </c>
      <c r="BK86" s="51">
        <f t="shared" ca="1" si="40"/>
        <v>2510.835</v>
      </c>
      <c r="BL86" s="51">
        <f ca="1">'2024_4월_관리비상세내역'!BM86</f>
        <v>828.35915492957747</v>
      </c>
      <c r="BM86" s="57">
        <f t="shared" ca="1" si="41"/>
        <v>831.57549295774652</v>
      </c>
      <c r="BN86" s="51">
        <f ca="1">'2024_4월_관리비상세내역'!BO86</f>
        <v>446.3904</v>
      </c>
      <c r="BO86" s="57">
        <f t="shared" ca="1" si="42"/>
        <v>517.5</v>
      </c>
      <c r="BP86" s="51">
        <f ca="1">'2024_4월_관리비상세내역'!BQ86</f>
        <v>1012.6633663366337</v>
      </c>
      <c r="BQ86" s="57">
        <f t="shared" ca="1" si="43"/>
        <v>1309</v>
      </c>
      <c r="BR86" s="51">
        <v>0</v>
      </c>
      <c r="BS86" s="51">
        <v>0</v>
      </c>
    </row>
    <row r="87" spans="1:71">
      <c r="A87" s="8" t="s">
        <v>239</v>
      </c>
      <c r="B87" s="8">
        <v>702</v>
      </c>
      <c r="C87">
        <f t="shared" si="30"/>
        <v>2102</v>
      </c>
      <c r="E87" s="8">
        <v>115.7</v>
      </c>
      <c r="F87" s="8" t="s">
        <v>240</v>
      </c>
      <c r="G87" s="55">
        <f t="shared" ca="1" si="31"/>
        <v>44172</v>
      </c>
      <c r="H87" s="8">
        <v>77777</v>
      </c>
      <c r="J87" t="str">
        <f t="shared" ca="1" si="45"/>
        <v>자가</v>
      </c>
      <c r="K87" s="8" t="s">
        <v>242</v>
      </c>
      <c r="L87" s="55">
        <v>45413</v>
      </c>
      <c r="M87" s="55">
        <v>45463</v>
      </c>
      <c r="N87" s="55">
        <v>45413</v>
      </c>
      <c r="O87" s="55">
        <v>45443</v>
      </c>
      <c r="P87" s="51">
        <f t="shared" ca="1" si="32"/>
        <v>513293</v>
      </c>
      <c r="Q87" s="57">
        <f t="shared" ca="1" si="33"/>
        <v>523558.86</v>
      </c>
      <c r="R87" s="51">
        <f t="shared" ca="1" si="34"/>
        <v>513293</v>
      </c>
      <c r="S87" s="57">
        <f t="shared" ca="1" si="44"/>
        <v>207014</v>
      </c>
      <c r="T87" s="57">
        <f t="shared" ca="1" si="35"/>
        <v>306279</v>
      </c>
      <c r="U87" s="57">
        <f t="shared" ca="1" si="48"/>
        <v>41231</v>
      </c>
      <c r="V87" s="57">
        <f t="shared" ca="1" si="48"/>
        <v>34141</v>
      </c>
      <c r="W87" s="57">
        <f t="shared" ca="1" si="48"/>
        <v>1116</v>
      </c>
      <c r="X87" s="57">
        <f t="shared" ca="1" si="48"/>
        <v>4299</v>
      </c>
      <c r="Y87" s="57">
        <f t="shared" ca="1" si="48"/>
        <v>3083</v>
      </c>
      <c r="Z87" s="57">
        <f t="shared" ca="1" si="48"/>
        <v>43580</v>
      </c>
      <c r="AA87" s="57">
        <f t="shared" ca="1" si="48"/>
        <v>5089</v>
      </c>
      <c r="AB87" s="57">
        <f t="shared" ca="1" si="48"/>
        <v>32886</v>
      </c>
      <c r="AC87" s="57">
        <f t="shared" ca="1" si="48"/>
        <v>1253</v>
      </c>
      <c r="AD87" s="57">
        <f t="shared" ca="1" si="48"/>
        <v>6128</v>
      </c>
      <c r="AE87" s="57">
        <f t="shared" ca="1" si="48"/>
        <v>21697</v>
      </c>
      <c r="AF87" s="57">
        <f t="shared" ca="1" si="48"/>
        <v>459</v>
      </c>
      <c r="AG87" s="57">
        <f t="shared" ca="1" si="48"/>
        <v>10630</v>
      </c>
      <c r="AH87" s="57">
        <f t="shared" ca="1" si="48"/>
        <v>64</v>
      </c>
      <c r="AI87" s="57">
        <f t="shared" ca="1" si="48"/>
        <v>0</v>
      </c>
      <c r="AJ87" s="57">
        <f t="shared" ca="1" si="48"/>
        <v>162072</v>
      </c>
      <c r="AK87" s="57">
        <f t="shared" ca="1" si="27"/>
        <v>33168</v>
      </c>
      <c r="AL87" s="57">
        <f t="shared" ca="1" si="27"/>
        <v>68148</v>
      </c>
      <c r="AM87" s="57">
        <f t="shared" ca="1" si="27"/>
        <v>5580</v>
      </c>
      <c r="AN87" s="57">
        <f t="shared" ca="1" si="27"/>
        <v>72922</v>
      </c>
      <c r="AO87" s="57">
        <f t="shared" ca="1" si="27"/>
        <v>0</v>
      </c>
      <c r="AP87" s="57">
        <f t="shared" ca="1" si="27"/>
        <v>8853</v>
      </c>
      <c r="AQ87" s="57">
        <f t="shared" ca="1" si="27"/>
        <v>6511</v>
      </c>
      <c r="AR87" s="57">
        <f t="shared" ca="1" si="27"/>
        <v>1357</v>
      </c>
      <c r="AS87" s="57">
        <v>2500</v>
      </c>
      <c r="AT87" s="57">
        <f t="shared" ca="1" si="27"/>
        <v>0</v>
      </c>
      <c r="AU87" s="51">
        <v>0</v>
      </c>
      <c r="AV87" s="57">
        <v>0</v>
      </c>
      <c r="AW87" s="51">
        <f t="shared" ca="1" si="36"/>
        <v>10265.86</v>
      </c>
      <c r="AX87" s="57">
        <f t="shared" ca="1" si="29"/>
        <v>-23128</v>
      </c>
      <c r="AY87" s="57">
        <f t="shared" ca="1" si="29"/>
        <v>0</v>
      </c>
      <c r="AZ87" s="57">
        <f t="shared" ca="1" si="29"/>
        <v>0</v>
      </c>
      <c r="BA87" s="51">
        <v>0</v>
      </c>
      <c r="BB87" s="51">
        <v>0</v>
      </c>
      <c r="BC87" s="57">
        <f t="shared" ca="1" si="29"/>
        <v>-13361</v>
      </c>
      <c r="BD87" s="57">
        <f t="shared" ca="1" si="29"/>
        <v>-16985</v>
      </c>
      <c r="BE87" s="57">
        <f t="shared" ca="1" si="46"/>
        <v>810.36</v>
      </c>
      <c r="BF87" s="51">
        <f t="shared" ca="1" si="37"/>
        <v>54.5184</v>
      </c>
      <c r="BG87" s="51">
        <f t="shared" ca="1" si="38"/>
        <v>10.270704225352112</v>
      </c>
      <c r="BH87" s="51">
        <f t="shared" ca="1" si="39"/>
        <v>87.653465346534659</v>
      </c>
      <c r="BI87" s="51">
        <v>0</v>
      </c>
      <c r="BJ87" s="51">
        <f ca="1">'2024_4월_관리비상세내역'!BK87</f>
        <v>1282.415</v>
      </c>
      <c r="BK87" s="51">
        <f t="shared" ca="1" si="40"/>
        <v>2092.7750000000001</v>
      </c>
      <c r="BL87" s="51">
        <f ca="1">'2024_4월_관리비상세내역'!BM87</f>
        <v>198.86619718309859</v>
      </c>
      <c r="BM87" s="57">
        <f t="shared" ca="1" si="41"/>
        <v>209.13690140845071</v>
      </c>
      <c r="BN87" s="51">
        <f ca="1">'2024_4월_관리비상세내역'!BO87</f>
        <v>969.70319999999992</v>
      </c>
      <c r="BO87" s="57">
        <f t="shared" ca="1" si="42"/>
        <v>1024.2215999999999</v>
      </c>
      <c r="BP87" s="51">
        <f ca="1">'2024_4월_관리비상세내역'!BQ87</f>
        <v>1240.1386138613861</v>
      </c>
      <c r="BQ87" s="57">
        <f t="shared" ca="1" si="43"/>
        <v>1327.7920792079208</v>
      </c>
      <c r="BR87" s="51">
        <v>0</v>
      </c>
      <c r="BS87" s="51">
        <v>0</v>
      </c>
    </row>
    <row r="88" spans="1:71">
      <c r="A88" s="8" t="s">
        <v>239</v>
      </c>
      <c r="B88" s="8">
        <v>702</v>
      </c>
      <c r="C88">
        <f t="shared" si="30"/>
        <v>2201</v>
      </c>
      <c r="E88" s="8">
        <v>115.7</v>
      </c>
      <c r="F88" s="8" t="s">
        <v>240</v>
      </c>
      <c r="G88" s="55">
        <f t="shared" ca="1" si="31"/>
        <v>44068</v>
      </c>
      <c r="H88" s="8">
        <v>77777</v>
      </c>
      <c r="J88" t="str">
        <f t="shared" ca="1" si="45"/>
        <v>자가</v>
      </c>
      <c r="K88" s="8" t="s">
        <v>242</v>
      </c>
      <c r="L88" s="55">
        <v>45413</v>
      </c>
      <c r="M88" s="55">
        <v>45463</v>
      </c>
      <c r="N88" s="55">
        <v>45413</v>
      </c>
      <c r="O88" s="55">
        <v>45443</v>
      </c>
      <c r="P88" s="51">
        <f t="shared" ca="1" si="32"/>
        <v>480769</v>
      </c>
      <c r="Q88" s="57">
        <f t="shared" ca="1" si="33"/>
        <v>490384.38</v>
      </c>
      <c r="R88" s="51">
        <f t="shared" ca="1" si="34"/>
        <v>480769</v>
      </c>
      <c r="S88" s="57">
        <f t="shared" ca="1" si="44"/>
        <v>251004</v>
      </c>
      <c r="T88" s="57">
        <f t="shared" ca="1" si="35"/>
        <v>229765</v>
      </c>
      <c r="U88" s="57">
        <f t="shared" ca="1" si="48"/>
        <v>57597</v>
      </c>
      <c r="V88" s="57">
        <f t="shared" ca="1" si="48"/>
        <v>19467</v>
      </c>
      <c r="W88" s="57">
        <f t="shared" ca="1" si="48"/>
        <v>1525</v>
      </c>
      <c r="X88" s="57">
        <f t="shared" ca="1" si="48"/>
        <v>3948</v>
      </c>
      <c r="Y88" s="57">
        <f t="shared" ca="1" si="48"/>
        <v>3563</v>
      </c>
      <c r="Z88" s="57">
        <f t="shared" ca="1" si="48"/>
        <v>54336</v>
      </c>
      <c r="AA88" s="57">
        <f t="shared" ca="1" si="48"/>
        <v>1290</v>
      </c>
      <c r="AB88" s="57">
        <f t="shared" ca="1" si="48"/>
        <v>41932</v>
      </c>
      <c r="AC88" s="57">
        <f t="shared" ca="1" si="48"/>
        <v>2790</v>
      </c>
      <c r="AD88" s="57">
        <f t="shared" ca="1" si="48"/>
        <v>2575</v>
      </c>
      <c r="AE88" s="57">
        <f t="shared" ca="1" si="48"/>
        <v>17954</v>
      </c>
      <c r="AF88" s="57">
        <f t="shared" ca="1" si="48"/>
        <v>331</v>
      </c>
      <c r="AG88" s="57">
        <f t="shared" ca="1" si="48"/>
        <v>38622</v>
      </c>
      <c r="AH88" s="57">
        <f t="shared" ca="1" si="48"/>
        <v>901</v>
      </c>
      <c r="AI88" s="57">
        <f t="shared" ca="1" si="48"/>
        <v>0</v>
      </c>
      <c r="AJ88" s="57">
        <f t="shared" ca="1" si="48"/>
        <v>163510</v>
      </c>
      <c r="AK88" s="57">
        <f t="shared" ca="1" si="27"/>
        <v>6864</v>
      </c>
      <c r="AL88" s="57">
        <f t="shared" ca="1" si="27"/>
        <v>36958</v>
      </c>
      <c r="AM88" s="57">
        <f t="shared" ca="1" si="27"/>
        <v>3068</v>
      </c>
      <c r="AN88" s="57">
        <f t="shared" ca="1" si="27"/>
        <v>32830</v>
      </c>
      <c r="AO88" s="57">
        <f t="shared" ca="1" si="27"/>
        <v>0</v>
      </c>
      <c r="AP88" s="57">
        <f t="shared" ca="1" si="27"/>
        <v>17613</v>
      </c>
      <c r="AQ88" s="57">
        <f t="shared" ca="1" si="27"/>
        <v>6364</v>
      </c>
      <c r="AR88" s="57">
        <f t="shared" ca="1" si="27"/>
        <v>614</v>
      </c>
      <c r="AS88" s="57">
        <v>2500</v>
      </c>
      <c r="AT88" s="57">
        <f t="shared" ca="1" si="27"/>
        <v>0</v>
      </c>
      <c r="AU88" s="51">
        <v>0</v>
      </c>
      <c r="AV88" s="57">
        <v>0</v>
      </c>
      <c r="AW88" s="51">
        <f t="shared" ca="1" si="36"/>
        <v>9615.380000000001</v>
      </c>
      <c r="AX88" s="57">
        <f t="shared" ca="1" si="29"/>
        <v>-79</v>
      </c>
      <c r="AY88" s="57">
        <f t="shared" ca="1" si="29"/>
        <v>0</v>
      </c>
      <c r="AZ88" s="57">
        <f t="shared" ca="1" si="29"/>
        <v>0</v>
      </c>
      <c r="BA88" s="51">
        <v>0</v>
      </c>
      <c r="BB88" s="51">
        <v>0</v>
      </c>
      <c r="BC88" s="57">
        <f t="shared" ca="1" si="29"/>
        <v>-6383</v>
      </c>
      <c r="BD88" s="57">
        <f t="shared" ca="1" si="29"/>
        <v>-29921</v>
      </c>
      <c r="BE88" s="57">
        <f t="shared" ca="1" si="46"/>
        <v>817.55</v>
      </c>
      <c r="BF88" s="51">
        <f t="shared" ca="1" si="37"/>
        <v>29.566400000000002</v>
      </c>
      <c r="BG88" s="51">
        <f t="shared" ca="1" si="38"/>
        <v>4.6239436619718308</v>
      </c>
      <c r="BH88" s="51">
        <f t="shared" ca="1" si="39"/>
        <v>174.38613861386139</v>
      </c>
      <c r="BI88" s="51">
        <v>0</v>
      </c>
      <c r="BJ88" s="51">
        <f ca="1">'2024_4월_관리비상세내역'!BK88</f>
        <v>815.34500000000003</v>
      </c>
      <c r="BK88" s="51">
        <f t="shared" ca="1" si="40"/>
        <v>1632.895</v>
      </c>
      <c r="BL88" s="51">
        <f ca="1">'2024_4월_관리비상세내역'!BM88</f>
        <v>117.0105633802817</v>
      </c>
      <c r="BM88" s="57">
        <f t="shared" ca="1" si="41"/>
        <v>121.63450704225353</v>
      </c>
      <c r="BN88" s="51">
        <f ca="1">'2024_4월_관리비상세내역'!BO88</f>
        <v>223.77200000000002</v>
      </c>
      <c r="BO88" s="57">
        <f t="shared" ca="1" si="42"/>
        <v>253.33840000000004</v>
      </c>
      <c r="BP88" s="51">
        <f ca="1">'2024_4월_관리비상세내역'!BQ88</f>
        <v>171.0990099009901</v>
      </c>
      <c r="BQ88" s="57">
        <f t="shared" ca="1" si="43"/>
        <v>345.48514851485152</v>
      </c>
      <c r="BR88" s="51">
        <v>0</v>
      </c>
      <c r="BS88" s="51">
        <v>0</v>
      </c>
    </row>
    <row r="89" spans="1:71">
      <c r="A89" s="8" t="s">
        <v>239</v>
      </c>
      <c r="B89" s="8">
        <v>702</v>
      </c>
      <c r="C89">
        <f t="shared" si="30"/>
        <v>2202</v>
      </c>
      <c r="E89" s="8">
        <v>115.7</v>
      </c>
      <c r="F89" s="8" t="s">
        <v>240</v>
      </c>
      <c r="G89" s="55">
        <f t="shared" ca="1" si="31"/>
        <v>45265</v>
      </c>
      <c r="H89" s="8">
        <v>77777</v>
      </c>
      <c r="J89" t="str">
        <f t="shared" ca="1" si="45"/>
        <v>월세</v>
      </c>
      <c r="K89" s="8" t="s">
        <v>242</v>
      </c>
      <c r="L89" s="55">
        <v>45413</v>
      </c>
      <c r="M89" s="55">
        <v>45463</v>
      </c>
      <c r="N89" s="55">
        <v>45413</v>
      </c>
      <c r="O89" s="55">
        <v>45443</v>
      </c>
      <c r="P89" s="51">
        <f t="shared" ca="1" si="32"/>
        <v>496335</v>
      </c>
      <c r="Q89" s="57">
        <f t="shared" ca="1" si="33"/>
        <v>506261.7</v>
      </c>
      <c r="R89" s="51">
        <f t="shared" ca="1" si="34"/>
        <v>496335</v>
      </c>
      <c r="S89" s="57">
        <f t="shared" ca="1" si="44"/>
        <v>218565</v>
      </c>
      <c r="T89" s="57">
        <f t="shared" ca="1" si="35"/>
        <v>277770</v>
      </c>
      <c r="U89" s="57">
        <f t="shared" ca="1" si="48"/>
        <v>30683</v>
      </c>
      <c r="V89" s="57">
        <f t="shared" ca="1" si="48"/>
        <v>22756</v>
      </c>
      <c r="W89" s="57">
        <f t="shared" ca="1" si="48"/>
        <v>1623</v>
      </c>
      <c r="X89" s="57">
        <f t="shared" ca="1" si="48"/>
        <v>1023</v>
      </c>
      <c r="Y89" s="57">
        <f t="shared" ca="1" si="48"/>
        <v>3900</v>
      </c>
      <c r="Z89" s="57">
        <f t="shared" ca="1" si="48"/>
        <v>18165</v>
      </c>
      <c r="AA89" s="57">
        <f t="shared" ca="1" si="48"/>
        <v>9714</v>
      </c>
      <c r="AB89" s="57">
        <f t="shared" ca="1" si="48"/>
        <v>75342</v>
      </c>
      <c r="AC89" s="57">
        <f t="shared" ca="1" si="48"/>
        <v>2695</v>
      </c>
      <c r="AD89" s="57">
        <f t="shared" ca="1" si="48"/>
        <v>4943</v>
      </c>
      <c r="AE89" s="57">
        <f t="shared" ca="1" si="48"/>
        <v>7426</v>
      </c>
      <c r="AF89" s="57">
        <f t="shared" ca="1" si="48"/>
        <v>744</v>
      </c>
      <c r="AG89" s="57">
        <f t="shared" ca="1" si="48"/>
        <v>45400</v>
      </c>
      <c r="AH89" s="57">
        <f t="shared" ca="1" si="48"/>
        <v>158</v>
      </c>
      <c r="AI89" s="57">
        <f t="shared" ca="1" si="48"/>
        <v>0</v>
      </c>
      <c r="AJ89" s="57">
        <f t="shared" ca="1" si="48"/>
        <v>155291</v>
      </c>
      <c r="AK89" s="57">
        <f t="shared" ca="1" si="27"/>
        <v>4291</v>
      </c>
      <c r="AL89" s="57">
        <f t="shared" ca="1" si="27"/>
        <v>66080</v>
      </c>
      <c r="AM89" s="57">
        <f t="shared" ca="1" si="27"/>
        <v>1318</v>
      </c>
      <c r="AN89" s="57">
        <f t="shared" ca="1" si="27"/>
        <v>43778</v>
      </c>
      <c r="AO89" s="57">
        <f t="shared" ca="1" si="27"/>
        <v>0</v>
      </c>
      <c r="AP89" s="57">
        <f t="shared" ca="1" si="27"/>
        <v>22380</v>
      </c>
      <c r="AQ89" s="57">
        <f t="shared" ca="1" si="27"/>
        <v>3865</v>
      </c>
      <c r="AR89" s="57">
        <f t="shared" ca="1" si="27"/>
        <v>233</v>
      </c>
      <c r="AS89" s="57">
        <v>2500</v>
      </c>
      <c r="AT89" s="57">
        <f t="shared" ca="1" si="27"/>
        <v>0</v>
      </c>
      <c r="AU89" s="51">
        <v>0</v>
      </c>
      <c r="AV89" s="57">
        <v>0</v>
      </c>
      <c r="AW89" s="51">
        <f t="shared" ca="1" si="36"/>
        <v>9926.7000000000007</v>
      </c>
      <c r="AX89" s="57">
        <f t="shared" ca="1" si="29"/>
        <v>-9439</v>
      </c>
      <c r="AY89" s="57">
        <f t="shared" ca="1" si="29"/>
        <v>0</v>
      </c>
      <c r="AZ89" s="57">
        <f t="shared" ca="1" si="29"/>
        <v>0</v>
      </c>
      <c r="BA89" s="51">
        <v>0</v>
      </c>
      <c r="BB89" s="51">
        <v>0</v>
      </c>
      <c r="BC89" s="57">
        <f t="shared" ca="1" si="29"/>
        <v>-7308</v>
      </c>
      <c r="BD89" s="57">
        <f t="shared" ca="1" si="29"/>
        <v>-11226</v>
      </c>
      <c r="BE89" s="57">
        <f t="shared" ca="1" si="46"/>
        <v>776.45500000000004</v>
      </c>
      <c r="BF89" s="51">
        <f t="shared" ca="1" si="37"/>
        <v>52.863999999999997</v>
      </c>
      <c r="BG89" s="51">
        <f t="shared" ca="1" si="38"/>
        <v>6.1659154929577467</v>
      </c>
      <c r="BH89" s="51">
        <f t="shared" ca="1" si="39"/>
        <v>221.58415841584159</v>
      </c>
      <c r="BI89" s="51">
        <v>0</v>
      </c>
      <c r="BJ89" s="51">
        <f ca="1">'2024_4월_관리비상세내역'!BK89</f>
        <v>993.625</v>
      </c>
      <c r="BK89" s="51">
        <f t="shared" ca="1" si="40"/>
        <v>1770.08</v>
      </c>
      <c r="BL89" s="51">
        <f ca="1">'2024_4월_관리비상세내역'!BM89</f>
        <v>621.4998591549296</v>
      </c>
      <c r="BM89" s="57">
        <f t="shared" ca="1" si="41"/>
        <v>627.66577464788736</v>
      </c>
      <c r="BN89" s="51">
        <f ca="1">'2024_4월_관리비상세내역'!BO89</f>
        <v>443.48320000000001</v>
      </c>
      <c r="BO89" s="57">
        <f t="shared" ca="1" si="42"/>
        <v>496.34719999999999</v>
      </c>
      <c r="BP89" s="51">
        <f ca="1">'2024_4월_관리비상세내역'!BQ89</f>
        <v>887.55445544554459</v>
      </c>
      <c r="BQ89" s="57">
        <f t="shared" ca="1" si="43"/>
        <v>1109.1386138613861</v>
      </c>
      <c r="BR89" s="51">
        <v>0</v>
      </c>
      <c r="BS89" s="51">
        <v>0</v>
      </c>
    </row>
    <row r="90" spans="1:71">
      <c r="A90" s="8" t="s">
        <v>239</v>
      </c>
      <c r="B90">
        <v>703</v>
      </c>
      <c r="C90" s="8">
        <v>101</v>
      </c>
      <c r="E90" s="8">
        <v>115.7</v>
      </c>
      <c r="F90" s="8" t="s">
        <v>240</v>
      </c>
      <c r="G90" s="55">
        <f t="shared" ca="1" si="31"/>
        <v>42791</v>
      </c>
      <c r="H90" s="8">
        <v>77777</v>
      </c>
      <c r="J90" t="str">
        <f t="shared" ca="1" si="45"/>
        <v>월세</v>
      </c>
      <c r="K90" s="8" t="s">
        <v>242</v>
      </c>
      <c r="L90" s="55">
        <v>45413</v>
      </c>
      <c r="M90" s="55">
        <v>45463</v>
      </c>
      <c r="N90" s="55">
        <v>45413</v>
      </c>
      <c r="O90" s="55">
        <v>45443</v>
      </c>
      <c r="P90" s="51">
        <f t="shared" ca="1" si="32"/>
        <v>523034</v>
      </c>
      <c r="Q90" s="57">
        <f t="shared" ca="1" si="33"/>
        <v>533494.68000000005</v>
      </c>
      <c r="R90" s="51">
        <f t="shared" ca="1" si="34"/>
        <v>523034</v>
      </c>
      <c r="S90" s="57">
        <f t="shared" ca="1" si="44"/>
        <v>213467</v>
      </c>
      <c r="T90" s="57">
        <f t="shared" ca="1" si="35"/>
        <v>309567</v>
      </c>
      <c r="U90" s="57">
        <f t="shared" ca="1" si="48"/>
        <v>37006</v>
      </c>
      <c r="V90" s="57">
        <f t="shared" ca="1" si="48"/>
        <v>22117</v>
      </c>
      <c r="W90" s="57">
        <f t="shared" ca="1" si="48"/>
        <v>989</v>
      </c>
      <c r="X90" s="57">
        <f t="shared" ca="1" si="48"/>
        <v>1409</v>
      </c>
      <c r="Y90" s="57">
        <f t="shared" ca="1" si="48"/>
        <v>3233</v>
      </c>
      <c r="Z90" s="57">
        <f t="shared" ca="1" si="48"/>
        <v>31345</v>
      </c>
      <c r="AA90" s="57">
        <f t="shared" ca="1" si="48"/>
        <v>16814</v>
      </c>
      <c r="AB90" s="57">
        <f t="shared" ca="1" si="48"/>
        <v>54506</v>
      </c>
      <c r="AC90" s="57">
        <f t="shared" ca="1" si="48"/>
        <v>2708</v>
      </c>
      <c r="AD90" s="57">
        <f t="shared" ca="1" si="48"/>
        <v>9357</v>
      </c>
      <c r="AE90" s="57">
        <f t="shared" ca="1" si="48"/>
        <v>13152</v>
      </c>
      <c r="AF90" s="57">
        <f t="shared" ca="1" si="48"/>
        <v>420</v>
      </c>
      <c r="AG90" s="57">
        <f t="shared" ca="1" si="48"/>
        <v>32121</v>
      </c>
      <c r="AH90" s="57">
        <f t="shared" ca="1" si="48"/>
        <v>776</v>
      </c>
      <c r="AI90" s="57">
        <f t="shared" ca="1" si="48"/>
        <v>0</v>
      </c>
      <c r="AJ90" s="57">
        <f t="shared" ca="1" si="48"/>
        <v>157243</v>
      </c>
      <c r="AK90" s="57">
        <f t="shared" ca="1" si="27"/>
        <v>40056</v>
      </c>
      <c r="AL90" s="57">
        <f t="shared" ca="1" si="27"/>
        <v>56680</v>
      </c>
      <c r="AM90" s="57">
        <f t="shared" ca="1" si="27"/>
        <v>5304</v>
      </c>
      <c r="AN90" s="57">
        <f t="shared" ca="1" si="27"/>
        <v>17632</v>
      </c>
      <c r="AO90" s="57">
        <f t="shared" ca="1" si="27"/>
        <v>0</v>
      </c>
      <c r="AP90" s="57">
        <f t="shared" ca="1" si="27"/>
        <v>61579</v>
      </c>
      <c r="AQ90" s="57">
        <f t="shared" ca="1" si="27"/>
        <v>5104</v>
      </c>
      <c r="AR90" s="57">
        <f t="shared" ca="1" si="27"/>
        <v>728</v>
      </c>
      <c r="AS90" s="57">
        <v>2500</v>
      </c>
      <c r="AT90" s="57">
        <f t="shared" ca="1" si="27"/>
        <v>0</v>
      </c>
      <c r="AU90" s="51">
        <v>0</v>
      </c>
      <c r="AV90" s="57">
        <v>0</v>
      </c>
      <c r="AW90" s="51">
        <f t="shared" ca="1" si="36"/>
        <v>10460.68</v>
      </c>
      <c r="AX90" s="57">
        <f t="shared" ca="1" si="29"/>
        <v>-11896</v>
      </c>
      <c r="AY90" s="57">
        <f t="shared" ca="1" si="29"/>
        <v>0</v>
      </c>
      <c r="AZ90" s="57">
        <f t="shared" ca="1" si="29"/>
        <v>0</v>
      </c>
      <c r="BA90" s="51">
        <v>0</v>
      </c>
      <c r="BB90" s="51">
        <v>0</v>
      </c>
      <c r="BC90" s="57">
        <f t="shared" ca="1" si="29"/>
        <v>-24495</v>
      </c>
      <c r="BD90" s="57">
        <f t="shared" ca="1" si="29"/>
        <v>-13354</v>
      </c>
      <c r="BE90" s="57">
        <f t="shared" ca="1" si="46"/>
        <v>786.21500000000003</v>
      </c>
      <c r="BF90" s="51">
        <f t="shared" ca="1" si="37"/>
        <v>45.344000000000001</v>
      </c>
      <c r="BG90" s="51">
        <f t="shared" ca="1" si="38"/>
        <v>2.4833802816901409</v>
      </c>
      <c r="BH90" s="51">
        <f t="shared" ca="1" si="39"/>
        <v>609.69306930693074</v>
      </c>
      <c r="BI90" s="51">
        <v>0</v>
      </c>
      <c r="BJ90" s="51">
        <f ca="1">'2024_4월_관리비상세내역'!BK90</f>
        <v>1300.05</v>
      </c>
      <c r="BK90" s="51">
        <f t="shared" ca="1" si="40"/>
        <v>2086.2649999999999</v>
      </c>
      <c r="BL90" s="51">
        <f ca="1">'2024_4월_관리비상세내역'!BM90</f>
        <v>219.44732394366198</v>
      </c>
      <c r="BM90" s="57">
        <f t="shared" ca="1" si="41"/>
        <v>221.93070422535212</v>
      </c>
      <c r="BN90" s="51">
        <f ca="1">'2024_4월_관리비상세내역'!BO90</f>
        <v>271.07040000000001</v>
      </c>
      <c r="BO90" s="57">
        <f t="shared" ca="1" si="42"/>
        <v>316.4144</v>
      </c>
      <c r="BP90" s="51">
        <f ca="1">'2024_4월_관리비상세내역'!BQ90</f>
        <v>1427.6930693069307</v>
      </c>
      <c r="BQ90" s="57">
        <f t="shared" ca="1" si="43"/>
        <v>2037.3861386138615</v>
      </c>
      <c r="BR90" s="51">
        <v>0</v>
      </c>
      <c r="BS90" s="51">
        <v>0</v>
      </c>
    </row>
    <row r="91" spans="1:71">
      <c r="A91" s="8" t="s">
        <v>239</v>
      </c>
      <c r="B91">
        <v>703</v>
      </c>
      <c r="C91" s="8">
        <v>102</v>
      </c>
      <c r="E91" s="8">
        <v>115.7</v>
      </c>
      <c r="F91" s="8" t="s">
        <v>240</v>
      </c>
      <c r="G91" s="55">
        <f t="shared" ca="1" si="31"/>
        <v>42312</v>
      </c>
      <c r="H91" s="8">
        <v>77777</v>
      </c>
      <c r="J91" t="str">
        <f t="shared" ca="1" si="45"/>
        <v>전세</v>
      </c>
      <c r="K91" s="8" t="s">
        <v>242</v>
      </c>
      <c r="L91" s="55">
        <v>45413</v>
      </c>
      <c r="M91" s="55">
        <v>45463</v>
      </c>
      <c r="N91" s="55">
        <v>45413</v>
      </c>
      <c r="O91" s="55">
        <v>45443</v>
      </c>
      <c r="P91" s="51">
        <f t="shared" ca="1" si="32"/>
        <v>575292</v>
      </c>
      <c r="Q91" s="57">
        <f t="shared" ca="1" si="33"/>
        <v>586797.84</v>
      </c>
      <c r="R91" s="51">
        <f t="shared" ca="1" si="34"/>
        <v>575292</v>
      </c>
      <c r="S91" s="57">
        <f t="shared" ca="1" si="44"/>
        <v>240909</v>
      </c>
      <c r="T91" s="57">
        <f t="shared" ca="1" si="35"/>
        <v>334383</v>
      </c>
      <c r="U91" s="57">
        <f t="shared" ca="1" si="48"/>
        <v>54509</v>
      </c>
      <c r="V91" s="57">
        <f t="shared" ca="1" si="48"/>
        <v>33107</v>
      </c>
      <c r="W91" s="57">
        <f t="shared" ca="1" si="48"/>
        <v>312</v>
      </c>
      <c r="X91" s="57">
        <f t="shared" ca="1" si="48"/>
        <v>3109</v>
      </c>
      <c r="Y91" s="57">
        <f t="shared" ca="1" si="48"/>
        <v>3043</v>
      </c>
      <c r="Z91" s="57">
        <f t="shared" ca="1" si="48"/>
        <v>29921</v>
      </c>
      <c r="AA91" s="57">
        <f t="shared" ca="1" si="48"/>
        <v>17372</v>
      </c>
      <c r="AB91" s="57">
        <f t="shared" ca="1" si="48"/>
        <v>48003</v>
      </c>
      <c r="AC91" s="57">
        <f t="shared" ca="1" si="48"/>
        <v>2354</v>
      </c>
      <c r="AD91" s="57">
        <f t="shared" ca="1" si="48"/>
        <v>5979</v>
      </c>
      <c r="AE91" s="57">
        <f t="shared" ca="1" si="48"/>
        <v>19231</v>
      </c>
      <c r="AF91" s="57">
        <f t="shared" ca="1" si="48"/>
        <v>601</v>
      </c>
      <c r="AG91" s="57">
        <f t="shared" ca="1" si="48"/>
        <v>36338</v>
      </c>
      <c r="AH91" s="57">
        <f t="shared" ca="1" si="48"/>
        <v>221</v>
      </c>
      <c r="AI91" s="57">
        <f t="shared" ca="1" si="48"/>
        <v>0</v>
      </c>
      <c r="AJ91" s="57">
        <f t="shared" ca="1" si="48"/>
        <v>161630</v>
      </c>
      <c r="AK91" s="57">
        <f t="shared" ca="1" si="27"/>
        <v>46122</v>
      </c>
      <c r="AL91" s="57">
        <f t="shared" ca="1" si="27"/>
        <v>67568</v>
      </c>
      <c r="AM91" s="57">
        <f t="shared" ca="1" si="27"/>
        <v>9245</v>
      </c>
      <c r="AN91" s="57">
        <f t="shared" ca="1" si="27"/>
        <v>38876</v>
      </c>
      <c r="AO91" s="57">
        <f t="shared" ca="1" si="27"/>
        <v>0</v>
      </c>
      <c r="AP91" s="57">
        <f t="shared" ca="1" si="27"/>
        <v>12576</v>
      </c>
      <c r="AQ91" s="57">
        <f t="shared" ca="1" si="27"/>
        <v>4402</v>
      </c>
      <c r="AR91" s="57">
        <f t="shared" ca="1" si="27"/>
        <v>760</v>
      </c>
      <c r="AS91" s="57">
        <v>2500</v>
      </c>
      <c r="AT91" s="57">
        <f t="shared" ca="1" si="27"/>
        <v>0</v>
      </c>
      <c r="AU91" s="51">
        <v>0</v>
      </c>
      <c r="AV91" s="57">
        <v>0</v>
      </c>
      <c r="AW91" s="51">
        <f t="shared" ca="1" si="36"/>
        <v>11505.84</v>
      </c>
      <c r="AX91" s="57">
        <f t="shared" ca="1" si="29"/>
        <v>-9048</v>
      </c>
      <c r="AY91" s="57">
        <f t="shared" ca="1" si="29"/>
        <v>0</v>
      </c>
      <c r="AZ91" s="57">
        <f t="shared" ca="1" si="29"/>
        <v>0</v>
      </c>
      <c r="BA91" s="51">
        <v>0</v>
      </c>
      <c r="BB91" s="51">
        <v>0</v>
      </c>
      <c r="BC91" s="57">
        <f t="shared" ca="1" si="29"/>
        <v>-719</v>
      </c>
      <c r="BD91" s="57">
        <f t="shared" ca="1" si="29"/>
        <v>-12720</v>
      </c>
      <c r="BE91" s="57">
        <f t="shared" ca="1" si="46"/>
        <v>808.15</v>
      </c>
      <c r="BF91" s="51">
        <f t="shared" ca="1" si="37"/>
        <v>54.054400000000001</v>
      </c>
      <c r="BG91" s="51">
        <f t="shared" ca="1" si="38"/>
        <v>5.4754929577464786</v>
      </c>
      <c r="BH91" s="51">
        <f t="shared" ca="1" si="39"/>
        <v>124.51485148514851</v>
      </c>
      <c r="BI91" s="51">
        <v>0</v>
      </c>
      <c r="BJ91" s="51">
        <f ca="1">'2024_4월_관리비상세내역'!BK91</f>
        <v>1081.22</v>
      </c>
      <c r="BK91" s="51">
        <f t="shared" ca="1" si="40"/>
        <v>1889.37</v>
      </c>
      <c r="BL91" s="51">
        <f ca="1">'2024_4월_관리비상세내역'!BM91</f>
        <v>55.38591549295775</v>
      </c>
      <c r="BM91" s="57">
        <f t="shared" ca="1" si="41"/>
        <v>60.861408450704232</v>
      </c>
      <c r="BN91" s="51">
        <f ca="1">'2024_4월_관리비상세내역'!BO91</f>
        <v>353.8664</v>
      </c>
      <c r="BO91" s="57">
        <f t="shared" ca="1" si="42"/>
        <v>407.92079999999999</v>
      </c>
      <c r="BP91" s="51">
        <f ca="1">'2024_4월_관리비상세내역'!BQ91</f>
        <v>1615.3069306930695</v>
      </c>
      <c r="BQ91" s="57">
        <f t="shared" ca="1" si="43"/>
        <v>1739.821782178218</v>
      </c>
      <c r="BR91" s="51">
        <v>0</v>
      </c>
      <c r="BS91" s="51">
        <v>0</v>
      </c>
    </row>
    <row r="92" spans="1:71">
      <c r="A92" s="8" t="s">
        <v>239</v>
      </c>
      <c r="B92">
        <v>703</v>
      </c>
      <c r="C92" s="8">
        <v>201</v>
      </c>
      <c r="E92" s="8">
        <v>115.7</v>
      </c>
      <c r="F92" s="8" t="s">
        <v>240</v>
      </c>
      <c r="G92" s="55">
        <f t="shared" ca="1" si="31"/>
        <v>41717</v>
      </c>
      <c r="H92" s="8">
        <v>77777</v>
      </c>
      <c r="J92" t="str">
        <f t="shared" ca="1" si="45"/>
        <v>월세</v>
      </c>
      <c r="K92" s="8" t="s">
        <v>242</v>
      </c>
      <c r="L92" s="55">
        <v>45413</v>
      </c>
      <c r="M92" s="55">
        <v>45463</v>
      </c>
      <c r="N92" s="55">
        <v>45413</v>
      </c>
      <c r="O92" s="55">
        <v>45443</v>
      </c>
      <c r="P92" s="51">
        <f t="shared" ca="1" si="32"/>
        <v>477283</v>
      </c>
      <c r="Q92" s="57">
        <f t="shared" ca="1" si="33"/>
        <v>486828.66</v>
      </c>
      <c r="R92" s="51">
        <f t="shared" ca="1" si="34"/>
        <v>477283</v>
      </c>
      <c r="S92" s="57">
        <f t="shared" ca="1" si="44"/>
        <v>193561</v>
      </c>
      <c r="T92" s="57">
        <f t="shared" ca="1" si="35"/>
        <v>283722</v>
      </c>
      <c r="U92" s="57">
        <f t="shared" ca="1" si="48"/>
        <v>31151</v>
      </c>
      <c r="V92" s="57">
        <f t="shared" ca="1" si="48"/>
        <v>22576</v>
      </c>
      <c r="W92" s="57">
        <f t="shared" ca="1" si="48"/>
        <v>1359</v>
      </c>
      <c r="X92" s="57">
        <f t="shared" ca="1" si="48"/>
        <v>4690</v>
      </c>
      <c r="Y92" s="57">
        <f t="shared" ca="1" si="48"/>
        <v>3865</v>
      </c>
      <c r="Z92" s="57">
        <f t="shared" ca="1" si="48"/>
        <v>16364</v>
      </c>
      <c r="AA92" s="57">
        <f t="shared" ca="1" si="48"/>
        <v>1947</v>
      </c>
      <c r="AB92" s="57">
        <f t="shared" ca="1" si="48"/>
        <v>45130</v>
      </c>
      <c r="AC92" s="57">
        <f t="shared" ca="1" si="48"/>
        <v>566</v>
      </c>
      <c r="AD92" s="57">
        <f t="shared" ca="1" si="48"/>
        <v>7757</v>
      </c>
      <c r="AE92" s="57">
        <f t="shared" ca="1" si="48"/>
        <v>11942</v>
      </c>
      <c r="AF92" s="57">
        <f t="shared" ca="1" si="48"/>
        <v>609</v>
      </c>
      <c r="AG92" s="57">
        <f t="shared" ca="1" si="48"/>
        <v>38556</v>
      </c>
      <c r="AH92" s="57">
        <f t="shared" ca="1" si="48"/>
        <v>985</v>
      </c>
      <c r="AI92" s="57">
        <f t="shared" ca="1" si="48"/>
        <v>0</v>
      </c>
      <c r="AJ92" s="57">
        <f t="shared" ca="1" si="48"/>
        <v>154904</v>
      </c>
      <c r="AK92" s="57">
        <f t="shared" ca="1" si="27"/>
        <v>42309</v>
      </c>
      <c r="AL92" s="57">
        <f t="shared" ca="1" si="27"/>
        <v>46955</v>
      </c>
      <c r="AM92" s="57">
        <f t="shared" ca="1" si="27"/>
        <v>4685</v>
      </c>
      <c r="AN92" s="57">
        <f t="shared" ca="1" si="27"/>
        <v>38017</v>
      </c>
      <c r="AO92" s="57">
        <f t="shared" ca="1" si="27"/>
        <v>0</v>
      </c>
      <c r="AP92" s="57">
        <f t="shared" ca="1" si="27"/>
        <v>37814</v>
      </c>
      <c r="AQ92" s="57">
        <f t="shared" ca="1" si="27"/>
        <v>8996</v>
      </c>
      <c r="AR92" s="57">
        <f t="shared" ca="1" si="27"/>
        <v>1348</v>
      </c>
      <c r="AS92" s="57">
        <v>2500</v>
      </c>
      <c r="AT92" s="57">
        <f t="shared" ca="1" si="27"/>
        <v>0</v>
      </c>
      <c r="AU92" s="51">
        <v>0</v>
      </c>
      <c r="AV92" s="57">
        <v>0</v>
      </c>
      <c r="AW92" s="51">
        <f t="shared" ca="1" si="36"/>
        <v>9545.66</v>
      </c>
      <c r="AX92" s="57">
        <f t="shared" ca="1" si="29"/>
        <v>-18760</v>
      </c>
      <c r="AY92" s="57">
        <f t="shared" ca="1" si="29"/>
        <v>0</v>
      </c>
      <c r="AZ92" s="57">
        <f t="shared" ca="1" si="29"/>
        <v>0</v>
      </c>
      <c r="BA92" s="51">
        <v>0</v>
      </c>
      <c r="BB92" s="51">
        <v>0</v>
      </c>
      <c r="BC92" s="57">
        <f t="shared" ca="1" si="29"/>
        <v>-12477</v>
      </c>
      <c r="BD92" s="57">
        <f t="shared" ca="1" si="29"/>
        <v>-16505</v>
      </c>
      <c r="BE92" s="57">
        <f t="shared" ca="1" si="46"/>
        <v>774.52</v>
      </c>
      <c r="BF92" s="51">
        <f t="shared" ca="1" si="37"/>
        <v>37.564</v>
      </c>
      <c r="BG92" s="51">
        <f t="shared" ca="1" si="38"/>
        <v>5.3545070422535215</v>
      </c>
      <c r="BH92" s="51">
        <f t="shared" ca="1" si="39"/>
        <v>374.39603960396039</v>
      </c>
      <c r="BI92" s="51">
        <v>0</v>
      </c>
      <c r="BJ92" s="51">
        <f ca="1">'2024_4월_관리비상세내역'!BK92</f>
        <v>1481.7449999999999</v>
      </c>
      <c r="BK92" s="51">
        <f t="shared" ca="1" si="40"/>
        <v>2256.2649999999999</v>
      </c>
      <c r="BL92" s="51">
        <f ca="1">'2024_4월_관리비상세내역'!BM92</f>
        <v>184.17056338028169</v>
      </c>
      <c r="BM92" s="57">
        <f t="shared" ca="1" si="41"/>
        <v>189.52507042253521</v>
      </c>
      <c r="BN92" s="51">
        <f ca="1">'2024_4월_관리비상세내역'!BO92</f>
        <v>1064.0816</v>
      </c>
      <c r="BO92" s="57">
        <f t="shared" ca="1" si="42"/>
        <v>1101.6456000000001</v>
      </c>
      <c r="BP92" s="51">
        <f ca="1">'2024_4월_관리비상세내역'!BQ92</f>
        <v>1998.7524752475247</v>
      </c>
      <c r="BQ92" s="57">
        <f t="shared" ca="1" si="43"/>
        <v>2373.1485148514848</v>
      </c>
      <c r="BR92" s="51">
        <v>0</v>
      </c>
      <c r="BS92" s="51">
        <v>0</v>
      </c>
    </row>
    <row r="93" spans="1:71">
      <c r="A93" s="8" t="s">
        <v>239</v>
      </c>
      <c r="B93">
        <v>703</v>
      </c>
      <c r="C93" s="8">
        <v>202</v>
      </c>
      <c r="E93" s="8">
        <v>115.7</v>
      </c>
      <c r="F93" s="8" t="s">
        <v>240</v>
      </c>
      <c r="G93" s="55">
        <f t="shared" ca="1" si="31"/>
        <v>44734</v>
      </c>
      <c r="H93" s="8">
        <v>77777</v>
      </c>
      <c r="J93" t="str">
        <f t="shared" ca="1" si="45"/>
        <v>자가</v>
      </c>
      <c r="K93" s="8" t="s">
        <v>242</v>
      </c>
      <c r="L93" s="55">
        <v>45413</v>
      </c>
      <c r="M93" s="55">
        <v>45463</v>
      </c>
      <c r="N93" s="55">
        <v>45413</v>
      </c>
      <c r="O93" s="55">
        <v>45443</v>
      </c>
      <c r="P93" s="51">
        <f t="shared" ca="1" si="32"/>
        <v>508701</v>
      </c>
      <c r="Q93" s="57">
        <f t="shared" ca="1" si="33"/>
        <v>518875.02</v>
      </c>
      <c r="R93" s="51">
        <f t="shared" ca="1" si="34"/>
        <v>508701</v>
      </c>
      <c r="S93" s="57">
        <f t="shared" ca="1" si="44"/>
        <v>228250</v>
      </c>
      <c r="T93" s="57">
        <f t="shared" ca="1" si="35"/>
        <v>280451</v>
      </c>
      <c r="U93" s="57">
        <f t="shared" ca="1" si="48"/>
        <v>75847</v>
      </c>
      <c r="V93" s="57">
        <f t="shared" ca="1" si="48"/>
        <v>13592</v>
      </c>
      <c r="W93" s="57">
        <f t="shared" ca="1" si="48"/>
        <v>419</v>
      </c>
      <c r="X93" s="57">
        <f t="shared" ca="1" si="48"/>
        <v>4694</v>
      </c>
      <c r="Y93" s="57">
        <f t="shared" ca="1" si="48"/>
        <v>3241</v>
      </c>
      <c r="Z93" s="57">
        <f t="shared" ca="1" si="48"/>
        <v>21374</v>
      </c>
      <c r="AA93" s="57">
        <f t="shared" ca="1" si="48"/>
        <v>10065</v>
      </c>
      <c r="AB93" s="57">
        <f t="shared" ca="1" si="48"/>
        <v>31168</v>
      </c>
      <c r="AC93" s="57">
        <f t="shared" ca="1" si="48"/>
        <v>1110</v>
      </c>
      <c r="AD93" s="57">
        <f t="shared" ca="1" si="48"/>
        <v>4874</v>
      </c>
      <c r="AE93" s="57">
        <f t="shared" ca="1" si="48"/>
        <v>23722</v>
      </c>
      <c r="AF93" s="57">
        <f t="shared" ca="1" si="48"/>
        <v>934</v>
      </c>
      <c r="AG93" s="57">
        <f t="shared" ca="1" si="48"/>
        <v>39348</v>
      </c>
      <c r="AH93" s="57">
        <f t="shared" ca="1" si="48"/>
        <v>94</v>
      </c>
      <c r="AI93" s="57">
        <f t="shared" ca="1" si="48"/>
        <v>0</v>
      </c>
      <c r="AJ93" s="57">
        <f t="shared" ref="AJ93:AT119" ca="1" si="49">RANDBETWEEN(AJ$2,AJ$3)</f>
        <v>134690</v>
      </c>
      <c r="AK93" s="57">
        <f t="shared" ca="1" si="49"/>
        <v>7566</v>
      </c>
      <c r="AL93" s="57">
        <f t="shared" ca="1" si="27"/>
        <v>81922</v>
      </c>
      <c r="AM93" s="57">
        <f t="shared" ca="1" si="27"/>
        <v>358</v>
      </c>
      <c r="AN93" s="57">
        <f t="shared" ca="1" si="27"/>
        <v>59899</v>
      </c>
      <c r="AO93" s="57">
        <f t="shared" ca="1" si="27"/>
        <v>0</v>
      </c>
      <c r="AP93" s="57">
        <f t="shared" ca="1" si="27"/>
        <v>42435</v>
      </c>
      <c r="AQ93" s="57">
        <f t="shared" ca="1" si="27"/>
        <v>7927</v>
      </c>
      <c r="AR93" s="57">
        <f t="shared" ca="1" si="27"/>
        <v>387</v>
      </c>
      <c r="AS93" s="57">
        <v>2500</v>
      </c>
      <c r="AT93" s="57">
        <f t="shared" ca="1" si="27"/>
        <v>0</v>
      </c>
      <c r="AU93" s="51">
        <v>0</v>
      </c>
      <c r="AV93" s="57">
        <v>0</v>
      </c>
      <c r="AW93" s="51">
        <f t="shared" ca="1" si="36"/>
        <v>10174.02</v>
      </c>
      <c r="AX93" s="57">
        <f t="shared" ca="1" si="29"/>
        <v>-22917</v>
      </c>
      <c r="AY93" s="57">
        <f t="shared" ca="1" si="29"/>
        <v>0</v>
      </c>
      <c r="AZ93" s="57">
        <f t="shared" ca="1" si="29"/>
        <v>0</v>
      </c>
      <c r="BA93" s="51">
        <v>0</v>
      </c>
      <c r="BB93" s="51">
        <v>0</v>
      </c>
      <c r="BC93" s="57">
        <f t="shared" ca="1" si="29"/>
        <v>-22926</v>
      </c>
      <c r="BD93" s="57">
        <f t="shared" ca="1" si="29"/>
        <v>-13622</v>
      </c>
      <c r="BE93" s="57">
        <f t="shared" ca="1" si="46"/>
        <v>673.45</v>
      </c>
      <c r="BF93" s="51">
        <f t="shared" ca="1" si="37"/>
        <v>65.537599999999998</v>
      </c>
      <c r="BG93" s="51">
        <f t="shared" ca="1" si="38"/>
        <v>8.4364788732394373</v>
      </c>
      <c r="BH93" s="51">
        <f t="shared" ca="1" si="39"/>
        <v>420.14851485148517</v>
      </c>
      <c r="BI93" s="51">
        <v>0</v>
      </c>
      <c r="BJ93" s="51">
        <f ca="1">'2024_4월_관리비상세내역'!BK93</f>
        <v>936.76499999999999</v>
      </c>
      <c r="BK93" s="51">
        <f t="shared" ca="1" si="40"/>
        <v>1610.2150000000001</v>
      </c>
      <c r="BL93" s="51">
        <f ca="1">'2024_4월_관리비상세내역'!BM93</f>
        <v>124.69549295774647</v>
      </c>
      <c r="BM93" s="57">
        <f t="shared" ca="1" si="41"/>
        <v>133.13197183098589</v>
      </c>
      <c r="BN93" s="51">
        <f ca="1">'2024_4월_관리비상세내역'!BO93</f>
        <v>889.3768</v>
      </c>
      <c r="BO93" s="57">
        <f t="shared" ca="1" si="42"/>
        <v>954.9144</v>
      </c>
      <c r="BP93" s="51">
        <f ca="1">'2024_4월_관리비상세내역'!BQ93</f>
        <v>1660.09900990099</v>
      </c>
      <c r="BQ93" s="57">
        <f t="shared" ca="1" si="43"/>
        <v>2080.2475247524753</v>
      </c>
      <c r="BR93" s="51">
        <v>0</v>
      </c>
      <c r="BS93" s="51">
        <v>0</v>
      </c>
    </row>
    <row r="94" spans="1:71">
      <c r="A94" s="8" t="s">
        <v>239</v>
      </c>
      <c r="B94">
        <v>703</v>
      </c>
      <c r="C94" s="8">
        <v>301</v>
      </c>
      <c r="E94" s="8">
        <v>115.7</v>
      </c>
      <c r="F94" s="8" t="s">
        <v>240</v>
      </c>
      <c r="G94" s="55">
        <f t="shared" ca="1" si="31"/>
        <v>44313</v>
      </c>
      <c r="H94" s="8">
        <v>77777</v>
      </c>
      <c r="J94" t="str">
        <f t="shared" ca="1" si="45"/>
        <v>전세</v>
      </c>
      <c r="K94" s="8" t="s">
        <v>242</v>
      </c>
      <c r="L94" s="55">
        <v>45413</v>
      </c>
      <c r="M94" s="55">
        <v>45463</v>
      </c>
      <c r="N94" s="55">
        <v>45413</v>
      </c>
      <c r="O94" s="55">
        <v>45443</v>
      </c>
      <c r="P94" s="51">
        <f t="shared" ca="1" si="32"/>
        <v>552151</v>
      </c>
      <c r="Q94" s="57">
        <f t="shared" ca="1" si="33"/>
        <v>563194.02</v>
      </c>
      <c r="R94" s="51">
        <f t="shared" ca="1" si="34"/>
        <v>552151</v>
      </c>
      <c r="S94" s="57">
        <f t="shared" ca="1" si="44"/>
        <v>214427</v>
      </c>
      <c r="T94" s="57">
        <f t="shared" ca="1" si="35"/>
        <v>337724</v>
      </c>
      <c r="U94" s="57">
        <f t="shared" ref="U94:AJ109" ca="1" si="50">RANDBETWEEN(U$2,U$3)</f>
        <v>73750</v>
      </c>
      <c r="V94" s="57">
        <f t="shared" ca="1" si="50"/>
        <v>31767</v>
      </c>
      <c r="W94" s="57">
        <f t="shared" ca="1" si="50"/>
        <v>740</v>
      </c>
      <c r="X94" s="57">
        <f t="shared" ca="1" si="50"/>
        <v>2086</v>
      </c>
      <c r="Y94" s="57">
        <f t="shared" ca="1" si="50"/>
        <v>3953</v>
      </c>
      <c r="Z94" s="57">
        <f t="shared" ca="1" si="50"/>
        <v>50628</v>
      </c>
      <c r="AA94" s="57">
        <f t="shared" ca="1" si="50"/>
        <v>16797</v>
      </c>
      <c r="AB94" s="57">
        <f t="shared" ca="1" si="50"/>
        <v>12087</v>
      </c>
      <c r="AC94" s="57">
        <f t="shared" ca="1" si="50"/>
        <v>1894</v>
      </c>
      <c r="AD94" s="57">
        <f t="shared" ca="1" si="50"/>
        <v>4216</v>
      </c>
      <c r="AE94" s="57">
        <f t="shared" ca="1" si="50"/>
        <v>17650</v>
      </c>
      <c r="AF94" s="57">
        <f t="shared" ca="1" si="50"/>
        <v>883</v>
      </c>
      <c r="AG94" s="57">
        <f t="shared" ca="1" si="50"/>
        <v>5663</v>
      </c>
      <c r="AH94" s="57">
        <f t="shared" ca="1" si="50"/>
        <v>201</v>
      </c>
      <c r="AI94" s="57">
        <f t="shared" ca="1" si="50"/>
        <v>0</v>
      </c>
      <c r="AJ94" s="57">
        <f t="shared" ca="1" si="50"/>
        <v>159087</v>
      </c>
      <c r="AK94" s="57">
        <f t="shared" ca="1" si="49"/>
        <v>7251</v>
      </c>
      <c r="AL94" s="57">
        <f t="shared" ca="1" si="27"/>
        <v>98176</v>
      </c>
      <c r="AM94" s="57">
        <f t="shared" ca="1" si="27"/>
        <v>3953</v>
      </c>
      <c r="AN94" s="57">
        <f t="shared" ca="1" si="27"/>
        <v>70452</v>
      </c>
      <c r="AO94" s="57">
        <f t="shared" ca="1" si="27"/>
        <v>0</v>
      </c>
      <c r="AP94" s="57">
        <f t="shared" ca="1" si="27"/>
        <v>40577</v>
      </c>
      <c r="AQ94" s="57">
        <f t="shared" ca="1" si="27"/>
        <v>9110</v>
      </c>
      <c r="AR94" s="57">
        <f t="shared" ca="1" si="27"/>
        <v>2031</v>
      </c>
      <c r="AS94" s="57">
        <v>2500</v>
      </c>
      <c r="AT94" s="57">
        <f t="shared" ca="1" si="27"/>
        <v>0</v>
      </c>
      <c r="AU94" s="51">
        <v>0</v>
      </c>
      <c r="AV94" s="57">
        <v>0</v>
      </c>
      <c r="AW94" s="51">
        <f t="shared" ca="1" si="36"/>
        <v>11043.02</v>
      </c>
      <c r="AX94" s="57">
        <f t="shared" ca="1" si="29"/>
        <v>-21374</v>
      </c>
      <c r="AY94" s="57">
        <f t="shared" ca="1" si="29"/>
        <v>0</v>
      </c>
      <c r="AZ94" s="57">
        <f t="shared" ca="1" si="29"/>
        <v>0</v>
      </c>
      <c r="BA94" s="51">
        <v>0</v>
      </c>
      <c r="BB94" s="51">
        <v>0</v>
      </c>
      <c r="BC94" s="57">
        <f t="shared" ca="1" si="29"/>
        <v>-19932</v>
      </c>
      <c r="BD94" s="57">
        <f t="shared" ca="1" si="29"/>
        <v>-21995</v>
      </c>
      <c r="BE94" s="57">
        <f t="shared" ca="1" si="46"/>
        <v>795.43499999999995</v>
      </c>
      <c r="BF94" s="51">
        <f t="shared" ca="1" si="37"/>
        <v>78.540800000000004</v>
      </c>
      <c r="BG94" s="51">
        <f t="shared" ca="1" si="38"/>
        <v>9.9228169014084511</v>
      </c>
      <c r="BH94" s="51">
        <f t="shared" ca="1" si="39"/>
        <v>401.75247524752473</v>
      </c>
      <c r="BI94" s="51">
        <v>0</v>
      </c>
      <c r="BJ94" s="51">
        <f ca="1">'2024_4월_관리비상세내역'!BK94</f>
        <v>1711.7049999999999</v>
      </c>
      <c r="BK94" s="51">
        <f t="shared" ca="1" si="40"/>
        <v>2507.14</v>
      </c>
      <c r="BL94" s="51">
        <f ca="1">'2024_4월_관리비상세내역'!BM94</f>
        <v>808.87633802816902</v>
      </c>
      <c r="BM94" s="57">
        <f t="shared" ca="1" si="41"/>
        <v>818.79915492957741</v>
      </c>
      <c r="BN94" s="51">
        <f ca="1">'2024_4월_관리비상세내역'!BO94</f>
        <v>447.08640000000003</v>
      </c>
      <c r="BO94" s="57">
        <f t="shared" ca="1" si="42"/>
        <v>525.62720000000002</v>
      </c>
      <c r="BP94" s="51">
        <f ca="1">'2024_4월_관리비상세내역'!BQ94</f>
        <v>1439.6138613861385</v>
      </c>
      <c r="BQ94" s="57">
        <f t="shared" ca="1" si="43"/>
        <v>1841.3663366336632</v>
      </c>
      <c r="BR94" s="51">
        <v>0</v>
      </c>
      <c r="BS94" s="51">
        <v>0</v>
      </c>
    </row>
    <row r="95" spans="1:71">
      <c r="A95" s="8" t="s">
        <v>239</v>
      </c>
      <c r="B95">
        <v>703</v>
      </c>
      <c r="C95" s="8">
        <v>302</v>
      </c>
      <c r="E95" s="8">
        <v>115.7</v>
      </c>
      <c r="F95" s="8" t="s">
        <v>240</v>
      </c>
      <c r="G95" s="55">
        <f t="shared" ca="1" si="31"/>
        <v>42199</v>
      </c>
      <c r="H95" s="8">
        <v>77777</v>
      </c>
      <c r="J95" t="str">
        <f t="shared" ca="1" si="45"/>
        <v>전세</v>
      </c>
      <c r="K95" s="8" t="s">
        <v>242</v>
      </c>
      <c r="L95" s="55">
        <v>45413</v>
      </c>
      <c r="M95" s="55">
        <v>45463</v>
      </c>
      <c r="N95" s="55">
        <v>45413</v>
      </c>
      <c r="O95" s="55">
        <v>45443</v>
      </c>
      <c r="P95" s="51">
        <f t="shared" ca="1" si="32"/>
        <v>570070</v>
      </c>
      <c r="Q95" s="57">
        <f t="shared" ca="1" si="33"/>
        <v>581471.4</v>
      </c>
      <c r="R95" s="51">
        <f t="shared" ca="1" si="34"/>
        <v>570070</v>
      </c>
      <c r="S95" s="57">
        <f t="shared" ca="1" si="44"/>
        <v>245880</v>
      </c>
      <c r="T95" s="57">
        <f t="shared" ca="1" si="35"/>
        <v>324190</v>
      </c>
      <c r="U95" s="57">
        <f t="shared" ca="1" si="50"/>
        <v>68936</v>
      </c>
      <c r="V95" s="57">
        <f t="shared" ca="1" si="50"/>
        <v>38986</v>
      </c>
      <c r="W95" s="57">
        <f t="shared" ca="1" si="50"/>
        <v>1573</v>
      </c>
      <c r="X95" s="57">
        <f t="shared" ca="1" si="50"/>
        <v>1696</v>
      </c>
      <c r="Y95" s="57">
        <f t="shared" ca="1" si="50"/>
        <v>3626</v>
      </c>
      <c r="Z95" s="57">
        <f t="shared" ca="1" si="50"/>
        <v>17963</v>
      </c>
      <c r="AA95" s="57">
        <f t="shared" ca="1" si="50"/>
        <v>21679</v>
      </c>
      <c r="AB95" s="57">
        <f t="shared" ca="1" si="50"/>
        <v>69817</v>
      </c>
      <c r="AC95" s="57">
        <f t="shared" ca="1" si="50"/>
        <v>1855</v>
      </c>
      <c r="AD95" s="57">
        <f t="shared" ca="1" si="50"/>
        <v>2214</v>
      </c>
      <c r="AE95" s="57">
        <f t="shared" ca="1" si="50"/>
        <v>20964</v>
      </c>
      <c r="AF95" s="57">
        <f t="shared" ca="1" si="50"/>
        <v>759</v>
      </c>
      <c r="AG95" s="57">
        <f t="shared" ca="1" si="50"/>
        <v>14651</v>
      </c>
      <c r="AH95" s="57">
        <f t="shared" ca="1" si="50"/>
        <v>675</v>
      </c>
      <c r="AI95" s="57">
        <f t="shared" ca="1" si="50"/>
        <v>0</v>
      </c>
      <c r="AJ95" s="57">
        <f t="shared" ca="1" si="50"/>
        <v>199166</v>
      </c>
      <c r="AK95" s="57">
        <f t="shared" ca="1" si="49"/>
        <v>48786</v>
      </c>
      <c r="AL95" s="57">
        <f t="shared" ca="1" si="27"/>
        <v>28383</v>
      </c>
      <c r="AM95" s="57">
        <f t="shared" ca="1" si="27"/>
        <v>3132</v>
      </c>
      <c r="AN95" s="57">
        <f t="shared" ca="1" si="27"/>
        <v>17856</v>
      </c>
      <c r="AO95" s="57">
        <f t="shared" ca="1" si="27"/>
        <v>0</v>
      </c>
      <c r="AP95" s="57">
        <f t="shared" ca="1" si="27"/>
        <v>36035</v>
      </c>
      <c r="AQ95" s="57">
        <f t="shared" ca="1" si="27"/>
        <v>2840</v>
      </c>
      <c r="AR95" s="57">
        <f t="shared" ca="1" si="27"/>
        <v>1977</v>
      </c>
      <c r="AS95" s="57">
        <v>2500</v>
      </c>
      <c r="AT95" s="57">
        <f t="shared" ca="1" si="27"/>
        <v>0</v>
      </c>
      <c r="AU95" s="51">
        <v>0</v>
      </c>
      <c r="AV95" s="57">
        <v>0</v>
      </c>
      <c r="AW95" s="51">
        <f t="shared" ca="1" si="36"/>
        <v>11401.4</v>
      </c>
      <c r="AX95" s="57">
        <f t="shared" ca="1" si="29"/>
        <v>-7059</v>
      </c>
      <c r="AY95" s="57">
        <f t="shared" ca="1" si="29"/>
        <v>0</v>
      </c>
      <c r="AZ95" s="57">
        <f t="shared" ca="1" si="29"/>
        <v>0</v>
      </c>
      <c r="BA95" s="51">
        <v>0</v>
      </c>
      <c r="BB95" s="51">
        <v>0</v>
      </c>
      <c r="BC95" s="57">
        <f t="shared" ca="1" si="29"/>
        <v>-2260</v>
      </c>
      <c r="BD95" s="57">
        <f t="shared" ca="1" si="29"/>
        <v>-26680</v>
      </c>
      <c r="BE95" s="57">
        <f t="shared" ca="1" si="46"/>
        <v>995.83</v>
      </c>
      <c r="BF95" s="51">
        <f t="shared" ca="1" si="37"/>
        <v>22.706399999999999</v>
      </c>
      <c r="BG95" s="51">
        <f t="shared" ca="1" si="38"/>
        <v>2.5149295774647888</v>
      </c>
      <c r="BH95" s="51">
        <f t="shared" ca="1" si="39"/>
        <v>356.78217821782181</v>
      </c>
      <c r="BI95" s="51">
        <v>0</v>
      </c>
      <c r="BJ95" s="51">
        <f ca="1">'2024_4월_관리비상세내역'!BK95</f>
        <v>1456.105</v>
      </c>
      <c r="BK95" s="51">
        <f t="shared" ca="1" si="40"/>
        <v>2451.9349999999999</v>
      </c>
      <c r="BL95" s="51">
        <f ca="1">'2024_4월_관리비상세내역'!BM95</f>
        <v>951.73056338028175</v>
      </c>
      <c r="BM95" s="57">
        <f t="shared" ca="1" si="41"/>
        <v>954.24549295774659</v>
      </c>
      <c r="BN95" s="51">
        <f ca="1">'2024_4월_관리비상세내역'!BO95</f>
        <v>947.72399999999993</v>
      </c>
      <c r="BO95" s="57">
        <f t="shared" ca="1" si="42"/>
        <v>970.43039999999996</v>
      </c>
      <c r="BP95" s="51">
        <f ca="1">'2024_4월_관리비상세내역'!BQ95</f>
        <v>1514.0396039603961</v>
      </c>
      <c r="BQ95" s="57">
        <f t="shared" ca="1" si="43"/>
        <v>1870.821782178218</v>
      </c>
      <c r="BR95" s="51">
        <v>0</v>
      </c>
      <c r="BS95" s="51">
        <v>0</v>
      </c>
    </row>
    <row r="96" spans="1:71">
      <c r="A96" s="8" t="s">
        <v>239</v>
      </c>
      <c r="B96">
        <v>703</v>
      </c>
      <c r="C96" s="8">
        <v>401</v>
      </c>
      <c r="E96" s="8">
        <v>115.7</v>
      </c>
      <c r="F96" s="8" t="s">
        <v>240</v>
      </c>
      <c r="G96" s="55">
        <f t="shared" ca="1" si="31"/>
        <v>43483</v>
      </c>
      <c r="H96" s="8">
        <v>77777</v>
      </c>
      <c r="J96" t="str">
        <f t="shared" ca="1" si="45"/>
        <v>자가</v>
      </c>
      <c r="K96" s="8" t="s">
        <v>242</v>
      </c>
      <c r="L96" s="55">
        <v>45413</v>
      </c>
      <c r="M96" s="55">
        <v>45463</v>
      </c>
      <c r="N96" s="55">
        <v>45413</v>
      </c>
      <c r="O96" s="55">
        <v>45443</v>
      </c>
      <c r="P96" s="51">
        <f t="shared" ca="1" si="32"/>
        <v>504515</v>
      </c>
      <c r="Q96" s="57">
        <f t="shared" ca="1" si="33"/>
        <v>514605.3</v>
      </c>
      <c r="R96" s="51">
        <f t="shared" ca="1" si="34"/>
        <v>504515</v>
      </c>
      <c r="S96" s="57">
        <f t="shared" ca="1" si="44"/>
        <v>227744</v>
      </c>
      <c r="T96" s="57">
        <f t="shared" ca="1" si="35"/>
        <v>276771</v>
      </c>
      <c r="U96" s="57">
        <f t="shared" ca="1" si="50"/>
        <v>70531</v>
      </c>
      <c r="V96" s="57">
        <f t="shared" ca="1" si="50"/>
        <v>30761</v>
      </c>
      <c r="W96" s="57">
        <f t="shared" ca="1" si="50"/>
        <v>1588</v>
      </c>
      <c r="X96" s="57">
        <f t="shared" ca="1" si="50"/>
        <v>2425</v>
      </c>
      <c r="Y96" s="57">
        <f t="shared" ca="1" si="50"/>
        <v>3472</v>
      </c>
      <c r="Z96" s="57">
        <f t="shared" ca="1" si="50"/>
        <v>46154</v>
      </c>
      <c r="AA96" s="57">
        <f t="shared" ca="1" si="50"/>
        <v>6477</v>
      </c>
      <c r="AB96" s="57">
        <f t="shared" ca="1" si="50"/>
        <v>42306</v>
      </c>
      <c r="AC96" s="57">
        <f t="shared" ca="1" si="50"/>
        <v>2317</v>
      </c>
      <c r="AD96" s="57">
        <f t="shared" ca="1" si="50"/>
        <v>4891</v>
      </c>
      <c r="AE96" s="57">
        <f t="shared" ca="1" si="50"/>
        <v>7799</v>
      </c>
      <c r="AF96" s="57">
        <f t="shared" ca="1" si="50"/>
        <v>934</v>
      </c>
      <c r="AG96" s="57">
        <f t="shared" ca="1" si="50"/>
        <v>11589</v>
      </c>
      <c r="AH96" s="57">
        <f t="shared" ca="1" si="50"/>
        <v>825</v>
      </c>
      <c r="AI96" s="57">
        <f t="shared" ca="1" si="50"/>
        <v>0</v>
      </c>
      <c r="AJ96" s="57">
        <f t="shared" ca="1" si="50"/>
        <v>167725</v>
      </c>
      <c r="AK96" s="57">
        <f t="shared" ca="1" si="49"/>
        <v>7453</v>
      </c>
      <c r="AL96" s="57">
        <f t="shared" ca="1" si="27"/>
        <v>32988</v>
      </c>
      <c r="AM96" s="57">
        <f t="shared" ca="1" si="27"/>
        <v>2657</v>
      </c>
      <c r="AN96" s="57">
        <f t="shared" ca="1" si="27"/>
        <v>45053</v>
      </c>
      <c r="AO96" s="57">
        <f t="shared" ca="1" si="27"/>
        <v>0</v>
      </c>
      <c r="AP96" s="57">
        <f t="shared" ca="1" si="27"/>
        <v>56520</v>
      </c>
      <c r="AQ96" s="57">
        <f t="shared" ca="1" si="27"/>
        <v>2977</v>
      </c>
      <c r="AR96" s="57">
        <f t="shared" ca="1" si="27"/>
        <v>2123</v>
      </c>
      <c r="AS96" s="57">
        <v>2500</v>
      </c>
      <c r="AT96" s="57">
        <f t="shared" ca="1" si="27"/>
        <v>0</v>
      </c>
      <c r="AU96" s="51">
        <v>0</v>
      </c>
      <c r="AV96" s="57">
        <v>0</v>
      </c>
      <c r="AW96" s="51">
        <f t="shared" ca="1" si="36"/>
        <v>10090.300000000001</v>
      </c>
      <c r="AX96" s="57">
        <f t="shared" ca="1" si="29"/>
        <v>-10762</v>
      </c>
      <c r="AY96" s="57">
        <f t="shared" ca="1" si="29"/>
        <v>0</v>
      </c>
      <c r="AZ96" s="57">
        <f t="shared" ca="1" si="29"/>
        <v>0</v>
      </c>
      <c r="BA96" s="51">
        <v>0</v>
      </c>
      <c r="BB96" s="51">
        <v>0</v>
      </c>
      <c r="BC96" s="57">
        <f t="shared" ca="1" si="29"/>
        <v>-7373</v>
      </c>
      <c r="BD96" s="57">
        <f t="shared" ca="1" si="29"/>
        <v>-29415</v>
      </c>
      <c r="BE96" s="57">
        <f t="shared" ca="1" si="46"/>
        <v>838.625</v>
      </c>
      <c r="BF96" s="51">
        <f t="shared" ca="1" si="37"/>
        <v>26.3904</v>
      </c>
      <c r="BG96" s="51">
        <f t="shared" ca="1" si="38"/>
        <v>6.3454929577464787</v>
      </c>
      <c r="BH96" s="51">
        <f t="shared" ca="1" si="39"/>
        <v>559.60396039603961</v>
      </c>
      <c r="BI96" s="51">
        <v>0</v>
      </c>
      <c r="BJ96" s="51">
        <f ca="1">'2024_4월_관리비상세내역'!BK96</f>
        <v>1476.7650000000001</v>
      </c>
      <c r="BK96" s="51">
        <f t="shared" ca="1" si="40"/>
        <v>2315.3900000000003</v>
      </c>
      <c r="BL96" s="51">
        <f ca="1">'2024_4월_관리비상세내역'!BM96</f>
        <v>364.7338028169014</v>
      </c>
      <c r="BM96" s="57">
        <f t="shared" ca="1" si="41"/>
        <v>371.0792957746479</v>
      </c>
      <c r="BN96" s="51">
        <f ca="1">'2024_4월_관리비상세내역'!BO96</f>
        <v>432.88399999999996</v>
      </c>
      <c r="BO96" s="57">
        <f t="shared" ca="1" si="42"/>
        <v>459.27439999999996</v>
      </c>
      <c r="BP96" s="51">
        <f ca="1">'2024_4월_관리비상세내역'!BQ96</f>
        <v>2406.4653465346537</v>
      </c>
      <c r="BQ96" s="57">
        <f t="shared" ca="1" si="43"/>
        <v>2966.0693069306935</v>
      </c>
      <c r="BR96" s="51">
        <v>0</v>
      </c>
      <c r="BS96" s="51">
        <v>0</v>
      </c>
    </row>
    <row r="97" spans="1:71">
      <c r="A97" s="8" t="s">
        <v>239</v>
      </c>
      <c r="B97">
        <v>703</v>
      </c>
      <c r="C97" s="8">
        <v>402</v>
      </c>
      <c r="E97" s="8">
        <v>115.7</v>
      </c>
      <c r="F97" s="8" t="s">
        <v>240</v>
      </c>
      <c r="G97" s="55">
        <f t="shared" ca="1" si="31"/>
        <v>41714</v>
      </c>
      <c r="H97" s="8">
        <v>77777</v>
      </c>
      <c r="J97" t="str">
        <f t="shared" ca="1" si="45"/>
        <v>자가</v>
      </c>
      <c r="K97" s="8" t="s">
        <v>242</v>
      </c>
      <c r="L97" s="55">
        <v>45413</v>
      </c>
      <c r="M97" s="55">
        <v>45463</v>
      </c>
      <c r="N97" s="55">
        <v>45413</v>
      </c>
      <c r="O97" s="55">
        <v>45443</v>
      </c>
      <c r="P97" s="51">
        <f t="shared" ca="1" si="32"/>
        <v>504603</v>
      </c>
      <c r="Q97" s="57">
        <f t="shared" ca="1" si="33"/>
        <v>514695.06</v>
      </c>
      <c r="R97" s="51">
        <f t="shared" ca="1" si="34"/>
        <v>504603</v>
      </c>
      <c r="S97" s="57">
        <f t="shared" ca="1" si="44"/>
        <v>182660</v>
      </c>
      <c r="T97" s="57">
        <f t="shared" ca="1" si="35"/>
        <v>321943</v>
      </c>
      <c r="U97" s="57">
        <f t="shared" ca="1" si="50"/>
        <v>33660</v>
      </c>
      <c r="V97" s="57">
        <f t="shared" ca="1" si="50"/>
        <v>36954</v>
      </c>
      <c r="W97" s="57">
        <f t="shared" ca="1" si="50"/>
        <v>1240</v>
      </c>
      <c r="X97" s="57">
        <f t="shared" ca="1" si="50"/>
        <v>3626</v>
      </c>
      <c r="Y97" s="57">
        <f t="shared" ca="1" si="50"/>
        <v>3883</v>
      </c>
      <c r="Z97" s="57">
        <f t="shared" ca="1" si="50"/>
        <v>20718</v>
      </c>
      <c r="AA97" s="57">
        <f t="shared" ca="1" si="50"/>
        <v>16755</v>
      </c>
      <c r="AB97" s="57">
        <f t="shared" ca="1" si="50"/>
        <v>37976</v>
      </c>
      <c r="AC97" s="57">
        <f t="shared" ca="1" si="50"/>
        <v>1868</v>
      </c>
      <c r="AD97" s="57">
        <f t="shared" ca="1" si="50"/>
        <v>7334</v>
      </c>
      <c r="AE97" s="57">
        <f t="shared" ca="1" si="50"/>
        <v>5829</v>
      </c>
      <c r="AF97" s="57">
        <f t="shared" ca="1" si="50"/>
        <v>292</v>
      </c>
      <c r="AG97" s="57">
        <f t="shared" ca="1" si="50"/>
        <v>27131</v>
      </c>
      <c r="AH97" s="57">
        <f t="shared" ca="1" si="50"/>
        <v>761</v>
      </c>
      <c r="AI97" s="57">
        <f t="shared" ca="1" si="50"/>
        <v>0</v>
      </c>
      <c r="AJ97" s="57">
        <f t="shared" ca="1" si="50"/>
        <v>142933</v>
      </c>
      <c r="AK97" s="57">
        <f t="shared" ca="1" si="49"/>
        <v>44812</v>
      </c>
      <c r="AL97" s="57">
        <f t="shared" ca="1" si="27"/>
        <v>66912</v>
      </c>
      <c r="AM97" s="57">
        <f t="shared" ca="1" si="27"/>
        <v>6604</v>
      </c>
      <c r="AN97" s="57">
        <f t="shared" ca="1" si="27"/>
        <v>66868</v>
      </c>
      <c r="AO97" s="57">
        <f t="shared" ca="1" si="27"/>
        <v>0</v>
      </c>
      <c r="AP97" s="57">
        <f t="shared" ca="1" si="27"/>
        <v>15076</v>
      </c>
      <c r="AQ97" s="57">
        <f t="shared" ca="1" si="27"/>
        <v>2149</v>
      </c>
      <c r="AR97" s="57">
        <f t="shared" ca="1" si="27"/>
        <v>2033</v>
      </c>
      <c r="AS97" s="57">
        <v>2500</v>
      </c>
      <c r="AT97" s="57">
        <f t="shared" ca="1" si="27"/>
        <v>0</v>
      </c>
      <c r="AU97" s="51">
        <v>0</v>
      </c>
      <c r="AV97" s="57">
        <v>0</v>
      </c>
      <c r="AW97" s="51">
        <f t="shared" ca="1" si="36"/>
        <v>10092.06</v>
      </c>
      <c r="AX97" s="57">
        <f t="shared" ca="1" si="29"/>
        <v>-4199</v>
      </c>
      <c r="AY97" s="57">
        <f t="shared" ca="1" si="29"/>
        <v>0</v>
      </c>
      <c r="AZ97" s="57">
        <f t="shared" ca="1" si="29"/>
        <v>0</v>
      </c>
      <c r="BA97" s="51">
        <v>0</v>
      </c>
      <c r="BB97" s="51">
        <v>0</v>
      </c>
      <c r="BC97" s="57">
        <f t="shared" ca="1" si="29"/>
        <v>-13328</v>
      </c>
      <c r="BD97" s="57">
        <f t="shared" ca="1" si="29"/>
        <v>-25784</v>
      </c>
      <c r="BE97" s="57">
        <f t="shared" ca="1" si="46"/>
        <v>714.66499999999996</v>
      </c>
      <c r="BF97" s="51">
        <f t="shared" ca="1" si="37"/>
        <v>53.529600000000002</v>
      </c>
      <c r="BG97" s="51">
        <f t="shared" ca="1" si="38"/>
        <v>9.4180281690140841</v>
      </c>
      <c r="BH97" s="51">
        <f t="shared" ca="1" si="39"/>
        <v>149.26732673267327</v>
      </c>
      <c r="BI97" s="51">
        <v>0</v>
      </c>
      <c r="BJ97" s="51">
        <f ca="1">'2024_4월_관리비상세내역'!BK97</f>
        <v>1776.26</v>
      </c>
      <c r="BK97" s="51">
        <f t="shared" ca="1" si="40"/>
        <v>2490.9250000000002</v>
      </c>
      <c r="BL97" s="51">
        <f ca="1">'2024_4월_관리비상세내역'!BM97</f>
        <v>749.60661971830984</v>
      </c>
      <c r="BM97" s="57">
        <f t="shared" ca="1" si="41"/>
        <v>759.02464788732391</v>
      </c>
      <c r="BN97" s="51">
        <f ca="1">'2024_4월_관리비상세내역'!BO97</f>
        <v>845.9831999999999</v>
      </c>
      <c r="BO97" s="57">
        <f t="shared" ca="1" si="42"/>
        <v>899.51279999999986</v>
      </c>
      <c r="BP97" s="51">
        <f ca="1">'2024_4월_관리비상세내역'!BQ97</f>
        <v>1604.6930693069307</v>
      </c>
      <c r="BQ97" s="57">
        <f t="shared" ca="1" si="43"/>
        <v>1753.9603960396039</v>
      </c>
      <c r="BR97" s="51">
        <v>0</v>
      </c>
      <c r="BS97" s="51">
        <v>0</v>
      </c>
    </row>
    <row r="98" spans="1:71">
      <c r="A98" s="8" t="s">
        <v>239</v>
      </c>
      <c r="B98">
        <v>703</v>
      </c>
      <c r="C98" s="8">
        <v>501</v>
      </c>
      <c r="E98" s="8">
        <v>115.7</v>
      </c>
      <c r="F98" s="8" t="s">
        <v>240</v>
      </c>
      <c r="G98" s="55">
        <f t="shared" ca="1" si="31"/>
        <v>43388</v>
      </c>
      <c r="H98" s="8">
        <v>77777</v>
      </c>
      <c r="J98" t="str">
        <f t="shared" ca="1" si="45"/>
        <v>전세</v>
      </c>
      <c r="K98" s="8" t="s">
        <v>242</v>
      </c>
      <c r="L98" s="55">
        <v>45413</v>
      </c>
      <c r="M98" s="55">
        <v>45463</v>
      </c>
      <c r="N98" s="55">
        <v>45413</v>
      </c>
      <c r="O98" s="55">
        <v>45443</v>
      </c>
      <c r="P98" s="51">
        <f t="shared" ca="1" si="32"/>
        <v>603319</v>
      </c>
      <c r="Q98" s="57">
        <f t="shared" ca="1" si="33"/>
        <v>615385.38</v>
      </c>
      <c r="R98" s="51">
        <f t="shared" ca="1" si="34"/>
        <v>603319</v>
      </c>
      <c r="S98" s="57">
        <f t="shared" ca="1" si="44"/>
        <v>246643</v>
      </c>
      <c r="T98" s="57">
        <f t="shared" ca="1" si="35"/>
        <v>356676</v>
      </c>
      <c r="U98" s="57">
        <f t="shared" ca="1" si="50"/>
        <v>55705</v>
      </c>
      <c r="V98" s="57">
        <f t="shared" ca="1" si="50"/>
        <v>8037</v>
      </c>
      <c r="W98" s="57">
        <f t="shared" ca="1" si="50"/>
        <v>1408</v>
      </c>
      <c r="X98" s="57">
        <f t="shared" ca="1" si="50"/>
        <v>4726</v>
      </c>
      <c r="Y98" s="57">
        <f t="shared" ca="1" si="50"/>
        <v>3993</v>
      </c>
      <c r="Z98" s="57">
        <f t="shared" ca="1" si="50"/>
        <v>17449</v>
      </c>
      <c r="AA98" s="57">
        <f t="shared" ca="1" si="50"/>
        <v>13462</v>
      </c>
      <c r="AB98" s="57">
        <f t="shared" ca="1" si="50"/>
        <v>79742</v>
      </c>
      <c r="AC98" s="57">
        <f t="shared" ca="1" si="50"/>
        <v>2638</v>
      </c>
      <c r="AD98" s="57">
        <f t="shared" ca="1" si="50"/>
        <v>7197</v>
      </c>
      <c r="AE98" s="57">
        <f t="shared" ca="1" si="50"/>
        <v>19185</v>
      </c>
      <c r="AF98" s="57">
        <f t="shared" ca="1" si="50"/>
        <v>467</v>
      </c>
      <c r="AG98" s="57">
        <f t="shared" ca="1" si="50"/>
        <v>38026</v>
      </c>
      <c r="AH98" s="57">
        <f t="shared" ca="1" si="50"/>
        <v>981</v>
      </c>
      <c r="AI98" s="57">
        <f t="shared" ca="1" si="50"/>
        <v>0</v>
      </c>
      <c r="AJ98" s="57">
        <f t="shared" ca="1" si="50"/>
        <v>176552</v>
      </c>
      <c r="AK98" s="57">
        <f t="shared" ca="1" si="49"/>
        <v>20299</v>
      </c>
      <c r="AL98" s="57">
        <f t="shared" ca="1" si="27"/>
        <v>49930</v>
      </c>
      <c r="AM98" s="57">
        <f t="shared" ca="1" si="27"/>
        <v>979</v>
      </c>
      <c r="AN98" s="57">
        <f t="shared" ca="1" si="27"/>
        <v>65291</v>
      </c>
      <c r="AO98" s="57">
        <f t="shared" ca="1" si="27"/>
        <v>0</v>
      </c>
      <c r="AP98" s="57">
        <f t="shared" ca="1" si="27"/>
        <v>59625</v>
      </c>
      <c r="AQ98" s="57">
        <f t="shared" ca="1" si="27"/>
        <v>8070</v>
      </c>
      <c r="AR98" s="57">
        <f t="shared" ca="1" si="27"/>
        <v>2248</v>
      </c>
      <c r="AS98" s="57">
        <v>2500</v>
      </c>
      <c r="AT98" s="57">
        <f t="shared" ca="1" si="27"/>
        <v>0</v>
      </c>
      <c r="AU98" s="51">
        <v>0</v>
      </c>
      <c r="AV98" s="57">
        <v>0</v>
      </c>
      <c r="AW98" s="51">
        <f t="shared" ca="1" si="36"/>
        <v>12066.380000000001</v>
      </c>
      <c r="AX98" s="57">
        <f t="shared" ca="1" si="29"/>
        <v>-17490</v>
      </c>
      <c r="AY98" s="57">
        <f t="shared" ca="1" si="29"/>
        <v>0</v>
      </c>
      <c r="AZ98" s="57">
        <f t="shared" ca="1" si="29"/>
        <v>0</v>
      </c>
      <c r="BA98" s="51">
        <v>0</v>
      </c>
      <c r="BB98" s="51">
        <v>0</v>
      </c>
      <c r="BC98" s="57">
        <f t="shared" ca="1" si="29"/>
        <v>-13564</v>
      </c>
      <c r="BD98" s="57">
        <f t="shared" ca="1" si="29"/>
        <v>-4137</v>
      </c>
      <c r="BE98" s="57">
        <f t="shared" ca="1" si="46"/>
        <v>882.76</v>
      </c>
      <c r="BF98" s="51">
        <f t="shared" ca="1" si="37"/>
        <v>39.944000000000003</v>
      </c>
      <c r="BG98" s="51">
        <f t="shared" ca="1" si="38"/>
        <v>9.1959154929577469</v>
      </c>
      <c r="BH98" s="51">
        <f t="shared" ca="1" si="39"/>
        <v>590.34653465346537</v>
      </c>
      <c r="BI98" s="51">
        <v>0</v>
      </c>
      <c r="BJ98" s="51">
        <f ca="1">'2024_4월_관리비상세내역'!BK98</f>
        <v>1604.5650000000001</v>
      </c>
      <c r="BK98" s="51">
        <f t="shared" ca="1" si="40"/>
        <v>2487.3249999999998</v>
      </c>
      <c r="BL98" s="51">
        <f ca="1">'2024_4월_관리비상세내역'!BM98</f>
        <v>170.50478873239436</v>
      </c>
      <c r="BM98" s="57">
        <f t="shared" ca="1" si="41"/>
        <v>179.7007042253521</v>
      </c>
      <c r="BN98" s="51">
        <f ca="1">'2024_4월_관리비상세내역'!BO98</f>
        <v>719.7983999999999</v>
      </c>
      <c r="BO98" s="57">
        <f t="shared" ca="1" si="42"/>
        <v>759.74239999999986</v>
      </c>
      <c r="BP98" s="51">
        <f ca="1">'2024_4월_관리비상세내역'!BQ98</f>
        <v>1276.1782178217823</v>
      </c>
      <c r="BQ98" s="57">
        <f t="shared" ca="1" si="43"/>
        <v>1866.5247524752476</v>
      </c>
      <c r="BR98" s="51">
        <v>0</v>
      </c>
      <c r="BS98" s="51">
        <v>0</v>
      </c>
    </row>
    <row r="99" spans="1:71">
      <c r="A99" s="8" t="s">
        <v>239</v>
      </c>
      <c r="B99">
        <v>703</v>
      </c>
      <c r="C99" s="8">
        <v>502</v>
      </c>
      <c r="E99" s="8">
        <v>115.7</v>
      </c>
      <c r="F99" s="8" t="s">
        <v>240</v>
      </c>
      <c r="G99" s="55">
        <f t="shared" ca="1" si="31"/>
        <v>44613</v>
      </c>
      <c r="H99" s="8">
        <v>77777</v>
      </c>
      <c r="J99" t="str">
        <f t="shared" ca="1" si="45"/>
        <v>전세</v>
      </c>
      <c r="K99" s="8" t="s">
        <v>242</v>
      </c>
      <c r="L99" s="55">
        <v>45413</v>
      </c>
      <c r="M99" s="55">
        <v>45463</v>
      </c>
      <c r="N99" s="55">
        <v>45413</v>
      </c>
      <c r="O99" s="55">
        <v>45443</v>
      </c>
      <c r="P99" s="51">
        <f t="shared" ca="1" si="32"/>
        <v>508360</v>
      </c>
      <c r="Q99" s="57">
        <f t="shared" ca="1" si="33"/>
        <v>518527.2</v>
      </c>
      <c r="R99" s="51">
        <f t="shared" ca="1" si="34"/>
        <v>508360</v>
      </c>
      <c r="S99" s="57">
        <f t="shared" ca="1" si="44"/>
        <v>259211</v>
      </c>
      <c r="T99" s="57">
        <f t="shared" ca="1" si="35"/>
        <v>249149</v>
      </c>
      <c r="U99" s="57">
        <f t="shared" ca="1" si="50"/>
        <v>37874</v>
      </c>
      <c r="V99" s="57">
        <f t="shared" ca="1" si="50"/>
        <v>38833</v>
      </c>
      <c r="W99" s="57">
        <f t="shared" ca="1" si="50"/>
        <v>1550</v>
      </c>
      <c r="X99" s="57">
        <f t="shared" ca="1" si="50"/>
        <v>3932</v>
      </c>
      <c r="Y99" s="57">
        <f t="shared" ca="1" si="50"/>
        <v>3561</v>
      </c>
      <c r="Z99" s="57">
        <f t="shared" ca="1" si="50"/>
        <v>41143</v>
      </c>
      <c r="AA99" s="57">
        <f t="shared" ca="1" si="50"/>
        <v>22680</v>
      </c>
      <c r="AB99" s="57">
        <f t="shared" ca="1" si="50"/>
        <v>77781</v>
      </c>
      <c r="AC99" s="57">
        <f t="shared" ca="1" si="50"/>
        <v>230</v>
      </c>
      <c r="AD99" s="57">
        <f t="shared" ca="1" si="50"/>
        <v>9936</v>
      </c>
      <c r="AE99" s="57">
        <f t="shared" ca="1" si="50"/>
        <v>22548</v>
      </c>
      <c r="AF99" s="57">
        <f t="shared" ca="1" si="50"/>
        <v>808</v>
      </c>
      <c r="AG99" s="57">
        <f t="shared" ca="1" si="50"/>
        <v>16140</v>
      </c>
      <c r="AH99" s="57">
        <f t="shared" ca="1" si="50"/>
        <v>392</v>
      </c>
      <c r="AI99" s="57">
        <f t="shared" ca="1" si="50"/>
        <v>0</v>
      </c>
      <c r="AJ99" s="57">
        <f t="shared" ca="1" si="50"/>
        <v>199283</v>
      </c>
      <c r="AK99" s="57">
        <f t="shared" ca="1" si="49"/>
        <v>23328</v>
      </c>
      <c r="AL99" s="57">
        <f t="shared" ca="1" si="27"/>
        <v>18916</v>
      </c>
      <c r="AM99" s="57">
        <f t="shared" ca="1" si="27"/>
        <v>4913</v>
      </c>
      <c r="AN99" s="57">
        <f t="shared" ca="1" si="27"/>
        <v>8793</v>
      </c>
      <c r="AO99" s="57">
        <f t="shared" ca="1" si="27"/>
        <v>0</v>
      </c>
      <c r="AP99" s="57">
        <f t="shared" ca="1" si="27"/>
        <v>21241</v>
      </c>
      <c r="AQ99" s="57">
        <f t="shared" ca="1" si="27"/>
        <v>4875</v>
      </c>
      <c r="AR99" s="57">
        <f t="shared" ref="AR99:AT99" ca="1" si="51">RANDBETWEEN(AR$2,AR$3)</f>
        <v>2184</v>
      </c>
      <c r="AS99" s="57">
        <v>0</v>
      </c>
      <c r="AT99" s="57">
        <f t="shared" ca="1" si="51"/>
        <v>0</v>
      </c>
      <c r="AU99" s="51">
        <v>0</v>
      </c>
      <c r="AV99" s="57">
        <v>0</v>
      </c>
      <c r="AW99" s="51">
        <f t="shared" ca="1" si="36"/>
        <v>10167.200000000001</v>
      </c>
      <c r="AX99" s="57">
        <f t="shared" ca="1" si="29"/>
        <v>-3797</v>
      </c>
      <c r="AY99" s="57">
        <f t="shared" ca="1" si="29"/>
        <v>0</v>
      </c>
      <c r="AZ99" s="57">
        <f t="shared" ca="1" si="29"/>
        <v>0</v>
      </c>
      <c r="BA99" s="51">
        <v>0</v>
      </c>
      <c r="BB99" s="51">
        <v>0</v>
      </c>
      <c r="BC99" s="57">
        <f t="shared" ca="1" si="29"/>
        <v>-23243</v>
      </c>
      <c r="BD99" s="57">
        <f t="shared" ca="1" si="29"/>
        <v>-25541</v>
      </c>
      <c r="BE99" s="57">
        <f t="shared" ca="1" si="46"/>
        <v>996.41499999999996</v>
      </c>
      <c r="BF99" s="51">
        <f t="shared" ca="1" si="37"/>
        <v>15.1328</v>
      </c>
      <c r="BG99" s="51">
        <f t="shared" ca="1" si="38"/>
        <v>1.2384507042253521</v>
      </c>
      <c r="BH99" s="51">
        <f t="shared" ca="1" si="39"/>
        <v>210.30693069306932</v>
      </c>
      <c r="BI99" s="51">
        <v>0</v>
      </c>
      <c r="BJ99" s="51">
        <f ca="1">'2024_4월_관리비상세내역'!BK99</f>
        <v>1740.855</v>
      </c>
      <c r="BK99" s="51">
        <f t="shared" ca="1" si="40"/>
        <v>2737.27</v>
      </c>
      <c r="BL99" s="51">
        <f ca="1">'2024_4월_관리비상세내역'!BM99</f>
        <v>805.22535211267609</v>
      </c>
      <c r="BM99" s="57">
        <f t="shared" ca="1" si="41"/>
        <v>806.46380281690142</v>
      </c>
      <c r="BN99" s="51">
        <f ca="1">'2024_4월_관리비상세내역'!BO99</f>
        <v>305.49360000000001</v>
      </c>
      <c r="BO99" s="57">
        <f t="shared" ca="1" si="42"/>
        <v>320.62639999999999</v>
      </c>
      <c r="BP99" s="51">
        <f ca="1">'2024_4월_관리비상세내역'!BQ99</f>
        <v>2181.6336633663364</v>
      </c>
      <c r="BQ99" s="57">
        <f t="shared" ca="1" si="43"/>
        <v>2391.9405940594056</v>
      </c>
      <c r="BR99" s="51">
        <v>0</v>
      </c>
      <c r="BS99" s="51">
        <v>0</v>
      </c>
    </row>
    <row r="100" spans="1:71">
      <c r="A100" s="8" t="s">
        <v>239</v>
      </c>
      <c r="B100">
        <v>703</v>
      </c>
      <c r="C100" s="53">
        <v>601</v>
      </c>
      <c r="E100" s="8">
        <v>115.7</v>
      </c>
      <c r="F100" s="8" t="s">
        <v>240</v>
      </c>
      <c r="G100" s="55">
        <f t="shared" ca="1" si="31"/>
        <v>42669</v>
      </c>
      <c r="H100" s="8">
        <v>77777</v>
      </c>
      <c r="J100" t="str">
        <f t="shared" ca="1" si="45"/>
        <v>자가</v>
      </c>
      <c r="K100" s="8" t="s">
        <v>242</v>
      </c>
      <c r="L100" s="55">
        <v>45413</v>
      </c>
      <c r="M100" s="55">
        <v>45463</v>
      </c>
      <c r="N100" s="55">
        <v>45413</v>
      </c>
      <c r="O100" s="55">
        <v>45443</v>
      </c>
      <c r="P100" s="51">
        <f t="shared" ca="1" si="32"/>
        <v>643230</v>
      </c>
      <c r="Q100" s="57">
        <f t="shared" ca="1" si="33"/>
        <v>656094.6</v>
      </c>
      <c r="R100" s="51">
        <f t="shared" ca="1" si="34"/>
        <v>643230</v>
      </c>
      <c r="S100" s="57">
        <f t="shared" ca="1" si="44"/>
        <v>264172</v>
      </c>
      <c r="T100" s="57">
        <f t="shared" ca="1" si="35"/>
        <v>379058</v>
      </c>
      <c r="U100" s="57">
        <f t="shared" ca="1" si="50"/>
        <v>69199</v>
      </c>
      <c r="V100" s="57">
        <f t="shared" ca="1" si="50"/>
        <v>11863</v>
      </c>
      <c r="W100" s="57">
        <f t="shared" ca="1" si="50"/>
        <v>818</v>
      </c>
      <c r="X100" s="57">
        <f t="shared" ca="1" si="50"/>
        <v>2667</v>
      </c>
      <c r="Y100" s="57">
        <f t="shared" ca="1" si="50"/>
        <v>3369</v>
      </c>
      <c r="Z100" s="57">
        <f t="shared" ca="1" si="50"/>
        <v>52198</v>
      </c>
      <c r="AA100" s="57">
        <f t="shared" ca="1" si="50"/>
        <v>14203</v>
      </c>
      <c r="AB100" s="57">
        <f t="shared" ca="1" si="50"/>
        <v>62931</v>
      </c>
      <c r="AC100" s="57">
        <f t="shared" ca="1" si="50"/>
        <v>1679</v>
      </c>
      <c r="AD100" s="57">
        <f t="shared" ca="1" si="50"/>
        <v>4275</v>
      </c>
      <c r="AE100" s="57">
        <f t="shared" ca="1" si="50"/>
        <v>5188</v>
      </c>
      <c r="AF100" s="57">
        <f t="shared" ca="1" si="50"/>
        <v>539</v>
      </c>
      <c r="AG100" s="57">
        <f t="shared" ca="1" si="50"/>
        <v>47211</v>
      </c>
      <c r="AH100" s="57">
        <f t="shared" ca="1" si="50"/>
        <v>471</v>
      </c>
      <c r="AI100" s="57">
        <f t="shared" ca="1" si="50"/>
        <v>0</v>
      </c>
      <c r="AJ100" s="57">
        <f t="shared" ca="1" si="50"/>
        <v>195320</v>
      </c>
      <c r="AK100" s="57">
        <f t="shared" ca="1" si="49"/>
        <v>46538</v>
      </c>
      <c r="AL100" s="57">
        <f t="shared" ca="1" si="49"/>
        <v>94764</v>
      </c>
      <c r="AM100" s="57">
        <f t="shared" ca="1" si="49"/>
        <v>2497</v>
      </c>
      <c r="AN100" s="57">
        <f t="shared" ca="1" si="49"/>
        <v>41256</v>
      </c>
      <c r="AO100" s="57">
        <f t="shared" ca="1" si="49"/>
        <v>0</v>
      </c>
      <c r="AP100" s="57">
        <f t="shared" ca="1" si="49"/>
        <v>39955</v>
      </c>
      <c r="AQ100" s="57">
        <f t="shared" ca="1" si="49"/>
        <v>2235</v>
      </c>
      <c r="AR100" s="57">
        <f t="shared" ca="1" si="49"/>
        <v>1723</v>
      </c>
      <c r="AS100" s="57">
        <v>2500</v>
      </c>
      <c r="AT100" s="57">
        <f t="shared" ca="1" si="49"/>
        <v>0</v>
      </c>
      <c r="AU100" s="51">
        <v>0</v>
      </c>
      <c r="AV100" s="57">
        <v>0</v>
      </c>
      <c r="AW100" s="51">
        <f t="shared" ca="1" si="36"/>
        <v>12864.6</v>
      </c>
      <c r="AX100" s="57">
        <f t="shared" ca="1" si="29"/>
        <v>-8959</v>
      </c>
      <c r="AY100" s="57">
        <f t="shared" ca="1" si="29"/>
        <v>0</v>
      </c>
      <c r="AZ100" s="57">
        <f t="shared" ca="1" si="29"/>
        <v>0</v>
      </c>
      <c r="BA100" s="51">
        <v>0</v>
      </c>
      <c r="BB100" s="51">
        <v>0</v>
      </c>
      <c r="BC100" s="57">
        <f t="shared" ca="1" si="29"/>
        <v>-27993</v>
      </c>
      <c r="BD100" s="57">
        <f t="shared" ca="1" si="29"/>
        <v>-23217</v>
      </c>
      <c r="BE100" s="57">
        <f t="shared" ca="1" si="46"/>
        <v>976.6</v>
      </c>
      <c r="BF100" s="51">
        <f t="shared" ca="1" si="37"/>
        <v>75.811199999999999</v>
      </c>
      <c r="BG100" s="51">
        <f t="shared" ca="1" si="38"/>
        <v>5.8107042253521124</v>
      </c>
      <c r="BH100" s="51">
        <f t="shared" ca="1" si="39"/>
        <v>395.59405940594058</v>
      </c>
      <c r="BI100" s="51">
        <v>0</v>
      </c>
      <c r="BJ100" s="51">
        <f ca="1">'2024_4월_관리비상세내역'!BK100</f>
        <v>948.21</v>
      </c>
      <c r="BK100" s="51">
        <f t="shared" ca="1" si="40"/>
        <v>1924.81</v>
      </c>
      <c r="BL100" s="51">
        <f ca="1">'2024_4월_관리비상세내역'!BM100</f>
        <v>142.9185915492958</v>
      </c>
      <c r="BM100" s="57">
        <f t="shared" ca="1" si="41"/>
        <v>148.72929577464791</v>
      </c>
      <c r="BN100" s="51">
        <f ca="1">'2024_4월_관리비상세내역'!BO100</f>
        <v>694.67359999999996</v>
      </c>
      <c r="BO100" s="57">
        <f t="shared" ca="1" si="42"/>
        <v>770.48479999999995</v>
      </c>
      <c r="BP100" s="51">
        <f ca="1">'2024_4월_관리비상세내역'!BQ100</f>
        <v>1045.5445544554455</v>
      </c>
      <c r="BQ100" s="57">
        <f t="shared" ca="1" si="43"/>
        <v>1441.1386138613861</v>
      </c>
      <c r="BR100" s="51">
        <v>0</v>
      </c>
      <c r="BS100" s="51">
        <v>0</v>
      </c>
    </row>
    <row r="101" spans="1:71">
      <c r="A101" s="8" t="s">
        <v>239</v>
      </c>
      <c r="B101">
        <v>703</v>
      </c>
      <c r="C101" s="53">
        <v>602</v>
      </c>
      <c r="E101" s="8">
        <v>115.7</v>
      </c>
      <c r="F101" s="8" t="s">
        <v>240</v>
      </c>
      <c r="G101" s="55">
        <f t="shared" ca="1" si="31"/>
        <v>42554</v>
      </c>
      <c r="H101" s="8">
        <v>77777</v>
      </c>
      <c r="J101" t="str">
        <f t="shared" ca="1" si="45"/>
        <v>자가</v>
      </c>
      <c r="K101" s="8" t="s">
        <v>242</v>
      </c>
      <c r="L101" s="55">
        <v>45413</v>
      </c>
      <c r="M101" s="55">
        <v>45463</v>
      </c>
      <c r="N101" s="55">
        <v>45413</v>
      </c>
      <c r="O101" s="55">
        <v>45443</v>
      </c>
      <c r="P101" s="51">
        <f t="shared" ca="1" si="32"/>
        <v>543548</v>
      </c>
      <c r="Q101" s="57">
        <f t="shared" ca="1" si="33"/>
        <v>554418.96</v>
      </c>
      <c r="R101" s="51">
        <f t="shared" ca="1" si="34"/>
        <v>543548</v>
      </c>
      <c r="S101" s="57">
        <f t="shared" ca="1" si="44"/>
        <v>220690</v>
      </c>
      <c r="T101" s="57">
        <f t="shared" ca="1" si="35"/>
        <v>322858</v>
      </c>
      <c r="U101" s="57">
        <f t="shared" ca="1" si="50"/>
        <v>63475</v>
      </c>
      <c r="V101" s="57">
        <f t="shared" ca="1" si="50"/>
        <v>10481</v>
      </c>
      <c r="W101" s="57">
        <f t="shared" ca="1" si="50"/>
        <v>1984</v>
      </c>
      <c r="X101" s="57">
        <f t="shared" ca="1" si="50"/>
        <v>3219</v>
      </c>
      <c r="Y101" s="57">
        <f t="shared" ca="1" si="50"/>
        <v>3938</v>
      </c>
      <c r="Z101" s="57">
        <f t="shared" ca="1" si="50"/>
        <v>25727</v>
      </c>
      <c r="AA101" s="57">
        <f t="shared" ca="1" si="50"/>
        <v>12715</v>
      </c>
      <c r="AB101" s="57">
        <f t="shared" ca="1" si="50"/>
        <v>59975</v>
      </c>
      <c r="AC101" s="57">
        <f t="shared" ca="1" si="50"/>
        <v>543</v>
      </c>
      <c r="AD101" s="57">
        <f t="shared" ca="1" si="50"/>
        <v>5206</v>
      </c>
      <c r="AE101" s="57">
        <f t="shared" ca="1" si="50"/>
        <v>23138</v>
      </c>
      <c r="AF101" s="57">
        <f t="shared" ca="1" si="50"/>
        <v>377</v>
      </c>
      <c r="AG101" s="57">
        <f t="shared" ca="1" si="50"/>
        <v>20683</v>
      </c>
      <c r="AH101" s="57">
        <f t="shared" ca="1" si="50"/>
        <v>530</v>
      </c>
      <c r="AI101" s="57">
        <f t="shared" ca="1" si="50"/>
        <v>0</v>
      </c>
      <c r="AJ101" s="57">
        <f t="shared" ca="1" si="50"/>
        <v>184877</v>
      </c>
      <c r="AK101" s="57">
        <f t="shared" ca="1" si="49"/>
        <v>28206</v>
      </c>
      <c r="AL101" s="57">
        <f t="shared" ca="1" si="49"/>
        <v>92668</v>
      </c>
      <c r="AM101" s="57">
        <f t="shared" ca="1" si="49"/>
        <v>4245</v>
      </c>
      <c r="AN101" s="57">
        <f t="shared" ca="1" si="49"/>
        <v>41651</v>
      </c>
      <c r="AO101" s="57">
        <f t="shared" ca="1" si="49"/>
        <v>0</v>
      </c>
      <c r="AP101" s="57">
        <f t="shared" ca="1" si="49"/>
        <v>14163</v>
      </c>
      <c r="AQ101" s="57">
        <f t="shared" ca="1" si="49"/>
        <v>1944</v>
      </c>
      <c r="AR101" s="57">
        <f t="shared" ca="1" si="49"/>
        <v>1100</v>
      </c>
      <c r="AS101" s="57">
        <v>2500</v>
      </c>
      <c r="AT101" s="57">
        <f t="shared" ca="1" si="49"/>
        <v>0</v>
      </c>
      <c r="AU101" s="51">
        <v>0</v>
      </c>
      <c r="AV101" s="57">
        <v>0</v>
      </c>
      <c r="AW101" s="51">
        <f t="shared" ca="1" si="36"/>
        <v>10870.960000000001</v>
      </c>
      <c r="AX101" s="57">
        <f t="shared" ca="1" si="29"/>
        <v>-10745</v>
      </c>
      <c r="AY101" s="57">
        <f t="shared" ca="1" si="29"/>
        <v>0</v>
      </c>
      <c r="AZ101" s="57">
        <f t="shared" ca="1" si="29"/>
        <v>0</v>
      </c>
      <c r="BA101" s="51">
        <v>0</v>
      </c>
      <c r="BB101" s="51">
        <v>0</v>
      </c>
      <c r="BC101" s="57">
        <f t="shared" ca="1" si="29"/>
        <v>-20762</v>
      </c>
      <c r="BD101" s="57">
        <f t="shared" ca="1" si="29"/>
        <v>-28290</v>
      </c>
      <c r="BE101" s="57">
        <f t="shared" ca="1" si="46"/>
        <v>924.38499999999999</v>
      </c>
      <c r="BF101" s="51">
        <f t="shared" ca="1" si="37"/>
        <v>74.134399999999999</v>
      </c>
      <c r="BG101" s="51">
        <f t="shared" ca="1" si="38"/>
        <v>5.8663380281690145</v>
      </c>
      <c r="BH101" s="51">
        <f t="shared" ca="1" si="39"/>
        <v>140.22772277227722</v>
      </c>
      <c r="BI101" s="51">
        <v>0</v>
      </c>
      <c r="BJ101" s="51">
        <f ca="1">'2024_4월_관리비상세내역'!BK101</f>
        <v>940.56500000000005</v>
      </c>
      <c r="BK101" s="51">
        <f t="shared" ca="1" si="40"/>
        <v>1864.95</v>
      </c>
      <c r="BL101" s="51">
        <f ca="1">'2024_4월_관리비상세내역'!BM101</f>
        <v>348.13549295774646</v>
      </c>
      <c r="BM101" s="57">
        <f t="shared" ca="1" si="41"/>
        <v>354.00183098591549</v>
      </c>
      <c r="BN101" s="51">
        <f ca="1">'2024_4월_관리비상세내역'!BO101</f>
        <v>867.47519999999997</v>
      </c>
      <c r="BO101" s="57">
        <f t="shared" ca="1" si="42"/>
        <v>941.6096</v>
      </c>
      <c r="BP101" s="51">
        <f ca="1">'2024_4월_관리비상세내역'!BQ101</f>
        <v>1873.0792079207922</v>
      </c>
      <c r="BQ101" s="57">
        <f t="shared" ca="1" si="43"/>
        <v>2013.3069306930695</v>
      </c>
      <c r="BR101" s="51">
        <v>0</v>
      </c>
      <c r="BS101" s="51">
        <v>0</v>
      </c>
    </row>
    <row r="102" spans="1:71">
      <c r="A102" s="8" t="s">
        <v>239</v>
      </c>
      <c r="B102">
        <v>703</v>
      </c>
      <c r="C102" s="53">
        <v>701</v>
      </c>
      <c r="E102" s="8">
        <v>115.7</v>
      </c>
      <c r="F102" s="8" t="s">
        <v>240</v>
      </c>
      <c r="G102" s="55">
        <f t="shared" ca="1" si="31"/>
        <v>43204</v>
      </c>
      <c r="H102" s="8">
        <v>77777</v>
      </c>
      <c r="J102" t="str">
        <f t="shared" ca="1" si="45"/>
        <v>전세</v>
      </c>
      <c r="K102" s="8" t="s">
        <v>242</v>
      </c>
      <c r="L102" s="55">
        <v>45413</v>
      </c>
      <c r="M102" s="55">
        <v>45463</v>
      </c>
      <c r="N102" s="55">
        <v>45413</v>
      </c>
      <c r="O102" s="55">
        <v>45443</v>
      </c>
      <c r="P102" s="51">
        <f t="shared" ca="1" si="32"/>
        <v>623132</v>
      </c>
      <c r="Q102" s="57">
        <f t="shared" ca="1" si="33"/>
        <v>635594.64</v>
      </c>
      <c r="R102" s="51">
        <f t="shared" ca="1" si="34"/>
        <v>623132</v>
      </c>
      <c r="S102" s="57">
        <f t="shared" ca="1" si="44"/>
        <v>247090</v>
      </c>
      <c r="T102" s="57">
        <f t="shared" ca="1" si="35"/>
        <v>376042</v>
      </c>
      <c r="U102" s="57">
        <f t="shared" ca="1" si="50"/>
        <v>65582</v>
      </c>
      <c r="V102" s="57">
        <f t="shared" ca="1" si="50"/>
        <v>15451</v>
      </c>
      <c r="W102" s="57">
        <f t="shared" ca="1" si="50"/>
        <v>1973</v>
      </c>
      <c r="X102" s="57">
        <f t="shared" ca="1" si="50"/>
        <v>2237</v>
      </c>
      <c r="Y102" s="57">
        <f t="shared" ca="1" si="50"/>
        <v>3348</v>
      </c>
      <c r="Z102" s="57">
        <f t="shared" ca="1" si="50"/>
        <v>56377</v>
      </c>
      <c r="AA102" s="57">
        <f t="shared" ca="1" si="50"/>
        <v>20450</v>
      </c>
      <c r="AB102" s="57">
        <f t="shared" ca="1" si="50"/>
        <v>74392</v>
      </c>
      <c r="AC102" s="57">
        <f t="shared" ca="1" si="50"/>
        <v>2078</v>
      </c>
      <c r="AD102" s="57">
        <f t="shared" ca="1" si="50"/>
        <v>4300</v>
      </c>
      <c r="AE102" s="57">
        <f t="shared" ca="1" si="50"/>
        <v>15134</v>
      </c>
      <c r="AF102" s="57">
        <f t="shared" ca="1" si="50"/>
        <v>471</v>
      </c>
      <c r="AG102" s="57">
        <f t="shared" ca="1" si="50"/>
        <v>1979</v>
      </c>
      <c r="AH102" s="57">
        <f t="shared" ca="1" si="50"/>
        <v>815</v>
      </c>
      <c r="AI102" s="57">
        <f t="shared" ca="1" si="50"/>
        <v>0</v>
      </c>
      <c r="AJ102" s="57">
        <f t="shared" ca="1" si="50"/>
        <v>164336</v>
      </c>
      <c r="AK102" s="57">
        <f t="shared" ca="1" si="49"/>
        <v>3485</v>
      </c>
      <c r="AL102" s="57">
        <f t="shared" ca="1" si="49"/>
        <v>97818</v>
      </c>
      <c r="AM102" s="57">
        <f t="shared" ca="1" si="49"/>
        <v>4619</v>
      </c>
      <c r="AN102" s="57">
        <f t="shared" ca="1" si="49"/>
        <v>76814</v>
      </c>
      <c r="AO102" s="57">
        <f t="shared" ca="1" si="49"/>
        <v>0</v>
      </c>
      <c r="AP102" s="57">
        <f t="shared" ca="1" si="49"/>
        <v>32523</v>
      </c>
      <c r="AQ102" s="57">
        <f t="shared" ca="1" si="49"/>
        <v>3768</v>
      </c>
      <c r="AR102" s="57">
        <f t="shared" ca="1" si="49"/>
        <v>683</v>
      </c>
      <c r="AS102" s="57">
        <v>2500</v>
      </c>
      <c r="AT102" s="57">
        <f t="shared" ca="1" si="49"/>
        <v>0</v>
      </c>
      <c r="AU102" s="51">
        <v>0</v>
      </c>
      <c r="AV102" s="57">
        <v>0</v>
      </c>
      <c r="AW102" s="51">
        <f t="shared" ca="1" si="36"/>
        <v>12462.64</v>
      </c>
      <c r="AX102" s="57">
        <f t="shared" ca="1" si="29"/>
        <v>-16419</v>
      </c>
      <c r="AY102" s="57">
        <f t="shared" ca="1" si="29"/>
        <v>0</v>
      </c>
      <c r="AZ102" s="57">
        <f t="shared" ca="1" si="29"/>
        <v>0</v>
      </c>
      <c r="BA102" s="51">
        <v>0</v>
      </c>
      <c r="BB102" s="51">
        <v>0</v>
      </c>
      <c r="BC102" s="57">
        <f t="shared" ca="1" si="29"/>
        <v>-3939</v>
      </c>
      <c r="BD102" s="57">
        <f t="shared" ca="1" si="29"/>
        <v>-7643</v>
      </c>
      <c r="BE102" s="57">
        <f t="shared" ca="1" si="46"/>
        <v>821.68</v>
      </c>
      <c r="BF102" s="51">
        <f t="shared" ca="1" si="37"/>
        <v>78.254400000000004</v>
      </c>
      <c r="BG102" s="51">
        <f t="shared" ca="1" si="38"/>
        <v>10.81887323943662</v>
      </c>
      <c r="BH102" s="51">
        <f t="shared" ca="1" si="39"/>
        <v>322.00990099009903</v>
      </c>
      <c r="BI102" s="51">
        <v>0</v>
      </c>
      <c r="BJ102" s="51">
        <f ca="1">'2024_4월_관리비상세내역'!BK102</f>
        <v>1084.01</v>
      </c>
      <c r="BK102" s="51">
        <f t="shared" ca="1" si="40"/>
        <v>1905.69</v>
      </c>
      <c r="BL102" s="51">
        <f ca="1">'2024_4월_관리비상세내역'!BM102</f>
        <v>509.45746478873241</v>
      </c>
      <c r="BM102" s="57">
        <f t="shared" ca="1" si="41"/>
        <v>520.27633802816899</v>
      </c>
      <c r="BN102" s="51">
        <f ca="1">'2024_4월_관리비상세내역'!BO102</f>
        <v>1051.4328</v>
      </c>
      <c r="BO102" s="57">
        <f t="shared" ca="1" si="42"/>
        <v>1129.6872000000001</v>
      </c>
      <c r="BP102" s="51">
        <f ca="1">'2024_4월_관리비상세내역'!BQ102</f>
        <v>2254.0693069306931</v>
      </c>
      <c r="BQ102" s="57">
        <f t="shared" ca="1" si="43"/>
        <v>2576.0792079207922</v>
      </c>
      <c r="BR102" s="51">
        <v>0</v>
      </c>
      <c r="BS102" s="51">
        <v>0</v>
      </c>
    </row>
    <row r="103" spans="1:71">
      <c r="A103" s="8" t="s">
        <v>239</v>
      </c>
      <c r="B103">
        <v>703</v>
      </c>
      <c r="C103" s="53">
        <v>702</v>
      </c>
      <c r="E103" s="8">
        <v>115.7</v>
      </c>
      <c r="F103" s="8" t="s">
        <v>240</v>
      </c>
      <c r="G103" s="55">
        <f t="shared" ca="1" si="31"/>
        <v>44779</v>
      </c>
      <c r="H103" s="8">
        <v>77777</v>
      </c>
      <c r="J103" t="str">
        <f t="shared" ca="1" si="45"/>
        <v>전세</v>
      </c>
      <c r="K103" s="8" t="s">
        <v>242</v>
      </c>
      <c r="L103" s="55">
        <v>45413</v>
      </c>
      <c r="M103" s="55">
        <v>45463</v>
      </c>
      <c r="N103" s="55">
        <v>45413</v>
      </c>
      <c r="O103" s="55">
        <v>45443</v>
      </c>
      <c r="P103" s="51">
        <f t="shared" ca="1" si="32"/>
        <v>629404</v>
      </c>
      <c r="Q103" s="57">
        <f t="shared" ca="1" si="33"/>
        <v>641992.07999999996</v>
      </c>
      <c r="R103" s="51">
        <f t="shared" ca="1" si="34"/>
        <v>629404</v>
      </c>
      <c r="S103" s="57">
        <f t="shared" ca="1" si="44"/>
        <v>260593</v>
      </c>
      <c r="T103" s="57">
        <f t="shared" ca="1" si="35"/>
        <v>368811</v>
      </c>
      <c r="U103" s="57">
        <f t="shared" ca="1" si="50"/>
        <v>74009</v>
      </c>
      <c r="V103" s="57">
        <f t="shared" ca="1" si="50"/>
        <v>21771</v>
      </c>
      <c r="W103" s="57">
        <f t="shared" ca="1" si="50"/>
        <v>449</v>
      </c>
      <c r="X103" s="57">
        <f t="shared" ca="1" si="50"/>
        <v>1087</v>
      </c>
      <c r="Y103" s="57">
        <f t="shared" ca="1" si="50"/>
        <v>3222</v>
      </c>
      <c r="Z103" s="57">
        <f t="shared" ca="1" si="50"/>
        <v>57756</v>
      </c>
      <c r="AA103" s="57">
        <f t="shared" ca="1" si="50"/>
        <v>1786</v>
      </c>
      <c r="AB103" s="57">
        <f t="shared" ca="1" si="50"/>
        <v>78276</v>
      </c>
      <c r="AC103" s="57">
        <f t="shared" ca="1" si="50"/>
        <v>730</v>
      </c>
      <c r="AD103" s="57">
        <f t="shared" ca="1" si="50"/>
        <v>7266</v>
      </c>
      <c r="AE103" s="57">
        <f t="shared" ca="1" si="50"/>
        <v>760</v>
      </c>
      <c r="AF103" s="57">
        <f t="shared" ca="1" si="50"/>
        <v>839</v>
      </c>
      <c r="AG103" s="57">
        <f t="shared" ca="1" si="50"/>
        <v>4787</v>
      </c>
      <c r="AH103" s="57">
        <f t="shared" ca="1" si="50"/>
        <v>412</v>
      </c>
      <c r="AI103" s="57">
        <f t="shared" ca="1" si="50"/>
        <v>0</v>
      </c>
      <c r="AJ103" s="57">
        <f t="shared" ca="1" si="50"/>
        <v>173603</v>
      </c>
      <c r="AK103" s="57">
        <f t="shared" ca="1" si="49"/>
        <v>14949</v>
      </c>
      <c r="AL103" s="57">
        <f t="shared" ca="1" si="49"/>
        <v>49285</v>
      </c>
      <c r="AM103" s="57">
        <f t="shared" ca="1" si="49"/>
        <v>783</v>
      </c>
      <c r="AN103" s="57">
        <f t="shared" ca="1" si="49"/>
        <v>77410</v>
      </c>
      <c r="AO103" s="57">
        <f t="shared" ca="1" si="49"/>
        <v>0</v>
      </c>
      <c r="AP103" s="57">
        <f t="shared" ca="1" si="49"/>
        <v>69361</v>
      </c>
      <c r="AQ103" s="57">
        <f t="shared" ca="1" si="49"/>
        <v>9641</v>
      </c>
      <c r="AR103" s="57">
        <f t="shared" ca="1" si="49"/>
        <v>1749</v>
      </c>
      <c r="AS103" s="57">
        <v>2500</v>
      </c>
      <c r="AT103" s="57">
        <f t="shared" ca="1" si="49"/>
        <v>0</v>
      </c>
      <c r="AU103" s="51">
        <v>0</v>
      </c>
      <c r="AV103" s="57">
        <v>0</v>
      </c>
      <c r="AW103" s="51">
        <f t="shared" ca="1" si="36"/>
        <v>12588.08</v>
      </c>
      <c r="AX103" s="57">
        <f t="shared" ca="1" si="29"/>
        <v>-13912</v>
      </c>
      <c r="AY103" s="57">
        <f t="shared" ca="1" si="29"/>
        <v>0</v>
      </c>
      <c r="AZ103" s="57">
        <f t="shared" ca="1" si="29"/>
        <v>0</v>
      </c>
      <c r="BA103" s="51">
        <v>0</v>
      </c>
      <c r="BB103" s="51">
        <v>0</v>
      </c>
      <c r="BC103" s="57">
        <f t="shared" ca="1" si="29"/>
        <v>-4618</v>
      </c>
      <c r="BD103" s="57">
        <f t="shared" ca="1" si="29"/>
        <v>-4497</v>
      </c>
      <c r="BE103" s="57">
        <f t="shared" ca="1" si="46"/>
        <v>868.01499999999999</v>
      </c>
      <c r="BF103" s="51">
        <f t="shared" ca="1" si="37"/>
        <v>39.427999999999997</v>
      </c>
      <c r="BG103" s="51">
        <f t="shared" ca="1" si="38"/>
        <v>10.902816901408451</v>
      </c>
      <c r="BH103" s="51">
        <f t="shared" ca="1" si="39"/>
        <v>686.74257425742576</v>
      </c>
      <c r="BI103" s="51">
        <v>0</v>
      </c>
      <c r="BJ103" s="51">
        <f ca="1">'2024_4월_관리비상세내역'!BK103</f>
        <v>875.80500000000006</v>
      </c>
      <c r="BK103" s="51">
        <f t="shared" ca="1" si="40"/>
        <v>1743.8200000000002</v>
      </c>
      <c r="BL103" s="51">
        <f ca="1">'2024_4월_관리비상세내역'!BM103</f>
        <v>316.71521126760564</v>
      </c>
      <c r="BM103" s="57">
        <f t="shared" ca="1" si="41"/>
        <v>327.61802816901411</v>
      </c>
      <c r="BN103" s="51">
        <f ca="1">'2024_4월_관리비상세내역'!BO103</f>
        <v>271.9776</v>
      </c>
      <c r="BO103" s="57">
        <f t="shared" ca="1" si="42"/>
        <v>311.40559999999999</v>
      </c>
      <c r="BP103" s="51">
        <f ca="1">'2024_4월_관리비상세내역'!BQ103</f>
        <v>1816.1485148514851</v>
      </c>
      <c r="BQ103" s="57">
        <f t="shared" ca="1" si="43"/>
        <v>2502.8910891089108</v>
      </c>
      <c r="BR103" s="51">
        <v>0</v>
      </c>
      <c r="BS103" s="51">
        <v>0</v>
      </c>
    </row>
    <row r="104" spans="1:71">
      <c r="A104" s="8" t="s">
        <v>239</v>
      </c>
      <c r="B104">
        <v>703</v>
      </c>
      <c r="C104" s="53">
        <v>801</v>
      </c>
      <c r="E104" s="8">
        <v>115.7</v>
      </c>
      <c r="F104" s="8" t="s">
        <v>240</v>
      </c>
      <c r="G104" s="55">
        <f t="shared" ca="1" si="31"/>
        <v>43310</v>
      </c>
      <c r="H104" s="8">
        <v>77777</v>
      </c>
      <c r="J104" t="str">
        <f t="shared" ca="1" si="45"/>
        <v>자가</v>
      </c>
      <c r="K104" s="8" t="s">
        <v>242</v>
      </c>
      <c r="L104" s="55">
        <v>45413</v>
      </c>
      <c r="M104" s="55">
        <v>45463</v>
      </c>
      <c r="N104" s="55">
        <v>45413</v>
      </c>
      <c r="O104" s="55">
        <v>45443</v>
      </c>
      <c r="P104" s="51">
        <f t="shared" ca="1" si="32"/>
        <v>567744</v>
      </c>
      <c r="Q104" s="57">
        <f t="shared" ca="1" si="33"/>
        <v>579098.88</v>
      </c>
      <c r="R104" s="51">
        <f t="shared" ca="1" si="34"/>
        <v>567744</v>
      </c>
      <c r="S104" s="57">
        <f t="shared" ca="1" si="44"/>
        <v>232876</v>
      </c>
      <c r="T104" s="57">
        <f t="shared" ca="1" si="35"/>
        <v>334868</v>
      </c>
      <c r="U104" s="57">
        <f t="shared" ca="1" si="50"/>
        <v>37320</v>
      </c>
      <c r="V104" s="57">
        <f t="shared" ca="1" si="50"/>
        <v>30964</v>
      </c>
      <c r="W104" s="57">
        <f t="shared" ca="1" si="50"/>
        <v>1130</v>
      </c>
      <c r="X104" s="57">
        <f t="shared" ca="1" si="50"/>
        <v>3511</v>
      </c>
      <c r="Y104" s="57">
        <f t="shared" ca="1" si="50"/>
        <v>3284</v>
      </c>
      <c r="Z104" s="57">
        <f t="shared" ca="1" si="50"/>
        <v>27230</v>
      </c>
      <c r="AA104" s="57">
        <f t="shared" ca="1" si="50"/>
        <v>9473</v>
      </c>
      <c r="AB104" s="57">
        <f t="shared" ca="1" si="50"/>
        <v>71448</v>
      </c>
      <c r="AC104" s="57">
        <f t="shared" ca="1" si="50"/>
        <v>2062</v>
      </c>
      <c r="AD104" s="57">
        <f t="shared" ca="1" si="50"/>
        <v>8998</v>
      </c>
      <c r="AE104" s="57">
        <f t="shared" ca="1" si="50"/>
        <v>18748</v>
      </c>
      <c r="AF104" s="57">
        <f t="shared" ca="1" si="50"/>
        <v>778</v>
      </c>
      <c r="AG104" s="57">
        <f t="shared" ca="1" si="50"/>
        <v>18907</v>
      </c>
      <c r="AH104" s="57">
        <f t="shared" ca="1" si="50"/>
        <v>541</v>
      </c>
      <c r="AI104" s="57">
        <f t="shared" ca="1" si="50"/>
        <v>0</v>
      </c>
      <c r="AJ104" s="57">
        <f t="shared" ca="1" si="50"/>
        <v>160806</v>
      </c>
      <c r="AK104" s="57">
        <f t="shared" ca="1" si="49"/>
        <v>39110</v>
      </c>
      <c r="AL104" s="57">
        <f t="shared" ca="1" si="49"/>
        <v>72514</v>
      </c>
      <c r="AM104" s="57">
        <f t="shared" ca="1" si="49"/>
        <v>1079</v>
      </c>
      <c r="AN104" s="57">
        <f t="shared" ca="1" si="49"/>
        <v>36340</v>
      </c>
      <c r="AO104" s="57">
        <f t="shared" ca="1" si="49"/>
        <v>0</v>
      </c>
      <c r="AP104" s="57">
        <f t="shared" ca="1" si="49"/>
        <v>59295</v>
      </c>
      <c r="AQ104" s="57">
        <f t="shared" ca="1" si="49"/>
        <v>8496</v>
      </c>
      <c r="AR104" s="57">
        <f t="shared" ca="1" si="49"/>
        <v>699</v>
      </c>
      <c r="AS104" s="57">
        <v>2500</v>
      </c>
      <c r="AT104" s="57">
        <f t="shared" ca="1" si="49"/>
        <v>0</v>
      </c>
      <c r="AU104" s="51">
        <v>0</v>
      </c>
      <c r="AV104" s="57">
        <v>0</v>
      </c>
      <c r="AW104" s="51">
        <f t="shared" ca="1" si="36"/>
        <v>11354.880000000001</v>
      </c>
      <c r="AX104" s="57">
        <f t="shared" ca="1" si="29"/>
        <v>-17806</v>
      </c>
      <c r="AY104" s="57">
        <f t="shared" ca="1" si="29"/>
        <v>0</v>
      </c>
      <c r="AZ104" s="57">
        <f t="shared" ca="1" si="29"/>
        <v>0</v>
      </c>
      <c r="BA104" s="51">
        <v>0</v>
      </c>
      <c r="BB104" s="51">
        <v>0</v>
      </c>
      <c r="BC104" s="57">
        <f t="shared" ca="1" si="29"/>
        <v>-16981</v>
      </c>
      <c r="BD104" s="57">
        <f t="shared" ca="1" si="29"/>
        <v>-12702</v>
      </c>
      <c r="BE104" s="57">
        <f t="shared" ca="1" si="46"/>
        <v>804.03</v>
      </c>
      <c r="BF104" s="51">
        <f t="shared" ca="1" si="37"/>
        <v>58.011200000000002</v>
      </c>
      <c r="BG104" s="51">
        <f t="shared" ca="1" si="38"/>
        <v>5.1183098591549294</v>
      </c>
      <c r="BH104" s="51">
        <f t="shared" ca="1" si="39"/>
        <v>587.0792079207921</v>
      </c>
      <c r="BI104" s="51">
        <v>0</v>
      </c>
      <c r="BJ104" s="51">
        <f ca="1">'2024_4월_관리비상세내역'!BK104</f>
        <v>1372.5900000000001</v>
      </c>
      <c r="BK104" s="51">
        <f t="shared" ca="1" si="40"/>
        <v>2176.62</v>
      </c>
      <c r="BL104" s="51">
        <f ca="1">'2024_4월_관리비상세내역'!BM104</f>
        <v>497.75830985915496</v>
      </c>
      <c r="BM104" s="57">
        <f t="shared" ca="1" si="41"/>
        <v>502.87661971830988</v>
      </c>
      <c r="BN104" s="51">
        <f ca="1">'2024_4월_관리비상세내역'!BO104</f>
        <v>138.14080000000001</v>
      </c>
      <c r="BO104" s="57">
        <f t="shared" ca="1" si="42"/>
        <v>196.15200000000002</v>
      </c>
      <c r="BP104" s="51">
        <f ca="1">'2024_4월_관리비상세내역'!BQ104</f>
        <v>1809.1782178217823</v>
      </c>
      <c r="BQ104" s="57">
        <f t="shared" ca="1" si="43"/>
        <v>2396.2574257425745</v>
      </c>
      <c r="BR104" s="51">
        <v>0</v>
      </c>
      <c r="BS104" s="51">
        <v>0</v>
      </c>
    </row>
    <row r="105" spans="1:71">
      <c r="A105" s="8" t="s">
        <v>239</v>
      </c>
      <c r="B105">
        <v>703</v>
      </c>
      <c r="C105" s="53">
        <v>802</v>
      </c>
      <c r="E105" s="8">
        <v>115.7</v>
      </c>
      <c r="F105" s="8" t="s">
        <v>240</v>
      </c>
      <c r="G105" s="55">
        <f t="shared" ca="1" si="31"/>
        <v>42373</v>
      </c>
      <c r="H105" s="8">
        <v>77777</v>
      </c>
      <c r="J105" t="str">
        <f t="shared" ca="1" si="45"/>
        <v>전세</v>
      </c>
      <c r="K105" s="8" t="s">
        <v>242</v>
      </c>
      <c r="L105" s="55">
        <v>45413</v>
      </c>
      <c r="M105" s="55">
        <v>45463</v>
      </c>
      <c r="N105" s="55">
        <v>45413</v>
      </c>
      <c r="O105" s="55">
        <v>45443</v>
      </c>
      <c r="P105" s="51">
        <f t="shared" ca="1" si="32"/>
        <v>588202</v>
      </c>
      <c r="Q105" s="57">
        <f t="shared" ca="1" si="33"/>
        <v>599966.04</v>
      </c>
      <c r="R105" s="51">
        <f t="shared" ca="1" si="34"/>
        <v>588202</v>
      </c>
      <c r="S105" s="57">
        <f t="shared" ca="1" si="44"/>
        <v>237867</v>
      </c>
      <c r="T105" s="57">
        <f t="shared" ca="1" si="35"/>
        <v>350335</v>
      </c>
      <c r="U105" s="57">
        <f t="shared" ca="1" si="50"/>
        <v>77830</v>
      </c>
      <c r="V105" s="57">
        <f t="shared" ca="1" si="50"/>
        <v>15089</v>
      </c>
      <c r="W105" s="57">
        <f t="shared" ca="1" si="50"/>
        <v>1938</v>
      </c>
      <c r="X105" s="57">
        <f t="shared" ca="1" si="50"/>
        <v>4561</v>
      </c>
      <c r="Y105" s="57">
        <f t="shared" ca="1" si="50"/>
        <v>3386</v>
      </c>
      <c r="Z105" s="57">
        <f t="shared" ca="1" si="50"/>
        <v>47574</v>
      </c>
      <c r="AA105" s="57">
        <f t="shared" ca="1" si="50"/>
        <v>7947</v>
      </c>
      <c r="AB105" s="57">
        <f t="shared" ca="1" si="50"/>
        <v>40336</v>
      </c>
      <c r="AC105" s="57">
        <f t="shared" ca="1" si="50"/>
        <v>2010</v>
      </c>
      <c r="AD105" s="57">
        <f t="shared" ca="1" si="50"/>
        <v>9257</v>
      </c>
      <c r="AE105" s="57">
        <f t="shared" ca="1" si="50"/>
        <v>7517</v>
      </c>
      <c r="AF105" s="57">
        <f t="shared" ca="1" si="50"/>
        <v>724</v>
      </c>
      <c r="AG105" s="57">
        <f t="shared" ca="1" si="50"/>
        <v>23879</v>
      </c>
      <c r="AH105" s="57">
        <f t="shared" ca="1" si="50"/>
        <v>22</v>
      </c>
      <c r="AI105" s="57">
        <f t="shared" ca="1" si="50"/>
        <v>0</v>
      </c>
      <c r="AJ105" s="57">
        <f t="shared" ca="1" si="50"/>
        <v>152927</v>
      </c>
      <c r="AK105" s="57">
        <f t="shared" ca="1" si="49"/>
        <v>25983</v>
      </c>
      <c r="AL105" s="57">
        <f t="shared" ca="1" si="49"/>
        <v>34434</v>
      </c>
      <c r="AM105" s="57">
        <f t="shared" ca="1" si="49"/>
        <v>8093</v>
      </c>
      <c r="AN105" s="57">
        <f t="shared" ca="1" si="49"/>
        <v>62740</v>
      </c>
      <c r="AO105" s="57">
        <f t="shared" ca="1" si="49"/>
        <v>0</v>
      </c>
      <c r="AP105" s="57">
        <f t="shared" ca="1" si="49"/>
        <v>64432</v>
      </c>
      <c r="AQ105" s="57">
        <f t="shared" ca="1" si="49"/>
        <v>3766</v>
      </c>
      <c r="AR105" s="57">
        <f t="shared" ca="1" si="49"/>
        <v>2188</v>
      </c>
      <c r="AS105" s="57">
        <v>2500</v>
      </c>
      <c r="AT105" s="57">
        <f t="shared" ca="1" si="49"/>
        <v>0</v>
      </c>
      <c r="AU105" s="51">
        <v>0</v>
      </c>
      <c r="AV105" s="57">
        <v>0</v>
      </c>
      <c r="AW105" s="51">
        <f t="shared" ca="1" si="36"/>
        <v>11764.04</v>
      </c>
      <c r="AX105" s="57">
        <f t="shared" ref="AX105:BD147" ca="1" si="52">RANDBETWEEN(AX$2,AX$3)</f>
        <v>-1252</v>
      </c>
      <c r="AY105" s="57">
        <f t="shared" ca="1" si="52"/>
        <v>0</v>
      </c>
      <c r="AZ105" s="57">
        <f t="shared" ca="1" si="52"/>
        <v>0</v>
      </c>
      <c r="BA105" s="51">
        <v>-5000</v>
      </c>
      <c r="BB105" s="51">
        <v>0</v>
      </c>
      <c r="BC105" s="57">
        <f t="shared" ca="1" si="52"/>
        <v>-1894</v>
      </c>
      <c r="BD105" s="57">
        <f t="shared" ca="1" si="52"/>
        <v>-7785</v>
      </c>
      <c r="BE105" s="57">
        <f t="shared" ca="1" si="46"/>
        <v>764.63499999999999</v>
      </c>
      <c r="BF105" s="51">
        <f t="shared" ca="1" si="37"/>
        <v>27.5472</v>
      </c>
      <c r="BG105" s="51">
        <f t="shared" ca="1" si="38"/>
        <v>8.8366197183098585</v>
      </c>
      <c r="BH105" s="51">
        <f t="shared" ca="1" si="39"/>
        <v>637.94059405940595</v>
      </c>
      <c r="BI105" s="51">
        <v>0</v>
      </c>
      <c r="BJ105" s="51">
        <f ca="1">'2024_4월_관리비상세내역'!BK105</f>
        <v>1687.1299999999999</v>
      </c>
      <c r="BK105" s="51">
        <f t="shared" ca="1" si="40"/>
        <v>2451.7649999999999</v>
      </c>
      <c r="BL105" s="51">
        <f ca="1">'2024_4월_관리비상세내역'!BM105</f>
        <v>751.532676056338</v>
      </c>
      <c r="BM105" s="57">
        <f t="shared" ca="1" si="41"/>
        <v>760.36929577464787</v>
      </c>
      <c r="BN105" s="51">
        <f ca="1">'2024_4월_관리비상세내역'!BO105</f>
        <v>809.04880000000003</v>
      </c>
      <c r="BO105" s="57">
        <f t="shared" ca="1" si="42"/>
        <v>836.596</v>
      </c>
      <c r="BP105" s="51">
        <f ca="1">'2024_4월_관리비상세내역'!BQ105</f>
        <v>1815.6138613861385</v>
      </c>
      <c r="BQ105" s="57">
        <f t="shared" ca="1" si="43"/>
        <v>2453.5544554455446</v>
      </c>
      <c r="BR105" s="51">
        <v>0</v>
      </c>
      <c r="BS105" s="51">
        <v>0</v>
      </c>
    </row>
    <row r="106" spans="1:71">
      <c r="A106" s="8" t="s">
        <v>239</v>
      </c>
      <c r="B106">
        <v>703</v>
      </c>
      <c r="C106" s="53">
        <v>901</v>
      </c>
      <c r="E106" s="8">
        <v>115.7</v>
      </c>
      <c r="F106" s="8" t="s">
        <v>240</v>
      </c>
      <c r="G106" s="55">
        <f t="shared" ca="1" si="31"/>
        <v>42554</v>
      </c>
      <c r="H106" s="8">
        <v>77777</v>
      </c>
      <c r="J106" t="str">
        <f t="shared" ca="1" si="45"/>
        <v>전세</v>
      </c>
      <c r="K106" s="8" t="s">
        <v>242</v>
      </c>
      <c r="L106" s="55">
        <v>45413</v>
      </c>
      <c r="M106" s="55">
        <v>45463</v>
      </c>
      <c r="N106" s="55">
        <v>45413</v>
      </c>
      <c r="O106" s="55">
        <v>45443</v>
      </c>
      <c r="P106" s="51">
        <f t="shared" ca="1" si="32"/>
        <v>511571</v>
      </c>
      <c r="Q106" s="57">
        <f t="shared" ca="1" si="33"/>
        <v>521802.42</v>
      </c>
      <c r="R106" s="51">
        <f t="shared" ca="1" si="34"/>
        <v>511571</v>
      </c>
      <c r="S106" s="57">
        <f t="shared" ca="1" si="44"/>
        <v>174097</v>
      </c>
      <c r="T106" s="57">
        <f t="shared" ca="1" si="35"/>
        <v>337474</v>
      </c>
      <c r="U106" s="57">
        <f t="shared" ca="1" si="50"/>
        <v>67045</v>
      </c>
      <c r="V106" s="57">
        <f t="shared" ca="1" si="50"/>
        <v>27075</v>
      </c>
      <c r="W106" s="57">
        <f t="shared" ca="1" si="50"/>
        <v>1569</v>
      </c>
      <c r="X106" s="57">
        <f t="shared" ca="1" si="50"/>
        <v>3359</v>
      </c>
      <c r="Y106" s="57">
        <f t="shared" ca="1" si="50"/>
        <v>3540</v>
      </c>
      <c r="Z106" s="57">
        <f t="shared" ca="1" si="50"/>
        <v>27058</v>
      </c>
      <c r="AA106" s="57">
        <f t="shared" ca="1" si="50"/>
        <v>15733</v>
      </c>
      <c r="AB106" s="57">
        <f t="shared" ca="1" si="50"/>
        <v>10774</v>
      </c>
      <c r="AC106" s="57">
        <f t="shared" ca="1" si="50"/>
        <v>2414</v>
      </c>
      <c r="AD106" s="57">
        <f t="shared" ca="1" si="50"/>
        <v>3122</v>
      </c>
      <c r="AE106" s="57">
        <f t="shared" ca="1" si="50"/>
        <v>8386</v>
      </c>
      <c r="AF106" s="57">
        <f t="shared" ca="1" si="50"/>
        <v>383</v>
      </c>
      <c r="AG106" s="57">
        <f t="shared" ca="1" si="50"/>
        <v>14475</v>
      </c>
      <c r="AH106" s="57">
        <f t="shared" ca="1" si="50"/>
        <v>218</v>
      </c>
      <c r="AI106" s="57">
        <f t="shared" ca="1" si="50"/>
        <v>0</v>
      </c>
      <c r="AJ106" s="57">
        <f t="shared" ca="1" si="50"/>
        <v>177267</v>
      </c>
      <c r="AK106" s="57">
        <f t="shared" ca="1" si="49"/>
        <v>46095</v>
      </c>
      <c r="AL106" s="57">
        <f t="shared" ca="1" si="49"/>
        <v>52854</v>
      </c>
      <c r="AM106" s="57">
        <f t="shared" ca="1" si="49"/>
        <v>5276</v>
      </c>
      <c r="AN106" s="57">
        <f t="shared" ca="1" si="49"/>
        <v>47407</v>
      </c>
      <c r="AO106" s="57">
        <f t="shared" ca="1" si="49"/>
        <v>0</v>
      </c>
      <c r="AP106" s="57">
        <f t="shared" ca="1" si="49"/>
        <v>40818</v>
      </c>
      <c r="AQ106" s="57">
        <f t="shared" ca="1" si="49"/>
        <v>4897</v>
      </c>
      <c r="AR106" s="57">
        <f t="shared" ca="1" si="49"/>
        <v>2188</v>
      </c>
      <c r="AS106" s="57">
        <v>2500</v>
      </c>
      <c r="AT106" s="57">
        <f t="shared" ca="1" si="49"/>
        <v>0</v>
      </c>
      <c r="AU106" s="51">
        <v>0</v>
      </c>
      <c r="AV106" s="57">
        <v>0</v>
      </c>
      <c r="AW106" s="51">
        <f t="shared" ca="1" si="36"/>
        <v>10231.42</v>
      </c>
      <c r="AX106" s="57">
        <f t="shared" ca="1" si="52"/>
        <v>-22082</v>
      </c>
      <c r="AY106" s="57">
        <f t="shared" ca="1" si="52"/>
        <v>0</v>
      </c>
      <c r="AZ106" s="57">
        <f t="shared" ca="1" si="52"/>
        <v>0</v>
      </c>
      <c r="BA106" s="51">
        <v>0</v>
      </c>
      <c r="BB106" s="51">
        <v>0</v>
      </c>
      <c r="BC106" s="57">
        <f t="shared" ca="1" si="52"/>
        <v>-25526</v>
      </c>
      <c r="BD106" s="57">
        <f t="shared" ca="1" si="52"/>
        <v>-5274</v>
      </c>
      <c r="BE106" s="57">
        <f t="shared" ca="1" si="46"/>
        <v>886.33500000000004</v>
      </c>
      <c r="BF106" s="51">
        <f t="shared" ca="1" si="37"/>
        <v>42.283200000000001</v>
      </c>
      <c r="BG106" s="51">
        <f t="shared" ca="1" si="38"/>
        <v>6.6770422535211269</v>
      </c>
      <c r="BH106" s="51">
        <f t="shared" ca="1" si="39"/>
        <v>404.13861386138615</v>
      </c>
      <c r="BI106" s="51">
        <v>0</v>
      </c>
      <c r="BJ106" s="51">
        <f ca="1">'2024_4월_관리비상세내역'!BK106</f>
        <v>1246.0650000000001</v>
      </c>
      <c r="BK106" s="51">
        <f t="shared" ca="1" si="40"/>
        <v>2132.4</v>
      </c>
      <c r="BL106" s="51">
        <f ca="1">'2024_4월_관리비상세내역'!BM106</f>
        <v>817.56859154929577</v>
      </c>
      <c r="BM106" s="57">
        <f t="shared" ca="1" si="41"/>
        <v>824.24563380281688</v>
      </c>
      <c r="BN106" s="51">
        <f ca="1">'2024_4월_관리비상세내역'!BO106</f>
        <v>591.91920000000005</v>
      </c>
      <c r="BO106" s="57">
        <f t="shared" ca="1" si="42"/>
        <v>634.20240000000001</v>
      </c>
      <c r="BP106" s="51">
        <f ca="1">'2024_4월_관리비상세내역'!BQ106</f>
        <v>1166.5445544554455</v>
      </c>
      <c r="BQ106" s="57">
        <f t="shared" ca="1" si="43"/>
        <v>1570.6831683168316</v>
      </c>
      <c r="BR106" s="51">
        <v>0</v>
      </c>
      <c r="BS106" s="51">
        <v>0</v>
      </c>
    </row>
    <row r="107" spans="1:71">
      <c r="A107" s="8" t="s">
        <v>239</v>
      </c>
      <c r="B107">
        <v>703</v>
      </c>
      <c r="C107" s="53">
        <v>902</v>
      </c>
      <c r="E107" s="8">
        <v>115.7</v>
      </c>
      <c r="F107" s="8" t="s">
        <v>240</v>
      </c>
      <c r="G107" s="55">
        <f t="shared" ca="1" si="31"/>
        <v>44292</v>
      </c>
      <c r="H107" s="8">
        <v>77777</v>
      </c>
      <c r="J107" t="str">
        <f t="shared" ca="1" si="45"/>
        <v>월세</v>
      </c>
      <c r="K107" s="8" t="s">
        <v>242</v>
      </c>
      <c r="L107" s="55">
        <v>45413</v>
      </c>
      <c r="M107" s="55">
        <v>45463</v>
      </c>
      <c r="N107" s="55">
        <v>45413</v>
      </c>
      <c r="O107" s="55">
        <v>45443</v>
      </c>
      <c r="P107" s="51">
        <f t="shared" ca="1" si="32"/>
        <v>592294</v>
      </c>
      <c r="Q107" s="57">
        <f t="shared" ca="1" si="33"/>
        <v>604139.88</v>
      </c>
      <c r="R107" s="51">
        <f t="shared" ca="1" si="34"/>
        <v>592294</v>
      </c>
      <c r="S107" s="57">
        <f t="shared" ca="1" si="44"/>
        <v>204821</v>
      </c>
      <c r="T107" s="57">
        <f t="shared" ca="1" si="35"/>
        <v>387473</v>
      </c>
      <c r="U107" s="57">
        <f t="shared" ca="1" si="50"/>
        <v>61867</v>
      </c>
      <c r="V107" s="57">
        <f t="shared" ca="1" si="50"/>
        <v>20145</v>
      </c>
      <c r="W107" s="57">
        <f t="shared" ca="1" si="50"/>
        <v>872</v>
      </c>
      <c r="X107" s="57">
        <f t="shared" ca="1" si="50"/>
        <v>1563</v>
      </c>
      <c r="Y107" s="57">
        <f t="shared" ca="1" si="50"/>
        <v>3120</v>
      </c>
      <c r="Z107" s="57">
        <f t="shared" ca="1" si="50"/>
        <v>32131</v>
      </c>
      <c r="AA107" s="57">
        <f t="shared" ca="1" si="50"/>
        <v>17034</v>
      </c>
      <c r="AB107" s="57">
        <f t="shared" ca="1" si="50"/>
        <v>65880</v>
      </c>
      <c r="AC107" s="57">
        <f t="shared" ca="1" si="50"/>
        <v>2337</v>
      </c>
      <c r="AD107" s="57">
        <f t="shared" ca="1" si="50"/>
        <v>2338</v>
      </c>
      <c r="AE107" s="57">
        <f t="shared" ca="1" si="50"/>
        <v>9179</v>
      </c>
      <c r="AF107" s="57">
        <f t="shared" ca="1" si="50"/>
        <v>759</v>
      </c>
      <c r="AG107" s="57">
        <f t="shared" ca="1" si="50"/>
        <v>621</v>
      </c>
      <c r="AH107" s="57">
        <f t="shared" ca="1" si="50"/>
        <v>979</v>
      </c>
      <c r="AI107" s="57">
        <f t="shared" ca="1" si="50"/>
        <v>0</v>
      </c>
      <c r="AJ107" s="57">
        <f t="shared" ca="1" si="50"/>
        <v>177273</v>
      </c>
      <c r="AK107" s="57">
        <f t="shared" ca="1" si="49"/>
        <v>19328</v>
      </c>
      <c r="AL107" s="57">
        <f t="shared" ca="1" si="49"/>
        <v>97337</v>
      </c>
      <c r="AM107" s="57">
        <f t="shared" ca="1" si="49"/>
        <v>4812</v>
      </c>
      <c r="AN107" s="57">
        <f t="shared" ca="1" si="49"/>
        <v>51562</v>
      </c>
      <c r="AO107" s="57">
        <f t="shared" ca="1" si="49"/>
        <v>0</v>
      </c>
      <c r="AP107" s="57">
        <f t="shared" ca="1" si="49"/>
        <v>64543</v>
      </c>
      <c r="AQ107" s="57">
        <f t="shared" ca="1" si="49"/>
        <v>4009</v>
      </c>
      <c r="AR107" s="57">
        <f t="shared" ca="1" si="49"/>
        <v>1985</v>
      </c>
      <c r="AS107" s="57">
        <v>2500</v>
      </c>
      <c r="AT107" s="57">
        <f t="shared" ca="1" si="49"/>
        <v>0</v>
      </c>
      <c r="AU107" s="51">
        <v>0</v>
      </c>
      <c r="AV107" s="57">
        <v>0</v>
      </c>
      <c r="AW107" s="51">
        <f t="shared" ca="1" si="36"/>
        <v>11845.880000000001</v>
      </c>
      <c r="AX107" s="57">
        <f t="shared" ca="1" si="52"/>
        <v>-13092</v>
      </c>
      <c r="AY107" s="57">
        <f t="shared" ca="1" si="52"/>
        <v>0</v>
      </c>
      <c r="AZ107" s="57">
        <f t="shared" ca="1" si="52"/>
        <v>0</v>
      </c>
      <c r="BA107" s="51">
        <v>0</v>
      </c>
      <c r="BB107" s="51">
        <v>0</v>
      </c>
      <c r="BC107" s="57">
        <f t="shared" ca="1" si="52"/>
        <v>-28124</v>
      </c>
      <c r="BD107" s="57">
        <f t="shared" ca="1" si="52"/>
        <v>-8664</v>
      </c>
      <c r="BE107" s="57">
        <f t="shared" ca="1" si="46"/>
        <v>886.36500000000001</v>
      </c>
      <c r="BF107" s="51">
        <f t="shared" ca="1" si="37"/>
        <v>77.869600000000005</v>
      </c>
      <c r="BG107" s="51">
        <f t="shared" ca="1" si="38"/>
        <v>7.2622535211267607</v>
      </c>
      <c r="BH107" s="51">
        <f t="shared" ca="1" si="39"/>
        <v>639.03960396039599</v>
      </c>
      <c r="BI107" s="51">
        <v>0</v>
      </c>
      <c r="BJ107" s="51">
        <f ca="1">'2024_4월_관리비상세내역'!BK107</f>
        <v>1656.29</v>
      </c>
      <c r="BK107" s="51">
        <f t="shared" ca="1" si="40"/>
        <v>2542.6549999999997</v>
      </c>
      <c r="BL107" s="51">
        <f ca="1">'2024_4월_관리비상세내역'!BM107</f>
        <v>988.50154929577468</v>
      </c>
      <c r="BM107" s="57">
        <f t="shared" ca="1" si="41"/>
        <v>995.76380281690149</v>
      </c>
      <c r="BN107" s="51">
        <f ca="1">'2024_4월_관리비상세내역'!BO107</f>
        <v>153.57839999999999</v>
      </c>
      <c r="BO107" s="57">
        <f t="shared" ca="1" si="42"/>
        <v>231.44799999999998</v>
      </c>
      <c r="BP107" s="51">
        <f ca="1">'2024_4월_관리비상세내역'!BQ107</f>
        <v>1709.1287128712872</v>
      </c>
      <c r="BQ107" s="57">
        <f t="shared" ca="1" si="43"/>
        <v>2348.1683168316831</v>
      </c>
      <c r="BR107" s="51">
        <v>0</v>
      </c>
      <c r="BS107" s="51">
        <v>0</v>
      </c>
    </row>
    <row r="108" spans="1:71">
      <c r="A108" s="8" t="s">
        <v>239</v>
      </c>
      <c r="B108">
        <v>703</v>
      </c>
      <c r="C108">
        <f t="shared" ref="C108:C133" si="53">C106+100</f>
        <v>1001</v>
      </c>
      <c r="E108" s="8">
        <v>115.7</v>
      </c>
      <c r="F108" s="8" t="s">
        <v>240</v>
      </c>
      <c r="G108" s="55">
        <f t="shared" ca="1" si="31"/>
        <v>42739</v>
      </c>
      <c r="H108" s="8">
        <v>77777</v>
      </c>
      <c r="J108" t="str">
        <f t="shared" ca="1" si="45"/>
        <v>전세</v>
      </c>
      <c r="K108" s="8" t="s">
        <v>242</v>
      </c>
      <c r="L108" s="55">
        <v>45413</v>
      </c>
      <c r="M108" s="55">
        <v>45463</v>
      </c>
      <c r="N108" s="55">
        <v>45413</v>
      </c>
      <c r="O108" s="55">
        <v>45443</v>
      </c>
      <c r="P108" s="51">
        <f t="shared" ca="1" si="32"/>
        <v>571215</v>
      </c>
      <c r="Q108" s="57">
        <f t="shared" ca="1" si="33"/>
        <v>582639.30000000005</v>
      </c>
      <c r="R108" s="51">
        <f t="shared" ca="1" si="34"/>
        <v>571215</v>
      </c>
      <c r="S108" s="57">
        <f t="shared" ca="1" si="44"/>
        <v>182592</v>
      </c>
      <c r="T108" s="57">
        <f t="shared" ca="1" si="35"/>
        <v>388623</v>
      </c>
      <c r="U108" s="57">
        <f t="shared" ca="1" si="50"/>
        <v>56772</v>
      </c>
      <c r="V108" s="57">
        <f t="shared" ca="1" si="50"/>
        <v>11278</v>
      </c>
      <c r="W108" s="57">
        <f t="shared" ca="1" si="50"/>
        <v>533</v>
      </c>
      <c r="X108" s="57">
        <f t="shared" ca="1" si="50"/>
        <v>2178</v>
      </c>
      <c r="Y108" s="57">
        <f t="shared" ca="1" si="50"/>
        <v>3014</v>
      </c>
      <c r="Z108" s="57">
        <f t="shared" ca="1" si="50"/>
        <v>22098</v>
      </c>
      <c r="AA108" s="57">
        <f t="shared" ca="1" si="50"/>
        <v>27186</v>
      </c>
      <c r="AB108" s="57">
        <f t="shared" ca="1" si="50"/>
        <v>31118</v>
      </c>
      <c r="AC108" s="57">
        <f t="shared" ca="1" si="50"/>
        <v>1121</v>
      </c>
      <c r="AD108" s="57">
        <f t="shared" ca="1" si="50"/>
        <v>5943</v>
      </c>
      <c r="AE108" s="57">
        <f t="shared" ca="1" si="50"/>
        <v>11642</v>
      </c>
      <c r="AF108" s="57">
        <f t="shared" ca="1" si="50"/>
        <v>375</v>
      </c>
      <c r="AG108" s="57">
        <f t="shared" ca="1" si="50"/>
        <v>34740</v>
      </c>
      <c r="AH108" s="57">
        <f t="shared" ca="1" si="50"/>
        <v>573</v>
      </c>
      <c r="AI108" s="57">
        <f t="shared" ca="1" si="50"/>
        <v>0</v>
      </c>
      <c r="AJ108" s="57">
        <f t="shared" ca="1" si="50"/>
        <v>199286</v>
      </c>
      <c r="AK108" s="57">
        <f t="shared" ca="1" si="49"/>
        <v>28028</v>
      </c>
      <c r="AL108" s="57">
        <f t="shared" ca="1" si="49"/>
        <v>88489</v>
      </c>
      <c r="AM108" s="57">
        <f t="shared" ca="1" si="49"/>
        <v>3328</v>
      </c>
      <c r="AN108" s="57">
        <f t="shared" ca="1" si="49"/>
        <v>34376</v>
      </c>
      <c r="AO108" s="57">
        <f t="shared" ca="1" si="49"/>
        <v>0</v>
      </c>
      <c r="AP108" s="57">
        <f t="shared" ca="1" si="49"/>
        <v>39573</v>
      </c>
      <c r="AQ108" s="57">
        <f t="shared" ca="1" si="49"/>
        <v>1780</v>
      </c>
      <c r="AR108" s="57">
        <f t="shared" ca="1" si="49"/>
        <v>2078</v>
      </c>
      <c r="AS108" s="57">
        <v>2500</v>
      </c>
      <c r="AT108" s="57">
        <f t="shared" ca="1" si="49"/>
        <v>0</v>
      </c>
      <c r="AU108" s="51">
        <v>0</v>
      </c>
      <c r="AV108" s="57">
        <v>0</v>
      </c>
      <c r="AW108" s="51">
        <f t="shared" ca="1" si="36"/>
        <v>11424.300000000001</v>
      </c>
      <c r="AX108" s="57">
        <f t="shared" ca="1" si="52"/>
        <v>-695</v>
      </c>
      <c r="AY108" s="57">
        <f t="shared" ca="1" si="52"/>
        <v>0</v>
      </c>
      <c r="AZ108" s="57">
        <f t="shared" ca="1" si="52"/>
        <v>0</v>
      </c>
      <c r="BA108" s="51">
        <v>0</v>
      </c>
      <c r="BB108" s="51">
        <v>0</v>
      </c>
      <c r="BC108" s="57">
        <f t="shared" ca="1" si="52"/>
        <v>-27759</v>
      </c>
      <c r="BD108" s="57">
        <f t="shared" ca="1" si="52"/>
        <v>-8340</v>
      </c>
      <c r="BE108" s="57">
        <f t="shared" ca="1" si="46"/>
        <v>996.43</v>
      </c>
      <c r="BF108" s="51">
        <f t="shared" ca="1" si="37"/>
        <v>70.791200000000003</v>
      </c>
      <c r="BG108" s="51">
        <f t="shared" ca="1" si="38"/>
        <v>4.8416901408450705</v>
      </c>
      <c r="BH108" s="51">
        <f t="shared" ca="1" si="39"/>
        <v>391.81188118811883</v>
      </c>
      <c r="BI108" s="51">
        <v>0</v>
      </c>
      <c r="BJ108" s="51">
        <f ca="1">'2024_4월_관리비상세내역'!BK108</f>
        <v>1243.9050000000002</v>
      </c>
      <c r="BK108" s="51">
        <f t="shared" ca="1" si="40"/>
        <v>2240.335</v>
      </c>
      <c r="BL108" s="51">
        <f ca="1">'2024_4월_관리비상세내역'!BM108</f>
        <v>554.10183098591551</v>
      </c>
      <c r="BM108" s="57">
        <f t="shared" ca="1" si="41"/>
        <v>558.94352112676063</v>
      </c>
      <c r="BN108" s="51">
        <f ca="1">'2024_4월_관리비상세내역'!BO108</f>
        <v>1092.2592</v>
      </c>
      <c r="BO108" s="57">
        <f t="shared" ca="1" si="42"/>
        <v>1163.0504000000001</v>
      </c>
      <c r="BP108" s="51">
        <f ca="1">'2024_4월_관리비상세내역'!BQ108</f>
        <v>1493.5049504950496</v>
      </c>
      <c r="BQ108" s="57">
        <f t="shared" ca="1" si="43"/>
        <v>1885.3168316831684</v>
      </c>
      <c r="BR108" s="51">
        <v>0</v>
      </c>
      <c r="BS108" s="51">
        <v>0</v>
      </c>
    </row>
    <row r="109" spans="1:71">
      <c r="A109" s="8" t="s">
        <v>239</v>
      </c>
      <c r="B109">
        <v>703</v>
      </c>
      <c r="C109">
        <f t="shared" si="53"/>
        <v>1002</v>
      </c>
      <c r="E109" s="8">
        <v>115.7</v>
      </c>
      <c r="F109" s="8" t="s">
        <v>240</v>
      </c>
      <c r="G109" s="55">
        <f t="shared" ca="1" si="31"/>
        <v>44744</v>
      </c>
      <c r="H109" s="8">
        <v>77777</v>
      </c>
      <c r="J109" t="str">
        <f t="shared" ca="1" si="45"/>
        <v>월세</v>
      </c>
      <c r="K109" s="8" t="s">
        <v>242</v>
      </c>
      <c r="L109" s="55">
        <v>45413</v>
      </c>
      <c r="M109" s="55">
        <v>45463</v>
      </c>
      <c r="N109" s="55">
        <v>45413</v>
      </c>
      <c r="O109" s="55">
        <v>45443</v>
      </c>
      <c r="P109" s="51">
        <f t="shared" ca="1" si="32"/>
        <v>515928</v>
      </c>
      <c r="Q109" s="57">
        <f t="shared" ca="1" si="33"/>
        <v>526246.56000000006</v>
      </c>
      <c r="R109" s="51">
        <f t="shared" ca="1" si="34"/>
        <v>515928</v>
      </c>
      <c r="S109" s="57">
        <f t="shared" ca="1" si="44"/>
        <v>250936</v>
      </c>
      <c r="T109" s="57">
        <f t="shared" ca="1" si="35"/>
        <v>264992</v>
      </c>
      <c r="U109" s="57">
        <f t="shared" ca="1" si="50"/>
        <v>68449</v>
      </c>
      <c r="V109" s="57">
        <f t="shared" ca="1" si="50"/>
        <v>31179</v>
      </c>
      <c r="W109" s="57">
        <f t="shared" ca="1" si="50"/>
        <v>1484</v>
      </c>
      <c r="X109" s="57">
        <f t="shared" ca="1" si="50"/>
        <v>1010</v>
      </c>
      <c r="Y109" s="57">
        <f t="shared" ca="1" si="50"/>
        <v>3703</v>
      </c>
      <c r="Z109" s="57">
        <f t="shared" ca="1" si="50"/>
        <v>27916</v>
      </c>
      <c r="AA109" s="57">
        <f t="shared" ca="1" si="50"/>
        <v>21966</v>
      </c>
      <c r="AB109" s="57">
        <f t="shared" ca="1" si="50"/>
        <v>41658</v>
      </c>
      <c r="AC109" s="57">
        <f t="shared" ca="1" si="50"/>
        <v>529</v>
      </c>
      <c r="AD109" s="57">
        <f t="shared" ca="1" si="50"/>
        <v>3946</v>
      </c>
      <c r="AE109" s="57">
        <f t="shared" ca="1" si="50"/>
        <v>20255</v>
      </c>
      <c r="AF109" s="57">
        <f t="shared" ca="1" si="50"/>
        <v>886</v>
      </c>
      <c r="AG109" s="57">
        <f t="shared" ca="1" si="50"/>
        <v>44616</v>
      </c>
      <c r="AH109" s="57">
        <f t="shared" ca="1" si="50"/>
        <v>942</v>
      </c>
      <c r="AI109" s="57">
        <f t="shared" ca="1" si="50"/>
        <v>0</v>
      </c>
      <c r="AJ109" s="57">
        <f t="shared" ref="AJ109:AT135" ca="1" si="54">RANDBETWEEN(AJ$2,AJ$3)</f>
        <v>158504</v>
      </c>
      <c r="AK109" s="57">
        <f t="shared" ca="1" si="54"/>
        <v>3410</v>
      </c>
      <c r="AL109" s="57">
        <f t="shared" ca="1" si="49"/>
        <v>70327</v>
      </c>
      <c r="AM109" s="57">
        <f t="shared" ca="1" si="49"/>
        <v>275</v>
      </c>
      <c r="AN109" s="57">
        <f t="shared" ca="1" si="49"/>
        <v>30579</v>
      </c>
      <c r="AO109" s="57">
        <f t="shared" ca="1" si="49"/>
        <v>0</v>
      </c>
      <c r="AP109" s="57">
        <f t="shared" ca="1" si="49"/>
        <v>13745</v>
      </c>
      <c r="AQ109" s="57">
        <f t="shared" ca="1" si="49"/>
        <v>5305</v>
      </c>
      <c r="AR109" s="57">
        <f t="shared" ca="1" si="49"/>
        <v>913</v>
      </c>
      <c r="AS109" s="57">
        <v>2500</v>
      </c>
      <c r="AT109" s="57">
        <f t="shared" ca="1" si="49"/>
        <v>0</v>
      </c>
      <c r="AU109" s="51">
        <v>0</v>
      </c>
      <c r="AV109" s="57">
        <v>0</v>
      </c>
      <c r="AW109" s="51">
        <f t="shared" ca="1" si="36"/>
        <v>10318.56</v>
      </c>
      <c r="AX109" s="57">
        <f t="shared" ca="1" si="52"/>
        <v>-4527</v>
      </c>
      <c r="AY109" s="57">
        <f t="shared" ca="1" si="52"/>
        <v>0</v>
      </c>
      <c r="AZ109" s="57">
        <f t="shared" ca="1" si="52"/>
        <v>0</v>
      </c>
      <c r="BA109" s="51">
        <v>0</v>
      </c>
      <c r="BB109" s="51">
        <v>0</v>
      </c>
      <c r="BC109" s="57">
        <f t="shared" ca="1" si="52"/>
        <v>-11822</v>
      </c>
      <c r="BD109" s="57">
        <f t="shared" ca="1" si="52"/>
        <v>-21820</v>
      </c>
      <c r="BE109" s="57">
        <f t="shared" ca="1" si="46"/>
        <v>792.52</v>
      </c>
      <c r="BF109" s="51">
        <f t="shared" ca="1" si="37"/>
        <v>56.261600000000001</v>
      </c>
      <c r="BG109" s="51">
        <f t="shared" ca="1" si="38"/>
        <v>4.3069014084507042</v>
      </c>
      <c r="BH109" s="51">
        <f t="shared" ca="1" si="39"/>
        <v>136.0891089108911</v>
      </c>
      <c r="BI109" s="51">
        <v>0</v>
      </c>
      <c r="BJ109" s="51">
        <f ca="1">'2024_4월_관리비상세내역'!BK109</f>
        <v>1512.03</v>
      </c>
      <c r="BK109" s="51">
        <f t="shared" ca="1" si="40"/>
        <v>2304.5500000000002</v>
      </c>
      <c r="BL109" s="51">
        <f ca="1">'2024_4월_관리비상세내역'!BM109</f>
        <v>544.52901408450714</v>
      </c>
      <c r="BM109" s="57">
        <f t="shared" ca="1" si="41"/>
        <v>548.83591549295784</v>
      </c>
      <c r="BN109" s="51">
        <f ca="1">'2024_4월_관리비상세내역'!BO109</f>
        <v>1125.0800000000002</v>
      </c>
      <c r="BO109" s="57">
        <f t="shared" ca="1" si="42"/>
        <v>1181.3416000000002</v>
      </c>
      <c r="BP109" s="51">
        <f ca="1">'2024_4월_관리비상세내역'!BQ109</f>
        <v>1252.0099009900991</v>
      </c>
      <c r="BQ109" s="57">
        <f t="shared" ca="1" si="43"/>
        <v>1388.0990099009903</v>
      </c>
      <c r="BR109" s="51">
        <v>0</v>
      </c>
      <c r="BS109" s="51">
        <v>0</v>
      </c>
    </row>
    <row r="110" spans="1:71">
      <c r="A110" s="8" t="s">
        <v>239</v>
      </c>
      <c r="B110">
        <v>703</v>
      </c>
      <c r="C110">
        <f t="shared" si="53"/>
        <v>1101</v>
      </c>
      <c r="E110" s="8">
        <v>115.7</v>
      </c>
      <c r="F110" s="8" t="s">
        <v>240</v>
      </c>
      <c r="G110" s="55">
        <f t="shared" ca="1" si="31"/>
        <v>43394</v>
      </c>
      <c r="H110" s="8">
        <v>77777</v>
      </c>
      <c r="J110" t="str">
        <f t="shared" ca="1" si="45"/>
        <v>전세</v>
      </c>
      <c r="K110" s="8" t="s">
        <v>242</v>
      </c>
      <c r="L110" s="55">
        <v>45413</v>
      </c>
      <c r="M110" s="55">
        <v>45463</v>
      </c>
      <c r="N110" s="55">
        <v>45413</v>
      </c>
      <c r="O110" s="55">
        <v>45443</v>
      </c>
      <c r="P110" s="51">
        <f t="shared" ca="1" si="32"/>
        <v>471195</v>
      </c>
      <c r="Q110" s="57">
        <f t="shared" ca="1" si="33"/>
        <v>480618.9</v>
      </c>
      <c r="R110" s="51">
        <f t="shared" ca="1" si="34"/>
        <v>471195</v>
      </c>
      <c r="S110" s="57">
        <f t="shared" ca="1" si="44"/>
        <v>225512</v>
      </c>
      <c r="T110" s="57">
        <f t="shared" ca="1" si="35"/>
        <v>245683</v>
      </c>
      <c r="U110" s="57">
        <f t="shared" ref="U110:AJ125" ca="1" si="55">RANDBETWEEN(U$2,U$3)</f>
        <v>56473</v>
      </c>
      <c r="V110" s="57">
        <f t="shared" ca="1" si="55"/>
        <v>25073</v>
      </c>
      <c r="W110" s="57">
        <f t="shared" ca="1" si="55"/>
        <v>1116</v>
      </c>
      <c r="X110" s="57">
        <f t="shared" ca="1" si="55"/>
        <v>3054</v>
      </c>
      <c r="Y110" s="57">
        <f t="shared" ca="1" si="55"/>
        <v>3539</v>
      </c>
      <c r="Z110" s="57">
        <f t="shared" ca="1" si="55"/>
        <v>40661</v>
      </c>
      <c r="AA110" s="57">
        <f t="shared" ca="1" si="55"/>
        <v>11699</v>
      </c>
      <c r="AB110" s="57">
        <f t="shared" ca="1" si="55"/>
        <v>35417</v>
      </c>
      <c r="AC110" s="57">
        <f t="shared" ca="1" si="55"/>
        <v>1224</v>
      </c>
      <c r="AD110" s="57">
        <f t="shared" ca="1" si="55"/>
        <v>4558</v>
      </c>
      <c r="AE110" s="57">
        <f t="shared" ca="1" si="55"/>
        <v>8654</v>
      </c>
      <c r="AF110" s="57">
        <f t="shared" ca="1" si="55"/>
        <v>871</v>
      </c>
      <c r="AG110" s="57">
        <f t="shared" ca="1" si="55"/>
        <v>42844</v>
      </c>
      <c r="AH110" s="57">
        <f t="shared" ca="1" si="55"/>
        <v>561</v>
      </c>
      <c r="AI110" s="57">
        <f t="shared" ca="1" si="55"/>
        <v>0</v>
      </c>
      <c r="AJ110" s="57">
        <f t="shared" ca="1" si="55"/>
        <v>133346</v>
      </c>
      <c r="AK110" s="57">
        <f t="shared" ca="1" si="54"/>
        <v>35127</v>
      </c>
      <c r="AL110" s="57">
        <f t="shared" ca="1" si="49"/>
        <v>52271</v>
      </c>
      <c r="AM110" s="57">
        <f t="shared" ca="1" si="49"/>
        <v>7185</v>
      </c>
      <c r="AN110" s="57">
        <f t="shared" ca="1" si="49"/>
        <v>9028</v>
      </c>
      <c r="AO110" s="57">
        <f t="shared" ca="1" si="49"/>
        <v>0</v>
      </c>
      <c r="AP110" s="57">
        <f t="shared" ca="1" si="49"/>
        <v>28698</v>
      </c>
      <c r="AQ110" s="57">
        <f t="shared" ca="1" si="49"/>
        <v>2028</v>
      </c>
      <c r="AR110" s="57">
        <f t="shared" ca="1" si="49"/>
        <v>1200</v>
      </c>
      <c r="AS110" s="57">
        <v>2500</v>
      </c>
      <c r="AT110" s="57">
        <f t="shared" ca="1" si="49"/>
        <v>0</v>
      </c>
      <c r="AU110" s="51">
        <v>0</v>
      </c>
      <c r="AV110" s="57">
        <v>0</v>
      </c>
      <c r="AW110" s="51">
        <f t="shared" ca="1" si="36"/>
        <v>9423.9</v>
      </c>
      <c r="AX110" s="57">
        <f t="shared" ca="1" si="52"/>
        <v>-10172</v>
      </c>
      <c r="AY110" s="57">
        <f t="shared" ca="1" si="52"/>
        <v>0</v>
      </c>
      <c r="AZ110" s="57">
        <f t="shared" ca="1" si="52"/>
        <v>0</v>
      </c>
      <c r="BA110" s="51">
        <v>0</v>
      </c>
      <c r="BB110" s="51">
        <v>0</v>
      </c>
      <c r="BC110" s="57">
        <f t="shared" ca="1" si="52"/>
        <v>-21450</v>
      </c>
      <c r="BD110" s="57">
        <f t="shared" ca="1" si="52"/>
        <v>-4310</v>
      </c>
      <c r="BE110" s="57">
        <f t="shared" ca="1" si="46"/>
        <v>666.73</v>
      </c>
      <c r="BF110" s="51">
        <f t="shared" ca="1" si="37"/>
        <v>41.816800000000001</v>
      </c>
      <c r="BG110" s="51">
        <f t="shared" ca="1" si="38"/>
        <v>1.2715492957746479</v>
      </c>
      <c r="BH110" s="51">
        <f t="shared" ca="1" si="39"/>
        <v>284.13861386138615</v>
      </c>
      <c r="BI110" s="51">
        <v>0</v>
      </c>
      <c r="BJ110" s="51">
        <f ca="1">'2024_4월_관리비상세내역'!BK110</f>
        <v>1007.5999999999999</v>
      </c>
      <c r="BK110" s="51">
        <f t="shared" ca="1" si="40"/>
        <v>1674.33</v>
      </c>
      <c r="BL110" s="51">
        <f ca="1">'2024_4월_관리비상세내역'!BM110</f>
        <v>385.70408450704224</v>
      </c>
      <c r="BM110" s="57">
        <f t="shared" ca="1" si="41"/>
        <v>386.9756338028169</v>
      </c>
      <c r="BN110" s="51">
        <f ca="1">'2024_4월_관리비상세내역'!BO110</f>
        <v>750.92720000000008</v>
      </c>
      <c r="BO110" s="57">
        <f t="shared" ca="1" si="42"/>
        <v>792.74400000000014</v>
      </c>
      <c r="BP110" s="51">
        <f ca="1">'2024_4월_관리비상세내역'!BQ110</f>
        <v>1544.8118811881191</v>
      </c>
      <c r="BQ110" s="57">
        <f t="shared" ca="1" si="43"/>
        <v>1828.9504950495052</v>
      </c>
      <c r="BR110" s="51">
        <v>0</v>
      </c>
      <c r="BS110" s="51">
        <v>0</v>
      </c>
    </row>
    <row r="111" spans="1:71">
      <c r="A111" s="8" t="s">
        <v>239</v>
      </c>
      <c r="B111">
        <v>703</v>
      </c>
      <c r="C111">
        <f t="shared" si="53"/>
        <v>1102</v>
      </c>
      <c r="E111" s="8">
        <v>115.7</v>
      </c>
      <c r="F111" s="8" t="s">
        <v>240</v>
      </c>
      <c r="G111" s="55">
        <f t="shared" ca="1" si="31"/>
        <v>43327</v>
      </c>
      <c r="H111" s="8">
        <v>77777</v>
      </c>
      <c r="J111" t="str">
        <f t="shared" ca="1" si="45"/>
        <v>자가</v>
      </c>
      <c r="K111" s="8" t="s">
        <v>242</v>
      </c>
      <c r="L111" s="55">
        <v>45413</v>
      </c>
      <c r="M111" s="55">
        <v>45463</v>
      </c>
      <c r="N111" s="55">
        <v>45413</v>
      </c>
      <c r="O111" s="55">
        <v>45443</v>
      </c>
      <c r="P111" s="51">
        <f t="shared" ca="1" si="32"/>
        <v>533384</v>
      </c>
      <c r="Q111" s="57">
        <f t="shared" ca="1" si="33"/>
        <v>544051.68000000005</v>
      </c>
      <c r="R111" s="51">
        <f t="shared" ca="1" si="34"/>
        <v>533384</v>
      </c>
      <c r="S111" s="57">
        <f t="shared" ca="1" si="44"/>
        <v>219105</v>
      </c>
      <c r="T111" s="57">
        <f t="shared" ca="1" si="35"/>
        <v>314279</v>
      </c>
      <c r="U111" s="57">
        <f t="shared" ca="1" si="55"/>
        <v>30756</v>
      </c>
      <c r="V111" s="57">
        <f t="shared" ca="1" si="55"/>
        <v>38005</v>
      </c>
      <c r="W111" s="57">
        <f t="shared" ca="1" si="55"/>
        <v>1487</v>
      </c>
      <c r="X111" s="57">
        <f t="shared" ca="1" si="55"/>
        <v>4798</v>
      </c>
      <c r="Y111" s="57">
        <f t="shared" ca="1" si="55"/>
        <v>3466</v>
      </c>
      <c r="Z111" s="57">
        <f t="shared" ca="1" si="55"/>
        <v>33062</v>
      </c>
      <c r="AA111" s="57">
        <f t="shared" ca="1" si="55"/>
        <v>11428</v>
      </c>
      <c r="AB111" s="57">
        <f t="shared" ca="1" si="55"/>
        <v>45348</v>
      </c>
      <c r="AC111" s="57">
        <f t="shared" ca="1" si="55"/>
        <v>936</v>
      </c>
      <c r="AD111" s="57">
        <f t="shared" ca="1" si="55"/>
        <v>6503</v>
      </c>
      <c r="AE111" s="57">
        <f t="shared" ca="1" si="55"/>
        <v>8637</v>
      </c>
      <c r="AF111" s="57">
        <f t="shared" ca="1" si="55"/>
        <v>576</v>
      </c>
      <c r="AG111" s="57">
        <f t="shared" ca="1" si="55"/>
        <v>42707</v>
      </c>
      <c r="AH111" s="57">
        <f t="shared" ca="1" si="55"/>
        <v>109</v>
      </c>
      <c r="AI111" s="57">
        <f t="shared" ca="1" si="55"/>
        <v>0</v>
      </c>
      <c r="AJ111" s="57">
        <f t="shared" ca="1" si="55"/>
        <v>133712</v>
      </c>
      <c r="AK111" s="57">
        <f t="shared" ca="1" si="54"/>
        <v>45252</v>
      </c>
      <c r="AL111" s="57">
        <f t="shared" ca="1" si="49"/>
        <v>78958</v>
      </c>
      <c r="AM111" s="57">
        <f t="shared" ca="1" si="49"/>
        <v>9572</v>
      </c>
      <c r="AN111" s="57">
        <f t="shared" ca="1" si="49"/>
        <v>48027</v>
      </c>
      <c r="AO111" s="57">
        <f t="shared" ca="1" si="49"/>
        <v>0</v>
      </c>
      <c r="AP111" s="57">
        <f t="shared" ca="1" si="49"/>
        <v>52590</v>
      </c>
      <c r="AQ111" s="57">
        <f t="shared" ca="1" si="49"/>
        <v>2824</v>
      </c>
      <c r="AR111" s="57">
        <f t="shared" ca="1" si="49"/>
        <v>1483</v>
      </c>
      <c r="AS111" s="57">
        <v>2500</v>
      </c>
      <c r="AT111" s="57">
        <f t="shared" ca="1" si="49"/>
        <v>0</v>
      </c>
      <c r="AU111" s="51">
        <v>0</v>
      </c>
      <c r="AV111" s="57">
        <v>0</v>
      </c>
      <c r="AW111" s="51">
        <f t="shared" ca="1" si="36"/>
        <v>10667.68</v>
      </c>
      <c r="AX111" s="57">
        <f t="shared" ca="1" si="52"/>
        <v>-19933</v>
      </c>
      <c r="AY111" s="57">
        <f t="shared" ca="1" si="52"/>
        <v>0</v>
      </c>
      <c r="AZ111" s="57">
        <f t="shared" ca="1" si="52"/>
        <v>0</v>
      </c>
      <c r="BA111" s="51">
        <v>0</v>
      </c>
      <c r="BB111" s="51">
        <v>0</v>
      </c>
      <c r="BC111" s="57">
        <f t="shared" ca="1" si="52"/>
        <v>-29931</v>
      </c>
      <c r="BD111" s="57">
        <f t="shared" ca="1" si="52"/>
        <v>-19488</v>
      </c>
      <c r="BE111" s="57">
        <f t="shared" ca="1" si="46"/>
        <v>668.56</v>
      </c>
      <c r="BF111" s="51">
        <f t="shared" ca="1" si="37"/>
        <v>63.166400000000003</v>
      </c>
      <c r="BG111" s="51">
        <f t="shared" ca="1" si="38"/>
        <v>6.7643661971830982</v>
      </c>
      <c r="BH111" s="51">
        <f t="shared" ca="1" si="39"/>
        <v>520.69306930693074</v>
      </c>
      <c r="BI111" s="51">
        <v>0</v>
      </c>
      <c r="BJ111" s="51">
        <f ca="1">'2024_4월_관리비상세내역'!BK111</f>
        <v>1534.5049999999999</v>
      </c>
      <c r="BK111" s="51">
        <f t="shared" ca="1" si="40"/>
        <v>2203.0649999999996</v>
      </c>
      <c r="BL111" s="51">
        <f ca="1">'2024_4월_관리비상세내역'!BM111</f>
        <v>438.30887323943659</v>
      </c>
      <c r="BM111" s="57">
        <f t="shared" ca="1" si="41"/>
        <v>445.0732394366197</v>
      </c>
      <c r="BN111" s="51">
        <f ca="1">'2024_4월_관리비상세내역'!BO111</f>
        <v>721.29199999999992</v>
      </c>
      <c r="BO111" s="57">
        <f t="shared" ca="1" si="42"/>
        <v>784.45839999999987</v>
      </c>
      <c r="BP111" s="51">
        <f ca="1">'2024_4월_관리비상세내역'!BQ111</f>
        <v>1818.3267326732671</v>
      </c>
      <c r="BQ111" s="57">
        <f t="shared" ca="1" si="43"/>
        <v>2339.0198019801978</v>
      </c>
      <c r="BR111" s="51">
        <v>0</v>
      </c>
      <c r="BS111" s="51">
        <v>0</v>
      </c>
    </row>
    <row r="112" spans="1:71">
      <c r="A112" s="8" t="s">
        <v>239</v>
      </c>
      <c r="B112">
        <v>703</v>
      </c>
      <c r="C112">
        <f t="shared" si="53"/>
        <v>1201</v>
      </c>
      <c r="E112" s="8">
        <v>115.7</v>
      </c>
      <c r="F112" s="8" t="s">
        <v>240</v>
      </c>
      <c r="G112" s="55">
        <f t="shared" ca="1" si="31"/>
        <v>43916</v>
      </c>
      <c r="H112" s="8">
        <v>77777</v>
      </c>
      <c r="J112" t="str">
        <f t="shared" ca="1" si="45"/>
        <v>자가</v>
      </c>
      <c r="K112" s="8" t="s">
        <v>242</v>
      </c>
      <c r="L112" s="55">
        <v>45413</v>
      </c>
      <c r="M112" s="55">
        <v>45463</v>
      </c>
      <c r="N112" s="55">
        <v>45413</v>
      </c>
      <c r="O112" s="55">
        <v>45443</v>
      </c>
      <c r="P112" s="51">
        <f t="shared" ca="1" si="32"/>
        <v>615319</v>
      </c>
      <c r="Q112" s="57">
        <f t="shared" ca="1" si="33"/>
        <v>627625.38</v>
      </c>
      <c r="R112" s="51">
        <f t="shared" ca="1" si="34"/>
        <v>615319</v>
      </c>
      <c r="S112" s="57">
        <f t="shared" ca="1" si="44"/>
        <v>240591</v>
      </c>
      <c r="T112" s="57">
        <f t="shared" ca="1" si="35"/>
        <v>374728</v>
      </c>
      <c r="U112" s="57">
        <f t="shared" ca="1" si="55"/>
        <v>63987</v>
      </c>
      <c r="V112" s="57">
        <f t="shared" ca="1" si="55"/>
        <v>36594</v>
      </c>
      <c r="W112" s="57">
        <f t="shared" ca="1" si="55"/>
        <v>1794</v>
      </c>
      <c r="X112" s="57">
        <f t="shared" ca="1" si="55"/>
        <v>4243</v>
      </c>
      <c r="Y112" s="57">
        <f t="shared" ca="1" si="55"/>
        <v>3004</v>
      </c>
      <c r="Z112" s="57">
        <f t="shared" ca="1" si="55"/>
        <v>32626</v>
      </c>
      <c r="AA112" s="57">
        <f t="shared" ca="1" si="55"/>
        <v>26260</v>
      </c>
      <c r="AB112" s="57">
        <f t="shared" ca="1" si="55"/>
        <v>38322</v>
      </c>
      <c r="AC112" s="57">
        <f t="shared" ca="1" si="55"/>
        <v>1890</v>
      </c>
      <c r="AD112" s="57">
        <f t="shared" ca="1" si="55"/>
        <v>6223</v>
      </c>
      <c r="AE112" s="57">
        <f t="shared" ca="1" si="55"/>
        <v>2179</v>
      </c>
      <c r="AF112" s="57">
        <f t="shared" ca="1" si="55"/>
        <v>931</v>
      </c>
      <c r="AG112" s="57">
        <f t="shared" ca="1" si="55"/>
        <v>41179</v>
      </c>
      <c r="AH112" s="57">
        <f t="shared" ca="1" si="55"/>
        <v>855</v>
      </c>
      <c r="AI112" s="57">
        <f t="shared" ca="1" si="55"/>
        <v>0</v>
      </c>
      <c r="AJ112" s="57">
        <f t="shared" ca="1" si="55"/>
        <v>183329</v>
      </c>
      <c r="AK112" s="57">
        <f t="shared" ca="1" si="54"/>
        <v>22578</v>
      </c>
      <c r="AL112" s="57">
        <f t="shared" ca="1" si="49"/>
        <v>54567</v>
      </c>
      <c r="AM112" s="57">
        <f t="shared" ca="1" si="49"/>
        <v>8470</v>
      </c>
      <c r="AN112" s="57">
        <f t="shared" ca="1" si="49"/>
        <v>79937</v>
      </c>
      <c r="AO112" s="57">
        <f t="shared" ca="1" si="49"/>
        <v>0</v>
      </c>
      <c r="AP112" s="57">
        <f t="shared" ca="1" si="49"/>
        <v>28257</v>
      </c>
      <c r="AQ112" s="57">
        <f t="shared" ca="1" si="49"/>
        <v>7619</v>
      </c>
      <c r="AR112" s="57">
        <f t="shared" ca="1" si="49"/>
        <v>1669</v>
      </c>
      <c r="AS112" s="57">
        <v>2500</v>
      </c>
      <c r="AT112" s="57">
        <f t="shared" ca="1" si="49"/>
        <v>0</v>
      </c>
      <c r="AU112" s="51">
        <v>0</v>
      </c>
      <c r="AV112" s="57">
        <v>0</v>
      </c>
      <c r="AW112" s="51">
        <f t="shared" ca="1" si="36"/>
        <v>12306.380000000001</v>
      </c>
      <c r="AX112" s="57">
        <f t="shared" ca="1" si="52"/>
        <v>-18848</v>
      </c>
      <c r="AY112" s="57">
        <f t="shared" ca="1" si="52"/>
        <v>0</v>
      </c>
      <c r="AZ112" s="57">
        <f t="shared" ca="1" si="52"/>
        <v>0</v>
      </c>
      <c r="BA112" s="51">
        <v>0</v>
      </c>
      <c r="BB112" s="51">
        <v>0</v>
      </c>
      <c r="BC112" s="57">
        <f t="shared" ca="1" si="52"/>
        <v>-6281</v>
      </c>
      <c r="BD112" s="57">
        <f t="shared" ca="1" si="52"/>
        <v>-8565</v>
      </c>
      <c r="BE112" s="57">
        <f t="shared" ca="1" si="46"/>
        <v>916.64499999999998</v>
      </c>
      <c r="BF112" s="51">
        <f t="shared" ca="1" si="37"/>
        <v>43.653599999999997</v>
      </c>
      <c r="BG112" s="51">
        <f t="shared" ca="1" si="38"/>
        <v>11.258732394366197</v>
      </c>
      <c r="BH112" s="51">
        <f t="shared" ca="1" si="39"/>
        <v>279.77227722772278</v>
      </c>
      <c r="BI112" s="51">
        <v>0</v>
      </c>
      <c r="BJ112" s="51">
        <f ca="1">'2024_4월_관리비상세내역'!BK112</f>
        <v>1603.9450000000002</v>
      </c>
      <c r="BK112" s="51">
        <f t="shared" ca="1" si="40"/>
        <v>2520.59</v>
      </c>
      <c r="BL112" s="51">
        <f ca="1">'2024_4월_관리비상세내역'!BM112</f>
        <v>27.88225352112676</v>
      </c>
      <c r="BM112" s="57">
        <f t="shared" ca="1" si="41"/>
        <v>39.140985915492955</v>
      </c>
      <c r="BN112" s="51">
        <f ca="1">'2024_4월_관리비상세내역'!BO112</f>
        <v>607.0680000000001</v>
      </c>
      <c r="BO112" s="57">
        <f t="shared" ca="1" si="42"/>
        <v>650.72160000000008</v>
      </c>
      <c r="BP112" s="51">
        <f ca="1">'2024_4월_관리비상세내역'!BQ112</f>
        <v>1347.871287128713</v>
      </c>
      <c r="BQ112" s="57">
        <f t="shared" ca="1" si="43"/>
        <v>1627.6435643564357</v>
      </c>
      <c r="BR112" s="51">
        <v>0</v>
      </c>
      <c r="BS112" s="51">
        <v>0</v>
      </c>
    </row>
    <row r="113" spans="1:71">
      <c r="A113" s="8" t="s">
        <v>239</v>
      </c>
      <c r="B113">
        <v>703</v>
      </c>
      <c r="C113">
        <f t="shared" si="53"/>
        <v>1202</v>
      </c>
      <c r="E113" s="8">
        <v>115.7</v>
      </c>
      <c r="F113" s="8" t="s">
        <v>240</v>
      </c>
      <c r="G113" s="55">
        <f t="shared" ca="1" si="31"/>
        <v>42616</v>
      </c>
      <c r="H113" s="8">
        <v>77777</v>
      </c>
      <c r="J113" t="str">
        <f t="shared" ca="1" si="45"/>
        <v>전세</v>
      </c>
      <c r="K113" s="8" t="s">
        <v>242</v>
      </c>
      <c r="L113" s="55">
        <v>45413</v>
      </c>
      <c r="M113" s="55">
        <v>45463</v>
      </c>
      <c r="N113" s="55">
        <v>45413</v>
      </c>
      <c r="O113" s="55">
        <v>45443</v>
      </c>
      <c r="P113" s="51">
        <f t="shared" ca="1" si="32"/>
        <v>452847</v>
      </c>
      <c r="Q113" s="57">
        <f t="shared" ca="1" si="33"/>
        <v>461903.94</v>
      </c>
      <c r="R113" s="51">
        <f t="shared" ca="1" si="34"/>
        <v>452847</v>
      </c>
      <c r="S113" s="57">
        <f t="shared" ca="1" si="44"/>
        <v>174082</v>
      </c>
      <c r="T113" s="57">
        <f t="shared" ca="1" si="35"/>
        <v>278765</v>
      </c>
      <c r="U113" s="57">
        <f t="shared" ca="1" si="55"/>
        <v>30199</v>
      </c>
      <c r="V113" s="57">
        <f t="shared" ca="1" si="55"/>
        <v>15681</v>
      </c>
      <c r="W113" s="57">
        <f t="shared" ca="1" si="55"/>
        <v>1447</v>
      </c>
      <c r="X113" s="57">
        <f t="shared" ca="1" si="55"/>
        <v>1694</v>
      </c>
      <c r="Y113" s="57">
        <f t="shared" ca="1" si="55"/>
        <v>3689</v>
      </c>
      <c r="Z113" s="57">
        <f t="shared" ca="1" si="55"/>
        <v>32185</v>
      </c>
      <c r="AA113" s="57">
        <f t="shared" ca="1" si="55"/>
        <v>819</v>
      </c>
      <c r="AB113" s="57">
        <f t="shared" ca="1" si="55"/>
        <v>49790</v>
      </c>
      <c r="AC113" s="57">
        <f t="shared" ca="1" si="55"/>
        <v>43</v>
      </c>
      <c r="AD113" s="57">
        <f t="shared" ca="1" si="55"/>
        <v>6892</v>
      </c>
      <c r="AE113" s="57">
        <f t="shared" ca="1" si="55"/>
        <v>1845</v>
      </c>
      <c r="AF113" s="57">
        <f t="shared" ca="1" si="55"/>
        <v>844</v>
      </c>
      <c r="AG113" s="57">
        <f t="shared" ca="1" si="55"/>
        <v>23052</v>
      </c>
      <c r="AH113" s="57">
        <f t="shared" ca="1" si="55"/>
        <v>413</v>
      </c>
      <c r="AI113" s="57">
        <f t="shared" ca="1" si="55"/>
        <v>0</v>
      </c>
      <c r="AJ113" s="57">
        <f t="shared" ca="1" si="55"/>
        <v>134905</v>
      </c>
      <c r="AK113" s="57">
        <f t="shared" ca="1" si="54"/>
        <v>32752</v>
      </c>
      <c r="AL113" s="57">
        <f t="shared" ca="1" si="49"/>
        <v>83693</v>
      </c>
      <c r="AM113" s="57">
        <f t="shared" ca="1" si="49"/>
        <v>3311</v>
      </c>
      <c r="AN113" s="57">
        <f t="shared" ca="1" si="49"/>
        <v>18215</v>
      </c>
      <c r="AO113" s="57">
        <f t="shared" ca="1" si="49"/>
        <v>0</v>
      </c>
      <c r="AP113" s="57">
        <f t="shared" ca="1" si="49"/>
        <v>47315</v>
      </c>
      <c r="AQ113" s="57">
        <f t="shared" ca="1" si="49"/>
        <v>6721</v>
      </c>
      <c r="AR113" s="57">
        <f t="shared" ca="1" si="49"/>
        <v>1439</v>
      </c>
      <c r="AS113" s="57">
        <v>2500</v>
      </c>
      <c r="AT113" s="57">
        <f t="shared" ca="1" si="49"/>
        <v>0</v>
      </c>
      <c r="AU113" s="51">
        <v>0</v>
      </c>
      <c r="AV113" s="57">
        <v>0</v>
      </c>
      <c r="AW113" s="51">
        <f t="shared" ca="1" si="36"/>
        <v>9056.94</v>
      </c>
      <c r="AX113" s="57">
        <f t="shared" ca="1" si="52"/>
        <v>-11300</v>
      </c>
      <c r="AY113" s="57">
        <f t="shared" ca="1" si="52"/>
        <v>0</v>
      </c>
      <c r="AZ113" s="57">
        <f t="shared" ca="1" si="52"/>
        <v>0</v>
      </c>
      <c r="BA113" s="51">
        <v>0</v>
      </c>
      <c r="BB113" s="51">
        <v>0</v>
      </c>
      <c r="BC113" s="57">
        <f t="shared" ca="1" si="52"/>
        <v>-5824</v>
      </c>
      <c r="BD113" s="57">
        <f t="shared" ca="1" si="52"/>
        <v>-29473</v>
      </c>
      <c r="BE113" s="57">
        <f t="shared" ca="1" si="46"/>
        <v>674.52499999999998</v>
      </c>
      <c r="BF113" s="51">
        <f t="shared" ca="1" si="37"/>
        <v>66.954400000000007</v>
      </c>
      <c r="BG113" s="51">
        <f t="shared" ca="1" si="38"/>
        <v>2.5654929577464789</v>
      </c>
      <c r="BH113" s="51">
        <f t="shared" ca="1" si="39"/>
        <v>468.46534653465346</v>
      </c>
      <c r="BI113" s="51">
        <v>0</v>
      </c>
      <c r="BJ113" s="51">
        <f ca="1">'2024_4월_관리비상세내역'!BK113</f>
        <v>1767.75</v>
      </c>
      <c r="BK113" s="51">
        <f t="shared" ca="1" si="40"/>
        <v>2442.2750000000001</v>
      </c>
      <c r="BL113" s="51">
        <f ca="1">'2024_4월_관리비상세내역'!BM113</f>
        <v>148.91957746478874</v>
      </c>
      <c r="BM113" s="57">
        <f t="shared" ca="1" si="41"/>
        <v>151.48507042253522</v>
      </c>
      <c r="BN113" s="51">
        <f ca="1">'2024_4월_관리비상세내역'!BO113</f>
        <v>248.08240000000001</v>
      </c>
      <c r="BO113" s="57">
        <f t="shared" ca="1" si="42"/>
        <v>315.03680000000003</v>
      </c>
      <c r="BP113" s="51">
        <f ca="1">'2024_4월_관리비상세내역'!BQ113</f>
        <v>966.16831683168311</v>
      </c>
      <c r="BQ113" s="57">
        <f t="shared" ca="1" si="43"/>
        <v>1434.6336633663366</v>
      </c>
      <c r="BR113" s="51">
        <v>0</v>
      </c>
      <c r="BS113" s="51">
        <v>0</v>
      </c>
    </row>
    <row r="114" spans="1:71">
      <c r="A114" s="8" t="s">
        <v>239</v>
      </c>
      <c r="B114">
        <v>703</v>
      </c>
      <c r="C114">
        <f t="shared" si="53"/>
        <v>1301</v>
      </c>
      <c r="E114" s="8">
        <v>115.7</v>
      </c>
      <c r="F114" s="8" t="s">
        <v>240</v>
      </c>
      <c r="G114" s="55">
        <f t="shared" ca="1" si="31"/>
        <v>45202</v>
      </c>
      <c r="H114" s="8">
        <v>77777</v>
      </c>
      <c r="J114" t="str">
        <f t="shared" ca="1" si="45"/>
        <v>전세</v>
      </c>
      <c r="K114" s="8" t="s">
        <v>242</v>
      </c>
      <c r="L114" s="55">
        <v>45413</v>
      </c>
      <c r="M114" s="55">
        <v>45463</v>
      </c>
      <c r="N114" s="55">
        <v>45413</v>
      </c>
      <c r="O114" s="55">
        <v>45443</v>
      </c>
      <c r="P114" s="51">
        <f t="shared" ca="1" si="32"/>
        <v>518985</v>
      </c>
      <c r="Q114" s="57">
        <f t="shared" ca="1" si="33"/>
        <v>529364.69999999995</v>
      </c>
      <c r="R114" s="51">
        <f t="shared" ca="1" si="34"/>
        <v>518985</v>
      </c>
      <c r="S114" s="57">
        <f t="shared" ca="1" si="44"/>
        <v>208993</v>
      </c>
      <c r="T114" s="57">
        <f t="shared" ca="1" si="35"/>
        <v>309992</v>
      </c>
      <c r="U114" s="57">
        <f t="shared" ca="1" si="55"/>
        <v>73546</v>
      </c>
      <c r="V114" s="57">
        <f t="shared" ca="1" si="55"/>
        <v>20504</v>
      </c>
      <c r="W114" s="57">
        <f t="shared" ca="1" si="55"/>
        <v>1474</v>
      </c>
      <c r="X114" s="57">
        <f t="shared" ca="1" si="55"/>
        <v>3115</v>
      </c>
      <c r="Y114" s="57">
        <f t="shared" ca="1" si="55"/>
        <v>3899</v>
      </c>
      <c r="Z114" s="57">
        <f t="shared" ca="1" si="55"/>
        <v>22111</v>
      </c>
      <c r="AA114" s="57">
        <f t="shared" ca="1" si="55"/>
        <v>16984</v>
      </c>
      <c r="AB114" s="57">
        <f t="shared" ca="1" si="55"/>
        <v>35090</v>
      </c>
      <c r="AC114" s="57">
        <f t="shared" ca="1" si="55"/>
        <v>1750</v>
      </c>
      <c r="AD114" s="57">
        <f t="shared" ca="1" si="55"/>
        <v>5807</v>
      </c>
      <c r="AE114" s="57">
        <f t="shared" ca="1" si="55"/>
        <v>21541</v>
      </c>
      <c r="AF114" s="57">
        <f t="shared" ca="1" si="55"/>
        <v>406</v>
      </c>
      <c r="AG114" s="57">
        <f t="shared" ca="1" si="55"/>
        <v>15505</v>
      </c>
      <c r="AH114" s="57">
        <f t="shared" ca="1" si="55"/>
        <v>646</v>
      </c>
      <c r="AI114" s="57">
        <f t="shared" ca="1" si="55"/>
        <v>0</v>
      </c>
      <c r="AJ114" s="57">
        <f t="shared" ca="1" si="55"/>
        <v>169846</v>
      </c>
      <c r="AK114" s="57">
        <f t="shared" ca="1" si="54"/>
        <v>6322</v>
      </c>
      <c r="AL114" s="57">
        <f t="shared" ca="1" si="49"/>
        <v>26900</v>
      </c>
      <c r="AM114" s="57">
        <f t="shared" ca="1" si="49"/>
        <v>8429</v>
      </c>
      <c r="AN114" s="57">
        <f t="shared" ca="1" si="49"/>
        <v>43715</v>
      </c>
      <c r="AO114" s="57">
        <f t="shared" ca="1" si="49"/>
        <v>0</v>
      </c>
      <c r="AP114" s="57">
        <f t="shared" ca="1" si="49"/>
        <v>62404</v>
      </c>
      <c r="AQ114" s="57">
        <f t="shared" ca="1" si="49"/>
        <v>4245</v>
      </c>
      <c r="AR114" s="57">
        <f t="shared" ca="1" si="49"/>
        <v>2204</v>
      </c>
      <c r="AS114" s="57">
        <v>2500</v>
      </c>
      <c r="AT114" s="57">
        <f t="shared" ca="1" si="49"/>
        <v>0</v>
      </c>
      <c r="AU114" s="51">
        <v>0</v>
      </c>
      <c r="AV114" s="57">
        <v>0</v>
      </c>
      <c r="AW114" s="51">
        <f t="shared" ca="1" si="36"/>
        <v>10379.700000000001</v>
      </c>
      <c r="AX114" s="57">
        <f t="shared" ca="1" si="52"/>
        <v>-19201</v>
      </c>
      <c r="AY114" s="57">
        <f t="shared" ca="1" si="52"/>
        <v>0</v>
      </c>
      <c r="AZ114" s="57">
        <f t="shared" ca="1" si="52"/>
        <v>0</v>
      </c>
      <c r="BA114" s="51">
        <v>0</v>
      </c>
      <c r="BB114" s="51">
        <v>0</v>
      </c>
      <c r="BC114" s="57">
        <f t="shared" ca="1" si="52"/>
        <v>-615</v>
      </c>
      <c r="BD114" s="57">
        <f t="shared" ca="1" si="52"/>
        <v>-10142</v>
      </c>
      <c r="BE114" s="57">
        <f t="shared" ca="1" si="46"/>
        <v>849.23</v>
      </c>
      <c r="BF114" s="51">
        <f t="shared" ca="1" si="37"/>
        <v>21.52</v>
      </c>
      <c r="BG114" s="51">
        <f t="shared" ca="1" si="38"/>
        <v>6.1570422535211264</v>
      </c>
      <c r="BH114" s="51">
        <f t="shared" ca="1" si="39"/>
        <v>617.86138613861385</v>
      </c>
      <c r="BI114" s="51">
        <v>0</v>
      </c>
      <c r="BJ114" s="51">
        <f ca="1">'2024_4월_관리비상세내역'!BK114</f>
        <v>1715.0049999999999</v>
      </c>
      <c r="BK114" s="51">
        <f t="shared" ca="1" si="40"/>
        <v>2564.2349999999997</v>
      </c>
      <c r="BL114" s="51">
        <f ca="1">'2024_4월_관리비상세내역'!BM114</f>
        <v>990.82661971830987</v>
      </c>
      <c r="BM114" s="57">
        <f t="shared" ca="1" si="41"/>
        <v>996.983661971831</v>
      </c>
      <c r="BN114" s="51">
        <f ca="1">'2024_4월_관리비상세내역'!BO114</f>
        <v>774.27440000000001</v>
      </c>
      <c r="BO114" s="57">
        <f t="shared" ca="1" si="42"/>
        <v>795.7944</v>
      </c>
      <c r="BP114" s="51">
        <f ca="1">'2024_4월_관리비상세내역'!BQ114</f>
        <v>723.7227722772277</v>
      </c>
      <c r="BQ114" s="57">
        <f t="shared" ca="1" si="43"/>
        <v>1341.5841584158416</v>
      </c>
      <c r="BR114" s="51">
        <v>0</v>
      </c>
      <c r="BS114" s="51">
        <v>0</v>
      </c>
    </row>
    <row r="115" spans="1:71">
      <c r="A115" s="8" t="s">
        <v>239</v>
      </c>
      <c r="B115">
        <v>703</v>
      </c>
      <c r="C115">
        <f t="shared" si="53"/>
        <v>1302</v>
      </c>
      <c r="E115" s="8">
        <v>115.7</v>
      </c>
      <c r="F115" s="8" t="s">
        <v>240</v>
      </c>
      <c r="G115" s="55">
        <f t="shared" ca="1" si="31"/>
        <v>44354</v>
      </c>
      <c r="H115" s="8">
        <v>77777</v>
      </c>
      <c r="J115" t="str">
        <f t="shared" ca="1" si="45"/>
        <v>전세</v>
      </c>
      <c r="K115" s="8" t="s">
        <v>242</v>
      </c>
      <c r="L115" s="55">
        <v>45413</v>
      </c>
      <c r="M115" s="55">
        <v>45463</v>
      </c>
      <c r="N115" s="55">
        <v>45413</v>
      </c>
      <c r="O115" s="55">
        <v>45443</v>
      </c>
      <c r="P115" s="51">
        <f t="shared" ca="1" si="32"/>
        <v>501141</v>
      </c>
      <c r="Q115" s="57">
        <f t="shared" ca="1" si="33"/>
        <v>511163.82</v>
      </c>
      <c r="R115" s="51">
        <f t="shared" ca="1" si="34"/>
        <v>501141</v>
      </c>
      <c r="S115" s="57">
        <f t="shared" ca="1" si="44"/>
        <v>247572</v>
      </c>
      <c r="T115" s="57">
        <f t="shared" ca="1" si="35"/>
        <v>253569</v>
      </c>
      <c r="U115" s="57">
        <f t="shared" ca="1" si="55"/>
        <v>52783</v>
      </c>
      <c r="V115" s="57">
        <f t="shared" ca="1" si="55"/>
        <v>32877</v>
      </c>
      <c r="W115" s="57">
        <f t="shared" ca="1" si="55"/>
        <v>1038</v>
      </c>
      <c r="X115" s="57">
        <f t="shared" ca="1" si="55"/>
        <v>2441</v>
      </c>
      <c r="Y115" s="57">
        <f t="shared" ca="1" si="55"/>
        <v>3994</v>
      </c>
      <c r="Z115" s="57">
        <f t="shared" ca="1" si="55"/>
        <v>41732</v>
      </c>
      <c r="AA115" s="57">
        <f t="shared" ca="1" si="55"/>
        <v>16457</v>
      </c>
      <c r="AB115" s="57">
        <f t="shared" ca="1" si="55"/>
        <v>60722</v>
      </c>
      <c r="AC115" s="57">
        <f t="shared" ca="1" si="55"/>
        <v>642</v>
      </c>
      <c r="AD115" s="57">
        <f t="shared" ca="1" si="55"/>
        <v>6607</v>
      </c>
      <c r="AE115" s="57">
        <f t="shared" ca="1" si="55"/>
        <v>604</v>
      </c>
      <c r="AF115" s="57">
        <f t="shared" ca="1" si="55"/>
        <v>793</v>
      </c>
      <c r="AG115" s="57">
        <f t="shared" ca="1" si="55"/>
        <v>39974</v>
      </c>
      <c r="AH115" s="57">
        <f t="shared" ca="1" si="55"/>
        <v>252</v>
      </c>
      <c r="AI115" s="57">
        <f t="shared" ca="1" si="55"/>
        <v>0</v>
      </c>
      <c r="AJ115" s="57">
        <f t="shared" ca="1" si="55"/>
        <v>134547</v>
      </c>
      <c r="AK115" s="57">
        <f t="shared" ca="1" si="54"/>
        <v>3516</v>
      </c>
      <c r="AL115" s="57">
        <f t="shared" ca="1" si="49"/>
        <v>82701</v>
      </c>
      <c r="AM115" s="57">
        <f t="shared" ca="1" si="49"/>
        <v>4544</v>
      </c>
      <c r="AN115" s="57">
        <f t="shared" ca="1" si="49"/>
        <v>11420</v>
      </c>
      <c r="AO115" s="57">
        <f t="shared" ca="1" si="49"/>
        <v>0</v>
      </c>
      <c r="AP115" s="57">
        <f t="shared" ca="1" si="49"/>
        <v>39997</v>
      </c>
      <c r="AQ115" s="57">
        <f t="shared" ca="1" si="49"/>
        <v>3365</v>
      </c>
      <c r="AR115" s="57">
        <f t="shared" ca="1" si="49"/>
        <v>2122</v>
      </c>
      <c r="AS115" s="57">
        <v>2500</v>
      </c>
      <c r="AT115" s="57">
        <f t="shared" ca="1" si="49"/>
        <v>0</v>
      </c>
      <c r="AU115" s="51">
        <v>0</v>
      </c>
      <c r="AV115" s="57">
        <v>0</v>
      </c>
      <c r="AW115" s="51">
        <f t="shared" ca="1" si="36"/>
        <v>10022.82</v>
      </c>
      <c r="AX115" s="57">
        <f t="shared" ca="1" si="52"/>
        <v>-7040</v>
      </c>
      <c r="AY115" s="57">
        <f t="shared" ca="1" si="52"/>
        <v>0</v>
      </c>
      <c r="AZ115" s="57">
        <f t="shared" ca="1" si="52"/>
        <v>0</v>
      </c>
      <c r="BA115" s="51">
        <v>0</v>
      </c>
      <c r="BB115" s="51">
        <v>0</v>
      </c>
      <c r="BC115" s="57">
        <f t="shared" ca="1" si="52"/>
        <v>-21866</v>
      </c>
      <c r="BD115" s="57">
        <f t="shared" ca="1" si="52"/>
        <v>-15581</v>
      </c>
      <c r="BE115" s="57">
        <f t="shared" ca="1" si="46"/>
        <v>672.73500000000001</v>
      </c>
      <c r="BF115" s="51">
        <f t="shared" ca="1" si="37"/>
        <v>66.160799999999995</v>
      </c>
      <c r="BG115" s="51">
        <f t="shared" ca="1" si="38"/>
        <v>1.6084507042253522</v>
      </c>
      <c r="BH115" s="51">
        <f t="shared" ca="1" si="39"/>
        <v>396.00990099009903</v>
      </c>
      <c r="BI115" s="51">
        <v>0</v>
      </c>
      <c r="BJ115" s="51">
        <f ca="1">'2024_4월_관리비상세내역'!BK115</f>
        <v>1190.3499999999999</v>
      </c>
      <c r="BK115" s="51">
        <f t="shared" ca="1" si="40"/>
        <v>1863.085</v>
      </c>
      <c r="BL115" s="51">
        <f ca="1">'2024_4월_관리비상세내역'!BM115</f>
        <v>213.8343661971831</v>
      </c>
      <c r="BM115" s="57">
        <f t="shared" ca="1" si="41"/>
        <v>215.44281690140846</v>
      </c>
      <c r="BN115" s="51">
        <f ca="1">'2024_4월_관리비상세내역'!BO115</f>
        <v>924.63920000000007</v>
      </c>
      <c r="BO115" s="57">
        <f t="shared" ca="1" si="42"/>
        <v>990.80000000000007</v>
      </c>
      <c r="BP115" s="51">
        <f ca="1">'2024_4월_관리비상세내역'!BQ115</f>
        <v>1173.6930693069307</v>
      </c>
      <c r="BQ115" s="57">
        <f t="shared" ca="1" si="43"/>
        <v>1569.7029702970299</v>
      </c>
      <c r="BR115" s="51">
        <v>0</v>
      </c>
      <c r="BS115" s="51">
        <v>0</v>
      </c>
    </row>
    <row r="116" spans="1:71">
      <c r="A116" s="8" t="s">
        <v>239</v>
      </c>
      <c r="B116">
        <v>703</v>
      </c>
      <c r="C116">
        <f t="shared" si="53"/>
        <v>1401</v>
      </c>
      <c r="E116" s="8">
        <v>115.7</v>
      </c>
      <c r="F116" s="8" t="s">
        <v>240</v>
      </c>
      <c r="G116" s="55">
        <f t="shared" ca="1" si="31"/>
        <v>43724</v>
      </c>
      <c r="H116" s="8">
        <v>77777</v>
      </c>
      <c r="J116" t="str">
        <f t="shared" ca="1" si="45"/>
        <v>전세</v>
      </c>
      <c r="K116" s="8" t="s">
        <v>242</v>
      </c>
      <c r="L116" s="55">
        <v>45413</v>
      </c>
      <c r="M116" s="55">
        <v>45463</v>
      </c>
      <c r="N116" s="55">
        <v>45413</v>
      </c>
      <c r="O116" s="55">
        <v>45443</v>
      </c>
      <c r="P116" s="51">
        <f t="shared" ca="1" si="32"/>
        <v>547831</v>
      </c>
      <c r="Q116" s="57">
        <f t="shared" ca="1" si="33"/>
        <v>558787.62</v>
      </c>
      <c r="R116" s="51">
        <f t="shared" ca="1" si="34"/>
        <v>547831</v>
      </c>
      <c r="S116" s="57">
        <f t="shared" ca="1" si="44"/>
        <v>237557</v>
      </c>
      <c r="T116" s="57">
        <f t="shared" ca="1" si="35"/>
        <v>310274</v>
      </c>
      <c r="U116" s="57">
        <f t="shared" ca="1" si="55"/>
        <v>54507</v>
      </c>
      <c r="V116" s="57">
        <f t="shared" ca="1" si="55"/>
        <v>38524</v>
      </c>
      <c r="W116" s="57">
        <f t="shared" ca="1" si="55"/>
        <v>1993</v>
      </c>
      <c r="X116" s="57">
        <f t="shared" ca="1" si="55"/>
        <v>4473</v>
      </c>
      <c r="Y116" s="57">
        <f t="shared" ca="1" si="55"/>
        <v>3752</v>
      </c>
      <c r="Z116" s="57">
        <f t="shared" ca="1" si="55"/>
        <v>41597</v>
      </c>
      <c r="AA116" s="57">
        <f t="shared" ca="1" si="55"/>
        <v>28876</v>
      </c>
      <c r="AB116" s="57">
        <f t="shared" ca="1" si="55"/>
        <v>63774</v>
      </c>
      <c r="AC116" s="57">
        <f t="shared" ca="1" si="55"/>
        <v>2908</v>
      </c>
      <c r="AD116" s="57">
        <f t="shared" ca="1" si="55"/>
        <v>7690</v>
      </c>
      <c r="AE116" s="57">
        <f t="shared" ca="1" si="55"/>
        <v>5187</v>
      </c>
      <c r="AF116" s="57">
        <f t="shared" ca="1" si="55"/>
        <v>229</v>
      </c>
      <c r="AG116" s="57">
        <f t="shared" ca="1" si="55"/>
        <v>11562</v>
      </c>
      <c r="AH116" s="57">
        <f t="shared" ca="1" si="55"/>
        <v>24</v>
      </c>
      <c r="AI116" s="57">
        <f t="shared" ca="1" si="55"/>
        <v>0</v>
      </c>
      <c r="AJ116" s="57">
        <f t="shared" ca="1" si="55"/>
        <v>132909</v>
      </c>
      <c r="AK116" s="57">
        <f t="shared" ca="1" si="54"/>
        <v>28848</v>
      </c>
      <c r="AL116" s="57">
        <f t="shared" ca="1" si="49"/>
        <v>93548</v>
      </c>
      <c r="AM116" s="57">
        <f t="shared" ca="1" si="49"/>
        <v>9693</v>
      </c>
      <c r="AN116" s="57">
        <f t="shared" ca="1" si="49"/>
        <v>13222</v>
      </c>
      <c r="AO116" s="57">
        <f t="shared" ca="1" si="49"/>
        <v>0</v>
      </c>
      <c r="AP116" s="57">
        <f t="shared" ca="1" si="49"/>
        <v>22363</v>
      </c>
      <c r="AQ116" s="57">
        <f t="shared" ca="1" si="49"/>
        <v>1361</v>
      </c>
      <c r="AR116" s="57">
        <f t="shared" ca="1" si="49"/>
        <v>890</v>
      </c>
      <c r="AS116" s="57">
        <v>2500</v>
      </c>
      <c r="AT116" s="57">
        <f t="shared" ca="1" si="49"/>
        <v>0</v>
      </c>
      <c r="AU116" s="51">
        <v>0</v>
      </c>
      <c r="AV116" s="57">
        <v>0</v>
      </c>
      <c r="AW116" s="51">
        <f t="shared" ca="1" si="36"/>
        <v>10956.62</v>
      </c>
      <c r="AX116" s="57">
        <f t="shared" ca="1" si="52"/>
        <v>-746</v>
      </c>
      <c r="AY116" s="57">
        <f t="shared" ca="1" si="52"/>
        <v>0</v>
      </c>
      <c r="AZ116" s="57">
        <f t="shared" ca="1" si="52"/>
        <v>0</v>
      </c>
      <c r="BA116" s="51">
        <v>0</v>
      </c>
      <c r="BB116" s="51">
        <v>0</v>
      </c>
      <c r="BC116" s="57">
        <f t="shared" ca="1" si="52"/>
        <v>-2118</v>
      </c>
      <c r="BD116" s="57">
        <f t="shared" ca="1" si="52"/>
        <v>-19735</v>
      </c>
      <c r="BE116" s="57">
        <f t="shared" ca="1" si="46"/>
        <v>664.54499999999996</v>
      </c>
      <c r="BF116" s="51">
        <f t="shared" ca="1" si="37"/>
        <v>74.838399999999993</v>
      </c>
      <c r="BG116" s="51">
        <f t="shared" ca="1" si="38"/>
        <v>1.8622535211267606</v>
      </c>
      <c r="BH116" s="51">
        <f t="shared" ca="1" si="39"/>
        <v>221.41584158415841</v>
      </c>
      <c r="BI116" s="51">
        <v>0</v>
      </c>
      <c r="BJ116" s="51">
        <f ca="1">'2024_4월_관리비상세내역'!BK116</f>
        <v>1637.1399999999999</v>
      </c>
      <c r="BK116" s="51">
        <f t="shared" ca="1" si="40"/>
        <v>2301.6849999999999</v>
      </c>
      <c r="BL116" s="51">
        <f ca="1">'2024_4월_관리비상세내역'!BM116</f>
        <v>671.21239436619715</v>
      </c>
      <c r="BM116" s="57">
        <f t="shared" ca="1" si="41"/>
        <v>673.07464788732386</v>
      </c>
      <c r="BN116" s="51">
        <f ca="1">'2024_4월_관리비상세내역'!BO116</f>
        <v>583.41039999999998</v>
      </c>
      <c r="BO116" s="57">
        <f t="shared" ca="1" si="42"/>
        <v>658.24879999999996</v>
      </c>
      <c r="BP116" s="51">
        <f ca="1">'2024_4월_관리비상세내역'!BQ116</f>
        <v>1382.6237623762377</v>
      </c>
      <c r="BQ116" s="57">
        <f t="shared" ca="1" si="43"/>
        <v>1604.0396039603961</v>
      </c>
      <c r="BR116" s="51">
        <v>0</v>
      </c>
      <c r="BS116" s="51">
        <v>0</v>
      </c>
    </row>
    <row r="117" spans="1:71">
      <c r="A117" s="8" t="s">
        <v>239</v>
      </c>
      <c r="B117">
        <v>703</v>
      </c>
      <c r="C117">
        <f t="shared" si="53"/>
        <v>1402</v>
      </c>
      <c r="E117" s="8">
        <v>115.7</v>
      </c>
      <c r="F117" s="8" t="s">
        <v>240</v>
      </c>
      <c r="G117" s="55">
        <f t="shared" ca="1" si="31"/>
        <v>45270</v>
      </c>
      <c r="H117" s="8">
        <v>77777</v>
      </c>
      <c r="J117" t="str">
        <f t="shared" ca="1" si="45"/>
        <v>월세</v>
      </c>
      <c r="K117" s="8" t="s">
        <v>242</v>
      </c>
      <c r="L117" s="55">
        <v>45413</v>
      </c>
      <c r="M117" s="55">
        <v>45463</v>
      </c>
      <c r="N117" s="55">
        <v>45413</v>
      </c>
      <c r="O117" s="55">
        <v>45443</v>
      </c>
      <c r="P117" s="51">
        <f t="shared" ca="1" si="32"/>
        <v>442313</v>
      </c>
      <c r="Q117" s="57">
        <f t="shared" ca="1" si="33"/>
        <v>451159.26</v>
      </c>
      <c r="R117" s="51">
        <f t="shared" ca="1" si="34"/>
        <v>442313</v>
      </c>
      <c r="S117" s="57">
        <f t="shared" ca="1" si="44"/>
        <v>215227</v>
      </c>
      <c r="T117" s="57">
        <f t="shared" ca="1" si="35"/>
        <v>227086</v>
      </c>
      <c r="U117" s="57">
        <f t="shared" ca="1" si="55"/>
        <v>68830</v>
      </c>
      <c r="V117" s="57">
        <f t="shared" ca="1" si="55"/>
        <v>28741</v>
      </c>
      <c r="W117" s="57">
        <f t="shared" ca="1" si="55"/>
        <v>1357</v>
      </c>
      <c r="X117" s="57">
        <f t="shared" ca="1" si="55"/>
        <v>3057</v>
      </c>
      <c r="Y117" s="57">
        <f t="shared" ca="1" si="55"/>
        <v>4000</v>
      </c>
      <c r="Z117" s="57">
        <f t="shared" ca="1" si="55"/>
        <v>42754</v>
      </c>
      <c r="AA117" s="57">
        <f t="shared" ca="1" si="55"/>
        <v>23768</v>
      </c>
      <c r="AB117" s="57">
        <f t="shared" ca="1" si="55"/>
        <v>39994</v>
      </c>
      <c r="AC117" s="57">
        <f t="shared" ca="1" si="55"/>
        <v>928</v>
      </c>
      <c r="AD117" s="57">
        <f t="shared" ca="1" si="55"/>
        <v>3023</v>
      </c>
      <c r="AE117" s="57">
        <f t="shared" ca="1" si="55"/>
        <v>18724</v>
      </c>
      <c r="AF117" s="57">
        <f t="shared" ca="1" si="55"/>
        <v>643</v>
      </c>
      <c r="AG117" s="57">
        <f t="shared" ca="1" si="55"/>
        <v>676</v>
      </c>
      <c r="AH117" s="57">
        <f t="shared" ca="1" si="55"/>
        <v>814</v>
      </c>
      <c r="AI117" s="57">
        <f t="shared" ca="1" si="55"/>
        <v>0</v>
      </c>
      <c r="AJ117" s="57">
        <f t="shared" ca="1" si="55"/>
        <v>149569</v>
      </c>
      <c r="AK117" s="57">
        <f t="shared" ca="1" si="54"/>
        <v>18646</v>
      </c>
      <c r="AL117" s="57">
        <f t="shared" ca="1" si="49"/>
        <v>17442</v>
      </c>
      <c r="AM117" s="57">
        <f t="shared" ca="1" si="49"/>
        <v>8337</v>
      </c>
      <c r="AN117" s="57">
        <f t="shared" ca="1" si="49"/>
        <v>25047</v>
      </c>
      <c r="AO117" s="57">
        <f t="shared" ca="1" si="49"/>
        <v>0</v>
      </c>
      <c r="AP117" s="57">
        <f t="shared" ca="1" si="49"/>
        <v>26435</v>
      </c>
      <c r="AQ117" s="57">
        <f t="shared" ca="1" si="49"/>
        <v>2500</v>
      </c>
      <c r="AR117" s="57">
        <f t="shared" ca="1" si="49"/>
        <v>927</v>
      </c>
      <c r="AS117" s="57">
        <v>2500</v>
      </c>
      <c r="AT117" s="57">
        <f t="shared" ca="1" si="49"/>
        <v>0</v>
      </c>
      <c r="AU117" s="51">
        <v>0</v>
      </c>
      <c r="AV117" s="57">
        <v>0</v>
      </c>
      <c r="AW117" s="51">
        <f t="shared" ca="1" si="36"/>
        <v>8846.26</v>
      </c>
      <c r="AX117" s="57">
        <f t="shared" ca="1" si="52"/>
        <v>-418</v>
      </c>
      <c r="AY117" s="57">
        <f t="shared" ca="1" si="52"/>
        <v>0</v>
      </c>
      <c r="AZ117" s="57">
        <f t="shared" ca="1" si="52"/>
        <v>0</v>
      </c>
      <c r="BA117" s="51">
        <v>0</v>
      </c>
      <c r="BB117" s="51">
        <v>0</v>
      </c>
      <c r="BC117" s="57">
        <f t="shared" ca="1" si="52"/>
        <v>-23157</v>
      </c>
      <c r="BD117" s="57">
        <f t="shared" ca="1" si="52"/>
        <v>-22824</v>
      </c>
      <c r="BE117" s="57">
        <f t="shared" ca="1" si="46"/>
        <v>747.84500000000003</v>
      </c>
      <c r="BF117" s="51">
        <f t="shared" ca="1" si="37"/>
        <v>13.9536</v>
      </c>
      <c r="BG117" s="51">
        <f t="shared" ca="1" si="38"/>
        <v>3.5277464788732393</v>
      </c>
      <c r="BH117" s="51">
        <f t="shared" ca="1" si="39"/>
        <v>261.73267326732673</v>
      </c>
      <c r="BI117" s="51">
        <v>0</v>
      </c>
      <c r="BJ117" s="51">
        <f ca="1">'2024_4월_관리비상세내역'!BK117</f>
        <v>1648.085</v>
      </c>
      <c r="BK117" s="51">
        <f t="shared" ca="1" si="40"/>
        <v>2395.9300000000003</v>
      </c>
      <c r="BL117" s="51">
        <f ca="1">'2024_4월_관리비상세내역'!BM117</f>
        <v>237.42661971830987</v>
      </c>
      <c r="BM117" s="57">
        <f t="shared" ca="1" si="41"/>
        <v>240.95436619718311</v>
      </c>
      <c r="BN117" s="51">
        <f ca="1">'2024_4월_관리비상세내역'!BO117</f>
        <v>654.63119999999992</v>
      </c>
      <c r="BO117" s="57">
        <f t="shared" ca="1" si="42"/>
        <v>668.58479999999997</v>
      </c>
      <c r="BP117" s="51">
        <f ca="1">'2024_4월_관리비상세내역'!BQ117</f>
        <v>980.35643564356428</v>
      </c>
      <c r="BQ117" s="57">
        <f t="shared" ca="1" si="43"/>
        <v>1242.0891089108909</v>
      </c>
      <c r="BR117" s="51">
        <v>0</v>
      </c>
      <c r="BS117" s="51">
        <v>0</v>
      </c>
    </row>
    <row r="118" spans="1:71">
      <c r="A118" s="8" t="s">
        <v>239</v>
      </c>
      <c r="B118">
        <v>703</v>
      </c>
      <c r="C118">
        <f t="shared" si="53"/>
        <v>1501</v>
      </c>
      <c r="E118" s="8">
        <v>115.7</v>
      </c>
      <c r="F118" s="8" t="s">
        <v>240</v>
      </c>
      <c r="G118" s="55">
        <f t="shared" ca="1" si="31"/>
        <v>42316</v>
      </c>
      <c r="H118" s="8">
        <v>77777</v>
      </c>
      <c r="J118" t="str">
        <f t="shared" ca="1" si="45"/>
        <v>월세</v>
      </c>
      <c r="K118" s="8" t="s">
        <v>242</v>
      </c>
      <c r="L118" s="55">
        <v>45413</v>
      </c>
      <c r="M118" s="55">
        <v>45463</v>
      </c>
      <c r="N118" s="55">
        <v>45413</v>
      </c>
      <c r="O118" s="55">
        <v>45443</v>
      </c>
      <c r="P118" s="51">
        <f t="shared" ca="1" si="32"/>
        <v>535348</v>
      </c>
      <c r="Q118" s="57">
        <f t="shared" ca="1" si="33"/>
        <v>546054.96</v>
      </c>
      <c r="R118" s="51">
        <f t="shared" ca="1" si="34"/>
        <v>535348</v>
      </c>
      <c r="S118" s="57">
        <f t="shared" ca="1" si="44"/>
        <v>253764</v>
      </c>
      <c r="T118" s="57">
        <f t="shared" ca="1" si="35"/>
        <v>281584</v>
      </c>
      <c r="U118" s="57">
        <f t="shared" ca="1" si="55"/>
        <v>61823</v>
      </c>
      <c r="V118" s="57">
        <f t="shared" ca="1" si="55"/>
        <v>16278</v>
      </c>
      <c r="W118" s="57">
        <f t="shared" ca="1" si="55"/>
        <v>302</v>
      </c>
      <c r="X118" s="57">
        <f t="shared" ca="1" si="55"/>
        <v>4884</v>
      </c>
      <c r="Y118" s="57">
        <f t="shared" ca="1" si="55"/>
        <v>3607</v>
      </c>
      <c r="Z118" s="57">
        <f t="shared" ca="1" si="55"/>
        <v>49188</v>
      </c>
      <c r="AA118" s="57">
        <f t="shared" ca="1" si="55"/>
        <v>18811</v>
      </c>
      <c r="AB118" s="57">
        <f t="shared" ca="1" si="55"/>
        <v>44386</v>
      </c>
      <c r="AC118" s="57">
        <f t="shared" ca="1" si="55"/>
        <v>2429</v>
      </c>
      <c r="AD118" s="57">
        <f t="shared" ca="1" si="55"/>
        <v>9416</v>
      </c>
      <c r="AE118" s="57">
        <f t="shared" ca="1" si="55"/>
        <v>22075</v>
      </c>
      <c r="AF118" s="57">
        <f t="shared" ca="1" si="55"/>
        <v>411</v>
      </c>
      <c r="AG118" s="57">
        <f t="shared" ca="1" si="55"/>
        <v>29470</v>
      </c>
      <c r="AH118" s="57">
        <f t="shared" ca="1" si="55"/>
        <v>103</v>
      </c>
      <c r="AI118" s="57">
        <f t="shared" ca="1" si="55"/>
        <v>0</v>
      </c>
      <c r="AJ118" s="57">
        <f t="shared" ca="1" si="55"/>
        <v>144429</v>
      </c>
      <c r="AK118" s="57">
        <f t="shared" ca="1" si="54"/>
        <v>3671</v>
      </c>
      <c r="AL118" s="57">
        <f t="shared" ca="1" si="49"/>
        <v>88199</v>
      </c>
      <c r="AM118" s="57">
        <f t="shared" ca="1" si="49"/>
        <v>1075</v>
      </c>
      <c r="AN118" s="57">
        <f t="shared" ca="1" si="49"/>
        <v>22238</v>
      </c>
      <c r="AO118" s="57">
        <f t="shared" ca="1" si="49"/>
        <v>0</v>
      </c>
      <c r="AP118" s="57">
        <f t="shared" ca="1" si="49"/>
        <v>32074</v>
      </c>
      <c r="AQ118" s="57">
        <f t="shared" ca="1" si="49"/>
        <v>9495</v>
      </c>
      <c r="AR118" s="57">
        <f t="shared" ca="1" si="49"/>
        <v>580</v>
      </c>
      <c r="AS118" s="57">
        <v>2500</v>
      </c>
      <c r="AT118" s="57">
        <f t="shared" ca="1" si="49"/>
        <v>0</v>
      </c>
      <c r="AU118" s="51">
        <v>0</v>
      </c>
      <c r="AV118" s="57">
        <v>0</v>
      </c>
      <c r="AW118" s="51">
        <f t="shared" ca="1" si="36"/>
        <v>10706.960000000001</v>
      </c>
      <c r="AX118" s="57">
        <f t="shared" ca="1" si="52"/>
        <v>-1337</v>
      </c>
      <c r="AY118" s="57">
        <f t="shared" ca="1" si="52"/>
        <v>0</v>
      </c>
      <c r="AZ118" s="57">
        <f t="shared" ca="1" si="52"/>
        <v>0</v>
      </c>
      <c r="BA118" s="51">
        <v>0</v>
      </c>
      <c r="BB118" s="51">
        <v>0</v>
      </c>
      <c r="BC118" s="57">
        <f t="shared" ca="1" si="52"/>
        <v>-8223</v>
      </c>
      <c r="BD118" s="57">
        <f t="shared" ca="1" si="52"/>
        <v>-22536</v>
      </c>
      <c r="BE118" s="57">
        <f t="shared" ca="1" si="46"/>
        <v>722.14499999999998</v>
      </c>
      <c r="BF118" s="51">
        <f t="shared" ca="1" si="37"/>
        <v>70.559200000000004</v>
      </c>
      <c r="BG118" s="51">
        <f t="shared" ca="1" si="38"/>
        <v>3.1321126760563378</v>
      </c>
      <c r="BH118" s="51">
        <f t="shared" ca="1" si="39"/>
        <v>317.56435643564356</v>
      </c>
      <c r="BI118" s="51">
        <v>0</v>
      </c>
      <c r="BJ118" s="51">
        <f ca="1">'2024_4월_관리비상세내역'!BK118</f>
        <v>1167.94</v>
      </c>
      <c r="BK118" s="51">
        <f t="shared" ca="1" si="40"/>
        <v>1890.085</v>
      </c>
      <c r="BL118" s="51">
        <f ca="1">'2024_4월_관리비상세내역'!BM118</f>
        <v>215.48591549295773</v>
      </c>
      <c r="BM118" s="57">
        <f t="shared" ca="1" si="41"/>
        <v>218.61802816901408</v>
      </c>
      <c r="BN118" s="51">
        <f ca="1">'2024_4월_관리비상세내역'!BO118</f>
        <v>826.33519999999999</v>
      </c>
      <c r="BO118" s="57">
        <f t="shared" ca="1" si="42"/>
        <v>896.89440000000002</v>
      </c>
      <c r="BP118" s="51">
        <f ca="1">'2024_4월_관리비상세내역'!BQ118</f>
        <v>1530.5841584158416</v>
      </c>
      <c r="BQ118" s="57">
        <f t="shared" ca="1" si="43"/>
        <v>1848.1485148514851</v>
      </c>
      <c r="BR118" s="51">
        <v>0</v>
      </c>
      <c r="BS118" s="51">
        <v>0</v>
      </c>
    </row>
    <row r="119" spans="1:71">
      <c r="A119" s="8" t="s">
        <v>239</v>
      </c>
      <c r="B119">
        <v>703</v>
      </c>
      <c r="C119">
        <f t="shared" si="53"/>
        <v>1502</v>
      </c>
      <c r="E119" s="8">
        <v>115.7</v>
      </c>
      <c r="F119" s="8" t="s">
        <v>240</v>
      </c>
      <c r="G119" s="55">
        <f t="shared" ca="1" si="31"/>
        <v>44339</v>
      </c>
      <c r="H119" s="8">
        <v>77777</v>
      </c>
      <c r="J119" t="str">
        <f t="shared" ca="1" si="45"/>
        <v>전세</v>
      </c>
      <c r="K119" s="8" t="s">
        <v>242</v>
      </c>
      <c r="L119" s="55">
        <v>45413</v>
      </c>
      <c r="M119" s="55">
        <v>45463</v>
      </c>
      <c r="N119" s="55">
        <v>45413</v>
      </c>
      <c r="O119" s="55">
        <v>45443</v>
      </c>
      <c r="P119" s="51">
        <f t="shared" ca="1" si="32"/>
        <v>643616</v>
      </c>
      <c r="Q119" s="57">
        <f t="shared" ca="1" si="33"/>
        <v>656488.31999999995</v>
      </c>
      <c r="R119" s="51">
        <f t="shared" ca="1" si="34"/>
        <v>643616</v>
      </c>
      <c r="S119" s="57">
        <f t="shared" ca="1" si="44"/>
        <v>279613</v>
      </c>
      <c r="T119" s="57">
        <f t="shared" ca="1" si="35"/>
        <v>364003</v>
      </c>
      <c r="U119" s="57">
        <f t="shared" ca="1" si="55"/>
        <v>58527</v>
      </c>
      <c r="V119" s="57">
        <f t="shared" ca="1" si="55"/>
        <v>29589</v>
      </c>
      <c r="W119" s="57">
        <f t="shared" ca="1" si="55"/>
        <v>485</v>
      </c>
      <c r="X119" s="57">
        <f t="shared" ca="1" si="55"/>
        <v>1200</v>
      </c>
      <c r="Y119" s="57">
        <f t="shared" ca="1" si="55"/>
        <v>3152</v>
      </c>
      <c r="Z119" s="57">
        <f t="shared" ca="1" si="55"/>
        <v>49096</v>
      </c>
      <c r="AA119" s="57">
        <f t="shared" ca="1" si="55"/>
        <v>28966</v>
      </c>
      <c r="AB119" s="57">
        <f t="shared" ca="1" si="55"/>
        <v>54948</v>
      </c>
      <c r="AC119" s="57">
        <f t="shared" ca="1" si="55"/>
        <v>129</v>
      </c>
      <c r="AD119" s="57">
        <f t="shared" ca="1" si="55"/>
        <v>7424</v>
      </c>
      <c r="AE119" s="57">
        <f t="shared" ca="1" si="55"/>
        <v>24957</v>
      </c>
      <c r="AF119" s="57">
        <f t="shared" ca="1" si="55"/>
        <v>203</v>
      </c>
      <c r="AG119" s="57">
        <f t="shared" ca="1" si="55"/>
        <v>44164</v>
      </c>
      <c r="AH119" s="57">
        <f t="shared" ca="1" si="55"/>
        <v>494</v>
      </c>
      <c r="AI119" s="57">
        <f t="shared" ca="1" si="55"/>
        <v>0</v>
      </c>
      <c r="AJ119" s="57">
        <f t="shared" ca="1" si="55"/>
        <v>175392</v>
      </c>
      <c r="AK119" s="57">
        <f t="shared" ca="1" si="54"/>
        <v>45059</v>
      </c>
      <c r="AL119" s="57">
        <f t="shared" ca="1" si="49"/>
        <v>64495</v>
      </c>
      <c r="AM119" s="57">
        <f t="shared" ca="1" si="49"/>
        <v>839</v>
      </c>
      <c r="AN119" s="57">
        <f t="shared" ca="1" si="49"/>
        <v>71926</v>
      </c>
      <c r="AO119" s="57">
        <f t="shared" ca="1" si="49"/>
        <v>0</v>
      </c>
      <c r="AP119" s="57">
        <f t="shared" ca="1" si="49"/>
        <v>5441</v>
      </c>
      <c r="AQ119" s="57">
        <f t="shared" ca="1" si="49"/>
        <v>5739</v>
      </c>
      <c r="AR119" s="57">
        <f t="shared" ca="1" si="49"/>
        <v>1085</v>
      </c>
      <c r="AS119" s="57">
        <v>2500</v>
      </c>
      <c r="AT119" s="57">
        <f t="shared" ca="1" si="49"/>
        <v>0</v>
      </c>
      <c r="AU119" s="51">
        <v>0</v>
      </c>
      <c r="AV119" s="57">
        <v>0</v>
      </c>
      <c r="AW119" s="51">
        <f t="shared" ca="1" si="36"/>
        <v>12872.32</v>
      </c>
      <c r="AX119" s="57">
        <f t="shared" ca="1" si="52"/>
        <v>-9811</v>
      </c>
      <c r="AY119" s="57">
        <f t="shared" ca="1" si="52"/>
        <v>0</v>
      </c>
      <c r="AZ119" s="57">
        <f t="shared" ca="1" si="52"/>
        <v>0</v>
      </c>
      <c r="BA119" s="51">
        <v>0</v>
      </c>
      <c r="BB119" s="51">
        <v>0</v>
      </c>
      <c r="BC119" s="57">
        <f t="shared" ca="1" si="52"/>
        <v>-22292</v>
      </c>
      <c r="BD119" s="57">
        <f t="shared" ca="1" si="52"/>
        <v>-91</v>
      </c>
      <c r="BE119" s="57">
        <f t="shared" ca="1" si="46"/>
        <v>876.96</v>
      </c>
      <c r="BF119" s="51">
        <f t="shared" ca="1" si="37"/>
        <v>51.595999999999997</v>
      </c>
      <c r="BG119" s="51">
        <f t="shared" ca="1" si="38"/>
        <v>10.130422535211268</v>
      </c>
      <c r="BH119" s="51">
        <f t="shared" ca="1" si="39"/>
        <v>53.871287128712872</v>
      </c>
      <c r="BI119" s="51">
        <v>0</v>
      </c>
      <c r="BJ119" s="51">
        <f ca="1">'2024_4월_관리비상세내역'!BK119</f>
        <v>902.58</v>
      </c>
      <c r="BK119" s="51">
        <f t="shared" ca="1" si="40"/>
        <v>1779.54</v>
      </c>
      <c r="BL119" s="51">
        <f ca="1">'2024_4월_관리비상세내역'!BM119</f>
        <v>75.497323943661982</v>
      </c>
      <c r="BM119" s="57">
        <f t="shared" ca="1" si="41"/>
        <v>85.627746478873249</v>
      </c>
      <c r="BN119" s="51">
        <f ca="1">'2024_4월_관리비상세내역'!BO119</f>
        <v>942.89599999999996</v>
      </c>
      <c r="BO119" s="57">
        <f t="shared" ca="1" si="42"/>
        <v>994.49199999999996</v>
      </c>
      <c r="BP119" s="51">
        <f ca="1">'2024_4월_관리비상세내역'!BQ119</f>
        <v>1195.3465346534654</v>
      </c>
      <c r="BQ119" s="57">
        <f t="shared" ca="1" si="43"/>
        <v>1249.2178217821781</v>
      </c>
      <c r="BR119" s="51">
        <v>0</v>
      </c>
      <c r="BS119" s="51">
        <v>0</v>
      </c>
    </row>
    <row r="120" spans="1:71">
      <c r="A120" s="8" t="s">
        <v>239</v>
      </c>
      <c r="B120">
        <v>703</v>
      </c>
      <c r="C120">
        <f t="shared" si="53"/>
        <v>1601</v>
      </c>
      <c r="E120" s="8">
        <v>115.7</v>
      </c>
      <c r="F120" s="8" t="s">
        <v>240</v>
      </c>
      <c r="G120" s="55">
        <f t="shared" ca="1" si="31"/>
        <v>41883</v>
      </c>
      <c r="H120" s="8">
        <v>77777</v>
      </c>
      <c r="J120" t="str">
        <f t="shared" ca="1" si="45"/>
        <v>자가</v>
      </c>
      <c r="K120" s="8" t="s">
        <v>242</v>
      </c>
      <c r="L120" s="55">
        <v>45413</v>
      </c>
      <c r="M120" s="55">
        <v>45463</v>
      </c>
      <c r="N120" s="55">
        <v>45413</v>
      </c>
      <c r="O120" s="55">
        <v>45443</v>
      </c>
      <c r="P120" s="51">
        <f t="shared" ca="1" si="32"/>
        <v>513232</v>
      </c>
      <c r="Q120" s="57">
        <f t="shared" ca="1" si="33"/>
        <v>523496.64</v>
      </c>
      <c r="R120" s="51">
        <f t="shared" ca="1" si="34"/>
        <v>513232</v>
      </c>
      <c r="S120" s="57">
        <f t="shared" ca="1" si="44"/>
        <v>222247</v>
      </c>
      <c r="T120" s="57">
        <f t="shared" ca="1" si="35"/>
        <v>290985</v>
      </c>
      <c r="U120" s="57">
        <f t="shared" ca="1" si="55"/>
        <v>50155</v>
      </c>
      <c r="V120" s="57">
        <f t="shared" ca="1" si="55"/>
        <v>29173</v>
      </c>
      <c r="W120" s="57">
        <f t="shared" ca="1" si="55"/>
        <v>1754</v>
      </c>
      <c r="X120" s="57">
        <f t="shared" ca="1" si="55"/>
        <v>1720</v>
      </c>
      <c r="Y120" s="57">
        <f t="shared" ca="1" si="55"/>
        <v>3526</v>
      </c>
      <c r="Z120" s="57">
        <f t="shared" ca="1" si="55"/>
        <v>38595</v>
      </c>
      <c r="AA120" s="57">
        <f t="shared" ca="1" si="55"/>
        <v>8632</v>
      </c>
      <c r="AB120" s="57">
        <f t="shared" ca="1" si="55"/>
        <v>39873</v>
      </c>
      <c r="AC120" s="57">
        <f t="shared" ca="1" si="55"/>
        <v>2092</v>
      </c>
      <c r="AD120" s="57">
        <f t="shared" ca="1" si="55"/>
        <v>2045</v>
      </c>
      <c r="AE120" s="57">
        <f t="shared" ca="1" si="55"/>
        <v>12188</v>
      </c>
      <c r="AF120" s="57">
        <f t="shared" ca="1" si="55"/>
        <v>528</v>
      </c>
      <c r="AG120" s="57">
        <f t="shared" ca="1" si="55"/>
        <v>38991</v>
      </c>
      <c r="AH120" s="57">
        <f t="shared" ca="1" si="55"/>
        <v>254</v>
      </c>
      <c r="AI120" s="57">
        <f t="shared" ca="1" si="55"/>
        <v>0</v>
      </c>
      <c r="AJ120" s="57">
        <f t="shared" ca="1" si="55"/>
        <v>173504</v>
      </c>
      <c r="AK120" s="57">
        <f t="shared" ca="1" si="54"/>
        <v>48068</v>
      </c>
      <c r="AL120" s="57">
        <f t="shared" ca="1" si="54"/>
        <v>82966</v>
      </c>
      <c r="AM120" s="57">
        <f t="shared" ca="1" si="54"/>
        <v>3774</v>
      </c>
      <c r="AN120" s="57">
        <f t="shared" ca="1" si="54"/>
        <v>6851</v>
      </c>
      <c r="AO120" s="57">
        <f t="shared" ca="1" si="54"/>
        <v>0</v>
      </c>
      <c r="AP120" s="57">
        <f t="shared" ca="1" si="54"/>
        <v>34330</v>
      </c>
      <c r="AQ120" s="57">
        <f t="shared" ca="1" si="54"/>
        <v>1607</v>
      </c>
      <c r="AR120" s="57">
        <f t="shared" ca="1" si="54"/>
        <v>400</v>
      </c>
      <c r="AS120" s="57">
        <v>2500</v>
      </c>
      <c r="AT120" s="57">
        <f t="shared" ca="1" si="54"/>
        <v>0</v>
      </c>
      <c r="AU120" s="51">
        <v>0</v>
      </c>
      <c r="AV120" s="57">
        <v>0</v>
      </c>
      <c r="AW120" s="51">
        <f t="shared" ca="1" si="36"/>
        <v>10264.64</v>
      </c>
      <c r="AX120" s="57">
        <f t="shared" ca="1" si="52"/>
        <v>-20769</v>
      </c>
      <c r="AY120" s="57">
        <f t="shared" ca="1" si="52"/>
        <v>0</v>
      </c>
      <c r="AZ120" s="57">
        <f t="shared" ca="1" si="52"/>
        <v>0</v>
      </c>
      <c r="BA120" s="51">
        <v>0</v>
      </c>
      <c r="BB120" s="51">
        <v>0</v>
      </c>
      <c r="BC120" s="57">
        <f t="shared" ca="1" si="52"/>
        <v>-19852</v>
      </c>
      <c r="BD120" s="57">
        <f t="shared" ca="1" si="52"/>
        <v>-29673</v>
      </c>
      <c r="BE120" s="57">
        <f t="shared" ca="1" si="46"/>
        <v>867.52</v>
      </c>
      <c r="BF120" s="51">
        <f t="shared" ca="1" si="37"/>
        <v>66.372799999999998</v>
      </c>
      <c r="BG120" s="51">
        <f t="shared" ca="1" si="38"/>
        <v>0.96492957746478869</v>
      </c>
      <c r="BH120" s="51">
        <f t="shared" ca="1" si="39"/>
        <v>339.9009900990099</v>
      </c>
      <c r="BI120" s="51">
        <v>0</v>
      </c>
      <c r="BJ120" s="51">
        <f ca="1">'2024_4월_관리비상세내역'!BK120</f>
        <v>1671.405</v>
      </c>
      <c r="BK120" s="51">
        <f t="shared" ca="1" si="40"/>
        <v>2538.9250000000002</v>
      </c>
      <c r="BL120" s="51">
        <f ca="1">'2024_4월_관리비상세내역'!BM120</f>
        <v>421.81929577464786</v>
      </c>
      <c r="BM120" s="57">
        <f t="shared" ca="1" si="41"/>
        <v>422.78422535211263</v>
      </c>
      <c r="BN120" s="51">
        <f ca="1">'2024_4월_관리비상세내역'!BO120</f>
        <v>643.16800000000001</v>
      </c>
      <c r="BO120" s="57">
        <f t="shared" ca="1" si="42"/>
        <v>709.54079999999999</v>
      </c>
      <c r="BP120" s="51">
        <f ca="1">'2024_4월_관리비상세내역'!BQ120</f>
        <v>1966.0099009900989</v>
      </c>
      <c r="BQ120" s="57">
        <f t="shared" ca="1" si="43"/>
        <v>2305.9108910891086</v>
      </c>
      <c r="BR120" s="51">
        <v>0</v>
      </c>
      <c r="BS120" s="51">
        <v>0</v>
      </c>
    </row>
    <row r="121" spans="1:71">
      <c r="A121" s="8" t="s">
        <v>239</v>
      </c>
      <c r="B121">
        <v>703</v>
      </c>
      <c r="C121">
        <f t="shared" si="53"/>
        <v>1602</v>
      </c>
      <c r="E121" s="8">
        <v>115.7</v>
      </c>
      <c r="F121" s="8" t="s">
        <v>240</v>
      </c>
      <c r="G121" s="55">
        <f t="shared" ca="1" si="31"/>
        <v>43726</v>
      </c>
      <c r="H121" s="8">
        <v>77777</v>
      </c>
      <c r="J121" t="str">
        <f t="shared" ca="1" si="45"/>
        <v>자가</v>
      </c>
      <c r="K121" s="8" t="s">
        <v>242</v>
      </c>
      <c r="L121" s="55">
        <v>45413</v>
      </c>
      <c r="M121" s="55">
        <v>45463</v>
      </c>
      <c r="N121" s="55">
        <v>45413</v>
      </c>
      <c r="O121" s="55">
        <v>45443</v>
      </c>
      <c r="P121" s="51">
        <f t="shared" ca="1" si="32"/>
        <v>522930</v>
      </c>
      <c r="Q121" s="57">
        <f t="shared" ca="1" si="33"/>
        <v>533388.6</v>
      </c>
      <c r="R121" s="51">
        <f t="shared" ca="1" si="34"/>
        <v>522930</v>
      </c>
      <c r="S121" s="57">
        <f t="shared" ca="1" si="44"/>
        <v>203654</v>
      </c>
      <c r="T121" s="57">
        <f t="shared" ca="1" si="35"/>
        <v>319276</v>
      </c>
      <c r="U121" s="57">
        <f t="shared" ca="1" si="55"/>
        <v>75486</v>
      </c>
      <c r="V121" s="57">
        <f t="shared" ca="1" si="55"/>
        <v>17041</v>
      </c>
      <c r="W121" s="57">
        <f t="shared" ca="1" si="55"/>
        <v>485</v>
      </c>
      <c r="X121" s="57">
        <f t="shared" ca="1" si="55"/>
        <v>3147</v>
      </c>
      <c r="Y121" s="57">
        <f t="shared" ca="1" si="55"/>
        <v>3975</v>
      </c>
      <c r="Z121" s="57">
        <f t="shared" ca="1" si="55"/>
        <v>31843</v>
      </c>
      <c r="AA121" s="57">
        <f t="shared" ca="1" si="55"/>
        <v>6489</v>
      </c>
      <c r="AB121" s="57">
        <f t="shared" ca="1" si="55"/>
        <v>27768</v>
      </c>
      <c r="AC121" s="57">
        <f t="shared" ca="1" si="55"/>
        <v>2811</v>
      </c>
      <c r="AD121" s="57">
        <f t="shared" ca="1" si="55"/>
        <v>3728</v>
      </c>
      <c r="AE121" s="57">
        <f t="shared" ca="1" si="55"/>
        <v>9214</v>
      </c>
      <c r="AF121" s="57">
        <f t="shared" ca="1" si="55"/>
        <v>815</v>
      </c>
      <c r="AG121" s="57">
        <f t="shared" ca="1" si="55"/>
        <v>21415</v>
      </c>
      <c r="AH121" s="57">
        <f t="shared" ca="1" si="55"/>
        <v>654</v>
      </c>
      <c r="AI121" s="57">
        <f t="shared" ca="1" si="55"/>
        <v>0</v>
      </c>
      <c r="AJ121" s="57">
        <f t="shared" ca="1" si="55"/>
        <v>195621</v>
      </c>
      <c r="AK121" s="57">
        <f t="shared" ca="1" si="54"/>
        <v>35885</v>
      </c>
      <c r="AL121" s="57">
        <f t="shared" ca="1" si="54"/>
        <v>80779</v>
      </c>
      <c r="AM121" s="57">
        <f t="shared" ca="1" si="54"/>
        <v>5173</v>
      </c>
      <c r="AN121" s="57">
        <f t="shared" ca="1" si="54"/>
        <v>44370</v>
      </c>
      <c r="AO121" s="57">
        <f t="shared" ca="1" si="54"/>
        <v>0</v>
      </c>
      <c r="AP121" s="57">
        <f t="shared" ca="1" si="54"/>
        <v>7706</v>
      </c>
      <c r="AQ121" s="57">
        <f t="shared" ca="1" si="54"/>
        <v>5926</v>
      </c>
      <c r="AR121" s="57">
        <f t="shared" ca="1" si="54"/>
        <v>1480</v>
      </c>
      <c r="AS121" s="57">
        <v>2500</v>
      </c>
      <c r="AT121" s="57">
        <f t="shared" ca="1" si="54"/>
        <v>0</v>
      </c>
      <c r="AU121" s="51">
        <v>0</v>
      </c>
      <c r="AV121" s="57">
        <v>0</v>
      </c>
      <c r="AW121" s="51">
        <f t="shared" ca="1" si="36"/>
        <v>10458.6</v>
      </c>
      <c r="AX121" s="57">
        <f t="shared" ca="1" si="52"/>
        <v>-14081</v>
      </c>
      <c r="AY121" s="57">
        <f t="shared" ca="1" si="52"/>
        <v>0</v>
      </c>
      <c r="AZ121" s="57">
        <f t="shared" ca="1" si="52"/>
        <v>0</v>
      </c>
      <c r="BA121" s="51">
        <v>0</v>
      </c>
      <c r="BB121" s="51">
        <v>0</v>
      </c>
      <c r="BC121" s="57">
        <f t="shared" ca="1" si="52"/>
        <v>-25532</v>
      </c>
      <c r="BD121" s="57">
        <f t="shared" ca="1" si="52"/>
        <v>-21768</v>
      </c>
      <c r="BE121" s="57">
        <f t="shared" ca="1" si="46"/>
        <v>978.10500000000002</v>
      </c>
      <c r="BF121" s="51">
        <f t="shared" ca="1" si="37"/>
        <v>64.623199999999997</v>
      </c>
      <c r="BG121" s="51">
        <f t="shared" ca="1" si="38"/>
        <v>6.2492957746478872</v>
      </c>
      <c r="BH121" s="51">
        <f t="shared" ca="1" si="39"/>
        <v>76.297029702970292</v>
      </c>
      <c r="BI121" s="51">
        <v>0</v>
      </c>
      <c r="BJ121" s="51">
        <f ca="1">'2024_4월_관리비상세내역'!BK121</f>
        <v>1634.885</v>
      </c>
      <c r="BK121" s="51">
        <f t="shared" ca="1" si="40"/>
        <v>2612.9899999999998</v>
      </c>
      <c r="BL121" s="51">
        <f ca="1">'2024_4월_관리비상세내역'!BM121</f>
        <v>916.68197183098596</v>
      </c>
      <c r="BM121" s="57">
        <f t="shared" ca="1" si="41"/>
        <v>922.93126760563382</v>
      </c>
      <c r="BN121" s="51">
        <f ca="1">'2024_4월_관리비상세내역'!BO121</f>
        <v>985.21759999999995</v>
      </c>
      <c r="BO121" s="57">
        <f t="shared" ca="1" si="42"/>
        <v>1049.8407999999999</v>
      </c>
      <c r="BP121" s="51">
        <f ca="1">'2024_4월_관리비상세내역'!BQ121</f>
        <v>1342.1881188118812</v>
      </c>
      <c r="BQ121" s="57">
        <f t="shared" ca="1" si="43"/>
        <v>1418.4851485148515</v>
      </c>
      <c r="BR121" s="51">
        <v>0</v>
      </c>
      <c r="BS121" s="51">
        <v>0</v>
      </c>
    </row>
    <row r="122" spans="1:71">
      <c r="A122" s="8" t="s">
        <v>239</v>
      </c>
      <c r="B122">
        <v>703</v>
      </c>
      <c r="C122">
        <f t="shared" si="53"/>
        <v>1701</v>
      </c>
      <c r="E122" s="8">
        <v>115.7</v>
      </c>
      <c r="F122" s="8" t="s">
        <v>240</v>
      </c>
      <c r="G122" s="55">
        <f t="shared" ca="1" si="31"/>
        <v>43559</v>
      </c>
      <c r="H122" s="8">
        <v>77777</v>
      </c>
      <c r="J122" t="str">
        <f t="shared" ca="1" si="45"/>
        <v>전세</v>
      </c>
      <c r="K122" s="8" t="s">
        <v>242</v>
      </c>
      <c r="L122" s="55">
        <v>45413</v>
      </c>
      <c r="M122" s="55">
        <v>45463</v>
      </c>
      <c r="N122" s="55">
        <v>45413</v>
      </c>
      <c r="O122" s="55">
        <v>45443</v>
      </c>
      <c r="P122" s="51">
        <f t="shared" ca="1" si="32"/>
        <v>592824</v>
      </c>
      <c r="Q122" s="57">
        <f t="shared" ca="1" si="33"/>
        <v>604680.48</v>
      </c>
      <c r="R122" s="51">
        <f t="shared" ca="1" si="34"/>
        <v>592824</v>
      </c>
      <c r="S122" s="57">
        <f t="shared" ca="1" si="44"/>
        <v>220106</v>
      </c>
      <c r="T122" s="57">
        <f t="shared" ca="1" si="35"/>
        <v>372718</v>
      </c>
      <c r="U122" s="57">
        <f t="shared" ca="1" si="55"/>
        <v>34469</v>
      </c>
      <c r="V122" s="57">
        <f t="shared" ca="1" si="55"/>
        <v>27387</v>
      </c>
      <c r="W122" s="57">
        <f t="shared" ca="1" si="55"/>
        <v>1246</v>
      </c>
      <c r="X122" s="57">
        <f t="shared" ca="1" si="55"/>
        <v>1069</v>
      </c>
      <c r="Y122" s="57">
        <f t="shared" ca="1" si="55"/>
        <v>3965</v>
      </c>
      <c r="Z122" s="57">
        <f t="shared" ca="1" si="55"/>
        <v>49048</v>
      </c>
      <c r="AA122" s="57">
        <f t="shared" ca="1" si="55"/>
        <v>22724</v>
      </c>
      <c r="AB122" s="57">
        <f t="shared" ca="1" si="55"/>
        <v>50164</v>
      </c>
      <c r="AC122" s="57">
        <f t="shared" ca="1" si="55"/>
        <v>1154</v>
      </c>
      <c r="AD122" s="57">
        <f t="shared" ca="1" si="55"/>
        <v>2934</v>
      </c>
      <c r="AE122" s="57">
        <f t="shared" ca="1" si="55"/>
        <v>29256</v>
      </c>
      <c r="AF122" s="57">
        <f t="shared" ca="1" si="55"/>
        <v>457</v>
      </c>
      <c r="AG122" s="57">
        <f t="shared" ca="1" si="55"/>
        <v>13049</v>
      </c>
      <c r="AH122" s="57">
        <f t="shared" ca="1" si="55"/>
        <v>981</v>
      </c>
      <c r="AI122" s="57">
        <f t="shared" ca="1" si="55"/>
        <v>0</v>
      </c>
      <c r="AJ122" s="57">
        <f t="shared" ca="1" si="55"/>
        <v>150367</v>
      </c>
      <c r="AK122" s="57">
        <f t="shared" ca="1" si="54"/>
        <v>39130</v>
      </c>
      <c r="AL122" s="57">
        <f t="shared" ca="1" si="54"/>
        <v>54402</v>
      </c>
      <c r="AM122" s="57">
        <f t="shared" ca="1" si="54"/>
        <v>9942</v>
      </c>
      <c r="AN122" s="57">
        <f t="shared" ca="1" si="54"/>
        <v>76316</v>
      </c>
      <c r="AO122" s="57">
        <f t="shared" ca="1" si="54"/>
        <v>0</v>
      </c>
      <c r="AP122" s="57">
        <f t="shared" ca="1" si="54"/>
        <v>64306</v>
      </c>
      <c r="AQ122" s="57">
        <f t="shared" ca="1" si="54"/>
        <v>5908</v>
      </c>
      <c r="AR122" s="57">
        <f t="shared" ca="1" si="54"/>
        <v>643</v>
      </c>
      <c r="AS122" s="57">
        <v>2500</v>
      </c>
      <c r="AT122" s="57">
        <f t="shared" ca="1" si="54"/>
        <v>0</v>
      </c>
      <c r="AU122" s="51">
        <v>0</v>
      </c>
      <c r="AV122" s="57">
        <v>0</v>
      </c>
      <c r="AW122" s="51">
        <f t="shared" ca="1" si="36"/>
        <v>11856.48</v>
      </c>
      <c r="AX122" s="57">
        <f t="shared" ca="1" si="52"/>
        <v>-20367</v>
      </c>
      <c r="AY122" s="57">
        <f t="shared" ca="1" si="52"/>
        <v>0</v>
      </c>
      <c r="AZ122" s="57">
        <f t="shared" ca="1" si="52"/>
        <v>0</v>
      </c>
      <c r="BA122" s="51">
        <v>0</v>
      </c>
      <c r="BB122" s="51">
        <v>0</v>
      </c>
      <c r="BC122" s="57">
        <f t="shared" ca="1" si="52"/>
        <v>-23856</v>
      </c>
      <c r="BD122" s="57">
        <f t="shared" ca="1" si="52"/>
        <v>-4370</v>
      </c>
      <c r="BE122" s="57">
        <f t="shared" ca="1" si="46"/>
        <v>751.83500000000004</v>
      </c>
      <c r="BF122" s="51">
        <f t="shared" ca="1" si="37"/>
        <v>43.521599999999999</v>
      </c>
      <c r="BG122" s="51">
        <f t="shared" ca="1" si="38"/>
        <v>10.748732394366197</v>
      </c>
      <c r="BH122" s="51">
        <f t="shared" ca="1" si="39"/>
        <v>636.69306930693074</v>
      </c>
      <c r="BI122" s="51">
        <v>0</v>
      </c>
      <c r="BJ122" s="51">
        <f ca="1">'2024_4월_관리비상세내역'!BK122</f>
        <v>1382.575</v>
      </c>
      <c r="BK122" s="51">
        <f t="shared" ca="1" si="40"/>
        <v>2134.41</v>
      </c>
      <c r="BL122" s="51">
        <f ca="1">'2024_4월_관리비상세내역'!BM122</f>
        <v>1023.1361971830986</v>
      </c>
      <c r="BM122" s="57">
        <f t="shared" ca="1" si="41"/>
        <v>1033.8849295774648</v>
      </c>
      <c r="BN122" s="51">
        <f ca="1">'2024_4월_관리비상세내역'!BO122</f>
        <v>230.56399999999999</v>
      </c>
      <c r="BO122" s="57">
        <f t="shared" ca="1" si="42"/>
        <v>274.0856</v>
      </c>
      <c r="BP122" s="51">
        <f ca="1">'2024_4월_관리비상세내역'!BQ122</f>
        <v>1226.2277227722773</v>
      </c>
      <c r="BQ122" s="57">
        <f t="shared" ca="1" si="43"/>
        <v>1862.920792079208</v>
      </c>
      <c r="BR122" s="51">
        <v>0</v>
      </c>
      <c r="BS122" s="51">
        <v>0</v>
      </c>
    </row>
    <row r="123" spans="1:71">
      <c r="A123" s="8" t="s">
        <v>239</v>
      </c>
      <c r="B123">
        <v>703</v>
      </c>
      <c r="C123">
        <f t="shared" si="53"/>
        <v>1702</v>
      </c>
      <c r="E123" s="8">
        <v>115.7</v>
      </c>
      <c r="F123" s="8" t="s">
        <v>240</v>
      </c>
      <c r="G123" s="55">
        <f t="shared" ca="1" si="31"/>
        <v>43442</v>
      </c>
      <c r="H123" s="8">
        <v>77777</v>
      </c>
      <c r="J123" t="str">
        <f t="shared" ca="1" si="45"/>
        <v>자가</v>
      </c>
      <c r="K123" s="8" t="s">
        <v>242</v>
      </c>
      <c r="L123" s="55">
        <v>45413</v>
      </c>
      <c r="M123" s="55">
        <v>45463</v>
      </c>
      <c r="N123" s="55">
        <v>45413</v>
      </c>
      <c r="O123" s="55">
        <v>45443</v>
      </c>
      <c r="P123" s="51">
        <f t="shared" ca="1" si="32"/>
        <v>622510</v>
      </c>
      <c r="Q123" s="57">
        <f t="shared" ca="1" si="33"/>
        <v>634960.19999999995</v>
      </c>
      <c r="R123" s="51">
        <f t="shared" ca="1" si="34"/>
        <v>622510</v>
      </c>
      <c r="S123" s="57">
        <f t="shared" ca="1" si="44"/>
        <v>247190</v>
      </c>
      <c r="T123" s="57">
        <f t="shared" ca="1" si="35"/>
        <v>375320</v>
      </c>
      <c r="U123" s="57">
        <f t="shared" ca="1" si="55"/>
        <v>64113</v>
      </c>
      <c r="V123" s="57">
        <f t="shared" ca="1" si="55"/>
        <v>19318</v>
      </c>
      <c r="W123" s="57">
        <f t="shared" ca="1" si="55"/>
        <v>1276</v>
      </c>
      <c r="X123" s="57">
        <f t="shared" ca="1" si="55"/>
        <v>4733</v>
      </c>
      <c r="Y123" s="57">
        <f t="shared" ca="1" si="55"/>
        <v>3823</v>
      </c>
      <c r="Z123" s="57">
        <f t="shared" ca="1" si="55"/>
        <v>28976</v>
      </c>
      <c r="AA123" s="57">
        <f t="shared" ca="1" si="55"/>
        <v>6539</v>
      </c>
      <c r="AB123" s="57">
        <f t="shared" ca="1" si="55"/>
        <v>68341</v>
      </c>
      <c r="AC123" s="57">
        <f t="shared" ca="1" si="55"/>
        <v>2531</v>
      </c>
      <c r="AD123" s="57">
        <f t="shared" ca="1" si="55"/>
        <v>5072</v>
      </c>
      <c r="AE123" s="57">
        <f t="shared" ca="1" si="55"/>
        <v>23597</v>
      </c>
      <c r="AF123" s="57">
        <f t="shared" ca="1" si="55"/>
        <v>518</v>
      </c>
      <c r="AG123" s="57">
        <f t="shared" ca="1" si="55"/>
        <v>16149</v>
      </c>
      <c r="AH123" s="57">
        <f t="shared" ca="1" si="55"/>
        <v>574</v>
      </c>
      <c r="AI123" s="57">
        <f t="shared" ca="1" si="55"/>
        <v>0</v>
      </c>
      <c r="AJ123" s="57">
        <f t="shared" ca="1" si="55"/>
        <v>157280</v>
      </c>
      <c r="AK123" s="57">
        <f t="shared" ca="1" si="54"/>
        <v>22107</v>
      </c>
      <c r="AL123" s="57">
        <f t="shared" ca="1" si="54"/>
        <v>69286</v>
      </c>
      <c r="AM123" s="57">
        <f t="shared" ca="1" si="54"/>
        <v>9049</v>
      </c>
      <c r="AN123" s="57">
        <f t="shared" ca="1" si="54"/>
        <v>69732</v>
      </c>
      <c r="AO123" s="57">
        <f t="shared" ca="1" si="54"/>
        <v>0</v>
      </c>
      <c r="AP123" s="57">
        <f t="shared" ca="1" si="54"/>
        <v>63381</v>
      </c>
      <c r="AQ123" s="57">
        <f t="shared" ca="1" si="54"/>
        <v>8743</v>
      </c>
      <c r="AR123" s="57">
        <f t="shared" ca="1" si="54"/>
        <v>1732</v>
      </c>
      <c r="AS123" s="57">
        <v>2500</v>
      </c>
      <c r="AT123" s="57">
        <f t="shared" ca="1" si="54"/>
        <v>0</v>
      </c>
      <c r="AU123" s="51">
        <v>0</v>
      </c>
      <c r="AV123" s="57">
        <v>0</v>
      </c>
      <c r="AW123" s="51">
        <f t="shared" ca="1" si="36"/>
        <v>12450.2</v>
      </c>
      <c r="AX123" s="57">
        <f t="shared" ca="1" si="52"/>
        <v>-6013</v>
      </c>
      <c r="AY123" s="57">
        <f t="shared" ca="1" si="52"/>
        <v>0</v>
      </c>
      <c r="AZ123" s="57">
        <f t="shared" ca="1" si="52"/>
        <v>0</v>
      </c>
      <c r="BA123" s="51">
        <v>0</v>
      </c>
      <c r="BB123" s="51">
        <v>0</v>
      </c>
      <c r="BC123" s="57">
        <f t="shared" ca="1" si="52"/>
        <v>-6994</v>
      </c>
      <c r="BD123" s="57">
        <f t="shared" ca="1" si="52"/>
        <v>-13853</v>
      </c>
      <c r="BE123" s="57">
        <f t="shared" ca="1" si="46"/>
        <v>786.4</v>
      </c>
      <c r="BF123" s="51">
        <f t="shared" ca="1" si="37"/>
        <v>55.428800000000003</v>
      </c>
      <c r="BG123" s="51">
        <f t="shared" ca="1" si="38"/>
        <v>9.8214084507042259</v>
      </c>
      <c r="BH123" s="51">
        <f t="shared" ca="1" si="39"/>
        <v>627.53465346534654</v>
      </c>
      <c r="BI123" s="51">
        <v>0</v>
      </c>
      <c r="BJ123" s="51">
        <f ca="1">'2024_4월_관리비상세내역'!BK123</f>
        <v>1286.5250000000001</v>
      </c>
      <c r="BK123" s="51">
        <f t="shared" ca="1" si="40"/>
        <v>2072.9250000000002</v>
      </c>
      <c r="BL123" s="51">
        <f ca="1">'2024_4월_관리비상세내역'!BM123</f>
        <v>444.07774647887322</v>
      </c>
      <c r="BM123" s="57">
        <f t="shared" ca="1" si="41"/>
        <v>453.89915492957743</v>
      </c>
      <c r="BN123" s="51">
        <f ca="1">'2024_4월_관리비상세내역'!BO123</f>
        <v>471.54399999999998</v>
      </c>
      <c r="BO123" s="57">
        <f t="shared" ca="1" si="42"/>
        <v>526.97280000000001</v>
      </c>
      <c r="BP123" s="51">
        <f ca="1">'2024_4월_관리비상세내역'!BQ123</f>
        <v>1944.4356435643565</v>
      </c>
      <c r="BQ123" s="57">
        <f t="shared" ca="1" si="43"/>
        <v>2571.970297029703</v>
      </c>
      <c r="BR123" s="51">
        <v>0</v>
      </c>
      <c r="BS123" s="51">
        <v>0</v>
      </c>
    </row>
    <row r="124" spans="1:71">
      <c r="A124" s="8" t="s">
        <v>239</v>
      </c>
      <c r="B124">
        <v>703</v>
      </c>
      <c r="C124">
        <f t="shared" si="53"/>
        <v>1801</v>
      </c>
      <c r="E124" s="8">
        <v>115.7</v>
      </c>
      <c r="F124" s="8" t="s">
        <v>240</v>
      </c>
      <c r="G124" s="55">
        <f t="shared" ca="1" si="31"/>
        <v>42924</v>
      </c>
      <c r="H124" s="8">
        <v>77777</v>
      </c>
      <c r="J124" t="str">
        <f t="shared" ca="1" si="45"/>
        <v>월세</v>
      </c>
      <c r="K124" s="8" t="s">
        <v>242</v>
      </c>
      <c r="L124" s="55">
        <v>45413</v>
      </c>
      <c r="M124" s="55">
        <v>45463</v>
      </c>
      <c r="N124" s="55">
        <v>45413</v>
      </c>
      <c r="O124" s="55">
        <v>45443</v>
      </c>
      <c r="P124" s="51">
        <f t="shared" ca="1" si="32"/>
        <v>504634</v>
      </c>
      <c r="Q124" s="57">
        <f t="shared" ca="1" si="33"/>
        <v>514726.68</v>
      </c>
      <c r="R124" s="51">
        <f t="shared" ca="1" si="34"/>
        <v>504634</v>
      </c>
      <c r="S124" s="57">
        <f t="shared" ca="1" si="44"/>
        <v>215106</v>
      </c>
      <c r="T124" s="57">
        <f t="shared" ca="1" si="35"/>
        <v>289528</v>
      </c>
      <c r="U124" s="57">
        <f t="shared" ca="1" si="55"/>
        <v>36088</v>
      </c>
      <c r="V124" s="57">
        <f t="shared" ca="1" si="55"/>
        <v>23760</v>
      </c>
      <c r="W124" s="57">
        <f t="shared" ca="1" si="55"/>
        <v>1703</v>
      </c>
      <c r="X124" s="57">
        <f t="shared" ca="1" si="55"/>
        <v>3252</v>
      </c>
      <c r="Y124" s="57">
        <f t="shared" ca="1" si="55"/>
        <v>3848</v>
      </c>
      <c r="Z124" s="57">
        <f t="shared" ca="1" si="55"/>
        <v>37046</v>
      </c>
      <c r="AA124" s="57">
        <f t="shared" ca="1" si="55"/>
        <v>10549</v>
      </c>
      <c r="AB124" s="57">
        <f t="shared" ca="1" si="55"/>
        <v>57098</v>
      </c>
      <c r="AC124" s="57">
        <f t="shared" ca="1" si="55"/>
        <v>1961</v>
      </c>
      <c r="AD124" s="57">
        <f t="shared" ca="1" si="55"/>
        <v>4372</v>
      </c>
      <c r="AE124" s="57">
        <f t="shared" ca="1" si="55"/>
        <v>6474</v>
      </c>
      <c r="AF124" s="57">
        <f t="shared" ca="1" si="55"/>
        <v>222</v>
      </c>
      <c r="AG124" s="57">
        <f t="shared" ca="1" si="55"/>
        <v>33395</v>
      </c>
      <c r="AH124" s="57">
        <f t="shared" ca="1" si="55"/>
        <v>740</v>
      </c>
      <c r="AI124" s="57">
        <f t="shared" ca="1" si="55"/>
        <v>0</v>
      </c>
      <c r="AJ124" s="57">
        <f t="shared" ca="1" si="55"/>
        <v>134071</v>
      </c>
      <c r="AK124" s="57">
        <f t="shared" ca="1" si="54"/>
        <v>13979</v>
      </c>
      <c r="AL124" s="57">
        <f t="shared" ca="1" si="54"/>
        <v>99221</v>
      </c>
      <c r="AM124" s="57">
        <f t="shared" ca="1" si="54"/>
        <v>1096</v>
      </c>
      <c r="AN124" s="57">
        <f t="shared" ca="1" si="54"/>
        <v>58716</v>
      </c>
      <c r="AO124" s="57">
        <f t="shared" ca="1" si="54"/>
        <v>0</v>
      </c>
      <c r="AP124" s="57">
        <f t="shared" ca="1" si="54"/>
        <v>10009</v>
      </c>
      <c r="AQ124" s="57">
        <f t="shared" ca="1" si="54"/>
        <v>5887</v>
      </c>
      <c r="AR124" s="57">
        <f t="shared" ca="1" si="54"/>
        <v>1059</v>
      </c>
      <c r="AS124" s="57">
        <v>2500</v>
      </c>
      <c r="AT124" s="57">
        <f t="shared" ca="1" si="54"/>
        <v>0</v>
      </c>
      <c r="AU124" s="51">
        <v>0</v>
      </c>
      <c r="AV124" s="57">
        <v>0</v>
      </c>
      <c r="AW124" s="51">
        <f t="shared" ca="1" si="36"/>
        <v>10092.68</v>
      </c>
      <c r="AX124" s="57">
        <f t="shared" ca="1" si="52"/>
        <v>-1293</v>
      </c>
      <c r="AY124" s="57">
        <f t="shared" ca="1" si="52"/>
        <v>0</v>
      </c>
      <c r="AZ124" s="57">
        <f t="shared" ca="1" si="52"/>
        <v>0</v>
      </c>
      <c r="BA124" s="51">
        <v>0</v>
      </c>
      <c r="BB124" s="51">
        <v>0</v>
      </c>
      <c r="BC124" s="57">
        <f t="shared" ca="1" si="52"/>
        <v>-22751</v>
      </c>
      <c r="BD124" s="57">
        <f t="shared" ca="1" si="52"/>
        <v>-18368</v>
      </c>
      <c r="BE124" s="57">
        <f t="shared" ca="1" si="46"/>
        <v>670.35500000000002</v>
      </c>
      <c r="BF124" s="51">
        <f t="shared" ca="1" si="37"/>
        <v>79.376800000000003</v>
      </c>
      <c r="BG124" s="51">
        <f t="shared" ca="1" si="38"/>
        <v>8.269859154929577</v>
      </c>
      <c r="BH124" s="51">
        <f t="shared" ca="1" si="39"/>
        <v>99.099009900990097</v>
      </c>
      <c r="BI124" s="51">
        <v>0</v>
      </c>
      <c r="BJ124" s="51">
        <f ca="1">'2024_4월_관리비상세내역'!BK124</f>
        <v>867.68499999999995</v>
      </c>
      <c r="BK124" s="51">
        <f t="shared" ca="1" si="40"/>
        <v>1538.04</v>
      </c>
      <c r="BL124" s="51">
        <f ca="1">'2024_4월_관리비상세내역'!BM124</f>
        <v>956.02140845070426</v>
      </c>
      <c r="BM124" s="57">
        <f t="shared" ca="1" si="41"/>
        <v>964.29126760563383</v>
      </c>
      <c r="BN124" s="51">
        <f ca="1">'2024_4월_관리비상세내역'!BO124</f>
        <v>732.44479999999999</v>
      </c>
      <c r="BO124" s="57">
        <f t="shared" ca="1" si="42"/>
        <v>811.82159999999999</v>
      </c>
      <c r="BP124" s="51">
        <f ca="1">'2024_4월_관리비상세내역'!BQ124</f>
        <v>1361.2475247524753</v>
      </c>
      <c r="BQ124" s="57">
        <f t="shared" ca="1" si="43"/>
        <v>1460.3465346534654</v>
      </c>
      <c r="BR124" s="51">
        <v>0</v>
      </c>
      <c r="BS124" s="51">
        <v>0</v>
      </c>
    </row>
    <row r="125" spans="1:71">
      <c r="A125" s="8" t="s">
        <v>239</v>
      </c>
      <c r="B125">
        <v>703</v>
      </c>
      <c r="C125">
        <f t="shared" si="53"/>
        <v>1802</v>
      </c>
      <c r="E125" s="8">
        <v>115.7</v>
      </c>
      <c r="F125" s="8" t="s">
        <v>240</v>
      </c>
      <c r="G125" s="55">
        <f t="shared" ca="1" si="31"/>
        <v>44824</v>
      </c>
      <c r="H125" s="8">
        <v>77777</v>
      </c>
      <c r="J125" t="str">
        <f t="shared" ca="1" si="45"/>
        <v>전세</v>
      </c>
      <c r="K125" s="8" t="s">
        <v>242</v>
      </c>
      <c r="L125" s="55">
        <v>45413</v>
      </c>
      <c r="M125" s="55">
        <v>45463</v>
      </c>
      <c r="N125" s="55">
        <v>45413</v>
      </c>
      <c r="O125" s="55">
        <v>45443</v>
      </c>
      <c r="P125" s="51">
        <f t="shared" ca="1" si="32"/>
        <v>636928</v>
      </c>
      <c r="Q125" s="57">
        <f t="shared" ca="1" si="33"/>
        <v>649666.56000000006</v>
      </c>
      <c r="R125" s="51">
        <f t="shared" ca="1" si="34"/>
        <v>636928</v>
      </c>
      <c r="S125" s="57">
        <f t="shared" ca="1" si="44"/>
        <v>245353</v>
      </c>
      <c r="T125" s="57">
        <f t="shared" ca="1" si="35"/>
        <v>391575</v>
      </c>
      <c r="U125" s="57">
        <f t="shared" ca="1" si="55"/>
        <v>75578</v>
      </c>
      <c r="V125" s="57">
        <f t="shared" ca="1" si="55"/>
        <v>34824</v>
      </c>
      <c r="W125" s="57">
        <f t="shared" ca="1" si="55"/>
        <v>551</v>
      </c>
      <c r="X125" s="57">
        <f t="shared" ca="1" si="55"/>
        <v>1347</v>
      </c>
      <c r="Y125" s="57">
        <f t="shared" ca="1" si="55"/>
        <v>3479</v>
      </c>
      <c r="Z125" s="57">
        <f t="shared" ca="1" si="55"/>
        <v>21675</v>
      </c>
      <c r="AA125" s="57">
        <f t="shared" ca="1" si="55"/>
        <v>24147</v>
      </c>
      <c r="AB125" s="57">
        <f t="shared" ca="1" si="55"/>
        <v>65353</v>
      </c>
      <c r="AC125" s="57">
        <f t="shared" ca="1" si="55"/>
        <v>1065</v>
      </c>
      <c r="AD125" s="57">
        <f t="shared" ca="1" si="55"/>
        <v>8779</v>
      </c>
      <c r="AE125" s="57">
        <f t="shared" ca="1" si="55"/>
        <v>20672</v>
      </c>
      <c r="AF125" s="57">
        <f t="shared" ca="1" si="55"/>
        <v>510</v>
      </c>
      <c r="AG125" s="57">
        <f t="shared" ca="1" si="55"/>
        <v>5438</v>
      </c>
      <c r="AH125" s="57">
        <f t="shared" ca="1" si="55"/>
        <v>766</v>
      </c>
      <c r="AI125" s="57">
        <f t="shared" ca="1" si="55"/>
        <v>0</v>
      </c>
      <c r="AJ125" s="57">
        <f t="shared" ref="AJ125:AT156" ca="1" si="56">RANDBETWEEN(AJ$2,AJ$3)</f>
        <v>175019</v>
      </c>
      <c r="AK125" s="57">
        <f t="shared" ca="1" si="56"/>
        <v>4341</v>
      </c>
      <c r="AL125" s="57">
        <f t="shared" ca="1" si="54"/>
        <v>96030</v>
      </c>
      <c r="AM125" s="57">
        <f t="shared" ca="1" si="54"/>
        <v>3848</v>
      </c>
      <c r="AN125" s="57">
        <f t="shared" ca="1" si="54"/>
        <v>40629</v>
      </c>
      <c r="AO125" s="57">
        <f t="shared" ca="1" si="54"/>
        <v>0</v>
      </c>
      <c r="AP125" s="57">
        <f t="shared" ca="1" si="54"/>
        <v>61973</v>
      </c>
      <c r="AQ125" s="57">
        <f t="shared" ca="1" si="54"/>
        <v>6082</v>
      </c>
      <c r="AR125" s="57">
        <f t="shared" ca="1" si="54"/>
        <v>1525</v>
      </c>
      <c r="AS125" s="57">
        <v>2500</v>
      </c>
      <c r="AT125" s="57">
        <f t="shared" ca="1" si="54"/>
        <v>0</v>
      </c>
      <c r="AU125" s="51">
        <v>0</v>
      </c>
      <c r="AV125" s="57">
        <v>0</v>
      </c>
      <c r="AW125" s="51">
        <f t="shared" ca="1" si="36"/>
        <v>12738.56</v>
      </c>
      <c r="AX125" s="57">
        <f t="shared" ca="1" si="52"/>
        <v>-11929</v>
      </c>
      <c r="AY125" s="57">
        <f t="shared" ca="1" si="52"/>
        <v>0</v>
      </c>
      <c r="AZ125" s="57">
        <f t="shared" ca="1" si="52"/>
        <v>0</v>
      </c>
      <c r="BA125" s="51">
        <v>0</v>
      </c>
      <c r="BB125" s="51">
        <v>0</v>
      </c>
      <c r="BC125" s="57">
        <f t="shared" ca="1" si="52"/>
        <v>-741</v>
      </c>
      <c r="BD125" s="57">
        <f t="shared" ca="1" si="52"/>
        <v>-6533</v>
      </c>
      <c r="BE125" s="57">
        <f t="shared" ca="1" si="46"/>
        <v>875.09500000000003</v>
      </c>
      <c r="BF125" s="51">
        <f t="shared" ca="1" si="37"/>
        <v>76.823999999999998</v>
      </c>
      <c r="BG125" s="51">
        <f t="shared" ca="1" si="38"/>
        <v>5.7223943661971832</v>
      </c>
      <c r="BH125" s="51">
        <f t="shared" ca="1" si="39"/>
        <v>613.59405940594058</v>
      </c>
      <c r="BI125" s="51">
        <v>0</v>
      </c>
      <c r="BJ125" s="51">
        <f ca="1">'2024_4월_관리비상세내역'!BK125</f>
        <v>1176.24</v>
      </c>
      <c r="BK125" s="51">
        <f t="shared" ca="1" si="40"/>
        <v>2051.335</v>
      </c>
      <c r="BL125" s="51">
        <f ca="1">'2024_4월_관리비상세내역'!BM125</f>
        <v>492.33042253521131</v>
      </c>
      <c r="BM125" s="57">
        <f t="shared" ca="1" si="41"/>
        <v>498.05281690140851</v>
      </c>
      <c r="BN125" s="51">
        <f ca="1">'2024_4월_관리비상세내역'!BO125</f>
        <v>1131.4983999999999</v>
      </c>
      <c r="BO125" s="57">
        <f t="shared" ca="1" si="42"/>
        <v>1208.3224</v>
      </c>
      <c r="BP125" s="51">
        <f ca="1">'2024_4월_관리비상세내역'!BQ125</f>
        <v>634.20792079207922</v>
      </c>
      <c r="BQ125" s="57">
        <f t="shared" ca="1" si="43"/>
        <v>1247.8019801980199</v>
      </c>
      <c r="BR125" s="51">
        <v>0</v>
      </c>
      <c r="BS125" s="51">
        <v>0</v>
      </c>
    </row>
    <row r="126" spans="1:71">
      <c r="A126" s="8" t="s">
        <v>239</v>
      </c>
      <c r="B126">
        <v>703</v>
      </c>
      <c r="C126">
        <f t="shared" si="53"/>
        <v>1901</v>
      </c>
      <c r="E126" s="8">
        <v>115.7</v>
      </c>
      <c r="F126" s="8" t="s">
        <v>240</v>
      </c>
      <c r="G126" s="55">
        <f t="shared" ca="1" si="31"/>
        <v>42309</v>
      </c>
      <c r="H126" s="8">
        <v>77777</v>
      </c>
      <c r="J126" t="str">
        <f t="shared" ca="1" si="45"/>
        <v>자가</v>
      </c>
      <c r="K126" s="8" t="s">
        <v>242</v>
      </c>
      <c r="L126" s="55">
        <v>45413</v>
      </c>
      <c r="M126" s="55">
        <v>45463</v>
      </c>
      <c r="N126" s="55">
        <v>45413</v>
      </c>
      <c r="O126" s="55">
        <v>45443</v>
      </c>
      <c r="P126" s="51">
        <f t="shared" ca="1" si="32"/>
        <v>506239</v>
      </c>
      <c r="Q126" s="57">
        <f t="shared" ca="1" si="33"/>
        <v>516363.78</v>
      </c>
      <c r="R126" s="51">
        <f t="shared" ca="1" si="34"/>
        <v>506239</v>
      </c>
      <c r="S126" s="57">
        <f t="shared" ca="1" si="44"/>
        <v>231902</v>
      </c>
      <c r="T126" s="57">
        <f t="shared" ca="1" si="35"/>
        <v>274337</v>
      </c>
      <c r="U126" s="57">
        <f t="shared" ref="U126:AJ141" ca="1" si="57">RANDBETWEEN(U$2,U$3)</f>
        <v>42260</v>
      </c>
      <c r="V126" s="57">
        <f t="shared" ca="1" si="57"/>
        <v>38013</v>
      </c>
      <c r="W126" s="57">
        <f t="shared" ca="1" si="57"/>
        <v>1016</v>
      </c>
      <c r="X126" s="57">
        <f t="shared" ca="1" si="57"/>
        <v>3920</v>
      </c>
      <c r="Y126" s="57">
        <f t="shared" ca="1" si="57"/>
        <v>3770</v>
      </c>
      <c r="Z126" s="57">
        <f t="shared" ca="1" si="57"/>
        <v>56279</v>
      </c>
      <c r="AA126" s="57">
        <f t="shared" ca="1" si="57"/>
        <v>15693</v>
      </c>
      <c r="AB126" s="57">
        <f t="shared" ca="1" si="57"/>
        <v>32032</v>
      </c>
      <c r="AC126" s="57">
        <f t="shared" ca="1" si="57"/>
        <v>2732</v>
      </c>
      <c r="AD126" s="57">
        <f t="shared" ca="1" si="57"/>
        <v>7858</v>
      </c>
      <c r="AE126" s="57">
        <f t="shared" ca="1" si="57"/>
        <v>29725</v>
      </c>
      <c r="AF126" s="57">
        <f t="shared" ca="1" si="57"/>
        <v>797</v>
      </c>
      <c r="AG126" s="57">
        <f t="shared" ca="1" si="57"/>
        <v>8459</v>
      </c>
      <c r="AH126" s="57">
        <f t="shared" ca="1" si="57"/>
        <v>427</v>
      </c>
      <c r="AI126" s="57">
        <f t="shared" ca="1" si="57"/>
        <v>0</v>
      </c>
      <c r="AJ126" s="57">
        <f t="shared" ca="1" si="57"/>
        <v>161516</v>
      </c>
      <c r="AK126" s="57">
        <f t="shared" ca="1" si="56"/>
        <v>21166</v>
      </c>
      <c r="AL126" s="57">
        <f t="shared" ca="1" si="54"/>
        <v>39440</v>
      </c>
      <c r="AM126" s="57">
        <f t="shared" ca="1" si="54"/>
        <v>6931</v>
      </c>
      <c r="AN126" s="57">
        <f t="shared" ca="1" si="54"/>
        <v>9934</v>
      </c>
      <c r="AO126" s="57">
        <f t="shared" ca="1" si="54"/>
        <v>0</v>
      </c>
      <c r="AP126" s="57">
        <f t="shared" ca="1" si="54"/>
        <v>74580</v>
      </c>
      <c r="AQ126" s="57">
        <f t="shared" ca="1" si="54"/>
        <v>5041</v>
      </c>
      <c r="AR126" s="57">
        <f t="shared" ca="1" si="54"/>
        <v>522</v>
      </c>
      <c r="AS126" s="57">
        <v>2500</v>
      </c>
      <c r="AT126" s="57">
        <f t="shared" ca="1" si="54"/>
        <v>0</v>
      </c>
      <c r="AU126" s="51">
        <v>0</v>
      </c>
      <c r="AV126" s="57">
        <v>0</v>
      </c>
      <c r="AW126" s="51">
        <f t="shared" ca="1" si="36"/>
        <v>10124.780000000001</v>
      </c>
      <c r="AX126" s="57">
        <f t="shared" ca="1" si="52"/>
        <v>-15775</v>
      </c>
      <c r="AY126" s="57">
        <f t="shared" ca="1" si="52"/>
        <v>0</v>
      </c>
      <c r="AZ126" s="57">
        <f t="shared" ca="1" si="52"/>
        <v>0</v>
      </c>
      <c r="BA126" s="51">
        <v>0</v>
      </c>
      <c r="BB126" s="51">
        <v>0</v>
      </c>
      <c r="BC126" s="57">
        <f t="shared" ca="1" si="52"/>
        <v>-22262</v>
      </c>
      <c r="BD126" s="57">
        <f t="shared" ca="1" si="52"/>
        <v>-20335</v>
      </c>
      <c r="BE126" s="57">
        <f t="shared" ca="1" si="46"/>
        <v>807.58</v>
      </c>
      <c r="BF126" s="51">
        <f t="shared" ca="1" si="37"/>
        <v>31.552</v>
      </c>
      <c r="BG126" s="51">
        <f t="shared" ca="1" si="38"/>
        <v>1.3991549295774648</v>
      </c>
      <c r="BH126" s="51">
        <f t="shared" ca="1" si="39"/>
        <v>738.41584158415844</v>
      </c>
      <c r="BI126" s="51">
        <v>0</v>
      </c>
      <c r="BJ126" s="51">
        <f ca="1">'2024_4월_관리비상세내역'!BK126</f>
        <v>1148.5650000000001</v>
      </c>
      <c r="BK126" s="51">
        <f t="shared" ca="1" si="40"/>
        <v>1956.145</v>
      </c>
      <c r="BL126" s="51">
        <f ca="1">'2024_4월_관리비상세내역'!BM126</f>
        <v>641.74450704225353</v>
      </c>
      <c r="BM126" s="57">
        <f t="shared" ca="1" si="41"/>
        <v>643.14366197183097</v>
      </c>
      <c r="BN126" s="51">
        <f ca="1">'2024_4월_관리비상세내역'!BO126</f>
        <v>248.55679999999998</v>
      </c>
      <c r="BO126" s="57">
        <f t="shared" ca="1" si="42"/>
        <v>280.10879999999997</v>
      </c>
      <c r="BP126" s="51">
        <f ca="1">'2024_4월_관리비상세내역'!BQ126</f>
        <v>2030.4851485148515</v>
      </c>
      <c r="BQ126" s="57">
        <f t="shared" ca="1" si="43"/>
        <v>2768.90099009901</v>
      </c>
      <c r="BR126" s="51">
        <v>0</v>
      </c>
      <c r="BS126" s="51">
        <v>0</v>
      </c>
    </row>
    <row r="127" spans="1:71">
      <c r="A127" s="8" t="s">
        <v>239</v>
      </c>
      <c r="B127">
        <v>703</v>
      </c>
      <c r="C127">
        <f t="shared" si="53"/>
        <v>1902</v>
      </c>
      <c r="E127" s="8">
        <v>115.7</v>
      </c>
      <c r="F127" s="8" t="s">
        <v>240</v>
      </c>
      <c r="G127" s="55">
        <f t="shared" ca="1" si="31"/>
        <v>42253</v>
      </c>
      <c r="H127" s="8">
        <v>77777</v>
      </c>
      <c r="J127" t="str">
        <f t="shared" ca="1" si="45"/>
        <v>자가</v>
      </c>
      <c r="K127" s="8" t="s">
        <v>242</v>
      </c>
      <c r="L127" s="55">
        <v>45413</v>
      </c>
      <c r="M127" s="55">
        <v>45463</v>
      </c>
      <c r="N127" s="55">
        <v>45413</v>
      </c>
      <c r="O127" s="55">
        <v>45443</v>
      </c>
      <c r="P127" s="51">
        <f t="shared" ca="1" si="32"/>
        <v>580664</v>
      </c>
      <c r="Q127" s="57">
        <f t="shared" ca="1" si="33"/>
        <v>592277.28</v>
      </c>
      <c r="R127" s="51">
        <f t="shared" ca="1" si="34"/>
        <v>580664</v>
      </c>
      <c r="S127" s="57">
        <f t="shared" ca="1" si="44"/>
        <v>230234</v>
      </c>
      <c r="T127" s="57">
        <f t="shared" ca="1" si="35"/>
        <v>350430</v>
      </c>
      <c r="U127" s="57">
        <f t="shared" ca="1" si="57"/>
        <v>50120</v>
      </c>
      <c r="V127" s="57">
        <f t="shared" ca="1" si="57"/>
        <v>22997</v>
      </c>
      <c r="W127" s="57">
        <f t="shared" ca="1" si="57"/>
        <v>1760</v>
      </c>
      <c r="X127" s="57">
        <f t="shared" ca="1" si="57"/>
        <v>2084</v>
      </c>
      <c r="Y127" s="57">
        <f t="shared" ca="1" si="57"/>
        <v>3432</v>
      </c>
      <c r="Z127" s="57">
        <f t="shared" ca="1" si="57"/>
        <v>39349</v>
      </c>
      <c r="AA127" s="57">
        <f t="shared" ca="1" si="57"/>
        <v>25314</v>
      </c>
      <c r="AB127" s="57">
        <f t="shared" ca="1" si="57"/>
        <v>58002</v>
      </c>
      <c r="AC127" s="57">
        <f t="shared" ca="1" si="57"/>
        <v>2990</v>
      </c>
      <c r="AD127" s="57">
        <f t="shared" ca="1" si="57"/>
        <v>6153</v>
      </c>
      <c r="AE127" s="57">
        <f t="shared" ca="1" si="57"/>
        <v>24499</v>
      </c>
      <c r="AF127" s="57">
        <f t="shared" ca="1" si="57"/>
        <v>995</v>
      </c>
      <c r="AG127" s="57">
        <f t="shared" ca="1" si="57"/>
        <v>10823</v>
      </c>
      <c r="AH127" s="57">
        <f t="shared" ca="1" si="57"/>
        <v>201</v>
      </c>
      <c r="AI127" s="57">
        <f t="shared" ca="1" si="57"/>
        <v>0</v>
      </c>
      <c r="AJ127" s="57">
        <f t="shared" ca="1" si="57"/>
        <v>195879</v>
      </c>
      <c r="AK127" s="57">
        <f t="shared" ca="1" si="56"/>
        <v>17402</v>
      </c>
      <c r="AL127" s="57">
        <f t="shared" ca="1" si="54"/>
        <v>64025</v>
      </c>
      <c r="AM127" s="57">
        <f t="shared" ca="1" si="54"/>
        <v>7528</v>
      </c>
      <c r="AN127" s="57">
        <f t="shared" ca="1" si="54"/>
        <v>5594</v>
      </c>
      <c r="AO127" s="57">
        <f t="shared" ca="1" si="54"/>
        <v>0</v>
      </c>
      <c r="AP127" s="57">
        <f t="shared" ca="1" si="54"/>
        <v>63349</v>
      </c>
      <c r="AQ127" s="57">
        <f t="shared" ca="1" si="54"/>
        <v>7030</v>
      </c>
      <c r="AR127" s="57">
        <f t="shared" ca="1" si="54"/>
        <v>459</v>
      </c>
      <c r="AS127" s="57">
        <v>2500</v>
      </c>
      <c r="AT127" s="57">
        <f t="shared" ca="1" si="54"/>
        <v>0</v>
      </c>
      <c r="AU127" s="51">
        <v>0</v>
      </c>
      <c r="AV127" s="57">
        <v>0</v>
      </c>
      <c r="AW127" s="51">
        <f t="shared" ca="1" si="36"/>
        <v>11613.28</v>
      </c>
      <c r="AX127" s="57">
        <f t="shared" ca="1" si="52"/>
        <v>-20619</v>
      </c>
      <c r="AY127" s="57">
        <f t="shared" ca="1" si="52"/>
        <v>0</v>
      </c>
      <c r="AZ127" s="57">
        <f t="shared" ca="1" si="52"/>
        <v>0</v>
      </c>
      <c r="BA127" s="51">
        <v>0</v>
      </c>
      <c r="BB127" s="51">
        <v>0</v>
      </c>
      <c r="BC127" s="57">
        <f t="shared" ca="1" si="52"/>
        <v>-343</v>
      </c>
      <c r="BD127" s="57">
        <f t="shared" ca="1" si="52"/>
        <v>-10859</v>
      </c>
      <c r="BE127" s="57">
        <f t="shared" ca="1" si="46"/>
        <v>979.39499999999998</v>
      </c>
      <c r="BF127" s="51">
        <f t="shared" ca="1" si="37"/>
        <v>51.22</v>
      </c>
      <c r="BG127" s="51">
        <f t="shared" ca="1" si="38"/>
        <v>0.78788732394366201</v>
      </c>
      <c r="BH127" s="51">
        <f t="shared" ca="1" si="39"/>
        <v>627.21782178217825</v>
      </c>
      <c r="BI127" s="51">
        <v>0</v>
      </c>
      <c r="BJ127" s="51">
        <f ca="1">'2024_4월_관리비상세내역'!BK127</f>
        <v>1160.22</v>
      </c>
      <c r="BK127" s="51">
        <f t="shared" ca="1" si="40"/>
        <v>2139.6149999999998</v>
      </c>
      <c r="BL127" s="51">
        <f ca="1">'2024_4월_관리비상세내역'!BM127</f>
        <v>935.45352112676051</v>
      </c>
      <c r="BM127" s="57">
        <f t="shared" ca="1" si="41"/>
        <v>936.24140845070417</v>
      </c>
      <c r="BN127" s="51">
        <f ca="1">'2024_4월_관리비상세내역'!BO127</f>
        <v>1039.7944</v>
      </c>
      <c r="BO127" s="57">
        <f t="shared" ca="1" si="42"/>
        <v>1091.0144</v>
      </c>
      <c r="BP127" s="51">
        <f ca="1">'2024_4월_관리비상세내역'!BQ127</f>
        <v>2444.1386138613861</v>
      </c>
      <c r="BQ127" s="57">
        <f t="shared" ca="1" si="43"/>
        <v>3071.3564356435645</v>
      </c>
      <c r="BR127" s="51">
        <v>0</v>
      </c>
      <c r="BS127" s="51">
        <v>0</v>
      </c>
    </row>
    <row r="128" spans="1:71">
      <c r="A128" s="8" t="s">
        <v>239</v>
      </c>
      <c r="B128">
        <v>703</v>
      </c>
      <c r="C128">
        <f t="shared" si="53"/>
        <v>2001</v>
      </c>
      <c r="E128" s="8">
        <v>115.7</v>
      </c>
      <c r="F128" s="8" t="s">
        <v>240</v>
      </c>
      <c r="G128" s="55">
        <f t="shared" ca="1" si="31"/>
        <v>42934</v>
      </c>
      <c r="H128" s="8">
        <v>77777</v>
      </c>
      <c r="J128" t="str">
        <f t="shared" ca="1" si="45"/>
        <v>전세</v>
      </c>
      <c r="K128" s="8" t="s">
        <v>242</v>
      </c>
      <c r="L128" s="55">
        <v>45413</v>
      </c>
      <c r="M128" s="55">
        <v>45463</v>
      </c>
      <c r="N128" s="55">
        <v>45413</v>
      </c>
      <c r="O128" s="55">
        <v>45443</v>
      </c>
      <c r="P128" s="51">
        <f t="shared" ca="1" si="32"/>
        <v>535333</v>
      </c>
      <c r="Q128" s="57">
        <f t="shared" ca="1" si="33"/>
        <v>546039.66</v>
      </c>
      <c r="R128" s="51">
        <f t="shared" ca="1" si="34"/>
        <v>535333</v>
      </c>
      <c r="S128" s="57">
        <f t="shared" ca="1" si="44"/>
        <v>234425</v>
      </c>
      <c r="T128" s="57">
        <f t="shared" ca="1" si="35"/>
        <v>300908</v>
      </c>
      <c r="U128" s="57">
        <f t="shared" ca="1" si="57"/>
        <v>53723</v>
      </c>
      <c r="V128" s="57">
        <f t="shared" ca="1" si="57"/>
        <v>38217</v>
      </c>
      <c r="W128" s="57">
        <f t="shared" ca="1" si="57"/>
        <v>717</v>
      </c>
      <c r="X128" s="57">
        <f t="shared" ca="1" si="57"/>
        <v>3894</v>
      </c>
      <c r="Y128" s="57">
        <f t="shared" ca="1" si="57"/>
        <v>3218</v>
      </c>
      <c r="Z128" s="57">
        <f t="shared" ca="1" si="57"/>
        <v>17118</v>
      </c>
      <c r="AA128" s="57">
        <f t="shared" ca="1" si="57"/>
        <v>12424</v>
      </c>
      <c r="AB128" s="57">
        <f t="shared" ca="1" si="57"/>
        <v>70323</v>
      </c>
      <c r="AC128" s="57">
        <f t="shared" ca="1" si="57"/>
        <v>2409</v>
      </c>
      <c r="AD128" s="57">
        <f t="shared" ca="1" si="57"/>
        <v>5032</v>
      </c>
      <c r="AE128" s="57">
        <f t="shared" ca="1" si="57"/>
        <v>28850</v>
      </c>
      <c r="AF128" s="57">
        <f t="shared" ca="1" si="57"/>
        <v>401</v>
      </c>
      <c r="AG128" s="57">
        <f t="shared" ca="1" si="57"/>
        <v>9373</v>
      </c>
      <c r="AH128" s="57">
        <f t="shared" ca="1" si="57"/>
        <v>890</v>
      </c>
      <c r="AI128" s="57">
        <f t="shared" ca="1" si="57"/>
        <v>0</v>
      </c>
      <c r="AJ128" s="57">
        <f t="shared" ca="1" si="57"/>
        <v>147246</v>
      </c>
      <c r="AK128" s="57">
        <f t="shared" ca="1" si="56"/>
        <v>49182</v>
      </c>
      <c r="AL128" s="57">
        <f t="shared" ca="1" si="54"/>
        <v>47710</v>
      </c>
      <c r="AM128" s="57">
        <f t="shared" ca="1" si="54"/>
        <v>9171</v>
      </c>
      <c r="AN128" s="57">
        <f t="shared" ca="1" si="54"/>
        <v>45097</v>
      </c>
      <c r="AO128" s="57">
        <f t="shared" ca="1" si="54"/>
        <v>0</v>
      </c>
      <c r="AP128" s="57">
        <f t="shared" ca="1" si="54"/>
        <v>42918</v>
      </c>
      <c r="AQ128" s="57">
        <f t="shared" ca="1" si="54"/>
        <v>1150</v>
      </c>
      <c r="AR128" s="57">
        <f t="shared" ca="1" si="54"/>
        <v>1289</v>
      </c>
      <c r="AS128" s="57">
        <v>2500</v>
      </c>
      <c r="AT128" s="57">
        <f t="shared" ca="1" si="54"/>
        <v>0</v>
      </c>
      <c r="AU128" s="51">
        <v>0</v>
      </c>
      <c r="AV128" s="57">
        <v>0</v>
      </c>
      <c r="AW128" s="51">
        <f t="shared" ca="1" si="36"/>
        <v>10706.66</v>
      </c>
      <c r="AX128" s="57">
        <f t="shared" ca="1" si="52"/>
        <v>-5638</v>
      </c>
      <c r="AY128" s="57">
        <f t="shared" ca="1" si="52"/>
        <v>0</v>
      </c>
      <c r="AZ128" s="57">
        <f t="shared" ca="1" si="52"/>
        <v>0</v>
      </c>
      <c r="BA128" s="51">
        <v>0</v>
      </c>
      <c r="BB128" s="51">
        <v>0</v>
      </c>
      <c r="BC128" s="57">
        <f t="shared" ca="1" si="52"/>
        <v>-27671</v>
      </c>
      <c r="BD128" s="57">
        <f t="shared" ca="1" si="52"/>
        <v>-24210</v>
      </c>
      <c r="BE128" s="57">
        <f t="shared" ca="1" si="46"/>
        <v>736.23</v>
      </c>
      <c r="BF128" s="51">
        <f t="shared" ca="1" si="37"/>
        <v>38.167999999999999</v>
      </c>
      <c r="BG128" s="51">
        <f t="shared" ca="1" si="38"/>
        <v>6.3516901408450703</v>
      </c>
      <c r="BH128" s="51">
        <f t="shared" ca="1" si="39"/>
        <v>424.93069306930693</v>
      </c>
      <c r="BI128" s="51">
        <v>0</v>
      </c>
      <c r="BJ128" s="51">
        <f ca="1">'2024_4월_관리비상세내역'!BK128</f>
        <v>1153.9349999999999</v>
      </c>
      <c r="BK128" s="51">
        <f t="shared" ca="1" si="40"/>
        <v>1890.165</v>
      </c>
      <c r="BL128" s="51">
        <f ca="1">'2024_4월_관리비상세내역'!BM128</f>
        <v>117.95309859154929</v>
      </c>
      <c r="BM128" s="57">
        <f t="shared" ca="1" si="41"/>
        <v>124.30478873239436</v>
      </c>
      <c r="BN128" s="51">
        <f ca="1">'2024_4월_관리비상세내역'!BO128</f>
        <v>1083.56</v>
      </c>
      <c r="BO128" s="57">
        <f t="shared" ca="1" si="42"/>
        <v>1121.7279999999998</v>
      </c>
      <c r="BP128" s="51">
        <f ca="1">'2024_4월_관리비상세내역'!BQ128</f>
        <v>1626.1188118811879</v>
      </c>
      <c r="BQ128" s="57">
        <f t="shared" ca="1" si="43"/>
        <v>2051.0495049504948</v>
      </c>
      <c r="BR128" s="51">
        <v>0</v>
      </c>
      <c r="BS128" s="51">
        <v>0</v>
      </c>
    </row>
    <row r="129" spans="1:71">
      <c r="A129" s="8" t="s">
        <v>239</v>
      </c>
      <c r="B129">
        <v>703</v>
      </c>
      <c r="C129">
        <f t="shared" si="53"/>
        <v>2002</v>
      </c>
      <c r="E129" s="8">
        <v>115.7</v>
      </c>
      <c r="F129" s="8" t="s">
        <v>240</v>
      </c>
      <c r="G129" s="55">
        <f t="shared" ca="1" si="31"/>
        <v>42629</v>
      </c>
      <c r="H129" s="8">
        <v>77777</v>
      </c>
      <c r="J129" t="str">
        <f t="shared" ca="1" si="45"/>
        <v>전세</v>
      </c>
      <c r="K129" s="8" t="s">
        <v>242</v>
      </c>
      <c r="L129" s="55">
        <v>45413</v>
      </c>
      <c r="M129" s="55">
        <v>45463</v>
      </c>
      <c r="N129" s="55">
        <v>45413</v>
      </c>
      <c r="O129" s="55">
        <v>45443</v>
      </c>
      <c r="P129" s="51">
        <f t="shared" ca="1" si="32"/>
        <v>588406</v>
      </c>
      <c r="Q129" s="57">
        <f t="shared" ca="1" si="33"/>
        <v>600174.12</v>
      </c>
      <c r="R129" s="51">
        <f t="shared" ca="1" si="34"/>
        <v>588406</v>
      </c>
      <c r="S129" s="57">
        <f t="shared" ca="1" si="44"/>
        <v>257292</v>
      </c>
      <c r="T129" s="57">
        <f t="shared" ca="1" si="35"/>
        <v>331114</v>
      </c>
      <c r="U129" s="57">
        <f t="shared" ca="1" si="57"/>
        <v>63948</v>
      </c>
      <c r="V129" s="57">
        <f t="shared" ca="1" si="57"/>
        <v>39224</v>
      </c>
      <c r="W129" s="57">
        <f t="shared" ca="1" si="57"/>
        <v>725</v>
      </c>
      <c r="X129" s="57">
        <f t="shared" ca="1" si="57"/>
        <v>4099</v>
      </c>
      <c r="Y129" s="57">
        <f t="shared" ca="1" si="57"/>
        <v>3990</v>
      </c>
      <c r="Z129" s="57">
        <f t="shared" ca="1" si="57"/>
        <v>31765</v>
      </c>
      <c r="AA129" s="57">
        <f t="shared" ca="1" si="57"/>
        <v>275</v>
      </c>
      <c r="AB129" s="57">
        <f t="shared" ca="1" si="57"/>
        <v>37446</v>
      </c>
      <c r="AC129" s="57">
        <f t="shared" ca="1" si="57"/>
        <v>60</v>
      </c>
      <c r="AD129" s="57">
        <f t="shared" ca="1" si="57"/>
        <v>7184</v>
      </c>
      <c r="AE129" s="57">
        <f t="shared" ca="1" si="57"/>
        <v>17625</v>
      </c>
      <c r="AF129" s="57">
        <f t="shared" ca="1" si="57"/>
        <v>226</v>
      </c>
      <c r="AG129" s="57">
        <f t="shared" ca="1" si="57"/>
        <v>45949</v>
      </c>
      <c r="AH129" s="57">
        <f t="shared" ca="1" si="57"/>
        <v>633</v>
      </c>
      <c r="AI129" s="57">
        <f t="shared" ca="1" si="57"/>
        <v>0</v>
      </c>
      <c r="AJ129" s="57">
        <f t="shared" ca="1" si="57"/>
        <v>196486</v>
      </c>
      <c r="AK129" s="57">
        <f t="shared" ca="1" si="56"/>
        <v>23347</v>
      </c>
      <c r="AL129" s="57">
        <f t="shared" ca="1" si="54"/>
        <v>48134</v>
      </c>
      <c r="AM129" s="57">
        <f t="shared" ca="1" si="54"/>
        <v>6039</v>
      </c>
      <c r="AN129" s="57">
        <f t="shared" ca="1" si="54"/>
        <v>77665</v>
      </c>
      <c r="AO129" s="57">
        <f t="shared" ca="1" si="54"/>
        <v>0</v>
      </c>
      <c r="AP129" s="57">
        <f t="shared" ca="1" si="54"/>
        <v>45749</v>
      </c>
      <c r="AQ129" s="57">
        <f t="shared" ca="1" si="54"/>
        <v>5051</v>
      </c>
      <c r="AR129" s="57">
        <f t="shared" ca="1" si="54"/>
        <v>569</v>
      </c>
      <c r="AS129" s="57">
        <v>2500</v>
      </c>
      <c r="AT129" s="57">
        <f t="shared" ca="1" si="54"/>
        <v>0</v>
      </c>
      <c r="AU129" s="51">
        <v>0</v>
      </c>
      <c r="AV129" s="57">
        <v>0</v>
      </c>
      <c r="AW129" s="51">
        <f t="shared" ca="1" si="36"/>
        <v>11768.12</v>
      </c>
      <c r="AX129" s="57">
        <f t="shared" ca="1" si="52"/>
        <v>-16824</v>
      </c>
      <c r="AY129" s="57">
        <f t="shared" ca="1" si="52"/>
        <v>0</v>
      </c>
      <c r="AZ129" s="57">
        <f t="shared" ca="1" si="52"/>
        <v>0</v>
      </c>
      <c r="BA129" s="51">
        <v>0</v>
      </c>
      <c r="BB129" s="51">
        <v>0</v>
      </c>
      <c r="BC129" s="57">
        <f t="shared" ca="1" si="52"/>
        <v>-24507</v>
      </c>
      <c r="BD129" s="57">
        <f t="shared" ca="1" si="52"/>
        <v>-28952</v>
      </c>
      <c r="BE129" s="57">
        <f t="shared" ca="1" si="46"/>
        <v>982.43</v>
      </c>
      <c r="BF129" s="51">
        <f t="shared" ca="1" si="37"/>
        <v>38.507199999999997</v>
      </c>
      <c r="BG129" s="51">
        <f t="shared" ca="1" si="38"/>
        <v>10.938732394366196</v>
      </c>
      <c r="BH129" s="51">
        <f t="shared" ca="1" si="39"/>
        <v>452.96039603960395</v>
      </c>
      <c r="BI129" s="51">
        <v>0</v>
      </c>
      <c r="BJ129" s="51">
        <f ca="1">'2024_4월_관리비상세내역'!BK129</f>
        <v>1514.8899999999999</v>
      </c>
      <c r="BK129" s="51">
        <f t="shared" ca="1" si="40"/>
        <v>2497.3199999999997</v>
      </c>
      <c r="BL129" s="51">
        <f ca="1">'2024_4월_관리비상세내역'!BM129</f>
        <v>239.12732394366199</v>
      </c>
      <c r="BM129" s="57">
        <f t="shared" ca="1" si="41"/>
        <v>250.06605633802818</v>
      </c>
      <c r="BN129" s="51">
        <f ca="1">'2024_4월_관리비상세내역'!BO129</f>
        <v>1051.6984</v>
      </c>
      <c r="BO129" s="57">
        <f t="shared" ca="1" si="42"/>
        <v>1090.2056</v>
      </c>
      <c r="BP129" s="51">
        <f ca="1">'2024_4월_관리비상세내역'!BQ129</f>
        <v>871.67326732673268</v>
      </c>
      <c r="BQ129" s="57">
        <f t="shared" ca="1" si="43"/>
        <v>1324.6336633663366</v>
      </c>
      <c r="BR129" s="51">
        <v>0</v>
      </c>
      <c r="BS129" s="51">
        <v>0</v>
      </c>
    </row>
    <row r="130" spans="1:71">
      <c r="A130" s="8" t="s">
        <v>239</v>
      </c>
      <c r="B130">
        <v>703</v>
      </c>
      <c r="C130">
        <f t="shared" si="53"/>
        <v>2101</v>
      </c>
      <c r="E130" s="8">
        <v>115.7</v>
      </c>
      <c r="F130" s="8" t="s">
        <v>240</v>
      </c>
      <c r="G130" s="55">
        <f t="shared" ca="1" si="31"/>
        <v>42234</v>
      </c>
      <c r="H130" s="8">
        <v>77777</v>
      </c>
      <c r="J130" t="str">
        <f t="shared" ca="1" si="45"/>
        <v>전세</v>
      </c>
      <c r="K130" s="8" t="s">
        <v>242</v>
      </c>
      <c r="L130" s="55">
        <v>45413</v>
      </c>
      <c r="M130" s="55">
        <v>45463</v>
      </c>
      <c r="N130" s="55">
        <v>45413</v>
      </c>
      <c r="O130" s="55">
        <v>45443</v>
      </c>
      <c r="P130" s="51">
        <f t="shared" ca="1" si="32"/>
        <v>573360</v>
      </c>
      <c r="Q130" s="57">
        <f t="shared" ca="1" si="33"/>
        <v>584827.19999999995</v>
      </c>
      <c r="R130" s="51">
        <f t="shared" ca="1" si="34"/>
        <v>573360</v>
      </c>
      <c r="S130" s="57">
        <f t="shared" ca="1" si="44"/>
        <v>227569</v>
      </c>
      <c r="T130" s="57">
        <f t="shared" ca="1" si="35"/>
        <v>345791</v>
      </c>
      <c r="U130" s="57">
        <f t="shared" ca="1" si="57"/>
        <v>43621</v>
      </c>
      <c r="V130" s="57">
        <f t="shared" ca="1" si="57"/>
        <v>17294</v>
      </c>
      <c r="W130" s="57">
        <f t="shared" ca="1" si="57"/>
        <v>1236</v>
      </c>
      <c r="X130" s="57">
        <f t="shared" ca="1" si="57"/>
        <v>2134</v>
      </c>
      <c r="Y130" s="57">
        <f t="shared" ca="1" si="57"/>
        <v>3863</v>
      </c>
      <c r="Z130" s="57">
        <f t="shared" ca="1" si="57"/>
        <v>51095</v>
      </c>
      <c r="AA130" s="57">
        <f t="shared" ca="1" si="57"/>
        <v>17521</v>
      </c>
      <c r="AB130" s="57">
        <f t="shared" ca="1" si="57"/>
        <v>31429</v>
      </c>
      <c r="AC130" s="57">
        <f t="shared" ca="1" si="57"/>
        <v>199</v>
      </c>
      <c r="AD130" s="57">
        <f t="shared" ca="1" si="57"/>
        <v>2137</v>
      </c>
      <c r="AE130" s="57">
        <f t="shared" ca="1" si="57"/>
        <v>24932</v>
      </c>
      <c r="AF130" s="57">
        <f t="shared" ca="1" si="57"/>
        <v>605</v>
      </c>
      <c r="AG130" s="57">
        <f t="shared" ca="1" si="57"/>
        <v>44588</v>
      </c>
      <c r="AH130" s="57">
        <f t="shared" ca="1" si="57"/>
        <v>621</v>
      </c>
      <c r="AI130" s="57">
        <f t="shared" ca="1" si="57"/>
        <v>0</v>
      </c>
      <c r="AJ130" s="57">
        <f t="shared" ca="1" si="57"/>
        <v>161405</v>
      </c>
      <c r="AK130" s="57">
        <f t="shared" ca="1" si="56"/>
        <v>11620</v>
      </c>
      <c r="AL130" s="57">
        <f t="shared" ca="1" si="54"/>
        <v>60805</v>
      </c>
      <c r="AM130" s="57">
        <f t="shared" ca="1" si="54"/>
        <v>7154</v>
      </c>
      <c r="AN130" s="57">
        <f t="shared" ca="1" si="54"/>
        <v>45079</v>
      </c>
      <c r="AO130" s="57">
        <f t="shared" ca="1" si="54"/>
        <v>0</v>
      </c>
      <c r="AP130" s="57">
        <f t="shared" ca="1" si="54"/>
        <v>61815</v>
      </c>
      <c r="AQ130" s="57">
        <f t="shared" ca="1" si="54"/>
        <v>4436</v>
      </c>
      <c r="AR130" s="57">
        <f t="shared" ca="1" si="54"/>
        <v>553</v>
      </c>
      <c r="AS130" s="57">
        <v>2500</v>
      </c>
      <c r="AT130" s="57">
        <f t="shared" ca="1" si="54"/>
        <v>0</v>
      </c>
      <c r="AU130" s="51">
        <v>0</v>
      </c>
      <c r="AV130" s="57">
        <v>0</v>
      </c>
      <c r="AW130" s="51">
        <f t="shared" ca="1" si="36"/>
        <v>11467.2</v>
      </c>
      <c r="AX130" s="57">
        <f t="shared" ca="1" si="52"/>
        <v>-750</v>
      </c>
      <c r="AY130" s="57">
        <f t="shared" ca="1" si="52"/>
        <v>0</v>
      </c>
      <c r="AZ130" s="57">
        <f t="shared" ca="1" si="52"/>
        <v>0</v>
      </c>
      <c r="BA130" s="51">
        <v>0</v>
      </c>
      <c r="BB130" s="51">
        <v>0</v>
      </c>
      <c r="BC130" s="57">
        <f t="shared" ca="1" si="52"/>
        <v>-16728</v>
      </c>
      <c r="BD130" s="57">
        <f t="shared" ca="1" si="52"/>
        <v>-5804</v>
      </c>
      <c r="BE130" s="57">
        <f t="shared" ca="1" si="46"/>
        <v>807.02499999999998</v>
      </c>
      <c r="BF130" s="51">
        <f t="shared" ca="1" si="37"/>
        <v>48.643999999999998</v>
      </c>
      <c r="BG130" s="51">
        <f t="shared" ca="1" si="38"/>
        <v>6.3491549295774652</v>
      </c>
      <c r="BH130" s="51">
        <f t="shared" ca="1" si="39"/>
        <v>612.02970297029708</v>
      </c>
      <c r="BI130" s="51">
        <v>0</v>
      </c>
      <c r="BJ130" s="51">
        <f ca="1">'2024_4월_관리비상세내역'!BK130</f>
        <v>1745.35</v>
      </c>
      <c r="BK130" s="51">
        <f t="shared" ca="1" si="40"/>
        <v>2552.375</v>
      </c>
      <c r="BL130" s="51">
        <f ca="1">'2024_4월_관리비상세내역'!BM130</f>
        <v>49.513380281690146</v>
      </c>
      <c r="BM130" s="57">
        <f t="shared" ca="1" si="41"/>
        <v>55.862535211267613</v>
      </c>
      <c r="BN130" s="51">
        <f ca="1">'2024_4월_관리비상세내역'!BO130</f>
        <v>642.51520000000005</v>
      </c>
      <c r="BO130" s="57">
        <f t="shared" ca="1" si="42"/>
        <v>691.15920000000006</v>
      </c>
      <c r="BP130" s="51">
        <f ca="1">'2024_4월_관리비상세내역'!BQ130</f>
        <v>1309.8613861386139</v>
      </c>
      <c r="BQ130" s="57">
        <f t="shared" ca="1" si="43"/>
        <v>1921.8910891089108</v>
      </c>
      <c r="BR130" s="51">
        <v>0</v>
      </c>
      <c r="BS130" s="51">
        <v>0</v>
      </c>
    </row>
    <row r="131" spans="1:71">
      <c r="A131" s="8" t="s">
        <v>239</v>
      </c>
      <c r="B131">
        <v>703</v>
      </c>
      <c r="C131">
        <f t="shared" si="53"/>
        <v>2102</v>
      </c>
      <c r="E131" s="8">
        <v>115.7</v>
      </c>
      <c r="F131" s="8" t="s">
        <v>240</v>
      </c>
      <c r="G131" s="55">
        <f t="shared" ref="G131:G194" ca="1" si="58">RANDBETWEEN(DATE(2014,1,1), DATE(2024,1,1))</f>
        <v>42262</v>
      </c>
      <c r="H131" s="8">
        <v>77777</v>
      </c>
      <c r="J131" t="str">
        <f t="shared" ca="1" si="45"/>
        <v>전세</v>
      </c>
      <c r="K131" s="8" t="s">
        <v>242</v>
      </c>
      <c r="L131" s="55">
        <v>45413</v>
      </c>
      <c r="M131" s="55">
        <v>45463</v>
      </c>
      <c r="N131" s="55">
        <v>45413</v>
      </c>
      <c r="O131" s="55">
        <v>45443</v>
      </c>
      <c r="P131" s="51">
        <f t="shared" ref="P131:P194" ca="1" si="59">R131+AU131</f>
        <v>653003</v>
      </c>
      <c r="Q131" s="57">
        <f t="shared" ref="Q131:Q194" ca="1" si="60">P131+AW131</f>
        <v>666063.06000000006</v>
      </c>
      <c r="R131" s="51">
        <f t="shared" ref="R131:R194" ca="1" si="61">S131+T131</f>
        <v>653003</v>
      </c>
      <c r="S131" s="57">
        <f t="shared" ca="1" si="44"/>
        <v>266713</v>
      </c>
      <c r="T131" s="57">
        <f t="shared" ref="T131:T194" ca="1" si="62">SUM(AA131,AH131,AJ131,AK131,AL131,AM131,AN131,AP131,AR131,AS131,AX131,BC131,BD131)</f>
        <v>386290</v>
      </c>
      <c r="U131" s="57">
        <f t="shared" ca="1" si="57"/>
        <v>70556</v>
      </c>
      <c r="V131" s="57">
        <f t="shared" ca="1" si="57"/>
        <v>15020</v>
      </c>
      <c r="W131" s="57">
        <f t="shared" ca="1" si="57"/>
        <v>1951</v>
      </c>
      <c r="X131" s="57">
        <f t="shared" ca="1" si="57"/>
        <v>1147</v>
      </c>
      <c r="Y131" s="57">
        <f t="shared" ca="1" si="57"/>
        <v>3591</v>
      </c>
      <c r="Z131" s="57">
        <f t="shared" ca="1" si="57"/>
        <v>30431</v>
      </c>
      <c r="AA131" s="57">
        <f t="shared" ca="1" si="57"/>
        <v>29955</v>
      </c>
      <c r="AB131" s="57">
        <f t="shared" ca="1" si="57"/>
        <v>55878</v>
      </c>
      <c r="AC131" s="57">
        <f t="shared" ca="1" si="57"/>
        <v>1131</v>
      </c>
      <c r="AD131" s="57">
        <f t="shared" ca="1" si="57"/>
        <v>2460</v>
      </c>
      <c r="AE131" s="57">
        <f t="shared" ca="1" si="57"/>
        <v>26391</v>
      </c>
      <c r="AF131" s="57">
        <f t="shared" ca="1" si="57"/>
        <v>825</v>
      </c>
      <c r="AG131" s="57">
        <f t="shared" ca="1" si="57"/>
        <v>48460</v>
      </c>
      <c r="AH131" s="57">
        <f t="shared" ca="1" si="57"/>
        <v>814</v>
      </c>
      <c r="AI131" s="57">
        <f t="shared" ca="1" si="57"/>
        <v>0</v>
      </c>
      <c r="AJ131" s="57">
        <f t="shared" ca="1" si="57"/>
        <v>196720</v>
      </c>
      <c r="AK131" s="57">
        <f t="shared" ca="1" si="56"/>
        <v>43034</v>
      </c>
      <c r="AL131" s="57">
        <f t="shared" ca="1" si="54"/>
        <v>64965</v>
      </c>
      <c r="AM131" s="57">
        <f t="shared" ca="1" si="54"/>
        <v>1316</v>
      </c>
      <c r="AN131" s="57">
        <f t="shared" ca="1" si="54"/>
        <v>56302</v>
      </c>
      <c r="AO131" s="57">
        <f t="shared" ca="1" si="54"/>
        <v>0</v>
      </c>
      <c r="AP131" s="57">
        <f t="shared" ca="1" si="54"/>
        <v>46605</v>
      </c>
      <c r="AQ131" s="57">
        <f t="shared" ca="1" si="54"/>
        <v>8872</v>
      </c>
      <c r="AR131" s="57">
        <f t="shared" ca="1" si="54"/>
        <v>1022</v>
      </c>
      <c r="AS131" s="57">
        <v>2500</v>
      </c>
      <c r="AT131" s="57">
        <f t="shared" ca="1" si="54"/>
        <v>0</v>
      </c>
      <c r="AU131" s="51">
        <v>0</v>
      </c>
      <c r="AV131" s="57">
        <v>0</v>
      </c>
      <c r="AW131" s="51">
        <f t="shared" ref="AW131:AW194" ca="1" si="63">P131*0.02</f>
        <v>13060.06</v>
      </c>
      <c r="AX131" s="57">
        <f t="shared" ca="1" si="52"/>
        <v>-10419</v>
      </c>
      <c r="AY131" s="57">
        <f t="shared" ca="1" si="52"/>
        <v>0</v>
      </c>
      <c r="AZ131" s="57">
        <f t="shared" ca="1" si="52"/>
        <v>0</v>
      </c>
      <c r="BA131" s="51">
        <v>0</v>
      </c>
      <c r="BB131" s="51">
        <v>0</v>
      </c>
      <c r="BC131" s="57">
        <f t="shared" ca="1" si="52"/>
        <v>-23009</v>
      </c>
      <c r="BD131" s="57">
        <f t="shared" ca="1" si="52"/>
        <v>-23515</v>
      </c>
      <c r="BE131" s="57">
        <f t="shared" ca="1" si="46"/>
        <v>983.6</v>
      </c>
      <c r="BF131" s="51">
        <f t="shared" ref="BF131:BF194" ca="1" si="64">AL131/1250</f>
        <v>51.972000000000001</v>
      </c>
      <c r="BG131" s="51">
        <f t="shared" ref="BG131:BG194" ca="1" si="65">AN131/7100</f>
        <v>7.9298591549295772</v>
      </c>
      <c r="BH131" s="51">
        <f t="shared" ref="BH131:BH194" ca="1" si="66">AP131/101</f>
        <v>461.43564356435644</v>
      </c>
      <c r="BI131" s="51">
        <v>0</v>
      </c>
      <c r="BJ131" s="51">
        <f ca="1">'2024_4월_관리비상세내역'!BK131</f>
        <v>1295.3500000000001</v>
      </c>
      <c r="BK131" s="51">
        <f t="shared" ref="BK131:BK194" ca="1" si="67">BJ131+BE131</f>
        <v>2278.9500000000003</v>
      </c>
      <c r="BL131" s="51">
        <f ca="1">'2024_4월_관리비상세내역'!BM131</f>
        <v>389.74366197183099</v>
      </c>
      <c r="BM131" s="57">
        <f t="shared" ref="BM131:BM194" ca="1" si="68">BL131+BG131</f>
        <v>397.67352112676059</v>
      </c>
      <c r="BN131" s="51">
        <f ca="1">'2024_4월_관리비상세내역'!BO131</f>
        <v>203.18800000000002</v>
      </c>
      <c r="BO131" s="57">
        <f t="shared" ref="BO131:BO194" ca="1" si="69">BN131+BF131</f>
        <v>255.16000000000003</v>
      </c>
      <c r="BP131" s="51">
        <f ca="1">'2024_4월_관리비상세내역'!BQ131</f>
        <v>1326.9603960396039</v>
      </c>
      <c r="BQ131" s="57">
        <f t="shared" ref="BQ131:BQ194" ca="1" si="70">BP131+BH131</f>
        <v>1788.3960396039604</v>
      </c>
      <c r="BR131" s="51">
        <v>0</v>
      </c>
      <c r="BS131" s="51">
        <v>0</v>
      </c>
    </row>
    <row r="132" spans="1:71">
      <c r="A132" s="8" t="s">
        <v>239</v>
      </c>
      <c r="B132">
        <v>703</v>
      </c>
      <c r="C132">
        <f t="shared" si="53"/>
        <v>2201</v>
      </c>
      <c r="E132" s="8">
        <v>115.7</v>
      </c>
      <c r="F132" s="8" t="s">
        <v>240</v>
      </c>
      <c r="G132" s="55">
        <f t="shared" ca="1" si="58"/>
        <v>42244</v>
      </c>
      <c r="H132" s="8">
        <v>77777</v>
      </c>
      <c r="J132" t="str">
        <f t="shared" ca="1" si="45"/>
        <v>전세</v>
      </c>
      <c r="K132" s="8" t="s">
        <v>242</v>
      </c>
      <c r="L132" s="55">
        <v>45413</v>
      </c>
      <c r="M132" s="55">
        <v>45463</v>
      </c>
      <c r="N132" s="55">
        <v>45413</v>
      </c>
      <c r="O132" s="55">
        <v>45443</v>
      </c>
      <c r="P132" s="51">
        <f t="shared" ca="1" si="59"/>
        <v>513598</v>
      </c>
      <c r="Q132" s="57">
        <f t="shared" ca="1" si="60"/>
        <v>523869.96</v>
      </c>
      <c r="R132" s="51">
        <f t="shared" ca="1" si="61"/>
        <v>513598</v>
      </c>
      <c r="S132" s="57">
        <f t="shared" ref="S132:S195" ca="1" si="71">SUM(U132,V132,W132,X132,Y132,Z132,AB132,AC132,AD132,AE132,AF132,AG132,AQ132)</f>
        <v>217926</v>
      </c>
      <c r="T132" s="57">
        <f t="shared" ca="1" si="62"/>
        <v>295672</v>
      </c>
      <c r="U132" s="57">
        <f t="shared" ca="1" si="57"/>
        <v>33968</v>
      </c>
      <c r="V132" s="57">
        <f t="shared" ca="1" si="57"/>
        <v>36282</v>
      </c>
      <c r="W132" s="57">
        <f t="shared" ca="1" si="57"/>
        <v>770</v>
      </c>
      <c r="X132" s="57">
        <f t="shared" ca="1" si="57"/>
        <v>2136</v>
      </c>
      <c r="Y132" s="57">
        <f t="shared" ca="1" si="57"/>
        <v>3981</v>
      </c>
      <c r="Z132" s="57">
        <f t="shared" ca="1" si="57"/>
        <v>17011</v>
      </c>
      <c r="AA132" s="57">
        <f t="shared" ca="1" si="57"/>
        <v>7912</v>
      </c>
      <c r="AB132" s="57">
        <f t="shared" ca="1" si="57"/>
        <v>57152</v>
      </c>
      <c r="AC132" s="57">
        <f t="shared" ca="1" si="57"/>
        <v>583</v>
      </c>
      <c r="AD132" s="57">
        <f t="shared" ca="1" si="57"/>
        <v>3486</v>
      </c>
      <c r="AE132" s="57">
        <f t="shared" ca="1" si="57"/>
        <v>29777</v>
      </c>
      <c r="AF132" s="57">
        <f t="shared" ca="1" si="57"/>
        <v>271</v>
      </c>
      <c r="AG132" s="57">
        <f t="shared" ca="1" si="57"/>
        <v>26762</v>
      </c>
      <c r="AH132" s="57">
        <f t="shared" ca="1" si="57"/>
        <v>221</v>
      </c>
      <c r="AI132" s="57">
        <f t="shared" ca="1" si="57"/>
        <v>0</v>
      </c>
      <c r="AJ132" s="57">
        <f t="shared" ca="1" si="57"/>
        <v>184579</v>
      </c>
      <c r="AK132" s="57">
        <f t="shared" ca="1" si="56"/>
        <v>38556</v>
      </c>
      <c r="AL132" s="57">
        <f t="shared" ca="1" si="54"/>
        <v>21214</v>
      </c>
      <c r="AM132" s="57">
        <f t="shared" ca="1" si="54"/>
        <v>7343</v>
      </c>
      <c r="AN132" s="57">
        <f t="shared" ca="1" si="54"/>
        <v>48546</v>
      </c>
      <c r="AO132" s="57">
        <f t="shared" ca="1" si="54"/>
        <v>0</v>
      </c>
      <c r="AP132" s="57">
        <f t="shared" ca="1" si="54"/>
        <v>12992</v>
      </c>
      <c r="AQ132" s="57">
        <f t="shared" ca="1" si="54"/>
        <v>5747</v>
      </c>
      <c r="AR132" s="57">
        <f t="shared" ca="1" si="54"/>
        <v>1527</v>
      </c>
      <c r="AS132" s="57">
        <v>2500</v>
      </c>
      <c r="AT132" s="57">
        <f t="shared" ca="1" si="54"/>
        <v>0</v>
      </c>
      <c r="AU132" s="51">
        <v>0</v>
      </c>
      <c r="AV132" s="57">
        <v>0</v>
      </c>
      <c r="AW132" s="51">
        <f t="shared" ca="1" si="63"/>
        <v>10271.960000000001</v>
      </c>
      <c r="AX132" s="57">
        <f t="shared" ca="1" si="52"/>
        <v>-21846</v>
      </c>
      <c r="AY132" s="57">
        <f t="shared" ca="1" si="52"/>
        <v>0</v>
      </c>
      <c r="AZ132" s="57">
        <f t="shared" ca="1" si="52"/>
        <v>0</v>
      </c>
      <c r="BA132" s="51">
        <v>-5000</v>
      </c>
      <c r="BB132" s="51">
        <v>0</v>
      </c>
      <c r="BC132" s="57">
        <f t="shared" ca="1" si="52"/>
        <v>-2846</v>
      </c>
      <c r="BD132" s="57">
        <f t="shared" ca="1" si="52"/>
        <v>-5026</v>
      </c>
      <c r="BE132" s="57">
        <f t="shared" ca="1" si="46"/>
        <v>922.89499999999998</v>
      </c>
      <c r="BF132" s="51">
        <f t="shared" ca="1" si="64"/>
        <v>16.9712</v>
      </c>
      <c r="BG132" s="51">
        <f t="shared" ca="1" si="65"/>
        <v>6.8374647887323947</v>
      </c>
      <c r="BH132" s="51">
        <f t="shared" ca="1" si="66"/>
        <v>128.63366336633663</v>
      </c>
      <c r="BI132" s="51">
        <v>0</v>
      </c>
      <c r="BJ132" s="51">
        <f ca="1">'2024_4월_관리비상세내역'!BK132</f>
        <v>1197.2649999999999</v>
      </c>
      <c r="BK132" s="51">
        <f t="shared" ca="1" si="67"/>
        <v>2120.16</v>
      </c>
      <c r="BL132" s="51">
        <f ca="1">'2024_4월_관리비상세내역'!BM132</f>
        <v>830.97084507042246</v>
      </c>
      <c r="BM132" s="57">
        <f t="shared" ca="1" si="68"/>
        <v>837.80830985915486</v>
      </c>
      <c r="BN132" s="51">
        <f ca="1">'2024_4월_관리비상세내역'!BO132</f>
        <v>874.5927999999999</v>
      </c>
      <c r="BO132" s="57">
        <f t="shared" ca="1" si="69"/>
        <v>891.56399999999985</v>
      </c>
      <c r="BP132" s="51">
        <f ca="1">'2024_4월_관리비상세내역'!BQ132</f>
        <v>2150.2475247524753</v>
      </c>
      <c r="BQ132" s="57">
        <f t="shared" ca="1" si="70"/>
        <v>2278.8811881188121</v>
      </c>
      <c r="BR132" s="51">
        <v>0</v>
      </c>
      <c r="BS132" s="51">
        <v>0</v>
      </c>
    </row>
    <row r="133" spans="1:71">
      <c r="A133" s="8" t="s">
        <v>239</v>
      </c>
      <c r="B133">
        <v>703</v>
      </c>
      <c r="C133">
        <f t="shared" si="53"/>
        <v>2202</v>
      </c>
      <c r="E133" s="8">
        <v>115.7</v>
      </c>
      <c r="F133" s="8" t="s">
        <v>240</v>
      </c>
      <c r="G133" s="55">
        <f t="shared" ca="1" si="58"/>
        <v>44181</v>
      </c>
      <c r="H133" s="8">
        <v>77777</v>
      </c>
      <c r="J133" t="str">
        <f t="shared" ca="1" si="45"/>
        <v>전세</v>
      </c>
      <c r="K133" s="8" t="s">
        <v>242</v>
      </c>
      <c r="L133" s="55">
        <v>45413</v>
      </c>
      <c r="M133" s="55">
        <v>45463</v>
      </c>
      <c r="N133" s="55">
        <v>45413</v>
      </c>
      <c r="O133" s="55">
        <v>45443</v>
      </c>
      <c r="P133" s="51">
        <f t="shared" ca="1" si="59"/>
        <v>503414</v>
      </c>
      <c r="Q133" s="57">
        <f t="shared" ca="1" si="60"/>
        <v>513482.28</v>
      </c>
      <c r="R133" s="51">
        <f t="shared" ca="1" si="61"/>
        <v>503414</v>
      </c>
      <c r="S133" s="57">
        <f t="shared" ca="1" si="71"/>
        <v>180840</v>
      </c>
      <c r="T133" s="57">
        <f t="shared" ca="1" si="62"/>
        <v>322574</v>
      </c>
      <c r="U133" s="57">
        <f t="shared" ca="1" si="57"/>
        <v>47474</v>
      </c>
      <c r="V133" s="57">
        <f t="shared" ca="1" si="57"/>
        <v>15042</v>
      </c>
      <c r="W133" s="57">
        <f t="shared" ca="1" si="57"/>
        <v>1212</v>
      </c>
      <c r="X133" s="57">
        <f t="shared" ca="1" si="57"/>
        <v>1086</v>
      </c>
      <c r="Y133" s="57">
        <f t="shared" ca="1" si="57"/>
        <v>3418</v>
      </c>
      <c r="Z133" s="57">
        <f t="shared" ca="1" si="57"/>
        <v>27529</v>
      </c>
      <c r="AA133" s="57">
        <f t="shared" ca="1" si="57"/>
        <v>12273</v>
      </c>
      <c r="AB133" s="57">
        <f t="shared" ca="1" si="57"/>
        <v>30159</v>
      </c>
      <c r="AC133" s="57">
        <f t="shared" ca="1" si="57"/>
        <v>1232</v>
      </c>
      <c r="AD133" s="57">
        <f t="shared" ca="1" si="57"/>
        <v>6051</v>
      </c>
      <c r="AE133" s="57">
        <f t="shared" ca="1" si="57"/>
        <v>9593</v>
      </c>
      <c r="AF133" s="57">
        <f t="shared" ca="1" si="57"/>
        <v>601</v>
      </c>
      <c r="AG133" s="57">
        <f t="shared" ca="1" si="57"/>
        <v>33711</v>
      </c>
      <c r="AH133" s="57">
        <f t="shared" ca="1" si="57"/>
        <v>458</v>
      </c>
      <c r="AI133" s="57">
        <f t="shared" ca="1" si="57"/>
        <v>0</v>
      </c>
      <c r="AJ133" s="57">
        <f t="shared" ca="1" si="57"/>
        <v>197347</v>
      </c>
      <c r="AK133" s="57">
        <f t="shared" ca="1" si="56"/>
        <v>43035</v>
      </c>
      <c r="AL133" s="57">
        <f t="shared" ca="1" si="54"/>
        <v>21726</v>
      </c>
      <c r="AM133" s="57">
        <f t="shared" ca="1" si="54"/>
        <v>819</v>
      </c>
      <c r="AN133" s="57">
        <f t="shared" ca="1" si="54"/>
        <v>59536</v>
      </c>
      <c r="AO133" s="57">
        <f t="shared" ca="1" si="54"/>
        <v>0</v>
      </c>
      <c r="AP133" s="57">
        <f t="shared" ca="1" si="54"/>
        <v>11227</v>
      </c>
      <c r="AQ133" s="57">
        <f t="shared" ca="1" si="54"/>
        <v>3732</v>
      </c>
      <c r="AR133" s="57">
        <f t="shared" ca="1" si="54"/>
        <v>407</v>
      </c>
      <c r="AS133" s="57">
        <v>2500</v>
      </c>
      <c r="AT133" s="57">
        <f t="shared" ca="1" si="54"/>
        <v>0</v>
      </c>
      <c r="AU133" s="51">
        <v>0</v>
      </c>
      <c r="AV133" s="57">
        <v>0</v>
      </c>
      <c r="AW133" s="51">
        <f t="shared" ca="1" si="63"/>
        <v>10068.280000000001</v>
      </c>
      <c r="AX133" s="57">
        <f t="shared" ca="1" si="52"/>
        <v>-1454</v>
      </c>
      <c r="AY133" s="57">
        <f t="shared" ca="1" si="52"/>
        <v>0</v>
      </c>
      <c r="AZ133" s="57">
        <f t="shared" ca="1" si="52"/>
        <v>0</v>
      </c>
      <c r="BA133" s="51">
        <v>0</v>
      </c>
      <c r="BB133" s="51">
        <v>0</v>
      </c>
      <c r="BC133" s="57">
        <f t="shared" ca="1" si="52"/>
        <v>-6360</v>
      </c>
      <c r="BD133" s="57">
        <f t="shared" ca="1" si="52"/>
        <v>-18940</v>
      </c>
      <c r="BE133" s="57">
        <f t="shared" ca="1" si="46"/>
        <v>986.73500000000001</v>
      </c>
      <c r="BF133" s="51">
        <f t="shared" ca="1" si="64"/>
        <v>17.380800000000001</v>
      </c>
      <c r="BG133" s="51">
        <f t="shared" ca="1" si="65"/>
        <v>8.3853521126760562</v>
      </c>
      <c r="BH133" s="51">
        <f t="shared" ca="1" si="66"/>
        <v>111.15841584158416</v>
      </c>
      <c r="BI133" s="51">
        <v>0</v>
      </c>
      <c r="BJ133" s="51">
        <f ca="1">'2024_4월_관리비상세내역'!BK133</f>
        <v>1677.25</v>
      </c>
      <c r="BK133" s="51">
        <f t="shared" ca="1" si="67"/>
        <v>2663.9850000000001</v>
      </c>
      <c r="BL133" s="51">
        <f ca="1">'2024_4월_관리비상세내역'!BM133</f>
        <v>296.26464788732397</v>
      </c>
      <c r="BM133" s="57">
        <f t="shared" ca="1" si="68"/>
        <v>304.65000000000003</v>
      </c>
      <c r="BN133" s="51">
        <f ca="1">'2024_4월_관리비상세내역'!BO133</f>
        <v>1170.9015999999999</v>
      </c>
      <c r="BO133" s="57">
        <f t="shared" ca="1" si="69"/>
        <v>1188.2823999999998</v>
      </c>
      <c r="BP133" s="51">
        <f ca="1">'2024_4월_관리비상세내역'!BQ133</f>
        <v>1048.6138613861385</v>
      </c>
      <c r="BQ133" s="57">
        <f t="shared" ca="1" si="70"/>
        <v>1159.7722772277227</v>
      </c>
      <c r="BR133" s="51">
        <v>0</v>
      </c>
      <c r="BS133" s="51">
        <v>0</v>
      </c>
    </row>
    <row r="134" spans="1:71">
      <c r="A134" s="8" t="s">
        <v>239</v>
      </c>
      <c r="B134">
        <v>704</v>
      </c>
      <c r="C134" s="8">
        <v>101</v>
      </c>
      <c r="E134" s="8">
        <v>115.7</v>
      </c>
      <c r="F134" s="8" t="s">
        <v>240</v>
      </c>
      <c r="G134" s="55">
        <f t="shared" ca="1" si="58"/>
        <v>43591</v>
      </c>
      <c r="H134" s="8">
        <v>77777</v>
      </c>
      <c r="J134" t="str">
        <f t="shared" ref="J134:J197" ca="1" si="72">IF(RANDBETWEEN(0, 1) &lt; 0.33, "전세", IF(RANDBETWEEN(0, 1) &lt; 0.5, "월세", "자가"))</f>
        <v>전세</v>
      </c>
      <c r="K134" s="8" t="s">
        <v>242</v>
      </c>
      <c r="L134" s="55">
        <v>45413</v>
      </c>
      <c r="M134" s="55">
        <v>45463</v>
      </c>
      <c r="N134" s="55">
        <v>45413</v>
      </c>
      <c r="O134" s="55">
        <v>45443</v>
      </c>
      <c r="P134" s="51">
        <f t="shared" ca="1" si="59"/>
        <v>574736</v>
      </c>
      <c r="Q134" s="57">
        <f t="shared" ca="1" si="60"/>
        <v>586230.72</v>
      </c>
      <c r="R134" s="51">
        <f t="shared" ca="1" si="61"/>
        <v>574736</v>
      </c>
      <c r="S134" s="57">
        <f t="shared" ca="1" si="71"/>
        <v>235163</v>
      </c>
      <c r="T134" s="57">
        <f t="shared" ca="1" si="62"/>
        <v>339573</v>
      </c>
      <c r="U134" s="57">
        <f t="shared" ca="1" si="57"/>
        <v>61247</v>
      </c>
      <c r="V134" s="57">
        <f t="shared" ca="1" si="57"/>
        <v>38479</v>
      </c>
      <c r="W134" s="57">
        <f t="shared" ca="1" si="57"/>
        <v>682</v>
      </c>
      <c r="X134" s="57">
        <f t="shared" ca="1" si="57"/>
        <v>1282</v>
      </c>
      <c r="Y134" s="57">
        <f t="shared" ca="1" si="57"/>
        <v>3620</v>
      </c>
      <c r="Z134" s="57">
        <f t="shared" ca="1" si="57"/>
        <v>43522</v>
      </c>
      <c r="AA134" s="57">
        <f t="shared" ca="1" si="57"/>
        <v>14060</v>
      </c>
      <c r="AB134" s="57">
        <f t="shared" ca="1" si="57"/>
        <v>48993</v>
      </c>
      <c r="AC134" s="57">
        <f t="shared" ca="1" si="57"/>
        <v>1306</v>
      </c>
      <c r="AD134" s="57">
        <f t="shared" ca="1" si="57"/>
        <v>6725</v>
      </c>
      <c r="AE134" s="57">
        <f t="shared" ca="1" si="57"/>
        <v>14130</v>
      </c>
      <c r="AF134" s="57">
        <f t="shared" ca="1" si="57"/>
        <v>402</v>
      </c>
      <c r="AG134" s="57">
        <f t="shared" ca="1" si="57"/>
        <v>8700</v>
      </c>
      <c r="AH134" s="57">
        <f t="shared" ca="1" si="57"/>
        <v>434</v>
      </c>
      <c r="AI134" s="57">
        <f t="shared" ca="1" si="57"/>
        <v>0</v>
      </c>
      <c r="AJ134" s="57">
        <f t="shared" ca="1" si="57"/>
        <v>189942</v>
      </c>
      <c r="AK134" s="57">
        <f t="shared" ca="1" si="56"/>
        <v>47470</v>
      </c>
      <c r="AL134" s="57">
        <f t="shared" ca="1" si="54"/>
        <v>31543</v>
      </c>
      <c r="AM134" s="57">
        <f t="shared" ca="1" si="54"/>
        <v>1529</v>
      </c>
      <c r="AN134" s="57">
        <f t="shared" ca="1" si="54"/>
        <v>49244</v>
      </c>
      <c r="AO134" s="57">
        <f t="shared" ca="1" si="54"/>
        <v>0</v>
      </c>
      <c r="AP134" s="57">
        <f t="shared" ca="1" si="54"/>
        <v>49129</v>
      </c>
      <c r="AQ134" s="57">
        <f t="shared" ca="1" si="54"/>
        <v>6075</v>
      </c>
      <c r="AR134" s="57">
        <f t="shared" ca="1" si="54"/>
        <v>1815</v>
      </c>
      <c r="AS134" s="57">
        <v>2500</v>
      </c>
      <c r="AT134" s="57">
        <f t="shared" ca="1" si="54"/>
        <v>0</v>
      </c>
      <c r="AU134" s="51">
        <v>0</v>
      </c>
      <c r="AV134" s="57">
        <v>0</v>
      </c>
      <c r="AW134" s="51">
        <f t="shared" ca="1" si="63"/>
        <v>11494.72</v>
      </c>
      <c r="AX134" s="57">
        <f t="shared" ca="1" si="52"/>
        <v>-19632</v>
      </c>
      <c r="AY134" s="57">
        <f t="shared" ca="1" si="52"/>
        <v>0</v>
      </c>
      <c r="AZ134" s="57">
        <f t="shared" ca="1" si="52"/>
        <v>0</v>
      </c>
      <c r="BA134" s="51">
        <v>0</v>
      </c>
      <c r="BB134" s="51">
        <v>0</v>
      </c>
      <c r="BC134" s="57">
        <f t="shared" ca="1" si="52"/>
        <v>-7639</v>
      </c>
      <c r="BD134" s="57">
        <f t="shared" ca="1" si="52"/>
        <v>-20822</v>
      </c>
      <c r="BE134" s="57">
        <f t="shared" ref="BE134:BE197" ca="1" si="73">AJ134/200</f>
        <v>949.71</v>
      </c>
      <c r="BF134" s="51">
        <f t="shared" ca="1" si="64"/>
        <v>25.234400000000001</v>
      </c>
      <c r="BG134" s="51">
        <f t="shared" ca="1" si="65"/>
        <v>6.9357746478873237</v>
      </c>
      <c r="BH134" s="51">
        <f t="shared" ca="1" si="66"/>
        <v>486.42574257425741</v>
      </c>
      <c r="BI134" s="51">
        <v>0</v>
      </c>
      <c r="BJ134" s="51">
        <f ca="1">'2024_4월_관리비상세내역'!BK134</f>
        <v>1459.905</v>
      </c>
      <c r="BK134" s="51">
        <f t="shared" ca="1" si="67"/>
        <v>2409.6149999999998</v>
      </c>
      <c r="BL134" s="51">
        <f ca="1">'2024_4월_관리비상세내역'!BM134</f>
        <v>68.149014084507044</v>
      </c>
      <c r="BM134" s="57">
        <f t="shared" ca="1" si="68"/>
        <v>75.084788732394372</v>
      </c>
      <c r="BN134" s="51">
        <f ca="1">'2024_4월_관리비상세내역'!BO134</f>
        <v>845.03039999999999</v>
      </c>
      <c r="BO134" s="57">
        <f t="shared" ca="1" si="69"/>
        <v>870.26480000000004</v>
      </c>
      <c r="BP134" s="51">
        <f ca="1">'2024_4월_관리비상세내역'!BQ134</f>
        <v>1727.4554455445545</v>
      </c>
      <c r="BQ134" s="57">
        <f t="shared" ca="1" si="70"/>
        <v>2213.8811881188121</v>
      </c>
      <c r="BR134" s="51">
        <v>0</v>
      </c>
      <c r="BS134" s="51">
        <v>0</v>
      </c>
    </row>
    <row r="135" spans="1:71">
      <c r="A135" s="8" t="s">
        <v>239</v>
      </c>
      <c r="B135">
        <v>704</v>
      </c>
      <c r="C135" s="8">
        <v>102</v>
      </c>
      <c r="E135" s="8">
        <v>115.7</v>
      </c>
      <c r="F135" s="8" t="s">
        <v>240</v>
      </c>
      <c r="G135" s="55">
        <f t="shared" ca="1" si="58"/>
        <v>43445</v>
      </c>
      <c r="H135" s="8">
        <v>77777</v>
      </c>
      <c r="J135" t="str">
        <f t="shared" ca="1" si="72"/>
        <v>전세</v>
      </c>
      <c r="K135" s="8" t="s">
        <v>242</v>
      </c>
      <c r="L135" s="55">
        <v>45413</v>
      </c>
      <c r="M135" s="55">
        <v>45463</v>
      </c>
      <c r="N135" s="55">
        <v>45413</v>
      </c>
      <c r="O135" s="55">
        <v>45443</v>
      </c>
      <c r="P135" s="51">
        <f t="shared" ca="1" si="59"/>
        <v>606127</v>
      </c>
      <c r="Q135" s="57">
        <f t="shared" ca="1" si="60"/>
        <v>618249.54</v>
      </c>
      <c r="R135" s="51">
        <f t="shared" ca="1" si="61"/>
        <v>606127</v>
      </c>
      <c r="S135" s="57">
        <f t="shared" ca="1" si="71"/>
        <v>237350</v>
      </c>
      <c r="T135" s="57">
        <f t="shared" ca="1" si="62"/>
        <v>368777</v>
      </c>
      <c r="U135" s="57">
        <f t="shared" ca="1" si="57"/>
        <v>55849</v>
      </c>
      <c r="V135" s="57">
        <f t="shared" ca="1" si="57"/>
        <v>26919</v>
      </c>
      <c r="W135" s="57">
        <f t="shared" ca="1" si="57"/>
        <v>443</v>
      </c>
      <c r="X135" s="57">
        <f t="shared" ca="1" si="57"/>
        <v>1774</v>
      </c>
      <c r="Y135" s="57">
        <f t="shared" ca="1" si="57"/>
        <v>3433</v>
      </c>
      <c r="Z135" s="57">
        <f t="shared" ca="1" si="57"/>
        <v>56079</v>
      </c>
      <c r="AA135" s="57">
        <f t="shared" ca="1" si="57"/>
        <v>25263</v>
      </c>
      <c r="AB135" s="57">
        <f t="shared" ca="1" si="57"/>
        <v>46265</v>
      </c>
      <c r="AC135" s="57">
        <f t="shared" ca="1" si="57"/>
        <v>23</v>
      </c>
      <c r="AD135" s="57">
        <f t="shared" ca="1" si="57"/>
        <v>8269</v>
      </c>
      <c r="AE135" s="57">
        <f t="shared" ca="1" si="57"/>
        <v>6179</v>
      </c>
      <c r="AF135" s="57">
        <f t="shared" ca="1" si="57"/>
        <v>249</v>
      </c>
      <c r="AG135" s="57">
        <f t="shared" ca="1" si="57"/>
        <v>22709</v>
      </c>
      <c r="AH135" s="57">
        <f t="shared" ca="1" si="57"/>
        <v>693</v>
      </c>
      <c r="AI135" s="57">
        <f t="shared" ca="1" si="57"/>
        <v>0</v>
      </c>
      <c r="AJ135" s="57">
        <f t="shared" ca="1" si="57"/>
        <v>156378</v>
      </c>
      <c r="AK135" s="57">
        <f t="shared" ca="1" si="56"/>
        <v>28464</v>
      </c>
      <c r="AL135" s="57">
        <f t="shared" ca="1" si="54"/>
        <v>73971</v>
      </c>
      <c r="AM135" s="57">
        <f t="shared" ca="1" si="54"/>
        <v>8279</v>
      </c>
      <c r="AN135" s="57">
        <f t="shared" ca="1" si="54"/>
        <v>72917</v>
      </c>
      <c r="AO135" s="57">
        <f t="shared" ca="1" si="54"/>
        <v>0</v>
      </c>
      <c r="AP135" s="57">
        <f t="shared" ca="1" si="54"/>
        <v>35153</v>
      </c>
      <c r="AQ135" s="57">
        <f t="shared" ca="1" si="54"/>
        <v>9159</v>
      </c>
      <c r="AR135" s="57">
        <f t="shared" ca="1" si="54"/>
        <v>1367</v>
      </c>
      <c r="AS135" s="57">
        <v>0</v>
      </c>
      <c r="AT135" s="57">
        <f t="shared" ca="1" si="54"/>
        <v>0</v>
      </c>
      <c r="AU135" s="51">
        <v>0</v>
      </c>
      <c r="AV135" s="57">
        <v>0</v>
      </c>
      <c r="AW135" s="51">
        <f t="shared" ca="1" si="63"/>
        <v>12122.54</v>
      </c>
      <c r="AX135" s="57">
        <f t="shared" ca="1" si="52"/>
        <v>-2721</v>
      </c>
      <c r="AY135" s="57">
        <f t="shared" ca="1" si="52"/>
        <v>0</v>
      </c>
      <c r="AZ135" s="57">
        <f t="shared" ca="1" si="52"/>
        <v>0</v>
      </c>
      <c r="BA135" s="51">
        <v>0</v>
      </c>
      <c r="BB135" s="51">
        <v>0</v>
      </c>
      <c r="BC135" s="57">
        <f t="shared" ca="1" si="52"/>
        <v>-18989</v>
      </c>
      <c r="BD135" s="57">
        <f t="shared" ca="1" si="52"/>
        <v>-11998</v>
      </c>
      <c r="BE135" s="57">
        <f t="shared" ca="1" si="73"/>
        <v>781.89</v>
      </c>
      <c r="BF135" s="51">
        <f t="shared" ca="1" si="64"/>
        <v>59.1768</v>
      </c>
      <c r="BG135" s="51">
        <f t="shared" ca="1" si="65"/>
        <v>10.27</v>
      </c>
      <c r="BH135" s="51">
        <f t="shared" ca="1" si="66"/>
        <v>348.04950495049508</v>
      </c>
      <c r="BI135" s="51">
        <v>0</v>
      </c>
      <c r="BJ135" s="51">
        <f ca="1">'2024_4월_관리비상세내역'!BK135</f>
        <v>1347.48</v>
      </c>
      <c r="BK135" s="51">
        <f t="shared" ca="1" si="67"/>
        <v>2129.37</v>
      </c>
      <c r="BL135" s="51">
        <f ca="1">'2024_4월_관리비상세내역'!BM135</f>
        <v>413.36661971830983</v>
      </c>
      <c r="BM135" s="57">
        <f t="shared" ca="1" si="68"/>
        <v>423.63661971830982</v>
      </c>
      <c r="BN135" s="51">
        <f ca="1">'2024_4월_관리비상세내역'!BO135</f>
        <v>1074.7095999999999</v>
      </c>
      <c r="BO135" s="57">
        <f t="shared" ca="1" si="69"/>
        <v>1133.8863999999999</v>
      </c>
      <c r="BP135" s="51">
        <f ca="1">'2024_4월_관리비상세내역'!BQ135</f>
        <v>1857.2376237623762</v>
      </c>
      <c r="BQ135" s="57">
        <f t="shared" ca="1" si="70"/>
        <v>2205.2871287128714</v>
      </c>
      <c r="BR135" s="51">
        <v>0</v>
      </c>
      <c r="BS135" s="51">
        <v>0</v>
      </c>
    </row>
    <row r="136" spans="1:71">
      <c r="A136" s="8" t="s">
        <v>239</v>
      </c>
      <c r="B136">
        <v>704</v>
      </c>
      <c r="C136" s="8">
        <v>201</v>
      </c>
      <c r="E136" s="8">
        <v>115.7</v>
      </c>
      <c r="F136" s="8" t="s">
        <v>240</v>
      </c>
      <c r="G136" s="55">
        <f t="shared" ca="1" si="58"/>
        <v>44737</v>
      </c>
      <c r="H136" s="8">
        <v>77777</v>
      </c>
      <c r="J136" t="str">
        <f t="shared" ca="1" si="72"/>
        <v>자가</v>
      </c>
      <c r="K136" s="8" t="s">
        <v>242</v>
      </c>
      <c r="L136" s="55">
        <v>45413</v>
      </c>
      <c r="M136" s="55">
        <v>45463</v>
      </c>
      <c r="N136" s="55">
        <v>45413</v>
      </c>
      <c r="O136" s="55">
        <v>45443</v>
      </c>
      <c r="P136" s="51">
        <f t="shared" ca="1" si="59"/>
        <v>569482</v>
      </c>
      <c r="Q136" s="57">
        <f t="shared" ca="1" si="60"/>
        <v>580871.64</v>
      </c>
      <c r="R136" s="51">
        <f t="shared" ca="1" si="61"/>
        <v>569482</v>
      </c>
      <c r="S136" s="57">
        <f t="shared" ca="1" si="71"/>
        <v>210609</v>
      </c>
      <c r="T136" s="57">
        <f t="shared" ca="1" si="62"/>
        <v>358873</v>
      </c>
      <c r="U136" s="57">
        <f t="shared" ca="1" si="57"/>
        <v>41551</v>
      </c>
      <c r="V136" s="57">
        <f t="shared" ca="1" si="57"/>
        <v>16195</v>
      </c>
      <c r="W136" s="57">
        <f t="shared" ca="1" si="57"/>
        <v>1260</v>
      </c>
      <c r="X136" s="57">
        <f t="shared" ca="1" si="57"/>
        <v>4444</v>
      </c>
      <c r="Y136" s="57">
        <f t="shared" ca="1" si="57"/>
        <v>3637</v>
      </c>
      <c r="Z136" s="57">
        <f t="shared" ca="1" si="57"/>
        <v>51674</v>
      </c>
      <c r="AA136" s="57">
        <f t="shared" ca="1" si="57"/>
        <v>20736</v>
      </c>
      <c r="AB136" s="57">
        <f t="shared" ca="1" si="57"/>
        <v>29584</v>
      </c>
      <c r="AC136" s="57">
        <f t="shared" ca="1" si="57"/>
        <v>1259</v>
      </c>
      <c r="AD136" s="57">
        <f t="shared" ca="1" si="57"/>
        <v>3294</v>
      </c>
      <c r="AE136" s="57">
        <f t="shared" ca="1" si="57"/>
        <v>11787</v>
      </c>
      <c r="AF136" s="57">
        <f t="shared" ca="1" si="57"/>
        <v>450</v>
      </c>
      <c r="AG136" s="57">
        <f t="shared" ca="1" si="57"/>
        <v>40793</v>
      </c>
      <c r="AH136" s="57">
        <f t="shared" ca="1" si="57"/>
        <v>998</v>
      </c>
      <c r="AI136" s="57">
        <f t="shared" ca="1" si="57"/>
        <v>0</v>
      </c>
      <c r="AJ136" s="57">
        <f t="shared" ca="1" si="57"/>
        <v>189449</v>
      </c>
      <c r="AK136" s="57">
        <f t="shared" ca="1" si="56"/>
        <v>24543</v>
      </c>
      <c r="AL136" s="57">
        <f t="shared" ca="1" si="56"/>
        <v>70453</v>
      </c>
      <c r="AM136" s="57">
        <f t="shared" ca="1" si="56"/>
        <v>5595</v>
      </c>
      <c r="AN136" s="57">
        <f t="shared" ca="1" si="56"/>
        <v>71465</v>
      </c>
      <c r="AO136" s="57">
        <f t="shared" ca="1" si="56"/>
        <v>0</v>
      </c>
      <c r="AP136" s="57">
        <f t="shared" ca="1" si="56"/>
        <v>35613</v>
      </c>
      <c r="AQ136" s="57">
        <f t="shared" ca="1" si="56"/>
        <v>4681</v>
      </c>
      <c r="AR136" s="57">
        <f t="shared" ca="1" si="56"/>
        <v>1497</v>
      </c>
      <c r="AS136" s="57">
        <v>2500</v>
      </c>
      <c r="AT136" s="57">
        <f t="shared" ca="1" si="56"/>
        <v>0</v>
      </c>
      <c r="AU136" s="51">
        <v>0</v>
      </c>
      <c r="AV136" s="57">
        <v>0</v>
      </c>
      <c r="AW136" s="51">
        <f t="shared" ca="1" si="63"/>
        <v>11389.64</v>
      </c>
      <c r="AX136" s="57">
        <f t="shared" ca="1" si="52"/>
        <v>-13306</v>
      </c>
      <c r="AY136" s="57">
        <f t="shared" ca="1" si="52"/>
        <v>0</v>
      </c>
      <c r="AZ136" s="57">
        <f t="shared" ca="1" si="52"/>
        <v>0</v>
      </c>
      <c r="BA136" s="51">
        <v>0</v>
      </c>
      <c r="BB136" s="51">
        <v>0</v>
      </c>
      <c r="BC136" s="57">
        <f t="shared" ca="1" si="52"/>
        <v>-23997</v>
      </c>
      <c r="BD136" s="57">
        <f t="shared" ca="1" si="52"/>
        <v>-26673</v>
      </c>
      <c r="BE136" s="57">
        <f t="shared" ca="1" si="73"/>
        <v>947.245</v>
      </c>
      <c r="BF136" s="51">
        <f t="shared" ca="1" si="64"/>
        <v>56.362400000000001</v>
      </c>
      <c r="BG136" s="51">
        <f t="shared" ca="1" si="65"/>
        <v>10.065492957746478</v>
      </c>
      <c r="BH136" s="51">
        <f t="shared" ca="1" si="66"/>
        <v>352.60396039603961</v>
      </c>
      <c r="BI136" s="51">
        <v>0</v>
      </c>
      <c r="BJ136" s="51">
        <f ca="1">'2024_4월_관리비상세내역'!BK136</f>
        <v>1846.41</v>
      </c>
      <c r="BK136" s="51">
        <f t="shared" ca="1" si="67"/>
        <v>2793.6550000000002</v>
      </c>
      <c r="BL136" s="51">
        <f ca="1">'2024_4월_관리비상세내역'!BM136</f>
        <v>98.202816901408454</v>
      </c>
      <c r="BM136" s="57">
        <f t="shared" ca="1" si="68"/>
        <v>108.26830985915493</v>
      </c>
      <c r="BN136" s="51">
        <f ca="1">'2024_4월_관리비상세내역'!BO136</f>
        <v>1063.7975999999999</v>
      </c>
      <c r="BO136" s="57">
        <f t="shared" ca="1" si="69"/>
        <v>1120.1599999999999</v>
      </c>
      <c r="BP136" s="51">
        <f ca="1">'2024_4월_관리비상세내역'!BQ136</f>
        <v>1633.2178217821781</v>
      </c>
      <c r="BQ136" s="57">
        <f t="shared" ca="1" si="70"/>
        <v>1985.8217821782177</v>
      </c>
      <c r="BR136" s="51">
        <v>0</v>
      </c>
      <c r="BS136" s="51">
        <v>0</v>
      </c>
    </row>
    <row r="137" spans="1:71">
      <c r="A137" s="8" t="s">
        <v>239</v>
      </c>
      <c r="B137">
        <v>704</v>
      </c>
      <c r="C137" s="8">
        <v>202</v>
      </c>
      <c r="E137" s="8">
        <v>115.7</v>
      </c>
      <c r="F137" s="8" t="s">
        <v>240</v>
      </c>
      <c r="G137" s="55">
        <f t="shared" ca="1" si="58"/>
        <v>44338</v>
      </c>
      <c r="H137" s="8">
        <v>77777</v>
      </c>
      <c r="J137" t="str">
        <f t="shared" ca="1" si="72"/>
        <v>자가</v>
      </c>
      <c r="K137" s="8" t="s">
        <v>242</v>
      </c>
      <c r="L137" s="55">
        <v>45413</v>
      </c>
      <c r="M137" s="55">
        <v>45463</v>
      </c>
      <c r="N137" s="55">
        <v>45413</v>
      </c>
      <c r="O137" s="55">
        <v>45443</v>
      </c>
      <c r="P137" s="51">
        <f t="shared" ca="1" si="59"/>
        <v>447983</v>
      </c>
      <c r="Q137" s="57">
        <f t="shared" ca="1" si="60"/>
        <v>456942.66</v>
      </c>
      <c r="R137" s="51">
        <f t="shared" ca="1" si="61"/>
        <v>447983</v>
      </c>
      <c r="S137" s="57">
        <f t="shared" ca="1" si="71"/>
        <v>157067</v>
      </c>
      <c r="T137" s="57">
        <f t="shared" ca="1" si="62"/>
        <v>290916</v>
      </c>
      <c r="U137" s="57">
        <f t="shared" ca="1" si="57"/>
        <v>30376</v>
      </c>
      <c r="V137" s="57">
        <f t="shared" ca="1" si="57"/>
        <v>26125</v>
      </c>
      <c r="W137" s="57">
        <f t="shared" ca="1" si="57"/>
        <v>1325</v>
      </c>
      <c r="X137" s="57">
        <f t="shared" ca="1" si="57"/>
        <v>1693</v>
      </c>
      <c r="Y137" s="57">
        <f t="shared" ca="1" si="57"/>
        <v>3110</v>
      </c>
      <c r="Z137" s="57">
        <f t="shared" ca="1" si="57"/>
        <v>20302</v>
      </c>
      <c r="AA137" s="57">
        <f t="shared" ca="1" si="57"/>
        <v>7846</v>
      </c>
      <c r="AB137" s="57">
        <f t="shared" ca="1" si="57"/>
        <v>28160</v>
      </c>
      <c r="AC137" s="57">
        <f t="shared" ca="1" si="57"/>
        <v>301</v>
      </c>
      <c r="AD137" s="57">
        <f t="shared" ca="1" si="57"/>
        <v>6667</v>
      </c>
      <c r="AE137" s="57">
        <f t="shared" ca="1" si="57"/>
        <v>13946</v>
      </c>
      <c r="AF137" s="57">
        <f t="shared" ca="1" si="57"/>
        <v>755</v>
      </c>
      <c r="AG137" s="57">
        <f t="shared" ca="1" si="57"/>
        <v>18378</v>
      </c>
      <c r="AH137" s="57">
        <f t="shared" ca="1" si="57"/>
        <v>199</v>
      </c>
      <c r="AI137" s="57">
        <f t="shared" ca="1" si="57"/>
        <v>0</v>
      </c>
      <c r="AJ137" s="57">
        <f t="shared" ca="1" si="57"/>
        <v>157873</v>
      </c>
      <c r="AK137" s="57">
        <f t="shared" ca="1" si="56"/>
        <v>16237</v>
      </c>
      <c r="AL137" s="57">
        <f t="shared" ca="1" si="56"/>
        <v>82485</v>
      </c>
      <c r="AM137" s="57">
        <f t="shared" ca="1" si="56"/>
        <v>7905</v>
      </c>
      <c r="AN137" s="57">
        <f t="shared" ca="1" si="56"/>
        <v>28764</v>
      </c>
      <c r="AO137" s="57">
        <f t="shared" ca="1" si="56"/>
        <v>0</v>
      </c>
      <c r="AP137" s="57">
        <f t="shared" ca="1" si="56"/>
        <v>25185</v>
      </c>
      <c r="AQ137" s="57">
        <f t="shared" ca="1" si="56"/>
        <v>5929</v>
      </c>
      <c r="AR137" s="57">
        <f t="shared" ca="1" si="56"/>
        <v>2291</v>
      </c>
      <c r="AS137" s="57">
        <v>2500</v>
      </c>
      <c r="AT137" s="57">
        <f t="shared" ca="1" si="56"/>
        <v>0</v>
      </c>
      <c r="AU137" s="51">
        <v>0</v>
      </c>
      <c r="AV137" s="57">
        <v>0</v>
      </c>
      <c r="AW137" s="51">
        <f t="shared" ca="1" si="63"/>
        <v>8959.66</v>
      </c>
      <c r="AX137" s="57">
        <f t="shared" ca="1" si="52"/>
        <v>-9905</v>
      </c>
      <c r="AY137" s="57">
        <f t="shared" ca="1" si="52"/>
        <v>0</v>
      </c>
      <c r="AZ137" s="57">
        <f t="shared" ca="1" si="52"/>
        <v>0</v>
      </c>
      <c r="BA137" s="51">
        <v>0</v>
      </c>
      <c r="BB137" s="51">
        <v>0</v>
      </c>
      <c r="BC137" s="57">
        <f t="shared" ca="1" si="52"/>
        <v>-28525</v>
      </c>
      <c r="BD137" s="57">
        <f t="shared" ca="1" si="52"/>
        <v>-1939</v>
      </c>
      <c r="BE137" s="57">
        <f t="shared" ca="1" si="73"/>
        <v>789.36500000000001</v>
      </c>
      <c r="BF137" s="51">
        <f t="shared" ca="1" si="64"/>
        <v>65.988</v>
      </c>
      <c r="BG137" s="51">
        <f t="shared" ca="1" si="65"/>
        <v>4.0512676056338028</v>
      </c>
      <c r="BH137" s="51">
        <f t="shared" ca="1" si="66"/>
        <v>249.35643564356437</v>
      </c>
      <c r="BI137" s="51">
        <v>0</v>
      </c>
      <c r="BJ137" s="51">
        <f ca="1">'2024_4월_관리비상세내역'!BK137</f>
        <v>1136.3799999999999</v>
      </c>
      <c r="BK137" s="51">
        <f t="shared" ca="1" si="67"/>
        <v>1925.7449999999999</v>
      </c>
      <c r="BL137" s="51">
        <f ca="1">'2024_4월_관리비상세내역'!BM137</f>
        <v>711.70366197183102</v>
      </c>
      <c r="BM137" s="57">
        <f t="shared" ca="1" si="68"/>
        <v>715.75492957746485</v>
      </c>
      <c r="BN137" s="51">
        <f ca="1">'2024_4월_관리비상세내역'!BO137</f>
        <v>1014.6032</v>
      </c>
      <c r="BO137" s="57">
        <f t="shared" ca="1" si="69"/>
        <v>1080.5912000000001</v>
      </c>
      <c r="BP137" s="51">
        <f ca="1">'2024_4월_관리비상세내역'!BQ137</f>
        <v>1606.2574257425742</v>
      </c>
      <c r="BQ137" s="57">
        <f t="shared" ca="1" si="70"/>
        <v>1855.6138613861385</v>
      </c>
      <c r="BR137" s="51">
        <v>0</v>
      </c>
      <c r="BS137" s="51">
        <v>0</v>
      </c>
    </row>
    <row r="138" spans="1:71">
      <c r="A138" s="8" t="s">
        <v>239</v>
      </c>
      <c r="B138">
        <v>704</v>
      </c>
      <c r="C138" s="8">
        <v>301</v>
      </c>
      <c r="E138" s="8">
        <v>115.7</v>
      </c>
      <c r="F138" s="8" t="s">
        <v>240</v>
      </c>
      <c r="G138" s="55">
        <f t="shared" ca="1" si="58"/>
        <v>42912</v>
      </c>
      <c r="H138" s="8">
        <v>77777</v>
      </c>
      <c r="J138" t="str">
        <f t="shared" ca="1" si="72"/>
        <v>전세</v>
      </c>
      <c r="K138" s="8" t="s">
        <v>242</v>
      </c>
      <c r="L138" s="55">
        <v>45413</v>
      </c>
      <c r="M138" s="55">
        <v>45463</v>
      </c>
      <c r="N138" s="55">
        <v>45413</v>
      </c>
      <c r="O138" s="55">
        <v>45443</v>
      </c>
      <c r="P138" s="51">
        <f t="shared" ca="1" si="59"/>
        <v>534237</v>
      </c>
      <c r="Q138" s="57">
        <f t="shared" ca="1" si="60"/>
        <v>544921.74</v>
      </c>
      <c r="R138" s="51">
        <f t="shared" ca="1" si="61"/>
        <v>534237</v>
      </c>
      <c r="S138" s="57">
        <f t="shared" ca="1" si="71"/>
        <v>189682</v>
      </c>
      <c r="T138" s="57">
        <f t="shared" ca="1" si="62"/>
        <v>344555</v>
      </c>
      <c r="U138" s="57">
        <f t="shared" ca="1" si="57"/>
        <v>72075</v>
      </c>
      <c r="V138" s="57">
        <f t="shared" ca="1" si="57"/>
        <v>11166</v>
      </c>
      <c r="W138" s="57">
        <f t="shared" ca="1" si="57"/>
        <v>967</v>
      </c>
      <c r="X138" s="57">
        <f t="shared" ca="1" si="57"/>
        <v>1285</v>
      </c>
      <c r="Y138" s="57">
        <f t="shared" ca="1" si="57"/>
        <v>3078</v>
      </c>
      <c r="Z138" s="57">
        <f t="shared" ca="1" si="57"/>
        <v>45163</v>
      </c>
      <c r="AA138" s="57">
        <f t="shared" ca="1" si="57"/>
        <v>16926</v>
      </c>
      <c r="AB138" s="57">
        <f t="shared" ca="1" si="57"/>
        <v>14144</v>
      </c>
      <c r="AC138" s="57">
        <f t="shared" ca="1" si="57"/>
        <v>619</v>
      </c>
      <c r="AD138" s="57">
        <f t="shared" ca="1" si="57"/>
        <v>7273</v>
      </c>
      <c r="AE138" s="57">
        <f t="shared" ca="1" si="57"/>
        <v>13066</v>
      </c>
      <c r="AF138" s="57">
        <f t="shared" ca="1" si="57"/>
        <v>356</v>
      </c>
      <c r="AG138" s="57">
        <f t="shared" ca="1" si="57"/>
        <v>18437</v>
      </c>
      <c r="AH138" s="57">
        <f t="shared" ca="1" si="57"/>
        <v>788</v>
      </c>
      <c r="AI138" s="57">
        <f t="shared" ca="1" si="57"/>
        <v>0</v>
      </c>
      <c r="AJ138" s="57">
        <f t="shared" ca="1" si="57"/>
        <v>188302</v>
      </c>
      <c r="AK138" s="57">
        <f t="shared" ca="1" si="56"/>
        <v>33260</v>
      </c>
      <c r="AL138" s="57">
        <f t="shared" ca="1" si="56"/>
        <v>99280</v>
      </c>
      <c r="AM138" s="57">
        <f t="shared" ca="1" si="56"/>
        <v>2411</v>
      </c>
      <c r="AN138" s="57">
        <f t="shared" ca="1" si="56"/>
        <v>15893</v>
      </c>
      <c r="AO138" s="57">
        <f t="shared" ca="1" si="56"/>
        <v>0</v>
      </c>
      <c r="AP138" s="57">
        <f t="shared" ca="1" si="56"/>
        <v>6131</v>
      </c>
      <c r="AQ138" s="57">
        <f t="shared" ca="1" si="56"/>
        <v>2053</v>
      </c>
      <c r="AR138" s="57">
        <f t="shared" ca="1" si="56"/>
        <v>1181</v>
      </c>
      <c r="AS138" s="57">
        <v>2500</v>
      </c>
      <c r="AT138" s="57">
        <f t="shared" ca="1" si="56"/>
        <v>0</v>
      </c>
      <c r="AU138" s="51">
        <v>0</v>
      </c>
      <c r="AV138" s="57">
        <v>0</v>
      </c>
      <c r="AW138" s="51">
        <f t="shared" ca="1" si="63"/>
        <v>10684.74</v>
      </c>
      <c r="AX138" s="57">
        <f t="shared" ca="1" si="52"/>
        <v>-2991</v>
      </c>
      <c r="AY138" s="57">
        <f t="shared" ca="1" si="52"/>
        <v>0</v>
      </c>
      <c r="AZ138" s="57">
        <f t="shared" ca="1" si="52"/>
        <v>0</v>
      </c>
      <c r="BA138" s="51">
        <v>0</v>
      </c>
      <c r="BB138" s="51">
        <v>0</v>
      </c>
      <c r="BC138" s="57">
        <f t="shared" ca="1" si="52"/>
        <v>-9975</v>
      </c>
      <c r="BD138" s="57">
        <f t="shared" ca="1" si="52"/>
        <v>-9151</v>
      </c>
      <c r="BE138" s="57">
        <f t="shared" ca="1" si="73"/>
        <v>941.51</v>
      </c>
      <c r="BF138" s="51">
        <f t="shared" ca="1" si="64"/>
        <v>79.424000000000007</v>
      </c>
      <c r="BG138" s="51">
        <f t="shared" ca="1" si="65"/>
        <v>2.2384507042253521</v>
      </c>
      <c r="BH138" s="51">
        <f t="shared" ca="1" si="66"/>
        <v>60.702970297029701</v>
      </c>
      <c r="BI138" s="51">
        <v>0</v>
      </c>
      <c r="BJ138" s="51">
        <f ca="1">'2024_4월_관리비상세내역'!BK138</f>
        <v>1593.7550000000001</v>
      </c>
      <c r="BK138" s="51">
        <f t="shared" ca="1" si="67"/>
        <v>2535.2650000000003</v>
      </c>
      <c r="BL138" s="51">
        <f ca="1">'2024_4월_관리비상세내역'!BM138</f>
        <v>489.20718309859154</v>
      </c>
      <c r="BM138" s="57">
        <f t="shared" ca="1" si="68"/>
        <v>491.44563380281687</v>
      </c>
      <c r="BN138" s="51">
        <f ca="1">'2024_4월_관리비상세내역'!BO138</f>
        <v>283.5856</v>
      </c>
      <c r="BO138" s="57">
        <f t="shared" ca="1" si="69"/>
        <v>363.00959999999998</v>
      </c>
      <c r="BP138" s="51">
        <f ca="1">'2024_4월_관리비상세내역'!BQ138</f>
        <v>1493.8217821782177</v>
      </c>
      <c r="BQ138" s="57">
        <f t="shared" ca="1" si="70"/>
        <v>1554.5247524752474</v>
      </c>
      <c r="BR138" s="51">
        <v>0</v>
      </c>
      <c r="BS138" s="51">
        <v>0</v>
      </c>
    </row>
    <row r="139" spans="1:71">
      <c r="A139" s="8" t="s">
        <v>239</v>
      </c>
      <c r="B139">
        <v>704</v>
      </c>
      <c r="C139" s="8">
        <v>302</v>
      </c>
      <c r="E139" s="8">
        <v>115.7</v>
      </c>
      <c r="F139" s="8" t="s">
        <v>240</v>
      </c>
      <c r="G139" s="55">
        <f t="shared" ca="1" si="58"/>
        <v>42914</v>
      </c>
      <c r="H139" s="8">
        <v>77777</v>
      </c>
      <c r="J139" t="str">
        <f t="shared" ca="1" si="72"/>
        <v>월세</v>
      </c>
      <c r="K139" s="8" t="s">
        <v>242</v>
      </c>
      <c r="L139" s="55">
        <v>45413</v>
      </c>
      <c r="M139" s="55">
        <v>45463</v>
      </c>
      <c r="N139" s="55">
        <v>45413</v>
      </c>
      <c r="O139" s="55">
        <v>45443</v>
      </c>
      <c r="P139" s="51">
        <f t="shared" ca="1" si="59"/>
        <v>642938</v>
      </c>
      <c r="Q139" s="57">
        <f t="shared" ca="1" si="60"/>
        <v>655796.76</v>
      </c>
      <c r="R139" s="51">
        <f t="shared" ca="1" si="61"/>
        <v>642938</v>
      </c>
      <c r="S139" s="57">
        <f t="shared" ca="1" si="71"/>
        <v>243719</v>
      </c>
      <c r="T139" s="57">
        <f t="shared" ca="1" si="62"/>
        <v>399219</v>
      </c>
      <c r="U139" s="57">
        <f t="shared" ca="1" si="57"/>
        <v>59444</v>
      </c>
      <c r="V139" s="57">
        <f t="shared" ca="1" si="57"/>
        <v>35559</v>
      </c>
      <c r="W139" s="57">
        <f t="shared" ca="1" si="57"/>
        <v>474</v>
      </c>
      <c r="X139" s="57">
        <f t="shared" ca="1" si="57"/>
        <v>4899</v>
      </c>
      <c r="Y139" s="57">
        <f t="shared" ca="1" si="57"/>
        <v>3842</v>
      </c>
      <c r="Z139" s="57">
        <f t="shared" ca="1" si="57"/>
        <v>32762</v>
      </c>
      <c r="AA139" s="57">
        <f t="shared" ca="1" si="57"/>
        <v>12057</v>
      </c>
      <c r="AB139" s="57">
        <f t="shared" ca="1" si="57"/>
        <v>62204</v>
      </c>
      <c r="AC139" s="57">
        <f t="shared" ca="1" si="57"/>
        <v>1100</v>
      </c>
      <c r="AD139" s="57">
        <f t="shared" ca="1" si="57"/>
        <v>7378</v>
      </c>
      <c r="AE139" s="57">
        <f t="shared" ca="1" si="57"/>
        <v>4834</v>
      </c>
      <c r="AF139" s="57">
        <f t="shared" ca="1" si="57"/>
        <v>853</v>
      </c>
      <c r="AG139" s="57">
        <f t="shared" ca="1" si="57"/>
        <v>26642</v>
      </c>
      <c r="AH139" s="57">
        <f t="shared" ca="1" si="57"/>
        <v>525</v>
      </c>
      <c r="AI139" s="57">
        <f t="shared" ca="1" si="57"/>
        <v>0</v>
      </c>
      <c r="AJ139" s="57">
        <f t="shared" ca="1" si="57"/>
        <v>182047</v>
      </c>
      <c r="AK139" s="57">
        <f t="shared" ca="1" si="56"/>
        <v>38676</v>
      </c>
      <c r="AL139" s="57">
        <f t="shared" ca="1" si="56"/>
        <v>76806</v>
      </c>
      <c r="AM139" s="57">
        <f t="shared" ca="1" si="56"/>
        <v>6636</v>
      </c>
      <c r="AN139" s="57">
        <f t="shared" ca="1" si="56"/>
        <v>47200</v>
      </c>
      <c r="AO139" s="57">
        <f t="shared" ca="1" si="56"/>
        <v>0</v>
      </c>
      <c r="AP139" s="57">
        <f t="shared" ca="1" si="56"/>
        <v>70882</v>
      </c>
      <c r="AQ139" s="57">
        <f t="shared" ca="1" si="56"/>
        <v>3728</v>
      </c>
      <c r="AR139" s="57">
        <f t="shared" ca="1" si="56"/>
        <v>1763</v>
      </c>
      <c r="AS139" s="57">
        <v>2500</v>
      </c>
      <c r="AT139" s="57">
        <f t="shared" ca="1" si="56"/>
        <v>0</v>
      </c>
      <c r="AU139" s="51">
        <v>0</v>
      </c>
      <c r="AV139" s="57">
        <v>0</v>
      </c>
      <c r="AW139" s="51">
        <f t="shared" ca="1" si="63"/>
        <v>12858.76</v>
      </c>
      <c r="AX139" s="57">
        <f t="shared" ca="1" si="52"/>
        <v>-14602</v>
      </c>
      <c r="AY139" s="57">
        <f t="shared" ca="1" si="52"/>
        <v>0</v>
      </c>
      <c r="AZ139" s="57">
        <f t="shared" ca="1" si="52"/>
        <v>0</v>
      </c>
      <c r="BA139" s="51">
        <v>0</v>
      </c>
      <c r="BB139" s="51">
        <v>0</v>
      </c>
      <c r="BC139" s="57">
        <f t="shared" ca="1" si="52"/>
        <v>-20445</v>
      </c>
      <c r="BD139" s="57">
        <f t="shared" ca="1" si="52"/>
        <v>-4826</v>
      </c>
      <c r="BE139" s="57">
        <f t="shared" ca="1" si="73"/>
        <v>910.23500000000001</v>
      </c>
      <c r="BF139" s="51">
        <f t="shared" ca="1" si="64"/>
        <v>61.444800000000001</v>
      </c>
      <c r="BG139" s="51">
        <f t="shared" ca="1" si="65"/>
        <v>6.647887323943662</v>
      </c>
      <c r="BH139" s="51">
        <f t="shared" ca="1" si="66"/>
        <v>701.80198019801981</v>
      </c>
      <c r="BI139" s="51">
        <v>0</v>
      </c>
      <c r="BJ139" s="51">
        <f ca="1">'2024_4월_관리비상세내역'!BK139</f>
        <v>1679.385</v>
      </c>
      <c r="BK139" s="51">
        <f t="shared" ca="1" si="67"/>
        <v>2589.62</v>
      </c>
      <c r="BL139" s="51">
        <f ca="1">'2024_4월_관리비상세내역'!BM139</f>
        <v>836.81338028169023</v>
      </c>
      <c r="BM139" s="57">
        <f t="shared" ca="1" si="68"/>
        <v>843.46126760563391</v>
      </c>
      <c r="BN139" s="51">
        <f ca="1">'2024_4월_관리비상세내역'!BO139</f>
        <v>872.33199999999999</v>
      </c>
      <c r="BO139" s="57">
        <f t="shared" ca="1" si="69"/>
        <v>933.77679999999998</v>
      </c>
      <c r="BP139" s="51">
        <f ca="1">'2024_4월_관리비상세내역'!BQ139</f>
        <v>1394.8118811881188</v>
      </c>
      <c r="BQ139" s="57">
        <f t="shared" ca="1" si="70"/>
        <v>2096.6138613861385</v>
      </c>
      <c r="BR139" s="51">
        <v>0</v>
      </c>
      <c r="BS139" s="51">
        <v>0</v>
      </c>
    </row>
    <row r="140" spans="1:71">
      <c r="A140" s="8" t="s">
        <v>239</v>
      </c>
      <c r="B140">
        <v>704</v>
      </c>
      <c r="C140" s="8">
        <v>401</v>
      </c>
      <c r="E140" s="8">
        <v>115.7</v>
      </c>
      <c r="F140" s="8" t="s">
        <v>240</v>
      </c>
      <c r="G140" s="55">
        <f t="shared" ca="1" si="58"/>
        <v>42040</v>
      </c>
      <c r="H140" s="8">
        <v>77777</v>
      </c>
      <c r="J140" t="str">
        <f t="shared" ca="1" si="72"/>
        <v>월세</v>
      </c>
      <c r="K140" s="8" t="s">
        <v>242</v>
      </c>
      <c r="L140" s="55">
        <v>45413</v>
      </c>
      <c r="M140" s="55">
        <v>45463</v>
      </c>
      <c r="N140" s="55">
        <v>45413</v>
      </c>
      <c r="O140" s="55">
        <v>45443</v>
      </c>
      <c r="P140" s="51">
        <f t="shared" ca="1" si="59"/>
        <v>541619</v>
      </c>
      <c r="Q140" s="57">
        <f t="shared" ca="1" si="60"/>
        <v>552451.38</v>
      </c>
      <c r="R140" s="51">
        <f t="shared" ca="1" si="61"/>
        <v>541619</v>
      </c>
      <c r="S140" s="57">
        <f t="shared" ca="1" si="71"/>
        <v>261986</v>
      </c>
      <c r="T140" s="57">
        <f t="shared" ca="1" si="62"/>
        <v>279633</v>
      </c>
      <c r="U140" s="57">
        <f t="shared" ca="1" si="57"/>
        <v>54581</v>
      </c>
      <c r="V140" s="57">
        <f t="shared" ca="1" si="57"/>
        <v>37861</v>
      </c>
      <c r="W140" s="57">
        <f t="shared" ca="1" si="57"/>
        <v>703</v>
      </c>
      <c r="X140" s="57">
        <f t="shared" ca="1" si="57"/>
        <v>3300</v>
      </c>
      <c r="Y140" s="57">
        <f t="shared" ca="1" si="57"/>
        <v>3385</v>
      </c>
      <c r="Z140" s="57">
        <f t="shared" ca="1" si="57"/>
        <v>39599</v>
      </c>
      <c r="AA140" s="57">
        <f t="shared" ca="1" si="57"/>
        <v>12727</v>
      </c>
      <c r="AB140" s="57">
        <f t="shared" ca="1" si="57"/>
        <v>64528</v>
      </c>
      <c r="AC140" s="57">
        <f t="shared" ca="1" si="57"/>
        <v>2287</v>
      </c>
      <c r="AD140" s="57">
        <f t="shared" ca="1" si="57"/>
        <v>5370</v>
      </c>
      <c r="AE140" s="57">
        <f t="shared" ca="1" si="57"/>
        <v>8554</v>
      </c>
      <c r="AF140" s="57">
        <f t="shared" ca="1" si="57"/>
        <v>624</v>
      </c>
      <c r="AG140" s="57">
        <f t="shared" ca="1" si="57"/>
        <v>37283</v>
      </c>
      <c r="AH140" s="57">
        <f t="shared" ca="1" si="57"/>
        <v>876</v>
      </c>
      <c r="AI140" s="57">
        <f t="shared" ca="1" si="57"/>
        <v>0</v>
      </c>
      <c r="AJ140" s="57">
        <f t="shared" ca="1" si="57"/>
        <v>130314</v>
      </c>
      <c r="AK140" s="57">
        <f t="shared" ca="1" si="56"/>
        <v>28658</v>
      </c>
      <c r="AL140" s="57">
        <f t="shared" ca="1" si="56"/>
        <v>26683</v>
      </c>
      <c r="AM140" s="57">
        <f t="shared" ca="1" si="56"/>
        <v>3013</v>
      </c>
      <c r="AN140" s="57">
        <f t="shared" ca="1" si="56"/>
        <v>55093</v>
      </c>
      <c r="AO140" s="57">
        <f t="shared" ca="1" si="56"/>
        <v>0</v>
      </c>
      <c r="AP140" s="57">
        <f t="shared" ca="1" si="56"/>
        <v>58736</v>
      </c>
      <c r="AQ140" s="57">
        <f t="shared" ca="1" si="56"/>
        <v>3911</v>
      </c>
      <c r="AR140" s="57">
        <f t="shared" ca="1" si="56"/>
        <v>1045</v>
      </c>
      <c r="AS140" s="57">
        <v>2500</v>
      </c>
      <c r="AT140" s="57">
        <f t="shared" ca="1" si="56"/>
        <v>0</v>
      </c>
      <c r="AU140" s="51">
        <v>0</v>
      </c>
      <c r="AV140" s="57">
        <v>0</v>
      </c>
      <c r="AW140" s="51">
        <f t="shared" ca="1" si="63"/>
        <v>10832.380000000001</v>
      </c>
      <c r="AX140" s="57">
        <f t="shared" ca="1" si="52"/>
        <v>-6047</v>
      </c>
      <c r="AY140" s="57">
        <f t="shared" ca="1" si="52"/>
        <v>0</v>
      </c>
      <c r="AZ140" s="57">
        <f t="shared" ca="1" si="52"/>
        <v>0</v>
      </c>
      <c r="BA140" s="51">
        <v>0</v>
      </c>
      <c r="BB140" s="51">
        <v>0</v>
      </c>
      <c r="BC140" s="57">
        <f t="shared" ca="1" si="52"/>
        <v>-4065</v>
      </c>
      <c r="BD140" s="57">
        <f t="shared" ca="1" si="52"/>
        <v>-29900</v>
      </c>
      <c r="BE140" s="57">
        <f t="shared" ca="1" si="73"/>
        <v>651.57000000000005</v>
      </c>
      <c r="BF140" s="51">
        <f t="shared" ca="1" si="64"/>
        <v>21.346399999999999</v>
      </c>
      <c r="BG140" s="51">
        <f t="shared" ca="1" si="65"/>
        <v>7.7595774647887321</v>
      </c>
      <c r="BH140" s="51">
        <f t="shared" ca="1" si="66"/>
        <v>581.54455445544556</v>
      </c>
      <c r="BI140" s="51">
        <v>0</v>
      </c>
      <c r="BJ140" s="51">
        <f ca="1">'2024_4월_관리비상세내역'!BK140</f>
        <v>1363.365</v>
      </c>
      <c r="BK140" s="51">
        <f t="shared" ca="1" si="67"/>
        <v>2014.9349999999999</v>
      </c>
      <c r="BL140" s="51">
        <f ca="1">'2024_4월_관리비상세내역'!BM140</f>
        <v>13.969718309859156</v>
      </c>
      <c r="BM140" s="57">
        <f t="shared" ca="1" si="68"/>
        <v>21.729295774647888</v>
      </c>
      <c r="BN140" s="51">
        <f ca="1">'2024_4월_관리비상세내역'!BO140</f>
        <v>407.04079999999999</v>
      </c>
      <c r="BO140" s="57">
        <f t="shared" ca="1" si="69"/>
        <v>428.38720000000001</v>
      </c>
      <c r="BP140" s="51">
        <f ca="1">'2024_4월_관리비상세내역'!BQ140</f>
        <v>1411.1485148514853</v>
      </c>
      <c r="BQ140" s="57">
        <f t="shared" ca="1" si="70"/>
        <v>1992.6930693069307</v>
      </c>
      <c r="BR140" s="51">
        <v>0</v>
      </c>
      <c r="BS140" s="51">
        <v>0</v>
      </c>
    </row>
    <row r="141" spans="1:71">
      <c r="A141" s="8" t="s">
        <v>239</v>
      </c>
      <c r="B141">
        <v>704</v>
      </c>
      <c r="C141" s="8">
        <v>402</v>
      </c>
      <c r="E141" s="8">
        <v>115.7</v>
      </c>
      <c r="F141" s="8" t="s">
        <v>240</v>
      </c>
      <c r="G141" s="55">
        <f t="shared" ca="1" si="58"/>
        <v>41674</v>
      </c>
      <c r="H141" s="8">
        <v>77777</v>
      </c>
      <c r="J141" t="str">
        <f t="shared" ca="1" si="72"/>
        <v>전세</v>
      </c>
      <c r="K141" s="8" t="s">
        <v>242</v>
      </c>
      <c r="L141" s="55">
        <v>45413</v>
      </c>
      <c r="M141" s="55">
        <v>45463</v>
      </c>
      <c r="N141" s="55">
        <v>45413</v>
      </c>
      <c r="O141" s="55">
        <v>45443</v>
      </c>
      <c r="P141" s="51">
        <f t="shared" ca="1" si="59"/>
        <v>560714</v>
      </c>
      <c r="Q141" s="57">
        <f t="shared" ca="1" si="60"/>
        <v>571928.28</v>
      </c>
      <c r="R141" s="51">
        <f t="shared" ca="1" si="61"/>
        <v>560714</v>
      </c>
      <c r="S141" s="57">
        <f t="shared" ca="1" si="71"/>
        <v>181671</v>
      </c>
      <c r="T141" s="57">
        <f t="shared" ca="1" si="62"/>
        <v>379043</v>
      </c>
      <c r="U141" s="57">
        <f t="shared" ca="1" si="57"/>
        <v>60048</v>
      </c>
      <c r="V141" s="57">
        <f t="shared" ca="1" si="57"/>
        <v>8379</v>
      </c>
      <c r="W141" s="57">
        <f t="shared" ca="1" si="57"/>
        <v>814</v>
      </c>
      <c r="X141" s="57">
        <f t="shared" ca="1" si="57"/>
        <v>4820</v>
      </c>
      <c r="Y141" s="57">
        <f t="shared" ca="1" si="57"/>
        <v>3484</v>
      </c>
      <c r="Z141" s="57">
        <f t="shared" ca="1" si="57"/>
        <v>47249</v>
      </c>
      <c r="AA141" s="57">
        <f t="shared" ca="1" si="57"/>
        <v>26475</v>
      </c>
      <c r="AB141" s="57">
        <f t="shared" ca="1" si="57"/>
        <v>11307</v>
      </c>
      <c r="AC141" s="57">
        <f t="shared" ca="1" si="57"/>
        <v>1177</v>
      </c>
      <c r="AD141" s="57">
        <f t="shared" ca="1" si="57"/>
        <v>2843</v>
      </c>
      <c r="AE141" s="57">
        <f t="shared" ca="1" si="57"/>
        <v>14945</v>
      </c>
      <c r="AF141" s="57">
        <f t="shared" ca="1" si="57"/>
        <v>989</v>
      </c>
      <c r="AG141" s="57">
        <f t="shared" ca="1" si="57"/>
        <v>16831</v>
      </c>
      <c r="AH141" s="57">
        <f t="shared" ca="1" si="57"/>
        <v>303</v>
      </c>
      <c r="AI141" s="57">
        <f t="shared" ca="1" si="57"/>
        <v>0</v>
      </c>
      <c r="AJ141" s="57">
        <f t="shared" ref="AJ141" ca="1" si="74">RANDBETWEEN(AJ$2,AJ$3)</f>
        <v>194949</v>
      </c>
      <c r="AK141" s="57">
        <f t="shared" ca="1" si="56"/>
        <v>31586</v>
      </c>
      <c r="AL141" s="57">
        <f t="shared" ca="1" si="56"/>
        <v>65853</v>
      </c>
      <c r="AM141" s="57">
        <f t="shared" ca="1" si="56"/>
        <v>5462</v>
      </c>
      <c r="AN141" s="57">
        <f t="shared" ca="1" si="56"/>
        <v>25302</v>
      </c>
      <c r="AO141" s="57">
        <f t="shared" ca="1" si="56"/>
        <v>0</v>
      </c>
      <c r="AP141" s="57">
        <f t="shared" ca="1" si="56"/>
        <v>69496</v>
      </c>
      <c r="AQ141" s="57">
        <f t="shared" ca="1" si="56"/>
        <v>8785</v>
      </c>
      <c r="AR141" s="57">
        <f t="shared" ca="1" si="56"/>
        <v>2142</v>
      </c>
      <c r="AS141" s="57">
        <v>2500</v>
      </c>
      <c r="AT141" s="57">
        <f t="shared" ca="1" si="56"/>
        <v>0</v>
      </c>
      <c r="AU141" s="51">
        <v>0</v>
      </c>
      <c r="AV141" s="57">
        <v>0</v>
      </c>
      <c r="AW141" s="51">
        <f t="shared" ca="1" si="63"/>
        <v>11214.28</v>
      </c>
      <c r="AX141" s="57">
        <f t="shared" ca="1" si="52"/>
        <v>-14443</v>
      </c>
      <c r="AY141" s="57">
        <f t="shared" ca="1" si="52"/>
        <v>0</v>
      </c>
      <c r="AZ141" s="57">
        <f t="shared" ca="1" si="52"/>
        <v>0</v>
      </c>
      <c r="BA141" s="51">
        <v>0</v>
      </c>
      <c r="BB141" s="51">
        <v>0</v>
      </c>
      <c r="BC141" s="57">
        <f t="shared" ca="1" si="52"/>
        <v>-9967</v>
      </c>
      <c r="BD141" s="57">
        <f t="shared" ca="1" si="52"/>
        <v>-20615</v>
      </c>
      <c r="BE141" s="57">
        <f t="shared" ca="1" si="73"/>
        <v>974.745</v>
      </c>
      <c r="BF141" s="51">
        <f t="shared" ca="1" si="64"/>
        <v>52.682400000000001</v>
      </c>
      <c r="BG141" s="51">
        <f t="shared" ca="1" si="65"/>
        <v>3.5636619718309861</v>
      </c>
      <c r="BH141" s="51">
        <f t="shared" ca="1" si="66"/>
        <v>688.0792079207921</v>
      </c>
      <c r="BI141" s="51">
        <v>0</v>
      </c>
      <c r="BJ141" s="51">
        <f ca="1">'2024_4월_관리비상세내역'!BK141</f>
        <v>1423.155</v>
      </c>
      <c r="BK141" s="51">
        <f t="shared" ca="1" si="67"/>
        <v>2397.9</v>
      </c>
      <c r="BL141" s="51">
        <f ca="1">'2024_4월_관리비상세내역'!BM141</f>
        <v>166.57338028169013</v>
      </c>
      <c r="BM141" s="57">
        <f t="shared" ca="1" si="68"/>
        <v>170.13704225352112</v>
      </c>
      <c r="BN141" s="51">
        <f ca="1">'2024_4월_관리비상세내역'!BO141</f>
        <v>517.48320000000001</v>
      </c>
      <c r="BO141" s="57">
        <f t="shared" ca="1" si="69"/>
        <v>570.16560000000004</v>
      </c>
      <c r="BP141" s="51">
        <f ca="1">'2024_4월_관리비상세내역'!BQ141</f>
        <v>535.52475247524751</v>
      </c>
      <c r="BQ141" s="57">
        <f t="shared" ca="1" si="70"/>
        <v>1223.6039603960396</v>
      </c>
      <c r="BR141" s="51">
        <v>0</v>
      </c>
      <c r="BS141" s="51">
        <v>0</v>
      </c>
    </row>
    <row r="142" spans="1:71">
      <c r="A142" s="8" t="s">
        <v>239</v>
      </c>
      <c r="B142">
        <v>704</v>
      </c>
      <c r="C142" s="8">
        <v>501</v>
      </c>
      <c r="E142" s="8">
        <v>115.7</v>
      </c>
      <c r="F142" s="8" t="s">
        <v>240</v>
      </c>
      <c r="G142" s="55">
        <f t="shared" ca="1" si="58"/>
        <v>42033</v>
      </c>
      <c r="H142" s="8">
        <v>77777</v>
      </c>
      <c r="J142" t="str">
        <f t="shared" ca="1" si="72"/>
        <v>월세</v>
      </c>
      <c r="K142" s="8" t="s">
        <v>242</v>
      </c>
      <c r="L142" s="55">
        <v>45413</v>
      </c>
      <c r="M142" s="55">
        <v>45463</v>
      </c>
      <c r="N142" s="55">
        <v>45413</v>
      </c>
      <c r="O142" s="55">
        <v>45443</v>
      </c>
      <c r="P142" s="51">
        <f t="shared" ca="1" si="59"/>
        <v>608907</v>
      </c>
      <c r="Q142" s="57">
        <f t="shared" ca="1" si="60"/>
        <v>621085.14</v>
      </c>
      <c r="R142" s="51">
        <f t="shared" ca="1" si="61"/>
        <v>608907</v>
      </c>
      <c r="S142" s="57">
        <f t="shared" ca="1" si="71"/>
        <v>279017</v>
      </c>
      <c r="T142" s="57">
        <f t="shared" ca="1" si="62"/>
        <v>329890</v>
      </c>
      <c r="U142" s="57">
        <f t="shared" ref="U142:AJ157" ca="1" si="75">RANDBETWEEN(U$2,U$3)</f>
        <v>43455</v>
      </c>
      <c r="V142" s="57">
        <f t="shared" ca="1" si="75"/>
        <v>25047</v>
      </c>
      <c r="W142" s="57">
        <f t="shared" ca="1" si="75"/>
        <v>941</v>
      </c>
      <c r="X142" s="57">
        <f t="shared" ca="1" si="75"/>
        <v>2038</v>
      </c>
      <c r="Y142" s="57">
        <f t="shared" ca="1" si="75"/>
        <v>3753</v>
      </c>
      <c r="Z142" s="57">
        <f t="shared" ca="1" si="75"/>
        <v>50454</v>
      </c>
      <c r="AA142" s="57">
        <f t="shared" ca="1" si="75"/>
        <v>27710</v>
      </c>
      <c r="AB142" s="57">
        <f t="shared" ca="1" si="75"/>
        <v>78055</v>
      </c>
      <c r="AC142" s="57">
        <f t="shared" ca="1" si="75"/>
        <v>599</v>
      </c>
      <c r="AD142" s="57">
        <f t="shared" ca="1" si="75"/>
        <v>2192</v>
      </c>
      <c r="AE142" s="57">
        <f t="shared" ca="1" si="75"/>
        <v>28550</v>
      </c>
      <c r="AF142" s="57">
        <f t="shared" ca="1" si="75"/>
        <v>703</v>
      </c>
      <c r="AG142" s="57">
        <f t="shared" ca="1" si="75"/>
        <v>39040</v>
      </c>
      <c r="AH142" s="57">
        <f t="shared" ca="1" si="75"/>
        <v>808</v>
      </c>
      <c r="AI142" s="57">
        <f t="shared" ca="1" si="75"/>
        <v>0</v>
      </c>
      <c r="AJ142" s="57">
        <f t="shared" ca="1" si="75"/>
        <v>188031</v>
      </c>
      <c r="AK142" s="57">
        <f t="shared" ca="1" si="56"/>
        <v>31091</v>
      </c>
      <c r="AL142" s="57">
        <f t="shared" ca="1" si="56"/>
        <v>66513</v>
      </c>
      <c r="AM142" s="57">
        <f t="shared" ca="1" si="56"/>
        <v>6379</v>
      </c>
      <c r="AN142" s="57">
        <f t="shared" ca="1" si="56"/>
        <v>12706</v>
      </c>
      <c r="AO142" s="57">
        <f t="shared" ca="1" si="56"/>
        <v>0</v>
      </c>
      <c r="AP142" s="57">
        <f t="shared" ca="1" si="56"/>
        <v>16166</v>
      </c>
      <c r="AQ142" s="57">
        <f t="shared" ca="1" si="56"/>
        <v>4190</v>
      </c>
      <c r="AR142" s="57">
        <f t="shared" ca="1" si="56"/>
        <v>370</v>
      </c>
      <c r="AS142" s="57">
        <v>2500</v>
      </c>
      <c r="AT142" s="57">
        <f t="shared" ca="1" si="56"/>
        <v>0</v>
      </c>
      <c r="AU142" s="51">
        <v>0</v>
      </c>
      <c r="AV142" s="57">
        <v>0</v>
      </c>
      <c r="AW142" s="51">
        <f t="shared" ca="1" si="63"/>
        <v>12178.14</v>
      </c>
      <c r="AX142" s="57">
        <f t="shared" ca="1" si="52"/>
        <v>-2930</v>
      </c>
      <c r="AY142" s="57">
        <f t="shared" ca="1" si="52"/>
        <v>0</v>
      </c>
      <c r="AZ142" s="57">
        <f t="shared" ca="1" si="52"/>
        <v>0</v>
      </c>
      <c r="BA142" s="51">
        <v>0</v>
      </c>
      <c r="BB142" s="51">
        <v>0</v>
      </c>
      <c r="BC142" s="57">
        <f t="shared" ca="1" si="52"/>
        <v>-12892</v>
      </c>
      <c r="BD142" s="57">
        <f t="shared" ca="1" si="52"/>
        <v>-6562</v>
      </c>
      <c r="BE142" s="57">
        <f t="shared" ca="1" si="73"/>
        <v>940.15499999999997</v>
      </c>
      <c r="BF142" s="51">
        <f t="shared" ca="1" si="64"/>
        <v>53.2104</v>
      </c>
      <c r="BG142" s="51">
        <f t="shared" ca="1" si="65"/>
        <v>1.7895774647887324</v>
      </c>
      <c r="BH142" s="51">
        <f t="shared" ca="1" si="66"/>
        <v>160.05940594059405</v>
      </c>
      <c r="BI142" s="51">
        <v>0</v>
      </c>
      <c r="BJ142" s="51">
        <f ca="1">'2024_4월_관리비상세내역'!BK142</f>
        <v>1073.0949999999998</v>
      </c>
      <c r="BK142" s="51">
        <f t="shared" ca="1" si="67"/>
        <v>2013.2499999999998</v>
      </c>
      <c r="BL142" s="51">
        <f ca="1">'2024_4월_관리비상세내역'!BM142</f>
        <v>562.23619718309851</v>
      </c>
      <c r="BM142" s="57">
        <f t="shared" ca="1" si="68"/>
        <v>564.02577464788726</v>
      </c>
      <c r="BN142" s="51">
        <f ca="1">'2024_4월_관리비상세내역'!BO142</f>
        <v>315.9864</v>
      </c>
      <c r="BO142" s="57">
        <f t="shared" ca="1" si="69"/>
        <v>369.1968</v>
      </c>
      <c r="BP142" s="51">
        <f ca="1">'2024_4월_관리비상세내역'!BQ142</f>
        <v>1924.2475247524753</v>
      </c>
      <c r="BQ142" s="57">
        <f t="shared" ca="1" si="70"/>
        <v>2084.3069306930693</v>
      </c>
      <c r="BR142" s="51">
        <v>0</v>
      </c>
      <c r="BS142" s="51">
        <v>0</v>
      </c>
    </row>
    <row r="143" spans="1:71">
      <c r="A143" s="8" t="s">
        <v>239</v>
      </c>
      <c r="B143">
        <v>704</v>
      </c>
      <c r="C143" s="8">
        <v>502</v>
      </c>
      <c r="E143" s="8">
        <v>115.7</v>
      </c>
      <c r="F143" s="8" t="s">
        <v>240</v>
      </c>
      <c r="G143" s="55">
        <f t="shared" ca="1" si="58"/>
        <v>43319</v>
      </c>
      <c r="H143" s="8">
        <v>77777</v>
      </c>
      <c r="J143" t="str">
        <f t="shared" ca="1" si="72"/>
        <v>전세</v>
      </c>
      <c r="K143" s="8" t="s">
        <v>242</v>
      </c>
      <c r="L143" s="55">
        <v>45413</v>
      </c>
      <c r="M143" s="55">
        <v>45463</v>
      </c>
      <c r="N143" s="55">
        <v>45413</v>
      </c>
      <c r="O143" s="55">
        <v>45443</v>
      </c>
      <c r="P143" s="51">
        <f t="shared" ca="1" si="59"/>
        <v>574667</v>
      </c>
      <c r="Q143" s="57">
        <f t="shared" ca="1" si="60"/>
        <v>586160.34</v>
      </c>
      <c r="R143" s="51">
        <f t="shared" ca="1" si="61"/>
        <v>574667</v>
      </c>
      <c r="S143" s="57">
        <f t="shared" ca="1" si="71"/>
        <v>222324</v>
      </c>
      <c r="T143" s="57">
        <f t="shared" ca="1" si="62"/>
        <v>352343</v>
      </c>
      <c r="U143" s="57">
        <f t="shared" ca="1" si="75"/>
        <v>49314</v>
      </c>
      <c r="V143" s="57">
        <f t="shared" ca="1" si="75"/>
        <v>15506</v>
      </c>
      <c r="W143" s="57">
        <f t="shared" ca="1" si="75"/>
        <v>908</v>
      </c>
      <c r="X143" s="57">
        <f t="shared" ca="1" si="75"/>
        <v>4197</v>
      </c>
      <c r="Y143" s="57">
        <f t="shared" ca="1" si="75"/>
        <v>3350</v>
      </c>
      <c r="Z143" s="57">
        <f t="shared" ca="1" si="75"/>
        <v>22659</v>
      </c>
      <c r="AA143" s="57">
        <f t="shared" ca="1" si="75"/>
        <v>16665</v>
      </c>
      <c r="AB143" s="57">
        <f t="shared" ca="1" si="75"/>
        <v>63043</v>
      </c>
      <c r="AC143" s="57">
        <f t="shared" ca="1" si="75"/>
        <v>885</v>
      </c>
      <c r="AD143" s="57">
        <f t="shared" ca="1" si="75"/>
        <v>4772</v>
      </c>
      <c r="AE143" s="57">
        <f t="shared" ca="1" si="75"/>
        <v>11272</v>
      </c>
      <c r="AF143" s="57">
        <f t="shared" ca="1" si="75"/>
        <v>801</v>
      </c>
      <c r="AG143" s="57">
        <f t="shared" ca="1" si="75"/>
        <v>38199</v>
      </c>
      <c r="AH143" s="57">
        <f t="shared" ca="1" si="75"/>
        <v>763</v>
      </c>
      <c r="AI143" s="57">
        <f t="shared" ca="1" si="75"/>
        <v>0</v>
      </c>
      <c r="AJ143" s="57">
        <f t="shared" ca="1" si="75"/>
        <v>157614</v>
      </c>
      <c r="AK143" s="57">
        <f t="shared" ca="1" si="56"/>
        <v>42528</v>
      </c>
      <c r="AL143" s="57">
        <f t="shared" ca="1" si="56"/>
        <v>80500</v>
      </c>
      <c r="AM143" s="57">
        <f t="shared" ca="1" si="56"/>
        <v>1374</v>
      </c>
      <c r="AN143" s="57">
        <f t="shared" ca="1" si="56"/>
        <v>8335</v>
      </c>
      <c r="AO143" s="57">
        <f t="shared" ca="1" si="56"/>
        <v>0</v>
      </c>
      <c r="AP143" s="57">
        <f t="shared" ca="1" si="56"/>
        <v>59553</v>
      </c>
      <c r="AQ143" s="57">
        <f t="shared" ca="1" si="56"/>
        <v>7418</v>
      </c>
      <c r="AR143" s="57">
        <f t="shared" ca="1" si="56"/>
        <v>2101</v>
      </c>
      <c r="AS143" s="57">
        <v>2500</v>
      </c>
      <c r="AT143" s="57">
        <f t="shared" ca="1" si="56"/>
        <v>0</v>
      </c>
      <c r="AU143" s="51">
        <v>0</v>
      </c>
      <c r="AV143" s="57">
        <v>0</v>
      </c>
      <c r="AW143" s="51">
        <f t="shared" ca="1" si="63"/>
        <v>11493.34</v>
      </c>
      <c r="AX143" s="57">
        <f t="shared" ca="1" si="52"/>
        <v>-8426</v>
      </c>
      <c r="AY143" s="57">
        <f t="shared" ca="1" si="52"/>
        <v>0</v>
      </c>
      <c r="AZ143" s="57">
        <f t="shared" ca="1" si="52"/>
        <v>0</v>
      </c>
      <c r="BA143" s="51">
        <v>0</v>
      </c>
      <c r="BB143" s="51">
        <v>0</v>
      </c>
      <c r="BC143" s="57">
        <f t="shared" ca="1" si="52"/>
        <v>-1449</v>
      </c>
      <c r="BD143" s="57">
        <f t="shared" ca="1" si="52"/>
        <v>-9715</v>
      </c>
      <c r="BE143" s="57">
        <f t="shared" ca="1" si="73"/>
        <v>788.07</v>
      </c>
      <c r="BF143" s="51">
        <f t="shared" ca="1" si="64"/>
        <v>64.400000000000006</v>
      </c>
      <c r="BG143" s="51">
        <f t="shared" ca="1" si="65"/>
        <v>1.1739436619718311</v>
      </c>
      <c r="BH143" s="51">
        <f t="shared" ca="1" si="66"/>
        <v>589.63366336633658</v>
      </c>
      <c r="BI143" s="51">
        <v>0</v>
      </c>
      <c r="BJ143" s="51">
        <f ca="1">'2024_4월_관리비상세내역'!BK143</f>
        <v>1373.51</v>
      </c>
      <c r="BK143" s="51">
        <f t="shared" ca="1" si="67"/>
        <v>2161.58</v>
      </c>
      <c r="BL143" s="51">
        <f ca="1">'2024_4월_관리비상세내역'!BM143</f>
        <v>809.51915492957744</v>
      </c>
      <c r="BM143" s="57">
        <f t="shared" ca="1" si="68"/>
        <v>810.6930985915493</v>
      </c>
      <c r="BN143" s="51">
        <f ca="1">'2024_4월_관리비상세내역'!BO143</f>
        <v>349.5376</v>
      </c>
      <c r="BO143" s="57">
        <f t="shared" ca="1" si="69"/>
        <v>413.93759999999997</v>
      </c>
      <c r="BP143" s="51">
        <f ca="1">'2024_4월_관리비상세내역'!BQ143</f>
        <v>2462.8217821782177</v>
      </c>
      <c r="BQ143" s="57">
        <f t="shared" ca="1" si="70"/>
        <v>3052.4554455445541</v>
      </c>
      <c r="BR143" s="51">
        <v>0</v>
      </c>
      <c r="BS143" s="51">
        <v>0</v>
      </c>
    </row>
    <row r="144" spans="1:71">
      <c r="A144" s="8" t="s">
        <v>239</v>
      </c>
      <c r="B144">
        <v>704</v>
      </c>
      <c r="C144" s="53">
        <v>601</v>
      </c>
      <c r="E144" s="8">
        <v>115.7</v>
      </c>
      <c r="F144" s="8" t="s">
        <v>240</v>
      </c>
      <c r="G144" s="55">
        <f t="shared" ca="1" si="58"/>
        <v>43112</v>
      </c>
      <c r="H144" s="8">
        <v>77777</v>
      </c>
      <c r="J144" t="str">
        <f t="shared" ca="1" si="72"/>
        <v>전세</v>
      </c>
      <c r="K144" s="8" t="s">
        <v>242</v>
      </c>
      <c r="L144" s="55">
        <v>45413</v>
      </c>
      <c r="M144" s="55">
        <v>45463</v>
      </c>
      <c r="N144" s="55">
        <v>45413</v>
      </c>
      <c r="O144" s="55">
        <v>45443</v>
      </c>
      <c r="P144" s="51">
        <f t="shared" ca="1" si="59"/>
        <v>587912</v>
      </c>
      <c r="Q144" s="57">
        <f t="shared" ca="1" si="60"/>
        <v>599670.24</v>
      </c>
      <c r="R144" s="51">
        <f t="shared" ca="1" si="61"/>
        <v>587912</v>
      </c>
      <c r="S144" s="57">
        <f t="shared" ca="1" si="71"/>
        <v>258811</v>
      </c>
      <c r="T144" s="57">
        <f t="shared" ca="1" si="62"/>
        <v>329101</v>
      </c>
      <c r="U144" s="57">
        <f t="shared" ca="1" si="75"/>
        <v>56720</v>
      </c>
      <c r="V144" s="57">
        <f t="shared" ca="1" si="75"/>
        <v>36430</v>
      </c>
      <c r="W144" s="57">
        <f t="shared" ca="1" si="75"/>
        <v>710</v>
      </c>
      <c r="X144" s="57">
        <f t="shared" ca="1" si="75"/>
        <v>4002</v>
      </c>
      <c r="Y144" s="57">
        <f t="shared" ca="1" si="75"/>
        <v>3038</v>
      </c>
      <c r="Z144" s="57">
        <f t="shared" ca="1" si="75"/>
        <v>33258</v>
      </c>
      <c r="AA144" s="57">
        <f t="shared" ca="1" si="75"/>
        <v>12374</v>
      </c>
      <c r="AB144" s="57">
        <f t="shared" ca="1" si="75"/>
        <v>79860</v>
      </c>
      <c r="AC144" s="57">
        <f t="shared" ca="1" si="75"/>
        <v>1291</v>
      </c>
      <c r="AD144" s="57">
        <f t="shared" ca="1" si="75"/>
        <v>4199</v>
      </c>
      <c r="AE144" s="57">
        <f t="shared" ca="1" si="75"/>
        <v>3012</v>
      </c>
      <c r="AF144" s="57">
        <f t="shared" ca="1" si="75"/>
        <v>212</v>
      </c>
      <c r="AG144" s="57">
        <f t="shared" ca="1" si="75"/>
        <v>32202</v>
      </c>
      <c r="AH144" s="57">
        <f t="shared" ca="1" si="75"/>
        <v>42</v>
      </c>
      <c r="AI144" s="57">
        <f t="shared" ca="1" si="75"/>
        <v>0</v>
      </c>
      <c r="AJ144" s="57">
        <f t="shared" ca="1" si="75"/>
        <v>152065</v>
      </c>
      <c r="AK144" s="57">
        <f t="shared" ca="1" si="56"/>
        <v>26707</v>
      </c>
      <c r="AL144" s="57">
        <f t="shared" ca="1" si="56"/>
        <v>91181</v>
      </c>
      <c r="AM144" s="57">
        <f t="shared" ca="1" si="56"/>
        <v>7126</v>
      </c>
      <c r="AN144" s="57">
        <f t="shared" ca="1" si="56"/>
        <v>4532</v>
      </c>
      <c r="AO144" s="57">
        <f t="shared" ca="1" si="56"/>
        <v>0</v>
      </c>
      <c r="AP144" s="57">
        <f t="shared" ca="1" si="56"/>
        <v>71105</v>
      </c>
      <c r="AQ144" s="57">
        <f t="shared" ca="1" si="56"/>
        <v>3877</v>
      </c>
      <c r="AR144" s="57">
        <f t="shared" ca="1" si="56"/>
        <v>1022</v>
      </c>
      <c r="AS144" s="57">
        <v>2500</v>
      </c>
      <c r="AT144" s="57">
        <f t="shared" ca="1" si="56"/>
        <v>0</v>
      </c>
      <c r="AU144" s="51">
        <v>0</v>
      </c>
      <c r="AV144" s="57">
        <v>0</v>
      </c>
      <c r="AW144" s="51">
        <f t="shared" ca="1" si="63"/>
        <v>11758.24</v>
      </c>
      <c r="AX144" s="57">
        <f t="shared" ca="1" si="52"/>
        <v>-11456</v>
      </c>
      <c r="AY144" s="57">
        <f t="shared" ca="1" si="52"/>
        <v>0</v>
      </c>
      <c r="AZ144" s="57">
        <f t="shared" ca="1" si="52"/>
        <v>0</v>
      </c>
      <c r="BA144" s="51">
        <v>0</v>
      </c>
      <c r="BB144" s="51">
        <v>0</v>
      </c>
      <c r="BC144" s="57">
        <f t="shared" ca="1" si="52"/>
        <v>-24905</v>
      </c>
      <c r="BD144" s="57">
        <f t="shared" ca="1" si="52"/>
        <v>-3192</v>
      </c>
      <c r="BE144" s="57">
        <f t="shared" ca="1" si="73"/>
        <v>760.32500000000005</v>
      </c>
      <c r="BF144" s="51">
        <f t="shared" ca="1" si="64"/>
        <v>72.944800000000001</v>
      </c>
      <c r="BG144" s="51">
        <f t="shared" ca="1" si="65"/>
        <v>0.63830985915492955</v>
      </c>
      <c r="BH144" s="51">
        <f t="shared" ca="1" si="66"/>
        <v>704.00990099009903</v>
      </c>
      <c r="BI144" s="51">
        <v>0</v>
      </c>
      <c r="BJ144" s="51">
        <f ca="1">'2024_4월_관리비상세내역'!BK144</f>
        <v>1085.53</v>
      </c>
      <c r="BK144" s="51">
        <f t="shared" ca="1" si="67"/>
        <v>1845.855</v>
      </c>
      <c r="BL144" s="51">
        <f ca="1">'2024_4월_관리비상세내역'!BM144</f>
        <v>814.51887323943663</v>
      </c>
      <c r="BM144" s="57">
        <f t="shared" ca="1" si="68"/>
        <v>815.15718309859153</v>
      </c>
      <c r="BN144" s="51">
        <f ca="1">'2024_4월_관리비상세내역'!BO144</f>
        <v>832.83040000000005</v>
      </c>
      <c r="BO144" s="57">
        <f t="shared" ca="1" si="69"/>
        <v>905.77520000000004</v>
      </c>
      <c r="BP144" s="51">
        <f ca="1">'2024_4월_관리비상세내역'!BQ144</f>
        <v>1351.7920792079208</v>
      </c>
      <c r="BQ144" s="57">
        <f t="shared" ca="1" si="70"/>
        <v>2055.8019801980199</v>
      </c>
      <c r="BR144" s="51">
        <v>0</v>
      </c>
      <c r="BS144" s="51">
        <v>0</v>
      </c>
    </row>
    <row r="145" spans="1:71">
      <c r="A145" s="8" t="s">
        <v>239</v>
      </c>
      <c r="B145">
        <v>704</v>
      </c>
      <c r="C145" s="53">
        <v>602</v>
      </c>
      <c r="E145" s="8">
        <v>115.7</v>
      </c>
      <c r="F145" s="8" t="s">
        <v>240</v>
      </c>
      <c r="G145" s="55">
        <f t="shared" ca="1" si="58"/>
        <v>44479</v>
      </c>
      <c r="H145" s="8">
        <v>77777</v>
      </c>
      <c r="J145" t="str">
        <f t="shared" ca="1" si="72"/>
        <v>전세</v>
      </c>
      <c r="K145" s="8" t="s">
        <v>242</v>
      </c>
      <c r="L145" s="55">
        <v>45413</v>
      </c>
      <c r="M145" s="55">
        <v>45463</v>
      </c>
      <c r="N145" s="55">
        <v>45413</v>
      </c>
      <c r="O145" s="55">
        <v>45443</v>
      </c>
      <c r="P145" s="51">
        <f t="shared" ca="1" si="59"/>
        <v>578548</v>
      </c>
      <c r="Q145" s="57">
        <f t="shared" ca="1" si="60"/>
        <v>590118.96</v>
      </c>
      <c r="R145" s="51">
        <f t="shared" ca="1" si="61"/>
        <v>578548</v>
      </c>
      <c r="S145" s="57">
        <f t="shared" ca="1" si="71"/>
        <v>194412</v>
      </c>
      <c r="T145" s="57">
        <f t="shared" ca="1" si="62"/>
        <v>384136</v>
      </c>
      <c r="U145" s="57">
        <f t="shared" ca="1" si="75"/>
        <v>77161</v>
      </c>
      <c r="V145" s="57">
        <f t="shared" ca="1" si="75"/>
        <v>12943</v>
      </c>
      <c r="W145" s="57">
        <f t="shared" ca="1" si="75"/>
        <v>865</v>
      </c>
      <c r="X145" s="57">
        <f t="shared" ca="1" si="75"/>
        <v>3299</v>
      </c>
      <c r="Y145" s="57">
        <f t="shared" ca="1" si="75"/>
        <v>3787</v>
      </c>
      <c r="Z145" s="57">
        <f t="shared" ca="1" si="75"/>
        <v>18071</v>
      </c>
      <c r="AA145" s="57">
        <f t="shared" ca="1" si="75"/>
        <v>13473</v>
      </c>
      <c r="AB145" s="57">
        <f t="shared" ca="1" si="75"/>
        <v>34093</v>
      </c>
      <c r="AC145" s="57">
        <f t="shared" ca="1" si="75"/>
        <v>1990</v>
      </c>
      <c r="AD145" s="57">
        <f t="shared" ca="1" si="75"/>
        <v>8524</v>
      </c>
      <c r="AE145" s="57">
        <f t="shared" ca="1" si="75"/>
        <v>18665</v>
      </c>
      <c r="AF145" s="57">
        <f t="shared" ca="1" si="75"/>
        <v>634</v>
      </c>
      <c r="AG145" s="57">
        <f t="shared" ca="1" si="75"/>
        <v>4431</v>
      </c>
      <c r="AH145" s="57">
        <f t="shared" ca="1" si="75"/>
        <v>555</v>
      </c>
      <c r="AI145" s="57">
        <f t="shared" ca="1" si="75"/>
        <v>0</v>
      </c>
      <c r="AJ145" s="57">
        <f t="shared" ca="1" si="75"/>
        <v>164619</v>
      </c>
      <c r="AK145" s="57">
        <f t="shared" ca="1" si="56"/>
        <v>44413</v>
      </c>
      <c r="AL145" s="57">
        <f t="shared" ca="1" si="56"/>
        <v>40263</v>
      </c>
      <c r="AM145" s="57">
        <f t="shared" ca="1" si="56"/>
        <v>9303</v>
      </c>
      <c r="AN145" s="57">
        <f t="shared" ca="1" si="56"/>
        <v>68597</v>
      </c>
      <c r="AO145" s="57">
        <f t="shared" ca="1" si="56"/>
        <v>0</v>
      </c>
      <c r="AP145" s="57">
        <f t="shared" ca="1" si="56"/>
        <v>66350</v>
      </c>
      <c r="AQ145" s="57">
        <f t="shared" ca="1" si="56"/>
        <v>9949</v>
      </c>
      <c r="AR145" s="57">
        <f t="shared" ca="1" si="56"/>
        <v>1269</v>
      </c>
      <c r="AS145" s="57">
        <v>2500</v>
      </c>
      <c r="AT145" s="57">
        <f t="shared" ca="1" si="56"/>
        <v>0</v>
      </c>
      <c r="AU145" s="51">
        <v>0</v>
      </c>
      <c r="AV145" s="57">
        <v>0</v>
      </c>
      <c r="AW145" s="51">
        <f t="shared" ca="1" si="63"/>
        <v>11570.960000000001</v>
      </c>
      <c r="AX145" s="57">
        <f t="shared" ca="1" si="52"/>
        <v>-1197</v>
      </c>
      <c r="AY145" s="57">
        <f t="shared" ca="1" si="52"/>
        <v>0</v>
      </c>
      <c r="AZ145" s="57">
        <f t="shared" ca="1" si="52"/>
        <v>0</v>
      </c>
      <c r="BA145" s="51">
        <v>0</v>
      </c>
      <c r="BB145" s="51">
        <v>0</v>
      </c>
      <c r="BC145" s="57">
        <f t="shared" ca="1" si="52"/>
        <v>-5461</v>
      </c>
      <c r="BD145" s="57">
        <f t="shared" ca="1" si="52"/>
        <v>-20548</v>
      </c>
      <c r="BE145" s="57">
        <f t="shared" ca="1" si="73"/>
        <v>823.09500000000003</v>
      </c>
      <c r="BF145" s="51">
        <f t="shared" ca="1" si="64"/>
        <v>32.2104</v>
      </c>
      <c r="BG145" s="51">
        <f t="shared" ca="1" si="65"/>
        <v>9.6615492957746483</v>
      </c>
      <c r="BH145" s="51">
        <f t="shared" ca="1" si="66"/>
        <v>656.93069306930693</v>
      </c>
      <c r="BI145" s="51">
        <v>0</v>
      </c>
      <c r="BJ145" s="51">
        <f ca="1">'2024_4월_관리비상세내역'!BK145</f>
        <v>1483.6750000000002</v>
      </c>
      <c r="BK145" s="51">
        <f t="shared" ca="1" si="67"/>
        <v>2306.7700000000004</v>
      </c>
      <c r="BL145" s="51">
        <f ca="1">'2024_4월_관리비상세내역'!BM145</f>
        <v>699.72591549295771</v>
      </c>
      <c r="BM145" s="57">
        <f t="shared" ca="1" si="68"/>
        <v>709.38746478873236</v>
      </c>
      <c r="BN145" s="51">
        <f ca="1">'2024_4월_관리비상세내역'!BO145</f>
        <v>1149.6399999999999</v>
      </c>
      <c r="BO145" s="57">
        <f t="shared" ca="1" si="69"/>
        <v>1181.8503999999998</v>
      </c>
      <c r="BP145" s="51">
        <f ca="1">'2024_4월_관리비상세내역'!BQ145</f>
        <v>1485.4257425742574</v>
      </c>
      <c r="BQ145" s="57">
        <f t="shared" ca="1" si="70"/>
        <v>2142.3564356435645</v>
      </c>
      <c r="BR145" s="51">
        <v>0</v>
      </c>
      <c r="BS145" s="51">
        <v>0</v>
      </c>
    </row>
    <row r="146" spans="1:71">
      <c r="A146" s="8" t="s">
        <v>239</v>
      </c>
      <c r="B146">
        <v>704</v>
      </c>
      <c r="C146" s="53">
        <v>701</v>
      </c>
      <c r="E146" s="8">
        <v>115.7</v>
      </c>
      <c r="F146" s="8" t="s">
        <v>240</v>
      </c>
      <c r="G146" s="55">
        <f t="shared" ca="1" si="58"/>
        <v>44450</v>
      </c>
      <c r="H146" s="8">
        <v>77777</v>
      </c>
      <c r="J146" t="str">
        <f t="shared" ca="1" si="72"/>
        <v>전세</v>
      </c>
      <c r="K146" s="8" t="s">
        <v>242</v>
      </c>
      <c r="L146" s="55">
        <v>45413</v>
      </c>
      <c r="M146" s="55">
        <v>45463</v>
      </c>
      <c r="N146" s="55">
        <v>45413</v>
      </c>
      <c r="O146" s="55">
        <v>45443</v>
      </c>
      <c r="P146" s="51">
        <f t="shared" ca="1" si="59"/>
        <v>591049</v>
      </c>
      <c r="Q146" s="57">
        <f t="shared" ca="1" si="60"/>
        <v>602869.98</v>
      </c>
      <c r="R146" s="51">
        <f t="shared" ca="1" si="61"/>
        <v>591049</v>
      </c>
      <c r="S146" s="57">
        <f t="shared" ca="1" si="71"/>
        <v>235671</v>
      </c>
      <c r="T146" s="57">
        <f t="shared" ca="1" si="62"/>
        <v>355378</v>
      </c>
      <c r="U146" s="57">
        <f t="shared" ca="1" si="75"/>
        <v>65738</v>
      </c>
      <c r="V146" s="57">
        <f t="shared" ca="1" si="75"/>
        <v>10039</v>
      </c>
      <c r="W146" s="57">
        <f t="shared" ca="1" si="75"/>
        <v>530</v>
      </c>
      <c r="X146" s="57">
        <f t="shared" ca="1" si="75"/>
        <v>4717</v>
      </c>
      <c r="Y146" s="57">
        <f t="shared" ca="1" si="75"/>
        <v>3531</v>
      </c>
      <c r="Z146" s="57">
        <f t="shared" ca="1" si="75"/>
        <v>57159</v>
      </c>
      <c r="AA146" s="57">
        <f t="shared" ca="1" si="75"/>
        <v>27579</v>
      </c>
      <c r="AB146" s="57">
        <f t="shared" ca="1" si="75"/>
        <v>62834</v>
      </c>
      <c r="AC146" s="57">
        <f t="shared" ca="1" si="75"/>
        <v>1946</v>
      </c>
      <c r="AD146" s="57">
        <f t="shared" ca="1" si="75"/>
        <v>5322</v>
      </c>
      <c r="AE146" s="57">
        <f t="shared" ca="1" si="75"/>
        <v>6995</v>
      </c>
      <c r="AF146" s="57">
        <f t="shared" ca="1" si="75"/>
        <v>742</v>
      </c>
      <c r="AG146" s="57">
        <f t="shared" ca="1" si="75"/>
        <v>13959</v>
      </c>
      <c r="AH146" s="57">
        <f t="shared" ca="1" si="75"/>
        <v>39</v>
      </c>
      <c r="AI146" s="57">
        <f t="shared" ca="1" si="75"/>
        <v>0</v>
      </c>
      <c r="AJ146" s="57">
        <f t="shared" ca="1" si="75"/>
        <v>198206</v>
      </c>
      <c r="AK146" s="57">
        <f t="shared" ca="1" si="56"/>
        <v>22304</v>
      </c>
      <c r="AL146" s="57">
        <f t="shared" ca="1" si="56"/>
        <v>71617</v>
      </c>
      <c r="AM146" s="57">
        <f t="shared" ca="1" si="56"/>
        <v>3471</v>
      </c>
      <c r="AN146" s="57">
        <f t="shared" ca="1" si="56"/>
        <v>9010</v>
      </c>
      <c r="AO146" s="57">
        <f t="shared" ca="1" si="56"/>
        <v>0</v>
      </c>
      <c r="AP146" s="57">
        <f t="shared" ca="1" si="56"/>
        <v>50260</v>
      </c>
      <c r="AQ146" s="57">
        <f t="shared" ca="1" si="56"/>
        <v>2159</v>
      </c>
      <c r="AR146" s="57">
        <f t="shared" ca="1" si="56"/>
        <v>667</v>
      </c>
      <c r="AS146" s="57">
        <v>2500</v>
      </c>
      <c r="AT146" s="57">
        <f t="shared" ca="1" si="56"/>
        <v>0</v>
      </c>
      <c r="AU146" s="51">
        <v>0</v>
      </c>
      <c r="AV146" s="57">
        <v>0</v>
      </c>
      <c r="AW146" s="51">
        <f t="shared" ca="1" si="63"/>
        <v>11820.98</v>
      </c>
      <c r="AX146" s="57">
        <f t="shared" ca="1" si="52"/>
        <v>-19687</v>
      </c>
      <c r="AY146" s="57">
        <f t="shared" ca="1" si="52"/>
        <v>0</v>
      </c>
      <c r="AZ146" s="57">
        <f t="shared" ca="1" si="52"/>
        <v>0</v>
      </c>
      <c r="BA146" s="51">
        <v>0</v>
      </c>
      <c r="BB146" s="51">
        <v>0</v>
      </c>
      <c r="BC146" s="57">
        <f t="shared" ca="1" si="52"/>
        <v>-5692</v>
      </c>
      <c r="BD146" s="57">
        <f t="shared" ca="1" si="52"/>
        <v>-4896</v>
      </c>
      <c r="BE146" s="57">
        <f t="shared" ca="1" si="73"/>
        <v>991.03</v>
      </c>
      <c r="BF146" s="51">
        <f t="shared" ca="1" si="64"/>
        <v>57.293599999999998</v>
      </c>
      <c r="BG146" s="51">
        <f t="shared" ca="1" si="65"/>
        <v>1.2690140845070423</v>
      </c>
      <c r="BH146" s="51">
        <f t="shared" ca="1" si="66"/>
        <v>497.62376237623761</v>
      </c>
      <c r="BI146" s="51">
        <v>0</v>
      </c>
      <c r="BJ146" s="51">
        <f ca="1">'2024_4월_관리비상세내역'!BK146</f>
        <v>1505.0650000000001</v>
      </c>
      <c r="BK146" s="51">
        <f t="shared" ca="1" si="67"/>
        <v>2496.0950000000003</v>
      </c>
      <c r="BL146" s="51">
        <f ca="1">'2024_4월_관리비상세내역'!BM146</f>
        <v>500.61295774647891</v>
      </c>
      <c r="BM146" s="57">
        <f t="shared" ca="1" si="68"/>
        <v>501.88197183098595</v>
      </c>
      <c r="BN146" s="51">
        <f ca="1">'2024_4월_관리비상세내역'!BO146</f>
        <v>498.6696</v>
      </c>
      <c r="BO146" s="57">
        <f t="shared" ca="1" si="69"/>
        <v>555.96320000000003</v>
      </c>
      <c r="BP146" s="51">
        <f ca="1">'2024_4월_관리비상세내역'!BQ146</f>
        <v>1975.5940594059407</v>
      </c>
      <c r="BQ146" s="57">
        <f t="shared" ca="1" si="70"/>
        <v>2473.2178217821784</v>
      </c>
      <c r="BR146" s="51">
        <v>0</v>
      </c>
      <c r="BS146" s="51">
        <v>0</v>
      </c>
    </row>
    <row r="147" spans="1:71">
      <c r="A147" s="8" t="s">
        <v>239</v>
      </c>
      <c r="B147">
        <v>704</v>
      </c>
      <c r="C147" s="53">
        <v>702</v>
      </c>
      <c r="E147" s="8">
        <v>115.7</v>
      </c>
      <c r="F147" s="8" t="s">
        <v>240</v>
      </c>
      <c r="G147" s="55">
        <f t="shared" ca="1" si="58"/>
        <v>44302</v>
      </c>
      <c r="H147" s="8">
        <v>77777</v>
      </c>
      <c r="J147" t="str">
        <f t="shared" ca="1" si="72"/>
        <v>자가</v>
      </c>
      <c r="K147" s="8" t="s">
        <v>242</v>
      </c>
      <c r="L147" s="55">
        <v>45413</v>
      </c>
      <c r="M147" s="55">
        <v>45463</v>
      </c>
      <c r="N147" s="55">
        <v>45413</v>
      </c>
      <c r="O147" s="55">
        <v>45443</v>
      </c>
      <c r="P147" s="51">
        <f t="shared" ca="1" si="59"/>
        <v>479202</v>
      </c>
      <c r="Q147" s="57">
        <f t="shared" ca="1" si="60"/>
        <v>488786.04</v>
      </c>
      <c r="R147" s="51">
        <f t="shared" ca="1" si="61"/>
        <v>479202</v>
      </c>
      <c r="S147" s="57">
        <f t="shared" ca="1" si="71"/>
        <v>187532</v>
      </c>
      <c r="T147" s="57">
        <f t="shared" ca="1" si="62"/>
        <v>291670</v>
      </c>
      <c r="U147" s="57">
        <f t="shared" ca="1" si="75"/>
        <v>60673</v>
      </c>
      <c r="V147" s="57">
        <f t="shared" ca="1" si="75"/>
        <v>26213</v>
      </c>
      <c r="W147" s="57">
        <f t="shared" ca="1" si="75"/>
        <v>594</v>
      </c>
      <c r="X147" s="57">
        <f t="shared" ca="1" si="75"/>
        <v>4166</v>
      </c>
      <c r="Y147" s="57">
        <f t="shared" ca="1" si="75"/>
        <v>3801</v>
      </c>
      <c r="Z147" s="57">
        <f t="shared" ca="1" si="75"/>
        <v>24271</v>
      </c>
      <c r="AA147" s="57">
        <f t="shared" ca="1" si="75"/>
        <v>322</v>
      </c>
      <c r="AB147" s="57">
        <f t="shared" ca="1" si="75"/>
        <v>17072</v>
      </c>
      <c r="AC147" s="57">
        <f t="shared" ca="1" si="75"/>
        <v>1243</v>
      </c>
      <c r="AD147" s="57">
        <f t="shared" ca="1" si="75"/>
        <v>6754</v>
      </c>
      <c r="AE147" s="57">
        <f t="shared" ca="1" si="75"/>
        <v>20698</v>
      </c>
      <c r="AF147" s="57">
        <f t="shared" ca="1" si="75"/>
        <v>865</v>
      </c>
      <c r="AG147" s="57">
        <f t="shared" ca="1" si="75"/>
        <v>17997</v>
      </c>
      <c r="AH147" s="57">
        <f t="shared" ca="1" si="75"/>
        <v>624</v>
      </c>
      <c r="AI147" s="57">
        <f t="shared" ca="1" si="75"/>
        <v>0</v>
      </c>
      <c r="AJ147" s="57">
        <f t="shared" ca="1" si="75"/>
        <v>150877</v>
      </c>
      <c r="AK147" s="57">
        <f t="shared" ca="1" si="56"/>
        <v>42552</v>
      </c>
      <c r="AL147" s="57">
        <f t="shared" ca="1" si="56"/>
        <v>28284</v>
      </c>
      <c r="AM147" s="57">
        <f t="shared" ca="1" si="56"/>
        <v>4570</v>
      </c>
      <c r="AN147" s="57">
        <f t="shared" ca="1" si="56"/>
        <v>54208</v>
      </c>
      <c r="AO147" s="57">
        <f t="shared" ca="1" si="56"/>
        <v>0</v>
      </c>
      <c r="AP147" s="57">
        <f t="shared" ca="1" si="56"/>
        <v>64403</v>
      </c>
      <c r="AQ147" s="57">
        <f t="shared" ca="1" si="56"/>
        <v>3185</v>
      </c>
      <c r="AR147" s="57">
        <f t="shared" ca="1" si="56"/>
        <v>804</v>
      </c>
      <c r="AS147" s="57">
        <v>2500</v>
      </c>
      <c r="AT147" s="57">
        <f t="shared" ca="1" si="56"/>
        <v>0</v>
      </c>
      <c r="AU147" s="51">
        <v>0</v>
      </c>
      <c r="AV147" s="57">
        <v>0</v>
      </c>
      <c r="AW147" s="51">
        <f t="shared" ca="1" si="63"/>
        <v>9584.0400000000009</v>
      </c>
      <c r="AX147" s="57">
        <f t="shared" ca="1" si="52"/>
        <v>-16535</v>
      </c>
      <c r="AY147" s="57">
        <f t="shared" ca="1" si="52"/>
        <v>0</v>
      </c>
      <c r="AZ147" s="57">
        <f t="shared" ca="1" si="52"/>
        <v>0</v>
      </c>
      <c r="BA147" s="51">
        <v>0</v>
      </c>
      <c r="BB147" s="51">
        <v>0</v>
      </c>
      <c r="BC147" s="57">
        <f t="shared" ref="AX147:BD189" ca="1" si="76">RANDBETWEEN(BC$2,BC$3)</f>
        <v>-17437</v>
      </c>
      <c r="BD147" s="57">
        <f t="shared" ca="1" si="76"/>
        <v>-23502</v>
      </c>
      <c r="BE147" s="57">
        <f t="shared" ca="1" si="73"/>
        <v>754.38499999999999</v>
      </c>
      <c r="BF147" s="51">
        <f t="shared" ca="1" si="64"/>
        <v>22.627199999999998</v>
      </c>
      <c r="BG147" s="51">
        <f t="shared" ca="1" si="65"/>
        <v>7.6349295774647885</v>
      </c>
      <c r="BH147" s="51">
        <f t="shared" ca="1" si="66"/>
        <v>637.65346534653463</v>
      </c>
      <c r="BI147" s="51">
        <v>0</v>
      </c>
      <c r="BJ147" s="51">
        <f ca="1">'2024_4월_관리비상세내역'!BK147</f>
        <v>1536.7</v>
      </c>
      <c r="BK147" s="51">
        <f t="shared" ca="1" si="67"/>
        <v>2291.085</v>
      </c>
      <c r="BL147" s="51">
        <f ca="1">'2024_4월_관리비상세내역'!BM147</f>
        <v>666.47774647887331</v>
      </c>
      <c r="BM147" s="57">
        <f t="shared" ca="1" si="68"/>
        <v>674.11267605633816</v>
      </c>
      <c r="BN147" s="51">
        <f ca="1">'2024_4월_관리비상세내역'!BO147</f>
        <v>408.10799999999995</v>
      </c>
      <c r="BO147" s="57">
        <f t="shared" ca="1" si="69"/>
        <v>430.73519999999996</v>
      </c>
      <c r="BP147" s="51">
        <f ca="1">'2024_4월_관리비상세내역'!BQ147</f>
        <v>1044.9207920792078</v>
      </c>
      <c r="BQ147" s="57">
        <f t="shared" ca="1" si="70"/>
        <v>1682.5742574257424</v>
      </c>
      <c r="BR147" s="51">
        <v>0</v>
      </c>
      <c r="BS147" s="51">
        <v>0</v>
      </c>
    </row>
    <row r="148" spans="1:71">
      <c r="A148" s="8" t="s">
        <v>239</v>
      </c>
      <c r="B148">
        <v>704</v>
      </c>
      <c r="C148" s="53">
        <v>801</v>
      </c>
      <c r="E148" s="8">
        <v>115.7</v>
      </c>
      <c r="F148" s="8" t="s">
        <v>240</v>
      </c>
      <c r="G148" s="55">
        <f t="shared" ca="1" si="58"/>
        <v>45155</v>
      </c>
      <c r="H148" s="8">
        <v>77777</v>
      </c>
      <c r="J148" t="str">
        <f t="shared" ca="1" si="72"/>
        <v>월세</v>
      </c>
      <c r="K148" s="8" t="s">
        <v>242</v>
      </c>
      <c r="L148" s="55">
        <v>45413</v>
      </c>
      <c r="M148" s="55">
        <v>45463</v>
      </c>
      <c r="N148" s="55">
        <v>45413</v>
      </c>
      <c r="O148" s="55">
        <v>45443</v>
      </c>
      <c r="P148" s="51">
        <f t="shared" ca="1" si="59"/>
        <v>471475</v>
      </c>
      <c r="Q148" s="57">
        <f t="shared" ca="1" si="60"/>
        <v>480904.5</v>
      </c>
      <c r="R148" s="51">
        <f t="shared" ca="1" si="61"/>
        <v>471475</v>
      </c>
      <c r="S148" s="57">
        <f t="shared" ca="1" si="71"/>
        <v>212456</v>
      </c>
      <c r="T148" s="57">
        <f t="shared" ca="1" si="62"/>
        <v>259019</v>
      </c>
      <c r="U148" s="57">
        <f t="shared" ca="1" si="75"/>
        <v>35901</v>
      </c>
      <c r="V148" s="57">
        <f t="shared" ca="1" si="75"/>
        <v>5611</v>
      </c>
      <c r="W148" s="57">
        <f t="shared" ca="1" si="75"/>
        <v>1610</v>
      </c>
      <c r="X148" s="57">
        <f t="shared" ca="1" si="75"/>
        <v>3786</v>
      </c>
      <c r="Y148" s="57">
        <f t="shared" ca="1" si="75"/>
        <v>3782</v>
      </c>
      <c r="Z148" s="57">
        <f t="shared" ca="1" si="75"/>
        <v>40656</v>
      </c>
      <c r="AA148" s="57">
        <f t="shared" ca="1" si="75"/>
        <v>10203</v>
      </c>
      <c r="AB148" s="57">
        <f t="shared" ca="1" si="75"/>
        <v>46502</v>
      </c>
      <c r="AC148" s="57">
        <f t="shared" ca="1" si="75"/>
        <v>2583</v>
      </c>
      <c r="AD148" s="57">
        <f t="shared" ca="1" si="75"/>
        <v>2473</v>
      </c>
      <c r="AE148" s="57">
        <f t="shared" ca="1" si="75"/>
        <v>24598</v>
      </c>
      <c r="AF148" s="57">
        <f t="shared" ca="1" si="75"/>
        <v>957</v>
      </c>
      <c r="AG148" s="57">
        <f t="shared" ca="1" si="75"/>
        <v>40359</v>
      </c>
      <c r="AH148" s="57">
        <f t="shared" ca="1" si="75"/>
        <v>28</v>
      </c>
      <c r="AI148" s="57">
        <f t="shared" ca="1" si="75"/>
        <v>0</v>
      </c>
      <c r="AJ148" s="57">
        <f t="shared" ca="1" si="75"/>
        <v>199011</v>
      </c>
      <c r="AK148" s="57">
        <f t="shared" ca="1" si="56"/>
        <v>6551</v>
      </c>
      <c r="AL148" s="57">
        <f t="shared" ca="1" si="56"/>
        <v>23765</v>
      </c>
      <c r="AM148" s="57">
        <f t="shared" ca="1" si="56"/>
        <v>7752</v>
      </c>
      <c r="AN148" s="57">
        <f t="shared" ca="1" si="56"/>
        <v>28493</v>
      </c>
      <c r="AO148" s="57">
        <f t="shared" ca="1" si="56"/>
        <v>0</v>
      </c>
      <c r="AP148" s="57">
        <f t="shared" ca="1" si="56"/>
        <v>16588</v>
      </c>
      <c r="AQ148" s="57">
        <f t="shared" ca="1" si="56"/>
        <v>3638</v>
      </c>
      <c r="AR148" s="57">
        <f t="shared" ca="1" si="56"/>
        <v>1201</v>
      </c>
      <c r="AS148" s="57">
        <v>2500</v>
      </c>
      <c r="AT148" s="57">
        <f t="shared" ca="1" si="56"/>
        <v>0</v>
      </c>
      <c r="AU148" s="51">
        <v>0</v>
      </c>
      <c r="AV148" s="57">
        <v>0</v>
      </c>
      <c r="AW148" s="51">
        <f t="shared" ca="1" si="63"/>
        <v>9429.5</v>
      </c>
      <c r="AX148" s="57">
        <f t="shared" ca="1" si="76"/>
        <v>-16184</v>
      </c>
      <c r="AY148" s="57">
        <f t="shared" ca="1" si="76"/>
        <v>0</v>
      </c>
      <c r="AZ148" s="57">
        <f t="shared" ca="1" si="76"/>
        <v>0</v>
      </c>
      <c r="BA148" s="51">
        <v>0</v>
      </c>
      <c r="BB148" s="51">
        <v>0</v>
      </c>
      <c r="BC148" s="57">
        <f t="shared" ca="1" si="76"/>
        <v>-19485</v>
      </c>
      <c r="BD148" s="57">
        <f t="shared" ca="1" si="76"/>
        <v>-1404</v>
      </c>
      <c r="BE148" s="57">
        <f t="shared" ca="1" si="73"/>
        <v>995.05499999999995</v>
      </c>
      <c r="BF148" s="51">
        <f t="shared" ca="1" si="64"/>
        <v>19.012</v>
      </c>
      <c r="BG148" s="51">
        <f t="shared" ca="1" si="65"/>
        <v>4.013098591549296</v>
      </c>
      <c r="BH148" s="51">
        <f t="shared" ca="1" si="66"/>
        <v>164.23762376237624</v>
      </c>
      <c r="BI148" s="51">
        <v>0</v>
      </c>
      <c r="BJ148" s="51">
        <f ca="1">'2024_4월_관리비상세내역'!BK148</f>
        <v>1212.7</v>
      </c>
      <c r="BK148" s="51">
        <f t="shared" ca="1" si="67"/>
        <v>2207.7550000000001</v>
      </c>
      <c r="BL148" s="51">
        <f ca="1">'2024_4월_관리비상세내역'!BM148</f>
        <v>661.68281690140839</v>
      </c>
      <c r="BM148" s="57">
        <f t="shared" ca="1" si="68"/>
        <v>665.69591549295774</v>
      </c>
      <c r="BN148" s="51">
        <f ca="1">'2024_4월_관리비상세내역'!BO148</f>
        <v>247.66559999999998</v>
      </c>
      <c r="BO148" s="57">
        <f t="shared" ca="1" si="69"/>
        <v>266.67759999999998</v>
      </c>
      <c r="BP148" s="51">
        <f ca="1">'2024_4월_관리비상세내역'!BQ148</f>
        <v>1503.4356435643565</v>
      </c>
      <c r="BQ148" s="57">
        <f t="shared" ca="1" si="70"/>
        <v>1667.6732673267327</v>
      </c>
      <c r="BR148" s="51">
        <v>0</v>
      </c>
      <c r="BS148" s="51">
        <v>0</v>
      </c>
    </row>
    <row r="149" spans="1:71">
      <c r="A149" s="8" t="s">
        <v>239</v>
      </c>
      <c r="B149">
        <v>704</v>
      </c>
      <c r="C149" s="53">
        <v>802</v>
      </c>
      <c r="E149" s="8">
        <v>115.7</v>
      </c>
      <c r="F149" s="8" t="s">
        <v>240</v>
      </c>
      <c r="G149" s="55">
        <f t="shared" ca="1" si="58"/>
        <v>43352</v>
      </c>
      <c r="H149" s="8">
        <v>77777</v>
      </c>
      <c r="J149" t="str">
        <f t="shared" ca="1" si="72"/>
        <v>자가</v>
      </c>
      <c r="K149" s="8" t="s">
        <v>242</v>
      </c>
      <c r="L149" s="55">
        <v>45413</v>
      </c>
      <c r="M149" s="55">
        <v>45463</v>
      </c>
      <c r="N149" s="55">
        <v>45413</v>
      </c>
      <c r="O149" s="55">
        <v>45443</v>
      </c>
      <c r="P149" s="51">
        <f t="shared" ca="1" si="59"/>
        <v>475213</v>
      </c>
      <c r="Q149" s="57">
        <f t="shared" ca="1" si="60"/>
        <v>484717.26</v>
      </c>
      <c r="R149" s="51">
        <f t="shared" ca="1" si="61"/>
        <v>475213</v>
      </c>
      <c r="S149" s="57">
        <f t="shared" ca="1" si="71"/>
        <v>247189</v>
      </c>
      <c r="T149" s="57">
        <f t="shared" ca="1" si="62"/>
        <v>228024</v>
      </c>
      <c r="U149" s="57">
        <f t="shared" ca="1" si="75"/>
        <v>41971</v>
      </c>
      <c r="V149" s="57">
        <f t="shared" ca="1" si="75"/>
        <v>26383</v>
      </c>
      <c r="W149" s="57">
        <f t="shared" ca="1" si="75"/>
        <v>1849</v>
      </c>
      <c r="X149" s="57">
        <f t="shared" ca="1" si="75"/>
        <v>3223</v>
      </c>
      <c r="Y149" s="57">
        <f t="shared" ca="1" si="75"/>
        <v>4000</v>
      </c>
      <c r="Z149" s="57">
        <f t="shared" ca="1" si="75"/>
        <v>52105</v>
      </c>
      <c r="AA149" s="57">
        <f t="shared" ca="1" si="75"/>
        <v>3885</v>
      </c>
      <c r="AB149" s="57">
        <f t="shared" ca="1" si="75"/>
        <v>75607</v>
      </c>
      <c r="AC149" s="57">
        <f t="shared" ca="1" si="75"/>
        <v>2386</v>
      </c>
      <c r="AD149" s="57">
        <f t="shared" ca="1" si="75"/>
        <v>3540</v>
      </c>
      <c r="AE149" s="57">
        <f t="shared" ca="1" si="75"/>
        <v>17363</v>
      </c>
      <c r="AF149" s="57">
        <f t="shared" ca="1" si="75"/>
        <v>418</v>
      </c>
      <c r="AG149" s="57">
        <f t="shared" ca="1" si="75"/>
        <v>13085</v>
      </c>
      <c r="AH149" s="57">
        <f t="shared" ca="1" si="75"/>
        <v>573</v>
      </c>
      <c r="AI149" s="57">
        <f t="shared" ca="1" si="75"/>
        <v>0</v>
      </c>
      <c r="AJ149" s="57">
        <f t="shared" ca="1" si="75"/>
        <v>137520</v>
      </c>
      <c r="AK149" s="57">
        <f t="shared" ca="1" si="56"/>
        <v>42894</v>
      </c>
      <c r="AL149" s="57">
        <f t="shared" ca="1" si="56"/>
        <v>26735</v>
      </c>
      <c r="AM149" s="57">
        <f t="shared" ca="1" si="56"/>
        <v>4471</v>
      </c>
      <c r="AN149" s="57">
        <f t="shared" ca="1" si="56"/>
        <v>17398</v>
      </c>
      <c r="AO149" s="57">
        <f t="shared" ca="1" si="56"/>
        <v>0</v>
      </c>
      <c r="AP149" s="57">
        <f t="shared" ca="1" si="56"/>
        <v>26300</v>
      </c>
      <c r="AQ149" s="57">
        <f t="shared" ca="1" si="56"/>
        <v>5259</v>
      </c>
      <c r="AR149" s="57">
        <f t="shared" ca="1" si="56"/>
        <v>382</v>
      </c>
      <c r="AS149" s="57">
        <v>2500</v>
      </c>
      <c r="AT149" s="57">
        <f t="shared" ca="1" si="56"/>
        <v>0</v>
      </c>
      <c r="AU149" s="51">
        <v>0</v>
      </c>
      <c r="AV149" s="57">
        <v>0</v>
      </c>
      <c r="AW149" s="51">
        <f t="shared" ca="1" si="63"/>
        <v>9504.26</v>
      </c>
      <c r="AX149" s="57">
        <f t="shared" ca="1" si="76"/>
        <v>-6709</v>
      </c>
      <c r="AY149" s="57">
        <f t="shared" ca="1" si="76"/>
        <v>0</v>
      </c>
      <c r="AZ149" s="57">
        <f t="shared" ca="1" si="76"/>
        <v>0</v>
      </c>
      <c r="BA149" s="51">
        <v>0</v>
      </c>
      <c r="BB149" s="51">
        <v>0</v>
      </c>
      <c r="BC149" s="57">
        <f t="shared" ca="1" si="76"/>
        <v>-27824</v>
      </c>
      <c r="BD149" s="57">
        <f t="shared" ca="1" si="76"/>
        <v>-101</v>
      </c>
      <c r="BE149" s="57">
        <f t="shared" ca="1" si="73"/>
        <v>687.6</v>
      </c>
      <c r="BF149" s="51">
        <f t="shared" ca="1" si="64"/>
        <v>21.388000000000002</v>
      </c>
      <c r="BG149" s="51">
        <f t="shared" ca="1" si="65"/>
        <v>2.4504225352112674</v>
      </c>
      <c r="BH149" s="51">
        <f t="shared" ca="1" si="66"/>
        <v>260.39603960396039</v>
      </c>
      <c r="BI149" s="51">
        <v>0</v>
      </c>
      <c r="BJ149" s="51">
        <f ca="1">'2024_4월_관리비상세내역'!BK149</f>
        <v>1338.58</v>
      </c>
      <c r="BK149" s="51">
        <f t="shared" ca="1" si="67"/>
        <v>2026.1799999999998</v>
      </c>
      <c r="BL149" s="51">
        <f ca="1">'2024_4월_관리비상세내역'!BM149</f>
        <v>899.08464788732397</v>
      </c>
      <c r="BM149" s="57">
        <f t="shared" ca="1" si="68"/>
        <v>901.53507042253523</v>
      </c>
      <c r="BN149" s="51">
        <f ca="1">'2024_4월_관리비상세내역'!BO149</f>
        <v>1075.6407999999999</v>
      </c>
      <c r="BO149" s="57">
        <f t="shared" ca="1" si="69"/>
        <v>1097.0287999999998</v>
      </c>
      <c r="BP149" s="51">
        <f ca="1">'2024_4월_관리비상세내역'!BQ149</f>
        <v>499.58415841584156</v>
      </c>
      <c r="BQ149" s="57">
        <f t="shared" ca="1" si="70"/>
        <v>759.98019801980195</v>
      </c>
      <c r="BR149" s="51">
        <v>0</v>
      </c>
      <c r="BS149" s="51">
        <v>0</v>
      </c>
    </row>
    <row r="150" spans="1:71">
      <c r="A150" s="8" t="s">
        <v>239</v>
      </c>
      <c r="B150">
        <v>704</v>
      </c>
      <c r="C150" s="53">
        <v>901</v>
      </c>
      <c r="E150" s="8">
        <v>115.7</v>
      </c>
      <c r="F150" s="8" t="s">
        <v>240</v>
      </c>
      <c r="G150" s="55">
        <f t="shared" ca="1" si="58"/>
        <v>42993</v>
      </c>
      <c r="H150" s="8">
        <v>77777</v>
      </c>
      <c r="J150" t="str">
        <f t="shared" ca="1" si="72"/>
        <v>자가</v>
      </c>
      <c r="K150" s="8" t="s">
        <v>242</v>
      </c>
      <c r="L150" s="55">
        <v>45413</v>
      </c>
      <c r="M150" s="55">
        <v>45463</v>
      </c>
      <c r="N150" s="55">
        <v>45413</v>
      </c>
      <c r="O150" s="55">
        <v>45443</v>
      </c>
      <c r="P150" s="51">
        <f t="shared" ca="1" si="59"/>
        <v>572671</v>
      </c>
      <c r="Q150" s="57">
        <f t="shared" ca="1" si="60"/>
        <v>584124.42000000004</v>
      </c>
      <c r="R150" s="51">
        <f t="shared" ca="1" si="61"/>
        <v>572671</v>
      </c>
      <c r="S150" s="57">
        <f t="shared" ca="1" si="71"/>
        <v>218134</v>
      </c>
      <c r="T150" s="57">
        <f t="shared" ca="1" si="62"/>
        <v>354537</v>
      </c>
      <c r="U150" s="57">
        <f t="shared" ca="1" si="75"/>
        <v>31850</v>
      </c>
      <c r="V150" s="57">
        <f t="shared" ca="1" si="75"/>
        <v>14404</v>
      </c>
      <c r="W150" s="57">
        <f t="shared" ca="1" si="75"/>
        <v>1682</v>
      </c>
      <c r="X150" s="57">
        <f t="shared" ca="1" si="75"/>
        <v>1427</v>
      </c>
      <c r="Y150" s="57">
        <f t="shared" ca="1" si="75"/>
        <v>3427</v>
      </c>
      <c r="Z150" s="57">
        <f t="shared" ca="1" si="75"/>
        <v>31557</v>
      </c>
      <c r="AA150" s="57">
        <f t="shared" ca="1" si="75"/>
        <v>12965</v>
      </c>
      <c r="AB150" s="57">
        <f t="shared" ca="1" si="75"/>
        <v>74435</v>
      </c>
      <c r="AC150" s="57">
        <f t="shared" ca="1" si="75"/>
        <v>1830</v>
      </c>
      <c r="AD150" s="57">
        <f t="shared" ca="1" si="75"/>
        <v>4913</v>
      </c>
      <c r="AE150" s="57">
        <f t="shared" ca="1" si="75"/>
        <v>7142</v>
      </c>
      <c r="AF150" s="57">
        <f t="shared" ca="1" si="75"/>
        <v>260</v>
      </c>
      <c r="AG150" s="57">
        <f t="shared" ca="1" si="75"/>
        <v>41926</v>
      </c>
      <c r="AH150" s="57">
        <f t="shared" ca="1" si="75"/>
        <v>593</v>
      </c>
      <c r="AI150" s="57">
        <f t="shared" ca="1" si="75"/>
        <v>0</v>
      </c>
      <c r="AJ150" s="57">
        <f t="shared" ca="1" si="75"/>
        <v>165535</v>
      </c>
      <c r="AK150" s="57">
        <f t="shared" ca="1" si="56"/>
        <v>27408</v>
      </c>
      <c r="AL150" s="57">
        <f t="shared" ca="1" si="56"/>
        <v>97615</v>
      </c>
      <c r="AM150" s="57">
        <f t="shared" ca="1" si="56"/>
        <v>3906</v>
      </c>
      <c r="AN150" s="57">
        <f t="shared" ca="1" si="56"/>
        <v>32823</v>
      </c>
      <c r="AO150" s="57">
        <f t="shared" ca="1" si="56"/>
        <v>0</v>
      </c>
      <c r="AP150" s="57">
        <f t="shared" ca="1" si="56"/>
        <v>47377</v>
      </c>
      <c r="AQ150" s="57">
        <f t="shared" ca="1" si="56"/>
        <v>3281</v>
      </c>
      <c r="AR150" s="57">
        <f t="shared" ca="1" si="56"/>
        <v>480</v>
      </c>
      <c r="AS150" s="57">
        <v>2500</v>
      </c>
      <c r="AT150" s="57">
        <f t="shared" ca="1" si="56"/>
        <v>0</v>
      </c>
      <c r="AU150" s="51">
        <v>0</v>
      </c>
      <c r="AV150" s="57">
        <v>0</v>
      </c>
      <c r="AW150" s="51">
        <f t="shared" ca="1" si="63"/>
        <v>11453.42</v>
      </c>
      <c r="AX150" s="57">
        <f t="shared" ca="1" si="76"/>
        <v>-5545</v>
      </c>
      <c r="AY150" s="57">
        <f t="shared" ca="1" si="76"/>
        <v>0</v>
      </c>
      <c r="AZ150" s="57">
        <f t="shared" ca="1" si="76"/>
        <v>0</v>
      </c>
      <c r="BA150" s="51">
        <v>0</v>
      </c>
      <c r="BB150" s="51">
        <v>0</v>
      </c>
      <c r="BC150" s="57">
        <f t="shared" ca="1" si="76"/>
        <v>-23206</v>
      </c>
      <c r="BD150" s="57">
        <f t="shared" ca="1" si="76"/>
        <v>-7914</v>
      </c>
      <c r="BE150" s="57">
        <f t="shared" ca="1" si="73"/>
        <v>827.67499999999995</v>
      </c>
      <c r="BF150" s="51">
        <f t="shared" ca="1" si="64"/>
        <v>78.091999999999999</v>
      </c>
      <c r="BG150" s="51">
        <f t="shared" ca="1" si="65"/>
        <v>4.6229577464788729</v>
      </c>
      <c r="BH150" s="51">
        <f t="shared" ca="1" si="66"/>
        <v>469.0792079207921</v>
      </c>
      <c r="BI150" s="51">
        <v>0</v>
      </c>
      <c r="BJ150" s="51">
        <f ca="1">'2024_4월_관리비상세내역'!BK150</f>
        <v>1687.4349999999999</v>
      </c>
      <c r="BK150" s="51">
        <f t="shared" ca="1" si="67"/>
        <v>2515.1099999999997</v>
      </c>
      <c r="BL150" s="51">
        <f ca="1">'2024_4월_관리비상세내역'!BM150</f>
        <v>833.1828169014085</v>
      </c>
      <c r="BM150" s="57">
        <f t="shared" ca="1" si="68"/>
        <v>837.80577464788735</v>
      </c>
      <c r="BN150" s="51">
        <f ca="1">'2024_4월_관리비상세내역'!BO150</f>
        <v>181.42240000000001</v>
      </c>
      <c r="BO150" s="57">
        <f t="shared" ca="1" si="69"/>
        <v>259.51440000000002</v>
      </c>
      <c r="BP150" s="51">
        <f ca="1">'2024_4월_관리비상세내역'!BQ150</f>
        <v>1625.6831683168318</v>
      </c>
      <c r="BQ150" s="57">
        <f t="shared" ca="1" si="70"/>
        <v>2094.7623762376238</v>
      </c>
      <c r="BR150" s="51">
        <v>0</v>
      </c>
      <c r="BS150" s="51">
        <v>0</v>
      </c>
    </row>
    <row r="151" spans="1:71">
      <c r="A151" s="8" t="s">
        <v>239</v>
      </c>
      <c r="B151">
        <v>704</v>
      </c>
      <c r="C151" s="53">
        <v>902</v>
      </c>
      <c r="E151" s="8">
        <v>115.7</v>
      </c>
      <c r="F151" s="8" t="s">
        <v>240</v>
      </c>
      <c r="G151" s="55">
        <f t="shared" ca="1" si="58"/>
        <v>45019</v>
      </c>
      <c r="H151" s="8">
        <v>77777</v>
      </c>
      <c r="J151" t="str">
        <f t="shared" ca="1" si="72"/>
        <v>자가</v>
      </c>
      <c r="K151" s="8" t="s">
        <v>242</v>
      </c>
      <c r="L151" s="55">
        <v>45413</v>
      </c>
      <c r="M151" s="55">
        <v>45463</v>
      </c>
      <c r="N151" s="55">
        <v>45413</v>
      </c>
      <c r="O151" s="55">
        <v>45443</v>
      </c>
      <c r="P151" s="51">
        <f t="shared" ca="1" si="59"/>
        <v>531957</v>
      </c>
      <c r="Q151" s="57">
        <f t="shared" ca="1" si="60"/>
        <v>542596.14</v>
      </c>
      <c r="R151" s="51">
        <f t="shared" ca="1" si="61"/>
        <v>531957</v>
      </c>
      <c r="S151" s="57">
        <f t="shared" ca="1" si="71"/>
        <v>232345</v>
      </c>
      <c r="T151" s="57">
        <f t="shared" ca="1" si="62"/>
        <v>299612</v>
      </c>
      <c r="U151" s="57">
        <f t="shared" ca="1" si="75"/>
        <v>58530</v>
      </c>
      <c r="V151" s="57">
        <f t="shared" ca="1" si="75"/>
        <v>7855</v>
      </c>
      <c r="W151" s="57">
        <f t="shared" ca="1" si="75"/>
        <v>1948</v>
      </c>
      <c r="X151" s="57">
        <f t="shared" ca="1" si="75"/>
        <v>2236</v>
      </c>
      <c r="Y151" s="57">
        <f t="shared" ca="1" si="75"/>
        <v>3638</v>
      </c>
      <c r="Z151" s="57">
        <f t="shared" ca="1" si="75"/>
        <v>43582</v>
      </c>
      <c r="AA151" s="57">
        <f t="shared" ca="1" si="75"/>
        <v>12045</v>
      </c>
      <c r="AB151" s="57">
        <f t="shared" ca="1" si="75"/>
        <v>54234</v>
      </c>
      <c r="AC151" s="57">
        <f t="shared" ca="1" si="75"/>
        <v>1878</v>
      </c>
      <c r="AD151" s="57">
        <f t="shared" ca="1" si="75"/>
        <v>9307</v>
      </c>
      <c r="AE151" s="57">
        <f t="shared" ca="1" si="75"/>
        <v>14335</v>
      </c>
      <c r="AF151" s="57">
        <f t="shared" ca="1" si="75"/>
        <v>220</v>
      </c>
      <c r="AG151" s="57">
        <f t="shared" ca="1" si="75"/>
        <v>28400</v>
      </c>
      <c r="AH151" s="57">
        <f t="shared" ca="1" si="75"/>
        <v>369</v>
      </c>
      <c r="AI151" s="57">
        <f t="shared" ca="1" si="75"/>
        <v>0</v>
      </c>
      <c r="AJ151" s="57">
        <f t="shared" ca="1" si="75"/>
        <v>197323</v>
      </c>
      <c r="AK151" s="57">
        <f t="shared" ca="1" si="56"/>
        <v>20867</v>
      </c>
      <c r="AL151" s="57">
        <f t="shared" ca="1" si="56"/>
        <v>37843</v>
      </c>
      <c r="AM151" s="57">
        <f t="shared" ca="1" si="56"/>
        <v>7559</v>
      </c>
      <c r="AN151" s="57">
        <f t="shared" ca="1" si="56"/>
        <v>22604</v>
      </c>
      <c r="AO151" s="57">
        <f t="shared" ca="1" si="56"/>
        <v>0</v>
      </c>
      <c r="AP151" s="57">
        <f t="shared" ca="1" si="56"/>
        <v>48014</v>
      </c>
      <c r="AQ151" s="57">
        <f t="shared" ca="1" si="56"/>
        <v>6182</v>
      </c>
      <c r="AR151" s="57">
        <f t="shared" ca="1" si="56"/>
        <v>1533</v>
      </c>
      <c r="AS151" s="57">
        <v>2500</v>
      </c>
      <c r="AT151" s="57">
        <f t="shared" ca="1" si="56"/>
        <v>0</v>
      </c>
      <c r="AU151" s="51">
        <v>0</v>
      </c>
      <c r="AV151" s="57">
        <v>0</v>
      </c>
      <c r="AW151" s="51">
        <f t="shared" ca="1" si="63"/>
        <v>10639.14</v>
      </c>
      <c r="AX151" s="57">
        <f t="shared" ca="1" si="76"/>
        <v>-23145</v>
      </c>
      <c r="AY151" s="57">
        <f t="shared" ca="1" si="76"/>
        <v>0</v>
      </c>
      <c r="AZ151" s="57">
        <f t="shared" ca="1" si="76"/>
        <v>0</v>
      </c>
      <c r="BA151" s="51">
        <v>0</v>
      </c>
      <c r="BB151" s="51">
        <v>0</v>
      </c>
      <c r="BC151" s="57">
        <f t="shared" ca="1" si="76"/>
        <v>-13179</v>
      </c>
      <c r="BD151" s="57">
        <f t="shared" ca="1" si="76"/>
        <v>-14721</v>
      </c>
      <c r="BE151" s="57">
        <f t="shared" ca="1" si="73"/>
        <v>986.61500000000001</v>
      </c>
      <c r="BF151" s="51">
        <f t="shared" ca="1" si="64"/>
        <v>30.2744</v>
      </c>
      <c r="BG151" s="51">
        <f t="shared" ca="1" si="65"/>
        <v>3.1836619718309858</v>
      </c>
      <c r="BH151" s="51">
        <f t="shared" ca="1" si="66"/>
        <v>475.38613861386136</v>
      </c>
      <c r="BI151" s="51">
        <v>0</v>
      </c>
      <c r="BJ151" s="51">
        <f ca="1">'2024_4월_관리비상세내역'!BK151</f>
        <v>1605.1699999999998</v>
      </c>
      <c r="BK151" s="51">
        <f t="shared" ca="1" si="67"/>
        <v>2591.7849999999999</v>
      </c>
      <c r="BL151" s="51">
        <f ca="1">'2024_4월_관리비상세내역'!BM151</f>
        <v>928.190985915493</v>
      </c>
      <c r="BM151" s="57">
        <f t="shared" ca="1" si="68"/>
        <v>931.37464788732393</v>
      </c>
      <c r="BN151" s="51">
        <f ca="1">'2024_4월_관리비상세내역'!BO151</f>
        <v>913.8664</v>
      </c>
      <c r="BO151" s="57">
        <f t="shared" ca="1" si="69"/>
        <v>944.14080000000001</v>
      </c>
      <c r="BP151" s="51">
        <f ca="1">'2024_4월_관리비상세내역'!BQ151</f>
        <v>1508.7722772277227</v>
      </c>
      <c r="BQ151" s="57">
        <f t="shared" ca="1" si="70"/>
        <v>1984.158415841584</v>
      </c>
      <c r="BR151" s="51">
        <v>0</v>
      </c>
      <c r="BS151" s="51">
        <v>0</v>
      </c>
    </row>
    <row r="152" spans="1:71">
      <c r="A152" s="8" t="s">
        <v>239</v>
      </c>
      <c r="B152">
        <v>704</v>
      </c>
      <c r="C152">
        <f t="shared" ref="C152:C177" si="77">C150+100</f>
        <v>1001</v>
      </c>
      <c r="E152" s="8">
        <v>115.7</v>
      </c>
      <c r="F152" s="8" t="s">
        <v>240</v>
      </c>
      <c r="G152" s="55">
        <f t="shared" ca="1" si="58"/>
        <v>42941</v>
      </c>
      <c r="H152" s="8">
        <v>77777</v>
      </c>
      <c r="J152" t="str">
        <f t="shared" ca="1" si="72"/>
        <v>자가</v>
      </c>
      <c r="K152" s="8" t="s">
        <v>242</v>
      </c>
      <c r="L152" s="55">
        <v>45413</v>
      </c>
      <c r="M152" s="55">
        <v>45463</v>
      </c>
      <c r="N152" s="55">
        <v>45413</v>
      </c>
      <c r="O152" s="55">
        <v>45443</v>
      </c>
      <c r="P152" s="51">
        <f t="shared" ca="1" si="59"/>
        <v>473633</v>
      </c>
      <c r="Q152" s="57">
        <f t="shared" ca="1" si="60"/>
        <v>483105.66</v>
      </c>
      <c r="R152" s="51">
        <f t="shared" ca="1" si="61"/>
        <v>473633</v>
      </c>
      <c r="S152" s="57">
        <f t="shared" ca="1" si="71"/>
        <v>216170</v>
      </c>
      <c r="T152" s="57">
        <f t="shared" ca="1" si="62"/>
        <v>257463</v>
      </c>
      <c r="U152" s="57">
        <f t="shared" ca="1" si="75"/>
        <v>37986</v>
      </c>
      <c r="V152" s="57">
        <f t="shared" ca="1" si="75"/>
        <v>18088</v>
      </c>
      <c r="W152" s="57">
        <f t="shared" ca="1" si="75"/>
        <v>887</v>
      </c>
      <c r="X152" s="57">
        <f t="shared" ca="1" si="75"/>
        <v>4779</v>
      </c>
      <c r="Y152" s="57">
        <f t="shared" ca="1" si="75"/>
        <v>3329</v>
      </c>
      <c r="Z152" s="57">
        <f t="shared" ca="1" si="75"/>
        <v>20556</v>
      </c>
      <c r="AA152" s="57">
        <f t="shared" ca="1" si="75"/>
        <v>10544</v>
      </c>
      <c r="AB152" s="57">
        <f t="shared" ca="1" si="75"/>
        <v>77055</v>
      </c>
      <c r="AC152" s="57">
        <f t="shared" ca="1" si="75"/>
        <v>1962</v>
      </c>
      <c r="AD152" s="57">
        <f t="shared" ca="1" si="75"/>
        <v>4673</v>
      </c>
      <c r="AE152" s="57">
        <f t="shared" ca="1" si="75"/>
        <v>22482</v>
      </c>
      <c r="AF152" s="57">
        <f t="shared" ca="1" si="75"/>
        <v>605</v>
      </c>
      <c r="AG152" s="57">
        <f t="shared" ca="1" si="75"/>
        <v>13945</v>
      </c>
      <c r="AH152" s="57">
        <f t="shared" ca="1" si="75"/>
        <v>139</v>
      </c>
      <c r="AI152" s="57">
        <f t="shared" ca="1" si="75"/>
        <v>0</v>
      </c>
      <c r="AJ152" s="57">
        <f t="shared" ca="1" si="75"/>
        <v>131671</v>
      </c>
      <c r="AK152" s="57">
        <f t="shared" ca="1" si="56"/>
        <v>11970</v>
      </c>
      <c r="AL152" s="57">
        <f t="shared" ca="1" si="56"/>
        <v>50228</v>
      </c>
      <c r="AM152" s="57">
        <f t="shared" ca="1" si="56"/>
        <v>6486</v>
      </c>
      <c r="AN152" s="57">
        <f t="shared" ca="1" si="56"/>
        <v>33579</v>
      </c>
      <c r="AO152" s="57">
        <f t="shared" ca="1" si="56"/>
        <v>0</v>
      </c>
      <c r="AP152" s="57">
        <f t="shared" ca="1" si="56"/>
        <v>55712</v>
      </c>
      <c r="AQ152" s="57">
        <f t="shared" ca="1" si="56"/>
        <v>9823</v>
      </c>
      <c r="AR152" s="57">
        <f t="shared" ca="1" si="56"/>
        <v>664</v>
      </c>
      <c r="AS152" s="57">
        <v>2500</v>
      </c>
      <c r="AT152" s="57">
        <f t="shared" ca="1" si="56"/>
        <v>0</v>
      </c>
      <c r="AU152" s="51">
        <v>0</v>
      </c>
      <c r="AV152" s="57">
        <v>0</v>
      </c>
      <c r="AW152" s="51">
        <f t="shared" ca="1" si="63"/>
        <v>9472.66</v>
      </c>
      <c r="AX152" s="57">
        <f t="shared" ca="1" si="76"/>
        <v>-23554</v>
      </c>
      <c r="AY152" s="57">
        <f t="shared" ca="1" si="76"/>
        <v>0</v>
      </c>
      <c r="AZ152" s="57">
        <f t="shared" ca="1" si="76"/>
        <v>0</v>
      </c>
      <c r="BA152" s="51">
        <v>0</v>
      </c>
      <c r="BB152" s="51">
        <v>0</v>
      </c>
      <c r="BC152" s="57">
        <f t="shared" ca="1" si="76"/>
        <v>-5122</v>
      </c>
      <c r="BD152" s="57">
        <f t="shared" ca="1" si="76"/>
        <v>-17354</v>
      </c>
      <c r="BE152" s="57">
        <f t="shared" ca="1" si="73"/>
        <v>658.35500000000002</v>
      </c>
      <c r="BF152" s="51">
        <f t="shared" ca="1" si="64"/>
        <v>40.182400000000001</v>
      </c>
      <c r="BG152" s="51">
        <f t="shared" ca="1" si="65"/>
        <v>4.7294366197183102</v>
      </c>
      <c r="BH152" s="51">
        <f t="shared" ca="1" si="66"/>
        <v>551.60396039603961</v>
      </c>
      <c r="BI152" s="51">
        <v>0</v>
      </c>
      <c r="BJ152" s="51">
        <f ca="1">'2024_4월_관리비상세내역'!BK152</f>
        <v>1784.4</v>
      </c>
      <c r="BK152" s="51">
        <f t="shared" ca="1" si="67"/>
        <v>2442.7550000000001</v>
      </c>
      <c r="BL152" s="51">
        <f ca="1">'2024_4월_관리비상세내역'!BM152</f>
        <v>987.66</v>
      </c>
      <c r="BM152" s="57">
        <f t="shared" ca="1" si="68"/>
        <v>992.38943661971825</v>
      </c>
      <c r="BN152" s="51">
        <f ca="1">'2024_4월_관리비상세내역'!BO152</f>
        <v>425.80560000000003</v>
      </c>
      <c r="BO152" s="57">
        <f t="shared" ca="1" si="69"/>
        <v>465.98800000000006</v>
      </c>
      <c r="BP152" s="51">
        <f ca="1">'2024_4월_관리비상세내역'!BQ152</f>
        <v>1558.8217821782177</v>
      </c>
      <c r="BQ152" s="57">
        <f t="shared" ca="1" si="70"/>
        <v>2110.4257425742571</v>
      </c>
      <c r="BR152" s="51">
        <v>0</v>
      </c>
      <c r="BS152" s="51">
        <v>0</v>
      </c>
    </row>
    <row r="153" spans="1:71">
      <c r="A153" s="8" t="s">
        <v>239</v>
      </c>
      <c r="B153">
        <v>704</v>
      </c>
      <c r="C153">
        <f t="shared" si="77"/>
        <v>1002</v>
      </c>
      <c r="E153" s="8">
        <v>115.7</v>
      </c>
      <c r="F153" s="8" t="s">
        <v>240</v>
      </c>
      <c r="G153" s="55">
        <f t="shared" ca="1" si="58"/>
        <v>42981</v>
      </c>
      <c r="H153" s="8">
        <v>77777</v>
      </c>
      <c r="J153" t="str">
        <f t="shared" ca="1" si="72"/>
        <v>전세</v>
      </c>
      <c r="K153" s="8" t="s">
        <v>242</v>
      </c>
      <c r="L153" s="55">
        <v>45413</v>
      </c>
      <c r="M153" s="55">
        <v>45463</v>
      </c>
      <c r="N153" s="55">
        <v>45413</v>
      </c>
      <c r="O153" s="55">
        <v>45443</v>
      </c>
      <c r="P153" s="51">
        <f t="shared" ca="1" si="59"/>
        <v>420782</v>
      </c>
      <c r="Q153" s="57">
        <f t="shared" ca="1" si="60"/>
        <v>429197.64</v>
      </c>
      <c r="R153" s="51">
        <f t="shared" ca="1" si="61"/>
        <v>420782</v>
      </c>
      <c r="S153" s="57">
        <f t="shared" ca="1" si="71"/>
        <v>191605</v>
      </c>
      <c r="T153" s="57">
        <f t="shared" ca="1" si="62"/>
        <v>229177</v>
      </c>
      <c r="U153" s="57">
        <f t="shared" ca="1" si="75"/>
        <v>35704</v>
      </c>
      <c r="V153" s="57">
        <f t="shared" ca="1" si="75"/>
        <v>9526</v>
      </c>
      <c r="W153" s="57">
        <f t="shared" ca="1" si="75"/>
        <v>519</v>
      </c>
      <c r="X153" s="57">
        <f t="shared" ca="1" si="75"/>
        <v>3831</v>
      </c>
      <c r="Y153" s="57">
        <f t="shared" ca="1" si="75"/>
        <v>3084</v>
      </c>
      <c r="Z153" s="57">
        <f t="shared" ca="1" si="75"/>
        <v>23240</v>
      </c>
      <c r="AA153" s="57">
        <f t="shared" ca="1" si="75"/>
        <v>936</v>
      </c>
      <c r="AB153" s="57">
        <f t="shared" ca="1" si="75"/>
        <v>69103</v>
      </c>
      <c r="AC153" s="57">
        <f t="shared" ca="1" si="75"/>
        <v>2120</v>
      </c>
      <c r="AD153" s="57">
        <f t="shared" ca="1" si="75"/>
        <v>8981</v>
      </c>
      <c r="AE153" s="57">
        <f t="shared" ca="1" si="75"/>
        <v>11182</v>
      </c>
      <c r="AF153" s="57">
        <f t="shared" ca="1" si="75"/>
        <v>495</v>
      </c>
      <c r="AG153" s="57">
        <f t="shared" ca="1" si="75"/>
        <v>21473</v>
      </c>
      <c r="AH153" s="57">
        <f t="shared" ca="1" si="75"/>
        <v>369</v>
      </c>
      <c r="AI153" s="57">
        <f t="shared" ca="1" si="75"/>
        <v>0</v>
      </c>
      <c r="AJ153" s="57">
        <f t="shared" ca="1" si="75"/>
        <v>174144</v>
      </c>
      <c r="AK153" s="57">
        <f t="shared" ca="1" si="56"/>
        <v>26770</v>
      </c>
      <c r="AL153" s="57">
        <f t="shared" ca="1" si="56"/>
        <v>25571</v>
      </c>
      <c r="AM153" s="57">
        <f t="shared" ca="1" si="56"/>
        <v>1810</v>
      </c>
      <c r="AN153" s="57">
        <f t="shared" ca="1" si="56"/>
        <v>5030</v>
      </c>
      <c r="AO153" s="57">
        <f t="shared" ca="1" si="56"/>
        <v>0</v>
      </c>
      <c r="AP153" s="57">
        <f t="shared" ca="1" si="56"/>
        <v>37672</v>
      </c>
      <c r="AQ153" s="57">
        <f t="shared" ca="1" si="56"/>
        <v>2347</v>
      </c>
      <c r="AR153" s="57">
        <f t="shared" ca="1" si="56"/>
        <v>1013</v>
      </c>
      <c r="AS153" s="57">
        <v>2500</v>
      </c>
      <c r="AT153" s="57">
        <f t="shared" ca="1" si="56"/>
        <v>0</v>
      </c>
      <c r="AU153" s="51">
        <v>0</v>
      </c>
      <c r="AV153" s="57">
        <v>0</v>
      </c>
      <c r="AW153" s="51">
        <f t="shared" ca="1" si="63"/>
        <v>8415.64</v>
      </c>
      <c r="AX153" s="57">
        <f t="shared" ca="1" si="76"/>
        <v>-5532</v>
      </c>
      <c r="AY153" s="57">
        <f t="shared" ca="1" si="76"/>
        <v>0</v>
      </c>
      <c r="AZ153" s="57">
        <f t="shared" ca="1" si="76"/>
        <v>0</v>
      </c>
      <c r="BA153" s="51">
        <v>0</v>
      </c>
      <c r="BB153" s="51">
        <v>0</v>
      </c>
      <c r="BC153" s="57">
        <f t="shared" ca="1" si="76"/>
        <v>-25156</v>
      </c>
      <c r="BD153" s="57">
        <f t="shared" ca="1" si="76"/>
        <v>-15950</v>
      </c>
      <c r="BE153" s="57">
        <f t="shared" ca="1" si="73"/>
        <v>870.72</v>
      </c>
      <c r="BF153" s="51">
        <f t="shared" ca="1" si="64"/>
        <v>20.456800000000001</v>
      </c>
      <c r="BG153" s="51">
        <f t="shared" ca="1" si="65"/>
        <v>0.70845070422535217</v>
      </c>
      <c r="BH153" s="51">
        <f t="shared" ca="1" si="66"/>
        <v>372.99009900990097</v>
      </c>
      <c r="BI153" s="51">
        <v>0</v>
      </c>
      <c r="BJ153" s="51">
        <f ca="1">'2024_4월_관리비상세내역'!BK153</f>
        <v>1123.47</v>
      </c>
      <c r="BK153" s="51">
        <f t="shared" ca="1" si="67"/>
        <v>1994.19</v>
      </c>
      <c r="BL153" s="51">
        <f ca="1">'2024_4월_관리비상세내역'!BM153</f>
        <v>522.99478873239434</v>
      </c>
      <c r="BM153" s="57">
        <f t="shared" ca="1" si="68"/>
        <v>523.7032394366197</v>
      </c>
      <c r="BN153" s="51">
        <f ca="1">'2024_4월_관리비상세내역'!BO153</f>
        <v>893.20479999999998</v>
      </c>
      <c r="BO153" s="57">
        <f t="shared" ca="1" si="69"/>
        <v>913.66160000000002</v>
      </c>
      <c r="BP153" s="51">
        <f ca="1">'2024_4월_관리비상세내역'!BQ153</f>
        <v>1611.90099009901</v>
      </c>
      <c r="BQ153" s="57">
        <f t="shared" ca="1" si="70"/>
        <v>1984.8910891089108</v>
      </c>
      <c r="BR153" s="51">
        <v>0</v>
      </c>
      <c r="BS153" s="51">
        <v>0</v>
      </c>
    </row>
    <row r="154" spans="1:71">
      <c r="A154" s="8" t="s">
        <v>239</v>
      </c>
      <c r="B154">
        <v>704</v>
      </c>
      <c r="C154">
        <f t="shared" si="77"/>
        <v>1101</v>
      </c>
      <c r="E154" s="8">
        <v>115.7</v>
      </c>
      <c r="F154" s="8" t="s">
        <v>240</v>
      </c>
      <c r="G154" s="55">
        <f t="shared" ca="1" si="58"/>
        <v>44393</v>
      </c>
      <c r="H154" s="8">
        <v>77777</v>
      </c>
      <c r="J154" t="str">
        <f t="shared" ca="1" si="72"/>
        <v>전세</v>
      </c>
      <c r="K154" s="8" t="s">
        <v>242</v>
      </c>
      <c r="L154" s="55">
        <v>45413</v>
      </c>
      <c r="M154" s="55">
        <v>45463</v>
      </c>
      <c r="N154" s="55">
        <v>45413</v>
      </c>
      <c r="O154" s="55">
        <v>45443</v>
      </c>
      <c r="P154" s="51">
        <f t="shared" ca="1" si="59"/>
        <v>516504</v>
      </c>
      <c r="Q154" s="57">
        <f t="shared" ca="1" si="60"/>
        <v>526834.07999999996</v>
      </c>
      <c r="R154" s="51">
        <f t="shared" ca="1" si="61"/>
        <v>516504</v>
      </c>
      <c r="S154" s="57">
        <f t="shared" ca="1" si="71"/>
        <v>221353</v>
      </c>
      <c r="T154" s="57">
        <f t="shared" ca="1" si="62"/>
        <v>295151</v>
      </c>
      <c r="U154" s="57">
        <f t="shared" ca="1" si="75"/>
        <v>46305</v>
      </c>
      <c r="V154" s="57">
        <f t="shared" ca="1" si="75"/>
        <v>35090</v>
      </c>
      <c r="W154" s="57">
        <f t="shared" ca="1" si="75"/>
        <v>742</v>
      </c>
      <c r="X154" s="57">
        <f t="shared" ca="1" si="75"/>
        <v>2601</v>
      </c>
      <c r="Y154" s="57">
        <f t="shared" ca="1" si="75"/>
        <v>3548</v>
      </c>
      <c r="Z154" s="57">
        <f t="shared" ca="1" si="75"/>
        <v>34826</v>
      </c>
      <c r="AA154" s="57">
        <f t="shared" ca="1" si="75"/>
        <v>17300</v>
      </c>
      <c r="AB154" s="57">
        <f t="shared" ca="1" si="75"/>
        <v>23438</v>
      </c>
      <c r="AC154" s="57">
        <f t="shared" ca="1" si="75"/>
        <v>1165</v>
      </c>
      <c r="AD154" s="57">
        <f t="shared" ca="1" si="75"/>
        <v>7986</v>
      </c>
      <c r="AE154" s="57">
        <f t="shared" ca="1" si="75"/>
        <v>17487</v>
      </c>
      <c r="AF154" s="57">
        <f t="shared" ca="1" si="75"/>
        <v>755</v>
      </c>
      <c r="AG154" s="57">
        <f t="shared" ca="1" si="75"/>
        <v>41662</v>
      </c>
      <c r="AH154" s="57">
        <f t="shared" ca="1" si="75"/>
        <v>844</v>
      </c>
      <c r="AI154" s="57">
        <f t="shared" ca="1" si="75"/>
        <v>0</v>
      </c>
      <c r="AJ154" s="57">
        <f t="shared" ca="1" si="75"/>
        <v>134398</v>
      </c>
      <c r="AK154" s="57">
        <f t="shared" ca="1" si="56"/>
        <v>46768</v>
      </c>
      <c r="AL154" s="57">
        <f t="shared" ca="1" si="56"/>
        <v>61416</v>
      </c>
      <c r="AM154" s="57">
        <f t="shared" ca="1" si="56"/>
        <v>1839</v>
      </c>
      <c r="AN154" s="57">
        <f t="shared" ca="1" si="56"/>
        <v>38904</v>
      </c>
      <c r="AO154" s="57">
        <f t="shared" ca="1" si="56"/>
        <v>0</v>
      </c>
      <c r="AP154" s="57">
        <f t="shared" ca="1" si="56"/>
        <v>21816</v>
      </c>
      <c r="AQ154" s="57">
        <f t="shared" ca="1" si="56"/>
        <v>5748</v>
      </c>
      <c r="AR154" s="57">
        <f t="shared" ca="1" si="56"/>
        <v>1310</v>
      </c>
      <c r="AS154" s="57">
        <v>2500</v>
      </c>
      <c r="AT154" s="57">
        <f t="shared" ca="1" si="56"/>
        <v>0</v>
      </c>
      <c r="AU154" s="51">
        <v>0</v>
      </c>
      <c r="AV154" s="57">
        <v>0</v>
      </c>
      <c r="AW154" s="51">
        <f t="shared" ca="1" si="63"/>
        <v>10330.08</v>
      </c>
      <c r="AX154" s="57">
        <f t="shared" ca="1" si="76"/>
        <v>-11756</v>
      </c>
      <c r="AY154" s="57">
        <f t="shared" ca="1" si="76"/>
        <v>0</v>
      </c>
      <c r="AZ154" s="57">
        <f t="shared" ca="1" si="76"/>
        <v>0</v>
      </c>
      <c r="BA154" s="51">
        <v>0</v>
      </c>
      <c r="BB154" s="51">
        <v>0</v>
      </c>
      <c r="BC154" s="57">
        <f t="shared" ca="1" si="76"/>
        <v>-1682</v>
      </c>
      <c r="BD154" s="57">
        <f t="shared" ca="1" si="76"/>
        <v>-18506</v>
      </c>
      <c r="BE154" s="57">
        <f t="shared" ca="1" si="73"/>
        <v>671.99</v>
      </c>
      <c r="BF154" s="51">
        <f t="shared" ca="1" si="64"/>
        <v>49.132800000000003</v>
      </c>
      <c r="BG154" s="51">
        <f t="shared" ca="1" si="65"/>
        <v>5.4794366197183102</v>
      </c>
      <c r="BH154" s="51">
        <f t="shared" ca="1" si="66"/>
        <v>216</v>
      </c>
      <c r="BI154" s="51">
        <v>0</v>
      </c>
      <c r="BJ154" s="51">
        <f ca="1">'2024_4월_관리비상세내역'!BK154</f>
        <v>1007.45</v>
      </c>
      <c r="BK154" s="51">
        <f t="shared" ca="1" si="67"/>
        <v>1679.44</v>
      </c>
      <c r="BL154" s="51">
        <f ca="1">'2024_4월_관리비상세내역'!BM154</f>
        <v>22.556056338028167</v>
      </c>
      <c r="BM154" s="57">
        <f t="shared" ca="1" si="68"/>
        <v>28.035492957746477</v>
      </c>
      <c r="BN154" s="51">
        <f ca="1">'2024_4월_관리비상세내역'!BO154</f>
        <v>543.02719999999999</v>
      </c>
      <c r="BO154" s="57">
        <f t="shared" ca="1" si="69"/>
        <v>592.16</v>
      </c>
      <c r="BP154" s="51">
        <f ca="1">'2024_4월_관리비상세내역'!BQ154</f>
        <v>1873.5643564356437</v>
      </c>
      <c r="BQ154" s="57">
        <f t="shared" ca="1" si="70"/>
        <v>2089.5643564356437</v>
      </c>
      <c r="BR154" s="51">
        <v>0</v>
      </c>
      <c r="BS154" s="51">
        <v>0</v>
      </c>
    </row>
    <row r="155" spans="1:71">
      <c r="A155" s="8" t="s">
        <v>239</v>
      </c>
      <c r="B155">
        <v>704</v>
      </c>
      <c r="C155">
        <f t="shared" si="77"/>
        <v>1102</v>
      </c>
      <c r="E155" s="8">
        <v>115.7</v>
      </c>
      <c r="F155" s="8" t="s">
        <v>240</v>
      </c>
      <c r="G155" s="55">
        <f t="shared" ca="1" si="58"/>
        <v>44040</v>
      </c>
      <c r="H155" s="8">
        <v>77777</v>
      </c>
      <c r="J155" t="str">
        <f t="shared" ca="1" si="72"/>
        <v>전세</v>
      </c>
      <c r="K155" s="8" t="s">
        <v>242</v>
      </c>
      <c r="L155" s="55">
        <v>45413</v>
      </c>
      <c r="M155" s="55">
        <v>45463</v>
      </c>
      <c r="N155" s="55">
        <v>45413</v>
      </c>
      <c r="O155" s="55">
        <v>45443</v>
      </c>
      <c r="P155" s="51">
        <f t="shared" ca="1" si="59"/>
        <v>591359</v>
      </c>
      <c r="Q155" s="57">
        <f t="shared" ca="1" si="60"/>
        <v>603186.18000000005</v>
      </c>
      <c r="R155" s="51">
        <f t="shared" ca="1" si="61"/>
        <v>591359</v>
      </c>
      <c r="S155" s="57">
        <f t="shared" ca="1" si="71"/>
        <v>279512</v>
      </c>
      <c r="T155" s="57">
        <f t="shared" ca="1" si="62"/>
        <v>311847</v>
      </c>
      <c r="U155" s="57">
        <f t="shared" ca="1" si="75"/>
        <v>77683</v>
      </c>
      <c r="V155" s="57">
        <f t="shared" ca="1" si="75"/>
        <v>30070</v>
      </c>
      <c r="W155" s="57">
        <f t="shared" ca="1" si="75"/>
        <v>1311</v>
      </c>
      <c r="X155" s="57">
        <f t="shared" ca="1" si="75"/>
        <v>1203</v>
      </c>
      <c r="Y155" s="57">
        <f t="shared" ca="1" si="75"/>
        <v>3436</v>
      </c>
      <c r="Z155" s="57">
        <f t="shared" ca="1" si="75"/>
        <v>56109</v>
      </c>
      <c r="AA155" s="57">
        <f t="shared" ca="1" si="75"/>
        <v>25079</v>
      </c>
      <c r="AB155" s="57">
        <f t="shared" ca="1" si="75"/>
        <v>74401</v>
      </c>
      <c r="AC155" s="57">
        <f t="shared" ca="1" si="75"/>
        <v>781</v>
      </c>
      <c r="AD155" s="57">
        <f t="shared" ca="1" si="75"/>
        <v>4074</v>
      </c>
      <c r="AE155" s="57">
        <f t="shared" ca="1" si="75"/>
        <v>13033</v>
      </c>
      <c r="AF155" s="57">
        <f t="shared" ca="1" si="75"/>
        <v>529</v>
      </c>
      <c r="AG155" s="57">
        <f t="shared" ca="1" si="75"/>
        <v>12861</v>
      </c>
      <c r="AH155" s="57">
        <f t="shared" ca="1" si="75"/>
        <v>282</v>
      </c>
      <c r="AI155" s="57">
        <f t="shared" ca="1" si="75"/>
        <v>0</v>
      </c>
      <c r="AJ155" s="57">
        <f t="shared" ca="1" si="75"/>
        <v>131936</v>
      </c>
      <c r="AK155" s="57">
        <f t="shared" ca="1" si="56"/>
        <v>37919</v>
      </c>
      <c r="AL155" s="57">
        <f t="shared" ca="1" si="56"/>
        <v>61727</v>
      </c>
      <c r="AM155" s="57">
        <f t="shared" ca="1" si="56"/>
        <v>6547</v>
      </c>
      <c r="AN155" s="57">
        <f t="shared" ca="1" si="56"/>
        <v>11245</v>
      </c>
      <c r="AO155" s="57">
        <f t="shared" ca="1" si="56"/>
        <v>0</v>
      </c>
      <c r="AP155" s="57">
        <f t="shared" ca="1" si="56"/>
        <v>63721</v>
      </c>
      <c r="AQ155" s="57">
        <f t="shared" ca="1" si="56"/>
        <v>4021</v>
      </c>
      <c r="AR155" s="57">
        <f t="shared" ca="1" si="56"/>
        <v>688</v>
      </c>
      <c r="AS155" s="57">
        <v>2500</v>
      </c>
      <c r="AT155" s="57">
        <f t="shared" ca="1" si="56"/>
        <v>0</v>
      </c>
      <c r="AU155" s="51">
        <v>0</v>
      </c>
      <c r="AV155" s="57">
        <v>0</v>
      </c>
      <c r="AW155" s="51">
        <f t="shared" ca="1" si="63"/>
        <v>11827.18</v>
      </c>
      <c r="AX155" s="57">
        <f t="shared" ca="1" si="76"/>
        <v>-5332</v>
      </c>
      <c r="AY155" s="57">
        <f t="shared" ca="1" si="76"/>
        <v>0</v>
      </c>
      <c r="AZ155" s="57">
        <f t="shared" ca="1" si="76"/>
        <v>0</v>
      </c>
      <c r="BA155" s="51">
        <v>0</v>
      </c>
      <c r="BB155" s="51">
        <v>0</v>
      </c>
      <c r="BC155" s="57">
        <f t="shared" ca="1" si="76"/>
        <v>-10318</v>
      </c>
      <c r="BD155" s="57">
        <f t="shared" ca="1" si="76"/>
        <v>-14147</v>
      </c>
      <c r="BE155" s="57">
        <f t="shared" ca="1" si="73"/>
        <v>659.68</v>
      </c>
      <c r="BF155" s="51">
        <f t="shared" ca="1" si="64"/>
        <v>49.381599999999999</v>
      </c>
      <c r="BG155" s="51">
        <f t="shared" ca="1" si="65"/>
        <v>1.5838028169014085</v>
      </c>
      <c r="BH155" s="51">
        <f t="shared" ca="1" si="66"/>
        <v>630.90099009900985</v>
      </c>
      <c r="BI155" s="51">
        <v>0</v>
      </c>
      <c r="BJ155" s="51">
        <f ca="1">'2024_4월_관리비상세내역'!BK155</f>
        <v>1166.33</v>
      </c>
      <c r="BK155" s="51">
        <f t="shared" ca="1" si="67"/>
        <v>1826.0099999999998</v>
      </c>
      <c r="BL155" s="51">
        <f ca="1">'2024_4월_관리비상세내역'!BM155</f>
        <v>193.48450704225351</v>
      </c>
      <c r="BM155" s="57">
        <f t="shared" ca="1" si="68"/>
        <v>195.06830985915491</v>
      </c>
      <c r="BN155" s="51">
        <f ca="1">'2024_4월_관리비상세내역'!BO155</f>
        <v>111.17440000000001</v>
      </c>
      <c r="BO155" s="57">
        <f t="shared" ca="1" si="69"/>
        <v>160.55600000000001</v>
      </c>
      <c r="BP155" s="51">
        <f ca="1">'2024_4월_관리비상세내역'!BQ155</f>
        <v>1706.8910891089108</v>
      </c>
      <c r="BQ155" s="57">
        <f t="shared" ca="1" si="70"/>
        <v>2337.7920792079208</v>
      </c>
      <c r="BR155" s="51">
        <v>0</v>
      </c>
      <c r="BS155" s="51">
        <v>0</v>
      </c>
    </row>
    <row r="156" spans="1:71">
      <c r="A156" s="8" t="s">
        <v>239</v>
      </c>
      <c r="B156">
        <v>704</v>
      </c>
      <c r="C156">
        <f t="shared" si="77"/>
        <v>1201</v>
      </c>
      <c r="E156" s="8">
        <v>115.7</v>
      </c>
      <c r="F156" s="8" t="s">
        <v>240</v>
      </c>
      <c r="G156" s="55">
        <f t="shared" ca="1" si="58"/>
        <v>43287</v>
      </c>
      <c r="H156" s="8">
        <v>77777</v>
      </c>
      <c r="J156" t="str">
        <f t="shared" ca="1" si="72"/>
        <v>전세</v>
      </c>
      <c r="K156" s="8" t="s">
        <v>242</v>
      </c>
      <c r="L156" s="55">
        <v>45413</v>
      </c>
      <c r="M156" s="55">
        <v>45463</v>
      </c>
      <c r="N156" s="55">
        <v>45413</v>
      </c>
      <c r="O156" s="55">
        <v>45443</v>
      </c>
      <c r="P156" s="51">
        <f t="shared" ca="1" si="59"/>
        <v>543322</v>
      </c>
      <c r="Q156" s="57">
        <f t="shared" ca="1" si="60"/>
        <v>554188.43999999994</v>
      </c>
      <c r="R156" s="51">
        <f t="shared" ca="1" si="61"/>
        <v>543322</v>
      </c>
      <c r="S156" s="57">
        <f t="shared" ca="1" si="71"/>
        <v>191252</v>
      </c>
      <c r="T156" s="57">
        <f t="shared" ca="1" si="62"/>
        <v>352070</v>
      </c>
      <c r="U156" s="57">
        <f t="shared" ca="1" si="75"/>
        <v>50367</v>
      </c>
      <c r="V156" s="57">
        <f t="shared" ca="1" si="75"/>
        <v>36964</v>
      </c>
      <c r="W156" s="57">
        <f t="shared" ca="1" si="75"/>
        <v>431</v>
      </c>
      <c r="X156" s="57">
        <f t="shared" ca="1" si="75"/>
        <v>4127</v>
      </c>
      <c r="Y156" s="57">
        <f t="shared" ca="1" si="75"/>
        <v>3010</v>
      </c>
      <c r="Z156" s="57">
        <f t="shared" ca="1" si="75"/>
        <v>17433</v>
      </c>
      <c r="AA156" s="57">
        <f t="shared" ca="1" si="75"/>
        <v>4862</v>
      </c>
      <c r="AB156" s="57">
        <f t="shared" ca="1" si="75"/>
        <v>41168</v>
      </c>
      <c r="AC156" s="57">
        <f t="shared" ca="1" si="75"/>
        <v>2053</v>
      </c>
      <c r="AD156" s="57">
        <f t="shared" ca="1" si="75"/>
        <v>9883</v>
      </c>
      <c r="AE156" s="57">
        <f t="shared" ca="1" si="75"/>
        <v>9003</v>
      </c>
      <c r="AF156" s="57">
        <f t="shared" ca="1" si="75"/>
        <v>652</v>
      </c>
      <c r="AG156" s="57">
        <f t="shared" ca="1" si="75"/>
        <v>12483</v>
      </c>
      <c r="AH156" s="57">
        <f t="shared" ca="1" si="75"/>
        <v>81</v>
      </c>
      <c r="AI156" s="57">
        <f t="shared" ca="1" si="75"/>
        <v>0</v>
      </c>
      <c r="AJ156" s="57">
        <f t="shared" ca="1" si="75"/>
        <v>165484</v>
      </c>
      <c r="AK156" s="57">
        <f t="shared" ca="1" si="56"/>
        <v>37188</v>
      </c>
      <c r="AL156" s="57">
        <f t="shared" ca="1" si="56"/>
        <v>59302</v>
      </c>
      <c r="AM156" s="57">
        <f t="shared" ca="1" si="56"/>
        <v>6293</v>
      </c>
      <c r="AN156" s="57">
        <f t="shared" ca="1" si="56"/>
        <v>36140</v>
      </c>
      <c r="AO156" s="57">
        <f t="shared" ca="1" si="56"/>
        <v>0</v>
      </c>
      <c r="AP156" s="57">
        <f t="shared" ca="1" si="56"/>
        <v>65690</v>
      </c>
      <c r="AQ156" s="57">
        <f t="shared" ca="1" si="56"/>
        <v>3678</v>
      </c>
      <c r="AR156" s="57">
        <f t="shared" ca="1" si="56"/>
        <v>2180</v>
      </c>
      <c r="AS156" s="57">
        <v>2500</v>
      </c>
      <c r="AT156" s="57">
        <f t="shared" ca="1" si="56"/>
        <v>0</v>
      </c>
      <c r="AU156" s="51">
        <v>0</v>
      </c>
      <c r="AV156" s="57">
        <v>0</v>
      </c>
      <c r="AW156" s="51">
        <f t="shared" ca="1" si="63"/>
        <v>10866.44</v>
      </c>
      <c r="AX156" s="57">
        <f t="shared" ca="1" si="76"/>
        <v>-7578</v>
      </c>
      <c r="AY156" s="57">
        <f t="shared" ca="1" si="76"/>
        <v>0</v>
      </c>
      <c r="AZ156" s="57">
        <f t="shared" ca="1" si="76"/>
        <v>0</v>
      </c>
      <c r="BA156" s="51">
        <v>0</v>
      </c>
      <c r="BB156" s="51">
        <v>0</v>
      </c>
      <c r="BC156" s="57">
        <f t="shared" ca="1" si="76"/>
        <v>-11961</v>
      </c>
      <c r="BD156" s="57">
        <f t="shared" ca="1" si="76"/>
        <v>-8111</v>
      </c>
      <c r="BE156" s="57">
        <f t="shared" ca="1" si="73"/>
        <v>827.42</v>
      </c>
      <c r="BF156" s="51">
        <f t="shared" ca="1" si="64"/>
        <v>47.441600000000001</v>
      </c>
      <c r="BG156" s="51">
        <f t="shared" ca="1" si="65"/>
        <v>5.0901408450704224</v>
      </c>
      <c r="BH156" s="51">
        <f t="shared" ca="1" si="66"/>
        <v>650.39603960396039</v>
      </c>
      <c r="BI156" s="51">
        <v>0</v>
      </c>
      <c r="BJ156" s="51">
        <f ca="1">'2024_4월_관리비상세내역'!BK156</f>
        <v>1090.1949999999999</v>
      </c>
      <c r="BK156" s="51">
        <f t="shared" ca="1" si="67"/>
        <v>1917.6149999999998</v>
      </c>
      <c r="BL156" s="51">
        <f ca="1">'2024_4월_관리비상세내역'!BM156</f>
        <v>903.41915492957753</v>
      </c>
      <c r="BM156" s="57">
        <f t="shared" ca="1" si="68"/>
        <v>908.50929577464797</v>
      </c>
      <c r="BN156" s="51">
        <f ca="1">'2024_4월_관리비상세내역'!BO156</f>
        <v>933.15359999999998</v>
      </c>
      <c r="BO156" s="57">
        <f t="shared" ca="1" si="69"/>
        <v>980.59519999999998</v>
      </c>
      <c r="BP156" s="51">
        <f ca="1">'2024_4월_관리비상세내역'!BQ156</f>
        <v>901.20792079207922</v>
      </c>
      <c r="BQ156" s="57">
        <f t="shared" ca="1" si="70"/>
        <v>1551.6039603960396</v>
      </c>
      <c r="BR156" s="51">
        <v>0</v>
      </c>
      <c r="BS156" s="51">
        <v>0</v>
      </c>
    </row>
    <row r="157" spans="1:71">
      <c r="A157" s="8" t="s">
        <v>239</v>
      </c>
      <c r="B157">
        <v>704</v>
      </c>
      <c r="C157">
        <f t="shared" si="77"/>
        <v>1202</v>
      </c>
      <c r="E157" s="8">
        <v>115.7</v>
      </c>
      <c r="F157" s="8" t="s">
        <v>240</v>
      </c>
      <c r="G157" s="55">
        <f t="shared" ca="1" si="58"/>
        <v>41833</v>
      </c>
      <c r="H157" s="8">
        <v>77777</v>
      </c>
      <c r="J157" t="str">
        <f t="shared" ca="1" si="72"/>
        <v>월세</v>
      </c>
      <c r="K157" s="8" t="s">
        <v>242</v>
      </c>
      <c r="L157" s="55">
        <v>45413</v>
      </c>
      <c r="M157" s="55">
        <v>45463</v>
      </c>
      <c r="N157" s="55">
        <v>45413</v>
      </c>
      <c r="O157" s="55">
        <v>45443</v>
      </c>
      <c r="P157" s="51">
        <f t="shared" ca="1" si="59"/>
        <v>577012</v>
      </c>
      <c r="Q157" s="57">
        <f t="shared" ca="1" si="60"/>
        <v>588552.24</v>
      </c>
      <c r="R157" s="51">
        <f t="shared" ca="1" si="61"/>
        <v>577012</v>
      </c>
      <c r="S157" s="57">
        <f t="shared" ca="1" si="71"/>
        <v>204083</v>
      </c>
      <c r="T157" s="57">
        <f t="shared" ca="1" si="62"/>
        <v>372929</v>
      </c>
      <c r="U157" s="57">
        <f t="shared" ca="1" si="75"/>
        <v>58310</v>
      </c>
      <c r="V157" s="57">
        <f t="shared" ca="1" si="75"/>
        <v>28040</v>
      </c>
      <c r="W157" s="57">
        <f t="shared" ca="1" si="75"/>
        <v>1726</v>
      </c>
      <c r="X157" s="57">
        <f t="shared" ca="1" si="75"/>
        <v>2329</v>
      </c>
      <c r="Y157" s="57">
        <f t="shared" ca="1" si="75"/>
        <v>3972</v>
      </c>
      <c r="Z157" s="57">
        <f t="shared" ca="1" si="75"/>
        <v>56328</v>
      </c>
      <c r="AA157" s="57">
        <f t="shared" ca="1" si="75"/>
        <v>24452</v>
      </c>
      <c r="AB157" s="57">
        <f t="shared" ca="1" si="75"/>
        <v>13163</v>
      </c>
      <c r="AC157" s="57">
        <f t="shared" ca="1" si="75"/>
        <v>2353</v>
      </c>
      <c r="AD157" s="57">
        <f t="shared" ca="1" si="75"/>
        <v>2135</v>
      </c>
      <c r="AE157" s="57">
        <f t="shared" ca="1" si="75"/>
        <v>15160</v>
      </c>
      <c r="AF157" s="57">
        <f t="shared" ca="1" si="75"/>
        <v>587</v>
      </c>
      <c r="AG157" s="57">
        <f t="shared" ca="1" si="75"/>
        <v>12817</v>
      </c>
      <c r="AH157" s="57">
        <f t="shared" ca="1" si="75"/>
        <v>309</v>
      </c>
      <c r="AI157" s="57">
        <f t="shared" ca="1" si="75"/>
        <v>0</v>
      </c>
      <c r="AJ157" s="57">
        <f t="shared" ref="AJ157:AT180" ca="1" si="78">RANDBETWEEN(AJ$2,AJ$3)</f>
        <v>134027</v>
      </c>
      <c r="AK157" s="57">
        <f t="shared" ca="1" si="78"/>
        <v>40956</v>
      </c>
      <c r="AL157" s="57">
        <f t="shared" ca="1" si="78"/>
        <v>58440</v>
      </c>
      <c r="AM157" s="57">
        <f t="shared" ca="1" si="78"/>
        <v>61</v>
      </c>
      <c r="AN157" s="57">
        <f t="shared" ca="1" si="78"/>
        <v>72391</v>
      </c>
      <c r="AO157" s="57">
        <f t="shared" ca="1" si="78"/>
        <v>0</v>
      </c>
      <c r="AP157" s="57">
        <f t="shared" ca="1" si="78"/>
        <v>59998</v>
      </c>
      <c r="AQ157" s="57">
        <f t="shared" ca="1" si="78"/>
        <v>7163</v>
      </c>
      <c r="AR157" s="57">
        <f t="shared" ca="1" si="78"/>
        <v>1830</v>
      </c>
      <c r="AS157" s="57">
        <v>2500</v>
      </c>
      <c r="AT157" s="57">
        <f t="shared" ca="1" si="78"/>
        <v>0</v>
      </c>
      <c r="AU157" s="51">
        <v>0</v>
      </c>
      <c r="AV157" s="57">
        <v>0</v>
      </c>
      <c r="AW157" s="51">
        <f t="shared" ca="1" si="63"/>
        <v>11540.24</v>
      </c>
      <c r="AX157" s="57">
        <f t="shared" ca="1" si="76"/>
        <v>-452</v>
      </c>
      <c r="AY157" s="57">
        <f t="shared" ca="1" si="76"/>
        <v>0</v>
      </c>
      <c r="AZ157" s="57">
        <f t="shared" ca="1" si="76"/>
        <v>0</v>
      </c>
      <c r="BA157" s="51">
        <v>0</v>
      </c>
      <c r="BB157" s="51">
        <v>0</v>
      </c>
      <c r="BC157" s="57">
        <f t="shared" ca="1" si="76"/>
        <v>-14511</v>
      </c>
      <c r="BD157" s="57">
        <f t="shared" ca="1" si="76"/>
        <v>-7072</v>
      </c>
      <c r="BE157" s="57">
        <f t="shared" ca="1" si="73"/>
        <v>670.13499999999999</v>
      </c>
      <c r="BF157" s="51">
        <f t="shared" ca="1" si="64"/>
        <v>46.752000000000002</v>
      </c>
      <c r="BG157" s="51">
        <f t="shared" ca="1" si="65"/>
        <v>10.195915492957747</v>
      </c>
      <c r="BH157" s="51">
        <f t="shared" ca="1" si="66"/>
        <v>594.03960396039599</v>
      </c>
      <c r="BI157" s="51">
        <v>0</v>
      </c>
      <c r="BJ157" s="51">
        <f ca="1">'2024_4월_관리비상세내역'!BK157</f>
        <v>1093.7850000000001</v>
      </c>
      <c r="BK157" s="51">
        <f t="shared" ca="1" si="67"/>
        <v>1763.92</v>
      </c>
      <c r="BL157" s="51">
        <f ca="1">'2024_4월_관리비상세내역'!BM157</f>
        <v>170.3887323943662</v>
      </c>
      <c r="BM157" s="57">
        <f t="shared" ca="1" si="68"/>
        <v>180.58464788732394</v>
      </c>
      <c r="BN157" s="51">
        <f ca="1">'2024_4월_관리비상세내역'!BO157</f>
        <v>468.4984</v>
      </c>
      <c r="BO157" s="57">
        <f t="shared" ca="1" si="69"/>
        <v>515.25040000000001</v>
      </c>
      <c r="BP157" s="51">
        <f ca="1">'2024_4월_관리비상세내역'!BQ157</f>
        <v>1148.3267326732673</v>
      </c>
      <c r="BQ157" s="57">
        <f t="shared" ca="1" si="70"/>
        <v>1742.3663366336632</v>
      </c>
      <c r="BR157" s="51">
        <v>0</v>
      </c>
      <c r="BS157" s="51">
        <v>0</v>
      </c>
    </row>
    <row r="158" spans="1:71">
      <c r="A158" s="8" t="s">
        <v>239</v>
      </c>
      <c r="B158">
        <v>704</v>
      </c>
      <c r="C158">
        <f t="shared" si="77"/>
        <v>1301</v>
      </c>
      <c r="E158" s="8">
        <v>115.7</v>
      </c>
      <c r="F158" s="8" t="s">
        <v>240</v>
      </c>
      <c r="G158" s="55">
        <f t="shared" ca="1" si="58"/>
        <v>41908</v>
      </c>
      <c r="H158" s="8">
        <v>77777</v>
      </c>
      <c r="J158" t="str">
        <f t="shared" ca="1" si="72"/>
        <v>전세</v>
      </c>
      <c r="K158" s="8" t="s">
        <v>242</v>
      </c>
      <c r="L158" s="55">
        <v>45413</v>
      </c>
      <c r="M158" s="55">
        <v>45463</v>
      </c>
      <c r="N158" s="55">
        <v>45413</v>
      </c>
      <c r="O158" s="55">
        <v>45443</v>
      </c>
      <c r="P158" s="51">
        <f t="shared" ca="1" si="59"/>
        <v>626557</v>
      </c>
      <c r="Q158" s="57">
        <f t="shared" ca="1" si="60"/>
        <v>639088.14</v>
      </c>
      <c r="R158" s="51">
        <f t="shared" ca="1" si="61"/>
        <v>626557</v>
      </c>
      <c r="S158" s="57">
        <f t="shared" ca="1" si="71"/>
        <v>260214</v>
      </c>
      <c r="T158" s="57">
        <f t="shared" ca="1" si="62"/>
        <v>366343</v>
      </c>
      <c r="U158" s="57">
        <f t="shared" ref="U158:AJ173" ca="1" si="79">RANDBETWEEN(U$2,U$3)</f>
        <v>53977</v>
      </c>
      <c r="V158" s="57">
        <f t="shared" ca="1" si="79"/>
        <v>25508</v>
      </c>
      <c r="W158" s="57">
        <f t="shared" ca="1" si="79"/>
        <v>1646</v>
      </c>
      <c r="X158" s="57">
        <f t="shared" ca="1" si="79"/>
        <v>4572</v>
      </c>
      <c r="Y158" s="57">
        <f t="shared" ca="1" si="79"/>
        <v>3635</v>
      </c>
      <c r="Z158" s="57">
        <f t="shared" ca="1" si="79"/>
        <v>25118</v>
      </c>
      <c r="AA158" s="57">
        <f t="shared" ca="1" si="79"/>
        <v>21829</v>
      </c>
      <c r="AB158" s="57">
        <f t="shared" ca="1" si="79"/>
        <v>69142</v>
      </c>
      <c r="AC158" s="57">
        <f t="shared" ca="1" si="79"/>
        <v>1729</v>
      </c>
      <c r="AD158" s="57">
        <f t="shared" ca="1" si="79"/>
        <v>2731</v>
      </c>
      <c r="AE158" s="57">
        <f t="shared" ca="1" si="79"/>
        <v>28841</v>
      </c>
      <c r="AF158" s="57">
        <f t="shared" ca="1" si="79"/>
        <v>972</v>
      </c>
      <c r="AG158" s="57">
        <f t="shared" ca="1" si="79"/>
        <v>38183</v>
      </c>
      <c r="AH158" s="57">
        <f t="shared" ca="1" si="79"/>
        <v>313</v>
      </c>
      <c r="AI158" s="57">
        <f t="shared" ca="1" si="79"/>
        <v>0</v>
      </c>
      <c r="AJ158" s="57">
        <f t="shared" ca="1" si="79"/>
        <v>158447</v>
      </c>
      <c r="AK158" s="57">
        <f t="shared" ca="1" si="78"/>
        <v>46328</v>
      </c>
      <c r="AL158" s="57">
        <f t="shared" ca="1" si="78"/>
        <v>35259</v>
      </c>
      <c r="AM158" s="57">
        <f t="shared" ca="1" si="78"/>
        <v>9021</v>
      </c>
      <c r="AN158" s="57">
        <f t="shared" ca="1" si="78"/>
        <v>77543</v>
      </c>
      <c r="AO158" s="57">
        <f t="shared" ca="1" si="78"/>
        <v>0</v>
      </c>
      <c r="AP158" s="57">
        <f t="shared" ca="1" si="78"/>
        <v>71571</v>
      </c>
      <c r="AQ158" s="57">
        <f t="shared" ca="1" si="78"/>
        <v>4160</v>
      </c>
      <c r="AR158" s="57">
        <f t="shared" ca="1" si="78"/>
        <v>1039</v>
      </c>
      <c r="AS158" s="57">
        <v>2500</v>
      </c>
      <c r="AT158" s="57">
        <f t="shared" ca="1" si="78"/>
        <v>0</v>
      </c>
      <c r="AU158" s="51">
        <v>0</v>
      </c>
      <c r="AV158" s="57">
        <v>0</v>
      </c>
      <c r="AW158" s="51">
        <f t="shared" ca="1" si="63"/>
        <v>12531.14</v>
      </c>
      <c r="AX158" s="57">
        <f t="shared" ca="1" si="76"/>
        <v>-9087</v>
      </c>
      <c r="AY158" s="57">
        <f t="shared" ca="1" si="76"/>
        <v>0</v>
      </c>
      <c r="AZ158" s="57">
        <f t="shared" ca="1" si="76"/>
        <v>0</v>
      </c>
      <c r="BA158" s="51">
        <v>0</v>
      </c>
      <c r="BB158" s="51">
        <v>0</v>
      </c>
      <c r="BC158" s="57">
        <f t="shared" ca="1" si="76"/>
        <v>-22830</v>
      </c>
      <c r="BD158" s="57">
        <f t="shared" ca="1" si="76"/>
        <v>-25590</v>
      </c>
      <c r="BE158" s="57">
        <f t="shared" ca="1" si="73"/>
        <v>792.23500000000001</v>
      </c>
      <c r="BF158" s="51">
        <f t="shared" ca="1" si="64"/>
        <v>28.2072</v>
      </c>
      <c r="BG158" s="51">
        <f t="shared" ca="1" si="65"/>
        <v>10.921549295774648</v>
      </c>
      <c r="BH158" s="51">
        <f t="shared" ca="1" si="66"/>
        <v>708.62376237623766</v>
      </c>
      <c r="BI158" s="51">
        <v>0</v>
      </c>
      <c r="BJ158" s="51">
        <f ca="1">'2024_4월_관리비상세내역'!BK158</f>
        <v>1656.29</v>
      </c>
      <c r="BK158" s="51">
        <f t="shared" ca="1" si="67"/>
        <v>2448.5250000000001</v>
      </c>
      <c r="BL158" s="51">
        <f ca="1">'2024_4월_관리비상세내역'!BM158</f>
        <v>446.20788732394368</v>
      </c>
      <c r="BM158" s="57">
        <f t="shared" ca="1" si="68"/>
        <v>457.12943661971832</v>
      </c>
      <c r="BN158" s="51">
        <f ca="1">'2024_4월_관리비상세내역'!BO158</f>
        <v>1104.3943999999999</v>
      </c>
      <c r="BO158" s="57">
        <f t="shared" ca="1" si="69"/>
        <v>1132.6016</v>
      </c>
      <c r="BP158" s="51">
        <f ca="1">'2024_4월_관리비상세내역'!BQ158</f>
        <v>1805.2970297029703</v>
      </c>
      <c r="BQ158" s="57">
        <f t="shared" ca="1" si="70"/>
        <v>2513.9207920792078</v>
      </c>
      <c r="BR158" s="51">
        <v>0</v>
      </c>
      <c r="BS158" s="51">
        <v>0</v>
      </c>
    </row>
    <row r="159" spans="1:71">
      <c r="A159" s="8" t="s">
        <v>239</v>
      </c>
      <c r="B159">
        <v>704</v>
      </c>
      <c r="C159">
        <f t="shared" si="77"/>
        <v>1302</v>
      </c>
      <c r="E159" s="8">
        <v>115.7</v>
      </c>
      <c r="F159" s="8" t="s">
        <v>240</v>
      </c>
      <c r="G159" s="55">
        <f t="shared" ca="1" si="58"/>
        <v>44885</v>
      </c>
      <c r="H159" s="8">
        <v>77777</v>
      </c>
      <c r="J159" t="str">
        <f t="shared" ca="1" si="72"/>
        <v>자가</v>
      </c>
      <c r="K159" s="8" t="s">
        <v>242</v>
      </c>
      <c r="L159" s="55">
        <v>45413</v>
      </c>
      <c r="M159" s="55">
        <v>45463</v>
      </c>
      <c r="N159" s="55">
        <v>45413</v>
      </c>
      <c r="O159" s="55">
        <v>45443</v>
      </c>
      <c r="P159" s="51">
        <f t="shared" ca="1" si="59"/>
        <v>522872</v>
      </c>
      <c r="Q159" s="57">
        <f t="shared" ca="1" si="60"/>
        <v>533329.43999999994</v>
      </c>
      <c r="R159" s="51">
        <f t="shared" ca="1" si="61"/>
        <v>522872</v>
      </c>
      <c r="S159" s="57">
        <f t="shared" ca="1" si="71"/>
        <v>220486</v>
      </c>
      <c r="T159" s="57">
        <f t="shared" ca="1" si="62"/>
        <v>302386</v>
      </c>
      <c r="U159" s="57">
        <f t="shared" ca="1" si="79"/>
        <v>54327</v>
      </c>
      <c r="V159" s="57">
        <f t="shared" ca="1" si="79"/>
        <v>22150</v>
      </c>
      <c r="W159" s="57">
        <f t="shared" ca="1" si="79"/>
        <v>748</v>
      </c>
      <c r="X159" s="57">
        <f t="shared" ca="1" si="79"/>
        <v>3687</v>
      </c>
      <c r="Y159" s="57">
        <f t="shared" ca="1" si="79"/>
        <v>3006</v>
      </c>
      <c r="Z159" s="57">
        <f t="shared" ca="1" si="79"/>
        <v>56444</v>
      </c>
      <c r="AA159" s="57">
        <f t="shared" ca="1" si="79"/>
        <v>27536</v>
      </c>
      <c r="AB159" s="57">
        <f t="shared" ca="1" si="79"/>
        <v>19706</v>
      </c>
      <c r="AC159" s="57">
        <f t="shared" ca="1" si="79"/>
        <v>185</v>
      </c>
      <c r="AD159" s="57">
        <f t="shared" ca="1" si="79"/>
        <v>6091</v>
      </c>
      <c r="AE159" s="57">
        <f t="shared" ca="1" si="79"/>
        <v>3732</v>
      </c>
      <c r="AF159" s="57">
        <f t="shared" ca="1" si="79"/>
        <v>654</v>
      </c>
      <c r="AG159" s="57">
        <f t="shared" ca="1" si="79"/>
        <v>45160</v>
      </c>
      <c r="AH159" s="57">
        <f t="shared" ca="1" si="79"/>
        <v>723</v>
      </c>
      <c r="AI159" s="57">
        <f t="shared" ca="1" si="79"/>
        <v>0</v>
      </c>
      <c r="AJ159" s="57">
        <f t="shared" ca="1" si="79"/>
        <v>157897</v>
      </c>
      <c r="AK159" s="57">
        <f t="shared" ca="1" si="78"/>
        <v>20568</v>
      </c>
      <c r="AL159" s="57">
        <f t="shared" ca="1" si="78"/>
        <v>36036</v>
      </c>
      <c r="AM159" s="57">
        <f t="shared" ca="1" si="78"/>
        <v>2780</v>
      </c>
      <c r="AN159" s="57">
        <f t="shared" ca="1" si="78"/>
        <v>54443</v>
      </c>
      <c r="AO159" s="57">
        <f t="shared" ca="1" si="78"/>
        <v>0</v>
      </c>
      <c r="AP159" s="57">
        <f t="shared" ca="1" si="78"/>
        <v>11521</v>
      </c>
      <c r="AQ159" s="57">
        <f t="shared" ca="1" si="78"/>
        <v>4596</v>
      </c>
      <c r="AR159" s="57">
        <f t="shared" ca="1" si="78"/>
        <v>1423</v>
      </c>
      <c r="AS159" s="57">
        <v>0</v>
      </c>
      <c r="AT159" s="57">
        <f t="shared" ca="1" si="78"/>
        <v>0</v>
      </c>
      <c r="AU159" s="51">
        <v>0</v>
      </c>
      <c r="AV159" s="57">
        <v>0</v>
      </c>
      <c r="AW159" s="51">
        <f t="shared" ca="1" si="63"/>
        <v>10457.44</v>
      </c>
      <c r="AX159" s="57">
        <f t="shared" ca="1" si="76"/>
        <v>-5166</v>
      </c>
      <c r="AY159" s="57">
        <f t="shared" ca="1" si="76"/>
        <v>0</v>
      </c>
      <c r="AZ159" s="57">
        <f t="shared" ca="1" si="76"/>
        <v>0</v>
      </c>
      <c r="BA159" s="51">
        <v>0</v>
      </c>
      <c r="BB159" s="51">
        <v>0</v>
      </c>
      <c r="BC159" s="57">
        <f t="shared" ca="1" si="76"/>
        <v>-927</v>
      </c>
      <c r="BD159" s="57">
        <f t="shared" ca="1" si="76"/>
        <v>-4448</v>
      </c>
      <c r="BE159" s="57">
        <f t="shared" ca="1" si="73"/>
        <v>789.48500000000001</v>
      </c>
      <c r="BF159" s="51">
        <f t="shared" ca="1" si="64"/>
        <v>28.828800000000001</v>
      </c>
      <c r="BG159" s="51">
        <f t="shared" ca="1" si="65"/>
        <v>7.6680281690140841</v>
      </c>
      <c r="BH159" s="51">
        <f t="shared" ca="1" si="66"/>
        <v>114.06930693069307</v>
      </c>
      <c r="BI159" s="51">
        <v>0</v>
      </c>
      <c r="BJ159" s="51">
        <f ca="1">'2024_4월_관리비상세내역'!BK159</f>
        <v>1497.675</v>
      </c>
      <c r="BK159" s="51">
        <f t="shared" ca="1" si="67"/>
        <v>2287.16</v>
      </c>
      <c r="BL159" s="51">
        <f ca="1">'2024_4월_관리비상세내역'!BM159</f>
        <v>194.75647887323942</v>
      </c>
      <c r="BM159" s="57">
        <f t="shared" ca="1" si="68"/>
        <v>202.42450704225351</v>
      </c>
      <c r="BN159" s="51">
        <f ca="1">'2024_4월_관리비상세내역'!BO159</f>
        <v>435.50400000000002</v>
      </c>
      <c r="BO159" s="57">
        <f t="shared" ca="1" si="69"/>
        <v>464.33280000000002</v>
      </c>
      <c r="BP159" s="51">
        <f ca="1">'2024_4월_관리비상세내역'!BQ159</f>
        <v>2140.8514851485152</v>
      </c>
      <c r="BQ159" s="57">
        <f t="shared" ca="1" si="70"/>
        <v>2254.9207920792082</v>
      </c>
      <c r="BR159" s="51">
        <v>0</v>
      </c>
      <c r="BS159" s="51">
        <v>0</v>
      </c>
    </row>
    <row r="160" spans="1:71">
      <c r="A160" s="8" t="s">
        <v>239</v>
      </c>
      <c r="B160">
        <v>704</v>
      </c>
      <c r="C160">
        <f t="shared" si="77"/>
        <v>1401</v>
      </c>
      <c r="E160" s="8">
        <v>115.7</v>
      </c>
      <c r="F160" s="8" t="s">
        <v>240</v>
      </c>
      <c r="G160" s="55">
        <f t="shared" ca="1" si="58"/>
        <v>42441</v>
      </c>
      <c r="H160" s="8">
        <v>77777</v>
      </c>
      <c r="J160" t="str">
        <f t="shared" ca="1" si="72"/>
        <v>전세</v>
      </c>
      <c r="K160" s="8" t="s">
        <v>242</v>
      </c>
      <c r="L160" s="55">
        <v>45413</v>
      </c>
      <c r="M160" s="55">
        <v>45463</v>
      </c>
      <c r="N160" s="55">
        <v>45413</v>
      </c>
      <c r="O160" s="55">
        <v>45443</v>
      </c>
      <c r="P160" s="51">
        <f t="shared" ca="1" si="59"/>
        <v>539576</v>
      </c>
      <c r="Q160" s="57">
        <f t="shared" ca="1" si="60"/>
        <v>550367.52</v>
      </c>
      <c r="R160" s="51">
        <f t="shared" ca="1" si="61"/>
        <v>539576</v>
      </c>
      <c r="S160" s="57">
        <f t="shared" ca="1" si="71"/>
        <v>291333</v>
      </c>
      <c r="T160" s="57">
        <f t="shared" ca="1" si="62"/>
        <v>248243</v>
      </c>
      <c r="U160" s="57">
        <f t="shared" ca="1" si="79"/>
        <v>70241</v>
      </c>
      <c r="V160" s="57">
        <f t="shared" ca="1" si="79"/>
        <v>38604</v>
      </c>
      <c r="W160" s="57">
        <f t="shared" ca="1" si="79"/>
        <v>384</v>
      </c>
      <c r="X160" s="57">
        <f t="shared" ca="1" si="79"/>
        <v>1470</v>
      </c>
      <c r="Y160" s="57">
        <f t="shared" ca="1" si="79"/>
        <v>3274</v>
      </c>
      <c r="Z160" s="57">
        <f t="shared" ca="1" si="79"/>
        <v>59793</v>
      </c>
      <c r="AA160" s="57">
        <f t="shared" ca="1" si="79"/>
        <v>21192</v>
      </c>
      <c r="AB160" s="57">
        <f t="shared" ca="1" si="79"/>
        <v>72655</v>
      </c>
      <c r="AC160" s="57">
        <f t="shared" ca="1" si="79"/>
        <v>135</v>
      </c>
      <c r="AD160" s="57">
        <f t="shared" ca="1" si="79"/>
        <v>2417</v>
      </c>
      <c r="AE160" s="57">
        <f t="shared" ca="1" si="79"/>
        <v>12058</v>
      </c>
      <c r="AF160" s="57">
        <f t="shared" ca="1" si="79"/>
        <v>750</v>
      </c>
      <c r="AG160" s="57">
        <f t="shared" ca="1" si="79"/>
        <v>27368</v>
      </c>
      <c r="AH160" s="57">
        <f t="shared" ca="1" si="79"/>
        <v>470</v>
      </c>
      <c r="AI160" s="57">
        <f t="shared" ca="1" si="79"/>
        <v>0</v>
      </c>
      <c r="AJ160" s="57">
        <f t="shared" ca="1" si="79"/>
        <v>171780</v>
      </c>
      <c r="AK160" s="57">
        <f t="shared" ca="1" si="78"/>
        <v>15534</v>
      </c>
      <c r="AL160" s="57">
        <f t="shared" ca="1" si="78"/>
        <v>16149</v>
      </c>
      <c r="AM160" s="57">
        <f t="shared" ca="1" si="78"/>
        <v>1172</v>
      </c>
      <c r="AN160" s="57">
        <f t="shared" ca="1" si="78"/>
        <v>27518</v>
      </c>
      <c r="AO160" s="57">
        <f t="shared" ca="1" si="78"/>
        <v>0</v>
      </c>
      <c r="AP160" s="57">
        <f t="shared" ca="1" si="78"/>
        <v>40620</v>
      </c>
      <c r="AQ160" s="57">
        <f t="shared" ca="1" si="78"/>
        <v>2184</v>
      </c>
      <c r="AR160" s="57">
        <f t="shared" ca="1" si="78"/>
        <v>1439</v>
      </c>
      <c r="AS160" s="57">
        <v>2500</v>
      </c>
      <c r="AT160" s="57">
        <f t="shared" ca="1" si="78"/>
        <v>0</v>
      </c>
      <c r="AU160" s="51">
        <v>0</v>
      </c>
      <c r="AV160" s="57">
        <v>0</v>
      </c>
      <c r="AW160" s="51">
        <f t="shared" ca="1" si="63"/>
        <v>10791.52</v>
      </c>
      <c r="AX160" s="57">
        <f t="shared" ca="1" si="76"/>
        <v>-23706</v>
      </c>
      <c r="AY160" s="57">
        <f t="shared" ca="1" si="76"/>
        <v>0</v>
      </c>
      <c r="AZ160" s="57">
        <f t="shared" ca="1" si="76"/>
        <v>0</v>
      </c>
      <c r="BA160" s="51">
        <v>0</v>
      </c>
      <c r="BB160" s="51">
        <v>0</v>
      </c>
      <c r="BC160" s="57">
        <f t="shared" ca="1" si="76"/>
        <v>-6636</v>
      </c>
      <c r="BD160" s="57">
        <f t="shared" ca="1" si="76"/>
        <v>-19789</v>
      </c>
      <c r="BE160" s="57">
        <f t="shared" ca="1" si="73"/>
        <v>858.9</v>
      </c>
      <c r="BF160" s="51">
        <f t="shared" ca="1" si="64"/>
        <v>12.9192</v>
      </c>
      <c r="BG160" s="51">
        <f t="shared" ca="1" si="65"/>
        <v>3.8757746478873241</v>
      </c>
      <c r="BH160" s="51">
        <f t="shared" ca="1" si="66"/>
        <v>402.1782178217822</v>
      </c>
      <c r="BI160" s="51">
        <v>0</v>
      </c>
      <c r="BJ160" s="51">
        <f ca="1">'2024_4월_관리비상세내역'!BK160</f>
        <v>1415.835</v>
      </c>
      <c r="BK160" s="51">
        <f t="shared" ca="1" si="67"/>
        <v>2274.7350000000001</v>
      </c>
      <c r="BL160" s="51">
        <f ca="1">'2024_4월_관리비상세내역'!BM160</f>
        <v>816.91521126760574</v>
      </c>
      <c r="BM160" s="57">
        <f t="shared" ca="1" si="68"/>
        <v>820.79098591549302</v>
      </c>
      <c r="BN160" s="51">
        <f ca="1">'2024_4월_관리비상세내역'!BO160</f>
        <v>992.14639999999997</v>
      </c>
      <c r="BO160" s="57">
        <f t="shared" ca="1" si="69"/>
        <v>1005.0656</v>
      </c>
      <c r="BP160" s="51">
        <f ca="1">'2024_4월_관리비상세내역'!BQ160</f>
        <v>1230.079207920792</v>
      </c>
      <c r="BQ160" s="57">
        <f t="shared" ca="1" si="70"/>
        <v>1632.2574257425742</v>
      </c>
      <c r="BR160" s="51">
        <v>0</v>
      </c>
      <c r="BS160" s="51">
        <v>0</v>
      </c>
    </row>
    <row r="161" spans="1:71">
      <c r="A161" s="8" t="s">
        <v>239</v>
      </c>
      <c r="B161">
        <v>704</v>
      </c>
      <c r="C161">
        <f t="shared" si="77"/>
        <v>1402</v>
      </c>
      <c r="E161" s="8">
        <v>115.7</v>
      </c>
      <c r="F161" s="8" t="s">
        <v>240</v>
      </c>
      <c r="G161" s="55">
        <f t="shared" ca="1" si="58"/>
        <v>43249</v>
      </c>
      <c r="H161" s="8">
        <v>77777</v>
      </c>
      <c r="J161" t="str">
        <f t="shared" ca="1" si="72"/>
        <v>자가</v>
      </c>
      <c r="K161" s="8" t="s">
        <v>242</v>
      </c>
      <c r="L161" s="55">
        <v>45413</v>
      </c>
      <c r="M161" s="55">
        <v>45463</v>
      </c>
      <c r="N161" s="55">
        <v>45413</v>
      </c>
      <c r="O161" s="55">
        <v>45443</v>
      </c>
      <c r="P161" s="51">
        <f t="shared" ca="1" si="59"/>
        <v>589416</v>
      </c>
      <c r="Q161" s="57">
        <f t="shared" ca="1" si="60"/>
        <v>601204.31999999995</v>
      </c>
      <c r="R161" s="51">
        <f t="shared" ca="1" si="61"/>
        <v>589416</v>
      </c>
      <c r="S161" s="57">
        <f t="shared" ca="1" si="71"/>
        <v>203911</v>
      </c>
      <c r="T161" s="57">
        <f t="shared" ca="1" si="62"/>
        <v>385505</v>
      </c>
      <c r="U161" s="57">
        <f t="shared" ca="1" si="79"/>
        <v>72159</v>
      </c>
      <c r="V161" s="57">
        <f t="shared" ca="1" si="79"/>
        <v>9519</v>
      </c>
      <c r="W161" s="57">
        <f t="shared" ca="1" si="79"/>
        <v>885</v>
      </c>
      <c r="X161" s="57">
        <f t="shared" ca="1" si="79"/>
        <v>3965</v>
      </c>
      <c r="Y161" s="57">
        <f t="shared" ca="1" si="79"/>
        <v>3838</v>
      </c>
      <c r="Z161" s="57">
        <f t="shared" ca="1" si="79"/>
        <v>39443</v>
      </c>
      <c r="AA161" s="57">
        <f t="shared" ca="1" si="79"/>
        <v>24932</v>
      </c>
      <c r="AB161" s="57">
        <f t="shared" ca="1" si="79"/>
        <v>28852</v>
      </c>
      <c r="AC161" s="57">
        <f t="shared" ca="1" si="79"/>
        <v>1688</v>
      </c>
      <c r="AD161" s="57">
        <f t="shared" ca="1" si="79"/>
        <v>9792</v>
      </c>
      <c r="AE161" s="57">
        <f t="shared" ca="1" si="79"/>
        <v>531</v>
      </c>
      <c r="AF161" s="57">
        <f t="shared" ca="1" si="79"/>
        <v>345</v>
      </c>
      <c r="AG161" s="57">
        <f t="shared" ca="1" si="79"/>
        <v>26095</v>
      </c>
      <c r="AH161" s="57">
        <f t="shared" ca="1" si="79"/>
        <v>433</v>
      </c>
      <c r="AI161" s="57">
        <f t="shared" ca="1" si="79"/>
        <v>0</v>
      </c>
      <c r="AJ161" s="57">
        <f t="shared" ca="1" si="79"/>
        <v>187834</v>
      </c>
      <c r="AK161" s="57">
        <f t="shared" ca="1" si="78"/>
        <v>21446</v>
      </c>
      <c r="AL161" s="57">
        <f t="shared" ca="1" si="78"/>
        <v>55490</v>
      </c>
      <c r="AM161" s="57">
        <f t="shared" ca="1" si="78"/>
        <v>5841</v>
      </c>
      <c r="AN161" s="57">
        <f t="shared" ca="1" si="78"/>
        <v>76699</v>
      </c>
      <c r="AO161" s="57">
        <f t="shared" ca="1" si="78"/>
        <v>0</v>
      </c>
      <c r="AP161" s="57">
        <f t="shared" ca="1" si="78"/>
        <v>51626</v>
      </c>
      <c r="AQ161" s="57">
        <f t="shared" ca="1" si="78"/>
        <v>6799</v>
      </c>
      <c r="AR161" s="57">
        <f t="shared" ca="1" si="78"/>
        <v>1408</v>
      </c>
      <c r="AS161" s="57">
        <v>2500</v>
      </c>
      <c r="AT161" s="57">
        <f t="shared" ca="1" si="78"/>
        <v>0</v>
      </c>
      <c r="AU161" s="51">
        <v>0</v>
      </c>
      <c r="AV161" s="57">
        <v>0</v>
      </c>
      <c r="AW161" s="51">
        <f t="shared" ca="1" si="63"/>
        <v>11788.32</v>
      </c>
      <c r="AX161" s="57">
        <f t="shared" ca="1" si="76"/>
        <v>-15565</v>
      </c>
      <c r="AY161" s="57">
        <f t="shared" ca="1" si="76"/>
        <v>0</v>
      </c>
      <c r="AZ161" s="57">
        <f t="shared" ca="1" si="76"/>
        <v>0</v>
      </c>
      <c r="BA161" s="51">
        <v>0</v>
      </c>
      <c r="BB161" s="51">
        <v>0</v>
      </c>
      <c r="BC161" s="57">
        <f t="shared" ca="1" si="76"/>
        <v>-24008</v>
      </c>
      <c r="BD161" s="57">
        <f t="shared" ca="1" si="76"/>
        <v>-3131</v>
      </c>
      <c r="BE161" s="57">
        <f t="shared" ca="1" si="73"/>
        <v>939.17</v>
      </c>
      <c r="BF161" s="51">
        <f t="shared" ca="1" si="64"/>
        <v>44.392000000000003</v>
      </c>
      <c r="BG161" s="51">
        <f t="shared" ca="1" si="65"/>
        <v>10.802676056338028</v>
      </c>
      <c r="BH161" s="51">
        <f t="shared" ca="1" si="66"/>
        <v>511.14851485148517</v>
      </c>
      <c r="BI161" s="51">
        <v>0</v>
      </c>
      <c r="BJ161" s="51">
        <f ca="1">'2024_4월_관리비상세내역'!BK161</f>
        <v>1545.5450000000001</v>
      </c>
      <c r="BK161" s="51">
        <f t="shared" ca="1" si="67"/>
        <v>2484.7150000000001</v>
      </c>
      <c r="BL161" s="51">
        <f ca="1">'2024_4월_관리비상세내역'!BM161</f>
        <v>821.70084507042259</v>
      </c>
      <c r="BM161" s="57">
        <f t="shared" ca="1" si="68"/>
        <v>832.50352112676057</v>
      </c>
      <c r="BN161" s="51">
        <f ca="1">'2024_4월_관리비상세내역'!BO161</f>
        <v>674.26319999999998</v>
      </c>
      <c r="BO161" s="57">
        <f t="shared" ca="1" si="69"/>
        <v>718.65520000000004</v>
      </c>
      <c r="BP161" s="51">
        <f ca="1">'2024_4월_관리비상세내역'!BQ161</f>
        <v>1905.1485148514853</v>
      </c>
      <c r="BQ161" s="57">
        <f t="shared" ca="1" si="70"/>
        <v>2416.2970297029706</v>
      </c>
      <c r="BR161" s="51">
        <v>0</v>
      </c>
      <c r="BS161" s="51">
        <v>0</v>
      </c>
    </row>
    <row r="162" spans="1:71">
      <c r="A162" s="8" t="s">
        <v>239</v>
      </c>
      <c r="B162">
        <v>704</v>
      </c>
      <c r="C162">
        <f t="shared" si="77"/>
        <v>1501</v>
      </c>
      <c r="E162" s="8">
        <v>115.7</v>
      </c>
      <c r="F162" s="8" t="s">
        <v>240</v>
      </c>
      <c r="G162" s="55">
        <f t="shared" ca="1" si="58"/>
        <v>41769</v>
      </c>
      <c r="H162" s="8">
        <v>77777</v>
      </c>
      <c r="J162" t="str">
        <f t="shared" ca="1" si="72"/>
        <v>전세</v>
      </c>
      <c r="K162" s="8" t="s">
        <v>242</v>
      </c>
      <c r="L162" s="55">
        <v>45413</v>
      </c>
      <c r="M162" s="55">
        <v>45463</v>
      </c>
      <c r="N162" s="55">
        <v>45413</v>
      </c>
      <c r="O162" s="55">
        <v>45443</v>
      </c>
      <c r="P162" s="51">
        <f t="shared" ca="1" si="59"/>
        <v>460406</v>
      </c>
      <c r="Q162" s="57">
        <f t="shared" ca="1" si="60"/>
        <v>469614.12</v>
      </c>
      <c r="R162" s="51">
        <f t="shared" ca="1" si="61"/>
        <v>460406</v>
      </c>
      <c r="S162" s="57">
        <f t="shared" ca="1" si="71"/>
        <v>205910</v>
      </c>
      <c r="T162" s="57">
        <f t="shared" ca="1" si="62"/>
        <v>254496</v>
      </c>
      <c r="U162" s="57">
        <f t="shared" ca="1" si="79"/>
        <v>42133</v>
      </c>
      <c r="V162" s="57">
        <f t="shared" ca="1" si="79"/>
        <v>26536</v>
      </c>
      <c r="W162" s="57">
        <f t="shared" ca="1" si="79"/>
        <v>1264</v>
      </c>
      <c r="X162" s="57">
        <f t="shared" ca="1" si="79"/>
        <v>2618</v>
      </c>
      <c r="Y162" s="57">
        <f t="shared" ca="1" si="79"/>
        <v>3752</v>
      </c>
      <c r="Z162" s="57">
        <f t="shared" ca="1" si="79"/>
        <v>50644</v>
      </c>
      <c r="AA162" s="57">
        <f t="shared" ca="1" si="79"/>
        <v>9242</v>
      </c>
      <c r="AB162" s="57">
        <f t="shared" ca="1" si="79"/>
        <v>25928</v>
      </c>
      <c r="AC162" s="57">
        <f t="shared" ca="1" si="79"/>
        <v>2726</v>
      </c>
      <c r="AD162" s="57">
        <f t="shared" ca="1" si="79"/>
        <v>3022</v>
      </c>
      <c r="AE162" s="57">
        <f t="shared" ca="1" si="79"/>
        <v>15147</v>
      </c>
      <c r="AF162" s="57">
        <f t="shared" ca="1" si="79"/>
        <v>454</v>
      </c>
      <c r="AG162" s="57">
        <f t="shared" ca="1" si="79"/>
        <v>26925</v>
      </c>
      <c r="AH162" s="57">
        <f t="shared" ca="1" si="79"/>
        <v>45</v>
      </c>
      <c r="AI162" s="57">
        <f t="shared" ca="1" si="79"/>
        <v>0</v>
      </c>
      <c r="AJ162" s="57">
        <f t="shared" ca="1" si="79"/>
        <v>156711</v>
      </c>
      <c r="AK162" s="57">
        <f t="shared" ca="1" si="78"/>
        <v>40879</v>
      </c>
      <c r="AL162" s="57">
        <f t="shared" ca="1" si="78"/>
        <v>65749</v>
      </c>
      <c r="AM162" s="57">
        <f t="shared" ca="1" si="78"/>
        <v>737</v>
      </c>
      <c r="AN162" s="57">
        <f t="shared" ca="1" si="78"/>
        <v>5967</v>
      </c>
      <c r="AO162" s="57">
        <f t="shared" ca="1" si="78"/>
        <v>0</v>
      </c>
      <c r="AP162" s="57">
        <f t="shared" ca="1" si="78"/>
        <v>34101</v>
      </c>
      <c r="AQ162" s="57">
        <f t="shared" ca="1" si="78"/>
        <v>4761</v>
      </c>
      <c r="AR162" s="57">
        <f t="shared" ca="1" si="78"/>
        <v>332</v>
      </c>
      <c r="AS162" s="57">
        <v>2500</v>
      </c>
      <c r="AT162" s="57">
        <f t="shared" ca="1" si="78"/>
        <v>0</v>
      </c>
      <c r="AU162" s="51">
        <v>0</v>
      </c>
      <c r="AV162" s="57">
        <v>0</v>
      </c>
      <c r="AW162" s="51">
        <f t="shared" ca="1" si="63"/>
        <v>9208.1200000000008</v>
      </c>
      <c r="AX162" s="57">
        <f t="shared" ca="1" si="76"/>
        <v>-21625</v>
      </c>
      <c r="AY162" s="57">
        <f t="shared" ca="1" si="76"/>
        <v>0</v>
      </c>
      <c r="AZ162" s="57">
        <f t="shared" ca="1" si="76"/>
        <v>0</v>
      </c>
      <c r="BA162" s="51">
        <v>-5000</v>
      </c>
      <c r="BB162" s="51">
        <v>0</v>
      </c>
      <c r="BC162" s="57">
        <f t="shared" ca="1" si="76"/>
        <v>-11969</v>
      </c>
      <c r="BD162" s="57">
        <f t="shared" ca="1" si="76"/>
        <v>-28173</v>
      </c>
      <c r="BE162" s="57">
        <f t="shared" ca="1" si="73"/>
        <v>783.55499999999995</v>
      </c>
      <c r="BF162" s="51">
        <f t="shared" ca="1" si="64"/>
        <v>52.599200000000003</v>
      </c>
      <c r="BG162" s="51">
        <f t="shared" ca="1" si="65"/>
        <v>0.84042253521126764</v>
      </c>
      <c r="BH162" s="51">
        <f t="shared" ca="1" si="66"/>
        <v>337.63366336633663</v>
      </c>
      <c r="BI162" s="51">
        <v>0</v>
      </c>
      <c r="BJ162" s="51">
        <f ca="1">'2024_4월_관리비상세내역'!BK162</f>
        <v>1191.3899999999999</v>
      </c>
      <c r="BK162" s="51">
        <f t="shared" ca="1" si="67"/>
        <v>1974.9449999999997</v>
      </c>
      <c r="BL162" s="51">
        <f ca="1">'2024_4월_관리비상세내역'!BM162</f>
        <v>559.3740845070422</v>
      </c>
      <c r="BM162" s="57">
        <f t="shared" ca="1" si="68"/>
        <v>560.21450704225344</v>
      </c>
      <c r="BN162" s="51">
        <f ca="1">'2024_4월_관리비상세내역'!BO162</f>
        <v>243.34480000000002</v>
      </c>
      <c r="BO162" s="57">
        <f t="shared" ca="1" si="69"/>
        <v>295.94400000000002</v>
      </c>
      <c r="BP162" s="51">
        <f ca="1">'2024_4월_관리비상세내역'!BQ162</f>
        <v>618.59405940594058</v>
      </c>
      <c r="BQ162" s="57">
        <f t="shared" ca="1" si="70"/>
        <v>956.22772277227727</v>
      </c>
      <c r="BR162" s="51">
        <v>0</v>
      </c>
      <c r="BS162" s="51">
        <v>0</v>
      </c>
    </row>
    <row r="163" spans="1:71">
      <c r="A163" s="8" t="s">
        <v>239</v>
      </c>
      <c r="B163">
        <v>704</v>
      </c>
      <c r="C163">
        <f t="shared" si="77"/>
        <v>1502</v>
      </c>
      <c r="E163" s="8">
        <v>115.7</v>
      </c>
      <c r="F163" s="8" t="s">
        <v>240</v>
      </c>
      <c r="G163" s="55">
        <f t="shared" ca="1" si="58"/>
        <v>41667</v>
      </c>
      <c r="H163" s="8">
        <v>77777</v>
      </c>
      <c r="J163" t="str">
        <f t="shared" ca="1" si="72"/>
        <v>전세</v>
      </c>
      <c r="K163" s="8" t="s">
        <v>242</v>
      </c>
      <c r="L163" s="55">
        <v>45413</v>
      </c>
      <c r="M163" s="55">
        <v>45463</v>
      </c>
      <c r="N163" s="55">
        <v>45413</v>
      </c>
      <c r="O163" s="55">
        <v>45443</v>
      </c>
      <c r="P163" s="51">
        <f t="shared" ca="1" si="59"/>
        <v>563787</v>
      </c>
      <c r="Q163" s="57">
        <f t="shared" ca="1" si="60"/>
        <v>575062.74</v>
      </c>
      <c r="R163" s="51">
        <f t="shared" ca="1" si="61"/>
        <v>563787</v>
      </c>
      <c r="S163" s="57">
        <f t="shared" ca="1" si="71"/>
        <v>270941</v>
      </c>
      <c r="T163" s="57">
        <f t="shared" ca="1" si="62"/>
        <v>292846</v>
      </c>
      <c r="U163" s="57">
        <f t="shared" ca="1" si="79"/>
        <v>63543</v>
      </c>
      <c r="V163" s="57">
        <f t="shared" ca="1" si="79"/>
        <v>33399</v>
      </c>
      <c r="W163" s="57">
        <f t="shared" ca="1" si="79"/>
        <v>1761</v>
      </c>
      <c r="X163" s="57">
        <f t="shared" ca="1" si="79"/>
        <v>4818</v>
      </c>
      <c r="Y163" s="57">
        <f t="shared" ca="1" si="79"/>
        <v>3033</v>
      </c>
      <c r="Z163" s="57">
        <f t="shared" ca="1" si="79"/>
        <v>52745</v>
      </c>
      <c r="AA163" s="57">
        <f t="shared" ca="1" si="79"/>
        <v>2626</v>
      </c>
      <c r="AB163" s="57">
        <f t="shared" ca="1" si="79"/>
        <v>50962</v>
      </c>
      <c r="AC163" s="57">
        <f t="shared" ca="1" si="79"/>
        <v>239</v>
      </c>
      <c r="AD163" s="57">
        <f t="shared" ca="1" si="79"/>
        <v>9679</v>
      </c>
      <c r="AE163" s="57">
        <f t="shared" ca="1" si="79"/>
        <v>23520</v>
      </c>
      <c r="AF163" s="57">
        <f t="shared" ca="1" si="79"/>
        <v>472</v>
      </c>
      <c r="AG163" s="57">
        <f t="shared" ca="1" si="79"/>
        <v>22548</v>
      </c>
      <c r="AH163" s="57">
        <f t="shared" ca="1" si="79"/>
        <v>946</v>
      </c>
      <c r="AI163" s="57">
        <f t="shared" ca="1" si="79"/>
        <v>0</v>
      </c>
      <c r="AJ163" s="57">
        <f t="shared" ca="1" si="79"/>
        <v>197204</v>
      </c>
      <c r="AK163" s="57">
        <f t="shared" ca="1" si="78"/>
        <v>13491</v>
      </c>
      <c r="AL163" s="57">
        <f t="shared" ca="1" si="78"/>
        <v>31981</v>
      </c>
      <c r="AM163" s="57">
        <f t="shared" ca="1" si="78"/>
        <v>6479</v>
      </c>
      <c r="AN163" s="57">
        <f t="shared" ca="1" si="78"/>
        <v>11108</v>
      </c>
      <c r="AO163" s="57">
        <f t="shared" ca="1" si="78"/>
        <v>0</v>
      </c>
      <c r="AP163" s="57">
        <f t="shared" ca="1" si="78"/>
        <v>63045</v>
      </c>
      <c r="AQ163" s="57">
        <f t="shared" ca="1" si="78"/>
        <v>4222</v>
      </c>
      <c r="AR163" s="57">
        <f t="shared" ca="1" si="78"/>
        <v>857</v>
      </c>
      <c r="AS163" s="57">
        <v>2500</v>
      </c>
      <c r="AT163" s="57">
        <f t="shared" ca="1" si="78"/>
        <v>0</v>
      </c>
      <c r="AU163" s="51">
        <v>0</v>
      </c>
      <c r="AV163" s="57">
        <v>0</v>
      </c>
      <c r="AW163" s="51">
        <f t="shared" ca="1" si="63"/>
        <v>11275.74</v>
      </c>
      <c r="AX163" s="57">
        <f t="shared" ca="1" si="76"/>
        <v>-18398</v>
      </c>
      <c r="AY163" s="57">
        <f t="shared" ca="1" si="76"/>
        <v>0</v>
      </c>
      <c r="AZ163" s="57">
        <f t="shared" ca="1" si="76"/>
        <v>0</v>
      </c>
      <c r="BA163" s="51">
        <v>0</v>
      </c>
      <c r="BB163" s="51">
        <v>0</v>
      </c>
      <c r="BC163" s="57">
        <f t="shared" ca="1" si="76"/>
        <v>-9494</v>
      </c>
      <c r="BD163" s="57">
        <f t="shared" ca="1" si="76"/>
        <v>-9499</v>
      </c>
      <c r="BE163" s="57">
        <f t="shared" ca="1" si="73"/>
        <v>986.02</v>
      </c>
      <c r="BF163" s="51">
        <f t="shared" ca="1" si="64"/>
        <v>25.584800000000001</v>
      </c>
      <c r="BG163" s="51">
        <f t="shared" ca="1" si="65"/>
        <v>1.5645070422535212</v>
      </c>
      <c r="BH163" s="51">
        <f t="shared" ca="1" si="66"/>
        <v>624.20792079207922</v>
      </c>
      <c r="BI163" s="51">
        <v>0</v>
      </c>
      <c r="BJ163" s="51">
        <f ca="1">'2024_4월_관리비상세내역'!BK163</f>
        <v>891.70499999999993</v>
      </c>
      <c r="BK163" s="51">
        <f t="shared" ca="1" si="67"/>
        <v>1877.7249999999999</v>
      </c>
      <c r="BL163" s="51">
        <f ca="1">'2024_4월_관리비상세내역'!BM163</f>
        <v>369.42577464788729</v>
      </c>
      <c r="BM163" s="57">
        <f t="shared" ca="1" si="68"/>
        <v>370.99028169014082</v>
      </c>
      <c r="BN163" s="51">
        <f ca="1">'2024_4월_관리비상세내역'!BO163</f>
        <v>858.30319999999995</v>
      </c>
      <c r="BO163" s="57">
        <f t="shared" ca="1" si="69"/>
        <v>883.88799999999992</v>
      </c>
      <c r="BP163" s="51">
        <f ca="1">'2024_4월_관리비상세내역'!BQ163</f>
        <v>1616.4158415841584</v>
      </c>
      <c r="BQ163" s="57">
        <f t="shared" ca="1" si="70"/>
        <v>2240.6237623762377</v>
      </c>
      <c r="BR163" s="51">
        <v>0</v>
      </c>
      <c r="BS163" s="51">
        <v>0</v>
      </c>
    </row>
    <row r="164" spans="1:71">
      <c r="A164" s="8" t="s">
        <v>239</v>
      </c>
      <c r="B164">
        <v>704</v>
      </c>
      <c r="C164">
        <f t="shared" si="77"/>
        <v>1601</v>
      </c>
      <c r="E164" s="8">
        <v>115.7</v>
      </c>
      <c r="F164" s="8" t="s">
        <v>240</v>
      </c>
      <c r="G164" s="55">
        <f t="shared" ca="1" si="58"/>
        <v>44401</v>
      </c>
      <c r="H164" s="8">
        <v>77777</v>
      </c>
      <c r="J164" t="str">
        <f t="shared" ca="1" si="72"/>
        <v>월세</v>
      </c>
      <c r="K164" s="8" t="s">
        <v>242</v>
      </c>
      <c r="L164" s="55">
        <v>45413</v>
      </c>
      <c r="M164" s="55">
        <v>45463</v>
      </c>
      <c r="N164" s="55">
        <v>45413</v>
      </c>
      <c r="O164" s="55">
        <v>45443</v>
      </c>
      <c r="P164" s="51">
        <f t="shared" ca="1" si="59"/>
        <v>588284</v>
      </c>
      <c r="Q164" s="57">
        <f t="shared" ca="1" si="60"/>
        <v>600049.68000000005</v>
      </c>
      <c r="R164" s="51">
        <f t="shared" ca="1" si="61"/>
        <v>588284</v>
      </c>
      <c r="S164" s="57">
        <f t="shared" ca="1" si="71"/>
        <v>241641</v>
      </c>
      <c r="T164" s="57">
        <f t="shared" ca="1" si="62"/>
        <v>346643</v>
      </c>
      <c r="U164" s="57">
        <f t="shared" ca="1" si="79"/>
        <v>66634</v>
      </c>
      <c r="V164" s="57">
        <f t="shared" ca="1" si="79"/>
        <v>33706</v>
      </c>
      <c r="W164" s="57">
        <f t="shared" ca="1" si="79"/>
        <v>1384</v>
      </c>
      <c r="X164" s="57">
        <f t="shared" ca="1" si="79"/>
        <v>2301</v>
      </c>
      <c r="Y164" s="57">
        <f t="shared" ca="1" si="79"/>
        <v>3292</v>
      </c>
      <c r="Z164" s="57">
        <f t="shared" ca="1" si="79"/>
        <v>25281</v>
      </c>
      <c r="AA164" s="57">
        <f t="shared" ca="1" si="79"/>
        <v>29943</v>
      </c>
      <c r="AB164" s="57">
        <f t="shared" ca="1" si="79"/>
        <v>76929</v>
      </c>
      <c r="AC164" s="57">
        <f t="shared" ca="1" si="79"/>
        <v>2398</v>
      </c>
      <c r="AD164" s="57">
        <f t="shared" ca="1" si="79"/>
        <v>8716</v>
      </c>
      <c r="AE164" s="57">
        <f t="shared" ca="1" si="79"/>
        <v>3550</v>
      </c>
      <c r="AF164" s="57">
        <f t="shared" ca="1" si="79"/>
        <v>923</v>
      </c>
      <c r="AG164" s="57">
        <f t="shared" ca="1" si="79"/>
        <v>14522</v>
      </c>
      <c r="AH164" s="57">
        <f t="shared" ca="1" si="79"/>
        <v>572</v>
      </c>
      <c r="AI164" s="57">
        <f t="shared" ca="1" si="79"/>
        <v>0</v>
      </c>
      <c r="AJ164" s="57">
        <f t="shared" ca="1" si="79"/>
        <v>192736</v>
      </c>
      <c r="AK164" s="57">
        <f t="shared" ca="1" si="78"/>
        <v>31755</v>
      </c>
      <c r="AL164" s="57">
        <f t="shared" ca="1" si="78"/>
        <v>78517</v>
      </c>
      <c r="AM164" s="57">
        <f t="shared" ca="1" si="78"/>
        <v>3284</v>
      </c>
      <c r="AN164" s="57">
        <f t="shared" ca="1" si="78"/>
        <v>28123</v>
      </c>
      <c r="AO164" s="57">
        <f t="shared" ca="1" si="78"/>
        <v>0</v>
      </c>
      <c r="AP164" s="57">
        <f t="shared" ca="1" si="78"/>
        <v>13478</v>
      </c>
      <c r="AQ164" s="57">
        <f t="shared" ca="1" si="78"/>
        <v>2005</v>
      </c>
      <c r="AR164" s="57">
        <f t="shared" ca="1" si="78"/>
        <v>736</v>
      </c>
      <c r="AS164" s="57">
        <v>2500</v>
      </c>
      <c r="AT164" s="57">
        <f t="shared" ca="1" si="78"/>
        <v>0</v>
      </c>
      <c r="AU164" s="51">
        <v>0</v>
      </c>
      <c r="AV164" s="57">
        <v>0</v>
      </c>
      <c r="AW164" s="51">
        <f t="shared" ca="1" si="63"/>
        <v>11765.68</v>
      </c>
      <c r="AX164" s="57">
        <f t="shared" ca="1" si="76"/>
        <v>-15723</v>
      </c>
      <c r="AY164" s="57">
        <f t="shared" ca="1" si="76"/>
        <v>0</v>
      </c>
      <c r="AZ164" s="57">
        <f t="shared" ca="1" si="76"/>
        <v>0</v>
      </c>
      <c r="BA164" s="51">
        <v>0</v>
      </c>
      <c r="BB164" s="51">
        <v>0</v>
      </c>
      <c r="BC164" s="57">
        <f t="shared" ca="1" si="76"/>
        <v>-182</v>
      </c>
      <c r="BD164" s="57">
        <f t="shared" ca="1" si="76"/>
        <v>-19096</v>
      </c>
      <c r="BE164" s="57">
        <f t="shared" ca="1" si="73"/>
        <v>963.68</v>
      </c>
      <c r="BF164" s="51">
        <f t="shared" ca="1" si="64"/>
        <v>62.813600000000001</v>
      </c>
      <c r="BG164" s="51">
        <f t="shared" ca="1" si="65"/>
        <v>3.9609859154929579</v>
      </c>
      <c r="BH164" s="51">
        <f t="shared" ca="1" si="66"/>
        <v>133.44554455445544</v>
      </c>
      <c r="BI164" s="51">
        <v>0</v>
      </c>
      <c r="BJ164" s="51">
        <f ca="1">'2024_4월_관리비상세내역'!BK164</f>
        <v>1671.43</v>
      </c>
      <c r="BK164" s="51">
        <f t="shared" ca="1" si="67"/>
        <v>2635.11</v>
      </c>
      <c r="BL164" s="51">
        <f ca="1">'2024_4월_관리비상세내역'!BM164</f>
        <v>207.12873239436618</v>
      </c>
      <c r="BM164" s="57">
        <f t="shared" ca="1" si="68"/>
        <v>211.08971830985914</v>
      </c>
      <c r="BN164" s="51">
        <f ca="1">'2024_4월_관리비상세내역'!BO164</f>
        <v>996.92160000000001</v>
      </c>
      <c r="BO164" s="57">
        <f t="shared" ca="1" si="69"/>
        <v>1059.7352000000001</v>
      </c>
      <c r="BP164" s="51">
        <f ca="1">'2024_4월_관리비상세내역'!BQ164</f>
        <v>576.05940594059405</v>
      </c>
      <c r="BQ164" s="57">
        <f t="shared" ca="1" si="70"/>
        <v>709.50495049504946</v>
      </c>
      <c r="BR164" s="51">
        <v>0</v>
      </c>
      <c r="BS164" s="51">
        <v>0</v>
      </c>
    </row>
    <row r="165" spans="1:71">
      <c r="A165" s="8" t="s">
        <v>239</v>
      </c>
      <c r="B165">
        <v>704</v>
      </c>
      <c r="C165">
        <f t="shared" si="77"/>
        <v>1602</v>
      </c>
      <c r="E165" s="8">
        <v>115.7</v>
      </c>
      <c r="F165" s="8" t="s">
        <v>240</v>
      </c>
      <c r="G165" s="55">
        <f t="shared" ca="1" si="58"/>
        <v>43436</v>
      </c>
      <c r="H165" s="8">
        <v>77777</v>
      </c>
      <c r="J165" t="str">
        <f t="shared" ca="1" si="72"/>
        <v>전세</v>
      </c>
      <c r="K165" s="8" t="s">
        <v>242</v>
      </c>
      <c r="L165" s="55">
        <v>45413</v>
      </c>
      <c r="M165" s="55">
        <v>45463</v>
      </c>
      <c r="N165" s="55">
        <v>45413</v>
      </c>
      <c r="O165" s="55">
        <v>45443</v>
      </c>
      <c r="P165" s="51">
        <f t="shared" ca="1" si="59"/>
        <v>481768</v>
      </c>
      <c r="Q165" s="57">
        <f t="shared" ca="1" si="60"/>
        <v>491403.36</v>
      </c>
      <c r="R165" s="51">
        <f t="shared" ca="1" si="61"/>
        <v>481768</v>
      </c>
      <c r="S165" s="57">
        <f t="shared" ca="1" si="71"/>
        <v>237515</v>
      </c>
      <c r="T165" s="57">
        <f t="shared" ca="1" si="62"/>
        <v>244253</v>
      </c>
      <c r="U165" s="57">
        <f t="shared" ca="1" si="79"/>
        <v>31817</v>
      </c>
      <c r="V165" s="57">
        <f t="shared" ca="1" si="79"/>
        <v>26692</v>
      </c>
      <c r="W165" s="57">
        <f t="shared" ca="1" si="79"/>
        <v>1491</v>
      </c>
      <c r="X165" s="57">
        <f t="shared" ca="1" si="79"/>
        <v>3766</v>
      </c>
      <c r="Y165" s="57">
        <f t="shared" ca="1" si="79"/>
        <v>3183</v>
      </c>
      <c r="Z165" s="57">
        <f t="shared" ca="1" si="79"/>
        <v>18936</v>
      </c>
      <c r="AA165" s="57">
        <f t="shared" ca="1" si="79"/>
        <v>9930</v>
      </c>
      <c r="AB165" s="57">
        <f t="shared" ca="1" si="79"/>
        <v>64991</v>
      </c>
      <c r="AC165" s="57">
        <f t="shared" ca="1" si="79"/>
        <v>778</v>
      </c>
      <c r="AD165" s="57">
        <f t="shared" ca="1" si="79"/>
        <v>9137</v>
      </c>
      <c r="AE165" s="57">
        <f t="shared" ca="1" si="79"/>
        <v>27888</v>
      </c>
      <c r="AF165" s="57">
        <f t="shared" ca="1" si="79"/>
        <v>919</v>
      </c>
      <c r="AG165" s="57">
        <f t="shared" ca="1" si="79"/>
        <v>41712</v>
      </c>
      <c r="AH165" s="57">
        <f t="shared" ca="1" si="79"/>
        <v>996</v>
      </c>
      <c r="AI165" s="57">
        <f t="shared" ca="1" si="79"/>
        <v>0</v>
      </c>
      <c r="AJ165" s="57">
        <f t="shared" ca="1" si="79"/>
        <v>136240</v>
      </c>
      <c r="AK165" s="57">
        <f t="shared" ca="1" si="78"/>
        <v>21628</v>
      </c>
      <c r="AL165" s="57">
        <f t="shared" ca="1" si="78"/>
        <v>48872</v>
      </c>
      <c r="AM165" s="57">
        <f t="shared" ca="1" si="78"/>
        <v>5273</v>
      </c>
      <c r="AN165" s="57">
        <f t="shared" ca="1" si="78"/>
        <v>49392</v>
      </c>
      <c r="AO165" s="57">
        <f t="shared" ca="1" si="78"/>
        <v>0</v>
      </c>
      <c r="AP165" s="57">
        <f t="shared" ca="1" si="78"/>
        <v>30400</v>
      </c>
      <c r="AQ165" s="57">
        <f t="shared" ca="1" si="78"/>
        <v>6205</v>
      </c>
      <c r="AR165" s="57">
        <f t="shared" ca="1" si="78"/>
        <v>1283</v>
      </c>
      <c r="AS165" s="57">
        <v>2500</v>
      </c>
      <c r="AT165" s="57">
        <f t="shared" ca="1" si="78"/>
        <v>0</v>
      </c>
      <c r="AU165" s="51">
        <v>0</v>
      </c>
      <c r="AV165" s="57">
        <v>0</v>
      </c>
      <c r="AW165" s="51">
        <f t="shared" ca="1" si="63"/>
        <v>9635.36</v>
      </c>
      <c r="AX165" s="57">
        <f t="shared" ca="1" si="76"/>
        <v>-24754</v>
      </c>
      <c r="AY165" s="57">
        <f t="shared" ca="1" si="76"/>
        <v>0</v>
      </c>
      <c r="AZ165" s="57">
        <f t="shared" ca="1" si="76"/>
        <v>0</v>
      </c>
      <c r="BA165" s="51">
        <v>0</v>
      </c>
      <c r="BB165" s="51">
        <v>0</v>
      </c>
      <c r="BC165" s="57">
        <f t="shared" ca="1" si="76"/>
        <v>-26197</v>
      </c>
      <c r="BD165" s="57">
        <f t="shared" ca="1" si="76"/>
        <v>-11310</v>
      </c>
      <c r="BE165" s="57">
        <f t="shared" ca="1" si="73"/>
        <v>681.2</v>
      </c>
      <c r="BF165" s="51">
        <f t="shared" ca="1" si="64"/>
        <v>39.0976</v>
      </c>
      <c r="BG165" s="51">
        <f t="shared" ca="1" si="65"/>
        <v>6.9566197183098595</v>
      </c>
      <c r="BH165" s="51">
        <f t="shared" ca="1" si="66"/>
        <v>300.99009900990097</v>
      </c>
      <c r="BI165" s="51">
        <v>0</v>
      </c>
      <c r="BJ165" s="51">
        <f ca="1">'2024_4월_관리비상세내역'!BK165</f>
        <v>1187.04</v>
      </c>
      <c r="BK165" s="51">
        <f t="shared" ca="1" si="67"/>
        <v>1868.24</v>
      </c>
      <c r="BL165" s="51">
        <f ca="1">'2024_4월_관리비상세내역'!BM165</f>
        <v>448.67718309859151</v>
      </c>
      <c r="BM165" s="57">
        <f t="shared" ca="1" si="68"/>
        <v>455.63380281690138</v>
      </c>
      <c r="BN165" s="51">
        <f ca="1">'2024_4월_관리비상세내역'!BO165</f>
        <v>165.46960000000001</v>
      </c>
      <c r="BO165" s="57">
        <f t="shared" ca="1" si="69"/>
        <v>204.56720000000001</v>
      </c>
      <c r="BP165" s="51">
        <f ca="1">'2024_4월_관리비상세내역'!BQ165</f>
        <v>1002.9009900990098</v>
      </c>
      <c r="BQ165" s="57">
        <f t="shared" ca="1" si="70"/>
        <v>1303.8910891089108</v>
      </c>
      <c r="BR165" s="51">
        <v>0</v>
      </c>
      <c r="BS165" s="51">
        <v>0</v>
      </c>
    </row>
    <row r="166" spans="1:71">
      <c r="A166" s="8" t="s">
        <v>239</v>
      </c>
      <c r="B166">
        <v>704</v>
      </c>
      <c r="C166">
        <f t="shared" si="77"/>
        <v>1701</v>
      </c>
      <c r="E166" s="8">
        <v>115.7</v>
      </c>
      <c r="F166" s="8" t="s">
        <v>240</v>
      </c>
      <c r="G166" s="55">
        <f t="shared" ca="1" si="58"/>
        <v>44824</v>
      </c>
      <c r="H166" s="8">
        <v>77777</v>
      </c>
      <c r="J166" t="str">
        <f t="shared" ca="1" si="72"/>
        <v>월세</v>
      </c>
      <c r="K166" s="8" t="s">
        <v>242</v>
      </c>
      <c r="L166" s="55">
        <v>45413</v>
      </c>
      <c r="M166" s="55">
        <v>45463</v>
      </c>
      <c r="N166" s="55">
        <v>45413</v>
      </c>
      <c r="O166" s="55">
        <v>45443</v>
      </c>
      <c r="P166" s="51">
        <f t="shared" ca="1" si="59"/>
        <v>608729</v>
      </c>
      <c r="Q166" s="57">
        <f t="shared" ca="1" si="60"/>
        <v>620903.57999999996</v>
      </c>
      <c r="R166" s="51">
        <f t="shared" ca="1" si="61"/>
        <v>608729</v>
      </c>
      <c r="S166" s="57">
        <f t="shared" ca="1" si="71"/>
        <v>207710</v>
      </c>
      <c r="T166" s="57">
        <f t="shared" ca="1" si="62"/>
        <v>401019</v>
      </c>
      <c r="U166" s="57">
        <f t="shared" ca="1" si="79"/>
        <v>38579</v>
      </c>
      <c r="V166" s="57">
        <f t="shared" ca="1" si="79"/>
        <v>7292</v>
      </c>
      <c r="W166" s="57">
        <f t="shared" ca="1" si="79"/>
        <v>855</v>
      </c>
      <c r="X166" s="57">
        <f t="shared" ca="1" si="79"/>
        <v>2093</v>
      </c>
      <c r="Y166" s="57">
        <f t="shared" ca="1" si="79"/>
        <v>3718</v>
      </c>
      <c r="Z166" s="57">
        <f t="shared" ca="1" si="79"/>
        <v>39227</v>
      </c>
      <c r="AA166" s="57">
        <f t="shared" ca="1" si="79"/>
        <v>28795</v>
      </c>
      <c r="AB166" s="57">
        <f t="shared" ca="1" si="79"/>
        <v>59568</v>
      </c>
      <c r="AC166" s="57">
        <f t="shared" ca="1" si="79"/>
        <v>948</v>
      </c>
      <c r="AD166" s="57">
        <f t="shared" ca="1" si="79"/>
        <v>4528</v>
      </c>
      <c r="AE166" s="57">
        <f t="shared" ca="1" si="79"/>
        <v>19141</v>
      </c>
      <c r="AF166" s="57">
        <f t="shared" ca="1" si="79"/>
        <v>998</v>
      </c>
      <c r="AG166" s="57">
        <f t="shared" ca="1" si="79"/>
        <v>20963</v>
      </c>
      <c r="AH166" s="57">
        <f t="shared" ca="1" si="79"/>
        <v>358</v>
      </c>
      <c r="AI166" s="57">
        <f t="shared" ca="1" si="79"/>
        <v>0</v>
      </c>
      <c r="AJ166" s="57">
        <f t="shared" ca="1" si="79"/>
        <v>185560</v>
      </c>
      <c r="AK166" s="57">
        <f t="shared" ca="1" si="78"/>
        <v>49793</v>
      </c>
      <c r="AL166" s="57">
        <f t="shared" ca="1" si="78"/>
        <v>66083</v>
      </c>
      <c r="AM166" s="57">
        <f t="shared" ca="1" si="78"/>
        <v>8534</v>
      </c>
      <c r="AN166" s="57">
        <f t="shared" ca="1" si="78"/>
        <v>48967</v>
      </c>
      <c r="AO166" s="57">
        <f t="shared" ca="1" si="78"/>
        <v>0</v>
      </c>
      <c r="AP166" s="57">
        <f t="shared" ca="1" si="78"/>
        <v>64399</v>
      </c>
      <c r="AQ166" s="57">
        <f t="shared" ca="1" si="78"/>
        <v>9800</v>
      </c>
      <c r="AR166" s="57">
        <f t="shared" ca="1" si="78"/>
        <v>471</v>
      </c>
      <c r="AS166" s="57">
        <v>2500</v>
      </c>
      <c r="AT166" s="57">
        <f t="shared" ca="1" si="78"/>
        <v>0</v>
      </c>
      <c r="AU166" s="51">
        <v>0</v>
      </c>
      <c r="AV166" s="57">
        <v>0</v>
      </c>
      <c r="AW166" s="51">
        <f t="shared" ca="1" si="63"/>
        <v>12174.58</v>
      </c>
      <c r="AX166" s="57">
        <f t="shared" ca="1" si="76"/>
        <v>-10377</v>
      </c>
      <c r="AY166" s="57">
        <f t="shared" ca="1" si="76"/>
        <v>0</v>
      </c>
      <c r="AZ166" s="57">
        <f t="shared" ca="1" si="76"/>
        <v>0</v>
      </c>
      <c r="BA166" s="51">
        <v>0</v>
      </c>
      <c r="BB166" s="51">
        <v>0</v>
      </c>
      <c r="BC166" s="57">
        <f t="shared" ca="1" si="76"/>
        <v>-26522</v>
      </c>
      <c r="BD166" s="57">
        <f t="shared" ca="1" si="76"/>
        <v>-17542</v>
      </c>
      <c r="BE166" s="57">
        <f t="shared" ca="1" si="73"/>
        <v>927.8</v>
      </c>
      <c r="BF166" s="51">
        <f t="shared" ca="1" si="64"/>
        <v>52.866399999999999</v>
      </c>
      <c r="BG166" s="51">
        <f t="shared" ca="1" si="65"/>
        <v>6.8967605633802815</v>
      </c>
      <c r="BH166" s="51">
        <f t="shared" ca="1" si="66"/>
        <v>637.61386138613864</v>
      </c>
      <c r="BI166" s="51">
        <v>0</v>
      </c>
      <c r="BJ166" s="51">
        <f ca="1">'2024_4월_관리비상세내역'!BK166</f>
        <v>1235.79</v>
      </c>
      <c r="BK166" s="51">
        <f t="shared" ca="1" si="67"/>
        <v>2163.59</v>
      </c>
      <c r="BL166" s="51">
        <f ca="1">'2024_4월_관리비상세내역'!BM166</f>
        <v>721.39661971830992</v>
      </c>
      <c r="BM166" s="57">
        <f t="shared" ca="1" si="68"/>
        <v>728.29338028169025</v>
      </c>
      <c r="BN166" s="51">
        <f ca="1">'2024_4월_관리비상세내역'!BO166</f>
        <v>770.08719999999994</v>
      </c>
      <c r="BO166" s="57">
        <f t="shared" ca="1" si="69"/>
        <v>822.95359999999994</v>
      </c>
      <c r="BP166" s="51">
        <f ca="1">'2024_4월_관리비상세내역'!BQ166</f>
        <v>2600.2079207920792</v>
      </c>
      <c r="BQ166" s="57">
        <f t="shared" ca="1" si="70"/>
        <v>3237.8217821782177</v>
      </c>
      <c r="BR166" s="51">
        <v>0</v>
      </c>
      <c r="BS166" s="51">
        <v>0</v>
      </c>
    </row>
    <row r="167" spans="1:71">
      <c r="A167" s="8" t="s">
        <v>239</v>
      </c>
      <c r="B167">
        <v>704</v>
      </c>
      <c r="C167">
        <f t="shared" si="77"/>
        <v>1702</v>
      </c>
      <c r="E167" s="8">
        <v>115.7</v>
      </c>
      <c r="F167" s="8" t="s">
        <v>240</v>
      </c>
      <c r="G167" s="55">
        <f t="shared" ca="1" si="58"/>
        <v>44247</v>
      </c>
      <c r="H167" s="8">
        <v>77777</v>
      </c>
      <c r="J167" t="str">
        <f t="shared" ca="1" si="72"/>
        <v>전세</v>
      </c>
      <c r="K167" s="8" t="s">
        <v>242</v>
      </c>
      <c r="L167" s="55">
        <v>45413</v>
      </c>
      <c r="M167" s="55">
        <v>45463</v>
      </c>
      <c r="N167" s="55">
        <v>45413</v>
      </c>
      <c r="O167" s="55">
        <v>45443</v>
      </c>
      <c r="P167" s="51">
        <f t="shared" ca="1" si="59"/>
        <v>512625</v>
      </c>
      <c r="Q167" s="57">
        <f t="shared" ca="1" si="60"/>
        <v>522877.5</v>
      </c>
      <c r="R167" s="51">
        <f t="shared" ca="1" si="61"/>
        <v>512625</v>
      </c>
      <c r="S167" s="57">
        <f t="shared" ca="1" si="71"/>
        <v>231121</v>
      </c>
      <c r="T167" s="57">
        <f t="shared" ca="1" si="62"/>
        <v>281504</v>
      </c>
      <c r="U167" s="57">
        <f t="shared" ca="1" si="79"/>
        <v>31089</v>
      </c>
      <c r="V167" s="57">
        <f t="shared" ca="1" si="79"/>
        <v>35346</v>
      </c>
      <c r="W167" s="57">
        <f t="shared" ca="1" si="79"/>
        <v>1690</v>
      </c>
      <c r="X167" s="57">
        <f t="shared" ca="1" si="79"/>
        <v>3773</v>
      </c>
      <c r="Y167" s="57">
        <f t="shared" ca="1" si="79"/>
        <v>3841</v>
      </c>
      <c r="Z167" s="57">
        <f t="shared" ca="1" si="79"/>
        <v>54050</v>
      </c>
      <c r="AA167" s="57">
        <f t="shared" ca="1" si="79"/>
        <v>17457</v>
      </c>
      <c r="AB167" s="57">
        <f t="shared" ca="1" si="79"/>
        <v>54575</v>
      </c>
      <c r="AC167" s="57">
        <f t="shared" ca="1" si="79"/>
        <v>1783</v>
      </c>
      <c r="AD167" s="57">
        <f t="shared" ca="1" si="79"/>
        <v>4990</v>
      </c>
      <c r="AE167" s="57">
        <f t="shared" ca="1" si="79"/>
        <v>2115</v>
      </c>
      <c r="AF167" s="57">
        <f t="shared" ca="1" si="79"/>
        <v>621</v>
      </c>
      <c r="AG167" s="57">
        <f t="shared" ca="1" si="79"/>
        <v>27467</v>
      </c>
      <c r="AH167" s="57">
        <f t="shared" ca="1" si="79"/>
        <v>961</v>
      </c>
      <c r="AI167" s="57">
        <f t="shared" ca="1" si="79"/>
        <v>0</v>
      </c>
      <c r="AJ167" s="57">
        <f t="shared" ca="1" si="79"/>
        <v>150238</v>
      </c>
      <c r="AK167" s="57">
        <f t="shared" ca="1" si="78"/>
        <v>40679</v>
      </c>
      <c r="AL167" s="57">
        <f t="shared" ca="1" si="78"/>
        <v>37347</v>
      </c>
      <c r="AM167" s="57">
        <f t="shared" ca="1" si="78"/>
        <v>6688</v>
      </c>
      <c r="AN167" s="57">
        <f t="shared" ca="1" si="78"/>
        <v>25316</v>
      </c>
      <c r="AO167" s="57">
        <f t="shared" ca="1" si="78"/>
        <v>0</v>
      </c>
      <c r="AP167" s="57">
        <f t="shared" ca="1" si="78"/>
        <v>22794</v>
      </c>
      <c r="AQ167" s="57">
        <f t="shared" ca="1" si="78"/>
        <v>9781</v>
      </c>
      <c r="AR167" s="57">
        <f t="shared" ca="1" si="78"/>
        <v>1218</v>
      </c>
      <c r="AS167" s="57">
        <v>2500</v>
      </c>
      <c r="AT167" s="57">
        <f t="shared" ca="1" si="78"/>
        <v>0</v>
      </c>
      <c r="AU167" s="51">
        <v>0</v>
      </c>
      <c r="AV167" s="57">
        <v>0</v>
      </c>
      <c r="AW167" s="51">
        <f t="shared" ca="1" si="63"/>
        <v>10252.5</v>
      </c>
      <c r="AX167" s="57">
        <f t="shared" ca="1" si="76"/>
        <v>-7086</v>
      </c>
      <c r="AY167" s="57">
        <f t="shared" ca="1" si="76"/>
        <v>0</v>
      </c>
      <c r="AZ167" s="57">
        <f t="shared" ca="1" si="76"/>
        <v>0</v>
      </c>
      <c r="BA167" s="51">
        <v>0</v>
      </c>
      <c r="BB167" s="51">
        <v>0</v>
      </c>
      <c r="BC167" s="57">
        <f t="shared" ca="1" si="76"/>
        <v>-10258</v>
      </c>
      <c r="BD167" s="57">
        <f t="shared" ca="1" si="76"/>
        <v>-6350</v>
      </c>
      <c r="BE167" s="57">
        <f t="shared" ca="1" si="73"/>
        <v>751.19</v>
      </c>
      <c r="BF167" s="51">
        <f t="shared" ca="1" si="64"/>
        <v>29.877600000000001</v>
      </c>
      <c r="BG167" s="51">
        <f t="shared" ca="1" si="65"/>
        <v>3.5656338028169015</v>
      </c>
      <c r="BH167" s="51">
        <f t="shared" ca="1" si="66"/>
        <v>225.68316831683168</v>
      </c>
      <c r="BI167" s="51">
        <v>0</v>
      </c>
      <c r="BJ167" s="51">
        <f ca="1">'2024_4월_관리비상세내역'!BK167</f>
        <v>1372.98</v>
      </c>
      <c r="BK167" s="51">
        <f t="shared" ca="1" si="67"/>
        <v>2124.17</v>
      </c>
      <c r="BL167" s="51">
        <f ca="1">'2024_4월_관리비상세내역'!BM167</f>
        <v>933.0081690140845</v>
      </c>
      <c r="BM167" s="57">
        <f t="shared" ca="1" si="68"/>
        <v>936.57380281690143</v>
      </c>
      <c r="BN167" s="51">
        <f ca="1">'2024_4월_관리비상세내역'!BO167</f>
        <v>716.96080000000006</v>
      </c>
      <c r="BO167" s="57">
        <f t="shared" ca="1" si="69"/>
        <v>746.83840000000009</v>
      </c>
      <c r="BP167" s="51">
        <f ca="1">'2024_4월_관리비상세내역'!BQ167</f>
        <v>1312.0693069306931</v>
      </c>
      <c r="BQ167" s="57">
        <f t="shared" ca="1" si="70"/>
        <v>1537.7524752475247</v>
      </c>
      <c r="BR167" s="51">
        <v>0</v>
      </c>
      <c r="BS167" s="51">
        <v>0</v>
      </c>
    </row>
    <row r="168" spans="1:71">
      <c r="A168" s="8" t="s">
        <v>239</v>
      </c>
      <c r="B168">
        <v>704</v>
      </c>
      <c r="C168">
        <f t="shared" si="77"/>
        <v>1801</v>
      </c>
      <c r="E168" s="8">
        <v>115.7</v>
      </c>
      <c r="F168" s="8" t="s">
        <v>240</v>
      </c>
      <c r="G168" s="55">
        <f t="shared" ca="1" si="58"/>
        <v>43848</v>
      </c>
      <c r="H168" s="8">
        <v>77777</v>
      </c>
      <c r="J168" t="str">
        <f t="shared" ca="1" si="72"/>
        <v>전세</v>
      </c>
      <c r="K168" s="8" t="s">
        <v>242</v>
      </c>
      <c r="L168" s="55">
        <v>45413</v>
      </c>
      <c r="M168" s="55">
        <v>45463</v>
      </c>
      <c r="N168" s="55">
        <v>45413</v>
      </c>
      <c r="O168" s="55">
        <v>45443</v>
      </c>
      <c r="P168" s="51">
        <f t="shared" ca="1" si="59"/>
        <v>385011</v>
      </c>
      <c r="Q168" s="57">
        <f t="shared" ca="1" si="60"/>
        <v>392711.22</v>
      </c>
      <c r="R168" s="51">
        <f t="shared" ca="1" si="61"/>
        <v>385011</v>
      </c>
      <c r="S168" s="57">
        <f t="shared" ca="1" si="71"/>
        <v>175580</v>
      </c>
      <c r="T168" s="57">
        <f t="shared" ca="1" si="62"/>
        <v>209431</v>
      </c>
      <c r="U168" s="57">
        <f t="shared" ca="1" si="79"/>
        <v>75228</v>
      </c>
      <c r="V168" s="57">
        <f t="shared" ca="1" si="79"/>
        <v>29358</v>
      </c>
      <c r="W168" s="57">
        <f t="shared" ca="1" si="79"/>
        <v>1222</v>
      </c>
      <c r="X168" s="57">
        <f t="shared" ca="1" si="79"/>
        <v>3383</v>
      </c>
      <c r="Y168" s="57">
        <f t="shared" ca="1" si="79"/>
        <v>3295</v>
      </c>
      <c r="Z168" s="57">
        <f t="shared" ca="1" si="79"/>
        <v>31920</v>
      </c>
      <c r="AA168" s="57">
        <f t="shared" ca="1" si="79"/>
        <v>29074</v>
      </c>
      <c r="AB168" s="57">
        <f t="shared" ca="1" si="79"/>
        <v>15068</v>
      </c>
      <c r="AC168" s="57">
        <f t="shared" ca="1" si="79"/>
        <v>2736</v>
      </c>
      <c r="AD168" s="57">
        <f t="shared" ca="1" si="79"/>
        <v>3858</v>
      </c>
      <c r="AE168" s="57">
        <f t="shared" ca="1" si="79"/>
        <v>2834</v>
      </c>
      <c r="AF168" s="57">
        <f t="shared" ca="1" si="79"/>
        <v>897</v>
      </c>
      <c r="AG168" s="57">
        <f t="shared" ca="1" si="79"/>
        <v>3650</v>
      </c>
      <c r="AH168" s="57">
        <f t="shared" ca="1" si="79"/>
        <v>758</v>
      </c>
      <c r="AI168" s="57">
        <f t="shared" ca="1" si="79"/>
        <v>0</v>
      </c>
      <c r="AJ168" s="57">
        <f t="shared" ca="1" si="79"/>
        <v>130403</v>
      </c>
      <c r="AK168" s="57">
        <f t="shared" ca="1" si="78"/>
        <v>25511</v>
      </c>
      <c r="AL168" s="57">
        <f t="shared" ca="1" si="78"/>
        <v>37463</v>
      </c>
      <c r="AM168" s="57">
        <f t="shared" ca="1" si="78"/>
        <v>4009</v>
      </c>
      <c r="AN168" s="57">
        <f t="shared" ca="1" si="78"/>
        <v>4776</v>
      </c>
      <c r="AO168" s="57">
        <f t="shared" ca="1" si="78"/>
        <v>0</v>
      </c>
      <c r="AP168" s="57">
        <f t="shared" ca="1" si="78"/>
        <v>20937</v>
      </c>
      <c r="AQ168" s="57">
        <f t="shared" ca="1" si="78"/>
        <v>2131</v>
      </c>
      <c r="AR168" s="57">
        <f t="shared" ca="1" si="78"/>
        <v>270</v>
      </c>
      <c r="AS168" s="57">
        <v>2500</v>
      </c>
      <c r="AT168" s="57">
        <f t="shared" ca="1" si="78"/>
        <v>0</v>
      </c>
      <c r="AU168" s="51">
        <v>0</v>
      </c>
      <c r="AV168" s="57">
        <v>0</v>
      </c>
      <c r="AW168" s="51">
        <f t="shared" ca="1" si="63"/>
        <v>7700.22</v>
      </c>
      <c r="AX168" s="57">
        <f t="shared" ca="1" si="76"/>
        <v>-3513</v>
      </c>
      <c r="AY168" s="57">
        <f t="shared" ca="1" si="76"/>
        <v>0</v>
      </c>
      <c r="AZ168" s="57">
        <f t="shared" ca="1" si="76"/>
        <v>0</v>
      </c>
      <c r="BA168" s="51">
        <v>0</v>
      </c>
      <c r="BB168" s="51">
        <v>0</v>
      </c>
      <c r="BC168" s="57">
        <f t="shared" ca="1" si="76"/>
        <v>-18832</v>
      </c>
      <c r="BD168" s="57">
        <f t="shared" ca="1" si="76"/>
        <v>-23925</v>
      </c>
      <c r="BE168" s="57">
        <f t="shared" ca="1" si="73"/>
        <v>652.01499999999999</v>
      </c>
      <c r="BF168" s="51">
        <f t="shared" ca="1" si="64"/>
        <v>29.970400000000001</v>
      </c>
      <c r="BG168" s="51">
        <f t="shared" ca="1" si="65"/>
        <v>0.67267605633802818</v>
      </c>
      <c r="BH168" s="51">
        <f t="shared" ca="1" si="66"/>
        <v>207.29702970297029</v>
      </c>
      <c r="BI168" s="51">
        <v>0</v>
      </c>
      <c r="BJ168" s="51">
        <f ca="1">'2024_4월_관리비상세내역'!BK168</f>
        <v>1016.5949999999999</v>
      </c>
      <c r="BK168" s="51">
        <f t="shared" ca="1" si="67"/>
        <v>1668.61</v>
      </c>
      <c r="BL168" s="51">
        <f ca="1">'2024_4월_관리비상세내역'!BM168</f>
        <v>603.03323943661974</v>
      </c>
      <c r="BM168" s="57">
        <f t="shared" ca="1" si="68"/>
        <v>603.70591549295773</v>
      </c>
      <c r="BN168" s="51">
        <f ca="1">'2024_4월_관리비상세내역'!BO168</f>
        <v>289.76400000000001</v>
      </c>
      <c r="BO168" s="57">
        <f t="shared" ca="1" si="69"/>
        <v>319.73439999999999</v>
      </c>
      <c r="BP168" s="51">
        <f ca="1">'2024_4월_관리비상세내역'!BQ168</f>
        <v>1405.7821782178216</v>
      </c>
      <c r="BQ168" s="57">
        <f t="shared" ca="1" si="70"/>
        <v>1613.079207920792</v>
      </c>
      <c r="BR168" s="51">
        <v>0</v>
      </c>
      <c r="BS168" s="51">
        <v>0</v>
      </c>
    </row>
    <row r="169" spans="1:71">
      <c r="A169" s="8" t="s">
        <v>239</v>
      </c>
      <c r="B169">
        <v>704</v>
      </c>
      <c r="C169">
        <f t="shared" si="77"/>
        <v>1802</v>
      </c>
      <c r="E169" s="8">
        <v>115.7</v>
      </c>
      <c r="F169" s="8" t="s">
        <v>240</v>
      </c>
      <c r="G169" s="55">
        <f t="shared" ca="1" si="58"/>
        <v>42169</v>
      </c>
      <c r="H169" s="8">
        <v>77777</v>
      </c>
      <c r="J169" t="str">
        <f t="shared" ca="1" si="72"/>
        <v>전세</v>
      </c>
      <c r="K169" s="8" t="s">
        <v>242</v>
      </c>
      <c r="L169" s="55">
        <v>45413</v>
      </c>
      <c r="M169" s="55">
        <v>45463</v>
      </c>
      <c r="N169" s="55">
        <v>45413</v>
      </c>
      <c r="O169" s="55">
        <v>45443</v>
      </c>
      <c r="P169" s="51">
        <f t="shared" ca="1" si="59"/>
        <v>586698</v>
      </c>
      <c r="Q169" s="57">
        <f t="shared" ca="1" si="60"/>
        <v>598431.96</v>
      </c>
      <c r="R169" s="51">
        <f t="shared" ca="1" si="61"/>
        <v>586698</v>
      </c>
      <c r="S169" s="57">
        <f t="shared" ca="1" si="71"/>
        <v>185836</v>
      </c>
      <c r="T169" s="57">
        <f t="shared" ca="1" si="62"/>
        <v>400862</v>
      </c>
      <c r="U169" s="57">
        <f t="shared" ca="1" si="79"/>
        <v>38076</v>
      </c>
      <c r="V169" s="57">
        <f t="shared" ca="1" si="79"/>
        <v>33398</v>
      </c>
      <c r="W169" s="57">
        <f t="shared" ca="1" si="79"/>
        <v>1947</v>
      </c>
      <c r="X169" s="57">
        <f t="shared" ca="1" si="79"/>
        <v>4600</v>
      </c>
      <c r="Y169" s="57">
        <f t="shared" ca="1" si="79"/>
        <v>3895</v>
      </c>
      <c r="Z169" s="57">
        <f t="shared" ca="1" si="79"/>
        <v>27994</v>
      </c>
      <c r="AA169" s="57">
        <f t="shared" ca="1" si="79"/>
        <v>17194</v>
      </c>
      <c r="AB169" s="57">
        <f t="shared" ca="1" si="79"/>
        <v>46686</v>
      </c>
      <c r="AC169" s="57">
        <f t="shared" ca="1" si="79"/>
        <v>2330</v>
      </c>
      <c r="AD169" s="57">
        <f t="shared" ca="1" si="79"/>
        <v>4196</v>
      </c>
      <c r="AE169" s="57">
        <f t="shared" ca="1" si="79"/>
        <v>9773</v>
      </c>
      <c r="AF169" s="57">
        <f t="shared" ca="1" si="79"/>
        <v>441</v>
      </c>
      <c r="AG169" s="57">
        <f t="shared" ca="1" si="79"/>
        <v>8266</v>
      </c>
      <c r="AH169" s="57">
        <f t="shared" ca="1" si="79"/>
        <v>366</v>
      </c>
      <c r="AI169" s="57">
        <f t="shared" ca="1" si="79"/>
        <v>0</v>
      </c>
      <c r="AJ169" s="57">
        <f t="shared" ca="1" si="79"/>
        <v>189554</v>
      </c>
      <c r="AK169" s="57">
        <f t="shared" ca="1" si="78"/>
        <v>37441</v>
      </c>
      <c r="AL169" s="57">
        <f t="shared" ca="1" si="78"/>
        <v>58501</v>
      </c>
      <c r="AM169" s="57">
        <f t="shared" ca="1" si="78"/>
        <v>6099</v>
      </c>
      <c r="AN169" s="57">
        <f t="shared" ca="1" si="78"/>
        <v>71982</v>
      </c>
      <c r="AO169" s="57">
        <f t="shared" ca="1" si="78"/>
        <v>0</v>
      </c>
      <c r="AP169" s="57">
        <f t="shared" ca="1" si="78"/>
        <v>45715</v>
      </c>
      <c r="AQ169" s="57">
        <f t="shared" ca="1" si="78"/>
        <v>4234</v>
      </c>
      <c r="AR169" s="57">
        <f t="shared" ca="1" si="78"/>
        <v>1063</v>
      </c>
      <c r="AS169" s="57">
        <v>2500</v>
      </c>
      <c r="AT169" s="57">
        <f t="shared" ca="1" si="78"/>
        <v>0</v>
      </c>
      <c r="AU169" s="51">
        <v>0</v>
      </c>
      <c r="AV169" s="57">
        <v>0</v>
      </c>
      <c r="AW169" s="51">
        <f t="shared" ca="1" si="63"/>
        <v>11733.960000000001</v>
      </c>
      <c r="AX169" s="57">
        <f t="shared" ca="1" si="76"/>
        <v>-5142</v>
      </c>
      <c r="AY169" s="57">
        <f t="shared" ca="1" si="76"/>
        <v>0</v>
      </c>
      <c r="AZ169" s="57">
        <f t="shared" ca="1" si="76"/>
        <v>0</v>
      </c>
      <c r="BA169" s="51">
        <v>0</v>
      </c>
      <c r="BB169" s="51">
        <v>0</v>
      </c>
      <c r="BC169" s="57">
        <f t="shared" ca="1" si="76"/>
        <v>-6515</v>
      </c>
      <c r="BD169" s="57">
        <f t="shared" ca="1" si="76"/>
        <v>-17896</v>
      </c>
      <c r="BE169" s="57">
        <f t="shared" ca="1" si="73"/>
        <v>947.77</v>
      </c>
      <c r="BF169" s="51">
        <f t="shared" ca="1" si="64"/>
        <v>46.800800000000002</v>
      </c>
      <c r="BG169" s="51">
        <f t="shared" ca="1" si="65"/>
        <v>10.13830985915493</v>
      </c>
      <c r="BH169" s="51">
        <f t="shared" ca="1" si="66"/>
        <v>452.62376237623761</v>
      </c>
      <c r="BI169" s="51">
        <v>0</v>
      </c>
      <c r="BJ169" s="51">
        <f ca="1">'2024_4월_관리비상세내역'!BK169</f>
        <v>1414.9450000000002</v>
      </c>
      <c r="BK169" s="51">
        <f t="shared" ca="1" si="67"/>
        <v>2362.7150000000001</v>
      </c>
      <c r="BL169" s="51">
        <f ca="1">'2024_4월_관리비상세내역'!BM169</f>
        <v>134.2388732394366</v>
      </c>
      <c r="BM169" s="57">
        <f t="shared" ca="1" si="68"/>
        <v>144.37718309859153</v>
      </c>
      <c r="BN169" s="51">
        <f ca="1">'2024_4월_관리비상세내역'!BO169</f>
        <v>544.38080000000002</v>
      </c>
      <c r="BO169" s="57">
        <f t="shared" ca="1" si="69"/>
        <v>591.1816</v>
      </c>
      <c r="BP169" s="51">
        <f ca="1">'2024_4월_관리비상세내역'!BQ169</f>
        <v>1667.0891089108911</v>
      </c>
      <c r="BQ169" s="57">
        <f t="shared" ca="1" si="70"/>
        <v>2119.7128712871286</v>
      </c>
      <c r="BR169" s="51">
        <v>0</v>
      </c>
      <c r="BS169" s="51">
        <v>0</v>
      </c>
    </row>
    <row r="170" spans="1:71">
      <c r="A170" s="8" t="s">
        <v>239</v>
      </c>
      <c r="B170">
        <v>704</v>
      </c>
      <c r="C170">
        <f t="shared" si="77"/>
        <v>1901</v>
      </c>
      <c r="E170" s="8">
        <v>115.7</v>
      </c>
      <c r="F170" s="8" t="s">
        <v>240</v>
      </c>
      <c r="G170" s="55">
        <f t="shared" ca="1" si="58"/>
        <v>43084</v>
      </c>
      <c r="H170" s="8">
        <v>77777</v>
      </c>
      <c r="J170" t="str">
        <f t="shared" ca="1" si="72"/>
        <v>전세</v>
      </c>
      <c r="K170" s="8" t="s">
        <v>242</v>
      </c>
      <c r="L170" s="55">
        <v>45413</v>
      </c>
      <c r="M170" s="55">
        <v>45463</v>
      </c>
      <c r="N170" s="55">
        <v>45413</v>
      </c>
      <c r="O170" s="55">
        <v>45443</v>
      </c>
      <c r="P170" s="51">
        <f t="shared" ca="1" si="59"/>
        <v>545616</v>
      </c>
      <c r="Q170" s="57">
        <f t="shared" ca="1" si="60"/>
        <v>556528.31999999995</v>
      </c>
      <c r="R170" s="51">
        <f t="shared" ca="1" si="61"/>
        <v>545616</v>
      </c>
      <c r="S170" s="57">
        <f t="shared" ca="1" si="71"/>
        <v>248229</v>
      </c>
      <c r="T170" s="57">
        <f t="shared" ca="1" si="62"/>
        <v>297387</v>
      </c>
      <c r="U170" s="57">
        <f t="shared" ca="1" si="79"/>
        <v>45061</v>
      </c>
      <c r="V170" s="57">
        <f t="shared" ca="1" si="79"/>
        <v>28022</v>
      </c>
      <c r="W170" s="57">
        <f t="shared" ca="1" si="79"/>
        <v>1948</v>
      </c>
      <c r="X170" s="57">
        <f t="shared" ca="1" si="79"/>
        <v>4261</v>
      </c>
      <c r="Y170" s="57">
        <f t="shared" ca="1" si="79"/>
        <v>3551</v>
      </c>
      <c r="Z170" s="57">
        <f t="shared" ca="1" si="79"/>
        <v>51015</v>
      </c>
      <c r="AA170" s="57">
        <f t="shared" ca="1" si="79"/>
        <v>11099</v>
      </c>
      <c r="AB170" s="57">
        <f t="shared" ca="1" si="79"/>
        <v>79313</v>
      </c>
      <c r="AC170" s="57">
        <f t="shared" ca="1" si="79"/>
        <v>2250</v>
      </c>
      <c r="AD170" s="57">
        <f t="shared" ca="1" si="79"/>
        <v>7633</v>
      </c>
      <c r="AE170" s="57">
        <f t="shared" ca="1" si="79"/>
        <v>20407</v>
      </c>
      <c r="AF170" s="57">
        <f t="shared" ca="1" si="79"/>
        <v>535</v>
      </c>
      <c r="AG170" s="57">
        <f t="shared" ca="1" si="79"/>
        <v>308</v>
      </c>
      <c r="AH170" s="57">
        <f t="shared" ca="1" si="79"/>
        <v>171</v>
      </c>
      <c r="AI170" s="57">
        <f t="shared" ca="1" si="79"/>
        <v>0</v>
      </c>
      <c r="AJ170" s="57">
        <f t="shared" ca="1" si="79"/>
        <v>132096</v>
      </c>
      <c r="AK170" s="57">
        <f t="shared" ca="1" si="78"/>
        <v>21373</v>
      </c>
      <c r="AL170" s="57">
        <f t="shared" ca="1" si="78"/>
        <v>94820</v>
      </c>
      <c r="AM170" s="57">
        <f t="shared" ca="1" si="78"/>
        <v>4222</v>
      </c>
      <c r="AN170" s="57">
        <f t="shared" ca="1" si="78"/>
        <v>36140</v>
      </c>
      <c r="AO170" s="57">
        <f t="shared" ca="1" si="78"/>
        <v>0</v>
      </c>
      <c r="AP170" s="57">
        <f t="shared" ca="1" si="78"/>
        <v>47701</v>
      </c>
      <c r="AQ170" s="57">
        <f t="shared" ca="1" si="78"/>
        <v>3925</v>
      </c>
      <c r="AR170" s="57">
        <f t="shared" ca="1" si="78"/>
        <v>350</v>
      </c>
      <c r="AS170" s="57">
        <v>2500</v>
      </c>
      <c r="AT170" s="57">
        <f t="shared" ca="1" si="78"/>
        <v>0</v>
      </c>
      <c r="AU170" s="51">
        <v>0</v>
      </c>
      <c r="AV170" s="57">
        <v>0</v>
      </c>
      <c r="AW170" s="51">
        <f t="shared" ca="1" si="63"/>
        <v>10912.32</v>
      </c>
      <c r="AX170" s="57">
        <f t="shared" ca="1" si="76"/>
        <v>-15659</v>
      </c>
      <c r="AY170" s="57">
        <f t="shared" ca="1" si="76"/>
        <v>0</v>
      </c>
      <c r="AZ170" s="57">
        <f t="shared" ca="1" si="76"/>
        <v>0</v>
      </c>
      <c r="BA170" s="51">
        <v>0</v>
      </c>
      <c r="BB170" s="51">
        <v>0</v>
      </c>
      <c r="BC170" s="57">
        <f t="shared" ca="1" si="76"/>
        <v>-19028</v>
      </c>
      <c r="BD170" s="57">
        <f t="shared" ca="1" si="76"/>
        <v>-18398</v>
      </c>
      <c r="BE170" s="57">
        <f t="shared" ca="1" si="73"/>
        <v>660.48</v>
      </c>
      <c r="BF170" s="51">
        <f t="shared" ca="1" si="64"/>
        <v>75.855999999999995</v>
      </c>
      <c r="BG170" s="51">
        <f t="shared" ca="1" si="65"/>
        <v>5.0901408450704224</v>
      </c>
      <c r="BH170" s="51">
        <f t="shared" ca="1" si="66"/>
        <v>472.28712871287127</v>
      </c>
      <c r="BI170" s="51">
        <v>0</v>
      </c>
      <c r="BJ170" s="51">
        <f ca="1">'2024_4월_관리비상세내역'!BK170</f>
        <v>1779.5549999999998</v>
      </c>
      <c r="BK170" s="51">
        <f t="shared" ca="1" si="67"/>
        <v>2440.0349999999999</v>
      </c>
      <c r="BL170" s="51">
        <f ca="1">'2024_4월_관리비상세내역'!BM170</f>
        <v>6.5490140845070419</v>
      </c>
      <c r="BM170" s="57">
        <f t="shared" ca="1" si="68"/>
        <v>11.639154929577465</v>
      </c>
      <c r="BN170" s="51">
        <f ca="1">'2024_4월_관리비상세내역'!BO170</f>
        <v>1053.2648000000002</v>
      </c>
      <c r="BO170" s="57">
        <f t="shared" ca="1" si="69"/>
        <v>1129.1208000000001</v>
      </c>
      <c r="BP170" s="51">
        <f ca="1">'2024_4월_관리비상세내역'!BQ170</f>
        <v>1683.5445544554457</v>
      </c>
      <c r="BQ170" s="57">
        <f t="shared" ca="1" si="70"/>
        <v>2155.8316831683169</v>
      </c>
      <c r="BR170" s="51">
        <v>0</v>
      </c>
      <c r="BS170" s="51">
        <v>0</v>
      </c>
    </row>
    <row r="171" spans="1:71">
      <c r="A171" s="8" t="s">
        <v>239</v>
      </c>
      <c r="B171">
        <v>704</v>
      </c>
      <c r="C171">
        <f t="shared" si="77"/>
        <v>1902</v>
      </c>
      <c r="E171" s="8">
        <v>115.7</v>
      </c>
      <c r="F171" s="8" t="s">
        <v>240</v>
      </c>
      <c r="G171" s="55">
        <f t="shared" ca="1" si="58"/>
        <v>44850</v>
      </c>
      <c r="H171" s="8">
        <v>77777</v>
      </c>
      <c r="J171" t="str">
        <f t="shared" ca="1" si="72"/>
        <v>자가</v>
      </c>
      <c r="K171" s="8" t="s">
        <v>242</v>
      </c>
      <c r="L171" s="55">
        <v>45413</v>
      </c>
      <c r="M171" s="55">
        <v>45463</v>
      </c>
      <c r="N171" s="55">
        <v>45413</v>
      </c>
      <c r="O171" s="55">
        <v>45443</v>
      </c>
      <c r="P171" s="51">
        <f t="shared" ca="1" si="59"/>
        <v>451469</v>
      </c>
      <c r="Q171" s="57">
        <f t="shared" ca="1" si="60"/>
        <v>460498.38</v>
      </c>
      <c r="R171" s="51">
        <f t="shared" ca="1" si="61"/>
        <v>451469</v>
      </c>
      <c r="S171" s="57">
        <f t="shared" ca="1" si="71"/>
        <v>186723</v>
      </c>
      <c r="T171" s="57">
        <f t="shared" ca="1" si="62"/>
        <v>264746</v>
      </c>
      <c r="U171" s="57">
        <f t="shared" ca="1" si="79"/>
        <v>55043</v>
      </c>
      <c r="V171" s="57">
        <f t="shared" ca="1" si="79"/>
        <v>12679</v>
      </c>
      <c r="W171" s="57">
        <f t="shared" ca="1" si="79"/>
        <v>385</v>
      </c>
      <c r="X171" s="57">
        <f t="shared" ca="1" si="79"/>
        <v>1931</v>
      </c>
      <c r="Y171" s="57">
        <f t="shared" ca="1" si="79"/>
        <v>3430</v>
      </c>
      <c r="Z171" s="57">
        <f t="shared" ca="1" si="79"/>
        <v>40824</v>
      </c>
      <c r="AA171" s="57">
        <f t="shared" ca="1" si="79"/>
        <v>7728</v>
      </c>
      <c r="AB171" s="57">
        <f t="shared" ca="1" si="79"/>
        <v>37964</v>
      </c>
      <c r="AC171" s="57">
        <f t="shared" ca="1" si="79"/>
        <v>96</v>
      </c>
      <c r="AD171" s="57">
        <f t="shared" ca="1" si="79"/>
        <v>5394</v>
      </c>
      <c r="AE171" s="57">
        <f t="shared" ca="1" si="79"/>
        <v>16316</v>
      </c>
      <c r="AF171" s="57">
        <f t="shared" ca="1" si="79"/>
        <v>537</v>
      </c>
      <c r="AG171" s="57">
        <f t="shared" ca="1" si="79"/>
        <v>3725</v>
      </c>
      <c r="AH171" s="57">
        <f t="shared" ca="1" si="79"/>
        <v>948</v>
      </c>
      <c r="AI171" s="57">
        <f t="shared" ca="1" si="79"/>
        <v>0</v>
      </c>
      <c r="AJ171" s="57">
        <f t="shared" ca="1" si="79"/>
        <v>132164</v>
      </c>
      <c r="AK171" s="57">
        <f t="shared" ca="1" si="78"/>
        <v>34193</v>
      </c>
      <c r="AL171" s="57">
        <f t="shared" ca="1" si="78"/>
        <v>32447</v>
      </c>
      <c r="AM171" s="57">
        <f t="shared" ca="1" si="78"/>
        <v>1381</v>
      </c>
      <c r="AN171" s="57">
        <f t="shared" ca="1" si="78"/>
        <v>4000</v>
      </c>
      <c r="AO171" s="57">
        <f t="shared" ca="1" si="78"/>
        <v>0</v>
      </c>
      <c r="AP171" s="57">
        <f t="shared" ca="1" si="78"/>
        <v>70977</v>
      </c>
      <c r="AQ171" s="57">
        <f t="shared" ca="1" si="78"/>
        <v>8399</v>
      </c>
      <c r="AR171" s="57">
        <f t="shared" ca="1" si="78"/>
        <v>2298</v>
      </c>
      <c r="AS171" s="57">
        <v>2500</v>
      </c>
      <c r="AT171" s="57">
        <f t="shared" ca="1" si="78"/>
        <v>0</v>
      </c>
      <c r="AU171" s="51">
        <v>0</v>
      </c>
      <c r="AV171" s="57">
        <v>0</v>
      </c>
      <c r="AW171" s="51">
        <f t="shared" ca="1" si="63"/>
        <v>9029.380000000001</v>
      </c>
      <c r="AX171" s="57">
        <f t="shared" ca="1" si="76"/>
        <v>-9044</v>
      </c>
      <c r="AY171" s="57">
        <f t="shared" ca="1" si="76"/>
        <v>0</v>
      </c>
      <c r="AZ171" s="57">
        <f t="shared" ca="1" si="76"/>
        <v>0</v>
      </c>
      <c r="BA171" s="51">
        <v>0</v>
      </c>
      <c r="BB171" s="51">
        <v>0</v>
      </c>
      <c r="BC171" s="57">
        <f t="shared" ca="1" si="76"/>
        <v>-6731</v>
      </c>
      <c r="BD171" s="57">
        <f t="shared" ca="1" si="76"/>
        <v>-8115</v>
      </c>
      <c r="BE171" s="57">
        <f t="shared" ca="1" si="73"/>
        <v>660.82</v>
      </c>
      <c r="BF171" s="51">
        <f t="shared" ca="1" si="64"/>
        <v>25.957599999999999</v>
      </c>
      <c r="BG171" s="51">
        <f t="shared" ca="1" si="65"/>
        <v>0.56338028169014087</v>
      </c>
      <c r="BH171" s="51">
        <f t="shared" ca="1" si="66"/>
        <v>702.74257425742576</v>
      </c>
      <c r="BI171" s="51">
        <v>0</v>
      </c>
      <c r="BJ171" s="51">
        <f ca="1">'2024_4월_관리비상세내역'!BK171</f>
        <v>1491.83</v>
      </c>
      <c r="BK171" s="51">
        <f t="shared" ca="1" si="67"/>
        <v>2152.65</v>
      </c>
      <c r="BL171" s="51">
        <f ca="1">'2024_4월_관리비상세내역'!BM171</f>
        <v>974.25915492957756</v>
      </c>
      <c r="BM171" s="57">
        <f t="shared" ca="1" si="68"/>
        <v>974.82253521126768</v>
      </c>
      <c r="BN171" s="51">
        <f ca="1">'2024_4월_관리비상세내역'!BO171</f>
        <v>325.26799999999997</v>
      </c>
      <c r="BO171" s="57">
        <f t="shared" ca="1" si="69"/>
        <v>351.22559999999999</v>
      </c>
      <c r="BP171" s="51">
        <f ca="1">'2024_4월_관리비상세내역'!BQ171</f>
        <v>2030.0891089108909</v>
      </c>
      <c r="BQ171" s="57">
        <f t="shared" ca="1" si="70"/>
        <v>2732.8316831683169</v>
      </c>
      <c r="BR171" s="51">
        <v>0</v>
      </c>
      <c r="BS171" s="51">
        <v>0</v>
      </c>
    </row>
    <row r="172" spans="1:71">
      <c r="A172" s="8" t="s">
        <v>239</v>
      </c>
      <c r="B172">
        <v>704</v>
      </c>
      <c r="C172">
        <f t="shared" si="77"/>
        <v>2001</v>
      </c>
      <c r="E172" s="8">
        <v>115.7</v>
      </c>
      <c r="F172" s="8" t="s">
        <v>240</v>
      </c>
      <c r="G172" s="55">
        <f t="shared" ca="1" si="58"/>
        <v>45219</v>
      </c>
      <c r="H172" s="8">
        <v>77777</v>
      </c>
      <c r="J172" t="str">
        <f t="shared" ca="1" si="72"/>
        <v>자가</v>
      </c>
      <c r="K172" s="8" t="s">
        <v>242</v>
      </c>
      <c r="L172" s="55">
        <v>45413</v>
      </c>
      <c r="M172" s="55">
        <v>45463</v>
      </c>
      <c r="N172" s="55">
        <v>45413</v>
      </c>
      <c r="O172" s="55">
        <v>45443</v>
      </c>
      <c r="P172" s="51">
        <f t="shared" ca="1" si="59"/>
        <v>483594</v>
      </c>
      <c r="Q172" s="57">
        <f t="shared" ca="1" si="60"/>
        <v>493265.88</v>
      </c>
      <c r="R172" s="51">
        <f t="shared" ca="1" si="61"/>
        <v>483594</v>
      </c>
      <c r="S172" s="57">
        <f t="shared" ca="1" si="71"/>
        <v>202500</v>
      </c>
      <c r="T172" s="57">
        <f t="shared" ca="1" si="62"/>
        <v>281094</v>
      </c>
      <c r="U172" s="57">
        <f t="shared" ca="1" si="79"/>
        <v>34730</v>
      </c>
      <c r="V172" s="57">
        <f t="shared" ca="1" si="79"/>
        <v>13687</v>
      </c>
      <c r="W172" s="57">
        <f t="shared" ca="1" si="79"/>
        <v>1577</v>
      </c>
      <c r="X172" s="57">
        <f t="shared" ca="1" si="79"/>
        <v>1517</v>
      </c>
      <c r="Y172" s="57">
        <f t="shared" ca="1" si="79"/>
        <v>3311</v>
      </c>
      <c r="Z172" s="57">
        <f t="shared" ca="1" si="79"/>
        <v>21729</v>
      </c>
      <c r="AA172" s="57">
        <f t="shared" ca="1" si="79"/>
        <v>8001</v>
      </c>
      <c r="AB172" s="57">
        <f t="shared" ca="1" si="79"/>
        <v>55243</v>
      </c>
      <c r="AC172" s="57">
        <f t="shared" ca="1" si="79"/>
        <v>1</v>
      </c>
      <c r="AD172" s="57">
        <f t="shared" ca="1" si="79"/>
        <v>6854</v>
      </c>
      <c r="AE172" s="57">
        <f t="shared" ca="1" si="79"/>
        <v>27227</v>
      </c>
      <c r="AF172" s="57">
        <f t="shared" ca="1" si="79"/>
        <v>326</v>
      </c>
      <c r="AG172" s="57">
        <f t="shared" ca="1" si="79"/>
        <v>34536</v>
      </c>
      <c r="AH172" s="57">
        <f t="shared" ca="1" si="79"/>
        <v>389</v>
      </c>
      <c r="AI172" s="57">
        <f t="shared" ca="1" si="79"/>
        <v>0</v>
      </c>
      <c r="AJ172" s="57">
        <f t="shared" ca="1" si="79"/>
        <v>171597</v>
      </c>
      <c r="AK172" s="57">
        <f t="shared" ca="1" si="78"/>
        <v>6254</v>
      </c>
      <c r="AL172" s="57">
        <f t="shared" ca="1" si="78"/>
        <v>58298</v>
      </c>
      <c r="AM172" s="57">
        <f t="shared" ca="1" si="78"/>
        <v>830</v>
      </c>
      <c r="AN172" s="57">
        <f t="shared" ca="1" si="78"/>
        <v>38589</v>
      </c>
      <c r="AO172" s="57">
        <f t="shared" ca="1" si="78"/>
        <v>0</v>
      </c>
      <c r="AP172" s="57">
        <f t="shared" ca="1" si="78"/>
        <v>56020</v>
      </c>
      <c r="AQ172" s="57">
        <f t="shared" ca="1" si="78"/>
        <v>1762</v>
      </c>
      <c r="AR172" s="57">
        <f t="shared" ca="1" si="78"/>
        <v>722</v>
      </c>
      <c r="AS172" s="57">
        <v>2500</v>
      </c>
      <c r="AT172" s="57">
        <f t="shared" ca="1" si="78"/>
        <v>0</v>
      </c>
      <c r="AU172" s="51">
        <v>0</v>
      </c>
      <c r="AV172" s="57">
        <v>0</v>
      </c>
      <c r="AW172" s="51">
        <f t="shared" ca="1" si="63"/>
        <v>9671.880000000001</v>
      </c>
      <c r="AX172" s="57">
        <f t="shared" ca="1" si="76"/>
        <v>-12734</v>
      </c>
      <c r="AY172" s="57">
        <f t="shared" ca="1" si="76"/>
        <v>0</v>
      </c>
      <c r="AZ172" s="57">
        <f t="shared" ca="1" si="76"/>
        <v>0</v>
      </c>
      <c r="BA172" s="51">
        <v>0</v>
      </c>
      <c r="BB172" s="51">
        <v>0</v>
      </c>
      <c r="BC172" s="57">
        <f t="shared" ca="1" si="76"/>
        <v>-23401</v>
      </c>
      <c r="BD172" s="57">
        <f t="shared" ca="1" si="76"/>
        <v>-25971</v>
      </c>
      <c r="BE172" s="57">
        <f t="shared" ca="1" si="73"/>
        <v>857.98500000000001</v>
      </c>
      <c r="BF172" s="51">
        <f t="shared" ca="1" si="64"/>
        <v>46.638399999999997</v>
      </c>
      <c r="BG172" s="51">
        <f t="shared" ca="1" si="65"/>
        <v>5.4350704225352109</v>
      </c>
      <c r="BH172" s="51">
        <f t="shared" ca="1" si="66"/>
        <v>554.65346534653463</v>
      </c>
      <c r="BI172" s="51">
        <v>0</v>
      </c>
      <c r="BJ172" s="51">
        <f ca="1">'2024_4월_관리비상세내역'!BK172</f>
        <v>1465.96</v>
      </c>
      <c r="BK172" s="51">
        <f t="shared" ca="1" si="67"/>
        <v>2323.9450000000002</v>
      </c>
      <c r="BL172" s="51">
        <f ca="1">'2024_4월_관리비상세내역'!BM172</f>
        <v>165.94239436619716</v>
      </c>
      <c r="BM172" s="57">
        <f t="shared" ca="1" si="68"/>
        <v>171.37746478873237</v>
      </c>
      <c r="BN172" s="51">
        <f ca="1">'2024_4월_관리비상세내역'!BO172</f>
        <v>929.17919999999992</v>
      </c>
      <c r="BO172" s="57">
        <f t="shared" ca="1" si="69"/>
        <v>975.81759999999997</v>
      </c>
      <c r="BP172" s="51">
        <f ca="1">'2024_4월_관리비상세내역'!BQ172</f>
        <v>1567.3267326732673</v>
      </c>
      <c r="BQ172" s="57">
        <f t="shared" ca="1" si="70"/>
        <v>2121.9801980198017</v>
      </c>
      <c r="BR172" s="51">
        <v>0</v>
      </c>
      <c r="BS172" s="51">
        <v>0</v>
      </c>
    </row>
    <row r="173" spans="1:71">
      <c r="A173" s="8" t="s">
        <v>239</v>
      </c>
      <c r="B173">
        <v>704</v>
      </c>
      <c r="C173">
        <f t="shared" si="77"/>
        <v>2002</v>
      </c>
      <c r="E173" s="8">
        <v>115.7</v>
      </c>
      <c r="F173" s="8" t="s">
        <v>240</v>
      </c>
      <c r="G173" s="55">
        <f t="shared" ca="1" si="58"/>
        <v>42194</v>
      </c>
      <c r="H173" s="8">
        <v>77777</v>
      </c>
      <c r="J173" t="str">
        <f t="shared" ca="1" si="72"/>
        <v>자가</v>
      </c>
      <c r="K173" s="8" t="s">
        <v>242</v>
      </c>
      <c r="L173" s="55">
        <v>45413</v>
      </c>
      <c r="M173" s="55">
        <v>45463</v>
      </c>
      <c r="N173" s="55">
        <v>45413</v>
      </c>
      <c r="O173" s="55">
        <v>45443</v>
      </c>
      <c r="P173" s="51">
        <f t="shared" ca="1" si="59"/>
        <v>578051</v>
      </c>
      <c r="Q173" s="57">
        <f t="shared" ca="1" si="60"/>
        <v>589612.02</v>
      </c>
      <c r="R173" s="51">
        <f t="shared" ca="1" si="61"/>
        <v>578051</v>
      </c>
      <c r="S173" s="57">
        <f t="shared" ca="1" si="71"/>
        <v>228188</v>
      </c>
      <c r="T173" s="57">
        <f t="shared" ca="1" si="62"/>
        <v>349863</v>
      </c>
      <c r="U173" s="57">
        <f t="shared" ca="1" si="79"/>
        <v>71329</v>
      </c>
      <c r="V173" s="57">
        <f t="shared" ca="1" si="79"/>
        <v>20434</v>
      </c>
      <c r="W173" s="57">
        <f t="shared" ca="1" si="79"/>
        <v>606</v>
      </c>
      <c r="X173" s="57">
        <f t="shared" ca="1" si="79"/>
        <v>4429</v>
      </c>
      <c r="Y173" s="57">
        <f t="shared" ca="1" si="79"/>
        <v>3193</v>
      </c>
      <c r="Z173" s="57">
        <f t="shared" ca="1" si="79"/>
        <v>32640</v>
      </c>
      <c r="AA173" s="57">
        <f t="shared" ca="1" si="79"/>
        <v>9247</v>
      </c>
      <c r="AB173" s="57">
        <f t="shared" ca="1" si="79"/>
        <v>23236</v>
      </c>
      <c r="AC173" s="57">
        <f t="shared" ca="1" si="79"/>
        <v>2339</v>
      </c>
      <c r="AD173" s="57">
        <f t="shared" ca="1" si="79"/>
        <v>4860</v>
      </c>
      <c r="AE173" s="57">
        <f t="shared" ca="1" si="79"/>
        <v>26866</v>
      </c>
      <c r="AF173" s="57">
        <f t="shared" ca="1" si="79"/>
        <v>775</v>
      </c>
      <c r="AG173" s="57">
        <f t="shared" ca="1" si="79"/>
        <v>29913</v>
      </c>
      <c r="AH173" s="57">
        <f t="shared" ca="1" si="79"/>
        <v>517</v>
      </c>
      <c r="AI173" s="57">
        <f t="shared" ca="1" si="79"/>
        <v>0</v>
      </c>
      <c r="AJ173" s="57">
        <f t="shared" ref="AJ173:AT196" ca="1" si="80">RANDBETWEEN(AJ$2,AJ$3)</f>
        <v>134088</v>
      </c>
      <c r="AK173" s="57">
        <f t="shared" ca="1" si="80"/>
        <v>41089</v>
      </c>
      <c r="AL173" s="57">
        <f t="shared" ca="1" si="78"/>
        <v>85588</v>
      </c>
      <c r="AM173" s="57">
        <f t="shared" ca="1" si="78"/>
        <v>3058</v>
      </c>
      <c r="AN173" s="57">
        <f t="shared" ca="1" si="78"/>
        <v>43962</v>
      </c>
      <c r="AO173" s="57">
        <f t="shared" ca="1" si="78"/>
        <v>0</v>
      </c>
      <c r="AP173" s="57">
        <f t="shared" ca="1" si="78"/>
        <v>61249</v>
      </c>
      <c r="AQ173" s="57">
        <f t="shared" ca="1" si="78"/>
        <v>7568</v>
      </c>
      <c r="AR173" s="57">
        <f t="shared" ca="1" si="78"/>
        <v>628</v>
      </c>
      <c r="AS173" s="57">
        <v>2500</v>
      </c>
      <c r="AT173" s="57">
        <f t="shared" ca="1" si="78"/>
        <v>0</v>
      </c>
      <c r="AU173" s="51">
        <v>0</v>
      </c>
      <c r="AV173" s="57">
        <v>0</v>
      </c>
      <c r="AW173" s="51">
        <f t="shared" ca="1" si="63"/>
        <v>11561.02</v>
      </c>
      <c r="AX173" s="57">
        <f t="shared" ca="1" si="76"/>
        <v>-5090</v>
      </c>
      <c r="AY173" s="57">
        <f t="shared" ca="1" si="76"/>
        <v>0</v>
      </c>
      <c r="AZ173" s="57">
        <f t="shared" ca="1" si="76"/>
        <v>0</v>
      </c>
      <c r="BA173" s="51">
        <v>0</v>
      </c>
      <c r="BB173" s="51">
        <v>0</v>
      </c>
      <c r="BC173" s="57">
        <f t="shared" ca="1" si="76"/>
        <v>-4358</v>
      </c>
      <c r="BD173" s="57">
        <f t="shared" ca="1" si="76"/>
        <v>-22615</v>
      </c>
      <c r="BE173" s="57">
        <f t="shared" ca="1" si="73"/>
        <v>670.44</v>
      </c>
      <c r="BF173" s="51">
        <f t="shared" ca="1" si="64"/>
        <v>68.470399999999998</v>
      </c>
      <c r="BG173" s="51">
        <f t="shared" ca="1" si="65"/>
        <v>6.1918309859154927</v>
      </c>
      <c r="BH173" s="51">
        <f t="shared" ca="1" si="66"/>
        <v>606.42574257425747</v>
      </c>
      <c r="BI173" s="51">
        <v>0</v>
      </c>
      <c r="BJ173" s="51">
        <f ca="1">'2024_4월_관리비상세내역'!BK173</f>
        <v>1465.7249999999999</v>
      </c>
      <c r="BK173" s="51">
        <f t="shared" ca="1" si="67"/>
        <v>2136.165</v>
      </c>
      <c r="BL173" s="51">
        <f ca="1">'2024_4월_관리비상세내역'!BM173</f>
        <v>822.48408450704233</v>
      </c>
      <c r="BM173" s="57">
        <f t="shared" ca="1" si="68"/>
        <v>828.67591549295787</v>
      </c>
      <c r="BN173" s="51">
        <f ca="1">'2024_4월_관리비상세내역'!BO173</f>
        <v>927.60559999999998</v>
      </c>
      <c r="BO173" s="57">
        <f t="shared" ca="1" si="69"/>
        <v>996.07600000000002</v>
      </c>
      <c r="BP173" s="51">
        <f ca="1">'2024_4월_관리비상세내역'!BQ173</f>
        <v>1294.1386138613861</v>
      </c>
      <c r="BQ173" s="57">
        <f t="shared" ca="1" si="70"/>
        <v>1900.5643564356437</v>
      </c>
      <c r="BR173" s="51">
        <v>0</v>
      </c>
      <c r="BS173" s="51">
        <v>0</v>
      </c>
    </row>
    <row r="174" spans="1:71">
      <c r="A174" s="8" t="s">
        <v>239</v>
      </c>
      <c r="B174">
        <v>704</v>
      </c>
      <c r="C174">
        <f t="shared" si="77"/>
        <v>2101</v>
      </c>
      <c r="E174" s="8">
        <v>115.7</v>
      </c>
      <c r="F174" s="8" t="s">
        <v>240</v>
      </c>
      <c r="G174" s="55">
        <f t="shared" ca="1" si="58"/>
        <v>43020</v>
      </c>
      <c r="H174" s="8">
        <v>77777</v>
      </c>
      <c r="J174" t="str">
        <f t="shared" ca="1" si="72"/>
        <v>전세</v>
      </c>
      <c r="K174" s="8" t="s">
        <v>242</v>
      </c>
      <c r="L174" s="55">
        <v>45413</v>
      </c>
      <c r="M174" s="55">
        <v>45463</v>
      </c>
      <c r="N174" s="55">
        <v>45413</v>
      </c>
      <c r="O174" s="55">
        <v>45443</v>
      </c>
      <c r="P174" s="51">
        <f t="shared" ca="1" si="59"/>
        <v>555813</v>
      </c>
      <c r="Q174" s="57">
        <f t="shared" ca="1" si="60"/>
        <v>566929.26</v>
      </c>
      <c r="R174" s="51">
        <f t="shared" ca="1" si="61"/>
        <v>555813</v>
      </c>
      <c r="S174" s="57">
        <f t="shared" ca="1" si="71"/>
        <v>257699</v>
      </c>
      <c r="T174" s="57">
        <f t="shared" ca="1" si="62"/>
        <v>298114</v>
      </c>
      <c r="U174" s="57">
        <f t="shared" ref="U174:AJ189" ca="1" si="81">RANDBETWEEN(U$2,U$3)</f>
        <v>50460</v>
      </c>
      <c r="V174" s="57">
        <f t="shared" ca="1" si="81"/>
        <v>29603</v>
      </c>
      <c r="W174" s="57">
        <f t="shared" ca="1" si="81"/>
        <v>1748</v>
      </c>
      <c r="X174" s="57">
        <f t="shared" ca="1" si="81"/>
        <v>3290</v>
      </c>
      <c r="Y174" s="57">
        <f t="shared" ca="1" si="81"/>
        <v>3098</v>
      </c>
      <c r="Z174" s="57">
        <f t="shared" ca="1" si="81"/>
        <v>41455</v>
      </c>
      <c r="AA174" s="57">
        <f t="shared" ca="1" si="81"/>
        <v>4178</v>
      </c>
      <c r="AB174" s="57">
        <f t="shared" ca="1" si="81"/>
        <v>48196</v>
      </c>
      <c r="AC174" s="57">
        <f t="shared" ca="1" si="81"/>
        <v>855</v>
      </c>
      <c r="AD174" s="57">
        <f t="shared" ca="1" si="81"/>
        <v>5457</v>
      </c>
      <c r="AE174" s="57">
        <f t="shared" ca="1" si="81"/>
        <v>18614</v>
      </c>
      <c r="AF174" s="57">
        <f t="shared" ca="1" si="81"/>
        <v>785</v>
      </c>
      <c r="AG174" s="57">
        <f t="shared" ca="1" si="81"/>
        <v>44717</v>
      </c>
      <c r="AH174" s="57">
        <f t="shared" ca="1" si="81"/>
        <v>517</v>
      </c>
      <c r="AI174" s="57">
        <f t="shared" ca="1" si="81"/>
        <v>0</v>
      </c>
      <c r="AJ174" s="57">
        <f t="shared" ca="1" si="81"/>
        <v>151865</v>
      </c>
      <c r="AK174" s="57">
        <f t="shared" ca="1" si="80"/>
        <v>27725</v>
      </c>
      <c r="AL174" s="57">
        <f t="shared" ca="1" si="78"/>
        <v>56807</v>
      </c>
      <c r="AM174" s="57">
        <f t="shared" ca="1" si="78"/>
        <v>3372</v>
      </c>
      <c r="AN174" s="57">
        <f t="shared" ca="1" si="78"/>
        <v>54636</v>
      </c>
      <c r="AO174" s="57">
        <f t="shared" ca="1" si="78"/>
        <v>0</v>
      </c>
      <c r="AP174" s="57">
        <f t="shared" ca="1" si="78"/>
        <v>56943</v>
      </c>
      <c r="AQ174" s="57">
        <f t="shared" ca="1" si="78"/>
        <v>9421</v>
      </c>
      <c r="AR174" s="57">
        <f t="shared" ca="1" si="78"/>
        <v>1611</v>
      </c>
      <c r="AS174" s="57">
        <v>2500</v>
      </c>
      <c r="AT174" s="57">
        <f t="shared" ca="1" si="78"/>
        <v>0</v>
      </c>
      <c r="AU174" s="51">
        <v>0</v>
      </c>
      <c r="AV174" s="57">
        <v>0</v>
      </c>
      <c r="AW174" s="51">
        <f t="shared" ca="1" si="63"/>
        <v>11116.26</v>
      </c>
      <c r="AX174" s="57">
        <f t="shared" ca="1" si="76"/>
        <v>-18653</v>
      </c>
      <c r="AY174" s="57">
        <f t="shared" ca="1" si="76"/>
        <v>0</v>
      </c>
      <c r="AZ174" s="57">
        <f t="shared" ca="1" si="76"/>
        <v>0</v>
      </c>
      <c r="BA174" s="51">
        <v>0</v>
      </c>
      <c r="BB174" s="51">
        <v>0</v>
      </c>
      <c r="BC174" s="57">
        <f t="shared" ca="1" si="76"/>
        <v>-27427</v>
      </c>
      <c r="BD174" s="57">
        <f t="shared" ca="1" si="76"/>
        <v>-15960</v>
      </c>
      <c r="BE174" s="57">
        <f t="shared" ca="1" si="73"/>
        <v>759.32500000000005</v>
      </c>
      <c r="BF174" s="51">
        <f t="shared" ca="1" si="64"/>
        <v>45.445599999999999</v>
      </c>
      <c r="BG174" s="51">
        <f t="shared" ca="1" si="65"/>
        <v>7.6952112676056341</v>
      </c>
      <c r="BH174" s="51">
        <f t="shared" ca="1" si="66"/>
        <v>563.79207920792078</v>
      </c>
      <c r="BI174" s="51">
        <v>0</v>
      </c>
      <c r="BJ174" s="51">
        <f ca="1">'2024_4월_관리비상세내역'!BK174</f>
        <v>1315.5350000000001</v>
      </c>
      <c r="BK174" s="51">
        <f t="shared" ca="1" si="67"/>
        <v>2074.86</v>
      </c>
      <c r="BL174" s="51">
        <f ca="1">'2024_4월_관리비상세내역'!BM174</f>
        <v>489.00028169014087</v>
      </c>
      <c r="BM174" s="57">
        <f t="shared" ca="1" si="68"/>
        <v>496.69549295774652</v>
      </c>
      <c r="BN174" s="51">
        <f ca="1">'2024_4월_관리비상세내역'!BO174</f>
        <v>1064.5288</v>
      </c>
      <c r="BO174" s="57">
        <f t="shared" ca="1" si="69"/>
        <v>1109.9744000000001</v>
      </c>
      <c r="BP174" s="51">
        <f ca="1">'2024_4월_관리비상세내역'!BQ174</f>
        <v>1774.3762376237623</v>
      </c>
      <c r="BQ174" s="57">
        <f t="shared" ca="1" si="70"/>
        <v>2338.1683168316831</v>
      </c>
      <c r="BR174" s="51">
        <v>0</v>
      </c>
      <c r="BS174" s="51">
        <v>0</v>
      </c>
    </row>
    <row r="175" spans="1:71">
      <c r="A175" s="8" t="s">
        <v>239</v>
      </c>
      <c r="B175">
        <v>704</v>
      </c>
      <c r="C175">
        <f t="shared" si="77"/>
        <v>2102</v>
      </c>
      <c r="E175" s="8">
        <v>115.7</v>
      </c>
      <c r="F175" s="8" t="s">
        <v>240</v>
      </c>
      <c r="G175" s="55">
        <f t="shared" ca="1" si="58"/>
        <v>41837</v>
      </c>
      <c r="H175" s="8">
        <v>77777</v>
      </c>
      <c r="J175" t="str">
        <f t="shared" ca="1" si="72"/>
        <v>자가</v>
      </c>
      <c r="K175" s="8" t="s">
        <v>242</v>
      </c>
      <c r="L175" s="55">
        <v>45413</v>
      </c>
      <c r="M175" s="55">
        <v>45463</v>
      </c>
      <c r="N175" s="55">
        <v>45413</v>
      </c>
      <c r="O175" s="55">
        <v>45443</v>
      </c>
      <c r="P175" s="51">
        <f t="shared" ca="1" si="59"/>
        <v>558138</v>
      </c>
      <c r="Q175" s="57">
        <f t="shared" ca="1" si="60"/>
        <v>569300.76</v>
      </c>
      <c r="R175" s="51">
        <f t="shared" ca="1" si="61"/>
        <v>558138</v>
      </c>
      <c r="S175" s="57">
        <f t="shared" ca="1" si="71"/>
        <v>177109</v>
      </c>
      <c r="T175" s="57">
        <f t="shared" ca="1" si="62"/>
        <v>381029</v>
      </c>
      <c r="U175" s="57">
        <f t="shared" ca="1" si="81"/>
        <v>35145</v>
      </c>
      <c r="V175" s="57">
        <f t="shared" ca="1" si="81"/>
        <v>15462</v>
      </c>
      <c r="W175" s="57">
        <f t="shared" ca="1" si="81"/>
        <v>526</v>
      </c>
      <c r="X175" s="57">
        <f t="shared" ca="1" si="81"/>
        <v>2472</v>
      </c>
      <c r="Y175" s="57">
        <f t="shared" ca="1" si="81"/>
        <v>3399</v>
      </c>
      <c r="Z175" s="57">
        <f t="shared" ca="1" si="81"/>
        <v>26877</v>
      </c>
      <c r="AA175" s="57">
        <f t="shared" ca="1" si="81"/>
        <v>12000</v>
      </c>
      <c r="AB175" s="57">
        <f t="shared" ca="1" si="81"/>
        <v>28430</v>
      </c>
      <c r="AC175" s="57">
        <f t="shared" ca="1" si="81"/>
        <v>2905</v>
      </c>
      <c r="AD175" s="57">
        <f t="shared" ca="1" si="81"/>
        <v>9660</v>
      </c>
      <c r="AE175" s="57">
        <f t="shared" ca="1" si="81"/>
        <v>6768</v>
      </c>
      <c r="AF175" s="57">
        <f t="shared" ca="1" si="81"/>
        <v>749</v>
      </c>
      <c r="AG175" s="57">
        <f t="shared" ca="1" si="81"/>
        <v>39929</v>
      </c>
      <c r="AH175" s="57">
        <f t="shared" ca="1" si="81"/>
        <v>247</v>
      </c>
      <c r="AI175" s="57">
        <f t="shared" ca="1" si="81"/>
        <v>0</v>
      </c>
      <c r="AJ175" s="57">
        <f t="shared" ca="1" si="81"/>
        <v>197384</v>
      </c>
      <c r="AK175" s="57">
        <f t="shared" ca="1" si="80"/>
        <v>38098</v>
      </c>
      <c r="AL175" s="57">
        <f t="shared" ca="1" si="78"/>
        <v>28885</v>
      </c>
      <c r="AM175" s="57">
        <f t="shared" ca="1" si="78"/>
        <v>9220</v>
      </c>
      <c r="AN175" s="57">
        <f t="shared" ca="1" si="78"/>
        <v>70176</v>
      </c>
      <c r="AO175" s="57">
        <f t="shared" ca="1" si="78"/>
        <v>0</v>
      </c>
      <c r="AP175" s="57">
        <f t="shared" ca="1" si="78"/>
        <v>69081</v>
      </c>
      <c r="AQ175" s="57">
        <f t="shared" ca="1" si="78"/>
        <v>4787</v>
      </c>
      <c r="AR175" s="57">
        <f t="shared" ca="1" si="78"/>
        <v>694</v>
      </c>
      <c r="AS175" s="57">
        <v>2500</v>
      </c>
      <c r="AT175" s="57">
        <f t="shared" ca="1" si="78"/>
        <v>0</v>
      </c>
      <c r="AU175" s="51">
        <v>0</v>
      </c>
      <c r="AV175" s="57">
        <v>0</v>
      </c>
      <c r="AW175" s="51">
        <f t="shared" ca="1" si="63"/>
        <v>11162.76</v>
      </c>
      <c r="AX175" s="57">
        <f t="shared" ca="1" si="76"/>
        <v>-23542</v>
      </c>
      <c r="AY175" s="57">
        <f t="shared" ca="1" si="76"/>
        <v>0</v>
      </c>
      <c r="AZ175" s="57">
        <f t="shared" ca="1" si="76"/>
        <v>0</v>
      </c>
      <c r="BA175" s="51">
        <v>0</v>
      </c>
      <c r="BB175" s="51">
        <v>0</v>
      </c>
      <c r="BC175" s="57">
        <f t="shared" ca="1" si="76"/>
        <v>-1243</v>
      </c>
      <c r="BD175" s="57">
        <f t="shared" ca="1" si="76"/>
        <v>-22471</v>
      </c>
      <c r="BE175" s="57">
        <f t="shared" ca="1" si="73"/>
        <v>986.92</v>
      </c>
      <c r="BF175" s="51">
        <f t="shared" ca="1" si="64"/>
        <v>23.108000000000001</v>
      </c>
      <c r="BG175" s="51">
        <f t="shared" ca="1" si="65"/>
        <v>9.8839436619718306</v>
      </c>
      <c r="BH175" s="51">
        <f t="shared" ca="1" si="66"/>
        <v>683.97029702970292</v>
      </c>
      <c r="BI175" s="51">
        <v>0</v>
      </c>
      <c r="BJ175" s="51">
        <f ca="1">'2024_4월_관리비상세내역'!BK175</f>
        <v>1612.0050000000001</v>
      </c>
      <c r="BK175" s="51">
        <f t="shared" ca="1" si="67"/>
        <v>2598.9250000000002</v>
      </c>
      <c r="BL175" s="51">
        <f ca="1">'2024_4월_관리비상세내역'!BM175</f>
        <v>606.89830985915489</v>
      </c>
      <c r="BM175" s="57">
        <f t="shared" ca="1" si="68"/>
        <v>616.78225352112668</v>
      </c>
      <c r="BN175" s="51">
        <f ca="1">'2024_4월_관리비상세내역'!BO175</f>
        <v>793.34879999999998</v>
      </c>
      <c r="BO175" s="57">
        <f t="shared" ca="1" si="69"/>
        <v>816.45679999999993</v>
      </c>
      <c r="BP175" s="51">
        <f ca="1">'2024_4월_관리비상세내역'!BQ175</f>
        <v>873.20792079207922</v>
      </c>
      <c r="BQ175" s="57">
        <f t="shared" ca="1" si="70"/>
        <v>1557.1782178217823</v>
      </c>
      <c r="BR175" s="51">
        <v>0</v>
      </c>
      <c r="BS175" s="51">
        <v>0</v>
      </c>
    </row>
    <row r="176" spans="1:71">
      <c r="A176" s="8" t="s">
        <v>239</v>
      </c>
      <c r="B176">
        <v>704</v>
      </c>
      <c r="C176">
        <f t="shared" si="77"/>
        <v>2201</v>
      </c>
      <c r="E176" s="8">
        <v>115.7</v>
      </c>
      <c r="F176" s="8" t="s">
        <v>240</v>
      </c>
      <c r="G176" s="55">
        <f t="shared" ca="1" si="58"/>
        <v>42062</v>
      </c>
      <c r="H176" s="8">
        <v>77777</v>
      </c>
      <c r="J176" t="str">
        <f t="shared" ca="1" si="72"/>
        <v>전세</v>
      </c>
      <c r="K176" s="8" t="s">
        <v>242</v>
      </c>
      <c r="L176" s="55">
        <v>45413</v>
      </c>
      <c r="M176" s="55">
        <v>45463</v>
      </c>
      <c r="N176" s="55">
        <v>45413</v>
      </c>
      <c r="O176" s="55">
        <v>45443</v>
      </c>
      <c r="P176" s="51">
        <f t="shared" ca="1" si="59"/>
        <v>531697</v>
      </c>
      <c r="Q176" s="57">
        <f t="shared" ca="1" si="60"/>
        <v>542330.93999999994</v>
      </c>
      <c r="R176" s="51">
        <f t="shared" ca="1" si="61"/>
        <v>531697</v>
      </c>
      <c r="S176" s="57">
        <f t="shared" ca="1" si="71"/>
        <v>232926</v>
      </c>
      <c r="T176" s="57">
        <f t="shared" ca="1" si="62"/>
        <v>298771</v>
      </c>
      <c r="U176" s="57">
        <f t="shared" ca="1" si="81"/>
        <v>43603</v>
      </c>
      <c r="V176" s="57">
        <f t="shared" ca="1" si="81"/>
        <v>18336</v>
      </c>
      <c r="W176" s="57">
        <f t="shared" ca="1" si="81"/>
        <v>1419</v>
      </c>
      <c r="X176" s="57">
        <f t="shared" ca="1" si="81"/>
        <v>2017</v>
      </c>
      <c r="Y176" s="57">
        <f t="shared" ca="1" si="81"/>
        <v>3483</v>
      </c>
      <c r="Z176" s="57">
        <f t="shared" ca="1" si="81"/>
        <v>58039</v>
      </c>
      <c r="AA176" s="57">
        <f t="shared" ca="1" si="81"/>
        <v>15895</v>
      </c>
      <c r="AB176" s="57">
        <f t="shared" ca="1" si="81"/>
        <v>57561</v>
      </c>
      <c r="AC176" s="57">
        <f t="shared" ca="1" si="81"/>
        <v>2000</v>
      </c>
      <c r="AD176" s="57">
        <f t="shared" ca="1" si="81"/>
        <v>3197</v>
      </c>
      <c r="AE176" s="57">
        <f t="shared" ca="1" si="81"/>
        <v>21066</v>
      </c>
      <c r="AF176" s="57">
        <f t="shared" ca="1" si="81"/>
        <v>635</v>
      </c>
      <c r="AG176" s="57">
        <f t="shared" ca="1" si="81"/>
        <v>19447</v>
      </c>
      <c r="AH176" s="57">
        <f t="shared" ca="1" si="81"/>
        <v>952</v>
      </c>
      <c r="AI176" s="57">
        <f t="shared" ca="1" si="81"/>
        <v>0</v>
      </c>
      <c r="AJ176" s="57">
        <f t="shared" ca="1" si="81"/>
        <v>150458</v>
      </c>
      <c r="AK176" s="57">
        <f t="shared" ca="1" si="80"/>
        <v>46332</v>
      </c>
      <c r="AL176" s="57">
        <f t="shared" ca="1" si="78"/>
        <v>28674</v>
      </c>
      <c r="AM176" s="57">
        <f t="shared" ca="1" si="78"/>
        <v>7037</v>
      </c>
      <c r="AN176" s="57">
        <f t="shared" ca="1" si="78"/>
        <v>67307</v>
      </c>
      <c r="AO176" s="57">
        <f t="shared" ca="1" si="78"/>
        <v>0</v>
      </c>
      <c r="AP176" s="57">
        <f t="shared" ca="1" si="78"/>
        <v>47396</v>
      </c>
      <c r="AQ176" s="57">
        <f t="shared" ca="1" si="78"/>
        <v>2123</v>
      </c>
      <c r="AR176" s="57">
        <f t="shared" ca="1" si="78"/>
        <v>331</v>
      </c>
      <c r="AS176" s="57">
        <v>2500</v>
      </c>
      <c r="AT176" s="57">
        <f t="shared" ca="1" si="78"/>
        <v>0</v>
      </c>
      <c r="AU176" s="51">
        <v>0</v>
      </c>
      <c r="AV176" s="57">
        <v>0</v>
      </c>
      <c r="AW176" s="51">
        <f t="shared" ca="1" si="63"/>
        <v>10633.94</v>
      </c>
      <c r="AX176" s="57">
        <f t="shared" ca="1" si="76"/>
        <v>-19051</v>
      </c>
      <c r="AY176" s="57">
        <f t="shared" ca="1" si="76"/>
        <v>0</v>
      </c>
      <c r="AZ176" s="57">
        <f t="shared" ca="1" si="76"/>
        <v>0</v>
      </c>
      <c r="BA176" s="51">
        <v>0</v>
      </c>
      <c r="BB176" s="51">
        <v>0</v>
      </c>
      <c r="BC176" s="57">
        <f t="shared" ca="1" si="76"/>
        <v>-28066</v>
      </c>
      <c r="BD176" s="57">
        <f t="shared" ca="1" si="76"/>
        <v>-20994</v>
      </c>
      <c r="BE176" s="57">
        <f t="shared" ca="1" si="73"/>
        <v>752.29</v>
      </c>
      <c r="BF176" s="51">
        <f t="shared" ca="1" si="64"/>
        <v>22.9392</v>
      </c>
      <c r="BG176" s="51">
        <f t="shared" ca="1" si="65"/>
        <v>9.4798591549295779</v>
      </c>
      <c r="BH176" s="51">
        <f t="shared" ca="1" si="66"/>
        <v>469.26732673267327</v>
      </c>
      <c r="BI176" s="51">
        <v>0</v>
      </c>
      <c r="BJ176" s="51">
        <f ca="1">'2024_4월_관리비상세내역'!BK176</f>
        <v>1680.03</v>
      </c>
      <c r="BK176" s="51">
        <f t="shared" ca="1" si="67"/>
        <v>2432.3199999999997</v>
      </c>
      <c r="BL176" s="51">
        <f ca="1">'2024_4월_관리비상세내역'!BM176</f>
        <v>275.95295774647889</v>
      </c>
      <c r="BM176" s="57">
        <f t="shared" ca="1" si="68"/>
        <v>285.43281690140844</v>
      </c>
      <c r="BN176" s="51">
        <f ca="1">'2024_4월_관리비상세내역'!BO176</f>
        <v>1048.8776</v>
      </c>
      <c r="BO176" s="57">
        <f t="shared" ca="1" si="69"/>
        <v>1071.8168000000001</v>
      </c>
      <c r="BP176" s="51">
        <f ca="1">'2024_4월_관리비상세내역'!BQ176</f>
        <v>1872.6930693069307</v>
      </c>
      <c r="BQ176" s="57">
        <f t="shared" ca="1" si="70"/>
        <v>2341.9603960396039</v>
      </c>
      <c r="BR176" s="51">
        <v>0</v>
      </c>
      <c r="BS176" s="51">
        <v>0</v>
      </c>
    </row>
    <row r="177" spans="1:71">
      <c r="A177" s="8" t="s">
        <v>239</v>
      </c>
      <c r="B177">
        <v>704</v>
      </c>
      <c r="C177">
        <f t="shared" si="77"/>
        <v>2202</v>
      </c>
      <c r="E177" s="8">
        <v>115.7</v>
      </c>
      <c r="F177" s="8" t="s">
        <v>240</v>
      </c>
      <c r="G177" s="55">
        <f t="shared" ca="1" si="58"/>
        <v>44185</v>
      </c>
      <c r="H177" s="8">
        <v>77777</v>
      </c>
      <c r="J177" t="str">
        <f t="shared" ca="1" si="72"/>
        <v>전세</v>
      </c>
      <c r="K177" s="8" t="s">
        <v>242</v>
      </c>
      <c r="L177" s="55">
        <v>45413</v>
      </c>
      <c r="M177" s="55">
        <v>45463</v>
      </c>
      <c r="N177" s="55">
        <v>45413</v>
      </c>
      <c r="O177" s="55">
        <v>45443</v>
      </c>
      <c r="P177" s="51">
        <f t="shared" ca="1" si="59"/>
        <v>574289</v>
      </c>
      <c r="Q177" s="57">
        <f t="shared" ca="1" si="60"/>
        <v>585774.78</v>
      </c>
      <c r="R177" s="51">
        <f t="shared" ca="1" si="61"/>
        <v>574289</v>
      </c>
      <c r="S177" s="57">
        <f t="shared" ca="1" si="71"/>
        <v>222597</v>
      </c>
      <c r="T177" s="57">
        <f t="shared" ca="1" si="62"/>
        <v>351692</v>
      </c>
      <c r="U177" s="57">
        <f t="shared" ca="1" si="81"/>
        <v>61093</v>
      </c>
      <c r="V177" s="57">
        <f t="shared" ca="1" si="81"/>
        <v>32661</v>
      </c>
      <c r="W177" s="57">
        <f t="shared" ca="1" si="81"/>
        <v>713</v>
      </c>
      <c r="X177" s="57">
        <f t="shared" ca="1" si="81"/>
        <v>4887</v>
      </c>
      <c r="Y177" s="57">
        <f t="shared" ca="1" si="81"/>
        <v>3472</v>
      </c>
      <c r="Z177" s="57">
        <f t="shared" ca="1" si="81"/>
        <v>43847</v>
      </c>
      <c r="AA177" s="57">
        <f t="shared" ca="1" si="81"/>
        <v>5145</v>
      </c>
      <c r="AB177" s="57">
        <f t="shared" ca="1" si="81"/>
        <v>24225</v>
      </c>
      <c r="AC177" s="57">
        <f t="shared" ca="1" si="81"/>
        <v>2846</v>
      </c>
      <c r="AD177" s="57">
        <f t="shared" ca="1" si="81"/>
        <v>3731</v>
      </c>
      <c r="AE177" s="57">
        <f t="shared" ca="1" si="81"/>
        <v>7510</v>
      </c>
      <c r="AF177" s="57">
        <f t="shared" ca="1" si="81"/>
        <v>450</v>
      </c>
      <c r="AG177" s="57">
        <f t="shared" ca="1" si="81"/>
        <v>31953</v>
      </c>
      <c r="AH177" s="57">
        <f t="shared" ca="1" si="81"/>
        <v>447</v>
      </c>
      <c r="AI177" s="57">
        <f t="shared" ca="1" si="81"/>
        <v>0</v>
      </c>
      <c r="AJ177" s="57">
        <f t="shared" ca="1" si="81"/>
        <v>165698</v>
      </c>
      <c r="AK177" s="57">
        <f t="shared" ca="1" si="80"/>
        <v>11259</v>
      </c>
      <c r="AL177" s="57">
        <f t="shared" ca="1" si="78"/>
        <v>85004</v>
      </c>
      <c r="AM177" s="57">
        <f t="shared" ca="1" si="78"/>
        <v>6487</v>
      </c>
      <c r="AN177" s="57">
        <f t="shared" ca="1" si="78"/>
        <v>27214</v>
      </c>
      <c r="AO177" s="57">
        <f t="shared" ca="1" si="78"/>
        <v>0</v>
      </c>
      <c r="AP177" s="57">
        <f t="shared" ca="1" si="78"/>
        <v>71810</v>
      </c>
      <c r="AQ177" s="57">
        <f t="shared" ca="1" si="78"/>
        <v>5209</v>
      </c>
      <c r="AR177" s="57">
        <f t="shared" ca="1" si="78"/>
        <v>1503</v>
      </c>
      <c r="AS177" s="57">
        <v>2500</v>
      </c>
      <c r="AT177" s="57">
        <f t="shared" ca="1" si="78"/>
        <v>0</v>
      </c>
      <c r="AU177" s="51">
        <v>0</v>
      </c>
      <c r="AV177" s="57">
        <v>0</v>
      </c>
      <c r="AW177" s="51">
        <f t="shared" ca="1" si="63"/>
        <v>11485.78</v>
      </c>
      <c r="AX177" s="57">
        <f t="shared" ca="1" si="76"/>
        <v>-780</v>
      </c>
      <c r="AY177" s="57">
        <f t="shared" ca="1" si="76"/>
        <v>0</v>
      </c>
      <c r="AZ177" s="57">
        <f t="shared" ca="1" si="76"/>
        <v>0</v>
      </c>
      <c r="BA177" s="51">
        <v>0</v>
      </c>
      <c r="BB177" s="51">
        <v>0</v>
      </c>
      <c r="BC177" s="57">
        <f t="shared" ca="1" si="76"/>
        <v>-2981</v>
      </c>
      <c r="BD177" s="57">
        <f t="shared" ca="1" si="76"/>
        <v>-21614</v>
      </c>
      <c r="BE177" s="57">
        <f t="shared" ca="1" si="73"/>
        <v>828.49</v>
      </c>
      <c r="BF177" s="51">
        <f t="shared" ca="1" si="64"/>
        <v>68.003200000000007</v>
      </c>
      <c r="BG177" s="51">
        <f t="shared" ca="1" si="65"/>
        <v>3.8329577464788733</v>
      </c>
      <c r="BH177" s="51">
        <f t="shared" ca="1" si="66"/>
        <v>710.99009900990097</v>
      </c>
      <c r="BI177" s="51">
        <v>0</v>
      </c>
      <c r="BJ177" s="51">
        <f ca="1">'2024_4월_관리비상세내역'!BK177</f>
        <v>997.32500000000005</v>
      </c>
      <c r="BK177" s="51">
        <f t="shared" ca="1" si="67"/>
        <v>1825.8150000000001</v>
      </c>
      <c r="BL177" s="51">
        <f ca="1">'2024_4월_관리비상세내역'!BM177</f>
        <v>264.74549295774648</v>
      </c>
      <c r="BM177" s="57">
        <f t="shared" ca="1" si="68"/>
        <v>268.57845070422536</v>
      </c>
      <c r="BN177" s="51">
        <f ca="1">'2024_4월_관리비상세내역'!BO177</f>
        <v>188.13919999999999</v>
      </c>
      <c r="BO177" s="57">
        <f t="shared" ca="1" si="69"/>
        <v>256.14240000000001</v>
      </c>
      <c r="BP177" s="51">
        <f ca="1">'2024_4월_관리비상세내역'!BQ177</f>
        <v>1317.1782178217823</v>
      </c>
      <c r="BQ177" s="57">
        <f t="shared" ca="1" si="70"/>
        <v>2028.1683168316831</v>
      </c>
      <c r="BR177" s="51">
        <v>0</v>
      </c>
      <c r="BS177" s="51">
        <v>0</v>
      </c>
    </row>
    <row r="178" spans="1:71">
      <c r="A178" s="8" t="s">
        <v>239</v>
      </c>
      <c r="B178">
        <v>705</v>
      </c>
      <c r="C178" s="54">
        <v>101</v>
      </c>
      <c r="E178" s="8">
        <v>115.7</v>
      </c>
      <c r="F178" s="8" t="s">
        <v>240</v>
      </c>
      <c r="G178" s="55">
        <f t="shared" ca="1" si="58"/>
        <v>43943</v>
      </c>
      <c r="H178" s="8">
        <v>77777</v>
      </c>
      <c r="J178" t="str">
        <f t="shared" ca="1" si="72"/>
        <v>월세</v>
      </c>
      <c r="K178" s="8" t="s">
        <v>242</v>
      </c>
      <c r="L178" s="55">
        <v>45413</v>
      </c>
      <c r="M178" s="55">
        <v>45463</v>
      </c>
      <c r="N178" s="55">
        <v>45413</v>
      </c>
      <c r="O178" s="55">
        <v>45443</v>
      </c>
      <c r="P178" s="51">
        <f t="shared" ca="1" si="59"/>
        <v>543088</v>
      </c>
      <c r="Q178" s="57">
        <f t="shared" ca="1" si="60"/>
        <v>553949.76</v>
      </c>
      <c r="R178" s="51">
        <f t="shared" ca="1" si="61"/>
        <v>543088</v>
      </c>
      <c r="S178" s="57">
        <f t="shared" ca="1" si="71"/>
        <v>143287</v>
      </c>
      <c r="T178" s="57">
        <f t="shared" ca="1" si="62"/>
        <v>399801</v>
      </c>
      <c r="U178" s="57">
        <f t="shared" ca="1" si="81"/>
        <v>30296</v>
      </c>
      <c r="V178" s="57">
        <f t="shared" ca="1" si="81"/>
        <v>6809</v>
      </c>
      <c r="W178" s="57">
        <f t="shared" ca="1" si="81"/>
        <v>1550</v>
      </c>
      <c r="X178" s="57">
        <f t="shared" ca="1" si="81"/>
        <v>2417</v>
      </c>
      <c r="Y178" s="57">
        <f t="shared" ca="1" si="81"/>
        <v>3818</v>
      </c>
      <c r="Z178" s="57">
        <f t="shared" ca="1" si="81"/>
        <v>52884</v>
      </c>
      <c r="AA178" s="57">
        <f t="shared" ca="1" si="81"/>
        <v>18146</v>
      </c>
      <c r="AB178" s="57">
        <f t="shared" ca="1" si="81"/>
        <v>13457</v>
      </c>
      <c r="AC178" s="57">
        <f t="shared" ca="1" si="81"/>
        <v>1649</v>
      </c>
      <c r="AD178" s="57">
        <f t="shared" ca="1" si="81"/>
        <v>5221</v>
      </c>
      <c r="AE178" s="57">
        <f t="shared" ca="1" si="81"/>
        <v>4244</v>
      </c>
      <c r="AF178" s="57">
        <f t="shared" ca="1" si="81"/>
        <v>813</v>
      </c>
      <c r="AG178" s="57">
        <f t="shared" ca="1" si="81"/>
        <v>10237</v>
      </c>
      <c r="AH178" s="57">
        <f t="shared" ca="1" si="81"/>
        <v>864</v>
      </c>
      <c r="AI178" s="57">
        <f t="shared" ca="1" si="81"/>
        <v>0</v>
      </c>
      <c r="AJ178" s="57">
        <f t="shared" ca="1" si="81"/>
        <v>199893</v>
      </c>
      <c r="AK178" s="57">
        <f t="shared" ca="1" si="80"/>
        <v>40175</v>
      </c>
      <c r="AL178" s="57">
        <f t="shared" ca="1" si="78"/>
        <v>83367</v>
      </c>
      <c r="AM178" s="57">
        <f t="shared" ca="1" si="78"/>
        <v>3391</v>
      </c>
      <c r="AN178" s="57">
        <f t="shared" ca="1" si="78"/>
        <v>62094</v>
      </c>
      <c r="AO178" s="57">
        <f t="shared" ca="1" si="78"/>
        <v>0</v>
      </c>
      <c r="AP178" s="57">
        <f t="shared" ca="1" si="78"/>
        <v>29716</v>
      </c>
      <c r="AQ178" s="57">
        <f t="shared" ca="1" si="78"/>
        <v>9892</v>
      </c>
      <c r="AR178" s="57">
        <f t="shared" ca="1" si="78"/>
        <v>1144</v>
      </c>
      <c r="AS178" s="57">
        <v>2500</v>
      </c>
      <c r="AT178" s="57">
        <f t="shared" ca="1" si="78"/>
        <v>0</v>
      </c>
      <c r="AU178" s="51">
        <v>0</v>
      </c>
      <c r="AV178" s="57">
        <v>0</v>
      </c>
      <c r="AW178" s="51">
        <f t="shared" ca="1" si="63"/>
        <v>10861.76</v>
      </c>
      <c r="AX178" s="57">
        <f t="shared" ca="1" si="76"/>
        <v>-15277</v>
      </c>
      <c r="AY178" s="57">
        <f t="shared" ca="1" si="76"/>
        <v>0</v>
      </c>
      <c r="AZ178" s="57">
        <f t="shared" ca="1" si="76"/>
        <v>0</v>
      </c>
      <c r="BA178" s="51">
        <v>0</v>
      </c>
      <c r="BB178" s="51">
        <v>0</v>
      </c>
      <c r="BC178" s="57">
        <f t="shared" ca="1" si="76"/>
        <v>-2285</v>
      </c>
      <c r="BD178" s="57">
        <f t="shared" ca="1" si="76"/>
        <v>-23927</v>
      </c>
      <c r="BE178" s="57">
        <f t="shared" ca="1" si="73"/>
        <v>999.46500000000003</v>
      </c>
      <c r="BF178" s="51">
        <f t="shared" ca="1" si="64"/>
        <v>66.693600000000004</v>
      </c>
      <c r="BG178" s="51">
        <f t="shared" ca="1" si="65"/>
        <v>8.7456338028169007</v>
      </c>
      <c r="BH178" s="51">
        <f t="shared" ca="1" si="66"/>
        <v>294.21782178217819</v>
      </c>
      <c r="BI178" s="51">
        <v>0</v>
      </c>
      <c r="BJ178" s="51">
        <f ca="1">'2024_4월_관리비상세내역'!BK178</f>
        <v>939.07500000000005</v>
      </c>
      <c r="BK178" s="51">
        <f t="shared" ca="1" si="67"/>
        <v>1938.54</v>
      </c>
      <c r="BL178" s="51">
        <f ca="1">'2024_4월_관리비상세내역'!BM178</f>
        <v>534.7440845070422</v>
      </c>
      <c r="BM178" s="57">
        <f t="shared" ca="1" si="68"/>
        <v>543.48971830985909</v>
      </c>
      <c r="BN178" s="51">
        <f ca="1">'2024_4월_관리비상세내역'!BO178</f>
        <v>993.82719999999995</v>
      </c>
      <c r="BO178" s="57">
        <f t="shared" ca="1" si="69"/>
        <v>1060.5208</v>
      </c>
      <c r="BP178" s="51">
        <f ca="1">'2024_4월_관리비상세내역'!BQ178</f>
        <v>1636.2376237623762</v>
      </c>
      <c r="BQ178" s="57">
        <f t="shared" ca="1" si="70"/>
        <v>1930.4554455445543</v>
      </c>
      <c r="BR178" s="51">
        <v>0</v>
      </c>
      <c r="BS178" s="51">
        <v>0</v>
      </c>
    </row>
    <row r="179" spans="1:71">
      <c r="A179" s="8" t="s">
        <v>239</v>
      </c>
      <c r="B179">
        <v>705</v>
      </c>
      <c r="C179" s="54">
        <v>102</v>
      </c>
      <c r="E179" s="8">
        <v>115.7</v>
      </c>
      <c r="F179" s="8" t="s">
        <v>240</v>
      </c>
      <c r="G179" s="55">
        <f t="shared" ca="1" si="58"/>
        <v>43166</v>
      </c>
      <c r="H179" s="8">
        <v>77777</v>
      </c>
      <c r="J179" t="str">
        <f t="shared" ca="1" si="72"/>
        <v>자가</v>
      </c>
      <c r="K179" s="8" t="s">
        <v>242</v>
      </c>
      <c r="L179" s="55">
        <v>45413</v>
      </c>
      <c r="M179" s="55">
        <v>45463</v>
      </c>
      <c r="N179" s="55">
        <v>45413</v>
      </c>
      <c r="O179" s="55">
        <v>45443</v>
      </c>
      <c r="P179" s="51">
        <f t="shared" ca="1" si="59"/>
        <v>450225</v>
      </c>
      <c r="Q179" s="57">
        <f t="shared" ca="1" si="60"/>
        <v>459229.5</v>
      </c>
      <c r="R179" s="51">
        <f t="shared" ca="1" si="61"/>
        <v>450225</v>
      </c>
      <c r="S179" s="57">
        <f t="shared" ca="1" si="71"/>
        <v>219248</v>
      </c>
      <c r="T179" s="57">
        <f t="shared" ca="1" si="62"/>
        <v>230977</v>
      </c>
      <c r="U179" s="57">
        <f t="shared" ca="1" si="81"/>
        <v>30906</v>
      </c>
      <c r="V179" s="57">
        <f t="shared" ca="1" si="81"/>
        <v>27616</v>
      </c>
      <c r="W179" s="57">
        <f t="shared" ca="1" si="81"/>
        <v>733</v>
      </c>
      <c r="X179" s="57">
        <f t="shared" ca="1" si="81"/>
        <v>3686</v>
      </c>
      <c r="Y179" s="57">
        <f t="shared" ca="1" si="81"/>
        <v>3375</v>
      </c>
      <c r="Z179" s="57">
        <f t="shared" ca="1" si="81"/>
        <v>38337</v>
      </c>
      <c r="AA179" s="57">
        <f t="shared" ca="1" si="81"/>
        <v>1917</v>
      </c>
      <c r="AB179" s="57">
        <f t="shared" ca="1" si="81"/>
        <v>41437</v>
      </c>
      <c r="AC179" s="57">
        <f t="shared" ca="1" si="81"/>
        <v>1533</v>
      </c>
      <c r="AD179" s="57">
        <f t="shared" ca="1" si="81"/>
        <v>8928</v>
      </c>
      <c r="AE179" s="57">
        <f t="shared" ca="1" si="81"/>
        <v>8242</v>
      </c>
      <c r="AF179" s="57">
        <f t="shared" ca="1" si="81"/>
        <v>584</v>
      </c>
      <c r="AG179" s="57">
        <f t="shared" ca="1" si="81"/>
        <v>48212</v>
      </c>
      <c r="AH179" s="57">
        <f t="shared" ca="1" si="81"/>
        <v>879</v>
      </c>
      <c r="AI179" s="57">
        <f t="shared" ca="1" si="81"/>
        <v>0</v>
      </c>
      <c r="AJ179" s="57">
        <f t="shared" ca="1" si="81"/>
        <v>172162</v>
      </c>
      <c r="AK179" s="57">
        <f t="shared" ca="1" si="80"/>
        <v>22536</v>
      </c>
      <c r="AL179" s="57">
        <f t="shared" ca="1" si="78"/>
        <v>17346</v>
      </c>
      <c r="AM179" s="57">
        <f t="shared" ca="1" si="78"/>
        <v>673</v>
      </c>
      <c r="AN179" s="57">
        <f t="shared" ca="1" si="78"/>
        <v>38775</v>
      </c>
      <c r="AO179" s="57">
        <f t="shared" ca="1" si="78"/>
        <v>0</v>
      </c>
      <c r="AP179" s="57">
        <f t="shared" ca="1" si="78"/>
        <v>18752</v>
      </c>
      <c r="AQ179" s="57">
        <f t="shared" ca="1" si="78"/>
        <v>5659</v>
      </c>
      <c r="AR179" s="57">
        <f t="shared" ca="1" si="78"/>
        <v>385</v>
      </c>
      <c r="AS179" s="57">
        <v>2500</v>
      </c>
      <c r="AT179" s="57">
        <f t="shared" ca="1" si="78"/>
        <v>0</v>
      </c>
      <c r="AU179" s="51">
        <v>0</v>
      </c>
      <c r="AV179" s="57">
        <v>0</v>
      </c>
      <c r="AW179" s="51">
        <f t="shared" ca="1" si="63"/>
        <v>9004.5</v>
      </c>
      <c r="AX179" s="57">
        <f t="shared" ca="1" si="76"/>
        <v>-22399</v>
      </c>
      <c r="AY179" s="57">
        <f t="shared" ca="1" si="76"/>
        <v>0</v>
      </c>
      <c r="AZ179" s="57">
        <f t="shared" ca="1" si="76"/>
        <v>0</v>
      </c>
      <c r="BA179" s="51">
        <v>0</v>
      </c>
      <c r="BB179" s="51">
        <v>0</v>
      </c>
      <c r="BC179" s="57">
        <f t="shared" ca="1" si="76"/>
        <v>-21561</v>
      </c>
      <c r="BD179" s="57">
        <f t="shared" ca="1" si="76"/>
        <v>-988</v>
      </c>
      <c r="BE179" s="57">
        <f t="shared" ca="1" si="73"/>
        <v>860.81</v>
      </c>
      <c r="BF179" s="51">
        <f t="shared" ca="1" si="64"/>
        <v>13.876799999999999</v>
      </c>
      <c r="BG179" s="51">
        <f t="shared" ca="1" si="65"/>
        <v>5.461267605633803</v>
      </c>
      <c r="BH179" s="51">
        <f t="shared" ca="1" si="66"/>
        <v>185.66336633663366</v>
      </c>
      <c r="BI179" s="51">
        <v>0</v>
      </c>
      <c r="BJ179" s="51">
        <f ca="1">'2024_4월_관리비상세내역'!BK179</f>
        <v>992.85500000000002</v>
      </c>
      <c r="BK179" s="51">
        <f t="shared" ca="1" si="67"/>
        <v>1853.665</v>
      </c>
      <c r="BL179" s="51">
        <f ca="1">'2024_4월_관리비상세내역'!BM179</f>
        <v>458.09774647887326</v>
      </c>
      <c r="BM179" s="57">
        <f t="shared" ca="1" si="68"/>
        <v>463.55901408450706</v>
      </c>
      <c r="BN179" s="51">
        <f ca="1">'2024_4월_관리비상세내역'!BO179</f>
        <v>713.64400000000001</v>
      </c>
      <c r="BO179" s="57">
        <f t="shared" ca="1" si="69"/>
        <v>727.52080000000001</v>
      </c>
      <c r="BP179" s="51">
        <f ca="1">'2024_4월_관리비상세내역'!BQ179</f>
        <v>984.86138613861385</v>
      </c>
      <c r="BQ179" s="57">
        <f t="shared" ca="1" si="70"/>
        <v>1170.5247524752476</v>
      </c>
      <c r="BR179" s="51">
        <v>0</v>
      </c>
      <c r="BS179" s="51">
        <v>0</v>
      </c>
    </row>
    <row r="180" spans="1:71">
      <c r="A180" s="8" t="s">
        <v>239</v>
      </c>
      <c r="B180">
        <v>705</v>
      </c>
      <c r="C180" s="54">
        <v>201</v>
      </c>
      <c r="E180" s="8">
        <v>115.7</v>
      </c>
      <c r="F180" s="8" t="s">
        <v>240</v>
      </c>
      <c r="G180" s="55">
        <f t="shared" ca="1" si="58"/>
        <v>42683</v>
      </c>
      <c r="H180" s="8">
        <v>77777</v>
      </c>
      <c r="J180" t="str">
        <f t="shared" ca="1" si="72"/>
        <v>전세</v>
      </c>
      <c r="K180" s="8" t="s">
        <v>242</v>
      </c>
      <c r="L180" s="55">
        <v>45413</v>
      </c>
      <c r="M180" s="55">
        <v>45463</v>
      </c>
      <c r="N180" s="55">
        <v>45413</v>
      </c>
      <c r="O180" s="55">
        <v>45443</v>
      </c>
      <c r="P180" s="51">
        <f t="shared" ca="1" si="59"/>
        <v>578006</v>
      </c>
      <c r="Q180" s="57">
        <f t="shared" ca="1" si="60"/>
        <v>589566.12</v>
      </c>
      <c r="R180" s="51">
        <f t="shared" ca="1" si="61"/>
        <v>578006</v>
      </c>
      <c r="S180" s="57">
        <f t="shared" ca="1" si="71"/>
        <v>292601</v>
      </c>
      <c r="T180" s="57">
        <f t="shared" ca="1" si="62"/>
        <v>285405</v>
      </c>
      <c r="U180" s="57">
        <f t="shared" ca="1" si="81"/>
        <v>66421</v>
      </c>
      <c r="V180" s="57">
        <f t="shared" ca="1" si="81"/>
        <v>18978</v>
      </c>
      <c r="W180" s="57">
        <f t="shared" ca="1" si="81"/>
        <v>1454</v>
      </c>
      <c r="X180" s="57">
        <f t="shared" ca="1" si="81"/>
        <v>4292</v>
      </c>
      <c r="Y180" s="57">
        <f t="shared" ca="1" si="81"/>
        <v>3066</v>
      </c>
      <c r="Z180" s="57">
        <f t="shared" ca="1" si="81"/>
        <v>59014</v>
      </c>
      <c r="AA180" s="57">
        <f t="shared" ca="1" si="81"/>
        <v>8982</v>
      </c>
      <c r="AB180" s="57">
        <f t="shared" ca="1" si="81"/>
        <v>52244</v>
      </c>
      <c r="AC180" s="57">
        <f t="shared" ca="1" si="81"/>
        <v>2103</v>
      </c>
      <c r="AD180" s="57">
        <f t="shared" ca="1" si="81"/>
        <v>4469</v>
      </c>
      <c r="AE180" s="57">
        <f t="shared" ca="1" si="81"/>
        <v>26515</v>
      </c>
      <c r="AF180" s="57">
        <f t="shared" ca="1" si="81"/>
        <v>935</v>
      </c>
      <c r="AG180" s="57">
        <f t="shared" ca="1" si="81"/>
        <v>49957</v>
      </c>
      <c r="AH180" s="57">
        <f t="shared" ca="1" si="81"/>
        <v>790</v>
      </c>
      <c r="AI180" s="57">
        <f t="shared" ca="1" si="81"/>
        <v>0</v>
      </c>
      <c r="AJ180" s="57">
        <f t="shared" ca="1" si="81"/>
        <v>142313</v>
      </c>
      <c r="AK180" s="57">
        <f t="shared" ca="1" si="80"/>
        <v>43048</v>
      </c>
      <c r="AL180" s="57">
        <f t="shared" ca="1" si="78"/>
        <v>43589</v>
      </c>
      <c r="AM180" s="57">
        <f t="shared" ca="1" si="78"/>
        <v>4960</v>
      </c>
      <c r="AN180" s="57">
        <f t="shared" ca="1" si="78"/>
        <v>67786</v>
      </c>
      <c r="AO180" s="57">
        <f t="shared" ca="1" si="78"/>
        <v>0</v>
      </c>
      <c r="AP180" s="57">
        <f t="shared" ca="1" si="78"/>
        <v>23587</v>
      </c>
      <c r="AQ180" s="57">
        <f t="shared" ca="1" si="78"/>
        <v>3153</v>
      </c>
      <c r="AR180" s="57">
        <f t="shared" ca="1" si="78"/>
        <v>788</v>
      </c>
      <c r="AS180" s="57">
        <v>2500</v>
      </c>
      <c r="AT180" s="57">
        <f t="shared" ca="1" si="78"/>
        <v>0</v>
      </c>
      <c r="AU180" s="51">
        <v>0</v>
      </c>
      <c r="AV180" s="57">
        <v>0</v>
      </c>
      <c r="AW180" s="51">
        <f t="shared" ca="1" si="63"/>
        <v>11560.12</v>
      </c>
      <c r="AX180" s="57">
        <f t="shared" ca="1" si="76"/>
        <v>-12693</v>
      </c>
      <c r="AY180" s="57">
        <f t="shared" ca="1" si="76"/>
        <v>0</v>
      </c>
      <c r="AZ180" s="57">
        <f t="shared" ca="1" si="76"/>
        <v>0</v>
      </c>
      <c r="BA180" s="51">
        <v>0</v>
      </c>
      <c r="BB180" s="51">
        <v>0</v>
      </c>
      <c r="BC180" s="57">
        <f t="shared" ca="1" si="76"/>
        <v>-13362</v>
      </c>
      <c r="BD180" s="57">
        <f t="shared" ca="1" si="76"/>
        <v>-26883</v>
      </c>
      <c r="BE180" s="57">
        <f t="shared" ca="1" si="73"/>
        <v>711.56500000000005</v>
      </c>
      <c r="BF180" s="51">
        <f t="shared" ca="1" si="64"/>
        <v>34.871200000000002</v>
      </c>
      <c r="BG180" s="51">
        <f t="shared" ca="1" si="65"/>
        <v>9.5473239436619721</v>
      </c>
      <c r="BH180" s="51">
        <f t="shared" ca="1" si="66"/>
        <v>233.53465346534654</v>
      </c>
      <c r="BI180" s="51">
        <v>0</v>
      </c>
      <c r="BJ180" s="51">
        <f ca="1">'2024_4월_관리비상세내역'!BK180</f>
        <v>1502.4750000000001</v>
      </c>
      <c r="BK180" s="51">
        <f t="shared" ca="1" si="67"/>
        <v>2214.04</v>
      </c>
      <c r="BL180" s="51">
        <f ca="1">'2024_4월_관리비상세내역'!BM180</f>
        <v>855.14521126760565</v>
      </c>
      <c r="BM180" s="57">
        <f t="shared" ca="1" si="68"/>
        <v>864.69253521126757</v>
      </c>
      <c r="BN180" s="51">
        <f ca="1">'2024_4월_관리비상세내역'!BO180</f>
        <v>1012.0527999999999</v>
      </c>
      <c r="BO180" s="57">
        <f t="shared" ca="1" si="69"/>
        <v>1046.924</v>
      </c>
      <c r="BP180" s="51">
        <f ca="1">'2024_4월_관리비상세내역'!BQ180</f>
        <v>1701.5544554455446</v>
      </c>
      <c r="BQ180" s="57">
        <f t="shared" ca="1" si="70"/>
        <v>1935.0891089108911</v>
      </c>
      <c r="BR180" s="51">
        <v>0</v>
      </c>
      <c r="BS180" s="51">
        <v>0</v>
      </c>
    </row>
    <row r="181" spans="1:71">
      <c r="A181" s="8" t="s">
        <v>239</v>
      </c>
      <c r="B181">
        <v>705</v>
      </c>
      <c r="C181" s="54">
        <v>202</v>
      </c>
      <c r="E181" s="8">
        <v>115.7</v>
      </c>
      <c r="F181" s="8" t="s">
        <v>240</v>
      </c>
      <c r="G181" s="55">
        <f t="shared" ca="1" si="58"/>
        <v>43805</v>
      </c>
      <c r="H181" s="8">
        <v>77777</v>
      </c>
      <c r="J181" t="str">
        <f t="shared" ca="1" si="72"/>
        <v>전세</v>
      </c>
      <c r="K181" s="8" t="s">
        <v>242</v>
      </c>
      <c r="L181" s="55">
        <v>45413</v>
      </c>
      <c r="M181" s="55">
        <v>45463</v>
      </c>
      <c r="N181" s="55">
        <v>45413</v>
      </c>
      <c r="O181" s="55">
        <v>45443</v>
      </c>
      <c r="P181" s="51">
        <f t="shared" ca="1" si="59"/>
        <v>529633</v>
      </c>
      <c r="Q181" s="57">
        <f t="shared" ca="1" si="60"/>
        <v>540225.66</v>
      </c>
      <c r="R181" s="51">
        <f t="shared" ca="1" si="61"/>
        <v>529633</v>
      </c>
      <c r="S181" s="57">
        <f t="shared" ca="1" si="71"/>
        <v>230312</v>
      </c>
      <c r="T181" s="57">
        <f t="shared" ca="1" si="62"/>
        <v>299321</v>
      </c>
      <c r="U181" s="57">
        <f t="shared" ca="1" si="81"/>
        <v>68259</v>
      </c>
      <c r="V181" s="57">
        <f t="shared" ca="1" si="81"/>
        <v>9681</v>
      </c>
      <c r="W181" s="57">
        <f t="shared" ca="1" si="81"/>
        <v>1686</v>
      </c>
      <c r="X181" s="57">
        <f t="shared" ca="1" si="81"/>
        <v>1482</v>
      </c>
      <c r="Y181" s="57">
        <f t="shared" ca="1" si="81"/>
        <v>3585</v>
      </c>
      <c r="Z181" s="57">
        <f t="shared" ca="1" si="81"/>
        <v>49763</v>
      </c>
      <c r="AA181" s="57">
        <f t="shared" ca="1" si="81"/>
        <v>25747</v>
      </c>
      <c r="AB181" s="57">
        <f t="shared" ca="1" si="81"/>
        <v>74749</v>
      </c>
      <c r="AC181" s="57">
        <f t="shared" ca="1" si="81"/>
        <v>972</v>
      </c>
      <c r="AD181" s="57">
        <f t="shared" ca="1" si="81"/>
        <v>2837</v>
      </c>
      <c r="AE181" s="57">
        <f t="shared" ca="1" si="81"/>
        <v>1175</v>
      </c>
      <c r="AF181" s="57">
        <f t="shared" ca="1" si="81"/>
        <v>305</v>
      </c>
      <c r="AG181" s="57">
        <f t="shared" ca="1" si="81"/>
        <v>12709</v>
      </c>
      <c r="AH181" s="57">
        <f t="shared" ca="1" si="81"/>
        <v>695</v>
      </c>
      <c r="AI181" s="57">
        <f t="shared" ca="1" si="81"/>
        <v>0</v>
      </c>
      <c r="AJ181" s="57">
        <f t="shared" ca="1" si="81"/>
        <v>197093</v>
      </c>
      <c r="AK181" s="57">
        <f t="shared" ca="1" si="80"/>
        <v>33911</v>
      </c>
      <c r="AL181" s="57">
        <f t="shared" ca="1" si="80"/>
        <v>45370</v>
      </c>
      <c r="AM181" s="57">
        <f t="shared" ca="1" si="80"/>
        <v>8851</v>
      </c>
      <c r="AN181" s="57">
        <f t="shared" ca="1" si="80"/>
        <v>10350</v>
      </c>
      <c r="AO181" s="57">
        <f t="shared" ca="1" si="80"/>
        <v>0</v>
      </c>
      <c r="AP181" s="57">
        <f t="shared" ca="1" si="80"/>
        <v>29496</v>
      </c>
      <c r="AQ181" s="57">
        <f t="shared" ca="1" si="80"/>
        <v>3109</v>
      </c>
      <c r="AR181" s="57">
        <f t="shared" ca="1" si="80"/>
        <v>743</v>
      </c>
      <c r="AS181" s="57">
        <v>2500</v>
      </c>
      <c r="AT181" s="57">
        <f t="shared" ca="1" si="80"/>
        <v>0</v>
      </c>
      <c r="AU181" s="51">
        <v>0</v>
      </c>
      <c r="AV181" s="57">
        <v>0</v>
      </c>
      <c r="AW181" s="51">
        <f t="shared" ca="1" si="63"/>
        <v>10592.66</v>
      </c>
      <c r="AX181" s="57">
        <f t="shared" ca="1" si="76"/>
        <v>-4015</v>
      </c>
      <c r="AY181" s="57">
        <f t="shared" ca="1" si="76"/>
        <v>0</v>
      </c>
      <c r="AZ181" s="57">
        <f t="shared" ca="1" si="76"/>
        <v>0</v>
      </c>
      <c r="BA181" s="51">
        <v>0</v>
      </c>
      <c r="BB181" s="51">
        <v>0</v>
      </c>
      <c r="BC181" s="57">
        <f t="shared" ca="1" si="76"/>
        <v>-28150</v>
      </c>
      <c r="BD181" s="57">
        <f t="shared" ca="1" si="76"/>
        <v>-23270</v>
      </c>
      <c r="BE181" s="57">
        <f t="shared" ca="1" si="73"/>
        <v>985.46500000000003</v>
      </c>
      <c r="BF181" s="51">
        <f t="shared" ca="1" si="64"/>
        <v>36.295999999999999</v>
      </c>
      <c r="BG181" s="51">
        <f t="shared" ca="1" si="65"/>
        <v>1.4577464788732395</v>
      </c>
      <c r="BH181" s="51">
        <f t="shared" ca="1" si="66"/>
        <v>292.03960396039605</v>
      </c>
      <c r="BI181" s="51">
        <v>0</v>
      </c>
      <c r="BJ181" s="51">
        <f ca="1">'2024_4월_관리비상세내역'!BK181</f>
        <v>1810.17</v>
      </c>
      <c r="BK181" s="51">
        <f t="shared" ca="1" si="67"/>
        <v>2795.6350000000002</v>
      </c>
      <c r="BL181" s="51">
        <f ca="1">'2024_4월_관리비상세내역'!BM181</f>
        <v>93.345633802816891</v>
      </c>
      <c r="BM181" s="57">
        <f t="shared" ca="1" si="68"/>
        <v>94.803380281690124</v>
      </c>
      <c r="BN181" s="51">
        <f ca="1">'2024_4월_관리비상세내역'!BO181</f>
        <v>802.58879999999999</v>
      </c>
      <c r="BO181" s="57">
        <f t="shared" ca="1" si="69"/>
        <v>838.88480000000004</v>
      </c>
      <c r="BP181" s="51">
        <f ca="1">'2024_4월_관리비상세내역'!BQ181</f>
        <v>1998.7029702970299</v>
      </c>
      <c r="BQ181" s="57">
        <f t="shared" ca="1" si="70"/>
        <v>2290.742574257426</v>
      </c>
      <c r="BR181" s="51">
        <v>0</v>
      </c>
      <c r="BS181" s="51">
        <v>0</v>
      </c>
    </row>
    <row r="182" spans="1:71">
      <c r="A182" s="8" t="s">
        <v>239</v>
      </c>
      <c r="B182">
        <v>705</v>
      </c>
      <c r="C182" s="54">
        <v>301</v>
      </c>
      <c r="E182" s="8">
        <v>115.7</v>
      </c>
      <c r="F182" s="8" t="s">
        <v>240</v>
      </c>
      <c r="G182" s="55">
        <f t="shared" ca="1" si="58"/>
        <v>43303</v>
      </c>
      <c r="H182" s="8">
        <v>77777</v>
      </c>
      <c r="J182" t="str">
        <f t="shared" ca="1" si="72"/>
        <v>전세</v>
      </c>
      <c r="K182" s="8" t="s">
        <v>242</v>
      </c>
      <c r="L182" s="55">
        <v>45413</v>
      </c>
      <c r="M182" s="55">
        <v>45463</v>
      </c>
      <c r="N182" s="55">
        <v>45413</v>
      </c>
      <c r="O182" s="55">
        <v>45443</v>
      </c>
      <c r="P182" s="51">
        <f t="shared" ca="1" si="59"/>
        <v>449377</v>
      </c>
      <c r="Q182" s="57">
        <f t="shared" ca="1" si="60"/>
        <v>458364.54</v>
      </c>
      <c r="R182" s="51">
        <f t="shared" ca="1" si="61"/>
        <v>449377</v>
      </c>
      <c r="S182" s="57">
        <f t="shared" ca="1" si="71"/>
        <v>171920</v>
      </c>
      <c r="T182" s="57">
        <f t="shared" ca="1" si="62"/>
        <v>277457</v>
      </c>
      <c r="U182" s="57">
        <f t="shared" ca="1" si="81"/>
        <v>31557</v>
      </c>
      <c r="V182" s="57">
        <f t="shared" ca="1" si="81"/>
        <v>9109</v>
      </c>
      <c r="W182" s="57">
        <f t="shared" ca="1" si="81"/>
        <v>584</v>
      </c>
      <c r="X182" s="57">
        <f t="shared" ca="1" si="81"/>
        <v>3016</v>
      </c>
      <c r="Y182" s="57">
        <f t="shared" ca="1" si="81"/>
        <v>3155</v>
      </c>
      <c r="Z182" s="57">
        <f t="shared" ca="1" si="81"/>
        <v>38965</v>
      </c>
      <c r="AA182" s="57">
        <f t="shared" ca="1" si="81"/>
        <v>27008</v>
      </c>
      <c r="AB182" s="57">
        <f t="shared" ca="1" si="81"/>
        <v>56636</v>
      </c>
      <c r="AC182" s="57">
        <f t="shared" ca="1" si="81"/>
        <v>2208</v>
      </c>
      <c r="AD182" s="57">
        <f t="shared" ca="1" si="81"/>
        <v>3559</v>
      </c>
      <c r="AE182" s="57">
        <f t="shared" ca="1" si="81"/>
        <v>12625</v>
      </c>
      <c r="AF182" s="57">
        <f t="shared" ca="1" si="81"/>
        <v>843</v>
      </c>
      <c r="AG182" s="57">
        <f t="shared" ca="1" si="81"/>
        <v>7699</v>
      </c>
      <c r="AH182" s="57">
        <f t="shared" ca="1" si="81"/>
        <v>990</v>
      </c>
      <c r="AI182" s="57">
        <f t="shared" ca="1" si="81"/>
        <v>0</v>
      </c>
      <c r="AJ182" s="57">
        <f t="shared" ca="1" si="81"/>
        <v>149126</v>
      </c>
      <c r="AK182" s="57">
        <f t="shared" ca="1" si="80"/>
        <v>43839</v>
      </c>
      <c r="AL182" s="57">
        <f t="shared" ca="1" si="80"/>
        <v>21975</v>
      </c>
      <c r="AM182" s="57">
        <f t="shared" ca="1" si="80"/>
        <v>2513</v>
      </c>
      <c r="AN182" s="57">
        <f t="shared" ca="1" si="80"/>
        <v>55612</v>
      </c>
      <c r="AO182" s="57">
        <f t="shared" ca="1" si="80"/>
        <v>0</v>
      </c>
      <c r="AP182" s="57">
        <f t="shared" ca="1" si="80"/>
        <v>15019</v>
      </c>
      <c r="AQ182" s="57">
        <f t="shared" ca="1" si="80"/>
        <v>1964</v>
      </c>
      <c r="AR182" s="57">
        <f t="shared" ca="1" si="80"/>
        <v>308</v>
      </c>
      <c r="AS182" s="57">
        <v>2500</v>
      </c>
      <c r="AT182" s="57">
        <f t="shared" ca="1" si="80"/>
        <v>0</v>
      </c>
      <c r="AU182" s="51">
        <v>0</v>
      </c>
      <c r="AV182" s="57">
        <v>0</v>
      </c>
      <c r="AW182" s="51">
        <f t="shared" ca="1" si="63"/>
        <v>8987.5400000000009</v>
      </c>
      <c r="AX182" s="57">
        <f t="shared" ca="1" si="76"/>
        <v>-2186</v>
      </c>
      <c r="AY182" s="57">
        <f t="shared" ca="1" si="76"/>
        <v>0</v>
      </c>
      <c r="AZ182" s="57">
        <f t="shared" ca="1" si="76"/>
        <v>0</v>
      </c>
      <c r="BA182" s="51">
        <v>0</v>
      </c>
      <c r="BB182" s="51">
        <v>0</v>
      </c>
      <c r="BC182" s="57">
        <f t="shared" ca="1" si="76"/>
        <v>-25913</v>
      </c>
      <c r="BD182" s="57">
        <f t="shared" ca="1" si="76"/>
        <v>-13334</v>
      </c>
      <c r="BE182" s="57">
        <f t="shared" ca="1" si="73"/>
        <v>745.63</v>
      </c>
      <c r="BF182" s="51">
        <f t="shared" ca="1" si="64"/>
        <v>17.579999999999998</v>
      </c>
      <c r="BG182" s="51">
        <f t="shared" ca="1" si="65"/>
        <v>7.8326760563380278</v>
      </c>
      <c r="BH182" s="51">
        <f t="shared" ca="1" si="66"/>
        <v>148.70297029702971</v>
      </c>
      <c r="BI182" s="51">
        <v>0</v>
      </c>
      <c r="BJ182" s="51">
        <f ca="1">'2024_4월_관리비상세내역'!BK182</f>
        <v>1624.02</v>
      </c>
      <c r="BK182" s="51">
        <f t="shared" ca="1" si="67"/>
        <v>2369.65</v>
      </c>
      <c r="BL182" s="51">
        <f ca="1">'2024_4월_관리비상세내역'!BM182</f>
        <v>241.99239436619717</v>
      </c>
      <c r="BM182" s="57">
        <f t="shared" ca="1" si="68"/>
        <v>249.82507042253519</v>
      </c>
      <c r="BN182" s="51">
        <f ca="1">'2024_4월_관리비상세내역'!BO182</f>
        <v>916.44479999999999</v>
      </c>
      <c r="BO182" s="57">
        <f t="shared" ca="1" si="69"/>
        <v>934.02480000000003</v>
      </c>
      <c r="BP182" s="51">
        <f ca="1">'2024_4월_관리비상세내역'!BQ182</f>
        <v>1621.029702970297</v>
      </c>
      <c r="BQ182" s="57">
        <f t="shared" ca="1" si="70"/>
        <v>1769.7326732673266</v>
      </c>
      <c r="BR182" s="51">
        <v>0</v>
      </c>
      <c r="BS182" s="51">
        <v>0</v>
      </c>
    </row>
    <row r="183" spans="1:71">
      <c r="A183" s="8" t="s">
        <v>239</v>
      </c>
      <c r="B183">
        <v>705</v>
      </c>
      <c r="C183" s="54">
        <v>302</v>
      </c>
      <c r="E183" s="8">
        <v>115.7</v>
      </c>
      <c r="F183" s="8" t="s">
        <v>240</v>
      </c>
      <c r="G183" s="55">
        <f t="shared" ca="1" si="58"/>
        <v>43076</v>
      </c>
      <c r="H183" s="8">
        <v>77777</v>
      </c>
      <c r="J183" t="str">
        <f t="shared" ca="1" si="72"/>
        <v>전세</v>
      </c>
      <c r="K183" s="8" t="s">
        <v>242</v>
      </c>
      <c r="L183" s="55">
        <v>45413</v>
      </c>
      <c r="M183" s="55">
        <v>45463</v>
      </c>
      <c r="N183" s="55">
        <v>45413</v>
      </c>
      <c r="O183" s="55">
        <v>45443</v>
      </c>
      <c r="P183" s="51">
        <f t="shared" ca="1" si="59"/>
        <v>505345</v>
      </c>
      <c r="Q183" s="57">
        <f t="shared" ca="1" si="60"/>
        <v>515451.9</v>
      </c>
      <c r="R183" s="51">
        <f t="shared" ca="1" si="61"/>
        <v>505345</v>
      </c>
      <c r="S183" s="57">
        <f t="shared" ca="1" si="71"/>
        <v>300871</v>
      </c>
      <c r="T183" s="57">
        <f t="shared" ca="1" si="62"/>
        <v>204474</v>
      </c>
      <c r="U183" s="57">
        <f t="shared" ca="1" si="81"/>
        <v>74848</v>
      </c>
      <c r="V183" s="57">
        <f t="shared" ca="1" si="81"/>
        <v>14815</v>
      </c>
      <c r="W183" s="57">
        <f t="shared" ca="1" si="81"/>
        <v>629</v>
      </c>
      <c r="X183" s="57">
        <f t="shared" ca="1" si="81"/>
        <v>1216</v>
      </c>
      <c r="Y183" s="57">
        <f t="shared" ca="1" si="81"/>
        <v>3606</v>
      </c>
      <c r="Z183" s="57">
        <f t="shared" ca="1" si="81"/>
        <v>52846</v>
      </c>
      <c r="AA183" s="57">
        <f t="shared" ca="1" si="81"/>
        <v>5874</v>
      </c>
      <c r="AB183" s="57">
        <f t="shared" ca="1" si="81"/>
        <v>75093</v>
      </c>
      <c r="AC183" s="57">
        <f t="shared" ca="1" si="81"/>
        <v>1600</v>
      </c>
      <c r="AD183" s="57">
        <f t="shared" ca="1" si="81"/>
        <v>5867</v>
      </c>
      <c r="AE183" s="57">
        <f t="shared" ca="1" si="81"/>
        <v>29988</v>
      </c>
      <c r="AF183" s="57">
        <f t="shared" ca="1" si="81"/>
        <v>754</v>
      </c>
      <c r="AG183" s="57">
        <f t="shared" ca="1" si="81"/>
        <v>33203</v>
      </c>
      <c r="AH183" s="57">
        <f t="shared" ca="1" si="81"/>
        <v>516</v>
      </c>
      <c r="AI183" s="57">
        <f t="shared" ca="1" si="81"/>
        <v>0</v>
      </c>
      <c r="AJ183" s="57">
        <f t="shared" ca="1" si="81"/>
        <v>167446</v>
      </c>
      <c r="AK183" s="57">
        <f t="shared" ca="1" si="80"/>
        <v>3367</v>
      </c>
      <c r="AL183" s="57">
        <f t="shared" ca="1" si="80"/>
        <v>17130</v>
      </c>
      <c r="AM183" s="57">
        <f t="shared" ca="1" si="80"/>
        <v>6727</v>
      </c>
      <c r="AN183" s="57">
        <f t="shared" ca="1" si="80"/>
        <v>9000</v>
      </c>
      <c r="AO183" s="57">
        <f t="shared" ca="1" si="80"/>
        <v>0</v>
      </c>
      <c r="AP183" s="57">
        <f t="shared" ca="1" si="80"/>
        <v>28635</v>
      </c>
      <c r="AQ183" s="57">
        <f t="shared" ca="1" si="80"/>
        <v>6406</v>
      </c>
      <c r="AR183" s="57">
        <f t="shared" ca="1" si="80"/>
        <v>1915</v>
      </c>
      <c r="AS183" s="57">
        <v>2500</v>
      </c>
      <c r="AT183" s="57">
        <f t="shared" ca="1" si="80"/>
        <v>0</v>
      </c>
      <c r="AU183" s="51">
        <v>0</v>
      </c>
      <c r="AV183" s="57">
        <v>0</v>
      </c>
      <c r="AW183" s="51">
        <f t="shared" ca="1" si="63"/>
        <v>10106.9</v>
      </c>
      <c r="AX183" s="57">
        <f t="shared" ca="1" si="76"/>
        <v>-8333</v>
      </c>
      <c r="AY183" s="57">
        <f t="shared" ca="1" si="76"/>
        <v>0</v>
      </c>
      <c r="AZ183" s="57">
        <f t="shared" ca="1" si="76"/>
        <v>0</v>
      </c>
      <c r="BA183" s="51">
        <v>0</v>
      </c>
      <c r="BB183" s="51">
        <v>0</v>
      </c>
      <c r="BC183" s="57">
        <f t="shared" ca="1" si="76"/>
        <v>-8265</v>
      </c>
      <c r="BD183" s="57">
        <f t="shared" ca="1" si="76"/>
        <v>-22038</v>
      </c>
      <c r="BE183" s="57">
        <f t="shared" ca="1" si="73"/>
        <v>837.23</v>
      </c>
      <c r="BF183" s="51">
        <f t="shared" ca="1" si="64"/>
        <v>13.704000000000001</v>
      </c>
      <c r="BG183" s="51">
        <f t="shared" ca="1" si="65"/>
        <v>1.267605633802817</v>
      </c>
      <c r="BH183" s="51">
        <f t="shared" ca="1" si="66"/>
        <v>283.51485148514854</v>
      </c>
      <c r="BI183" s="51">
        <v>0</v>
      </c>
      <c r="BJ183" s="51">
        <f ca="1">'2024_4월_관리비상세내역'!BK183</f>
        <v>1631.7950000000001</v>
      </c>
      <c r="BK183" s="51">
        <f t="shared" ca="1" si="67"/>
        <v>2469.0250000000001</v>
      </c>
      <c r="BL183" s="51">
        <f ca="1">'2024_4월_관리비상세내역'!BM183</f>
        <v>588.88154929577468</v>
      </c>
      <c r="BM183" s="57">
        <f t="shared" ca="1" si="68"/>
        <v>590.14915492957755</v>
      </c>
      <c r="BN183" s="51">
        <f ca="1">'2024_4월_관리비상세내역'!BO183</f>
        <v>923.07280000000003</v>
      </c>
      <c r="BO183" s="57">
        <f t="shared" ca="1" si="69"/>
        <v>936.77679999999998</v>
      </c>
      <c r="BP183" s="51">
        <f ca="1">'2024_4월_관리비상세내역'!BQ183</f>
        <v>523.09900990099015</v>
      </c>
      <c r="BQ183" s="57">
        <f t="shared" ca="1" si="70"/>
        <v>806.61386138613875</v>
      </c>
      <c r="BR183" s="51">
        <v>0</v>
      </c>
      <c r="BS183" s="51">
        <v>0</v>
      </c>
    </row>
    <row r="184" spans="1:71">
      <c r="A184" s="8" t="s">
        <v>239</v>
      </c>
      <c r="B184">
        <v>705</v>
      </c>
      <c r="C184" s="54">
        <v>401</v>
      </c>
      <c r="E184" s="8">
        <v>115.7</v>
      </c>
      <c r="F184" s="8" t="s">
        <v>240</v>
      </c>
      <c r="G184" s="55">
        <f t="shared" ca="1" si="58"/>
        <v>42801</v>
      </c>
      <c r="H184" s="8">
        <v>77777</v>
      </c>
      <c r="J184" t="str">
        <f t="shared" ca="1" si="72"/>
        <v>월세</v>
      </c>
      <c r="K184" s="8" t="s">
        <v>242</v>
      </c>
      <c r="L184" s="55">
        <v>45413</v>
      </c>
      <c r="M184" s="55">
        <v>45463</v>
      </c>
      <c r="N184" s="55">
        <v>45413</v>
      </c>
      <c r="O184" s="55">
        <v>45443</v>
      </c>
      <c r="P184" s="51">
        <f t="shared" ca="1" si="59"/>
        <v>475557</v>
      </c>
      <c r="Q184" s="57">
        <f t="shared" ca="1" si="60"/>
        <v>485068.14</v>
      </c>
      <c r="R184" s="51">
        <f t="shared" ca="1" si="61"/>
        <v>475557</v>
      </c>
      <c r="S184" s="57">
        <f t="shared" ca="1" si="71"/>
        <v>212265</v>
      </c>
      <c r="T184" s="57">
        <f t="shared" ca="1" si="62"/>
        <v>263292</v>
      </c>
      <c r="U184" s="57">
        <f t="shared" ca="1" si="81"/>
        <v>50968</v>
      </c>
      <c r="V184" s="57">
        <f t="shared" ca="1" si="81"/>
        <v>9659</v>
      </c>
      <c r="W184" s="57">
        <f t="shared" ca="1" si="81"/>
        <v>1131</v>
      </c>
      <c r="X184" s="57">
        <f t="shared" ca="1" si="81"/>
        <v>3875</v>
      </c>
      <c r="Y184" s="57">
        <f t="shared" ca="1" si="81"/>
        <v>3355</v>
      </c>
      <c r="Z184" s="57">
        <f t="shared" ca="1" si="81"/>
        <v>58780</v>
      </c>
      <c r="AA184" s="57">
        <f t="shared" ca="1" si="81"/>
        <v>10146</v>
      </c>
      <c r="AB184" s="57">
        <f t="shared" ca="1" si="81"/>
        <v>49826</v>
      </c>
      <c r="AC184" s="57">
        <f t="shared" ca="1" si="81"/>
        <v>161</v>
      </c>
      <c r="AD184" s="57">
        <f t="shared" ca="1" si="81"/>
        <v>5958</v>
      </c>
      <c r="AE184" s="57">
        <f t="shared" ca="1" si="81"/>
        <v>7426</v>
      </c>
      <c r="AF184" s="57">
        <f t="shared" ca="1" si="81"/>
        <v>257</v>
      </c>
      <c r="AG184" s="57">
        <f t="shared" ca="1" si="81"/>
        <v>17133</v>
      </c>
      <c r="AH184" s="57">
        <f t="shared" ca="1" si="81"/>
        <v>791</v>
      </c>
      <c r="AI184" s="57">
        <f t="shared" ca="1" si="81"/>
        <v>0</v>
      </c>
      <c r="AJ184" s="57">
        <f t="shared" ca="1" si="81"/>
        <v>151558</v>
      </c>
      <c r="AK184" s="57">
        <f t="shared" ca="1" si="80"/>
        <v>20749</v>
      </c>
      <c r="AL184" s="57">
        <f t="shared" ca="1" si="80"/>
        <v>43858</v>
      </c>
      <c r="AM184" s="57">
        <f t="shared" ca="1" si="80"/>
        <v>6787</v>
      </c>
      <c r="AN184" s="57">
        <f t="shared" ca="1" si="80"/>
        <v>29468</v>
      </c>
      <c r="AO184" s="57">
        <f t="shared" ca="1" si="80"/>
        <v>0</v>
      </c>
      <c r="AP184" s="57">
        <f t="shared" ca="1" si="80"/>
        <v>41045</v>
      </c>
      <c r="AQ184" s="57">
        <f t="shared" ca="1" si="80"/>
        <v>3736</v>
      </c>
      <c r="AR184" s="57">
        <f t="shared" ca="1" si="80"/>
        <v>2264</v>
      </c>
      <c r="AS184" s="57">
        <v>2500</v>
      </c>
      <c r="AT184" s="57">
        <f t="shared" ca="1" si="80"/>
        <v>0</v>
      </c>
      <c r="AU184" s="51">
        <v>0</v>
      </c>
      <c r="AV184" s="57">
        <v>0</v>
      </c>
      <c r="AW184" s="51">
        <f t="shared" ca="1" si="63"/>
        <v>9511.14</v>
      </c>
      <c r="AX184" s="57">
        <f t="shared" ca="1" si="76"/>
        <v>-5550</v>
      </c>
      <c r="AY184" s="57">
        <f t="shared" ca="1" si="76"/>
        <v>0</v>
      </c>
      <c r="AZ184" s="57">
        <f t="shared" ca="1" si="76"/>
        <v>0</v>
      </c>
      <c r="BA184" s="51">
        <v>0</v>
      </c>
      <c r="BB184" s="51">
        <v>0</v>
      </c>
      <c r="BC184" s="57">
        <f t="shared" ca="1" si="76"/>
        <v>-24531</v>
      </c>
      <c r="BD184" s="57">
        <f t="shared" ca="1" si="76"/>
        <v>-15793</v>
      </c>
      <c r="BE184" s="57">
        <f t="shared" ca="1" si="73"/>
        <v>757.79</v>
      </c>
      <c r="BF184" s="51">
        <f t="shared" ca="1" si="64"/>
        <v>35.086399999999998</v>
      </c>
      <c r="BG184" s="51">
        <f t="shared" ca="1" si="65"/>
        <v>4.150422535211268</v>
      </c>
      <c r="BH184" s="51">
        <f t="shared" ca="1" si="66"/>
        <v>406.38613861386136</v>
      </c>
      <c r="BI184" s="51">
        <v>0</v>
      </c>
      <c r="BJ184" s="51">
        <f ca="1">'2024_4월_관리비상세내역'!BK184</f>
        <v>1513.38</v>
      </c>
      <c r="BK184" s="51">
        <f t="shared" ca="1" si="67"/>
        <v>2271.17</v>
      </c>
      <c r="BL184" s="51">
        <f ca="1">'2024_4월_관리비상세내역'!BM184</f>
        <v>736.15929577464794</v>
      </c>
      <c r="BM184" s="57">
        <f t="shared" ca="1" si="68"/>
        <v>740.30971830985925</v>
      </c>
      <c r="BN184" s="51">
        <f ca="1">'2024_4월_관리비상세내역'!BO184</f>
        <v>433.55039999999997</v>
      </c>
      <c r="BO184" s="57">
        <f t="shared" ca="1" si="69"/>
        <v>468.63679999999999</v>
      </c>
      <c r="BP184" s="51">
        <f ca="1">'2024_4월_관리비상세내역'!BQ184</f>
        <v>1747.4356435643565</v>
      </c>
      <c r="BQ184" s="57">
        <f t="shared" ca="1" si="70"/>
        <v>2153.8217821782177</v>
      </c>
      <c r="BR184" s="51">
        <v>0</v>
      </c>
      <c r="BS184" s="51">
        <v>0</v>
      </c>
    </row>
    <row r="185" spans="1:71">
      <c r="A185" s="8" t="s">
        <v>239</v>
      </c>
      <c r="B185">
        <v>705</v>
      </c>
      <c r="C185" s="54">
        <v>402</v>
      </c>
      <c r="E185" s="8">
        <v>115.7</v>
      </c>
      <c r="F185" s="8" t="s">
        <v>240</v>
      </c>
      <c r="G185" s="55">
        <f t="shared" ca="1" si="58"/>
        <v>45247</v>
      </c>
      <c r="H185" s="8">
        <v>77777</v>
      </c>
      <c r="J185" t="str">
        <f t="shared" ca="1" si="72"/>
        <v>전세</v>
      </c>
      <c r="K185" s="8" t="s">
        <v>242</v>
      </c>
      <c r="L185" s="55">
        <v>45413</v>
      </c>
      <c r="M185" s="55">
        <v>45463</v>
      </c>
      <c r="N185" s="55">
        <v>45413</v>
      </c>
      <c r="O185" s="55">
        <v>45443</v>
      </c>
      <c r="P185" s="51">
        <f t="shared" ca="1" si="59"/>
        <v>449597</v>
      </c>
      <c r="Q185" s="57">
        <f t="shared" ca="1" si="60"/>
        <v>458588.94</v>
      </c>
      <c r="R185" s="51">
        <f t="shared" ca="1" si="61"/>
        <v>449597</v>
      </c>
      <c r="S185" s="57">
        <f t="shared" ca="1" si="71"/>
        <v>187158</v>
      </c>
      <c r="T185" s="57">
        <f t="shared" ca="1" si="62"/>
        <v>262439</v>
      </c>
      <c r="U185" s="57">
        <f t="shared" ca="1" si="81"/>
        <v>50040</v>
      </c>
      <c r="V185" s="57">
        <f t="shared" ca="1" si="81"/>
        <v>10189</v>
      </c>
      <c r="W185" s="57">
        <f t="shared" ca="1" si="81"/>
        <v>1490</v>
      </c>
      <c r="X185" s="57">
        <f t="shared" ca="1" si="81"/>
        <v>4256</v>
      </c>
      <c r="Y185" s="57">
        <f t="shared" ca="1" si="81"/>
        <v>3901</v>
      </c>
      <c r="Z185" s="57">
        <f t="shared" ca="1" si="81"/>
        <v>48706</v>
      </c>
      <c r="AA185" s="57">
        <f t="shared" ca="1" si="81"/>
        <v>13383</v>
      </c>
      <c r="AB185" s="57">
        <f t="shared" ca="1" si="81"/>
        <v>41276</v>
      </c>
      <c r="AC185" s="57">
        <f t="shared" ca="1" si="81"/>
        <v>436</v>
      </c>
      <c r="AD185" s="57">
        <f t="shared" ca="1" si="81"/>
        <v>6457</v>
      </c>
      <c r="AE185" s="57">
        <f t="shared" ca="1" si="81"/>
        <v>12748</v>
      </c>
      <c r="AF185" s="57">
        <f t="shared" ca="1" si="81"/>
        <v>967</v>
      </c>
      <c r="AG185" s="57">
        <f t="shared" ca="1" si="81"/>
        <v>708</v>
      </c>
      <c r="AH185" s="57">
        <f t="shared" ca="1" si="81"/>
        <v>977</v>
      </c>
      <c r="AI185" s="57">
        <f t="shared" ca="1" si="81"/>
        <v>0</v>
      </c>
      <c r="AJ185" s="57">
        <f t="shared" ca="1" si="81"/>
        <v>132340</v>
      </c>
      <c r="AK185" s="57">
        <f t="shared" ca="1" si="80"/>
        <v>28202</v>
      </c>
      <c r="AL185" s="57">
        <f t="shared" ca="1" si="80"/>
        <v>18630</v>
      </c>
      <c r="AM185" s="57">
        <f t="shared" ca="1" si="80"/>
        <v>1104</v>
      </c>
      <c r="AN185" s="57">
        <f t="shared" ca="1" si="80"/>
        <v>32587</v>
      </c>
      <c r="AO185" s="57">
        <f t="shared" ca="1" si="80"/>
        <v>0</v>
      </c>
      <c r="AP185" s="57">
        <f t="shared" ca="1" si="80"/>
        <v>69611</v>
      </c>
      <c r="AQ185" s="57">
        <f t="shared" ca="1" si="80"/>
        <v>5984</v>
      </c>
      <c r="AR185" s="57">
        <f t="shared" ca="1" si="80"/>
        <v>935</v>
      </c>
      <c r="AS185" s="57">
        <v>2500</v>
      </c>
      <c r="AT185" s="57">
        <f t="shared" ca="1" si="80"/>
        <v>0</v>
      </c>
      <c r="AU185" s="51">
        <v>0</v>
      </c>
      <c r="AV185" s="57">
        <v>0</v>
      </c>
      <c r="AW185" s="51">
        <f t="shared" ca="1" si="63"/>
        <v>8991.94</v>
      </c>
      <c r="AX185" s="57">
        <f t="shared" ca="1" si="76"/>
        <v>-548</v>
      </c>
      <c r="AY185" s="57">
        <f t="shared" ca="1" si="76"/>
        <v>0</v>
      </c>
      <c r="AZ185" s="57">
        <f t="shared" ca="1" si="76"/>
        <v>0</v>
      </c>
      <c r="BA185" s="51">
        <v>0</v>
      </c>
      <c r="BB185" s="51">
        <v>0</v>
      </c>
      <c r="BC185" s="57">
        <f t="shared" ca="1" si="76"/>
        <v>-27143</v>
      </c>
      <c r="BD185" s="57">
        <f t="shared" ca="1" si="76"/>
        <v>-10139</v>
      </c>
      <c r="BE185" s="57">
        <f t="shared" ca="1" si="73"/>
        <v>661.7</v>
      </c>
      <c r="BF185" s="51">
        <f t="shared" ca="1" si="64"/>
        <v>14.904</v>
      </c>
      <c r="BG185" s="51">
        <f t="shared" ca="1" si="65"/>
        <v>4.5897183098591547</v>
      </c>
      <c r="BH185" s="51">
        <f t="shared" ca="1" si="66"/>
        <v>689.21782178217825</v>
      </c>
      <c r="BI185" s="51">
        <v>0</v>
      </c>
      <c r="BJ185" s="51">
        <f ca="1">'2024_4월_관리비상세내역'!BK185</f>
        <v>1208.375</v>
      </c>
      <c r="BK185" s="51">
        <f t="shared" ca="1" si="67"/>
        <v>1870.075</v>
      </c>
      <c r="BL185" s="51">
        <f ca="1">'2024_4월_관리비상세내역'!BM185</f>
        <v>480.35464788732395</v>
      </c>
      <c r="BM185" s="57">
        <f t="shared" ca="1" si="68"/>
        <v>484.94436619718311</v>
      </c>
      <c r="BN185" s="51">
        <f ca="1">'2024_4월_관리비상세내역'!BO185</f>
        <v>1073.6600000000001</v>
      </c>
      <c r="BO185" s="57">
        <f t="shared" ca="1" si="69"/>
        <v>1088.5640000000001</v>
      </c>
      <c r="BP185" s="51">
        <f ca="1">'2024_4월_관리비상세내역'!BQ185</f>
        <v>1878.7722772277227</v>
      </c>
      <c r="BQ185" s="57">
        <f t="shared" ca="1" si="70"/>
        <v>2567.9900990099009</v>
      </c>
      <c r="BR185" s="51">
        <v>0</v>
      </c>
      <c r="BS185" s="51">
        <v>0</v>
      </c>
    </row>
    <row r="186" spans="1:71">
      <c r="A186" s="8" t="s">
        <v>239</v>
      </c>
      <c r="B186">
        <v>705</v>
      </c>
      <c r="C186" s="54">
        <v>501</v>
      </c>
      <c r="E186" s="8">
        <v>115.7</v>
      </c>
      <c r="F186" s="8" t="s">
        <v>240</v>
      </c>
      <c r="G186" s="55">
        <f t="shared" ca="1" si="58"/>
        <v>43791</v>
      </c>
      <c r="H186" s="8">
        <v>77777</v>
      </c>
      <c r="J186" t="str">
        <f t="shared" ca="1" si="72"/>
        <v>전세</v>
      </c>
      <c r="K186" s="8" t="s">
        <v>242</v>
      </c>
      <c r="L186" s="55">
        <v>45413</v>
      </c>
      <c r="M186" s="55">
        <v>45463</v>
      </c>
      <c r="N186" s="55">
        <v>45413</v>
      </c>
      <c r="O186" s="55">
        <v>45443</v>
      </c>
      <c r="P186" s="51">
        <f t="shared" ca="1" si="59"/>
        <v>562753</v>
      </c>
      <c r="Q186" s="57">
        <f t="shared" ca="1" si="60"/>
        <v>574008.06000000006</v>
      </c>
      <c r="R186" s="51">
        <f t="shared" ca="1" si="61"/>
        <v>562753</v>
      </c>
      <c r="S186" s="57">
        <f t="shared" ca="1" si="71"/>
        <v>246644</v>
      </c>
      <c r="T186" s="57">
        <f t="shared" ca="1" si="62"/>
        <v>316109</v>
      </c>
      <c r="U186" s="57">
        <f t="shared" ca="1" si="81"/>
        <v>40250</v>
      </c>
      <c r="V186" s="57">
        <f t="shared" ca="1" si="81"/>
        <v>11552</v>
      </c>
      <c r="W186" s="57">
        <f t="shared" ca="1" si="81"/>
        <v>382</v>
      </c>
      <c r="X186" s="57">
        <f t="shared" ca="1" si="81"/>
        <v>3653</v>
      </c>
      <c r="Y186" s="57">
        <f t="shared" ca="1" si="81"/>
        <v>3653</v>
      </c>
      <c r="Z186" s="57">
        <f t="shared" ca="1" si="81"/>
        <v>34157</v>
      </c>
      <c r="AA186" s="57">
        <f t="shared" ca="1" si="81"/>
        <v>20828</v>
      </c>
      <c r="AB186" s="57">
        <f t="shared" ca="1" si="81"/>
        <v>72808</v>
      </c>
      <c r="AC186" s="57">
        <f t="shared" ca="1" si="81"/>
        <v>979</v>
      </c>
      <c r="AD186" s="57">
        <f t="shared" ca="1" si="81"/>
        <v>5985</v>
      </c>
      <c r="AE186" s="57">
        <f t="shared" ca="1" si="81"/>
        <v>19372</v>
      </c>
      <c r="AF186" s="57">
        <f t="shared" ca="1" si="81"/>
        <v>610</v>
      </c>
      <c r="AG186" s="57">
        <f t="shared" ca="1" si="81"/>
        <v>46965</v>
      </c>
      <c r="AH186" s="57">
        <f t="shared" ca="1" si="81"/>
        <v>487</v>
      </c>
      <c r="AI186" s="57">
        <f t="shared" ca="1" si="81"/>
        <v>0</v>
      </c>
      <c r="AJ186" s="57">
        <f t="shared" ca="1" si="81"/>
        <v>161103</v>
      </c>
      <c r="AK186" s="57">
        <f t="shared" ca="1" si="80"/>
        <v>44218</v>
      </c>
      <c r="AL186" s="57">
        <f t="shared" ca="1" si="80"/>
        <v>77700</v>
      </c>
      <c r="AM186" s="57">
        <f t="shared" ca="1" si="80"/>
        <v>764</v>
      </c>
      <c r="AN186" s="57">
        <f t="shared" ca="1" si="80"/>
        <v>16605</v>
      </c>
      <c r="AO186" s="57">
        <f t="shared" ca="1" si="80"/>
        <v>0</v>
      </c>
      <c r="AP186" s="57">
        <f t="shared" ca="1" si="80"/>
        <v>29209</v>
      </c>
      <c r="AQ186" s="57">
        <f t="shared" ca="1" si="80"/>
        <v>6278</v>
      </c>
      <c r="AR186" s="57">
        <f t="shared" ca="1" si="80"/>
        <v>1674</v>
      </c>
      <c r="AS186" s="57">
        <v>2500</v>
      </c>
      <c r="AT186" s="57">
        <f t="shared" ca="1" si="80"/>
        <v>0</v>
      </c>
      <c r="AU186" s="51">
        <v>0</v>
      </c>
      <c r="AV186" s="57">
        <v>0</v>
      </c>
      <c r="AW186" s="51">
        <f t="shared" ca="1" si="63"/>
        <v>11255.06</v>
      </c>
      <c r="AX186" s="57">
        <f t="shared" ca="1" si="76"/>
        <v>-12294</v>
      </c>
      <c r="AY186" s="57">
        <f t="shared" ca="1" si="76"/>
        <v>0</v>
      </c>
      <c r="AZ186" s="57">
        <f t="shared" ca="1" si="76"/>
        <v>0</v>
      </c>
      <c r="BA186" s="51">
        <v>0</v>
      </c>
      <c r="BB186" s="51">
        <v>0</v>
      </c>
      <c r="BC186" s="57">
        <f t="shared" ca="1" si="76"/>
        <v>-2814</v>
      </c>
      <c r="BD186" s="57">
        <f t="shared" ca="1" si="76"/>
        <v>-23871</v>
      </c>
      <c r="BE186" s="57">
        <f t="shared" ca="1" si="73"/>
        <v>805.51499999999999</v>
      </c>
      <c r="BF186" s="51">
        <f t="shared" ca="1" si="64"/>
        <v>62.16</v>
      </c>
      <c r="BG186" s="51">
        <f t="shared" ca="1" si="65"/>
        <v>2.3387323943661973</v>
      </c>
      <c r="BH186" s="51">
        <f t="shared" ca="1" si="66"/>
        <v>289.19801980198019</v>
      </c>
      <c r="BI186" s="51">
        <v>0</v>
      </c>
      <c r="BJ186" s="51">
        <f ca="1">'2024_4월_관리비상세내역'!BK186</f>
        <v>1081.29</v>
      </c>
      <c r="BK186" s="51">
        <f t="shared" ca="1" si="67"/>
        <v>1886.8049999999998</v>
      </c>
      <c r="BL186" s="51">
        <f ca="1">'2024_4월_관리비상세내역'!BM186</f>
        <v>196.88492957746479</v>
      </c>
      <c r="BM186" s="57">
        <f t="shared" ca="1" si="68"/>
        <v>199.22366197183098</v>
      </c>
      <c r="BN186" s="51">
        <f ca="1">'2024_4월_관리비상세내역'!BO186</f>
        <v>736.55760000000009</v>
      </c>
      <c r="BO186" s="57">
        <f t="shared" ca="1" si="69"/>
        <v>798.71760000000006</v>
      </c>
      <c r="BP186" s="51">
        <f ca="1">'2024_4월_관리비상세내역'!BQ186</f>
        <v>1498</v>
      </c>
      <c r="BQ186" s="57">
        <f t="shared" ca="1" si="70"/>
        <v>1787.1980198019801</v>
      </c>
      <c r="BR186" s="51">
        <v>0</v>
      </c>
      <c r="BS186" s="51">
        <v>0</v>
      </c>
    </row>
    <row r="187" spans="1:71">
      <c r="A187" s="8" t="s">
        <v>239</v>
      </c>
      <c r="B187">
        <v>705</v>
      </c>
      <c r="C187" s="54">
        <v>502</v>
      </c>
      <c r="E187" s="8">
        <v>115.7</v>
      </c>
      <c r="F187" s="8" t="s">
        <v>240</v>
      </c>
      <c r="G187" s="55">
        <f t="shared" ca="1" si="58"/>
        <v>44446</v>
      </c>
      <c r="H187" s="8">
        <v>77777</v>
      </c>
      <c r="J187" t="str">
        <f t="shared" ca="1" si="72"/>
        <v>전세</v>
      </c>
      <c r="K187" s="8" t="s">
        <v>242</v>
      </c>
      <c r="L187" s="55">
        <v>45413</v>
      </c>
      <c r="M187" s="55">
        <v>45463</v>
      </c>
      <c r="N187" s="55">
        <v>45413</v>
      </c>
      <c r="O187" s="55">
        <v>45443</v>
      </c>
      <c r="P187" s="51">
        <f t="shared" ca="1" si="59"/>
        <v>578974</v>
      </c>
      <c r="Q187" s="57">
        <f t="shared" ca="1" si="60"/>
        <v>590553.48</v>
      </c>
      <c r="R187" s="51">
        <f t="shared" ca="1" si="61"/>
        <v>578974</v>
      </c>
      <c r="S187" s="57">
        <f t="shared" ca="1" si="71"/>
        <v>275169</v>
      </c>
      <c r="T187" s="57">
        <f t="shared" ca="1" si="62"/>
        <v>303805</v>
      </c>
      <c r="U187" s="57">
        <f t="shared" ca="1" si="81"/>
        <v>75490</v>
      </c>
      <c r="V187" s="57">
        <f t="shared" ca="1" si="81"/>
        <v>29603</v>
      </c>
      <c r="W187" s="57">
        <f t="shared" ca="1" si="81"/>
        <v>369</v>
      </c>
      <c r="X187" s="57">
        <f t="shared" ca="1" si="81"/>
        <v>3254</v>
      </c>
      <c r="Y187" s="57">
        <f t="shared" ca="1" si="81"/>
        <v>3966</v>
      </c>
      <c r="Z187" s="57">
        <f t="shared" ca="1" si="81"/>
        <v>48744</v>
      </c>
      <c r="AA187" s="57">
        <f t="shared" ca="1" si="81"/>
        <v>22574</v>
      </c>
      <c r="AB187" s="57">
        <f t="shared" ca="1" si="81"/>
        <v>65105</v>
      </c>
      <c r="AC187" s="57">
        <f t="shared" ca="1" si="81"/>
        <v>2034</v>
      </c>
      <c r="AD187" s="57">
        <f t="shared" ca="1" si="81"/>
        <v>5165</v>
      </c>
      <c r="AE187" s="57">
        <f t="shared" ca="1" si="81"/>
        <v>6712</v>
      </c>
      <c r="AF187" s="57">
        <f t="shared" ca="1" si="81"/>
        <v>766</v>
      </c>
      <c r="AG187" s="57">
        <f t="shared" ca="1" si="81"/>
        <v>27715</v>
      </c>
      <c r="AH187" s="57">
        <f t="shared" ca="1" si="81"/>
        <v>80</v>
      </c>
      <c r="AI187" s="57">
        <f t="shared" ca="1" si="81"/>
        <v>0</v>
      </c>
      <c r="AJ187" s="57">
        <f t="shared" ca="1" si="81"/>
        <v>154751</v>
      </c>
      <c r="AK187" s="57">
        <f t="shared" ca="1" si="80"/>
        <v>49049</v>
      </c>
      <c r="AL187" s="57">
        <f t="shared" ca="1" si="80"/>
        <v>44561</v>
      </c>
      <c r="AM187" s="57">
        <f t="shared" ca="1" si="80"/>
        <v>3229</v>
      </c>
      <c r="AN187" s="57">
        <f t="shared" ca="1" si="80"/>
        <v>50699</v>
      </c>
      <c r="AO187" s="57">
        <f t="shared" ca="1" si="80"/>
        <v>0</v>
      </c>
      <c r="AP187" s="57">
        <f t="shared" ca="1" si="80"/>
        <v>22879</v>
      </c>
      <c r="AQ187" s="57">
        <f t="shared" ca="1" si="80"/>
        <v>6246</v>
      </c>
      <c r="AR187" s="57">
        <f t="shared" ca="1" si="80"/>
        <v>1852</v>
      </c>
      <c r="AS187" s="57">
        <v>2500</v>
      </c>
      <c r="AT187" s="57">
        <f t="shared" ca="1" si="80"/>
        <v>0</v>
      </c>
      <c r="AU187" s="51">
        <v>0</v>
      </c>
      <c r="AV187" s="57">
        <v>0</v>
      </c>
      <c r="AW187" s="51">
        <f t="shared" ca="1" si="63"/>
        <v>11579.48</v>
      </c>
      <c r="AX187" s="57">
        <f t="shared" ca="1" si="76"/>
        <v>-20182</v>
      </c>
      <c r="AY187" s="57">
        <f t="shared" ca="1" si="76"/>
        <v>0</v>
      </c>
      <c r="AZ187" s="57">
        <f t="shared" ca="1" si="76"/>
        <v>0</v>
      </c>
      <c r="BA187" s="51">
        <v>0</v>
      </c>
      <c r="BB187" s="51">
        <v>0</v>
      </c>
      <c r="BC187" s="57">
        <f t="shared" ca="1" si="76"/>
        <v>-25654</v>
      </c>
      <c r="BD187" s="57">
        <f t="shared" ca="1" si="76"/>
        <v>-2533</v>
      </c>
      <c r="BE187" s="57">
        <f t="shared" ca="1" si="73"/>
        <v>773.755</v>
      </c>
      <c r="BF187" s="51">
        <f t="shared" ca="1" si="64"/>
        <v>35.648800000000001</v>
      </c>
      <c r="BG187" s="51">
        <f t="shared" ca="1" si="65"/>
        <v>7.1407042253521125</v>
      </c>
      <c r="BH187" s="51">
        <f t="shared" ca="1" si="66"/>
        <v>226.52475247524754</v>
      </c>
      <c r="BI187" s="51">
        <v>0</v>
      </c>
      <c r="BJ187" s="51">
        <f ca="1">'2024_4월_관리비상세내역'!BK187</f>
        <v>1803.7599999999998</v>
      </c>
      <c r="BK187" s="51">
        <f t="shared" ca="1" si="67"/>
        <v>2577.5149999999999</v>
      </c>
      <c r="BL187" s="51">
        <f ca="1">'2024_4월_관리비상세내역'!BM187</f>
        <v>544.13</v>
      </c>
      <c r="BM187" s="57">
        <f t="shared" ca="1" si="68"/>
        <v>551.27070422535212</v>
      </c>
      <c r="BN187" s="51">
        <f ca="1">'2024_4월_관리비상세내역'!BO187</f>
        <v>912.9384</v>
      </c>
      <c r="BO187" s="57">
        <f t="shared" ca="1" si="69"/>
        <v>948.58720000000005</v>
      </c>
      <c r="BP187" s="51">
        <f ca="1">'2024_4월_관리비상세내역'!BQ187</f>
        <v>1916.6039603960394</v>
      </c>
      <c r="BQ187" s="57">
        <f t="shared" ca="1" si="70"/>
        <v>2143.128712871287</v>
      </c>
      <c r="BR187" s="51">
        <v>0</v>
      </c>
      <c r="BS187" s="51">
        <v>0</v>
      </c>
    </row>
    <row r="188" spans="1:71">
      <c r="A188" s="8" t="s">
        <v>239</v>
      </c>
      <c r="B188">
        <v>705</v>
      </c>
      <c r="C188" s="54">
        <v>601</v>
      </c>
      <c r="E188" s="8">
        <v>115.7</v>
      </c>
      <c r="F188" s="8" t="s">
        <v>240</v>
      </c>
      <c r="G188" s="55">
        <f t="shared" ca="1" si="58"/>
        <v>42702</v>
      </c>
      <c r="H188" s="8">
        <v>77777</v>
      </c>
      <c r="J188" t="str">
        <f t="shared" ca="1" si="72"/>
        <v>자가</v>
      </c>
      <c r="K188" s="8" t="s">
        <v>242</v>
      </c>
      <c r="L188" s="55">
        <v>45413</v>
      </c>
      <c r="M188" s="55">
        <v>45463</v>
      </c>
      <c r="N188" s="55">
        <v>45413</v>
      </c>
      <c r="O188" s="55">
        <v>45443</v>
      </c>
      <c r="P188" s="51">
        <f t="shared" ca="1" si="59"/>
        <v>555246</v>
      </c>
      <c r="Q188" s="57">
        <f t="shared" ca="1" si="60"/>
        <v>566350.92000000004</v>
      </c>
      <c r="R188" s="51">
        <f t="shared" ca="1" si="61"/>
        <v>555246</v>
      </c>
      <c r="S188" s="57">
        <f t="shared" ca="1" si="71"/>
        <v>259395</v>
      </c>
      <c r="T188" s="57">
        <f t="shared" ca="1" si="62"/>
        <v>295851</v>
      </c>
      <c r="U188" s="57">
        <f t="shared" ca="1" si="81"/>
        <v>78025</v>
      </c>
      <c r="V188" s="57">
        <f t="shared" ca="1" si="81"/>
        <v>38344</v>
      </c>
      <c r="W188" s="57">
        <f t="shared" ca="1" si="81"/>
        <v>1386</v>
      </c>
      <c r="X188" s="57">
        <f t="shared" ca="1" si="81"/>
        <v>2753</v>
      </c>
      <c r="Y188" s="57">
        <f t="shared" ca="1" si="81"/>
        <v>3513</v>
      </c>
      <c r="Z188" s="57">
        <f t="shared" ca="1" si="81"/>
        <v>17069</v>
      </c>
      <c r="AA188" s="57">
        <f t="shared" ca="1" si="81"/>
        <v>18177</v>
      </c>
      <c r="AB188" s="57">
        <f t="shared" ca="1" si="81"/>
        <v>73362</v>
      </c>
      <c r="AC188" s="57">
        <f t="shared" ca="1" si="81"/>
        <v>2985</v>
      </c>
      <c r="AD188" s="57">
        <f t="shared" ca="1" si="81"/>
        <v>4337</v>
      </c>
      <c r="AE188" s="57">
        <f t="shared" ca="1" si="81"/>
        <v>18039</v>
      </c>
      <c r="AF188" s="57">
        <f t="shared" ca="1" si="81"/>
        <v>219</v>
      </c>
      <c r="AG188" s="57">
        <f t="shared" ca="1" si="81"/>
        <v>12206</v>
      </c>
      <c r="AH188" s="57">
        <f t="shared" ca="1" si="81"/>
        <v>643</v>
      </c>
      <c r="AI188" s="57">
        <f t="shared" ca="1" si="81"/>
        <v>0</v>
      </c>
      <c r="AJ188" s="57">
        <f t="shared" ca="1" si="81"/>
        <v>167948</v>
      </c>
      <c r="AK188" s="57">
        <f t="shared" ca="1" si="80"/>
        <v>28103</v>
      </c>
      <c r="AL188" s="57">
        <f t="shared" ca="1" si="80"/>
        <v>16244</v>
      </c>
      <c r="AM188" s="57">
        <f t="shared" ca="1" si="80"/>
        <v>9547</v>
      </c>
      <c r="AN188" s="57">
        <f t="shared" ca="1" si="80"/>
        <v>49223</v>
      </c>
      <c r="AO188" s="57">
        <f t="shared" ca="1" si="80"/>
        <v>0</v>
      </c>
      <c r="AP188" s="57">
        <f t="shared" ca="1" si="80"/>
        <v>31735</v>
      </c>
      <c r="AQ188" s="57">
        <f t="shared" ca="1" si="80"/>
        <v>7157</v>
      </c>
      <c r="AR188" s="57">
        <f t="shared" ca="1" si="80"/>
        <v>721</v>
      </c>
      <c r="AS188" s="57">
        <v>2500</v>
      </c>
      <c r="AT188" s="57">
        <f t="shared" ca="1" si="80"/>
        <v>0</v>
      </c>
      <c r="AU188" s="51">
        <v>0</v>
      </c>
      <c r="AV188" s="57">
        <v>0</v>
      </c>
      <c r="AW188" s="51">
        <f t="shared" ca="1" si="63"/>
        <v>11104.92</v>
      </c>
      <c r="AX188" s="57">
        <f t="shared" ca="1" si="76"/>
        <v>-101</v>
      </c>
      <c r="AY188" s="57">
        <f t="shared" ca="1" si="76"/>
        <v>0</v>
      </c>
      <c r="AZ188" s="57">
        <f t="shared" ca="1" si="76"/>
        <v>0</v>
      </c>
      <c r="BA188" s="51">
        <v>0</v>
      </c>
      <c r="BB188" s="51">
        <v>0</v>
      </c>
      <c r="BC188" s="57">
        <f t="shared" ca="1" si="76"/>
        <v>-14624</v>
      </c>
      <c r="BD188" s="57">
        <f t="shared" ca="1" si="76"/>
        <v>-14265</v>
      </c>
      <c r="BE188" s="57">
        <f t="shared" ca="1" si="73"/>
        <v>839.74</v>
      </c>
      <c r="BF188" s="51">
        <f t="shared" ca="1" si="64"/>
        <v>12.995200000000001</v>
      </c>
      <c r="BG188" s="51">
        <f t="shared" ca="1" si="65"/>
        <v>6.9328169014084509</v>
      </c>
      <c r="BH188" s="51">
        <f t="shared" ca="1" si="66"/>
        <v>314.20792079207922</v>
      </c>
      <c r="BI188" s="51">
        <v>0</v>
      </c>
      <c r="BJ188" s="51">
        <f ca="1">'2024_4월_관리비상세내역'!BK188</f>
        <v>1146.02</v>
      </c>
      <c r="BK188" s="51">
        <f t="shared" ca="1" si="67"/>
        <v>1985.76</v>
      </c>
      <c r="BL188" s="51">
        <f ca="1">'2024_4월_관리비상세내역'!BM188</f>
        <v>404.2174647887324</v>
      </c>
      <c r="BM188" s="57">
        <f t="shared" ca="1" si="68"/>
        <v>411.15028169014084</v>
      </c>
      <c r="BN188" s="51">
        <f ca="1">'2024_4월_관리비상세내역'!BO188</f>
        <v>169.89760000000001</v>
      </c>
      <c r="BO188" s="57">
        <f t="shared" ca="1" si="69"/>
        <v>182.89280000000002</v>
      </c>
      <c r="BP188" s="51">
        <f ca="1">'2024_4월_관리비상세내역'!BQ188</f>
        <v>1169.3663366336632</v>
      </c>
      <c r="BQ188" s="57">
        <f t="shared" ca="1" si="70"/>
        <v>1483.5742574257424</v>
      </c>
      <c r="BR188" s="51">
        <v>0</v>
      </c>
      <c r="BS188" s="51">
        <v>0</v>
      </c>
    </row>
    <row r="189" spans="1:71">
      <c r="A189" s="8" t="s">
        <v>239</v>
      </c>
      <c r="B189">
        <v>705</v>
      </c>
      <c r="C189" s="54">
        <v>602</v>
      </c>
      <c r="E189" s="8">
        <v>115.7</v>
      </c>
      <c r="F189" s="8" t="s">
        <v>240</v>
      </c>
      <c r="G189" s="55">
        <f t="shared" ca="1" si="58"/>
        <v>43810</v>
      </c>
      <c r="H189" s="8">
        <v>77777</v>
      </c>
      <c r="J189" t="str">
        <f t="shared" ca="1" si="72"/>
        <v>전세</v>
      </c>
      <c r="K189" s="8" t="s">
        <v>242</v>
      </c>
      <c r="L189" s="55">
        <v>45413</v>
      </c>
      <c r="M189" s="55">
        <v>45463</v>
      </c>
      <c r="N189" s="55">
        <v>45413</v>
      </c>
      <c r="O189" s="55">
        <v>45443</v>
      </c>
      <c r="P189" s="51">
        <f t="shared" ca="1" si="59"/>
        <v>655147</v>
      </c>
      <c r="Q189" s="57">
        <f t="shared" ca="1" si="60"/>
        <v>668249.93999999994</v>
      </c>
      <c r="R189" s="51">
        <f t="shared" ca="1" si="61"/>
        <v>655147</v>
      </c>
      <c r="S189" s="57">
        <f t="shared" ca="1" si="71"/>
        <v>241900</v>
      </c>
      <c r="T189" s="57">
        <f t="shared" ca="1" si="62"/>
        <v>413247</v>
      </c>
      <c r="U189" s="57">
        <f t="shared" ca="1" si="81"/>
        <v>64194</v>
      </c>
      <c r="V189" s="57">
        <f t="shared" ca="1" si="81"/>
        <v>6696</v>
      </c>
      <c r="W189" s="57">
        <f t="shared" ca="1" si="81"/>
        <v>1346</v>
      </c>
      <c r="X189" s="57">
        <f t="shared" ca="1" si="81"/>
        <v>1011</v>
      </c>
      <c r="Y189" s="57">
        <f t="shared" ca="1" si="81"/>
        <v>3875</v>
      </c>
      <c r="Z189" s="57">
        <f t="shared" ca="1" si="81"/>
        <v>57173</v>
      </c>
      <c r="AA189" s="57">
        <f t="shared" ca="1" si="81"/>
        <v>9609</v>
      </c>
      <c r="AB189" s="57">
        <f t="shared" ca="1" si="81"/>
        <v>42334</v>
      </c>
      <c r="AC189" s="57">
        <f t="shared" ca="1" si="81"/>
        <v>1764</v>
      </c>
      <c r="AD189" s="57">
        <f t="shared" ca="1" si="81"/>
        <v>8075</v>
      </c>
      <c r="AE189" s="57">
        <f t="shared" ca="1" si="81"/>
        <v>3706</v>
      </c>
      <c r="AF189" s="57">
        <f t="shared" ca="1" si="81"/>
        <v>302</v>
      </c>
      <c r="AG189" s="57">
        <f t="shared" ca="1" si="81"/>
        <v>42698</v>
      </c>
      <c r="AH189" s="57">
        <f t="shared" ca="1" si="81"/>
        <v>382</v>
      </c>
      <c r="AI189" s="57">
        <f t="shared" ca="1" si="81"/>
        <v>0</v>
      </c>
      <c r="AJ189" s="57">
        <f t="shared" ref="AJ189:AT220" ca="1" si="82">RANDBETWEEN(AJ$2,AJ$3)</f>
        <v>175408</v>
      </c>
      <c r="AK189" s="57">
        <f t="shared" ca="1" si="82"/>
        <v>18470</v>
      </c>
      <c r="AL189" s="57">
        <f t="shared" ca="1" si="80"/>
        <v>92109</v>
      </c>
      <c r="AM189" s="57">
        <f t="shared" ca="1" si="80"/>
        <v>3056</v>
      </c>
      <c r="AN189" s="57">
        <f t="shared" ca="1" si="80"/>
        <v>78311</v>
      </c>
      <c r="AO189" s="57">
        <f t="shared" ca="1" si="80"/>
        <v>0</v>
      </c>
      <c r="AP189" s="57">
        <f t="shared" ca="1" si="80"/>
        <v>59479</v>
      </c>
      <c r="AQ189" s="57">
        <f t="shared" ca="1" si="80"/>
        <v>8726</v>
      </c>
      <c r="AR189" s="57">
        <f t="shared" ca="1" si="80"/>
        <v>611</v>
      </c>
      <c r="AS189" s="57">
        <v>2500</v>
      </c>
      <c r="AT189" s="57">
        <f t="shared" ca="1" si="80"/>
        <v>0</v>
      </c>
      <c r="AU189" s="51">
        <v>0</v>
      </c>
      <c r="AV189" s="57">
        <v>0</v>
      </c>
      <c r="AW189" s="51">
        <f t="shared" ca="1" si="63"/>
        <v>13102.94</v>
      </c>
      <c r="AX189" s="57">
        <f t="shared" ca="1" si="76"/>
        <v>-4593</v>
      </c>
      <c r="AY189" s="57">
        <f t="shared" ca="1" si="76"/>
        <v>0</v>
      </c>
      <c r="AZ189" s="57">
        <f t="shared" ca="1" si="76"/>
        <v>0</v>
      </c>
      <c r="BA189" s="51">
        <v>0</v>
      </c>
      <c r="BB189" s="51">
        <v>0</v>
      </c>
      <c r="BC189" s="57">
        <f t="shared" ca="1" si="76"/>
        <v>-4423</v>
      </c>
      <c r="BD189" s="57">
        <f t="shared" ca="1" si="76"/>
        <v>-17672</v>
      </c>
      <c r="BE189" s="57">
        <f t="shared" ca="1" si="73"/>
        <v>877.04</v>
      </c>
      <c r="BF189" s="51">
        <f t="shared" ca="1" si="64"/>
        <v>73.687200000000004</v>
      </c>
      <c r="BG189" s="51">
        <f t="shared" ca="1" si="65"/>
        <v>11.029718309859154</v>
      </c>
      <c r="BH189" s="51">
        <f t="shared" ca="1" si="66"/>
        <v>588.90099009900985</v>
      </c>
      <c r="BI189" s="51">
        <v>0</v>
      </c>
      <c r="BJ189" s="51">
        <f ca="1">'2024_4월_관리비상세내역'!BK189</f>
        <v>1345.22</v>
      </c>
      <c r="BK189" s="51">
        <f t="shared" ca="1" si="67"/>
        <v>2222.2600000000002</v>
      </c>
      <c r="BL189" s="51">
        <f ca="1">'2024_4월_관리비상세내역'!BM189</f>
        <v>978.92507042253521</v>
      </c>
      <c r="BM189" s="57">
        <f t="shared" ca="1" si="68"/>
        <v>989.95478873239438</v>
      </c>
      <c r="BN189" s="51">
        <f ca="1">'2024_4월_관리비상세내역'!BO189</f>
        <v>514.60079999999994</v>
      </c>
      <c r="BO189" s="57">
        <f t="shared" ca="1" si="69"/>
        <v>588.2879999999999</v>
      </c>
      <c r="BP189" s="51">
        <f ca="1">'2024_4월_관리비상세내역'!BQ189</f>
        <v>1933.2574257425742</v>
      </c>
      <c r="BQ189" s="57">
        <f t="shared" ca="1" si="70"/>
        <v>2522.158415841584</v>
      </c>
      <c r="BR189" s="51">
        <v>0</v>
      </c>
      <c r="BS189" s="51">
        <v>0</v>
      </c>
    </row>
    <row r="190" spans="1:71">
      <c r="A190" s="8" t="s">
        <v>239</v>
      </c>
      <c r="B190">
        <v>705</v>
      </c>
      <c r="C190" s="54">
        <v>701</v>
      </c>
      <c r="E190" s="8">
        <v>115.7</v>
      </c>
      <c r="F190" s="8" t="s">
        <v>240</v>
      </c>
      <c r="G190" s="55">
        <f t="shared" ca="1" si="58"/>
        <v>43226</v>
      </c>
      <c r="H190" s="8">
        <v>77777</v>
      </c>
      <c r="J190" t="str">
        <f t="shared" ca="1" si="72"/>
        <v>전세</v>
      </c>
      <c r="K190" s="8" t="s">
        <v>242</v>
      </c>
      <c r="L190" s="55">
        <v>45413</v>
      </c>
      <c r="M190" s="55">
        <v>45463</v>
      </c>
      <c r="N190" s="55">
        <v>45413</v>
      </c>
      <c r="O190" s="55">
        <v>45443</v>
      </c>
      <c r="P190" s="51">
        <f t="shared" ca="1" si="59"/>
        <v>411277</v>
      </c>
      <c r="Q190" s="57">
        <f t="shared" ca="1" si="60"/>
        <v>419502.54</v>
      </c>
      <c r="R190" s="51">
        <f t="shared" ca="1" si="61"/>
        <v>411277</v>
      </c>
      <c r="S190" s="57">
        <f t="shared" ca="1" si="71"/>
        <v>203922</v>
      </c>
      <c r="T190" s="57">
        <f t="shared" ca="1" si="62"/>
        <v>207355</v>
      </c>
      <c r="U190" s="57">
        <f t="shared" ref="U190:AJ205" ca="1" si="83">RANDBETWEEN(U$2,U$3)</f>
        <v>43069</v>
      </c>
      <c r="V190" s="57">
        <f t="shared" ca="1" si="83"/>
        <v>27667</v>
      </c>
      <c r="W190" s="57">
        <f t="shared" ca="1" si="83"/>
        <v>756</v>
      </c>
      <c r="X190" s="57">
        <f t="shared" ca="1" si="83"/>
        <v>4720</v>
      </c>
      <c r="Y190" s="57">
        <f t="shared" ca="1" si="83"/>
        <v>3212</v>
      </c>
      <c r="Z190" s="57">
        <f t="shared" ca="1" si="83"/>
        <v>37894</v>
      </c>
      <c r="AA190" s="57">
        <f t="shared" ca="1" si="83"/>
        <v>15695</v>
      </c>
      <c r="AB190" s="57">
        <f t="shared" ca="1" si="83"/>
        <v>28493</v>
      </c>
      <c r="AC190" s="57">
        <f t="shared" ca="1" si="83"/>
        <v>2951</v>
      </c>
      <c r="AD190" s="57">
        <f t="shared" ca="1" si="83"/>
        <v>2084</v>
      </c>
      <c r="AE190" s="57">
        <f t="shared" ca="1" si="83"/>
        <v>699</v>
      </c>
      <c r="AF190" s="57">
        <f t="shared" ca="1" si="83"/>
        <v>922</v>
      </c>
      <c r="AG190" s="57">
        <f t="shared" ca="1" si="83"/>
        <v>41644</v>
      </c>
      <c r="AH190" s="57">
        <f t="shared" ca="1" si="83"/>
        <v>621</v>
      </c>
      <c r="AI190" s="57">
        <f t="shared" ca="1" si="83"/>
        <v>0</v>
      </c>
      <c r="AJ190" s="57">
        <f t="shared" ca="1" si="83"/>
        <v>168411</v>
      </c>
      <c r="AK190" s="57">
        <f t="shared" ca="1" si="82"/>
        <v>13632</v>
      </c>
      <c r="AL190" s="57">
        <f t="shared" ca="1" si="80"/>
        <v>24423</v>
      </c>
      <c r="AM190" s="57">
        <f t="shared" ca="1" si="80"/>
        <v>6621</v>
      </c>
      <c r="AN190" s="57">
        <f t="shared" ca="1" si="80"/>
        <v>4303</v>
      </c>
      <c r="AO190" s="57">
        <f t="shared" ca="1" si="80"/>
        <v>0</v>
      </c>
      <c r="AP190" s="57">
        <f t="shared" ca="1" si="80"/>
        <v>16717</v>
      </c>
      <c r="AQ190" s="57">
        <f t="shared" ca="1" si="80"/>
        <v>9811</v>
      </c>
      <c r="AR190" s="57">
        <f t="shared" ca="1" si="80"/>
        <v>2168</v>
      </c>
      <c r="AS190" s="57">
        <v>2500</v>
      </c>
      <c r="AT190" s="57">
        <f t="shared" ca="1" si="80"/>
        <v>0</v>
      </c>
      <c r="AU190" s="51">
        <v>0</v>
      </c>
      <c r="AV190" s="57">
        <v>0</v>
      </c>
      <c r="AW190" s="51">
        <f t="shared" ca="1" si="63"/>
        <v>8225.5400000000009</v>
      </c>
      <c r="AX190" s="57">
        <f t="shared" ref="AX190:BD232" ca="1" si="84">RANDBETWEEN(AX$2,AX$3)</f>
        <v>-14531</v>
      </c>
      <c r="AY190" s="57">
        <f t="shared" ca="1" si="84"/>
        <v>0</v>
      </c>
      <c r="AZ190" s="57">
        <f t="shared" ca="1" si="84"/>
        <v>0</v>
      </c>
      <c r="BA190" s="51">
        <v>0</v>
      </c>
      <c r="BB190" s="51">
        <v>0</v>
      </c>
      <c r="BC190" s="57">
        <f t="shared" ca="1" si="84"/>
        <v>-11672</v>
      </c>
      <c r="BD190" s="57">
        <f t="shared" ca="1" si="84"/>
        <v>-21533</v>
      </c>
      <c r="BE190" s="57">
        <f t="shared" ca="1" si="73"/>
        <v>842.05499999999995</v>
      </c>
      <c r="BF190" s="51">
        <f t="shared" ca="1" si="64"/>
        <v>19.538399999999999</v>
      </c>
      <c r="BG190" s="51">
        <f t="shared" ca="1" si="65"/>
        <v>0.60605633802816905</v>
      </c>
      <c r="BH190" s="51">
        <f t="shared" ca="1" si="66"/>
        <v>165.51485148514851</v>
      </c>
      <c r="BI190" s="51">
        <v>0</v>
      </c>
      <c r="BJ190" s="51">
        <f ca="1">'2024_4월_관리비상세내역'!BK190</f>
        <v>924.72</v>
      </c>
      <c r="BK190" s="51">
        <f t="shared" ca="1" si="67"/>
        <v>1766.7750000000001</v>
      </c>
      <c r="BL190" s="51">
        <f ca="1">'2024_4월_관리비상세내역'!BM190</f>
        <v>352.64633802816905</v>
      </c>
      <c r="BM190" s="57">
        <f t="shared" ca="1" si="68"/>
        <v>353.25239436619722</v>
      </c>
      <c r="BN190" s="51">
        <f ca="1">'2024_4월_관리비상세내역'!BO190</f>
        <v>1110.6528000000001</v>
      </c>
      <c r="BO190" s="57">
        <f t="shared" ca="1" si="69"/>
        <v>1130.1912</v>
      </c>
      <c r="BP190" s="51">
        <f ca="1">'2024_4월_관리비상세내역'!BQ190</f>
        <v>924.20792079207922</v>
      </c>
      <c r="BQ190" s="57">
        <f t="shared" ca="1" si="70"/>
        <v>1089.7227722772277</v>
      </c>
      <c r="BR190" s="51">
        <v>0</v>
      </c>
      <c r="BS190" s="51">
        <v>0</v>
      </c>
    </row>
    <row r="191" spans="1:71">
      <c r="A191" s="8" t="s">
        <v>239</v>
      </c>
      <c r="B191">
        <v>705</v>
      </c>
      <c r="C191" s="54">
        <v>702</v>
      </c>
      <c r="E191" s="8">
        <v>115.7</v>
      </c>
      <c r="F191" s="8" t="s">
        <v>240</v>
      </c>
      <c r="G191" s="55">
        <f t="shared" ca="1" si="58"/>
        <v>42848</v>
      </c>
      <c r="H191" s="8">
        <v>77777</v>
      </c>
      <c r="J191" t="str">
        <f t="shared" ca="1" si="72"/>
        <v>전세</v>
      </c>
      <c r="K191" s="8" t="s">
        <v>242</v>
      </c>
      <c r="L191" s="55">
        <v>45413</v>
      </c>
      <c r="M191" s="55">
        <v>45463</v>
      </c>
      <c r="N191" s="55">
        <v>45413</v>
      </c>
      <c r="O191" s="55">
        <v>45443</v>
      </c>
      <c r="P191" s="51">
        <f t="shared" ca="1" si="59"/>
        <v>698299</v>
      </c>
      <c r="Q191" s="57">
        <f t="shared" ca="1" si="60"/>
        <v>712264.98</v>
      </c>
      <c r="R191" s="51">
        <f t="shared" ca="1" si="61"/>
        <v>698299</v>
      </c>
      <c r="S191" s="57">
        <f t="shared" ca="1" si="71"/>
        <v>309621</v>
      </c>
      <c r="T191" s="57">
        <f t="shared" ca="1" si="62"/>
        <v>388678</v>
      </c>
      <c r="U191" s="57">
        <f t="shared" ca="1" si="83"/>
        <v>78801</v>
      </c>
      <c r="V191" s="57">
        <f t="shared" ca="1" si="83"/>
        <v>39120</v>
      </c>
      <c r="W191" s="57">
        <f t="shared" ca="1" si="83"/>
        <v>1246</v>
      </c>
      <c r="X191" s="57">
        <f t="shared" ca="1" si="83"/>
        <v>1791</v>
      </c>
      <c r="Y191" s="57">
        <f t="shared" ca="1" si="83"/>
        <v>3907</v>
      </c>
      <c r="Z191" s="57">
        <f t="shared" ca="1" si="83"/>
        <v>59044</v>
      </c>
      <c r="AA191" s="57">
        <f t="shared" ca="1" si="83"/>
        <v>21275</v>
      </c>
      <c r="AB191" s="57">
        <f t="shared" ca="1" si="83"/>
        <v>67443</v>
      </c>
      <c r="AC191" s="57">
        <f t="shared" ca="1" si="83"/>
        <v>2381</v>
      </c>
      <c r="AD191" s="57">
        <f t="shared" ca="1" si="83"/>
        <v>5781</v>
      </c>
      <c r="AE191" s="57">
        <f t="shared" ca="1" si="83"/>
        <v>8697</v>
      </c>
      <c r="AF191" s="57">
        <f t="shared" ca="1" si="83"/>
        <v>878</v>
      </c>
      <c r="AG191" s="57">
        <f t="shared" ca="1" si="83"/>
        <v>31990</v>
      </c>
      <c r="AH191" s="57">
        <f t="shared" ca="1" si="83"/>
        <v>521</v>
      </c>
      <c r="AI191" s="57">
        <f t="shared" ca="1" si="83"/>
        <v>0</v>
      </c>
      <c r="AJ191" s="57">
        <f t="shared" ca="1" si="83"/>
        <v>188580</v>
      </c>
      <c r="AK191" s="57">
        <f t="shared" ca="1" si="82"/>
        <v>36574</v>
      </c>
      <c r="AL191" s="57">
        <f t="shared" ca="1" si="80"/>
        <v>76343</v>
      </c>
      <c r="AM191" s="57">
        <f t="shared" ca="1" si="80"/>
        <v>3632</v>
      </c>
      <c r="AN191" s="57">
        <f t="shared" ca="1" si="80"/>
        <v>70820</v>
      </c>
      <c r="AO191" s="57">
        <f t="shared" ca="1" si="80"/>
        <v>0</v>
      </c>
      <c r="AP191" s="57">
        <f t="shared" ca="1" si="80"/>
        <v>64126</v>
      </c>
      <c r="AQ191" s="57">
        <f t="shared" ca="1" si="80"/>
        <v>8542</v>
      </c>
      <c r="AR191" s="57">
        <f t="shared" ca="1" si="80"/>
        <v>579</v>
      </c>
      <c r="AS191" s="57">
        <v>2500</v>
      </c>
      <c r="AT191" s="57">
        <f t="shared" ca="1" si="80"/>
        <v>0</v>
      </c>
      <c r="AU191" s="51">
        <v>0</v>
      </c>
      <c r="AV191" s="57">
        <v>0</v>
      </c>
      <c r="AW191" s="51">
        <f t="shared" ca="1" si="63"/>
        <v>13965.98</v>
      </c>
      <c r="AX191" s="57">
        <f t="shared" ca="1" si="84"/>
        <v>-23230</v>
      </c>
      <c r="AY191" s="57">
        <f t="shared" ca="1" si="84"/>
        <v>0</v>
      </c>
      <c r="AZ191" s="57">
        <f t="shared" ca="1" si="84"/>
        <v>0</v>
      </c>
      <c r="BA191" s="51">
        <v>0</v>
      </c>
      <c r="BB191" s="51">
        <v>0</v>
      </c>
      <c r="BC191" s="57">
        <f t="shared" ca="1" si="84"/>
        <v>-28615</v>
      </c>
      <c r="BD191" s="57">
        <f t="shared" ca="1" si="84"/>
        <v>-24427</v>
      </c>
      <c r="BE191" s="57">
        <f t="shared" ca="1" si="73"/>
        <v>942.9</v>
      </c>
      <c r="BF191" s="51">
        <f t="shared" ca="1" si="64"/>
        <v>61.074399999999997</v>
      </c>
      <c r="BG191" s="51">
        <f t="shared" ca="1" si="65"/>
        <v>9.9746478873239433</v>
      </c>
      <c r="BH191" s="51">
        <f t="shared" ca="1" si="66"/>
        <v>634.91089108910887</v>
      </c>
      <c r="BI191" s="51">
        <v>0</v>
      </c>
      <c r="BJ191" s="51">
        <f ca="1">'2024_4월_관리비상세내역'!BK191</f>
        <v>1477.5250000000001</v>
      </c>
      <c r="BK191" s="51">
        <f t="shared" ca="1" si="67"/>
        <v>2420.4250000000002</v>
      </c>
      <c r="BL191" s="51">
        <f ca="1">'2024_4월_관리비상세내역'!BM191</f>
        <v>278.34929577464789</v>
      </c>
      <c r="BM191" s="57">
        <f t="shared" ca="1" si="68"/>
        <v>288.32394366197184</v>
      </c>
      <c r="BN191" s="51">
        <f ca="1">'2024_4월_관리비상세내역'!BO191</f>
        <v>728.96079999999995</v>
      </c>
      <c r="BO191" s="57">
        <f t="shared" ca="1" si="69"/>
        <v>790.03519999999992</v>
      </c>
      <c r="BP191" s="51">
        <f ca="1">'2024_4월_관리비상세내역'!BQ191</f>
        <v>1860.1386138613861</v>
      </c>
      <c r="BQ191" s="57">
        <f t="shared" ca="1" si="70"/>
        <v>2495.0495049504952</v>
      </c>
      <c r="BR191" s="51">
        <v>0</v>
      </c>
      <c r="BS191" s="51">
        <v>0</v>
      </c>
    </row>
    <row r="192" spans="1:71">
      <c r="A192" s="8" t="s">
        <v>239</v>
      </c>
      <c r="B192">
        <v>705</v>
      </c>
      <c r="C192" s="54">
        <v>801</v>
      </c>
      <c r="E192" s="8">
        <v>115.7</v>
      </c>
      <c r="F192" s="8" t="s">
        <v>240</v>
      </c>
      <c r="G192" s="55">
        <f t="shared" ca="1" si="58"/>
        <v>42161</v>
      </c>
      <c r="H192" s="8">
        <v>77777</v>
      </c>
      <c r="J192" t="str">
        <f t="shared" ca="1" si="72"/>
        <v>자가</v>
      </c>
      <c r="K192" s="8" t="s">
        <v>242</v>
      </c>
      <c r="L192" s="55">
        <v>45413</v>
      </c>
      <c r="M192" s="55">
        <v>45463</v>
      </c>
      <c r="N192" s="55">
        <v>45413</v>
      </c>
      <c r="O192" s="55">
        <v>45443</v>
      </c>
      <c r="P192" s="51">
        <f t="shared" ca="1" si="59"/>
        <v>540893</v>
      </c>
      <c r="Q192" s="57">
        <f t="shared" ca="1" si="60"/>
        <v>551710.86</v>
      </c>
      <c r="R192" s="51">
        <f t="shared" ca="1" si="61"/>
        <v>540893</v>
      </c>
      <c r="S192" s="57">
        <f t="shared" ca="1" si="71"/>
        <v>236066</v>
      </c>
      <c r="T192" s="57">
        <f t="shared" ca="1" si="62"/>
        <v>304827</v>
      </c>
      <c r="U192" s="57">
        <f t="shared" ca="1" si="83"/>
        <v>75350</v>
      </c>
      <c r="V192" s="57">
        <f t="shared" ca="1" si="83"/>
        <v>8545</v>
      </c>
      <c r="W192" s="57">
        <f t="shared" ca="1" si="83"/>
        <v>1836</v>
      </c>
      <c r="X192" s="57">
        <f t="shared" ca="1" si="83"/>
        <v>4121</v>
      </c>
      <c r="Y192" s="57">
        <f t="shared" ca="1" si="83"/>
        <v>3089</v>
      </c>
      <c r="Z192" s="57">
        <f t="shared" ca="1" si="83"/>
        <v>57921</v>
      </c>
      <c r="AA192" s="57">
        <f t="shared" ca="1" si="83"/>
        <v>14774</v>
      </c>
      <c r="AB192" s="57">
        <f t="shared" ca="1" si="83"/>
        <v>59479</v>
      </c>
      <c r="AC192" s="57">
        <f t="shared" ca="1" si="83"/>
        <v>1952</v>
      </c>
      <c r="AD192" s="57">
        <f t="shared" ca="1" si="83"/>
        <v>7801</v>
      </c>
      <c r="AE192" s="57">
        <f t="shared" ca="1" si="83"/>
        <v>8404</v>
      </c>
      <c r="AF192" s="57">
        <f t="shared" ca="1" si="83"/>
        <v>843</v>
      </c>
      <c r="AG192" s="57">
        <f t="shared" ca="1" si="83"/>
        <v>4741</v>
      </c>
      <c r="AH192" s="57">
        <f t="shared" ca="1" si="83"/>
        <v>566</v>
      </c>
      <c r="AI192" s="57">
        <f t="shared" ca="1" si="83"/>
        <v>0</v>
      </c>
      <c r="AJ192" s="57">
        <f t="shared" ca="1" si="83"/>
        <v>185216</v>
      </c>
      <c r="AK192" s="57">
        <f t="shared" ca="1" si="82"/>
        <v>5705</v>
      </c>
      <c r="AL192" s="57">
        <f t="shared" ca="1" si="80"/>
        <v>46725</v>
      </c>
      <c r="AM192" s="57">
        <f t="shared" ca="1" si="80"/>
        <v>9232</v>
      </c>
      <c r="AN192" s="57">
        <f t="shared" ca="1" si="80"/>
        <v>47800</v>
      </c>
      <c r="AO192" s="57">
        <f t="shared" ca="1" si="80"/>
        <v>0</v>
      </c>
      <c r="AP192" s="57">
        <f t="shared" ca="1" si="80"/>
        <v>6750</v>
      </c>
      <c r="AQ192" s="57">
        <f t="shared" ca="1" si="80"/>
        <v>1984</v>
      </c>
      <c r="AR192" s="57">
        <f t="shared" ca="1" si="80"/>
        <v>860</v>
      </c>
      <c r="AS192" s="57">
        <v>2500</v>
      </c>
      <c r="AT192" s="57">
        <f t="shared" ca="1" si="80"/>
        <v>0</v>
      </c>
      <c r="AU192" s="51">
        <v>0</v>
      </c>
      <c r="AV192" s="57">
        <v>0</v>
      </c>
      <c r="AW192" s="51">
        <f t="shared" ca="1" si="63"/>
        <v>10817.86</v>
      </c>
      <c r="AX192" s="57">
        <f t="shared" ca="1" si="84"/>
        <v>-11715</v>
      </c>
      <c r="AY192" s="57">
        <f t="shared" ca="1" si="84"/>
        <v>0</v>
      </c>
      <c r="AZ192" s="57">
        <f t="shared" ca="1" si="84"/>
        <v>0</v>
      </c>
      <c r="BA192" s="51">
        <v>-5000</v>
      </c>
      <c r="BB192" s="51">
        <v>0</v>
      </c>
      <c r="BC192" s="57">
        <f t="shared" ca="1" si="84"/>
        <v>-1935</v>
      </c>
      <c r="BD192" s="57">
        <f t="shared" ca="1" si="84"/>
        <v>-1651</v>
      </c>
      <c r="BE192" s="57">
        <f t="shared" ca="1" si="73"/>
        <v>926.08</v>
      </c>
      <c r="BF192" s="51">
        <f t="shared" ca="1" si="64"/>
        <v>37.380000000000003</v>
      </c>
      <c r="BG192" s="51">
        <f t="shared" ca="1" si="65"/>
        <v>6.732394366197183</v>
      </c>
      <c r="BH192" s="51">
        <f t="shared" ca="1" si="66"/>
        <v>66.831683168316829</v>
      </c>
      <c r="BI192" s="51">
        <v>0</v>
      </c>
      <c r="BJ192" s="51">
        <f ca="1">'2024_4월_관리비상세내역'!BK192</f>
        <v>1147.0250000000001</v>
      </c>
      <c r="BK192" s="51">
        <f t="shared" ca="1" si="67"/>
        <v>2073.105</v>
      </c>
      <c r="BL192" s="51">
        <f ca="1">'2024_4월_관리비상세내역'!BM192</f>
        <v>317.05661971830989</v>
      </c>
      <c r="BM192" s="57">
        <f t="shared" ca="1" si="68"/>
        <v>323.78901408450707</v>
      </c>
      <c r="BN192" s="51">
        <f ca="1">'2024_4월_관리비상세내역'!BO192</f>
        <v>360.56080000000003</v>
      </c>
      <c r="BO192" s="57">
        <f t="shared" ca="1" si="69"/>
        <v>397.94080000000002</v>
      </c>
      <c r="BP192" s="51">
        <f ca="1">'2024_4월_관리비상세내역'!BQ192</f>
        <v>1472.5940594059407</v>
      </c>
      <c r="BQ192" s="57">
        <f t="shared" ca="1" si="70"/>
        <v>1539.4257425742576</v>
      </c>
      <c r="BR192" s="51">
        <v>0</v>
      </c>
      <c r="BS192" s="51">
        <v>0</v>
      </c>
    </row>
    <row r="193" spans="1:71">
      <c r="A193" s="8" t="s">
        <v>239</v>
      </c>
      <c r="B193">
        <v>705</v>
      </c>
      <c r="C193" s="54">
        <v>802</v>
      </c>
      <c r="E193" s="8">
        <v>115.7</v>
      </c>
      <c r="F193" s="8" t="s">
        <v>240</v>
      </c>
      <c r="G193" s="55">
        <f t="shared" ca="1" si="58"/>
        <v>41857</v>
      </c>
      <c r="H193" s="8">
        <v>77777</v>
      </c>
      <c r="J193" t="str">
        <f t="shared" ca="1" si="72"/>
        <v>월세</v>
      </c>
      <c r="K193" s="8" t="s">
        <v>242</v>
      </c>
      <c r="L193" s="55">
        <v>45413</v>
      </c>
      <c r="M193" s="55">
        <v>45463</v>
      </c>
      <c r="N193" s="55">
        <v>45413</v>
      </c>
      <c r="O193" s="55">
        <v>45443</v>
      </c>
      <c r="P193" s="51">
        <f t="shared" ca="1" si="59"/>
        <v>588342</v>
      </c>
      <c r="Q193" s="57">
        <f t="shared" ca="1" si="60"/>
        <v>600108.84</v>
      </c>
      <c r="R193" s="51">
        <f t="shared" ca="1" si="61"/>
        <v>588342</v>
      </c>
      <c r="S193" s="57">
        <f t="shared" ca="1" si="71"/>
        <v>249449</v>
      </c>
      <c r="T193" s="57">
        <f t="shared" ca="1" si="62"/>
        <v>338893</v>
      </c>
      <c r="U193" s="57">
        <f t="shared" ca="1" si="83"/>
        <v>63157</v>
      </c>
      <c r="V193" s="57">
        <f t="shared" ca="1" si="83"/>
        <v>32654</v>
      </c>
      <c r="W193" s="57">
        <f t="shared" ca="1" si="83"/>
        <v>424</v>
      </c>
      <c r="X193" s="57">
        <f t="shared" ca="1" si="83"/>
        <v>3285</v>
      </c>
      <c r="Y193" s="57">
        <f t="shared" ca="1" si="83"/>
        <v>3828</v>
      </c>
      <c r="Z193" s="57">
        <f t="shared" ca="1" si="83"/>
        <v>32997</v>
      </c>
      <c r="AA193" s="57">
        <f t="shared" ca="1" si="83"/>
        <v>3276</v>
      </c>
      <c r="AB193" s="57">
        <f t="shared" ca="1" si="83"/>
        <v>68772</v>
      </c>
      <c r="AC193" s="57">
        <f t="shared" ca="1" si="83"/>
        <v>2943</v>
      </c>
      <c r="AD193" s="57">
        <f t="shared" ca="1" si="83"/>
        <v>8188</v>
      </c>
      <c r="AE193" s="57">
        <f t="shared" ca="1" si="83"/>
        <v>24799</v>
      </c>
      <c r="AF193" s="57">
        <f t="shared" ca="1" si="83"/>
        <v>568</v>
      </c>
      <c r="AG193" s="57">
        <f t="shared" ca="1" si="83"/>
        <v>2596</v>
      </c>
      <c r="AH193" s="57">
        <f t="shared" ca="1" si="83"/>
        <v>95</v>
      </c>
      <c r="AI193" s="57">
        <f t="shared" ca="1" si="83"/>
        <v>0</v>
      </c>
      <c r="AJ193" s="57">
        <f t="shared" ca="1" si="83"/>
        <v>192177</v>
      </c>
      <c r="AK193" s="57">
        <f t="shared" ca="1" si="82"/>
        <v>19581</v>
      </c>
      <c r="AL193" s="57">
        <f t="shared" ca="1" si="80"/>
        <v>87004</v>
      </c>
      <c r="AM193" s="57">
        <f t="shared" ca="1" si="80"/>
        <v>6603</v>
      </c>
      <c r="AN193" s="57">
        <f t="shared" ca="1" si="80"/>
        <v>66107</v>
      </c>
      <c r="AO193" s="57">
        <f t="shared" ca="1" si="80"/>
        <v>0</v>
      </c>
      <c r="AP193" s="57">
        <f t="shared" ca="1" si="80"/>
        <v>7452</v>
      </c>
      <c r="AQ193" s="57">
        <f t="shared" ca="1" si="80"/>
        <v>5238</v>
      </c>
      <c r="AR193" s="57">
        <f t="shared" ca="1" si="80"/>
        <v>1326</v>
      </c>
      <c r="AS193" s="57">
        <v>2500</v>
      </c>
      <c r="AT193" s="57">
        <f t="shared" ca="1" si="80"/>
        <v>0</v>
      </c>
      <c r="AU193" s="51">
        <v>0</v>
      </c>
      <c r="AV193" s="57">
        <v>0</v>
      </c>
      <c r="AW193" s="51">
        <f t="shared" ca="1" si="63"/>
        <v>11766.84</v>
      </c>
      <c r="AX193" s="57">
        <f t="shared" ca="1" si="84"/>
        <v>-11097</v>
      </c>
      <c r="AY193" s="57">
        <f t="shared" ca="1" si="84"/>
        <v>0</v>
      </c>
      <c r="AZ193" s="57">
        <f t="shared" ca="1" si="84"/>
        <v>0</v>
      </c>
      <c r="BA193" s="51">
        <v>0</v>
      </c>
      <c r="BB193" s="51">
        <v>0</v>
      </c>
      <c r="BC193" s="57">
        <f t="shared" ca="1" si="84"/>
        <v>-16316</v>
      </c>
      <c r="BD193" s="57">
        <f t="shared" ca="1" si="84"/>
        <v>-19815</v>
      </c>
      <c r="BE193" s="57">
        <f t="shared" ca="1" si="73"/>
        <v>960.88499999999999</v>
      </c>
      <c r="BF193" s="51">
        <f t="shared" ca="1" si="64"/>
        <v>69.603200000000001</v>
      </c>
      <c r="BG193" s="51">
        <f t="shared" ca="1" si="65"/>
        <v>9.3108450704225358</v>
      </c>
      <c r="BH193" s="51">
        <f t="shared" ca="1" si="66"/>
        <v>73.78217821782178</v>
      </c>
      <c r="BI193" s="51">
        <v>0</v>
      </c>
      <c r="BJ193" s="51">
        <f ca="1">'2024_4월_관리비상세내역'!BK193</f>
        <v>1073.9099999999999</v>
      </c>
      <c r="BK193" s="51">
        <f t="shared" ca="1" si="67"/>
        <v>2034.7949999999998</v>
      </c>
      <c r="BL193" s="51">
        <f ca="1">'2024_4월_관리비상세내역'!BM193</f>
        <v>812.73098591549297</v>
      </c>
      <c r="BM193" s="57">
        <f t="shared" ca="1" si="68"/>
        <v>822.04183098591545</v>
      </c>
      <c r="BN193" s="51">
        <f ca="1">'2024_4월_관리비상세내역'!BO193</f>
        <v>187.73520000000002</v>
      </c>
      <c r="BO193" s="57">
        <f t="shared" ca="1" si="69"/>
        <v>257.33840000000004</v>
      </c>
      <c r="BP193" s="51">
        <f ca="1">'2024_4월_관리비상세내역'!BQ193</f>
        <v>1411.6930693069307</v>
      </c>
      <c r="BQ193" s="57">
        <f t="shared" ca="1" si="70"/>
        <v>1485.4752475247526</v>
      </c>
      <c r="BR193" s="51">
        <v>0</v>
      </c>
      <c r="BS193" s="51">
        <v>0</v>
      </c>
    </row>
    <row r="194" spans="1:71">
      <c r="A194" s="8" t="s">
        <v>239</v>
      </c>
      <c r="B194">
        <v>705</v>
      </c>
      <c r="C194" s="54">
        <v>901</v>
      </c>
      <c r="E194" s="8">
        <v>115.7</v>
      </c>
      <c r="F194" s="8" t="s">
        <v>240</v>
      </c>
      <c r="G194" s="55">
        <f t="shared" ca="1" si="58"/>
        <v>44145</v>
      </c>
      <c r="H194" s="8">
        <v>77777</v>
      </c>
      <c r="J194" t="str">
        <f t="shared" ca="1" si="72"/>
        <v>전세</v>
      </c>
      <c r="K194" s="8" t="s">
        <v>242</v>
      </c>
      <c r="L194" s="55">
        <v>45413</v>
      </c>
      <c r="M194" s="55">
        <v>45463</v>
      </c>
      <c r="N194" s="55">
        <v>45413</v>
      </c>
      <c r="O194" s="55">
        <v>45443</v>
      </c>
      <c r="P194" s="51">
        <f t="shared" ca="1" si="59"/>
        <v>654020</v>
      </c>
      <c r="Q194" s="57">
        <f t="shared" ca="1" si="60"/>
        <v>667100.4</v>
      </c>
      <c r="R194" s="51">
        <f t="shared" ca="1" si="61"/>
        <v>654020</v>
      </c>
      <c r="S194" s="57">
        <f t="shared" ca="1" si="71"/>
        <v>274148</v>
      </c>
      <c r="T194" s="57">
        <f t="shared" ca="1" si="62"/>
        <v>379872</v>
      </c>
      <c r="U194" s="57">
        <f t="shared" ca="1" si="83"/>
        <v>62871</v>
      </c>
      <c r="V194" s="57">
        <f t="shared" ca="1" si="83"/>
        <v>34373</v>
      </c>
      <c r="W194" s="57">
        <f t="shared" ca="1" si="83"/>
        <v>520</v>
      </c>
      <c r="X194" s="57">
        <f t="shared" ca="1" si="83"/>
        <v>2536</v>
      </c>
      <c r="Y194" s="57">
        <f t="shared" ca="1" si="83"/>
        <v>3495</v>
      </c>
      <c r="Z194" s="57">
        <f t="shared" ca="1" si="83"/>
        <v>37270</v>
      </c>
      <c r="AA194" s="57">
        <f t="shared" ca="1" si="83"/>
        <v>28879</v>
      </c>
      <c r="AB194" s="57">
        <f t="shared" ca="1" si="83"/>
        <v>52521</v>
      </c>
      <c r="AC194" s="57">
        <f t="shared" ca="1" si="83"/>
        <v>1610</v>
      </c>
      <c r="AD194" s="57">
        <f t="shared" ca="1" si="83"/>
        <v>3635</v>
      </c>
      <c r="AE194" s="57">
        <f t="shared" ca="1" si="83"/>
        <v>25366</v>
      </c>
      <c r="AF194" s="57">
        <f t="shared" ca="1" si="83"/>
        <v>926</v>
      </c>
      <c r="AG194" s="57">
        <f t="shared" ca="1" si="83"/>
        <v>40535</v>
      </c>
      <c r="AH194" s="57">
        <f t="shared" ca="1" si="83"/>
        <v>62</v>
      </c>
      <c r="AI194" s="57">
        <f t="shared" ca="1" si="83"/>
        <v>0</v>
      </c>
      <c r="AJ194" s="57">
        <f t="shared" ca="1" si="83"/>
        <v>181200</v>
      </c>
      <c r="AK194" s="57">
        <f t="shared" ca="1" si="82"/>
        <v>13343</v>
      </c>
      <c r="AL194" s="57">
        <f t="shared" ca="1" si="80"/>
        <v>92063</v>
      </c>
      <c r="AM194" s="57">
        <f t="shared" ca="1" si="80"/>
        <v>66</v>
      </c>
      <c r="AN194" s="57">
        <f t="shared" ca="1" si="80"/>
        <v>66590</v>
      </c>
      <c r="AO194" s="57">
        <f t="shared" ca="1" si="80"/>
        <v>0</v>
      </c>
      <c r="AP194" s="57">
        <f t="shared" ca="1" si="80"/>
        <v>35500</v>
      </c>
      <c r="AQ194" s="57">
        <f t="shared" ca="1" si="80"/>
        <v>8490</v>
      </c>
      <c r="AR194" s="57">
        <f t="shared" ca="1" si="80"/>
        <v>1636</v>
      </c>
      <c r="AS194" s="57">
        <v>2500</v>
      </c>
      <c r="AT194" s="57">
        <f t="shared" ca="1" si="80"/>
        <v>0</v>
      </c>
      <c r="AU194" s="51">
        <v>0</v>
      </c>
      <c r="AV194" s="57">
        <v>0</v>
      </c>
      <c r="AW194" s="51">
        <f t="shared" ca="1" si="63"/>
        <v>13080.4</v>
      </c>
      <c r="AX194" s="57">
        <f t="shared" ca="1" si="84"/>
        <v>-23925</v>
      </c>
      <c r="AY194" s="57">
        <f t="shared" ca="1" si="84"/>
        <v>0</v>
      </c>
      <c r="AZ194" s="57">
        <f t="shared" ca="1" si="84"/>
        <v>0</v>
      </c>
      <c r="BA194" s="51">
        <v>0</v>
      </c>
      <c r="BB194" s="51">
        <v>0</v>
      </c>
      <c r="BC194" s="57">
        <f t="shared" ca="1" si="84"/>
        <v>-9386</v>
      </c>
      <c r="BD194" s="57">
        <f t="shared" ca="1" si="84"/>
        <v>-8656</v>
      </c>
      <c r="BE194" s="57">
        <f t="shared" ca="1" si="73"/>
        <v>906</v>
      </c>
      <c r="BF194" s="51">
        <f t="shared" ca="1" si="64"/>
        <v>73.650400000000005</v>
      </c>
      <c r="BG194" s="51">
        <f t="shared" ca="1" si="65"/>
        <v>9.3788732394366203</v>
      </c>
      <c r="BH194" s="51">
        <f t="shared" ca="1" si="66"/>
        <v>351.48514851485146</v>
      </c>
      <c r="BI194" s="51">
        <v>0</v>
      </c>
      <c r="BJ194" s="51">
        <f ca="1">'2024_4월_관리비상세내역'!BK194</f>
        <v>1692.4850000000001</v>
      </c>
      <c r="BK194" s="51">
        <f t="shared" ca="1" si="67"/>
        <v>2598.4850000000001</v>
      </c>
      <c r="BL194" s="51">
        <f ca="1">'2024_4월_관리비상세내역'!BM194</f>
        <v>526.15056338028171</v>
      </c>
      <c r="BM194" s="57">
        <f t="shared" ca="1" si="68"/>
        <v>535.52943661971835</v>
      </c>
      <c r="BN194" s="51">
        <f ca="1">'2024_4월_관리비상세내역'!BO194</f>
        <v>250.06639999999999</v>
      </c>
      <c r="BO194" s="57">
        <f t="shared" ca="1" si="69"/>
        <v>323.71679999999998</v>
      </c>
      <c r="BP194" s="51">
        <f ca="1">'2024_4월_관리비상세내역'!BQ194</f>
        <v>872.80198019801981</v>
      </c>
      <c r="BQ194" s="57">
        <f t="shared" ca="1" si="70"/>
        <v>1224.2871287128712</v>
      </c>
      <c r="BR194" s="51">
        <v>0</v>
      </c>
      <c r="BS194" s="51">
        <v>0</v>
      </c>
    </row>
    <row r="195" spans="1:71">
      <c r="A195" s="8" t="s">
        <v>239</v>
      </c>
      <c r="B195">
        <v>705</v>
      </c>
      <c r="C195" s="54">
        <v>902</v>
      </c>
      <c r="E195" s="8">
        <v>115.7</v>
      </c>
      <c r="F195" s="8" t="s">
        <v>240</v>
      </c>
      <c r="G195" s="55">
        <f t="shared" ref="G195:G258" ca="1" si="85">RANDBETWEEN(DATE(2014,1,1), DATE(2024,1,1))</f>
        <v>42580</v>
      </c>
      <c r="H195" s="8">
        <v>77777</v>
      </c>
      <c r="J195" t="str">
        <f t="shared" ca="1" si="72"/>
        <v>월세</v>
      </c>
      <c r="K195" s="8" t="s">
        <v>242</v>
      </c>
      <c r="L195" s="55">
        <v>45413</v>
      </c>
      <c r="M195" s="55">
        <v>45463</v>
      </c>
      <c r="N195" s="55">
        <v>45413</v>
      </c>
      <c r="O195" s="55">
        <v>45443</v>
      </c>
      <c r="P195" s="51">
        <f t="shared" ref="P195:P258" ca="1" si="86">R195+AU195</f>
        <v>615558</v>
      </c>
      <c r="Q195" s="57">
        <f t="shared" ref="Q195:Q258" ca="1" si="87">P195+AW195</f>
        <v>627869.16</v>
      </c>
      <c r="R195" s="51">
        <f t="shared" ref="R195:R258" ca="1" si="88">S195+T195</f>
        <v>615558</v>
      </c>
      <c r="S195" s="57">
        <f t="shared" ca="1" si="71"/>
        <v>270681</v>
      </c>
      <c r="T195" s="57">
        <f t="shared" ref="T195:T258" ca="1" si="89">SUM(AA195,AH195,AJ195,AK195,AL195,AM195,AN195,AP195,AR195,AS195,AX195,BC195,BD195)</f>
        <v>344877</v>
      </c>
      <c r="U195" s="57">
        <f t="shared" ca="1" si="83"/>
        <v>48033</v>
      </c>
      <c r="V195" s="57">
        <f t="shared" ca="1" si="83"/>
        <v>21015</v>
      </c>
      <c r="W195" s="57">
        <f t="shared" ca="1" si="83"/>
        <v>1304</v>
      </c>
      <c r="X195" s="57">
        <f t="shared" ca="1" si="83"/>
        <v>3785</v>
      </c>
      <c r="Y195" s="57">
        <f t="shared" ca="1" si="83"/>
        <v>3835</v>
      </c>
      <c r="Z195" s="57">
        <f t="shared" ca="1" si="83"/>
        <v>54057</v>
      </c>
      <c r="AA195" s="57">
        <f t="shared" ca="1" si="83"/>
        <v>3168</v>
      </c>
      <c r="AB195" s="57">
        <f t="shared" ca="1" si="83"/>
        <v>57307</v>
      </c>
      <c r="AC195" s="57">
        <f t="shared" ca="1" si="83"/>
        <v>2458</v>
      </c>
      <c r="AD195" s="57">
        <f t="shared" ca="1" si="83"/>
        <v>6767</v>
      </c>
      <c r="AE195" s="57">
        <f t="shared" ca="1" si="83"/>
        <v>15588</v>
      </c>
      <c r="AF195" s="57">
        <f t="shared" ca="1" si="83"/>
        <v>401</v>
      </c>
      <c r="AG195" s="57">
        <f t="shared" ca="1" si="83"/>
        <v>48049</v>
      </c>
      <c r="AH195" s="57">
        <f t="shared" ca="1" si="83"/>
        <v>486</v>
      </c>
      <c r="AI195" s="57">
        <f t="shared" ca="1" si="83"/>
        <v>0</v>
      </c>
      <c r="AJ195" s="57">
        <f t="shared" ca="1" si="83"/>
        <v>186610</v>
      </c>
      <c r="AK195" s="57">
        <f t="shared" ca="1" si="82"/>
        <v>43910</v>
      </c>
      <c r="AL195" s="57">
        <f t="shared" ca="1" si="80"/>
        <v>32584</v>
      </c>
      <c r="AM195" s="57">
        <f t="shared" ca="1" si="80"/>
        <v>4300</v>
      </c>
      <c r="AN195" s="57">
        <f t="shared" ca="1" si="80"/>
        <v>65165</v>
      </c>
      <c r="AO195" s="57">
        <f t="shared" ca="1" si="80"/>
        <v>0</v>
      </c>
      <c r="AP195" s="57">
        <f t="shared" ca="1" si="80"/>
        <v>33921</v>
      </c>
      <c r="AQ195" s="57">
        <f t="shared" ca="1" si="80"/>
        <v>8082</v>
      </c>
      <c r="AR195" s="57">
        <f t="shared" ca="1" si="80"/>
        <v>760</v>
      </c>
      <c r="AS195" s="57">
        <v>2500</v>
      </c>
      <c r="AT195" s="57">
        <f t="shared" ca="1" si="80"/>
        <v>0</v>
      </c>
      <c r="AU195" s="51">
        <v>0</v>
      </c>
      <c r="AV195" s="57">
        <v>0</v>
      </c>
      <c r="AW195" s="51">
        <f t="shared" ref="AW195:AW258" ca="1" si="90">P195*0.02</f>
        <v>12311.16</v>
      </c>
      <c r="AX195" s="57">
        <f t="shared" ca="1" si="84"/>
        <v>-2061</v>
      </c>
      <c r="AY195" s="57">
        <f t="shared" ca="1" si="84"/>
        <v>0</v>
      </c>
      <c r="AZ195" s="57">
        <f t="shared" ca="1" si="84"/>
        <v>0</v>
      </c>
      <c r="BA195" s="51">
        <v>0</v>
      </c>
      <c r="BB195" s="51">
        <v>0</v>
      </c>
      <c r="BC195" s="57">
        <f t="shared" ca="1" si="84"/>
        <v>-18489</v>
      </c>
      <c r="BD195" s="57">
        <f t="shared" ca="1" si="84"/>
        <v>-7977</v>
      </c>
      <c r="BE195" s="57">
        <f t="shared" ca="1" si="73"/>
        <v>933.05</v>
      </c>
      <c r="BF195" s="51">
        <f t="shared" ref="BF195:BF258" ca="1" si="91">AL195/1250</f>
        <v>26.0672</v>
      </c>
      <c r="BG195" s="51">
        <f t="shared" ref="BG195:BG258" ca="1" si="92">AN195/7100</f>
        <v>9.1781690140845065</v>
      </c>
      <c r="BH195" s="51">
        <f t="shared" ref="BH195:BH258" ca="1" si="93">AP195/101</f>
        <v>335.85148514851483</v>
      </c>
      <c r="BI195" s="51">
        <v>0</v>
      </c>
      <c r="BJ195" s="51">
        <f ca="1">'2024_4월_관리비상세내역'!BK195</f>
        <v>1196.605</v>
      </c>
      <c r="BK195" s="51">
        <f t="shared" ref="BK195:BK258" ca="1" si="94">BJ195+BE195</f>
        <v>2129.6549999999997</v>
      </c>
      <c r="BL195" s="51">
        <f ca="1">'2024_4월_관리비상세내역'!BM195</f>
        <v>73.067887323943665</v>
      </c>
      <c r="BM195" s="57">
        <f t="shared" ref="BM195:BM258" ca="1" si="95">BL195+BG195</f>
        <v>82.246056338028168</v>
      </c>
      <c r="BN195" s="51">
        <f ca="1">'2024_4월_관리비상세내역'!BO195</f>
        <v>1111.4992</v>
      </c>
      <c r="BO195" s="57">
        <f t="shared" ref="BO195:BO258" ca="1" si="96">BN195+BF195</f>
        <v>1137.5663999999999</v>
      </c>
      <c r="BP195" s="51">
        <f ca="1">'2024_4월_관리비상세내역'!BQ195</f>
        <v>864.46534653465346</v>
      </c>
      <c r="BQ195" s="57">
        <f t="shared" ref="BQ195:BQ258" ca="1" si="97">BP195+BH195</f>
        <v>1200.3168316831684</v>
      </c>
      <c r="BR195" s="51">
        <v>0</v>
      </c>
      <c r="BS195" s="51">
        <v>0</v>
      </c>
    </row>
    <row r="196" spans="1:71">
      <c r="A196" s="8" t="s">
        <v>239</v>
      </c>
      <c r="B196">
        <v>705</v>
      </c>
      <c r="C196" s="54">
        <v>1001</v>
      </c>
      <c r="E196" s="8">
        <v>115.7</v>
      </c>
      <c r="F196" s="8" t="s">
        <v>240</v>
      </c>
      <c r="G196" s="55">
        <f t="shared" ca="1" si="85"/>
        <v>44450</v>
      </c>
      <c r="H196" s="8">
        <v>77777</v>
      </c>
      <c r="J196" t="str">
        <f t="shared" ca="1" si="72"/>
        <v>전세</v>
      </c>
      <c r="K196" s="8" t="s">
        <v>242</v>
      </c>
      <c r="L196" s="55">
        <v>45413</v>
      </c>
      <c r="M196" s="55">
        <v>45463</v>
      </c>
      <c r="N196" s="55">
        <v>45413</v>
      </c>
      <c r="O196" s="55">
        <v>45443</v>
      </c>
      <c r="P196" s="51">
        <f t="shared" ca="1" si="86"/>
        <v>482465</v>
      </c>
      <c r="Q196" s="57">
        <f t="shared" ca="1" si="87"/>
        <v>492114.3</v>
      </c>
      <c r="R196" s="51">
        <f t="shared" ca="1" si="88"/>
        <v>482465</v>
      </c>
      <c r="S196" s="57">
        <f t="shared" ref="S196:S259" ca="1" si="98">SUM(U196,V196,W196,X196,Y196,Z196,AB196,AC196,AD196,AE196,AF196,AG196,AQ196)</f>
        <v>210017</v>
      </c>
      <c r="T196" s="57">
        <f t="shared" ca="1" si="89"/>
        <v>272448</v>
      </c>
      <c r="U196" s="57">
        <f t="shared" ca="1" si="83"/>
        <v>58956</v>
      </c>
      <c r="V196" s="57">
        <f t="shared" ca="1" si="83"/>
        <v>29236</v>
      </c>
      <c r="W196" s="57">
        <f t="shared" ca="1" si="83"/>
        <v>885</v>
      </c>
      <c r="X196" s="57">
        <f t="shared" ca="1" si="83"/>
        <v>2468</v>
      </c>
      <c r="Y196" s="57">
        <f t="shared" ca="1" si="83"/>
        <v>3507</v>
      </c>
      <c r="Z196" s="57">
        <f t="shared" ca="1" si="83"/>
        <v>57437</v>
      </c>
      <c r="AA196" s="57">
        <f t="shared" ca="1" si="83"/>
        <v>19992</v>
      </c>
      <c r="AB196" s="57">
        <f t="shared" ca="1" si="83"/>
        <v>14111</v>
      </c>
      <c r="AC196" s="57">
        <f t="shared" ca="1" si="83"/>
        <v>2852</v>
      </c>
      <c r="AD196" s="57">
        <f t="shared" ca="1" si="83"/>
        <v>3741</v>
      </c>
      <c r="AE196" s="57">
        <f t="shared" ca="1" si="83"/>
        <v>23298</v>
      </c>
      <c r="AF196" s="57">
        <f t="shared" ca="1" si="83"/>
        <v>508</v>
      </c>
      <c r="AG196" s="57">
        <f t="shared" ca="1" si="83"/>
        <v>7908</v>
      </c>
      <c r="AH196" s="57">
        <f t="shared" ca="1" si="83"/>
        <v>52</v>
      </c>
      <c r="AI196" s="57">
        <f t="shared" ca="1" si="83"/>
        <v>0</v>
      </c>
      <c r="AJ196" s="57">
        <f t="shared" ca="1" si="83"/>
        <v>193916</v>
      </c>
      <c r="AK196" s="57">
        <f t="shared" ca="1" si="82"/>
        <v>6375</v>
      </c>
      <c r="AL196" s="57">
        <f t="shared" ca="1" si="80"/>
        <v>22809</v>
      </c>
      <c r="AM196" s="57">
        <f t="shared" ca="1" si="80"/>
        <v>1607</v>
      </c>
      <c r="AN196" s="57">
        <f t="shared" ca="1" si="80"/>
        <v>37035</v>
      </c>
      <c r="AO196" s="57">
        <f t="shared" ca="1" si="80"/>
        <v>0</v>
      </c>
      <c r="AP196" s="57">
        <f t="shared" ca="1" si="80"/>
        <v>41407</v>
      </c>
      <c r="AQ196" s="57">
        <f t="shared" ca="1" si="80"/>
        <v>5110</v>
      </c>
      <c r="AR196" s="57">
        <f t="shared" ca="1" si="80"/>
        <v>847</v>
      </c>
      <c r="AS196" s="57">
        <v>2500</v>
      </c>
      <c r="AT196" s="57">
        <f t="shared" ca="1" si="80"/>
        <v>0</v>
      </c>
      <c r="AU196" s="51">
        <v>0</v>
      </c>
      <c r="AV196" s="57">
        <v>0</v>
      </c>
      <c r="AW196" s="51">
        <f t="shared" ca="1" si="90"/>
        <v>9649.3000000000011</v>
      </c>
      <c r="AX196" s="57">
        <f t="shared" ca="1" si="84"/>
        <v>-18865</v>
      </c>
      <c r="AY196" s="57">
        <f t="shared" ca="1" si="84"/>
        <v>0</v>
      </c>
      <c r="AZ196" s="57">
        <f t="shared" ca="1" si="84"/>
        <v>0</v>
      </c>
      <c r="BA196" s="51">
        <v>0</v>
      </c>
      <c r="BB196" s="51">
        <v>0</v>
      </c>
      <c r="BC196" s="57">
        <f t="shared" ca="1" si="84"/>
        <v>-16365</v>
      </c>
      <c r="BD196" s="57">
        <f t="shared" ca="1" si="84"/>
        <v>-18862</v>
      </c>
      <c r="BE196" s="57">
        <f t="shared" ca="1" si="73"/>
        <v>969.58</v>
      </c>
      <c r="BF196" s="51">
        <f t="shared" ca="1" si="91"/>
        <v>18.247199999999999</v>
      </c>
      <c r="BG196" s="51">
        <f t="shared" ca="1" si="92"/>
        <v>5.2161971830985916</v>
      </c>
      <c r="BH196" s="51">
        <f t="shared" ca="1" si="93"/>
        <v>409.97029702970298</v>
      </c>
      <c r="BI196" s="51">
        <v>0</v>
      </c>
      <c r="BJ196" s="51">
        <f ca="1">'2024_4월_관리비상세내역'!BK196</f>
        <v>1502.98</v>
      </c>
      <c r="BK196" s="51">
        <f t="shared" ca="1" si="94"/>
        <v>2472.56</v>
      </c>
      <c r="BL196" s="51">
        <f ca="1">'2024_4월_관리비상세내역'!BM196</f>
        <v>547.5487323943662</v>
      </c>
      <c r="BM196" s="57">
        <f t="shared" ca="1" si="95"/>
        <v>552.76492957746484</v>
      </c>
      <c r="BN196" s="51">
        <f ca="1">'2024_4월_관리비상세내역'!BO196</f>
        <v>277.63679999999999</v>
      </c>
      <c r="BO196" s="57">
        <f t="shared" ca="1" si="96"/>
        <v>295.88400000000001</v>
      </c>
      <c r="BP196" s="51">
        <f ca="1">'2024_4월_관리비상세내역'!BQ196</f>
        <v>1217.8415841584158</v>
      </c>
      <c r="BQ196" s="57">
        <f t="shared" ca="1" si="97"/>
        <v>1627.8118811881188</v>
      </c>
      <c r="BR196" s="51">
        <v>0</v>
      </c>
      <c r="BS196" s="51">
        <v>0</v>
      </c>
    </row>
    <row r="197" spans="1:71">
      <c r="A197" s="8" t="s">
        <v>239</v>
      </c>
      <c r="B197">
        <v>705</v>
      </c>
      <c r="C197" s="54">
        <v>1002</v>
      </c>
      <c r="E197" s="8">
        <v>115.7</v>
      </c>
      <c r="F197" s="8" t="s">
        <v>240</v>
      </c>
      <c r="G197" s="55">
        <f t="shared" ca="1" si="85"/>
        <v>43276</v>
      </c>
      <c r="H197" s="8">
        <v>77777</v>
      </c>
      <c r="J197" t="str">
        <f t="shared" ca="1" si="72"/>
        <v>월세</v>
      </c>
      <c r="K197" s="8" t="s">
        <v>242</v>
      </c>
      <c r="L197" s="55">
        <v>45413</v>
      </c>
      <c r="M197" s="55">
        <v>45463</v>
      </c>
      <c r="N197" s="55">
        <v>45413</v>
      </c>
      <c r="O197" s="55">
        <v>45443</v>
      </c>
      <c r="P197" s="51">
        <f t="shared" ca="1" si="86"/>
        <v>547918</v>
      </c>
      <c r="Q197" s="57">
        <f t="shared" ca="1" si="87"/>
        <v>558876.36</v>
      </c>
      <c r="R197" s="51">
        <f t="shared" ca="1" si="88"/>
        <v>547918</v>
      </c>
      <c r="S197" s="57">
        <f t="shared" ca="1" si="98"/>
        <v>268281</v>
      </c>
      <c r="T197" s="57">
        <f t="shared" ca="1" si="89"/>
        <v>279637</v>
      </c>
      <c r="U197" s="57">
        <f t="shared" ca="1" si="83"/>
        <v>61978</v>
      </c>
      <c r="V197" s="57">
        <f t="shared" ca="1" si="83"/>
        <v>17784</v>
      </c>
      <c r="W197" s="57">
        <f t="shared" ca="1" si="83"/>
        <v>1938</v>
      </c>
      <c r="X197" s="57">
        <f t="shared" ca="1" si="83"/>
        <v>3687</v>
      </c>
      <c r="Y197" s="57">
        <f t="shared" ca="1" si="83"/>
        <v>3904</v>
      </c>
      <c r="Z197" s="57">
        <f t="shared" ca="1" si="83"/>
        <v>47181</v>
      </c>
      <c r="AA197" s="57">
        <f t="shared" ca="1" si="83"/>
        <v>1320</v>
      </c>
      <c r="AB197" s="57">
        <f t="shared" ca="1" si="83"/>
        <v>74824</v>
      </c>
      <c r="AC197" s="57">
        <f t="shared" ca="1" si="83"/>
        <v>534</v>
      </c>
      <c r="AD197" s="57">
        <f t="shared" ca="1" si="83"/>
        <v>7481</v>
      </c>
      <c r="AE197" s="57">
        <f t="shared" ca="1" si="83"/>
        <v>9860</v>
      </c>
      <c r="AF197" s="57">
        <f t="shared" ca="1" si="83"/>
        <v>933</v>
      </c>
      <c r="AG197" s="57">
        <f t="shared" ca="1" si="83"/>
        <v>31264</v>
      </c>
      <c r="AH197" s="57">
        <f t="shared" ca="1" si="83"/>
        <v>305</v>
      </c>
      <c r="AI197" s="57">
        <f t="shared" ca="1" si="83"/>
        <v>0</v>
      </c>
      <c r="AJ197" s="57">
        <f t="shared" ca="1" si="83"/>
        <v>191496</v>
      </c>
      <c r="AK197" s="57">
        <f t="shared" ca="1" si="82"/>
        <v>23396</v>
      </c>
      <c r="AL197" s="57">
        <f t="shared" ca="1" si="82"/>
        <v>53180</v>
      </c>
      <c r="AM197" s="57">
        <f t="shared" ca="1" si="82"/>
        <v>122</v>
      </c>
      <c r="AN197" s="57">
        <f t="shared" ca="1" si="82"/>
        <v>1974</v>
      </c>
      <c r="AO197" s="57">
        <f t="shared" ca="1" si="82"/>
        <v>0</v>
      </c>
      <c r="AP197" s="57">
        <f t="shared" ca="1" si="82"/>
        <v>57095</v>
      </c>
      <c r="AQ197" s="57">
        <f t="shared" ca="1" si="82"/>
        <v>6913</v>
      </c>
      <c r="AR197" s="57">
        <f t="shared" ca="1" si="82"/>
        <v>532</v>
      </c>
      <c r="AS197" s="57">
        <v>2500</v>
      </c>
      <c r="AT197" s="57">
        <f t="shared" ca="1" si="82"/>
        <v>0</v>
      </c>
      <c r="AU197" s="51">
        <v>0</v>
      </c>
      <c r="AV197" s="57">
        <v>0</v>
      </c>
      <c r="AW197" s="51">
        <f t="shared" ca="1" si="90"/>
        <v>10958.36</v>
      </c>
      <c r="AX197" s="57">
        <f t="shared" ca="1" si="84"/>
        <v>-16000</v>
      </c>
      <c r="AY197" s="57">
        <f t="shared" ca="1" si="84"/>
        <v>0</v>
      </c>
      <c r="AZ197" s="57">
        <f t="shared" ca="1" si="84"/>
        <v>0</v>
      </c>
      <c r="BA197" s="51">
        <v>0</v>
      </c>
      <c r="BB197" s="51">
        <v>0</v>
      </c>
      <c r="BC197" s="57">
        <f t="shared" ca="1" si="84"/>
        <v>-12755</v>
      </c>
      <c r="BD197" s="57">
        <f t="shared" ca="1" si="84"/>
        <v>-23528</v>
      </c>
      <c r="BE197" s="57">
        <f t="shared" ca="1" si="73"/>
        <v>957.48</v>
      </c>
      <c r="BF197" s="51">
        <f t="shared" ca="1" si="91"/>
        <v>42.543999999999997</v>
      </c>
      <c r="BG197" s="51">
        <f t="shared" ca="1" si="92"/>
        <v>0.2780281690140845</v>
      </c>
      <c r="BH197" s="51">
        <f t="shared" ca="1" si="93"/>
        <v>565.29702970297035</v>
      </c>
      <c r="BI197" s="51">
        <v>0</v>
      </c>
      <c r="BJ197" s="51">
        <f ca="1">'2024_4월_관리비상세내역'!BK197</f>
        <v>1575.3049999999998</v>
      </c>
      <c r="BK197" s="51">
        <f t="shared" ca="1" si="94"/>
        <v>2532.7849999999999</v>
      </c>
      <c r="BL197" s="51">
        <f ca="1">'2024_4월_관리비상세내역'!BM197</f>
        <v>74.060845070422531</v>
      </c>
      <c r="BM197" s="57">
        <f t="shared" ca="1" si="95"/>
        <v>74.338873239436609</v>
      </c>
      <c r="BN197" s="51">
        <f ca="1">'2024_4월_관리비상세내역'!BO197</f>
        <v>751.42079999999999</v>
      </c>
      <c r="BO197" s="57">
        <f t="shared" ca="1" si="96"/>
        <v>793.96479999999997</v>
      </c>
      <c r="BP197" s="51">
        <f ca="1">'2024_4월_관리비상세내역'!BQ197</f>
        <v>1440.7524752475249</v>
      </c>
      <c r="BQ197" s="57">
        <f t="shared" ca="1" si="97"/>
        <v>2006.0495049504952</v>
      </c>
      <c r="BR197" s="51">
        <v>0</v>
      </c>
      <c r="BS197" s="51">
        <v>0</v>
      </c>
    </row>
    <row r="198" spans="1:71">
      <c r="A198" s="8" t="s">
        <v>239</v>
      </c>
      <c r="B198">
        <v>705</v>
      </c>
      <c r="C198" s="54">
        <v>1101</v>
      </c>
      <c r="E198" s="8">
        <v>115.7</v>
      </c>
      <c r="F198" s="8" t="s">
        <v>240</v>
      </c>
      <c r="G198" s="55">
        <f t="shared" ca="1" si="85"/>
        <v>42649</v>
      </c>
      <c r="H198" s="8">
        <v>77777</v>
      </c>
      <c r="J198" t="str">
        <f t="shared" ref="J198:J261" ca="1" si="99">IF(RANDBETWEEN(0, 1) &lt; 0.33, "전세", IF(RANDBETWEEN(0, 1) &lt; 0.5, "월세", "자가"))</f>
        <v>전세</v>
      </c>
      <c r="K198" s="8" t="s">
        <v>242</v>
      </c>
      <c r="L198" s="55">
        <v>45413</v>
      </c>
      <c r="M198" s="55">
        <v>45463</v>
      </c>
      <c r="N198" s="55">
        <v>45413</v>
      </c>
      <c r="O198" s="55">
        <v>45443</v>
      </c>
      <c r="P198" s="51">
        <f t="shared" ca="1" si="86"/>
        <v>474610</v>
      </c>
      <c r="Q198" s="57">
        <f t="shared" ca="1" si="87"/>
        <v>484102.2</v>
      </c>
      <c r="R198" s="51">
        <f t="shared" ca="1" si="88"/>
        <v>474610</v>
      </c>
      <c r="S198" s="57">
        <f t="shared" ca="1" si="98"/>
        <v>239952</v>
      </c>
      <c r="T198" s="57">
        <f t="shared" ca="1" si="89"/>
        <v>234658</v>
      </c>
      <c r="U198" s="57">
        <f t="shared" ca="1" si="83"/>
        <v>78092</v>
      </c>
      <c r="V198" s="57">
        <f t="shared" ca="1" si="83"/>
        <v>8760</v>
      </c>
      <c r="W198" s="57">
        <f t="shared" ca="1" si="83"/>
        <v>370</v>
      </c>
      <c r="X198" s="57">
        <f t="shared" ca="1" si="83"/>
        <v>2531</v>
      </c>
      <c r="Y198" s="57">
        <f t="shared" ca="1" si="83"/>
        <v>3321</v>
      </c>
      <c r="Z198" s="57">
        <f t="shared" ca="1" si="83"/>
        <v>47778</v>
      </c>
      <c r="AA198" s="57">
        <f t="shared" ca="1" si="83"/>
        <v>14290</v>
      </c>
      <c r="AB198" s="57">
        <f t="shared" ca="1" si="83"/>
        <v>29911</v>
      </c>
      <c r="AC198" s="57">
        <f t="shared" ca="1" si="83"/>
        <v>1240</v>
      </c>
      <c r="AD198" s="57">
        <f t="shared" ca="1" si="83"/>
        <v>9022</v>
      </c>
      <c r="AE198" s="57">
        <f t="shared" ca="1" si="83"/>
        <v>10599</v>
      </c>
      <c r="AF198" s="57">
        <f t="shared" ca="1" si="83"/>
        <v>768</v>
      </c>
      <c r="AG198" s="57">
        <f t="shared" ca="1" si="83"/>
        <v>38751</v>
      </c>
      <c r="AH198" s="57">
        <f t="shared" ca="1" si="83"/>
        <v>966</v>
      </c>
      <c r="AI198" s="57">
        <f t="shared" ca="1" si="83"/>
        <v>0</v>
      </c>
      <c r="AJ198" s="57">
        <f t="shared" ca="1" si="83"/>
        <v>164654</v>
      </c>
      <c r="AK198" s="57">
        <f t="shared" ca="1" si="82"/>
        <v>19950</v>
      </c>
      <c r="AL198" s="57">
        <f t="shared" ca="1" si="82"/>
        <v>27157</v>
      </c>
      <c r="AM198" s="57">
        <f t="shared" ca="1" si="82"/>
        <v>3542</v>
      </c>
      <c r="AN198" s="57">
        <f t="shared" ca="1" si="82"/>
        <v>45033</v>
      </c>
      <c r="AO198" s="57">
        <f t="shared" ca="1" si="82"/>
        <v>0</v>
      </c>
      <c r="AP198" s="57">
        <f t="shared" ca="1" si="82"/>
        <v>15118</v>
      </c>
      <c r="AQ198" s="57">
        <f t="shared" ca="1" si="82"/>
        <v>8809</v>
      </c>
      <c r="AR198" s="57">
        <f t="shared" ca="1" si="82"/>
        <v>2180</v>
      </c>
      <c r="AS198" s="57">
        <v>2500</v>
      </c>
      <c r="AT198" s="57">
        <f t="shared" ca="1" si="82"/>
        <v>0</v>
      </c>
      <c r="AU198" s="51">
        <v>0</v>
      </c>
      <c r="AV198" s="57">
        <v>0</v>
      </c>
      <c r="AW198" s="51">
        <f t="shared" ca="1" si="90"/>
        <v>9492.2000000000007</v>
      </c>
      <c r="AX198" s="57">
        <f t="shared" ca="1" si="84"/>
        <v>-20708</v>
      </c>
      <c r="AY198" s="57">
        <f t="shared" ca="1" si="84"/>
        <v>0</v>
      </c>
      <c r="AZ198" s="57">
        <f t="shared" ca="1" si="84"/>
        <v>0</v>
      </c>
      <c r="BA198" s="51">
        <v>0</v>
      </c>
      <c r="BB198" s="51">
        <v>0</v>
      </c>
      <c r="BC198" s="57">
        <f t="shared" ca="1" si="84"/>
        <v>-28366</v>
      </c>
      <c r="BD198" s="57">
        <f t="shared" ca="1" si="84"/>
        <v>-11658</v>
      </c>
      <c r="BE198" s="57">
        <f t="shared" ref="BE198:BE261" ca="1" si="100">AJ198/200</f>
        <v>823.27</v>
      </c>
      <c r="BF198" s="51">
        <f t="shared" ca="1" si="91"/>
        <v>21.7256</v>
      </c>
      <c r="BG198" s="51">
        <f t="shared" ca="1" si="92"/>
        <v>6.3426760563380284</v>
      </c>
      <c r="BH198" s="51">
        <f t="shared" ca="1" si="93"/>
        <v>149.68316831683168</v>
      </c>
      <c r="BI198" s="51">
        <v>0</v>
      </c>
      <c r="BJ198" s="51">
        <f ca="1">'2024_4월_관리비상세내역'!BK198</f>
        <v>1058.7449999999999</v>
      </c>
      <c r="BK198" s="51">
        <f t="shared" ca="1" si="94"/>
        <v>1882.0149999999999</v>
      </c>
      <c r="BL198" s="51">
        <f ca="1">'2024_4월_관리비상세내역'!BM198</f>
        <v>756.81718309859161</v>
      </c>
      <c r="BM198" s="57">
        <f t="shared" ca="1" si="95"/>
        <v>763.15985915492968</v>
      </c>
      <c r="BN198" s="51">
        <f ca="1">'2024_4월_관리비상세내역'!BO198</f>
        <v>985.73199999999997</v>
      </c>
      <c r="BO198" s="57">
        <f t="shared" ca="1" si="96"/>
        <v>1007.4576</v>
      </c>
      <c r="BP198" s="51">
        <f ca="1">'2024_4월_관리비상세내역'!BQ198</f>
        <v>485.00990099009903</v>
      </c>
      <c r="BQ198" s="57">
        <f t="shared" ca="1" si="97"/>
        <v>634.69306930693074</v>
      </c>
      <c r="BR198" s="51">
        <v>0</v>
      </c>
      <c r="BS198" s="51">
        <v>0</v>
      </c>
    </row>
    <row r="199" spans="1:71">
      <c r="A199" s="8" t="s">
        <v>239</v>
      </c>
      <c r="B199">
        <v>705</v>
      </c>
      <c r="C199" s="54">
        <v>1102</v>
      </c>
      <c r="E199" s="8">
        <v>115.7</v>
      </c>
      <c r="F199" s="8" t="s">
        <v>240</v>
      </c>
      <c r="G199" s="55">
        <f t="shared" ca="1" si="85"/>
        <v>42655</v>
      </c>
      <c r="H199" s="8">
        <v>77777</v>
      </c>
      <c r="J199" t="str">
        <f t="shared" ca="1" si="99"/>
        <v>자가</v>
      </c>
      <c r="K199" s="8" t="s">
        <v>242</v>
      </c>
      <c r="L199" s="55">
        <v>45413</v>
      </c>
      <c r="M199" s="55">
        <v>45463</v>
      </c>
      <c r="N199" s="55">
        <v>45413</v>
      </c>
      <c r="O199" s="55">
        <v>45443</v>
      </c>
      <c r="P199" s="51">
        <f t="shared" ca="1" si="86"/>
        <v>604388</v>
      </c>
      <c r="Q199" s="57">
        <f t="shared" ca="1" si="87"/>
        <v>616475.76</v>
      </c>
      <c r="R199" s="51">
        <f t="shared" ca="1" si="88"/>
        <v>604388</v>
      </c>
      <c r="S199" s="57">
        <f t="shared" ca="1" si="98"/>
        <v>260160</v>
      </c>
      <c r="T199" s="57">
        <f t="shared" ca="1" si="89"/>
        <v>344228</v>
      </c>
      <c r="U199" s="57">
        <f t="shared" ca="1" si="83"/>
        <v>50310</v>
      </c>
      <c r="V199" s="57">
        <f t="shared" ca="1" si="83"/>
        <v>19810</v>
      </c>
      <c r="W199" s="57">
        <f t="shared" ca="1" si="83"/>
        <v>420</v>
      </c>
      <c r="X199" s="57">
        <f t="shared" ca="1" si="83"/>
        <v>4892</v>
      </c>
      <c r="Y199" s="57">
        <f t="shared" ca="1" si="83"/>
        <v>3888</v>
      </c>
      <c r="Z199" s="57">
        <f t="shared" ca="1" si="83"/>
        <v>53755</v>
      </c>
      <c r="AA199" s="57">
        <f t="shared" ca="1" si="83"/>
        <v>196</v>
      </c>
      <c r="AB199" s="57">
        <f t="shared" ca="1" si="83"/>
        <v>69640</v>
      </c>
      <c r="AC199" s="57">
        <f t="shared" ca="1" si="83"/>
        <v>1863</v>
      </c>
      <c r="AD199" s="57">
        <f t="shared" ca="1" si="83"/>
        <v>2414</v>
      </c>
      <c r="AE199" s="57">
        <f t="shared" ca="1" si="83"/>
        <v>7397</v>
      </c>
      <c r="AF199" s="57">
        <f t="shared" ca="1" si="83"/>
        <v>353</v>
      </c>
      <c r="AG199" s="57">
        <f t="shared" ca="1" si="83"/>
        <v>43399</v>
      </c>
      <c r="AH199" s="57">
        <f t="shared" ca="1" si="83"/>
        <v>62</v>
      </c>
      <c r="AI199" s="57">
        <f t="shared" ca="1" si="83"/>
        <v>0</v>
      </c>
      <c r="AJ199" s="57">
        <f t="shared" ca="1" si="83"/>
        <v>184461</v>
      </c>
      <c r="AK199" s="57">
        <f t="shared" ca="1" si="82"/>
        <v>33355</v>
      </c>
      <c r="AL199" s="57">
        <f t="shared" ca="1" si="82"/>
        <v>32286</v>
      </c>
      <c r="AM199" s="57">
        <f t="shared" ca="1" si="82"/>
        <v>1991</v>
      </c>
      <c r="AN199" s="57">
        <f t="shared" ca="1" si="82"/>
        <v>57126</v>
      </c>
      <c r="AO199" s="57">
        <f t="shared" ca="1" si="82"/>
        <v>0</v>
      </c>
      <c r="AP199" s="57">
        <f t="shared" ca="1" si="82"/>
        <v>64010</v>
      </c>
      <c r="AQ199" s="57">
        <f t="shared" ca="1" si="82"/>
        <v>2019</v>
      </c>
      <c r="AR199" s="57">
        <f t="shared" ca="1" si="82"/>
        <v>1654</v>
      </c>
      <c r="AS199" s="57">
        <v>0</v>
      </c>
      <c r="AT199" s="57">
        <f t="shared" ca="1" si="82"/>
        <v>0</v>
      </c>
      <c r="AU199" s="51">
        <v>0</v>
      </c>
      <c r="AV199" s="57">
        <v>0</v>
      </c>
      <c r="AW199" s="51">
        <f t="shared" ca="1" si="90"/>
        <v>12087.76</v>
      </c>
      <c r="AX199" s="57">
        <f t="shared" ca="1" si="84"/>
        <v>-105</v>
      </c>
      <c r="AY199" s="57">
        <f t="shared" ca="1" si="84"/>
        <v>0</v>
      </c>
      <c r="AZ199" s="57">
        <f t="shared" ca="1" si="84"/>
        <v>0</v>
      </c>
      <c r="BA199" s="51">
        <v>0</v>
      </c>
      <c r="BB199" s="51">
        <v>0</v>
      </c>
      <c r="BC199" s="57">
        <f t="shared" ca="1" si="84"/>
        <v>-2230</v>
      </c>
      <c r="BD199" s="57">
        <f t="shared" ca="1" si="84"/>
        <v>-28578</v>
      </c>
      <c r="BE199" s="57">
        <f t="shared" ca="1" si="100"/>
        <v>922.30499999999995</v>
      </c>
      <c r="BF199" s="51">
        <f t="shared" ca="1" si="91"/>
        <v>25.828800000000001</v>
      </c>
      <c r="BG199" s="51">
        <f t="shared" ca="1" si="92"/>
        <v>8.0459154929577466</v>
      </c>
      <c r="BH199" s="51">
        <f t="shared" ca="1" si="93"/>
        <v>633.76237623762381</v>
      </c>
      <c r="BI199" s="51">
        <v>0</v>
      </c>
      <c r="BJ199" s="51">
        <f ca="1">'2024_4월_관리비상세내역'!BK199</f>
        <v>952.70499999999993</v>
      </c>
      <c r="BK199" s="51">
        <f t="shared" ca="1" si="94"/>
        <v>1875.0099999999998</v>
      </c>
      <c r="BL199" s="51">
        <f ca="1">'2024_4월_관리비상세내역'!BM199</f>
        <v>300.35197183098592</v>
      </c>
      <c r="BM199" s="57">
        <f t="shared" ca="1" si="95"/>
        <v>308.39788732394368</v>
      </c>
      <c r="BN199" s="51">
        <f ca="1">'2024_4월_관리비상세내역'!BO199</f>
        <v>494.85040000000004</v>
      </c>
      <c r="BO199" s="57">
        <f t="shared" ca="1" si="96"/>
        <v>520.67920000000004</v>
      </c>
      <c r="BP199" s="51">
        <f ca="1">'2024_4월_관리비상세내역'!BQ199</f>
        <v>843.3564356435644</v>
      </c>
      <c r="BQ199" s="57">
        <f t="shared" ca="1" si="97"/>
        <v>1477.1188118811883</v>
      </c>
      <c r="BR199" s="51">
        <v>0</v>
      </c>
      <c r="BS199" s="51">
        <v>0</v>
      </c>
    </row>
    <row r="200" spans="1:71">
      <c r="A200" s="8" t="s">
        <v>239</v>
      </c>
      <c r="B200">
        <v>705</v>
      </c>
      <c r="C200" s="54">
        <v>1201</v>
      </c>
      <c r="E200" s="8">
        <v>115.7</v>
      </c>
      <c r="F200" s="8" t="s">
        <v>240</v>
      </c>
      <c r="G200" s="55">
        <f t="shared" ca="1" si="85"/>
        <v>44308</v>
      </c>
      <c r="H200" s="8">
        <v>77777</v>
      </c>
      <c r="J200" t="str">
        <f t="shared" ca="1" si="99"/>
        <v>전세</v>
      </c>
      <c r="K200" s="8" t="s">
        <v>242</v>
      </c>
      <c r="L200" s="55">
        <v>45413</v>
      </c>
      <c r="M200" s="55">
        <v>45463</v>
      </c>
      <c r="N200" s="55">
        <v>45413</v>
      </c>
      <c r="O200" s="55">
        <v>45443</v>
      </c>
      <c r="P200" s="51">
        <f t="shared" ca="1" si="86"/>
        <v>419939</v>
      </c>
      <c r="Q200" s="57">
        <f t="shared" ca="1" si="87"/>
        <v>428337.78</v>
      </c>
      <c r="R200" s="51">
        <f t="shared" ca="1" si="88"/>
        <v>419939</v>
      </c>
      <c r="S200" s="57">
        <f t="shared" ca="1" si="98"/>
        <v>172080</v>
      </c>
      <c r="T200" s="57">
        <f t="shared" ca="1" si="89"/>
        <v>247859</v>
      </c>
      <c r="U200" s="57">
        <f t="shared" ca="1" si="83"/>
        <v>42318</v>
      </c>
      <c r="V200" s="57">
        <f t="shared" ca="1" si="83"/>
        <v>6043</v>
      </c>
      <c r="W200" s="57">
        <f t="shared" ca="1" si="83"/>
        <v>1175</v>
      </c>
      <c r="X200" s="57">
        <f t="shared" ca="1" si="83"/>
        <v>3178</v>
      </c>
      <c r="Y200" s="57">
        <f t="shared" ca="1" si="83"/>
        <v>3807</v>
      </c>
      <c r="Z200" s="57">
        <f t="shared" ca="1" si="83"/>
        <v>53645</v>
      </c>
      <c r="AA200" s="57">
        <f t="shared" ca="1" si="83"/>
        <v>20377</v>
      </c>
      <c r="AB200" s="57">
        <f t="shared" ca="1" si="83"/>
        <v>19587</v>
      </c>
      <c r="AC200" s="57">
        <f t="shared" ca="1" si="83"/>
        <v>341</v>
      </c>
      <c r="AD200" s="57">
        <f t="shared" ca="1" si="83"/>
        <v>5362</v>
      </c>
      <c r="AE200" s="57">
        <f t="shared" ca="1" si="83"/>
        <v>20298</v>
      </c>
      <c r="AF200" s="57">
        <f t="shared" ca="1" si="83"/>
        <v>350</v>
      </c>
      <c r="AG200" s="57">
        <f t="shared" ca="1" si="83"/>
        <v>13307</v>
      </c>
      <c r="AH200" s="57">
        <f t="shared" ca="1" si="83"/>
        <v>845</v>
      </c>
      <c r="AI200" s="57">
        <f t="shared" ca="1" si="83"/>
        <v>0</v>
      </c>
      <c r="AJ200" s="57">
        <f t="shared" ca="1" si="83"/>
        <v>172333</v>
      </c>
      <c r="AK200" s="57">
        <f t="shared" ca="1" si="82"/>
        <v>16470</v>
      </c>
      <c r="AL200" s="57">
        <f t="shared" ca="1" si="82"/>
        <v>30976</v>
      </c>
      <c r="AM200" s="57">
        <f t="shared" ca="1" si="82"/>
        <v>5559</v>
      </c>
      <c r="AN200" s="57">
        <f t="shared" ca="1" si="82"/>
        <v>15546</v>
      </c>
      <c r="AO200" s="57">
        <f t="shared" ca="1" si="82"/>
        <v>0</v>
      </c>
      <c r="AP200" s="57">
        <f t="shared" ca="1" si="82"/>
        <v>57116</v>
      </c>
      <c r="AQ200" s="57">
        <f t="shared" ca="1" si="82"/>
        <v>2669</v>
      </c>
      <c r="AR200" s="57">
        <f t="shared" ca="1" si="82"/>
        <v>431</v>
      </c>
      <c r="AS200" s="57">
        <v>2500</v>
      </c>
      <c r="AT200" s="57">
        <f t="shared" ca="1" si="82"/>
        <v>0</v>
      </c>
      <c r="AU200" s="51">
        <v>0</v>
      </c>
      <c r="AV200" s="57">
        <v>0</v>
      </c>
      <c r="AW200" s="51">
        <f t="shared" ca="1" si="90"/>
        <v>8398.7800000000007</v>
      </c>
      <c r="AX200" s="57">
        <f t="shared" ca="1" si="84"/>
        <v>-24189</v>
      </c>
      <c r="AY200" s="57">
        <f t="shared" ca="1" si="84"/>
        <v>0</v>
      </c>
      <c r="AZ200" s="57">
        <f t="shared" ca="1" si="84"/>
        <v>0</v>
      </c>
      <c r="BA200" s="51">
        <v>0</v>
      </c>
      <c r="BB200" s="51">
        <v>0</v>
      </c>
      <c r="BC200" s="57">
        <f t="shared" ca="1" si="84"/>
        <v>-21469</v>
      </c>
      <c r="BD200" s="57">
        <f t="shared" ca="1" si="84"/>
        <v>-28636</v>
      </c>
      <c r="BE200" s="57">
        <f t="shared" ca="1" si="100"/>
        <v>861.66499999999996</v>
      </c>
      <c r="BF200" s="51">
        <f t="shared" ca="1" si="91"/>
        <v>24.780799999999999</v>
      </c>
      <c r="BG200" s="51">
        <f t="shared" ca="1" si="92"/>
        <v>2.1895774647887323</v>
      </c>
      <c r="BH200" s="51">
        <f t="shared" ca="1" si="93"/>
        <v>565.50495049504946</v>
      </c>
      <c r="BI200" s="51">
        <v>0</v>
      </c>
      <c r="BJ200" s="51">
        <f ca="1">'2024_4월_관리비상세내역'!BK200</f>
        <v>1077.615</v>
      </c>
      <c r="BK200" s="51">
        <f t="shared" ca="1" si="94"/>
        <v>1939.28</v>
      </c>
      <c r="BL200" s="51">
        <f ca="1">'2024_4월_관리비상세내역'!BM200</f>
        <v>289.51605633802819</v>
      </c>
      <c r="BM200" s="57">
        <f t="shared" ca="1" si="95"/>
        <v>291.70563380281692</v>
      </c>
      <c r="BN200" s="51">
        <f ca="1">'2024_4월_관리비상세내역'!BO200</f>
        <v>1098.2295999999999</v>
      </c>
      <c r="BO200" s="57">
        <f t="shared" ca="1" si="96"/>
        <v>1123.0103999999999</v>
      </c>
      <c r="BP200" s="51">
        <f ca="1">'2024_4월_관리비상세내역'!BQ200</f>
        <v>602.13861386138615</v>
      </c>
      <c r="BQ200" s="57">
        <f t="shared" ca="1" si="97"/>
        <v>1167.6435643564355</v>
      </c>
      <c r="BR200" s="51">
        <v>0</v>
      </c>
      <c r="BS200" s="51">
        <v>0</v>
      </c>
    </row>
    <row r="201" spans="1:71">
      <c r="A201" s="8" t="s">
        <v>239</v>
      </c>
      <c r="B201">
        <v>705</v>
      </c>
      <c r="C201" s="54">
        <v>1202</v>
      </c>
      <c r="E201" s="8">
        <v>115.7</v>
      </c>
      <c r="F201" s="8" t="s">
        <v>240</v>
      </c>
      <c r="G201" s="55">
        <f t="shared" ca="1" si="85"/>
        <v>42057</v>
      </c>
      <c r="H201" s="8">
        <v>77777</v>
      </c>
      <c r="J201" t="str">
        <f t="shared" ca="1" si="99"/>
        <v>자가</v>
      </c>
      <c r="K201" s="8" t="s">
        <v>242</v>
      </c>
      <c r="L201" s="55">
        <v>45413</v>
      </c>
      <c r="M201" s="55">
        <v>45463</v>
      </c>
      <c r="N201" s="55">
        <v>45413</v>
      </c>
      <c r="O201" s="55">
        <v>45443</v>
      </c>
      <c r="P201" s="51">
        <f t="shared" ca="1" si="86"/>
        <v>516907</v>
      </c>
      <c r="Q201" s="57">
        <f t="shared" ca="1" si="87"/>
        <v>527245.14</v>
      </c>
      <c r="R201" s="51">
        <f t="shared" ca="1" si="88"/>
        <v>516907</v>
      </c>
      <c r="S201" s="57">
        <f t="shared" ca="1" si="98"/>
        <v>194828</v>
      </c>
      <c r="T201" s="57">
        <f t="shared" ca="1" si="89"/>
        <v>322079</v>
      </c>
      <c r="U201" s="57">
        <f t="shared" ca="1" si="83"/>
        <v>32616</v>
      </c>
      <c r="V201" s="57">
        <f t="shared" ca="1" si="83"/>
        <v>5482</v>
      </c>
      <c r="W201" s="57">
        <f t="shared" ca="1" si="83"/>
        <v>469</v>
      </c>
      <c r="X201" s="57">
        <f t="shared" ca="1" si="83"/>
        <v>2173</v>
      </c>
      <c r="Y201" s="57">
        <f t="shared" ca="1" si="83"/>
        <v>3963</v>
      </c>
      <c r="Z201" s="57">
        <f t="shared" ca="1" si="83"/>
        <v>50269</v>
      </c>
      <c r="AA201" s="57">
        <f t="shared" ca="1" si="83"/>
        <v>24386</v>
      </c>
      <c r="AB201" s="57">
        <f t="shared" ca="1" si="83"/>
        <v>26207</v>
      </c>
      <c r="AC201" s="57">
        <f t="shared" ca="1" si="83"/>
        <v>1140</v>
      </c>
      <c r="AD201" s="57">
        <f t="shared" ca="1" si="83"/>
        <v>7743</v>
      </c>
      <c r="AE201" s="57">
        <f t="shared" ca="1" si="83"/>
        <v>28793</v>
      </c>
      <c r="AF201" s="57">
        <f t="shared" ca="1" si="83"/>
        <v>681</v>
      </c>
      <c r="AG201" s="57">
        <f t="shared" ca="1" si="83"/>
        <v>25673</v>
      </c>
      <c r="AH201" s="57">
        <f t="shared" ca="1" si="83"/>
        <v>82</v>
      </c>
      <c r="AI201" s="57">
        <f t="shared" ca="1" si="83"/>
        <v>0</v>
      </c>
      <c r="AJ201" s="57">
        <f t="shared" ca="1" si="83"/>
        <v>177280</v>
      </c>
      <c r="AK201" s="57">
        <f t="shared" ca="1" si="82"/>
        <v>37031</v>
      </c>
      <c r="AL201" s="57">
        <f t="shared" ca="1" si="82"/>
        <v>19751</v>
      </c>
      <c r="AM201" s="57">
        <f t="shared" ca="1" si="82"/>
        <v>9846</v>
      </c>
      <c r="AN201" s="57">
        <f t="shared" ca="1" si="82"/>
        <v>29473</v>
      </c>
      <c r="AO201" s="57">
        <f t="shared" ca="1" si="82"/>
        <v>0</v>
      </c>
      <c r="AP201" s="57">
        <f t="shared" ca="1" si="82"/>
        <v>38397</v>
      </c>
      <c r="AQ201" s="57">
        <f t="shared" ca="1" si="82"/>
        <v>9619</v>
      </c>
      <c r="AR201" s="57">
        <f t="shared" ca="1" si="82"/>
        <v>1122</v>
      </c>
      <c r="AS201" s="57">
        <v>2500</v>
      </c>
      <c r="AT201" s="57">
        <f t="shared" ca="1" si="82"/>
        <v>0</v>
      </c>
      <c r="AU201" s="51">
        <v>0</v>
      </c>
      <c r="AV201" s="57">
        <v>0</v>
      </c>
      <c r="AW201" s="51">
        <f t="shared" ca="1" si="90"/>
        <v>10338.14</v>
      </c>
      <c r="AX201" s="57">
        <f t="shared" ca="1" si="84"/>
        <v>-6323</v>
      </c>
      <c r="AY201" s="57">
        <f t="shared" ca="1" si="84"/>
        <v>0</v>
      </c>
      <c r="AZ201" s="57">
        <f t="shared" ca="1" si="84"/>
        <v>0</v>
      </c>
      <c r="BA201" s="51">
        <v>0</v>
      </c>
      <c r="BB201" s="51">
        <v>0</v>
      </c>
      <c r="BC201" s="57">
        <f t="shared" ca="1" si="84"/>
        <v>-9759</v>
      </c>
      <c r="BD201" s="57">
        <f t="shared" ca="1" si="84"/>
        <v>-1707</v>
      </c>
      <c r="BE201" s="57">
        <f t="shared" ca="1" si="100"/>
        <v>886.4</v>
      </c>
      <c r="BF201" s="51">
        <f t="shared" ca="1" si="91"/>
        <v>15.800800000000001</v>
      </c>
      <c r="BG201" s="51">
        <f t="shared" ca="1" si="92"/>
        <v>4.1511267605633799</v>
      </c>
      <c r="BH201" s="51">
        <f t="shared" ca="1" si="93"/>
        <v>380.16831683168317</v>
      </c>
      <c r="BI201" s="51">
        <v>0</v>
      </c>
      <c r="BJ201" s="51">
        <f ca="1">'2024_4월_관리비상세내역'!BK201</f>
        <v>1241.9850000000001</v>
      </c>
      <c r="BK201" s="51">
        <f t="shared" ca="1" si="94"/>
        <v>2128.3850000000002</v>
      </c>
      <c r="BL201" s="51">
        <f ca="1">'2024_4월_관리비상세내역'!BM201</f>
        <v>456.16915492957747</v>
      </c>
      <c r="BM201" s="57">
        <f t="shared" ca="1" si="95"/>
        <v>460.32028169014086</v>
      </c>
      <c r="BN201" s="51">
        <f ca="1">'2024_4월_관리비상세내역'!BO201</f>
        <v>888.66399999999999</v>
      </c>
      <c r="BO201" s="57">
        <f t="shared" ca="1" si="96"/>
        <v>904.46479999999997</v>
      </c>
      <c r="BP201" s="51">
        <f ca="1">'2024_4월_관리비상세내역'!BQ201</f>
        <v>1580.1584158415842</v>
      </c>
      <c r="BQ201" s="57">
        <f t="shared" ca="1" si="97"/>
        <v>1960.3267326732673</v>
      </c>
      <c r="BR201" s="51">
        <v>0</v>
      </c>
      <c r="BS201" s="51">
        <v>0</v>
      </c>
    </row>
    <row r="202" spans="1:71">
      <c r="A202" s="8" t="s">
        <v>239</v>
      </c>
      <c r="B202">
        <v>705</v>
      </c>
      <c r="C202" s="54">
        <v>1301</v>
      </c>
      <c r="E202" s="8">
        <v>115.7</v>
      </c>
      <c r="F202" s="8" t="s">
        <v>240</v>
      </c>
      <c r="G202" s="55">
        <f t="shared" ca="1" si="85"/>
        <v>45222</v>
      </c>
      <c r="H202" s="8">
        <v>77777</v>
      </c>
      <c r="J202" t="str">
        <f t="shared" ca="1" si="99"/>
        <v>월세</v>
      </c>
      <c r="K202" s="8" t="s">
        <v>242</v>
      </c>
      <c r="L202" s="55">
        <v>45413</v>
      </c>
      <c r="M202" s="55">
        <v>45463</v>
      </c>
      <c r="N202" s="55">
        <v>45413</v>
      </c>
      <c r="O202" s="55">
        <v>45443</v>
      </c>
      <c r="P202" s="51">
        <f t="shared" ca="1" si="86"/>
        <v>553939</v>
      </c>
      <c r="Q202" s="57">
        <f t="shared" ca="1" si="87"/>
        <v>565017.78</v>
      </c>
      <c r="R202" s="51">
        <f t="shared" ca="1" si="88"/>
        <v>553939</v>
      </c>
      <c r="S202" s="57">
        <f t="shared" ca="1" si="98"/>
        <v>227005</v>
      </c>
      <c r="T202" s="57">
        <f t="shared" ca="1" si="89"/>
        <v>326934</v>
      </c>
      <c r="U202" s="57">
        <f t="shared" ca="1" si="83"/>
        <v>45088</v>
      </c>
      <c r="V202" s="57">
        <f t="shared" ca="1" si="83"/>
        <v>37466</v>
      </c>
      <c r="W202" s="57">
        <f t="shared" ca="1" si="83"/>
        <v>1205</v>
      </c>
      <c r="X202" s="57">
        <f t="shared" ca="1" si="83"/>
        <v>3314</v>
      </c>
      <c r="Y202" s="57">
        <f t="shared" ca="1" si="83"/>
        <v>3790</v>
      </c>
      <c r="Z202" s="57">
        <f t="shared" ca="1" si="83"/>
        <v>48889</v>
      </c>
      <c r="AA202" s="57">
        <f t="shared" ca="1" si="83"/>
        <v>17752</v>
      </c>
      <c r="AB202" s="57">
        <f t="shared" ca="1" si="83"/>
        <v>39653</v>
      </c>
      <c r="AC202" s="57">
        <f t="shared" ca="1" si="83"/>
        <v>1295</v>
      </c>
      <c r="AD202" s="57">
        <f t="shared" ca="1" si="83"/>
        <v>3412</v>
      </c>
      <c r="AE202" s="57">
        <f t="shared" ca="1" si="83"/>
        <v>9376</v>
      </c>
      <c r="AF202" s="57">
        <f t="shared" ca="1" si="83"/>
        <v>341</v>
      </c>
      <c r="AG202" s="57">
        <f t="shared" ca="1" si="83"/>
        <v>26535</v>
      </c>
      <c r="AH202" s="57">
        <f t="shared" ca="1" si="83"/>
        <v>479</v>
      </c>
      <c r="AI202" s="57">
        <f t="shared" ca="1" si="83"/>
        <v>0</v>
      </c>
      <c r="AJ202" s="57">
        <f t="shared" ca="1" si="83"/>
        <v>179271</v>
      </c>
      <c r="AK202" s="57">
        <f t="shared" ca="1" si="82"/>
        <v>40872</v>
      </c>
      <c r="AL202" s="57">
        <f t="shared" ca="1" si="82"/>
        <v>75865</v>
      </c>
      <c r="AM202" s="57">
        <f t="shared" ca="1" si="82"/>
        <v>3925</v>
      </c>
      <c r="AN202" s="57">
        <f t="shared" ca="1" si="82"/>
        <v>3112</v>
      </c>
      <c r="AO202" s="57">
        <f t="shared" ca="1" si="82"/>
        <v>0</v>
      </c>
      <c r="AP202" s="57">
        <f t="shared" ca="1" si="82"/>
        <v>68545</v>
      </c>
      <c r="AQ202" s="57">
        <f t="shared" ca="1" si="82"/>
        <v>6641</v>
      </c>
      <c r="AR202" s="57">
        <f t="shared" ca="1" si="82"/>
        <v>343</v>
      </c>
      <c r="AS202" s="57">
        <v>2500</v>
      </c>
      <c r="AT202" s="57">
        <f t="shared" ca="1" si="82"/>
        <v>0</v>
      </c>
      <c r="AU202" s="51">
        <v>0</v>
      </c>
      <c r="AV202" s="57">
        <v>0</v>
      </c>
      <c r="AW202" s="51">
        <f t="shared" ca="1" si="90"/>
        <v>11078.78</v>
      </c>
      <c r="AX202" s="57">
        <f t="shared" ca="1" si="84"/>
        <v>-22613</v>
      </c>
      <c r="AY202" s="57">
        <f t="shared" ca="1" si="84"/>
        <v>0</v>
      </c>
      <c r="AZ202" s="57">
        <f t="shared" ca="1" si="84"/>
        <v>0</v>
      </c>
      <c r="BA202" s="51">
        <v>0</v>
      </c>
      <c r="BB202" s="51">
        <v>0</v>
      </c>
      <c r="BC202" s="57">
        <f t="shared" ca="1" si="84"/>
        <v>-18464</v>
      </c>
      <c r="BD202" s="57">
        <f t="shared" ca="1" si="84"/>
        <v>-24653</v>
      </c>
      <c r="BE202" s="57">
        <f t="shared" ca="1" si="100"/>
        <v>896.35500000000002</v>
      </c>
      <c r="BF202" s="51">
        <f t="shared" ca="1" si="91"/>
        <v>60.692</v>
      </c>
      <c r="BG202" s="51">
        <f t="shared" ca="1" si="92"/>
        <v>0.43830985915492959</v>
      </c>
      <c r="BH202" s="51">
        <f t="shared" ca="1" si="93"/>
        <v>678.66336633663366</v>
      </c>
      <c r="BI202" s="51">
        <v>0</v>
      </c>
      <c r="BJ202" s="51">
        <f ca="1">'2024_4월_관리비상세내역'!BK202</f>
        <v>1326.0250000000001</v>
      </c>
      <c r="BK202" s="51">
        <f t="shared" ca="1" si="94"/>
        <v>2222.38</v>
      </c>
      <c r="BL202" s="51">
        <f ca="1">'2024_4월_관리비상세내역'!BM202</f>
        <v>339.50915492957745</v>
      </c>
      <c r="BM202" s="57">
        <f t="shared" ca="1" si="95"/>
        <v>339.94746478873236</v>
      </c>
      <c r="BN202" s="51">
        <f ca="1">'2024_4월_관리비상세내역'!BO202</f>
        <v>548.00400000000002</v>
      </c>
      <c r="BO202" s="57">
        <f t="shared" ca="1" si="96"/>
        <v>608.69600000000003</v>
      </c>
      <c r="BP202" s="51">
        <f ca="1">'2024_4월_관리비상세내역'!BQ202</f>
        <v>1414.871287128713</v>
      </c>
      <c r="BQ202" s="57">
        <f t="shared" ca="1" si="97"/>
        <v>2093.5346534653468</v>
      </c>
      <c r="BR202" s="51">
        <v>0</v>
      </c>
      <c r="BS202" s="51">
        <v>0</v>
      </c>
    </row>
    <row r="203" spans="1:71">
      <c r="A203" s="8" t="s">
        <v>239</v>
      </c>
      <c r="B203">
        <v>705</v>
      </c>
      <c r="C203" s="54">
        <v>1302</v>
      </c>
      <c r="E203" s="8">
        <v>115.7</v>
      </c>
      <c r="F203" s="8" t="s">
        <v>240</v>
      </c>
      <c r="G203" s="55">
        <f t="shared" ca="1" si="85"/>
        <v>44645</v>
      </c>
      <c r="H203" s="8">
        <v>77777</v>
      </c>
      <c r="J203" t="str">
        <f t="shared" ca="1" si="99"/>
        <v>전세</v>
      </c>
      <c r="K203" s="8" t="s">
        <v>242</v>
      </c>
      <c r="L203" s="55">
        <v>45413</v>
      </c>
      <c r="M203" s="55">
        <v>45463</v>
      </c>
      <c r="N203" s="55">
        <v>45413</v>
      </c>
      <c r="O203" s="55">
        <v>45443</v>
      </c>
      <c r="P203" s="51">
        <f t="shared" ca="1" si="86"/>
        <v>584389</v>
      </c>
      <c r="Q203" s="57">
        <f t="shared" ca="1" si="87"/>
        <v>596076.78</v>
      </c>
      <c r="R203" s="51">
        <f t="shared" ca="1" si="88"/>
        <v>584389</v>
      </c>
      <c r="S203" s="57">
        <f t="shared" ca="1" si="98"/>
        <v>227021</v>
      </c>
      <c r="T203" s="57">
        <f t="shared" ca="1" si="89"/>
        <v>357368</v>
      </c>
      <c r="U203" s="57">
        <f t="shared" ca="1" si="83"/>
        <v>37726</v>
      </c>
      <c r="V203" s="57">
        <f t="shared" ca="1" si="83"/>
        <v>16757</v>
      </c>
      <c r="W203" s="57">
        <f t="shared" ca="1" si="83"/>
        <v>1282</v>
      </c>
      <c r="X203" s="57">
        <f t="shared" ca="1" si="83"/>
        <v>2722</v>
      </c>
      <c r="Y203" s="57">
        <f t="shared" ca="1" si="83"/>
        <v>3830</v>
      </c>
      <c r="Z203" s="57">
        <f t="shared" ca="1" si="83"/>
        <v>42902</v>
      </c>
      <c r="AA203" s="57">
        <f t="shared" ca="1" si="83"/>
        <v>15869</v>
      </c>
      <c r="AB203" s="57">
        <f t="shared" ca="1" si="83"/>
        <v>57754</v>
      </c>
      <c r="AC203" s="57">
        <f t="shared" ca="1" si="83"/>
        <v>2398</v>
      </c>
      <c r="AD203" s="57">
        <f t="shared" ca="1" si="83"/>
        <v>8784</v>
      </c>
      <c r="AE203" s="57">
        <f t="shared" ca="1" si="83"/>
        <v>22479</v>
      </c>
      <c r="AF203" s="57">
        <f t="shared" ca="1" si="83"/>
        <v>303</v>
      </c>
      <c r="AG203" s="57">
        <f t="shared" ca="1" si="83"/>
        <v>29020</v>
      </c>
      <c r="AH203" s="57">
        <f t="shared" ca="1" si="83"/>
        <v>268</v>
      </c>
      <c r="AI203" s="57">
        <f t="shared" ca="1" si="83"/>
        <v>0</v>
      </c>
      <c r="AJ203" s="57">
        <f t="shared" ca="1" si="83"/>
        <v>146775</v>
      </c>
      <c r="AK203" s="57">
        <f t="shared" ca="1" si="82"/>
        <v>39552</v>
      </c>
      <c r="AL203" s="57">
        <f t="shared" ca="1" si="82"/>
        <v>96815</v>
      </c>
      <c r="AM203" s="57">
        <f t="shared" ca="1" si="82"/>
        <v>9121</v>
      </c>
      <c r="AN203" s="57">
        <f t="shared" ca="1" si="82"/>
        <v>37450</v>
      </c>
      <c r="AO203" s="57">
        <f t="shared" ca="1" si="82"/>
        <v>0</v>
      </c>
      <c r="AP203" s="57">
        <f t="shared" ca="1" si="82"/>
        <v>52689</v>
      </c>
      <c r="AQ203" s="57">
        <f t="shared" ca="1" si="82"/>
        <v>1064</v>
      </c>
      <c r="AR203" s="57">
        <f t="shared" ca="1" si="82"/>
        <v>2072</v>
      </c>
      <c r="AS203" s="57">
        <v>2500</v>
      </c>
      <c r="AT203" s="57">
        <f t="shared" ca="1" si="82"/>
        <v>0</v>
      </c>
      <c r="AU203" s="51">
        <v>0</v>
      </c>
      <c r="AV203" s="57">
        <v>0</v>
      </c>
      <c r="AW203" s="51">
        <f t="shared" ca="1" si="90"/>
        <v>11687.78</v>
      </c>
      <c r="AX203" s="57">
        <f t="shared" ca="1" si="84"/>
        <v>-24680</v>
      </c>
      <c r="AY203" s="57">
        <f t="shared" ca="1" si="84"/>
        <v>0</v>
      </c>
      <c r="AZ203" s="57">
        <f t="shared" ca="1" si="84"/>
        <v>0</v>
      </c>
      <c r="BA203" s="51">
        <v>0</v>
      </c>
      <c r="BB203" s="51">
        <v>0</v>
      </c>
      <c r="BC203" s="57">
        <f t="shared" ca="1" si="84"/>
        <v>-20943</v>
      </c>
      <c r="BD203" s="57">
        <f t="shared" ca="1" si="84"/>
        <v>-120</v>
      </c>
      <c r="BE203" s="57">
        <f t="shared" ca="1" si="100"/>
        <v>733.875</v>
      </c>
      <c r="BF203" s="51">
        <f t="shared" ca="1" si="91"/>
        <v>77.451999999999998</v>
      </c>
      <c r="BG203" s="51">
        <f t="shared" ca="1" si="92"/>
        <v>5.274647887323944</v>
      </c>
      <c r="BH203" s="51">
        <f t="shared" ca="1" si="93"/>
        <v>521.67326732673268</v>
      </c>
      <c r="BI203" s="51">
        <v>0</v>
      </c>
      <c r="BJ203" s="51">
        <f ca="1">'2024_4월_관리비상세내역'!BK203</f>
        <v>1223.3400000000001</v>
      </c>
      <c r="BK203" s="51">
        <f t="shared" ca="1" si="94"/>
        <v>1957.2150000000001</v>
      </c>
      <c r="BL203" s="51">
        <f ca="1">'2024_4월_관리비상세내역'!BM203</f>
        <v>736.66239436619719</v>
      </c>
      <c r="BM203" s="57">
        <f t="shared" ca="1" si="95"/>
        <v>741.9370422535211</v>
      </c>
      <c r="BN203" s="51">
        <f ca="1">'2024_4월_관리비상세내역'!BO203</f>
        <v>823.07839999999999</v>
      </c>
      <c r="BO203" s="57">
        <f t="shared" ca="1" si="96"/>
        <v>900.53039999999999</v>
      </c>
      <c r="BP203" s="51">
        <f ca="1">'2024_4월_관리비상세내역'!BQ203</f>
        <v>1758.5643564356435</v>
      </c>
      <c r="BQ203" s="57">
        <f t="shared" ca="1" si="97"/>
        <v>2280.2376237623762</v>
      </c>
      <c r="BR203" s="51">
        <v>0</v>
      </c>
      <c r="BS203" s="51">
        <v>0</v>
      </c>
    </row>
    <row r="204" spans="1:71">
      <c r="A204" s="8" t="s">
        <v>239</v>
      </c>
      <c r="B204">
        <v>705</v>
      </c>
      <c r="C204" s="54">
        <v>1401</v>
      </c>
      <c r="E204" s="8">
        <v>115.7</v>
      </c>
      <c r="F204" s="8" t="s">
        <v>240</v>
      </c>
      <c r="G204" s="55">
        <f t="shared" ca="1" si="85"/>
        <v>42024</v>
      </c>
      <c r="H204" s="8">
        <v>77777</v>
      </c>
      <c r="J204" t="str">
        <f t="shared" ca="1" si="99"/>
        <v>전세</v>
      </c>
      <c r="K204" s="8" t="s">
        <v>242</v>
      </c>
      <c r="L204" s="55">
        <v>45413</v>
      </c>
      <c r="M204" s="55">
        <v>45463</v>
      </c>
      <c r="N204" s="55">
        <v>45413</v>
      </c>
      <c r="O204" s="55">
        <v>45443</v>
      </c>
      <c r="P204" s="51">
        <f t="shared" ca="1" si="86"/>
        <v>498108</v>
      </c>
      <c r="Q204" s="57">
        <f t="shared" ca="1" si="87"/>
        <v>508070.16</v>
      </c>
      <c r="R204" s="51">
        <f t="shared" ca="1" si="88"/>
        <v>498108</v>
      </c>
      <c r="S204" s="57">
        <f t="shared" ca="1" si="98"/>
        <v>264794</v>
      </c>
      <c r="T204" s="57">
        <f t="shared" ca="1" si="89"/>
        <v>233314</v>
      </c>
      <c r="U204" s="57">
        <f t="shared" ca="1" si="83"/>
        <v>67309</v>
      </c>
      <c r="V204" s="57">
        <f t="shared" ca="1" si="83"/>
        <v>37582</v>
      </c>
      <c r="W204" s="57">
        <f t="shared" ca="1" si="83"/>
        <v>1324</v>
      </c>
      <c r="X204" s="57">
        <f t="shared" ca="1" si="83"/>
        <v>2322</v>
      </c>
      <c r="Y204" s="57">
        <f t="shared" ca="1" si="83"/>
        <v>3119</v>
      </c>
      <c r="Z204" s="57">
        <f t="shared" ca="1" si="83"/>
        <v>44474</v>
      </c>
      <c r="AA204" s="57">
        <f t="shared" ca="1" si="83"/>
        <v>3187</v>
      </c>
      <c r="AB204" s="57">
        <f t="shared" ca="1" si="83"/>
        <v>65075</v>
      </c>
      <c r="AC204" s="57">
        <f t="shared" ca="1" si="83"/>
        <v>2699</v>
      </c>
      <c r="AD204" s="57">
        <f t="shared" ca="1" si="83"/>
        <v>2901</v>
      </c>
      <c r="AE204" s="57">
        <f t="shared" ca="1" si="83"/>
        <v>10127</v>
      </c>
      <c r="AF204" s="57">
        <f t="shared" ca="1" si="83"/>
        <v>374</v>
      </c>
      <c r="AG204" s="57">
        <f t="shared" ca="1" si="83"/>
        <v>21824</v>
      </c>
      <c r="AH204" s="57">
        <f t="shared" ca="1" si="83"/>
        <v>901</v>
      </c>
      <c r="AI204" s="57">
        <f t="shared" ca="1" si="83"/>
        <v>0</v>
      </c>
      <c r="AJ204" s="57">
        <f t="shared" ca="1" si="83"/>
        <v>182233</v>
      </c>
      <c r="AK204" s="57">
        <f t="shared" ca="1" si="82"/>
        <v>14046</v>
      </c>
      <c r="AL204" s="57">
        <f t="shared" ca="1" si="82"/>
        <v>16036</v>
      </c>
      <c r="AM204" s="57">
        <f t="shared" ca="1" si="82"/>
        <v>418</v>
      </c>
      <c r="AN204" s="57">
        <f t="shared" ca="1" si="82"/>
        <v>39439</v>
      </c>
      <c r="AO204" s="57">
        <f t="shared" ca="1" si="82"/>
        <v>0</v>
      </c>
      <c r="AP204" s="57">
        <f t="shared" ca="1" si="82"/>
        <v>14009</v>
      </c>
      <c r="AQ204" s="57">
        <f t="shared" ca="1" si="82"/>
        <v>5664</v>
      </c>
      <c r="AR204" s="57">
        <f t="shared" ca="1" si="82"/>
        <v>400</v>
      </c>
      <c r="AS204" s="57">
        <v>2500</v>
      </c>
      <c r="AT204" s="57">
        <f t="shared" ca="1" si="82"/>
        <v>0</v>
      </c>
      <c r="AU204" s="51">
        <v>0</v>
      </c>
      <c r="AV204" s="57">
        <v>0</v>
      </c>
      <c r="AW204" s="51">
        <f t="shared" ca="1" si="90"/>
        <v>9962.16</v>
      </c>
      <c r="AX204" s="57">
        <f t="shared" ca="1" si="84"/>
        <v>-13409</v>
      </c>
      <c r="AY204" s="57">
        <f t="shared" ca="1" si="84"/>
        <v>0</v>
      </c>
      <c r="AZ204" s="57">
        <f t="shared" ca="1" si="84"/>
        <v>0</v>
      </c>
      <c r="BA204" s="51">
        <v>0</v>
      </c>
      <c r="BB204" s="51">
        <v>0</v>
      </c>
      <c r="BC204" s="57">
        <f t="shared" ca="1" si="84"/>
        <v>-11356</v>
      </c>
      <c r="BD204" s="57">
        <f t="shared" ca="1" si="84"/>
        <v>-15090</v>
      </c>
      <c r="BE204" s="57">
        <f t="shared" ca="1" si="100"/>
        <v>911.16499999999996</v>
      </c>
      <c r="BF204" s="51">
        <f t="shared" ca="1" si="91"/>
        <v>12.828799999999999</v>
      </c>
      <c r="BG204" s="51">
        <f t="shared" ca="1" si="92"/>
        <v>5.5547887323943659</v>
      </c>
      <c r="BH204" s="51">
        <f t="shared" ca="1" si="93"/>
        <v>138.70297029702971</v>
      </c>
      <c r="BI204" s="51">
        <v>0</v>
      </c>
      <c r="BJ204" s="51">
        <f ca="1">'2024_4월_관리비상세내역'!BK204</f>
        <v>1086.48</v>
      </c>
      <c r="BK204" s="51">
        <f t="shared" ca="1" si="94"/>
        <v>1997.645</v>
      </c>
      <c r="BL204" s="51">
        <f ca="1">'2024_4월_관리비상세내역'!BM204</f>
        <v>1004.3377464788732</v>
      </c>
      <c r="BM204" s="57">
        <f t="shared" ca="1" si="95"/>
        <v>1009.8925352112676</v>
      </c>
      <c r="BN204" s="51">
        <f ca="1">'2024_4월_관리비상세내역'!BO204</f>
        <v>952.49039999999991</v>
      </c>
      <c r="BO204" s="57">
        <f t="shared" ca="1" si="96"/>
        <v>965.31919999999991</v>
      </c>
      <c r="BP204" s="51">
        <f ca="1">'2024_4월_관리비상세내역'!BQ204</f>
        <v>1164.5643564356437</v>
      </c>
      <c r="BQ204" s="57">
        <f t="shared" ca="1" si="97"/>
        <v>1303.2673267326734</v>
      </c>
      <c r="BR204" s="51">
        <v>0</v>
      </c>
      <c r="BS204" s="51">
        <v>0</v>
      </c>
    </row>
    <row r="205" spans="1:71">
      <c r="A205" s="8" t="s">
        <v>239</v>
      </c>
      <c r="B205">
        <v>705</v>
      </c>
      <c r="C205" s="54">
        <v>1402</v>
      </c>
      <c r="E205" s="8">
        <v>115.7</v>
      </c>
      <c r="F205" s="8" t="s">
        <v>240</v>
      </c>
      <c r="G205" s="55">
        <f t="shared" ca="1" si="85"/>
        <v>44993</v>
      </c>
      <c r="H205" s="8">
        <v>77777</v>
      </c>
      <c r="J205" t="str">
        <f t="shared" ca="1" si="99"/>
        <v>전세</v>
      </c>
      <c r="K205" s="8" t="s">
        <v>242</v>
      </c>
      <c r="L205" s="55">
        <v>45413</v>
      </c>
      <c r="M205" s="55">
        <v>45463</v>
      </c>
      <c r="N205" s="55">
        <v>45413</v>
      </c>
      <c r="O205" s="55">
        <v>45443</v>
      </c>
      <c r="P205" s="51">
        <f t="shared" ca="1" si="86"/>
        <v>561176</v>
      </c>
      <c r="Q205" s="57">
        <f t="shared" ca="1" si="87"/>
        <v>572399.52</v>
      </c>
      <c r="R205" s="51">
        <f t="shared" ca="1" si="88"/>
        <v>561176</v>
      </c>
      <c r="S205" s="57">
        <f t="shared" ca="1" si="98"/>
        <v>216101</v>
      </c>
      <c r="T205" s="57">
        <f t="shared" ca="1" si="89"/>
        <v>345075</v>
      </c>
      <c r="U205" s="57">
        <f t="shared" ca="1" si="83"/>
        <v>60416</v>
      </c>
      <c r="V205" s="57">
        <f t="shared" ca="1" si="83"/>
        <v>17810</v>
      </c>
      <c r="W205" s="57">
        <f t="shared" ca="1" si="83"/>
        <v>1929</v>
      </c>
      <c r="X205" s="57">
        <f t="shared" ca="1" si="83"/>
        <v>2158</v>
      </c>
      <c r="Y205" s="57">
        <f t="shared" ca="1" si="83"/>
        <v>3485</v>
      </c>
      <c r="Z205" s="57">
        <f t="shared" ca="1" si="83"/>
        <v>29864</v>
      </c>
      <c r="AA205" s="57">
        <f t="shared" ca="1" si="83"/>
        <v>28322</v>
      </c>
      <c r="AB205" s="57">
        <f t="shared" ca="1" si="83"/>
        <v>41230</v>
      </c>
      <c r="AC205" s="57">
        <f t="shared" ca="1" si="83"/>
        <v>847</v>
      </c>
      <c r="AD205" s="57">
        <f t="shared" ca="1" si="83"/>
        <v>7853</v>
      </c>
      <c r="AE205" s="57">
        <f t="shared" ca="1" si="83"/>
        <v>19497</v>
      </c>
      <c r="AF205" s="57">
        <f t="shared" ca="1" si="83"/>
        <v>525</v>
      </c>
      <c r="AG205" s="57">
        <f t="shared" ca="1" si="83"/>
        <v>24618</v>
      </c>
      <c r="AH205" s="57">
        <f t="shared" ca="1" si="83"/>
        <v>684</v>
      </c>
      <c r="AI205" s="57">
        <f t="shared" ca="1" si="83"/>
        <v>0</v>
      </c>
      <c r="AJ205" s="57">
        <f t="shared" ref="AJ205" ca="1" si="101">RANDBETWEEN(AJ$2,AJ$3)</f>
        <v>142903</v>
      </c>
      <c r="AK205" s="57">
        <f t="shared" ca="1" si="82"/>
        <v>31445</v>
      </c>
      <c r="AL205" s="57">
        <f t="shared" ca="1" si="82"/>
        <v>98400</v>
      </c>
      <c r="AM205" s="57">
        <f t="shared" ca="1" si="82"/>
        <v>8407</v>
      </c>
      <c r="AN205" s="57">
        <f t="shared" ca="1" si="82"/>
        <v>10262</v>
      </c>
      <c r="AO205" s="57">
        <f t="shared" ca="1" si="82"/>
        <v>0</v>
      </c>
      <c r="AP205" s="57">
        <f t="shared" ca="1" si="82"/>
        <v>62054</v>
      </c>
      <c r="AQ205" s="57">
        <f t="shared" ca="1" si="82"/>
        <v>5869</v>
      </c>
      <c r="AR205" s="57">
        <f t="shared" ca="1" si="82"/>
        <v>2274</v>
      </c>
      <c r="AS205" s="57">
        <v>2500</v>
      </c>
      <c r="AT205" s="57">
        <f t="shared" ca="1" si="82"/>
        <v>0</v>
      </c>
      <c r="AU205" s="51">
        <v>0</v>
      </c>
      <c r="AV205" s="57">
        <v>0</v>
      </c>
      <c r="AW205" s="51">
        <f t="shared" ca="1" si="90"/>
        <v>11223.52</v>
      </c>
      <c r="AX205" s="57">
        <f t="shared" ca="1" si="84"/>
        <v>-15087</v>
      </c>
      <c r="AY205" s="57">
        <f t="shared" ca="1" si="84"/>
        <v>0</v>
      </c>
      <c r="AZ205" s="57">
        <f t="shared" ca="1" si="84"/>
        <v>0</v>
      </c>
      <c r="BA205" s="51">
        <v>0</v>
      </c>
      <c r="BB205" s="51">
        <v>0</v>
      </c>
      <c r="BC205" s="57">
        <f t="shared" ca="1" si="84"/>
        <v>-3198</v>
      </c>
      <c r="BD205" s="57">
        <f t="shared" ca="1" si="84"/>
        <v>-23891</v>
      </c>
      <c r="BE205" s="57">
        <f t="shared" ca="1" si="100"/>
        <v>714.51499999999999</v>
      </c>
      <c r="BF205" s="51">
        <f t="shared" ca="1" si="91"/>
        <v>78.72</v>
      </c>
      <c r="BG205" s="51">
        <f t="shared" ca="1" si="92"/>
        <v>1.4453521126760562</v>
      </c>
      <c r="BH205" s="51">
        <f t="shared" ca="1" si="93"/>
        <v>614.39603960396039</v>
      </c>
      <c r="BI205" s="51">
        <v>0</v>
      </c>
      <c r="BJ205" s="51">
        <f ca="1">'2024_4월_관리비상세내역'!BK205</f>
        <v>1342.45</v>
      </c>
      <c r="BK205" s="51">
        <f t="shared" ca="1" si="94"/>
        <v>2056.9650000000001</v>
      </c>
      <c r="BL205" s="51">
        <f ca="1">'2024_4월_관리비상세내역'!BM205</f>
        <v>68.952957746478873</v>
      </c>
      <c r="BM205" s="57">
        <f t="shared" ca="1" si="95"/>
        <v>70.398309859154935</v>
      </c>
      <c r="BN205" s="51">
        <f ca="1">'2024_4월_관리비상세내역'!BO205</f>
        <v>814.51199999999994</v>
      </c>
      <c r="BO205" s="57">
        <f t="shared" ca="1" si="96"/>
        <v>893.23199999999997</v>
      </c>
      <c r="BP205" s="51">
        <f ca="1">'2024_4월_관리비상세내역'!BQ205</f>
        <v>1948.8316831683169</v>
      </c>
      <c r="BQ205" s="57">
        <f t="shared" ca="1" si="97"/>
        <v>2563.227722772277</v>
      </c>
      <c r="BR205" s="51">
        <v>0</v>
      </c>
      <c r="BS205" s="51">
        <v>0</v>
      </c>
    </row>
    <row r="206" spans="1:71">
      <c r="A206" s="8" t="s">
        <v>239</v>
      </c>
      <c r="B206">
        <v>705</v>
      </c>
      <c r="C206" s="54">
        <v>1501</v>
      </c>
      <c r="E206" s="8">
        <v>115.7</v>
      </c>
      <c r="F206" s="8" t="s">
        <v>240</v>
      </c>
      <c r="G206" s="55">
        <f t="shared" ca="1" si="85"/>
        <v>43388</v>
      </c>
      <c r="H206" s="8">
        <v>77777</v>
      </c>
      <c r="J206" t="str">
        <f t="shared" ca="1" si="99"/>
        <v>전세</v>
      </c>
      <c r="K206" s="8" t="s">
        <v>242</v>
      </c>
      <c r="L206" s="55">
        <v>45413</v>
      </c>
      <c r="M206" s="55">
        <v>45463</v>
      </c>
      <c r="N206" s="55">
        <v>45413</v>
      </c>
      <c r="O206" s="55">
        <v>45443</v>
      </c>
      <c r="P206" s="51">
        <f t="shared" ca="1" si="86"/>
        <v>573461</v>
      </c>
      <c r="Q206" s="57">
        <f t="shared" ca="1" si="87"/>
        <v>584930.22</v>
      </c>
      <c r="R206" s="51">
        <f t="shared" ca="1" si="88"/>
        <v>573461</v>
      </c>
      <c r="S206" s="57">
        <f t="shared" ca="1" si="98"/>
        <v>169480</v>
      </c>
      <c r="T206" s="57">
        <f t="shared" ca="1" si="89"/>
        <v>403981</v>
      </c>
      <c r="U206" s="57">
        <f t="shared" ref="U206:AJ221" ca="1" si="102">RANDBETWEEN(U$2,U$3)</f>
        <v>50486</v>
      </c>
      <c r="V206" s="57">
        <f t="shared" ca="1" si="102"/>
        <v>17137</v>
      </c>
      <c r="W206" s="57">
        <f t="shared" ca="1" si="102"/>
        <v>803</v>
      </c>
      <c r="X206" s="57">
        <f t="shared" ca="1" si="102"/>
        <v>2649</v>
      </c>
      <c r="Y206" s="57">
        <f t="shared" ca="1" si="102"/>
        <v>3119</v>
      </c>
      <c r="Z206" s="57">
        <f t="shared" ca="1" si="102"/>
        <v>38597</v>
      </c>
      <c r="AA206" s="57">
        <f t="shared" ca="1" si="102"/>
        <v>22128</v>
      </c>
      <c r="AB206" s="57">
        <f t="shared" ca="1" si="102"/>
        <v>11956</v>
      </c>
      <c r="AC206" s="57">
        <f t="shared" ca="1" si="102"/>
        <v>571</v>
      </c>
      <c r="AD206" s="57">
        <f t="shared" ca="1" si="102"/>
        <v>2930</v>
      </c>
      <c r="AE206" s="57">
        <f t="shared" ca="1" si="102"/>
        <v>16300</v>
      </c>
      <c r="AF206" s="57">
        <f t="shared" ca="1" si="102"/>
        <v>991</v>
      </c>
      <c r="AG206" s="57">
        <f t="shared" ca="1" si="102"/>
        <v>20515</v>
      </c>
      <c r="AH206" s="57">
        <f t="shared" ca="1" si="102"/>
        <v>724</v>
      </c>
      <c r="AI206" s="57">
        <f t="shared" ca="1" si="102"/>
        <v>0</v>
      </c>
      <c r="AJ206" s="57">
        <f t="shared" ca="1" si="102"/>
        <v>190980</v>
      </c>
      <c r="AK206" s="57">
        <f t="shared" ca="1" si="82"/>
        <v>27517</v>
      </c>
      <c r="AL206" s="57">
        <f t="shared" ca="1" si="82"/>
        <v>72864</v>
      </c>
      <c r="AM206" s="57">
        <f t="shared" ca="1" si="82"/>
        <v>250</v>
      </c>
      <c r="AN206" s="57">
        <f t="shared" ca="1" si="82"/>
        <v>70331</v>
      </c>
      <c r="AO206" s="57">
        <f t="shared" ca="1" si="82"/>
        <v>0</v>
      </c>
      <c r="AP206" s="57">
        <f t="shared" ca="1" si="82"/>
        <v>63899</v>
      </c>
      <c r="AQ206" s="57">
        <f t="shared" ca="1" si="82"/>
        <v>3426</v>
      </c>
      <c r="AR206" s="57">
        <f t="shared" ca="1" si="82"/>
        <v>2070</v>
      </c>
      <c r="AS206" s="57">
        <v>2500</v>
      </c>
      <c r="AT206" s="57">
        <f t="shared" ca="1" si="82"/>
        <v>0</v>
      </c>
      <c r="AU206" s="51">
        <v>0</v>
      </c>
      <c r="AV206" s="57">
        <v>0</v>
      </c>
      <c r="AW206" s="51">
        <f t="shared" ca="1" si="90"/>
        <v>11469.22</v>
      </c>
      <c r="AX206" s="57">
        <f t="shared" ca="1" si="84"/>
        <v>-17977</v>
      </c>
      <c r="AY206" s="57">
        <f t="shared" ca="1" si="84"/>
        <v>0</v>
      </c>
      <c r="AZ206" s="57">
        <f t="shared" ca="1" si="84"/>
        <v>0</v>
      </c>
      <c r="BA206" s="51">
        <v>0</v>
      </c>
      <c r="BB206" s="51">
        <v>0</v>
      </c>
      <c r="BC206" s="57">
        <f t="shared" ca="1" si="84"/>
        <v>-16355</v>
      </c>
      <c r="BD206" s="57">
        <f t="shared" ca="1" si="84"/>
        <v>-14950</v>
      </c>
      <c r="BE206" s="57">
        <f t="shared" ca="1" si="100"/>
        <v>954.9</v>
      </c>
      <c r="BF206" s="51">
        <f t="shared" ca="1" si="91"/>
        <v>58.291200000000003</v>
      </c>
      <c r="BG206" s="51">
        <f t="shared" ca="1" si="92"/>
        <v>9.9057746478873234</v>
      </c>
      <c r="BH206" s="51">
        <f t="shared" ca="1" si="93"/>
        <v>632.66336633663366</v>
      </c>
      <c r="BI206" s="51">
        <v>0</v>
      </c>
      <c r="BJ206" s="51">
        <f ca="1">'2024_4월_관리비상세내역'!BK206</f>
        <v>882.19</v>
      </c>
      <c r="BK206" s="51">
        <f t="shared" ca="1" si="94"/>
        <v>1837.0900000000001</v>
      </c>
      <c r="BL206" s="51">
        <f ca="1">'2024_4월_관리비상세내역'!BM206</f>
        <v>1024.660985915493</v>
      </c>
      <c r="BM206" s="57">
        <f t="shared" ca="1" si="95"/>
        <v>1034.5667605633803</v>
      </c>
      <c r="BN206" s="51">
        <f ca="1">'2024_4월_관리비상세내역'!BO206</f>
        <v>486.19119999999998</v>
      </c>
      <c r="BO206" s="57">
        <f t="shared" ca="1" si="96"/>
        <v>544.48239999999998</v>
      </c>
      <c r="BP206" s="51">
        <f ca="1">'2024_4월_관리비상세내역'!BQ206</f>
        <v>759.50495049504957</v>
      </c>
      <c r="BQ206" s="57">
        <f t="shared" ca="1" si="97"/>
        <v>1392.1683168316831</v>
      </c>
      <c r="BR206" s="51">
        <v>0</v>
      </c>
      <c r="BS206" s="51">
        <v>0</v>
      </c>
    </row>
    <row r="207" spans="1:71">
      <c r="A207" s="8" t="s">
        <v>239</v>
      </c>
      <c r="B207">
        <v>705</v>
      </c>
      <c r="C207" s="54">
        <v>1502</v>
      </c>
      <c r="E207" s="8">
        <v>115.7</v>
      </c>
      <c r="F207" s="8" t="s">
        <v>240</v>
      </c>
      <c r="G207" s="55">
        <f t="shared" ca="1" si="85"/>
        <v>44419</v>
      </c>
      <c r="H207" s="8">
        <v>77777</v>
      </c>
      <c r="J207" t="str">
        <f t="shared" ca="1" si="99"/>
        <v>자가</v>
      </c>
      <c r="K207" s="8" t="s">
        <v>242</v>
      </c>
      <c r="L207" s="55">
        <v>45413</v>
      </c>
      <c r="M207" s="55">
        <v>45463</v>
      </c>
      <c r="N207" s="55">
        <v>45413</v>
      </c>
      <c r="O207" s="55">
        <v>45443</v>
      </c>
      <c r="P207" s="51">
        <f t="shared" ca="1" si="86"/>
        <v>434464</v>
      </c>
      <c r="Q207" s="57">
        <f t="shared" ca="1" si="87"/>
        <v>443153.28</v>
      </c>
      <c r="R207" s="51">
        <f t="shared" ca="1" si="88"/>
        <v>434464</v>
      </c>
      <c r="S207" s="57">
        <f t="shared" ca="1" si="98"/>
        <v>190227</v>
      </c>
      <c r="T207" s="57">
        <f t="shared" ca="1" si="89"/>
        <v>244237</v>
      </c>
      <c r="U207" s="57">
        <f t="shared" ca="1" si="102"/>
        <v>44322</v>
      </c>
      <c r="V207" s="57">
        <f t="shared" ca="1" si="102"/>
        <v>28939</v>
      </c>
      <c r="W207" s="57">
        <f t="shared" ca="1" si="102"/>
        <v>897</v>
      </c>
      <c r="X207" s="57">
        <f t="shared" ca="1" si="102"/>
        <v>2130</v>
      </c>
      <c r="Y207" s="57">
        <f t="shared" ca="1" si="102"/>
        <v>3070</v>
      </c>
      <c r="Z207" s="57">
        <f t="shared" ca="1" si="102"/>
        <v>15623</v>
      </c>
      <c r="AA207" s="57">
        <f t="shared" ca="1" si="102"/>
        <v>10415</v>
      </c>
      <c r="AB207" s="57">
        <f t="shared" ca="1" si="102"/>
        <v>71145</v>
      </c>
      <c r="AC207" s="57">
        <f t="shared" ca="1" si="102"/>
        <v>1825</v>
      </c>
      <c r="AD207" s="57">
        <f t="shared" ca="1" si="102"/>
        <v>7672</v>
      </c>
      <c r="AE207" s="57">
        <f t="shared" ca="1" si="102"/>
        <v>10325</v>
      </c>
      <c r="AF207" s="57">
        <f t="shared" ca="1" si="102"/>
        <v>440</v>
      </c>
      <c r="AG207" s="57">
        <f t="shared" ca="1" si="102"/>
        <v>2299</v>
      </c>
      <c r="AH207" s="57">
        <f t="shared" ca="1" si="102"/>
        <v>47</v>
      </c>
      <c r="AI207" s="57">
        <f t="shared" ca="1" si="102"/>
        <v>0</v>
      </c>
      <c r="AJ207" s="57">
        <f t="shared" ca="1" si="102"/>
        <v>132330</v>
      </c>
      <c r="AK207" s="57">
        <f t="shared" ca="1" si="82"/>
        <v>8283</v>
      </c>
      <c r="AL207" s="57">
        <f t="shared" ca="1" si="82"/>
        <v>67366</v>
      </c>
      <c r="AM207" s="57">
        <f t="shared" ca="1" si="82"/>
        <v>9657</v>
      </c>
      <c r="AN207" s="57">
        <f t="shared" ca="1" si="82"/>
        <v>36102</v>
      </c>
      <c r="AO207" s="57">
        <f t="shared" ca="1" si="82"/>
        <v>0</v>
      </c>
      <c r="AP207" s="57">
        <f t="shared" ca="1" si="82"/>
        <v>41678</v>
      </c>
      <c r="AQ207" s="57">
        <f t="shared" ca="1" si="82"/>
        <v>1540</v>
      </c>
      <c r="AR207" s="57">
        <f t="shared" ca="1" si="82"/>
        <v>479</v>
      </c>
      <c r="AS207" s="57">
        <v>2500</v>
      </c>
      <c r="AT207" s="57">
        <f t="shared" ca="1" si="82"/>
        <v>0</v>
      </c>
      <c r="AU207" s="51">
        <v>0</v>
      </c>
      <c r="AV207" s="57">
        <v>0</v>
      </c>
      <c r="AW207" s="51">
        <f t="shared" ca="1" si="90"/>
        <v>8689.2800000000007</v>
      </c>
      <c r="AX207" s="57">
        <f t="shared" ca="1" si="84"/>
        <v>-15162</v>
      </c>
      <c r="AY207" s="57">
        <f t="shared" ca="1" si="84"/>
        <v>0</v>
      </c>
      <c r="AZ207" s="57">
        <f t="shared" ca="1" si="84"/>
        <v>0</v>
      </c>
      <c r="BA207" s="51">
        <v>0</v>
      </c>
      <c r="BB207" s="51">
        <v>0</v>
      </c>
      <c r="BC207" s="57">
        <f t="shared" ca="1" si="84"/>
        <v>-22805</v>
      </c>
      <c r="BD207" s="57">
        <f t="shared" ca="1" si="84"/>
        <v>-26653</v>
      </c>
      <c r="BE207" s="57">
        <f t="shared" ca="1" si="100"/>
        <v>661.65</v>
      </c>
      <c r="BF207" s="51">
        <f t="shared" ca="1" si="91"/>
        <v>53.892800000000001</v>
      </c>
      <c r="BG207" s="51">
        <f t="shared" ca="1" si="92"/>
        <v>5.0847887323943661</v>
      </c>
      <c r="BH207" s="51">
        <f t="shared" ca="1" si="93"/>
        <v>412.65346534653463</v>
      </c>
      <c r="BI207" s="51">
        <v>0</v>
      </c>
      <c r="BJ207" s="51">
        <f ca="1">'2024_4월_관리비상세내역'!BK207</f>
        <v>1804.135</v>
      </c>
      <c r="BK207" s="51">
        <f t="shared" ca="1" si="94"/>
        <v>2465.7849999999999</v>
      </c>
      <c r="BL207" s="51">
        <f ca="1">'2024_4월_관리비상세내역'!BM207</f>
        <v>204.47492957746479</v>
      </c>
      <c r="BM207" s="57">
        <f t="shared" ca="1" si="95"/>
        <v>209.55971830985916</v>
      </c>
      <c r="BN207" s="51">
        <f ca="1">'2024_4월_관리비상세내역'!BO207</f>
        <v>1046.8583999999998</v>
      </c>
      <c r="BO207" s="57">
        <f t="shared" ca="1" si="96"/>
        <v>1100.7511999999999</v>
      </c>
      <c r="BP207" s="51">
        <f ca="1">'2024_4월_관리비상세내역'!BQ207</f>
        <v>1383.6732673267327</v>
      </c>
      <c r="BQ207" s="57">
        <f t="shared" ca="1" si="97"/>
        <v>1796.3267326732673</v>
      </c>
      <c r="BR207" s="51">
        <v>0</v>
      </c>
      <c r="BS207" s="51">
        <v>0</v>
      </c>
    </row>
    <row r="208" spans="1:71">
      <c r="A208" s="8" t="s">
        <v>239</v>
      </c>
      <c r="B208">
        <v>705</v>
      </c>
      <c r="C208" s="54">
        <v>1601</v>
      </c>
      <c r="E208" s="8">
        <v>115.7</v>
      </c>
      <c r="F208" s="8" t="s">
        <v>240</v>
      </c>
      <c r="G208" s="55">
        <f t="shared" ca="1" si="85"/>
        <v>44490</v>
      </c>
      <c r="H208" s="8">
        <v>77777</v>
      </c>
      <c r="J208" t="str">
        <f t="shared" ca="1" si="99"/>
        <v>자가</v>
      </c>
      <c r="K208" s="8" t="s">
        <v>242</v>
      </c>
      <c r="L208" s="55">
        <v>45413</v>
      </c>
      <c r="M208" s="55">
        <v>45463</v>
      </c>
      <c r="N208" s="55">
        <v>45413</v>
      </c>
      <c r="O208" s="55">
        <v>45443</v>
      </c>
      <c r="P208" s="51">
        <f t="shared" ca="1" si="86"/>
        <v>576369</v>
      </c>
      <c r="Q208" s="57">
        <f t="shared" ca="1" si="87"/>
        <v>587896.38</v>
      </c>
      <c r="R208" s="51">
        <f t="shared" ca="1" si="88"/>
        <v>576369</v>
      </c>
      <c r="S208" s="57">
        <f t="shared" ca="1" si="98"/>
        <v>233731</v>
      </c>
      <c r="T208" s="57">
        <f t="shared" ca="1" si="89"/>
        <v>342638</v>
      </c>
      <c r="U208" s="57">
        <f t="shared" ca="1" si="102"/>
        <v>67281</v>
      </c>
      <c r="V208" s="57">
        <f t="shared" ca="1" si="102"/>
        <v>11322</v>
      </c>
      <c r="W208" s="57">
        <f t="shared" ca="1" si="102"/>
        <v>866</v>
      </c>
      <c r="X208" s="57">
        <f t="shared" ca="1" si="102"/>
        <v>4333</v>
      </c>
      <c r="Y208" s="57">
        <f t="shared" ca="1" si="102"/>
        <v>3430</v>
      </c>
      <c r="Z208" s="57">
        <f t="shared" ca="1" si="102"/>
        <v>30060</v>
      </c>
      <c r="AA208" s="57">
        <f t="shared" ca="1" si="102"/>
        <v>22550</v>
      </c>
      <c r="AB208" s="57">
        <f t="shared" ca="1" si="102"/>
        <v>69105</v>
      </c>
      <c r="AC208" s="57">
        <f t="shared" ca="1" si="102"/>
        <v>131</v>
      </c>
      <c r="AD208" s="57">
        <f t="shared" ca="1" si="102"/>
        <v>3643</v>
      </c>
      <c r="AE208" s="57">
        <f t="shared" ca="1" si="102"/>
        <v>26748</v>
      </c>
      <c r="AF208" s="57">
        <f t="shared" ca="1" si="102"/>
        <v>222</v>
      </c>
      <c r="AG208" s="57">
        <f t="shared" ca="1" si="102"/>
        <v>7600</v>
      </c>
      <c r="AH208" s="57">
        <f t="shared" ca="1" si="102"/>
        <v>0</v>
      </c>
      <c r="AI208" s="57">
        <f t="shared" ca="1" si="102"/>
        <v>0</v>
      </c>
      <c r="AJ208" s="57">
        <f t="shared" ca="1" si="102"/>
        <v>162327</v>
      </c>
      <c r="AK208" s="57">
        <f t="shared" ca="1" si="82"/>
        <v>32083</v>
      </c>
      <c r="AL208" s="57">
        <f t="shared" ca="1" si="82"/>
        <v>55479</v>
      </c>
      <c r="AM208" s="57">
        <f t="shared" ca="1" si="82"/>
        <v>5148</v>
      </c>
      <c r="AN208" s="57">
        <f t="shared" ca="1" si="82"/>
        <v>56282</v>
      </c>
      <c r="AO208" s="57">
        <f t="shared" ca="1" si="82"/>
        <v>0</v>
      </c>
      <c r="AP208" s="57">
        <f t="shared" ca="1" si="82"/>
        <v>58882</v>
      </c>
      <c r="AQ208" s="57">
        <f t="shared" ca="1" si="82"/>
        <v>8990</v>
      </c>
      <c r="AR208" s="57">
        <f t="shared" ca="1" si="82"/>
        <v>1088</v>
      </c>
      <c r="AS208" s="57">
        <v>2500</v>
      </c>
      <c r="AT208" s="57">
        <f t="shared" ca="1" si="82"/>
        <v>0</v>
      </c>
      <c r="AU208" s="51">
        <v>0</v>
      </c>
      <c r="AV208" s="57">
        <v>0</v>
      </c>
      <c r="AW208" s="51">
        <f t="shared" ca="1" si="90"/>
        <v>11527.380000000001</v>
      </c>
      <c r="AX208" s="57">
        <f t="shared" ca="1" si="84"/>
        <v>-18331</v>
      </c>
      <c r="AY208" s="57">
        <f t="shared" ca="1" si="84"/>
        <v>0</v>
      </c>
      <c r="AZ208" s="57">
        <f t="shared" ca="1" si="84"/>
        <v>0</v>
      </c>
      <c r="BA208" s="51">
        <v>0</v>
      </c>
      <c r="BB208" s="51">
        <v>0</v>
      </c>
      <c r="BC208" s="57">
        <f t="shared" ca="1" si="84"/>
        <v>-27686</v>
      </c>
      <c r="BD208" s="57">
        <f t="shared" ca="1" si="84"/>
        <v>-7684</v>
      </c>
      <c r="BE208" s="57">
        <f t="shared" ca="1" si="100"/>
        <v>811.63499999999999</v>
      </c>
      <c r="BF208" s="51">
        <f t="shared" ca="1" si="91"/>
        <v>44.383200000000002</v>
      </c>
      <c r="BG208" s="51">
        <f t="shared" ca="1" si="92"/>
        <v>7.9270422535211269</v>
      </c>
      <c r="BH208" s="51">
        <f t="shared" ca="1" si="93"/>
        <v>582.99009900990097</v>
      </c>
      <c r="BI208" s="51">
        <v>0</v>
      </c>
      <c r="BJ208" s="51">
        <f ca="1">'2024_4월_관리비상세내역'!BK208</f>
        <v>937.56</v>
      </c>
      <c r="BK208" s="51">
        <f t="shared" ca="1" si="94"/>
        <v>1749.1949999999999</v>
      </c>
      <c r="BL208" s="51">
        <f ca="1">'2024_4월_관리비상세내역'!BM208</f>
        <v>771.03830985915488</v>
      </c>
      <c r="BM208" s="57">
        <f t="shared" ca="1" si="95"/>
        <v>778.96535211267599</v>
      </c>
      <c r="BN208" s="51">
        <f ca="1">'2024_4월_관리비상세내역'!BO208</f>
        <v>826.79600000000005</v>
      </c>
      <c r="BO208" s="57">
        <f t="shared" ca="1" si="96"/>
        <v>871.17920000000004</v>
      </c>
      <c r="BP208" s="51">
        <f ca="1">'2024_4월_관리비상세내역'!BQ208</f>
        <v>1139.7920792079208</v>
      </c>
      <c r="BQ208" s="57">
        <f t="shared" ca="1" si="97"/>
        <v>1722.7821782178216</v>
      </c>
      <c r="BR208" s="51">
        <v>0</v>
      </c>
      <c r="BS208" s="51">
        <v>0</v>
      </c>
    </row>
    <row r="209" spans="1:71">
      <c r="A209" s="8" t="s">
        <v>239</v>
      </c>
      <c r="B209">
        <v>705</v>
      </c>
      <c r="C209" s="54">
        <v>1602</v>
      </c>
      <c r="E209" s="8">
        <v>115.7</v>
      </c>
      <c r="F209" s="8" t="s">
        <v>240</v>
      </c>
      <c r="G209" s="55">
        <f t="shared" ca="1" si="85"/>
        <v>44576</v>
      </c>
      <c r="H209" s="8">
        <v>77777</v>
      </c>
      <c r="J209" t="str">
        <f t="shared" ca="1" si="99"/>
        <v>자가</v>
      </c>
      <c r="K209" s="8" t="s">
        <v>242</v>
      </c>
      <c r="L209" s="55">
        <v>45413</v>
      </c>
      <c r="M209" s="55">
        <v>45463</v>
      </c>
      <c r="N209" s="55">
        <v>45413</v>
      </c>
      <c r="O209" s="55">
        <v>45443</v>
      </c>
      <c r="P209" s="51">
        <f t="shared" ca="1" si="86"/>
        <v>615281</v>
      </c>
      <c r="Q209" s="57">
        <f t="shared" ca="1" si="87"/>
        <v>627586.62</v>
      </c>
      <c r="R209" s="51">
        <f t="shared" ca="1" si="88"/>
        <v>615281</v>
      </c>
      <c r="S209" s="57">
        <f t="shared" ca="1" si="98"/>
        <v>305088</v>
      </c>
      <c r="T209" s="57">
        <f t="shared" ca="1" si="89"/>
        <v>310193</v>
      </c>
      <c r="U209" s="57">
        <f t="shared" ca="1" si="102"/>
        <v>54925</v>
      </c>
      <c r="V209" s="57">
        <f t="shared" ca="1" si="102"/>
        <v>31555</v>
      </c>
      <c r="W209" s="57">
        <f t="shared" ca="1" si="102"/>
        <v>378</v>
      </c>
      <c r="X209" s="57">
        <f t="shared" ca="1" si="102"/>
        <v>3078</v>
      </c>
      <c r="Y209" s="57">
        <f t="shared" ca="1" si="102"/>
        <v>3945</v>
      </c>
      <c r="Z209" s="57">
        <f t="shared" ca="1" si="102"/>
        <v>56093</v>
      </c>
      <c r="AA209" s="57">
        <f t="shared" ca="1" si="102"/>
        <v>12231</v>
      </c>
      <c r="AB209" s="57">
        <f t="shared" ca="1" si="102"/>
        <v>77374</v>
      </c>
      <c r="AC209" s="57">
        <f t="shared" ca="1" si="102"/>
        <v>1643</v>
      </c>
      <c r="AD209" s="57">
        <f t="shared" ca="1" si="102"/>
        <v>3771</v>
      </c>
      <c r="AE209" s="57">
        <f t="shared" ca="1" si="102"/>
        <v>20725</v>
      </c>
      <c r="AF209" s="57">
        <f t="shared" ca="1" si="102"/>
        <v>990</v>
      </c>
      <c r="AG209" s="57">
        <f t="shared" ca="1" si="102"/>
        <v>41478</v>
      </c>
      <c r="AH209" s="57">
        <f t="shared" ca="1" si="102"/>
        <v>891</v>
      </c>
      <c r="AI209" s="57">
        <f t="shared" ca="1" si="102"/>
        <v>0</v>
      </c>
      <c r="AJ209" s="57">
        <f t="shared" ca="1" si="102"/>
        <v>135998</v>
      </c>
      <c r="AK209" s="57">
        <f t="shared" ca="1" si="82"/>
        <v>12353</v>
      </c>
      <c r="AL209" s="57">
        <f t="shared" ca="1" si="82"/>
        <v>77184</v>
      </c>
      <c r="AM209" s="57">
        <f t="shared" ca="1" si="82"/>
        <v>6904</v>
      </c>
      <c r="AN209" s="57">
        <f t="shared" ca="1" si="82"/>
        <v>49136</v>
      </c>
      <c r="AO209" s="57">
        <f t="shared" ca="1" si="82"/>
        <v>0</v>
      </c>
      <c r="AP209" s="57">
        <f t="shared" ca="1" si="82"/>
        <v>67132</v>
      </c>
      <c r="AQ209" s="57">
        <f t="shared" ca="1" si="82"/>
        <v>9133</v>
      </c>
      <c r="AR209" s="57">
        <f t="shared" ca="1" si="82"/>
        <v>657</v>
      </c>
      <c r="AS209" s="57">
        <v>2500</v>
      </c>
      <c r="AT209" s="57">
        <f t="shared" ca="1" si="82"/>
        <v>0</v>
      </c>
      <c r="AU209" s="51">
        <v>0</v>
      </c>
      <c r="AV209" s="57">
        <v>0</v>
      </c>
      <c r="AW209" s="51">
        <f t="shared" ca="1" si="90"/>
        <v>12305.62</v>
      </c>
      <c r="AX209" s="57">
        <f t="shared" ca="1" si="84"/>
        <v>-20172</v>
      </c>
      <c r="AY209" s="57">
        <f t="shared" ca="1" si="84"/>
        <v>0</v>
      </c>
      <c r="AZ209" s="57">
        <f t="shared" ca="1" si="84"/>
        <v>0</v>
      </c>
      <c r="BA209" s="51">
        <v>0</v>
      </c>
      <c r="BB209" s="51">
        <v>0</v>
      </c>
      <c r="BC209" s="57">
        <f t="shared" ca="1" si="84"/>
        <v>-27748</v>
      </c>
      <c r="BD209" s="57">
        <f t="shared" ca="1" si="84"/>
        <v>-6873</v>
      </c>
      <c r="BE209" s="57">
        <f t="shared" ca="1" si="100"/>
        <v>679.99</v>
      </c>
      <c r="BF209" s="51">
        <f t="shared" ca="1" si="91"/>
        <v>61.747199999999999</v>
      </c>
      <c r="BG209" s="51">
        <f t="shared" ca="1" si="92"/>
        <v>6.9205633802816902</v>
      </c>
      <c r="BH209" s="51">
        <f t="shared" ca="1" si="93"/>
        <v>664.67326732673268</v>
      </c>
      <c r="BI209" s="51">
        <v>0</v>
      </c>
      <c r="BJ209" s="51">
        <f ca="1">'2024_4월_관리비상세내역'!BK209</f>
        <v>1305.24</v>
      </c>
      <c r="BK209" s="51">
        <f t="shared" ca="1" si="94"/>
        <v>1985.23</v>
      </c>
      <c r="BL209" s="51">
        <f ca="1">'2024_4월_관리비상세내역'!BM209</f>
        <v>561.45098591549299</v>
      </c>
      <c r="BM209" s="57">
        <f t="shared" ca="1" si="95"/>
        <v>568.37154929577468</v>
      </c>
      <c r="BN209" s="51">
        <f ca="1">'2024_4월_관리비상세내역'!BO209</f>
        <v>838.16080000000011</v>
      </c>
      <c r="BO209" s="57">
        <f t="shared" ca="1" si="96"/>
        <v>899.90800000000013</v>
      </c>
      <c r="BP209" s="51">
        <f ca="1">'2024_4월_관리비상세내역'!BQ209</f>
        <v>1340.7920792079208</v>
      </c>
      <c r="BQ209" s="57">
        <f t="shared" ca="1" si="97"/>
        <v>2005.4653465346535</v>
      </c>
      <c r="BR209" s="51">
        <v>0</v>
      </c>
      <c r="BS209" s="51">
        <v>0</v>
      </c>
    </row>
    <row r="210" spans="1:71">
      <c r="A210" s="8" t="s">
        <v>239</v>
      </c>
      <c r="B210">
        <v>705</v>
      </c>
      <c r="C210" s="54">
        <v>1701</v>
      </c>
      <c r="E210" s="8">
        <v>115.7</v>
      </c>
      <c r="F210" s="8" t="s">
        <v>240</v>
      </c>
      <c r="G210" s="55">
        <f t="shared" ca="1" si="85"/>
        <v>43929</v>
      </c>
      <c r="H210" s="8">
        <v>77777</v>
      </c>
      <c r="J210" t="str">
        <f t="shared" ca="1" si="99"/>
        <v>전세</v>
      </c>
      <c r="K210" s="8" t="s">
        <v>242</v>
      </c>
      <c r="L210" s="55">
        <v>45413</v>
      </c>
      <c r="M210" s="55">
        <v>45463</v>
      </c>
      <c r="N210" s="55">
        <v>45413</v>
      </c>
      <c r="O210" s="55">
        <v>45443</v>
      </c>
      <c r="P210" s="51">
        <f t="shared" ca="1" si="86"/>
        <v>558474</v>
      </c>
      <c r="Q210" s="57">
        <f t="shared" ca="1" si="87"/>
        <v>569643.48</v>
      </c>
      <c r="R210" s="51">
        <f t="shared" ca="1" si="88"/>
        <v>558474</v>
      </c>
      <c r="S210" s="57">
        <f t="shared" ca="1" si="98"/>
        <v>270639</v>
      </c>
      <c r="T210" s="57">
        <f t="shared" ca="1" si="89"/>
        <v>287835</v>
      </c>
      <c r="U210" s="57">
        <f t="shared" ca="1" si="102"/>
        <v>36506</v>
      </c>
      <c r="V210" s="57">
        <f t="shared" ca="1" si="102"/>
        <v>34736</v>
      </c>
      <c r="W210" s="57">
        <f t="shared" ca="1" si="102"/>
        <v>416</v>
      </c>
      <c r="X210" s="57">
        <f t="shared" ca="1" si="102"/>
        <v>1337</v>
      </c>
      <c r="Y210" s="57">
        <f t="shared" ca="1" si="102"/>
        <v>3509</v>
      </c>
      <c r="Z210" s="57">
        <f t="shared" ca="1" si="102"/>
        <v>54629</v>
      </c>
      <c r="AA210" s="57">
        <f t="shared" ca="1" si="102"/>
        <v>16983</v>
      </c>
      <c r="AB210" s="57">
        <f t="shared" ca="1" si="102"/>
        <v>75205</v>
      </c>
      <c r="AC210" s="57">
        <f t="shared" ca="1" si="102"/>
        <v>2331</v>
      </c>
      <c r="AD210" s="57">
        <f t="shared" ca="1" si="102"/>
        <v>7419</v>
      </c>
      <c r="AE210" s="57">
        <f t="shared" ca="1" si="102"/>
        <v>912</v>
      </c>
      <c r="AF210" s="57">
        <f t="shared" ca="1" si="102"/>
        <v>693</v>
      </c>
      <c r="AG210" s="57">
        <f t="shared" ca="1" si="102"/>
        <v>49393</v>
      </c>
      <c r="AH210" s="57">
        <f t="shared" ca="1" si="102"/>
        <v>945</v>
      </c>
      <c r="AI210" s="57">
        <f t="shared" ca="1" si="102"/>
        <v>0</v>
      </c>
      <c r="AJ210" s="57">
        <f t="shared" ca="1" si="102"/>
        <v>158965</v>
      </c>
      <c r="AK210" s="57">
        <f t="shared" ca="1" si="82"/>
        <v>33765</v>
      </c>
      <c r="AL210" s="57">
        <f t="shared" ca="1" si="82"/>
        <v>26501</v>
      </c>
      <c r="AM210" s="57">
        <f t="shared" ca="1" si="82"/>
        <v>5651</v>
      </c>
      <c r="AN210" s="57">
        <f t="shared" ca="1" si="82"/>
        <v>73215</v>
      </c>
      <c r="AO210" s="57">
        <f t="shared" ca="1" si="82"/>
        <v>0</v>
      </c>
      <c r="AP210" s="57">
        <f t="shared" ca="1" si="82"/>
        <v>9752</v>
      </c>
      <c r="AQ210" s="57">
        <f t="shared" ca="1" si="82"/>
        <v>3553</v>
      </c>
      <c r="AR210" s="57">
        <f t="shared" ca="1" si="82"/>
        <v>601</v>
      </c>
      <c r="AS210" s="57">
        <v>2500</v>
      </c>
      <c r="AT210" s="57">
        <f t="shared" ca="1" si="82"/>
        <v>0</v>
      </c>
      <c r="AU210" s="51">
        <v>0</v>
      </c>
      <c r="AV210" s="57">
        <v>0</v>
      </c>
      <c r="AW210" s="51">
        <f t="shared" ca="1" si="90"/>
        <v>11169.48</v>
      </c>
      <c r="AX210" s="57">
        <f t="shared" ca="1" si="84"/>
        <v>-21592</v>
      </c>
      <c r="AY210" s="57">
        <f t="shared" ca="1" si="84"/>
        <v>0</v>
      </c>
      <c r="AZ210" s="57">
        <f t="shared" ca="1" si="84"/>
        <v>0</v>
      </c>
      <c r="BA210" s="51">
        <v>0</v>
      </c>
      <c r="BB210" s="51">
        <v>0</v>
      </c>
      <c r="BC210" s="57">
        <f t="shared" ca="1" si="84"/>
        <v>-14921</v>
      </c>
      <c r="BD210" s="57">
        <f t="shared" ca="1" si="84"/>
        <v>-4530</v>
      </c>
      <c r="BE210" s="57">
        <f t="shared" ca="1" si="100"/>
        <v>794.82500000000005</v>
      </c>
      <c r="BF210" s="51">
        <f t="shared" ca="1" si="91"/>
        <v>21.200800000000001</v>
      </c>
      <c r="BG210" s="51">
        <f t="shared" ca="1" si="92"/>
        <v>10.311971830985916</v>
      </c>
      <c r="BH210" s="51">
        <f t="shared" ca="1" si="93"/>
        <v>96.554455445544548</v>
      </c>
      <c r="BI210" s="51">
        <v>0</v>
      </c>
      <c r="BJ210" s="51">
        <f ca="1">'2024_4월_관리비상세내역'!BK210</f>
        <v>923.43</v>
      </c>
      <c r="BK210" s="51">
        <f t="shared" ca="1" si="94"/>
        <v>1718.2550000000001</v>
      </c>
      <c r="BL210" s="51">
        <f ca="1">'2024_4월_관리비상세내역'!BM210</f>
        <v>406.02338028169015</v>
      </c>
      <c r="BM210" s="57">
        <f t="shared" ca="1" si="95"/>
        <v>416.33535211267605</v>
      </c>
      <c r="BN210" s="51">
        <f ca="1">'2024_4월_관리비상세내역'!BO210</f>
        <v>430.67200000000003</v>
      </c>
      <c r="BO210" s="57">
        <f t="shared" ca="1" si="96"/>
        <v>451.87280000000004</v>
      </c>
      <c r="BP210" s="51">
        <f ca="1">'2024_4월_관리비상세내역'!BQ210</f>
        <v>1302.1881188118812</v>
      </c>
      <c r="BQ210" s="57">
        <f t="shared" ca="1" si="97"/>
        <v>1398.7425742574258</v>
      </c>
      <c r="BR210" s="51">
        <v>0</v>
      </c>
      <c r="BS210" s="51">
        <v>0</v>
      </c>
    </row>
    <row r="211" spans="1:71">
      <c r="A211" s="8" t="s">
        <v>239</v>
      </c>
      <c r="B211">
        <v>705</v>
      </c>
      <c r="C211" s="54">
        <v>1702</v>
      </c>
      <c r="E211" s="8">
        <v>115.7</v>
      </c>
      <c r="F211" s="8" t="s">
        <v>240</v>
      </c>
      <c r="G211" s="55">
        <f t="shared" ca="1" si="85"/>
        <v>42820</v>
      </c>
      <c r="H211" s="8">
        <v>77777</v>
      </c>
      <c r="J211" t="str">
        <f t="shared" ca="1" si="99"/>
        <v>자가</v>
      </c>
      <c r="K211" s="8" t="s">
        <v>242</v>
      </c>
      <c r="L211" s="55">
        <v>45413</v>
      </c>
      <c r="M211" s="55">
        <v>45463</v>
      </c>
      <c r="N211" s="55">
        <v>45413</v>
      </c>
      <c r="O211" s="55">
        <v>45443</v>
      </c>
      <c r="P211" s="51">
        <f t="shared" ca="1" si="86"/>
        <v>564414</v>
      </c>
      <c r="Q211" s="57">
        <f t="shared" ca="1" si="87"/>
        <v>575702.28</v>
      </c>
      <c r="R211" s="51">
        <f t="shared" ca="1" si="88"/>
        <v>564414</v>
      </c>
      <c r="S211" s="57">
        <f t="shared" ca="1" si="98"/>
        <v>215957</v>
      </c>
      <c r="T211" s="57">
        <f t="shared" ca="1" si="89"/>
        <v>348457</v>
      </c>
      <c r="U211" s="57">
        <f t="shared" ca="1" si="102"/>
        <v>59708</v>
      </c>
      <c r="V211" s="57">
        <f t="shared" ca="1" si="102"/>
        <v>14504</v>
      </c>
      <c r="W211" s="57">
        <f t="shared" ca="1" si="102"/>
        <v>1264</v>
      </c>
      <c r="X211" s="57">
        <f t="shared" ca="1" si="102"/>
        <v>1198</v>
      </c>
      <c r="Y211" s="57">
        <f t="shared" ca="1" si="102"/>
        <v>3375</v>
      </c>
      <c r="Z211" s="57">
        <f t="shared" ca="1" si="102"/>
        <v>58703</v>
      </c>
      <c r="AA211" s="57">
        <f t="shared" ca="1" si="102"/>
        <v>6823</v>
      </c>
      <c r="AB211" s="57">
        <f t="shared" ca="1" si="102"/>
        <v>16556</v>
      </c>
      <c r="AC211" s="57">
        <f t="shared" ca="1" si="102"/>
        <v>1224</v>
      </c>
      <c r="AD211" s="57">
        <f t="shared" ca="1" si="102"/>
        <v>2779</v>
      </c>
      <c r="AE211" s="57">
        <f t="shared" ca="1" si="102"/>
        <v>15918</v>
      </c>
      <c r="AF211" s="57">
        <f t="shared" ca="1" si="102"/>
        <v>249</v>
      </c>
      <c r="AG211" s="57">
        <f t="shared" ca="1" si="102"/>
        <v>37805</v>
      </c>
      <c r="AH211" s="57">
        <f t="shared" ca="1" si="102"/>
        <v>338</v>
      </c>
      <c r="AI211" s="57">
        <f t="shared" ca="1" si="102"/>
        <v>0</v>
      </c>
      <c r="AJ211" s="57">
        <f t="shared" ca="1" si="102"/>
        <v>141978</v>
      </c>
      <c r="AK211" s="57">
        <f t="shared" ca="1" si="82"/>
        <v>49194</v>
      </c>
      <c r="AL211" s="57">
        <f t="shared" ca="1" si="82"/>
        <v>96053</v>
      </c>
      <c r="AM211" s="57">
        <f t="shared" ca="1" si="82"/>
        <v>5667</v>
      </c>
      <c r="AN211" s="57">
        <f t="shared" ca="1" si="82"/>
        <v>17901</v>
      </c>
      <c r="AO211" s="57">
        <f t="shared" ca="1" si="82"/>
        <v>0</v>
      </c>
      <c r="AP211" s="57">
        <f t="shared" ca="1" si="82"/>
        <v>58152</v>
      </c>
      <c r="AQ211" s="57">
        <f t="shared" ca="1" si="82"/>
        <v>2674</v>
      </c>
      <c r="AR211" s="57">
        <f t="shared" ca="1" si="82"/>
        <v>758</v>
      </c>
      <c r="AS211" s="57">
        <v>2500</v>
      </c>
      <c r="AT211" s="57">
        <f t="shared" ca="1" si="82"/>
        <v>0</v>
      </c>
      <c r="AU211" s="51">
        <v>0</v>
      </c>
      <c r="AV211" s="57">
        <v>0</v>
      </c>
      <c r="AW211" s="51">
        <f t="shared" ca="1" si="90"/>
        <v>11288.28</v>
      </c>
      <c r="AX211" s="57">
        <f t="shared" ca="1" si="84"/>
        <v>-3659</v>
      </c>
      <c r="AY211" s="57">
        <f t="shared" ca="1" si="84"/>
        <v>0</v>
      </c>
      <c r="AZ211" s="57">
        <f t="shared" ca="1" si="84"/>
        <v>0</v>
      </c>
      <c r="BA211" s="51">
        <v>0</v>
      </c>
      <c r="BB211" s="51">
        <v>0</v>
      </c>
      <c r="BC211" s="57">
        <f t="shared" ca="1" si="84"/>
        <v>-26445</v>
      </c>
      <c r="BD211" s="57">
        <f t="shared" ca="1" si="84"/>
        <v>-803</v>
      </c>
      <c r="BE211" s="57">
        <f t="shared" ca="1" si="100"/>
        <v>709.89</v>
      </c>
      <c r="BF211" s="51">
        <f t="shared" ca="1" si="91"/>
        <v>76.842399999999998</v>
      </c>
      <c r="BG211" s="51">
        <f t="shared" ca="1" si="92"/>
        <v>2.521267605633803</v>
      </c>
      <c r="BH211" s="51">
        <f t="shared" ca="1" si="93"/>
        <v>575.76237623762381</v>
      </c>
      <c r="BI211" s="51">
        <v>0</v>
      </c>
      <c r="BJ211" s="51">
        <f ca="1">'2024_4월_관리비상세내역'!BK211</f>
        <v>832.97499999999991</v>
      </c>
      <c r="BK211" s="51">
        <f t="shared" ca="1" si="94"/>
        <v>1542.8649999999998</v>
      </c>
      <c r="BL211" s="51">
        <f ca="1">'2024_4월_관리비상세내역'!BM211</f>
        <v>523.70000000000005</v>
      </c>
      <c r="BM211" s="57">
        <f t="shared" ca="1" si="95"/>
        <v>526.2212676056339</v>
      </c>
      <c r="BN211" s="51">
        <f ca="1">'2024_4월_관리비상세내역'!BO211</f>
        <v>966.58240000000001</v>
      </c>
      <c r="BO211" s="57">
        <f t="shared" ca="1" si="96"/>
        <v>1043.4248</v>
      </c>
      <c r="BP211" s="51">
        <f ca="1">'2024_4월_관리비상세내역'!BQ211</f>
        <v>1815.7524752475247</v>
      </c>
      <c r="BQ211" s="57">
        <f t="shared" ca="1" si="97"/>
        <v>2391.5148514851485</v>
      </c>
      <c r="BR211" s="51">
        <v>0</v>
      </c>
      <c r="BS211" s="51">
        <v>0</v>
      </c>
    </row>
    <row r="212" spans="1:71">
      <c r="A212" s="8" t="s">
        <v>239</v>
      </c>
      <c r="B212">
        <v>705</v>
      </c>
      <c r="C212" s="54">
        <v>1801</v>
      </c>
      <c r="E212" s="8">
        <v>115.7</v>
      </c>
      <c r="F212" s="8" t="s">
        <v>240</v>
      </c>
      <c r="G212" s="55">
        <f t="shared" ca="1" si="85"/>
        <v>43179</v>
      </c>
      <c r="H212" s="8">
        <v>77777</v>
      </c>
      <c r="J212" t="str">
        <f t="shared" ca="1" si="99"/>
        <v>월세</v>
      </c>
      <c r="K212" s="8" t="s">
        <v>242</v>
      </c>
      <c r="L212" s="55">
        <v>45413</v>
      </c>
      <c r="M212" s="55">
        <v>45463</v>
      </c>
      <c r="N212" s="55">
        <v>45413</v>
      </c>
      <c r="O212" s="55">
        <v>45443</v>
      </c>
      <c r="P212" s="51">
        <f t="shared" ca="1" si="86"/>
        <v>535431</v>
      </c>
      <c r="Q212" s="57">
        <f t="shared" ca="1" si="87"/>
        <v>546139.62</v>
      </c>
      <c r="R212" s="51">
        <f t="shared" ca="1" si="88"/>
        <v>535431</v>
      </c>
      <c r="S212" s="57">
        <f t="shared" ca="1" si="98"/>
        <v>226761</v>
      </c>
      <c r="T212" s="57">
        <f t="shared" ca="1" si="89"/>
        <v>308670</v>
      </c>
      <c r="U212" s="57">
        <f t="shared" ca="1" si="102"/>
        <v>39781</v>
      </c>
      <c r="V212" s="57">
        <f t="shared" ca="1" si="102"/>
        <v>27070</v>
      </c>
      <c r="W212" s="57">
        <f t="shared" ca="1" si="102"/>
        <v>1297</v>
      </c>
      <c r="X212" s="57">
        <f t="shared" ca="1" si="102"/>
        <v>3674</v>
      </c>
      <c r="Y212" s="57">
        <f t="shared" ca="1" si="102"/>
        <v>3390</v>
      </c>
      <c r="Z212" s="57">
        <f t="shared" ca="1" si="102"/>
        <v>53686</v>
      </c>
      <c r="AA212" s="57">
        <f t="shared" ca="1" si="102"/>
        <v>14988</v>
      </c>
      <c r="AB212" s="57">
        <f t="shared" ca="1" si="102"/>
        <v>15536</v>
      </c>
      <c r="AC212" s="57">
        <f t="shared" ca="1" si="102"/>
        <v>2937</v>
      </c>
      <c r="AD212" s="57">
        <f t="shared" ca="1" si="102"/>
        <v>8674</v>
      </c>
      <c r="AE212" s="57">
        <f t="shared" ca="1" si="102"/>
        <v>24400</v>
      </c>
      <c r="AF212" s="57">
        <f t="shared" ca="1" si="102"/>
        <v>388</v>
      </c>
      <c r="AG212" s="57">
        <f t="shared" ca="1" si="102"/>
        <v>43544</v>
      </c>
      <c r="AH212" s="57">
        <f t="shared" ca="1" si="102"/>
        <v>6</v>
      </c>
      <c r="AI212" s="57">
        <f t="shared" ca="1" si="102"/>
        <v>0</v>
      </c>
      <c r="AJ212" s="57">
        <f t="shared" ca="1" si="102"/>
        <v>155914</v>
      </c>
      <c r="AK212" s="57">
        <f t="shared" ca="1" si="82"/>
        <v>17345</v>
      </c>
      <c r="AL212" s="57">
        <f t="shared" ca="1" si="82"/>
        <v>27479</v>
      </c>
      <c r="AM212" s="57">
        <f t="shared" ca="1" si="82"/>
        <v>2422</v>
      </c>
      <c r="AN212" s="57">
        <f t="shared" ca="1" si="82"/>
        <v>45525</v>
      </c>
      <c r="AO212" s="57">
        <f t="shared" ca="1" si="82"/>
        <v>0</v>
      </c>
      <c r="AP212" s="57">
        <f t="shared" ca="1" si="82"/>
        <v>62292</v>
      </c>
      <c r="AQ212" s="57">
        <f t="shared" ca="1" si="82"/>
        <v>2384</v>
      </c>
      <c r="AR212" s="57">
        <f t="shared" ca="1" si="82"/>
        <v>1484</v>
      </c>
      <c r="AS212" s="57">
        <v>2500</v>
      </c>
      <c r="AT212" s="57">
        <f t="shared" ca="1" si="82"/>
        <v>0</v>
      </c>
      <c r="AU212" s="51">
        <v>0</v>
      </c>
      <c r="AV212" s="57">
        <v>0</v>
      </c>
      <c r="AW212" s="51">
        <f t="shared" ca="1" si="90"/>
        <v>10708.62</v>
      </c>
      <c r="AX212" s="57">
        <f t="shared" ca="1" si="84"/>
        <v>-10910</v>
      </c>
      <c r="AY212" s="57">
        <f t="shared" ca="1" si="84"/>
        <v>0</v>
      </c>
      <c r="AZ212" s="57">
        <f t="shared" ca="1" si="84"/>
        <v>0</v>
      </c>
      <c r="BA212" s="51">
        <v>0</v>
      </c>
      <c r="BB212" s="51">
        <v>0</v>
      </c>
      <c r="BC212" s="57">
        <f t="shared" ca="1" si="84"/>
        <v>-2149</v>
      </c>
      <c r="BD212" s="57">
        <f t="shared" ca="1" si="84"/>
        <v>-8226</v>
      </c>
      <c r="BE212" s="57">
        <f t="shared" ca="1" si="100"/>
        <v>779.57</v>
      </c>
      <c r="BF212" s="51">
        <f t="shared" ca="1" si="91"/>
        <v>21.9832</v>
      </c>
      <c r="BG212" s="51">
        <f t="shared" ca="1" si="92"/>
        <v>6.4119718309859151</v>
      </c>
      <c r="BH212" s="51">
        <f t="shared" ca="1" si="93"/>
        <v>616.75247524752479</v>
      </c>
      <c r="BI212" s="51">
        <v>0</v>
      </c>
      <c r="BJ212" s="51">
        <f ca="1">'2024_4월_관리비상세내역'!BK212</f>
        <v>1268.585</v>
      </c>
      <c r="BK212" s="51">
        <f t="shared" ca="1" si="94"/>
        <v>2048.1550000000002</v>
      </c>
      <c r="BL212" s="51">
        <f ca="1">'2024_4월_관리비상세내역'!BM212</f>
        <v>594.51253521126762</v>
      </c>
      <c r="BM212" s="57">
        <f t="shared" ca="1" si="95"/>
        <v>600.92450704225348</v>
      </c>
      <c r="BN212" s="51">
        <f ca="1">'2024_4월_관리비상세내역'!BO212</f>
        <v>688.8424</v>
      </c>
      <c r="BO212" s="57">
        <f t="shared" ca="1" si="96"/>
        <v>710.82560000000001</v>
      </c>
      <c r="BP212" s="51">
        <f ca="1">'2024_4월_관리비상세내역'!BQ212</f>
        <v>1095.7623762376238</v>
      </c>
      <c r="BQ212" s="57">
        <f t="shared" ca="1" si="97"/>
        <v>1712.5148514851485</v>
      </c>
      <c r="BR212" s="51">
        <v>0</v>
      </c>
      <c r="BS212" s="51">
        <v>0</v>
      </c>
    </row>
    <row r="213" spans="1:71">
      <c r="A213" s="8" t="s">
        <v>239</v>
      </c>
      <c r="B213">
        <v>705</v>
      </c>
      <c r="C213" s="54">
        <v>1802</v>
      </c>
      <c r="E213" s="8">
        <v>115.7</v>
      </c>
      <c r="F213" s="8" t="s">
        <v>240</v>
      </c>
      <c r="G213" s="55">
        <f t="shared" ca="1" si="85"/>
        <v>42043</v>
      </c>
      <c r="H213" s="8">
        <v>77777</v>
      </c>
      <c r="J213" t="str">
        <f t="shared" ca="1" si="99"/>
        <v>전세</v>
      </c>
      <c r="K213" s="8" t="s">
        <v>242</v>
      </c>
      <c r="L213" s="55">
        <v>45413</v>
      </c>
      <c r="M213" s="55">
        <v>45463</v>
      </c>
      <c r="N213" s="55">
        <v>45413</v>
      </c>
      <c r="O213" s="55">
        <v>45443</v>
      </c>
      <c r="P213" s="51">
        <f t="shared" ca="1" si="86"/>
        <v>505281</v>
      </c>
      <c r="Q213" s="57">
        <f t="shared" ca="1" si="87"/>
        <v>515386.62</v>
      </c>
      <c r="R213" s="51">
        <f t="shared" ca="1" si="88"/>
        <v>505281</v>
      </c>
      <c r="S213" s="57">
        <f t="shared" ca="1" si="98"/>
        <v>226054</v>
      </c>
      <c r="T213" s="57">
        <f t="shared" ca="1" si="89"/>
        <v>279227</v>
      </c>
      <c r="U213" s="57">
        <f t="shared" ca="1" si="102"/>
        <v>38242</v>
      </c>
      <c r="V213" s="57">
        <f t="shared" ca="1" si="102"/>
        <v>29488</v>
      </c>
      <c r="W213" s="57">
        <f t="shared" ca="1" si="102"/>
        <v>786</v>
      </c>
      <c r="X213" s="57">
        <f t="shared" ca="1" si="102"/>
        <v>3601</v>
      </c>
      <c r="Y213" s="57">
        <f t="shared" ca="1" si="102"/>
        <v>3381</v>
      </c>
      <c r="Z213" s="57">
        <f t="shared" ca="1" si="102"/>
        <v>44430</v>
      </c>
      <c r="AA213" s="57">
        <f t="shared" ca="1" si="102"/>
        <v>11110</v>
      </c>
      <c r="AB213" s="57">
        <f t="shared" ca="1" si="102"/>
        <v>50342</v>
      </c>
      <c r="AC213" s="57">
        <f t="shared" ca="1" si="102"/>
        <v>231</v>
      </c>
      <c r="AD213" s="57">
        <f t="shared" ca="1" si="102"/>
        <v>7442</v>
      </c>
      <c r="AE213" s="57">
        <f t="shared" ca="1" si="102"/>
        <v>26397</v>
      </c>
      <c r="AF213" s="57">
        <f t="shared" ca="1" si="102"/>
        <v>279</v>
      </c>
      <c r="AG213" s="57">
        <f t="shared" ca="1" si="102"/>
        <v>11577</v>
      </c>
      <c r="AH213" s="57">
        <f t="shared" ca="1" si="102"/>
        <v>468</v>
      </c>
      <c r="AI213" s="57">
        <f t="shared" ca="1" si="102"/>
        <v>0</v>
      </c>
      <c r="AJ213" s="57">
        <f t="shared" ca="1" si="102"/>
        <v>144654</v>
      </c>
      <c r="AK213" s="57">
        <f t="shared" ca="1" si="82"/>
        <v>18537</v>
      </c>
      <c r="AL213" s="57">
        <f t="shared" ca="1" si="82"/>
        <v>95109</v>
      </c>
      <c r="AM213" s="57">
        <f t="shared" ca="1" si="82"/>
        <v>7533</v>
      </c>
      <c r="AN213" s="57">
        <f t="shared" ca="1" si="82"/>
        <v>6454</v>
      </c>
      <c r="AO213" s="57">
        <f t="shared" ca="1" si="82"/>
        <v>0</v>
      </c>
      <c r="AP213" s="57">
        <f t="shared" ca="1" si="82"/>
        <v>27664</v>
      </c>
      <c r="AQ213" s="57">
        <f t="shared" ca="1" si="82"/>
        <v>9858</v>
      </c>
      <c r="AR213" s="57">
        <f t="shared" ca="1" si="82"/>
        <v>753</v>
      </c>
      <c r="AS213" s="57">
        <v>2500</v>
      </c>
      <c r="AT213" s="57">
        <f t="shared" ca="1" si="82"/>
        <v>0</v>
      </c>
      <c r="AU213" s="51">
        <v>0</v>
      </c>
      <c r="AV213" s="57">
        <v>0</v>
      </c>
      <c r="AW213" s="51">
        <f t="shared" ca="1" si="90"/>
        <v>10105.620000000001</v>
      </c>
      <c r="AX213" s="57">
        <f t="shared" ca="1" si="84"/>
        <v>-22884</v>
      </c>
      <c r="AY213" s="57">
        <f t="shared" ca="1" si="84"/>
        <v>0</v>
      </c>
      <c r="AZ213" s="57">
        <f t="shared" ca="1" si="84"/>
        <v>0</v>
      </c>
      <c r="BA213" s="51">
        <v>0</v>
      </c>
      <c r="BB213" s="51">
        <v>0</v>
      </c>
      <c r="BC213" s="57">
        <f t="shared" ca="1" si="84"/>
        <v>-6258</v>
      </c>
      <c r="BD213" s="57">
        <f t="shared" ca="1" si="84"/>
        <v>-6413</v>
      </c>
      <c r="BE213" s="57">
        <f t="shared" ca="1" si="100"/>
        <v>723.27</v>
      </c>
      <c r="BF213" s="51">
        <f t="shared" ca="1" si="91"/>
        <v>76.087199999999996</v>
      </c>
      <c r="BG213" s="51">
        <f t="shared" ca="1" si="92"/>
        <v>0.90901408450704224</v>
      </c>
      <c r="BH213" s="51">
        <f t="shared" ca="1" si="93"/>
        <v>273.9009900990099</v>
      </c>
      <c r="BI213" s="51">
        <v>0</v>
      </c>
      <c r="BJ213" s="51">
        <f ca="1">'2024_4월_관리비상세내역'!BK213</f>
        <v>1432.3</v>
      </c>
      <c r="BK213" s="51">
        <f t="shared" ca="1" si="94"/>
        <v>2155.5699999999997</v>
      </c>
      <c r="BL213" s="51">
        <f ca="1">'2024_4월_관리비상세내역'!BM213</f>
        <v>739.01746478873247</v>
      </c>
      <c r="BM213" s="57">
        <f t="shared" ca="1" si="95"/>
        <v>739.92647887323949</v>
      </c>
      <c r="BN213" s="51">
        <f ca="1">'2024_4월_관리비상세내역'!BO213</f>
        <v>444.81920000000002</v>
      </c>
      <c r="BO213" s="57">
        <f t="shared" ca="1" si="96"/>
        <v>520.90640000000008</v>
      </c>
      <c r="BP213" s="51">
        <f ca="1">'2024_4월_관리비상세내역'!BQ213</f>
        <v>1937.6732673267327</v>
      </c>
      <c r="BQ213" s="57">
        <f t="shared" ca="1" si="97"/>
        <v>2211.5742574257424</v>
      </c>
      <c r="BR213" s="51">
        <v>0</v>
      </c>
      <c r="BS213" s="51">
        <v>0</v>
      </c>
    </row>
    <row r="214" spans="1:71">
      <c r="A214" s="8" t="s">
        <v>239</v>
      </c>
      <c r="B214">
        <v>705</v>
      </c>
      <c r="C214" s="54">
        <v>1901</v>
      </c>
      <c r="E214" s="8">
        <v>115.7</v>
      </c>
      <c r="F214" s="8" t="s">
        <v>240</v>
      </c>
      <c r="G214" s="55">
        <f t="shared" ca="1" si="85"/>
        <v>44203</v>
      </c>
      <c r="H214" s="8">
        <v>77777</v>
      </c>
      <c r="J214" t="str">
        <f t="shared" ca="1" si="99"/>
        <v>전세</v>
      </c>
      <c r="K214" s="8" t="s">
        <v>242</v>
      </c>
      <c r="L214" s="55">
        <v>45413</v>
      </c>
      <c r="M214" s="55">
        <v>45463</v>
      </c>
      <c r="N214" s="55">
        <v>45413</v>
      </c>
      <c r="O214" s="55">
        <v>45443</v>
      </c>
      <c r="P214" s="51">
        <f t="shared" ca="1" si="86"/>
        <v>486798</v>
      </c>
      <c r="Q214" s="57">
        <f t="shared" ca="1" si="87"/>
        <v>496533.96</v>
      </c>
      <c r="R214" s="51">
        <f t="shared" ca="1" si="88"/>
        <v>486798</v>
      </c>
      <c r="S214" s="57">
        <f t="shared" ca="1" si="98"/>
        <v>200019</v>
      </c>
      <c r="T214" s="57">
        <f t="shared" ca="1" si="89"/>
        <v>286779</v>
      </c>
      <c r="U214" s="57">
        <f t="shared" ca="1" si="102"/>
        <v>78513</v>
      </c>
      <c r="V214" s="57">
        <f t="shared" ca="1" si="102"/>
        <v>27146</v>
      </c>
      <c r="W214" s="57">
        <f t="shared" ca="1" si="102"/>
        <v>1050</v>
      </c>
      <c r="X214" s="57">
        <f t="shared" ca="1" si="102"/>
        <v>4640</v>
      </c>
      <c r="Y214" s="57">
        <f t="shared" ca="1" si="102"/>
        <v>3335</v>
      </c>
      <c r="Z214" s="57">
        <f t="shared" ca="1" si="102"/>
        <v>23030</v>
      </c>
      <c r="AA214" s="57">
        <f t="shared" ca="1" si="102"/>
        <v>26741</v>
      </c>
      <c r="AB214" s="57">
        <f t="shared" ca="1" si="102"/>
        <v>35583</v>
      </c>
      <c r="AC214" s="57">
        <f t="shared" ca="1" si="102"/>
        <v>2270</v>
      </c>
      <c r="AD214" s="57">
        <f t="shared" ca="1" si="102"/>
        <v>4006</v>
      </c>
      <c r="AE214" s="57">
        <f t="shared" ca="1" si="102"/>
        <v>11458</v>
      </c>
      <c r="AF214" s="57">
        <f t="shared" ca="1" si="102"/>
        <v>202</v>
      </c>
      <c r="AG214" s="57">
        <f t="shared" ca="1" si="102"/>
        <v>4530</v>
      </c>
      <c r="AH214" s="57">
        <f t="shared" ca="1" si="102"/>
        <v>373</v>
      </c>
      <c r="AI214" s="57">
        <f t="shared" ca="1" si="102"/>
        <v>0</v>
      </c>
      <c r="AJ214" s="57">
        <f t="shared" ca="1" si="102"/>
        <v>171263</v>
      </c>
      <c r="AK214" s="57">
        <f t="shared" ca="1" si="82"/>
        <v>37413</v>
      </c>
      <c r="AL214" s="57">
        <f t="shared" ca="1" si="82"/>
        <v>19261</v>
      </c>
      <c r="AM214" s="57">
        <f t="shared" ca="1" si="82"/>
        <v>8397</v>
      </c>
      <c r="AN214" s="57">
        <f t="shared" ca="1" si="82"/>
        <v>2417</v>
      </c>
      <c r="AO214" s="57">
        <f t="shared" ca="1" si="82"/>
        <v>0</v>
      </c>
      <c r="AP214" s="57">
        <f t="shared" ca="1" si="82"/>
        <v>31481</v>
      </c>
      <c r="AQ214" s="57">
        <f t="shared" ca="1" si="82"/>
        <v>4256</v>
      </c>
      <c r="AR214" s="57">
        <f t="shared" ca="1" si="82"/>
        <v>285</v>
      </c>
      <c r="AS214" s="57">
        <v>2500</v>
      </c>
      <c r="AT214" s="57">
        <f t="shared" ca="1" si="82"/>
        <v>0</v>
      </c>
      <c r="AU214" s="51">
        <v>0</v>
      </c>
      <c r="AV214" s="57">
        <v>0</v>
      </c>
      <c r="AW214" s="51">
        <f t="shared" ca="1" si="90"/>
        <v>9735.9600000000009</v>
      </c>
      <c r="AX214" s="57">
        <f t="shared" ca="1" si="84"/>
        <v>-1711</v>
      </c>
      <c r="AY214" s="57">
        <f t="shared" ca="1" si="84"/>
        <v>0</v>
      </c>
      <c r="AZ214" s="57">
        <f t="shared" ca="1" si="84"/>
        <v>0</v>
      </c>
      <c r="BA214" s="51">
        <v>0</v>
      </c>
      <c r="BB214" s="51">
        <v>0</v>
      </c>
      <c r="BC214" s="57">
        <f t="shared" ca="1" si="84"/>
        <v>-1619</v>
      </c>
      <c r="BD214" s="57">
        <f t="shared" ca="1" si="84"/>
        <v>-10022</v>
      </c>
      <c r="BE214" s="57">
        <f t="shared" ca="1" si="100"/>
        <v>856.31500000000005</v>
      </c>
      <c r="BF214" s="51">
        <f t="shared" ca="1" si="91"/>
        <v>15.408799999999999</v>
      </c>
      <c r="BG214" s="51">
        <f t="shared" ca="1" si="92"/>
        <v>0.34042253521126759</v>
      </c>
      <c r="BH214" s="51">
        <f t="shared" ca="1" si="93"/>
        <v>311.69306930693068</v>
      </c>
      <c r="BI214" s="51">
        <v>0</v>
      </c>
      <c r="BJ214" s="51">
        <f ca="1">'2024_4월_관리비상세내역'!BK214</f>
        <v>1627.8899999999999</v>
      </c>
      <c r="BK214" s="51">
        <f t="shared" ca="1" si="94"/>
        <v>2484.2049999999999</v>
      </c>
      <c r="BL214" s="51">
        <f ca="1">'2024_4월_관리비상세내역'!BM214</f>
        <v>121.2374647887324</v>
      </c>
      <c r="BM214" s="57">
        <f t="shared" ca="1" si="95"/>
        <v>121.57788732394367</v>
      </c>
      <c r="BN214" s="51">
        <f ca="1">'2024_4월_관리비상세내역'!BO214</f>
        <v>291.89999999999998</v>
      </c>
      <c r="BO214" s="57">
        <f t="shared" ca="1" si="96"/>
        <v>307.30879999999996</v>
      </c>
      <c r="BP214" s="51">
        <f ca="1">'2024_4월_관리비상세내역'!BQ214</f>
        <v>1704.2673267326732</v>
      </c>
      <c r="BQ214" s="57">
        <f t="shared" ca="1" si="97"/>
        <v>2015.9603960396039</v>
      </c>
      <c r="BR214" s="51">
        <v>0</v>
      </c>
      <c r="BS214" s="51">
        <v>0</v>
      </c>
    </row>
    <row r="215" spans="1:71">
      <c r="A215" s="8" t="s">
        <v>239</v>
      </c>
      <c r="B215">
        <v>705</v>
      </c>
      <c r="C215" s="54">
        <v>1902</v>
      </c>
      <c r="E215" s="8">
        <v>115.7</v>
      </c>
      <c r="F215" s="8" t="s">
        <v>240</v>
      </c>
      <c r="G215" s="55">
        <f t="shared" ca="1" si="85"/>
        <v>44869</v>
      </c>
      <c r="H215" s="8">
        <v>77777</v>
      </c>
      <c r="J215" t="str">
        <f t="shared" ca="1" si="99"/>
        <v>자가</v>
      </c>
      <c r="K215" s="8" t="s">
        <v>242</v>
      </c>
      <c r="L215" s="55">
        <v>45413</v>
      </c>
      <c r="M215" s="55">
        <v>45463</v>
      </c>
      <c r="N215" s="55">
        <v>45413</v>
      </c>
      <c r="O215" s="55">
        <v>45443</v>
      </c>
      <c r="P215" s="51">
        <f t="shared" ca="1" si="86"/>
        <v>610263</v>
      </c>
      <c r="Q215" s="57">
        <f t="shared" ca="1" si="87"/>
        <v>622468.26</v>
      </c>
      <c r="R215" s="51">
        <f t="shared" ca="1" si="88"/>
        <v>610263</v>
      </c>
      <c r="S215" s="57">
        <f t="shared" ca="1" si="98"/>
        <v>241870</v>
      </c>
      <c r="T215" s="57">
        <f t="shared" ca="1" si="89"/>
        <v>368393</v>
      </c>
      <c r="U215" s="57">
        <f t="shared" ca="1" si="102"/>
        <v>72270</v>
      </c>
      <c r="V215" s="57">
        <f t="shared" ca="1" si="102"/>
        <v>11610</v>
      </c>
      <c r="W215" s="57">
        <f t="shared" ca="1" si="102"/>
        <v>672</v>
      </c>
      <c r="X215" s="57">
        <f t="shared" ca="1" si="102"/>
        <v>1848</v>
      </c>
      <c r="Y215" s="57">
        <f t="shared" ca="1" si="102"/>
        <v>3779</v>
      </c>
      <c r="Z215" s="57">
        <f t="shared" ca="1" si="102"/>
        <v>29525</v>
      </c>
      <c r="AA215" s="57">
        <f t="shared" ca="1" si="102"/>
        <v>6154</v>
      </c>
      <c r="AB215" s="57">
        <f t="shared" ca="1" si="102"/>
        <v>58540</v>
      </c>
      <c r="AC215" s="57">
        <f t="shared" ca="1" si="102"/>
        <v>1654</v>
      </c>
      <c r="AD215" s="57">
        <f t="shared" ca="1" si="102"/>
        <v>4192</v>
      </c>
      <c r="AE215" s="57">
        <f t="shared" ca="1" si="102"/>
        <v>22780</v>
      </c>
      <c r="AF215" s="57">
        <f t="shared" ca="1" si="102"/>
        <v>423</v>
      </c>
      <c r="AG215" s="57">
        <f t="shared" ca="1" si="102"/>
        <v>25118</v>
      </c>
      <c r="AH215" s="57">
        <f t="shared" ca="1" si="102"/>
        <v>104</v>
      </c>
      <c r="AI215" s="57">
        <f t="shared" ca="1" si="102"/>
        <v>0</v>
      </c>
      <c r="AJ215" s="57">
        <f t="shared" ca="1" si="102"/>
        <v>194886</v>
      </c>
      <c r="AK215" s="57">
        <f t="shared" ca="1" si="82"/>
        <v>40647</v>
      </c>
      <c r="AL215" s="57">
        <f t="shared" ca="1" si="82"/>
        <v>39364</v>
      </c>
      <c r="AM215" s="57">
        <f t="shared" ca="1" si="82"/>
        <v>4445</v>
      </c>
      <c r="AN215" s="57">
        <f t="shared" ca="1" si="82"/>
        <v>50515</v>
      </c>
      <c r="AO215" s="57">
        <f t="shared" ca="1" si="82"/>
        <v>0</v>
      </c>
      <c r="AP215" s="57">
        <f t="shared" ca="1" si="82"/>
        <v>62103</v>
      </c>
      <c r="AQ215" s="57">
        <f t="shared" ca="1" si="82"/>
        <v>9459</v>
      </c>
      <c r="AR215" s="57">
        <f t="shared" ca="1" si="82"/>
        <v>1525</v>
      </c>
      <c r="AS215" s="57">
        <v>2500</v>
      </c>
      <c r="AT215" s="57">
        <f t="shared" ca="1" si="82"/>
        <v>0</v>
      </c>
      <c r="AU215" s="51">
        <v>0</v>
      </c>
      <c r="AV215" s="57">
        <v>0</v>
      </c>
      <c r="AW215" s="51">
        <f t="shared" ca="1" si="90"/>
        <v>12205.26</v>
      </c>
      <c r="AX215" s="57">
        <f t="shared" ca="1" si="84"/>
        <v>-19369</v>
      </c>
      <c r="AY215" s="57">
        <f t="shared" ca="1" si="84"/>
        <v>0</v>
      </c>
      <c r="AZ215" s="57">
        <f t="shared" ca="1" si="84"/>
        <v>0</v>
      </c>
      <c r="BA215" s="51">
        <v>0</v>
      </c>
      <c r="BB215" s="51">
        <v>0</v>
      </c>
      <c r="BC215" s="57">
        <f t="shared" ca="1" si="84"/>
        <v>-4304</v>
      </c>
      <c r="BD215" s="57">
        <f t="shared" ca="1" si="84"/>
        <v>-10177</v>
      </c>
      <c r="BE215" s="57">
        <f t="shared" ca="1" si="100"/>
        <v>974.43</v>
      </c>
      <c r="BF215" s="51">
        <f t="shared" ca="1" si="91"/>
        <v>31.491199999999999</v>
      </c>
      <c r="BG215" s="51">
        <f t="shared" ca="1" si="92"/>
        <v>7.1147887323943664</v>
      </c>
      <c r="BH215" s="51">
        <f t="shared" ca="1" si="93"/>
        <v>614.88118811881191</v>
      </c>
      <c r="BI215" s="51">
        <v>0</v>
      </c>
      <c r="BJ215" s="51">
        <f ca="1">'2024_4월_관리비상세내역'!BK215</f>
        <v>1125.325</v>
      </c>
      <c r="BK215" s="51">
        <f t="shared" ca="1" si="94"/>
        <v>2099.7550000000001</v>
      </c>
      <c r="BL215" s="51">
        <f ca="1">'2024_4월_관리비상세내역'!BM215</f>
        <v>499.04661971830984</v>
      </c>
      <c r="BM215" s="57">
        <f t="shared" ca="1" si="95"/>
        <v>506.16140845070419</v>
      </c>
      <c r="BN215" s="51">
        <f ca="1">'2024_4월_관리비상세내역'!BO215</f>
        <v>756.45600000000002</v>
      </c>
      <c r="BO215" s="57">
        <f t="shared" ca="1" si="96"/>
        <v>787.94720000000007</v>
      </c>
      <c r="BP215" s="51">
        <f ca="1">'2024_4월_관리비상세내역'!BQ215</f>
        <v>1297.6336633663368</v>
      </c>
      <c r="BQ215" s="57">
        <f t="shared" ca="1" si="97"/>
        <v>1912.5148514851487</v>
      </c>
      <c r="BR215" s="51">
        <v>0</v>
      </c>
      <c r="BS215" s="51">
        <v>0</v>
      </c>
    </row>
    <row r="216" spans="1:71">
      <c r="A216" s="8" t="s">
        <v>239</v>
      </c>
      <c r="B216">
        <v>705</v>
      </c>
      <c r="C216" s="54">
        <v>2001</v>
      </c>
      <c r="E216" s="8">
        <v>115.7</v>
      </c>
      <c r="F216" s="8" t="s">
        <v>240</v>
      </c>
      <c r="G216" s="55">
        <f t="shared" ca="1" si="85"/>
        <v>44699</v>
      </c>
      <c r="H216" s="8">
        <v>77777</v>
      </c>
      <c r="J216" t="str">
        <f t="shared" ca="1" si="99"/>
        <v>전세</v>
      </c>
      <c r="K216" s="8" t="s">
        <v>242</v>
      </c>
      <c r="L216" s="55">
        <v>45413</v>
      </c>
      <c r="M216" s="55">
        <v>45463</v>
      </c>
      <c r="N216" s="55">
        <v>45413</v>
      </c>
      <c r="O216" s="55">
        <v>45443</v>
      </c>
      <c r="P216" s="51">
        <f t="shared" ca="1" si="86"/>
        <v>567355</v>
      </c>
      <c r="Q216" s="57">
        <f t="shared" ca="1" si="87"/>
        <v>578702.1</v>
      </c>
      <c r="R216" s="51">
        <f t="shared" ca="1" si="88"/>
        <v>567355</v>
      </c>
      <c r="S216" s="57">
        <f t="shared" ca="1" si="98"/>
        <v>196665</v>
      </c>
      <c r="T216" s="57">
        <f t="shared" ca="1" si="89"/>
        <v>370690</v>
      </c>
      <c r="U216" s="57">
        <f t="shared" ca="1" si="102"/>
        <v>38846</v>
      </c>
      <c r="V216" s="57">
        <f t="shared" ca="1" si="102"/>
        <v>21520</v>
      </c>
      <c r="W216" s="57">
        <f t="shared" ca="1" si="102"/>
        <v>1171</v>
      </c>
      <c r="X216" s="57">
        <f t="shared" ca="1" si="102"/>
        <v>2520</v>
      </c>
      <c r="Y216" s="57">
        <f t="shared" ca="1" si="102"/>
        <v>3714</v>
      </c>
      <c r="Z216" s="57">
        <f t="shared" ca="1" si="102"/>
        <v>54232</v>
      </c>
      <c r="AA216" s="57">
        <f t="shared" ca="1" si="102"/>
        <v>4916</v>
      </c>
      <c r="AB216" s="57">
        <f t="shared" ca="1" si="102"/>
        <v>31751</v>
      </c>
      <c r="AC216" s="57">
        <f t="shared" ca="1" si="102"/>
        <v>2585</v>
      </c>
      <c r="AD216" s="57">
        <f t="shared" ca="1" si="102"/>
        <v>3108</v>
      </c>
      <c r="AE216" s="57">
        <f t="shared" ca="1" si="102"/>
        <v>2904</v>
      </c>
      <c r="AF216" s="57">
        <f t="shared" ca="1" si="102"/>
        <v>453</v>
      </c>
      <c r="AG216" s="57">
        <f t="shared" ca="1" si="102"/>
        <v>24036</v>
      </c>
      <c r="AH216" s="57">
        <f t="shared" ca="1" si="102"/>
        <v>463</v>
      </c>
      <c r="AI216" s="57">
        <f t="shared" ca="1" si="102"/>
        <v>0</v>
      </c>
      <c r="AJ216" s="57">
        <f t="shared" ca="1" si="102"/>
        <v>161498</v>
      </c>
      <c r="AK216" s="57">
        <f t="shared" ca="1" si="82"/>
        <v>8124</v>
      </c>
      <c r="AL216" s="57">
        <f t="shared" ca="1" si="82"/>
        <v>82759</v>
      </c>
      <c r="AM216" s="57">
        <f t="shared" ca="1" si="82"/>
        <v>5813</v>
      </c>
      <c r="AN216" s="57">
        <f t="shared" ca="1" si="82"/>
        <v>71973</v>
      </c>
      <c r="AO216" s="57">
        <f t="shared" ca="1" si="82"/>
        <v>0</v>
      </c>
      <c r="AP216" s="57">
        <f t="shared" ca="1" si="82"/>
        <v>56351</v>
      </c>
      <c r="AQ216" s="57">
        <f t="shared" ca="1" si="82"/>
        <v>9825</v>
      </c>
      <c r="AR216" s="57">
        <f t="shared" ca="1" si="82"/>
        <v>1949</v>
      </c>
      <c r="AS216" s="57">
        <v>2500</v>
      </c>
      <c r="AT216" s="57">
        <f t="shared" ca="1" si="82"/>
        <v>0</v>
      </c>
      <c r="AU216" s="51">
        <v>0</v>
      </c>
      <c r="AV216" s="57">
        <v>0</v>
      </c>
      <c r="AW216" s="51">
        <f t="shared" ca="1" si="90"/>
        <v>11347.1</v>
      </c>
      <c r="AX216" s="57">
        <f t="shared" ca="1" si="84"/>
        <v>-6173</v>
      </c>
      <c r="AY216" s="57">
        <f t="shared" ca="1" si="84"/>
        <v>0</v>
      </c>
      <c r="AZ216" s="57">
        <f t="shared" ca="1" si="84"/>
        <v>0</v>
      </c>
      <c r="BA216" s="51">
        <v>0</v>
      </c>
      <c r="BB216" s="51">
        <v>0</v>
      </c>
      <c r="BC216" s="57">
        <f t="shared" ca="1" si="84"/>
        <v>-129</v>
      </c>
      <c r="BD216" s="57">
        <f t="shared" ca="1" si="84"/>
        <v>-19354</v>
      </c>
      <c r="BE216" s="57">
        <f t="shared" ca="1" si="100"/>
        <v>807.49</v>
      </c>
      <c r="BF216" s="51">
        <f t="shared" ca="1" si="91"/>
        <v>66.2072</v>
      </c>
      <c r="BG216" s="51">
        <f t="shared" ca="1" si="92"/>
        <v>10.137042253521127</v>
      </c>
      <c r="BH216" s="51">
        <f t="shared" ca="1" si="93"/>
        <v>557.93069306930693</v>
      </c>
      <c r="BI216" s="51">
        <v>0</v>
      </c>
      <c r="BJ216" s="51">
        <f ca="1">'2024_4월_관리비상세내역'!BK216</f>
        <v>1152.27</v>
      </c>
      <c r="BK216" s="51">
        <f t="shared" ca="1" si="94"/>
        <v>1959.76</v>
      </c>
      <c r="BL216" s="51">
        <f ca="1">'2024_4월_관리비상세내역'!BM216</f>
        <v>734.25394366197179</v>
      </c>
      <c r="BM216" s="57">
        <f t="shared" ca="1" si="95"/>
        <v>744.39098591549293</v>
      </c>
      <c r="BN216" s="51">
        <f ca="1">'2024_4월_관리비상세내역'!BO216</f>
        <v>950.22479999999996</v>
      </c>
      <c r="BO216" s="57">
        <f t="shared" ca="1" si="96"/>
        <v>1016.432</v>
      </c>
      <c r="BP216" s="51">
        <f ca="1">'2024_4월_관리비상세내역'!BQ216</f>
        <v>1120.0396039603961</v>
      </c>
      <c r="BQ216" s="57">
        <f t="shared" ca="1" si="97"/>
        <v>1677.970297029703</v>
      </c>
      <c r="BR216" s="51">
        <v>0</v>
      </c>
      <c r="BS216" s="51">
        <v>0</v>
      </c>
    </row>
    <row r="217" spans="1:71">
      <c r="A217" s="8" t="s">
        <v>239</v>
      </c>
      <c r="B217">
        <v>705</v>
      </c>
      <c r="C217" s="54">
        <v>2002</v>
      </c>
      <c r="E217" s="8">
        <v>115.7</v>
      </c>
      <c r="F217" s="8" t="s">
        <v>240</v>
      </c>
      <c r="G217" s="55">
        <f t="shared" ca="1" si="85"/>
        <v>43590</v>
      </c>
      <c r="H217" s="8">
        <v>77777</v>
      </c>
      <c r="J217" t="str">
        <f t="shared" ca="1" si="99"/>
        <v>월세</v>
      </c>
      <c r="K217" s="8" t="s">
        <v>242</v>
      </c>
      <c r="L217" s="55">
        <v>45413</v>
      </c>
      <c r="M217" s="55">
        <v>45463</v>
      </c>
      <c r="N217" s="55">
        <v>45413</v>
      </c>
      <c r="O217" s="55">
        <v>45443</v>
      </c>
      <c r="P217" s="51">
        <f t="shared" ca="1" si="86"/>
        <v>485896</v>
      </c>
      <c r="Q217" s="57">
        <f t="shared" ca="1" si="87"/>
        <v>495613.92</v>
      </c>
      <c r="R217" s="51">
        <f t="shared" ca="1" si="88"/>
        <v>485896</v>
      </c>
      <c r="S217" s="57">
        <f t="shared" ca="1" si="98"/>
        <v>194390</v>
      </c>
      <c r="T217" s="57">
        <f t="shared" ca="1" si="89"/>
        <v>291506</v>
      </c>
      <c r="U217" s="57">
        <f t="shared" ca="1" si="102"/>
        <v>76712</v>
      </c>
      <c r="V217" s="57">
        <f t="shared" ca="1" si="102"/>
        <v>12290</v>
      </c>
      <c r="W217" s="57">
        <f t="shared" ca="1" si="102"/>
        <v>854</v>
      </c>
      <c r="X217" s="57">
        <f t="shared" ca="1" si="102"/>
        <v>2452</v>
      </c>
      <c r="Y217" s="57">
        <f t="shared" ca="1" si="102"/>
        <v>3512</v>
      </c>
      <c r="Z217" s="57">
        <f t="shared" ca="1" si="102"/>
        <v>27239</v>
      </c>
      <c r="AA217" s="57">
        <f t="shared" ca="1" si="102"/>
        <v>6595</v>
      </c>
      <c r="AB217" s="57">
        <f t="shared" ca="1" si="102"/>
        <v>27279</v>
      </c>
      <c r="AC217" s="57">
        <f t="shared" ca="1" si="102"/>
        <v>2791</v>
      </c>
      <c r="AD217" s="57">
        <f t="shared" ca="1" si="102"/>
        <v>3957</v>
      </c>
      <c r="AE217" s="57">
        <f t="shared" ca="1" si="102"/>
        <v>19197</v>
      </c>
      <c r="AF217" s="57">
        <f t="shared" ca="1" si="102"/>
        <v>956</v>
      </c>
      <c r="AG217" s="57">
        <f t="shared" ca="1" si="102"/>
        <v>14407</v>
      </c>
      <c r="AH217" s="57">
        <f t="shared" ca="1" si="102"/>
        <v>558</v>
      </c>
      <c r="AI217" s="57">
        <f t="shared" ca="1" si="102"/>
        <v>0</v>
      </c>
      <c r="AJ217" s="57">
        <f t="shared" ca="1" si="102"/>
        <v>171743</v>
      </c>
      <c r="AK217" s="57">
        <f t="shared" ca="1" si="82"/>
        <v>44875</v>
      </c>
      <c r="AL217" s="57">
        <f t="shared" ca="1" si="82"/>
        <v>71875</v>
      </c>
      <c r="AM217" s="57">
        <f t="shared" ca="1" si="82"/>
        <v>1171</v>
      </c>
      <c r="AN217" s="57">
        <f t="shared" ca="1" si="82"/>
        <v>26751</v>
      </c>
      <c r="AO217" s="57">
        <f t="shared" ca="1" si="82"/>
        <v>0</v>
      </c>
      <c r="AP217" s="57">
        <f t="shared" ca="1" si="82"/>
        <v>20988</v>
      </c>
      <c r="AQ217" s="57">
        <f t="shared" ca="1" si="82"/>
        <v>2744</v>
      </c>
      <c r="AR217" s="57">
        <f t="shared" ca="1" si="82"/>
        <v>922</v>
      </c>
      <c r="AS217" s="57">
        <v>2500</v>
      </c>
      <c r="AT217" s="57">
        <f t="shared" ca="1" si="82"/>
        <v>0</v>
      </c>
      <c r="AU217" s="51">
        <v>0</v>
      </c>
      <c r="AV217" s="57">
        <v>0</v>
      </c>
      <c r="AW217" s="51">
        <f t="shared" ca="1" si="90"/>
        <v>9717.92</v>
      </c>
      <c r="AX217" s="57">
        <f t="shared" ca="1" si="84"/>
        <v>-17189</v>
      </c>
      <c r="AY217" s="57">
        <f t="shared" ca="1" si="84"/>
        <v>0</v>
      </c>
      <c r="AZ217" s="57">
        <f t="shared" ca="1" si="84"/>
        <v>0</v>
      </c>
      <c r="BA217" s="51">
        <v>0</v>
      </c>
      <c r="BB217" s="51">
        <v>0</v>
      </c>
      <c r="BC217" s="57">
        <f t="shared" ca="1" si="84"/>
        <v>-21832</v>
      </c>
      <c r="BD217" s="57">
        <f t="shared" ca="1" si="84"/>
        <v>-17451</v>
      </c>
      <c r="BE217" s="57">
        <f t="shared" ca="1" si="100"/>
        <v>858.71500000000003</v>
      </c>
      <c r="BF217" s="51">
        <f t="shared" ca="1" si="91"/>
        <v>57.5</v>
      </c>
      <c r="BG217" s="51">
        <f t="shared" ca="1" si="92"/>
        <v>3.7677464788732395</v>
      </c>
      <c r="BH217" s="51">
        <f t="shared" ca="1" si="93"/>
        <v>207.80198019801981</v>
      </c>
      <c r="BI217" s="51">
        <v>0</v>
      </c>
      <c r="BJ217" s="51">
        <f ca="1">'2024_4월_관리비상세내역'!BK217</f>
        <v>1194.72</v>
      </c>
      <c r="BK217" s="51">
        <f t="shared" ca="1" si="94"/>
        <v>2053.4349999999999</v>
      </c>
      <c r="BL217" s="51">
        <f ca="1">'2024_4월_관리비상세내역'!BM217</f>
        <v>34.514366197183094</v>
      </c>
      <c r="BM217" s="57">
        <f t="shared" ca="1" si="95"/>
        <v>38.282112676056336</v>
      </c>
      <c r="BN217" s="51">
        <f ca="1">'2024_4월_관리비상세내역'!BO217</f>
        <v>1012.4920000000001</v>
      </c>
      <c r="BO217" s="57">
        <f t="shared" ca="1" si="96"/>
        <v>1069.9920000000002</v>
      </c>
      <c r="BP217" s="51">
        <f ca="1">'2024_4월_관리비상세내역'!BQ217</f>
        <v>2293.1683168316831</v>
      </c>
      <c r="BQ217" s="57">
        <f t="shared" ca="1" si="97"/>
        <v>2500.970297029703</v>
      </c>
      <c r="BR217" s="51">
        <v>0</v>
      </c>
      <c r="BS217" s="51">
        <v>0</v>
      </c>
    </row>
    <row r="218" spans="1:71">
      <c r="A218" s="8" t="s">
        <v>239</v>
      </c>
      <c r="B218">
        <v>705</v>
      </c>
      <c r="C218" s="54">
        <v>2101</v>
      </c>
      <c r="E218" s="8">
        <v>115.7</v>
      </c>
      <c r="F218" s="8" t="s">
        <v>240</v>
      </c>
      <c r="G218" s="55">
        <f t="shared" ca="1" si="85"/>
        <v>42092</v>
      </c>
      <c r="H218" s="8">
        <v>77777</v>
      </c>
      <c r="J218" t="str">
        <f t="shared" ca="1" si="99"/>
        <v>전세</v>
      </c>
      <c r="K218" s="8" t="s">
        <v>242</v>
      </c>
      <c r="L218" s="55">
        <v>45413</v>
      </c>
      <c r="M218" s="55">
        <v>45463</v>
      </c>
      <c r="N218" s="55">
        <v>45413</v>
      </c>
      <c r="O218" s="55">
        <v>45443</v>
      </c>
      <c r="P218" s="51">
        <f t="shared" ca="1" si="86"/>
        <v>622042</v>
      </c>
      <c r="Q218" s="57">
        <f t="shared" ca="1" si="87"/>
        <v>634482.84</v>
      </c>
      <c r="R218" s="51">
        <f t="shared" ca="1" si="88"/>
        <v>622042</v>
      </c>
      <c r="S218" s="57">
        <f t="shared" ca="1" si="98"/>
        <v>269834</v>
      </c>
      <c r="T218" s="57">
        <f t="shared" ca="1" si="89"/>
        <v>352208</v>
      </c>
      <c r="U218" s="57">
        <f t="shared" ca="1" si="102"/>
        <v>72307</v>
      </c>
      <c r="V218" s="57">
        <f t="shared" ca="1" si="102"/>
        <v>26948</v>
      </c>
      <c r="W218" s="57">
        <f t="shared" ca="1" si="102"/>
        <v>629</v>
      </c>
      <c r="X218" s="57">
        <f t="shared" ca="1" si="102"/>
        <v>3525</v>
      </c>
      <c r="Y218" s="57">
        <f t="shared" ca="1" si="102"/>
        <v>3482</v>
      </c>
      <c r="Z218" s="57">
        <f t="shared" ca="1" si="102"/>
        <v>54355</v>
      </c>
      <c r="AA218" s="57">
        <f t="shared" ca="1" si="102"/>
        <v>4685</v>
      </c>
      <c r="AB218" s="57">
        <f t="shared" ca="1" si="102"/>
        <v>44444</v>
      </c>
      <c r="AC218" s="57">
        <f t="shared" ca="1" si="102"/>
        <v>1258</v>
      </c>
      <c r="AD218" s="57">
        <f t="shared" ca="1" si="102"/>
        <v>8374</v>
      </c>
      <c r="AE218" s="57">
        <f t="shared" ca="1" si="102"/>
        <v>5106</v>
      </c>
      <c r="AF218" s="57">
        <f t="shared" ca="1" si="102"/>
        <v>470</v>
      </c>
      <c r="AG218" s="57">
        <f t="shared" ca="1" si="102"/>
        <v>47666</v>
      </c>
      <c r="AH218" s="57">
        <f t="shared" ca="1" si="102"/>
        <v>245</v>
      </c>
      <c r="AI218" s="57">
        <f t="shared" ca="1" si="102"/>
        <v>0</v>
      </c>
      <c r="AJ218" s="57">
        <f t="shared" ca="1" si="102"/>
        <v>185466</v>
      </c>
      <c r="AK218" s="57">
        <f t="shared" ca="1" si="82"/>
        <v>19607</v>
      </c>
      <c r="AL218" s="57">
        <f t="shared" ca="1" si="82"/>
        <v>88580</v>
      </c>
      <c r="AM218" s="57">
        <f t="shared" ca="1" si="82"/>
        <v>5799</v>
      </c>
      <c r="AN218" s="57">
        <f t="shared" ca="1" si="82"/>
        <v>72241</v>
      </c>
      <c r="AO218" s="57">
        <f t="shared" ca="1" si="82"/>
        <v>0</v>
      </c>
      <c r="AP218" s="57">
        <f t="shared" ca="1" si="82"/>
        <v>10295</v>
      </c>
      <c r="AQ218" s="57">
        <f t="shared" ca="1" si="82"/>
        <v>1270</v>
      </c>
      <c r="AR218" s="57">
        <f t="shared" ca="1" si="82"/>
        <v>1886</v>
      </c>
      <c r="AS218" s="57">
        <v>2500</v>
      </c>
      <c r="AT218" s="57">
        <f t="shared" ca="1" si="82"/>
        <v>0</v>
      </c>
      <c r="AU218" s="51">
        <v>0</v>
      </c>
      <c r="AV218" s="57">
        <v>0</v>
      </c>
      <c r="AW218" s="51">
        <f t="shared" ca="1" si="90"/>
        <v>12440.84</v>
      </c>
      <c r="AX218" s="57">
        <f t="shared" ca="1" si="84"/>
        <v>-8050</v>
      </c>
      <c r="AY218" s="57">
        <f t="shared" ca="1" si="84"/>
        <v>0</v>
      </c>
      <c r="AZ218" s="57">
        <f t="shared" ca="1" si="84"/>
        <v>0</v>
      </c>
      <c r="BA218" s="51">
        <v>0</v>
      </c>
      <c r="BB218" s="51">
        <v>0</v>
      </c>
      <c r="BC218" s="57">
        <f t="shared" ca="1" si="84"/>
        <v>-12289</v>
      </c>
      <c r="BD218" s="57">
        <f t="shared" ca="1" si="84"/>
        <v>-18757</v>
      </c>
      <c r="BE218" s="57">
        <f t="shared" ca="1" si="100"/>
        <v>927.33</v>
      </c>
      <c r="BF218" s="51">
        <f t="shared" ca="1" si="91"/>
        <v>70.864000000000004</v>
      </c>
      <c r="BG218" s="51">
        <f t="shared" ca="1" si="92"/>
        <v>10.174788732394367</v>
      </c>
      <c r="BH218" s="51">
        <f t="shared" ca="1" si="93"/>
        <v>101.93069306930693</v>
      </c>
      <c r="BI218" s="51">
        <v>0</v>
      </c>
      <c r="BJ218" s="51">
        <f ca="1">'2024_4월_관리비상세내역'!BK218</f>
        <v>1064.23</v>
      </c>
      <c r="BK218" s="51">
        <f t="shared" ca="1" si="94"/>
        <v>1991.56</v>
      </c>
      <c r="BL218" s="51">
        <f ca="1">'2024_4월_관리비상세내역'!BM218</f>
        <v>935.2542253521126</v>
      </c>
      <c r="BM218" s="57">
        <f t="shared" ca="1" si="95"/>
        <v>945.429014084507</v>
      </c>
      <c r="BN218" s="51">
        <f ca="1">'2024_4월_관리비상세내역'!BO218</f>
        <v>207.9024</v>
      </c>
      <c r="BO218" s="57">
        <f t="shared" ca="1" si="96"/>
        <v>278.76639999999998</v>
      </c>
      <c r="BP218" s="51">
        <f ca="1">'2024_4월_관리비상세내역'!BQ218</f>
        <v>1854.9108910891091</v>
      </c>
      <c r="BQ218" s="57">
        <f t="shared" ca="1" si="97"/>
        <v>1956.841584158416</v>
      </c>
      <c r="BR218" s="51">
        <v>0</v>
      </c>
      <c r="BS218" s="51">
        <v>0</v>
      </c>
    </row>
    <row r="219" spans="1:71">
      <c r="A219" s="8" t="s">
        <v>239</v>
      </c>
      <c r="B219">
        <v>705</v>
      </c>
      <c r="C219" s="54">
        <v>2102</v>
      </c>
      <c r="E219" s="8">
        <v>115.7</v>
      </c>
      <c r="F219" s="8" t="s">
        <v>240</v>
      </c>
      <c r="G219" s="55">
        <f t="shared" ca="1" si="85"/>
        <v>43736</v>
      </c>
      <c r="H219" s="8">
        <v>77777</v>
      </c>
      <c r="J219" t="str">
        <f t="shared" ca="1" si="99"/>
        <v>전세</v>
      </c>
      <c r="K219" s="8" t="s">
        <v>242</v>
      </c>
      <c r="L219" s="55">
        <v>45413</v>
      </c>
      <c r="M219" s="55">
        <v>45463</v>
      </c>
      <c r="N219" s="55">
        <v>45413</v>
      </c>
      <c r="O219" s="55">
        <v>45443</v>
      </c>
      <c r="P219" s="51">
        <f t="shared" ca="1" si="86"/>
        <v>527634</v>
      </c>
      <c r="Q219" s="57">
        <f t="shared" ca="1" si="87"/>
        <v>538186.68000000005</v>
      </c>
      <c r="R219" s="51">
        <f t="shared" ca="1" si="88"/>
        <v>527634</v>
      </c>
      <c r="S219" s="57">
        <f t="shared" ca="1" si="98"/>
        <v>231287</v>
      </c>
      <c r="T219" s="57">
        <f t="shared" ca="1" si="89"/>
        <v>296347</v>
      </c>
      <c r="U219" s="57">
        <f t="shared" ca="1" si="102"/>
        <v>79906</v>
      </c>
      <c r="V219" s="57">
        <f t="shared" ca="1" si="102"/>
        <v>25421</v>
      </c>
      <c r="W219" s="57">
        <f t="shared" ca="1" si="102"/>
        <v>886</v>
      </c>
      <c r="X219" s="57">
        <f t="shared" ca="1" si="102"/>
        <v>3858</v>
      </c>
      <c r="Y219" s="57">
        <f t="shared" ca="1" si="102"/>
        <v>3330</v>
      </c>
      <c r="Z219" s="57">
        <f t="shared" ca="1" si="102"/>
        <v>32833</v>
      </c>
      <c r="AA219" s="57">
        <f t="shared" ca="1" si="102"/>
        <v>13</v>
      </c>
      <c r="AB219" s="57">
        <f t="shared" ca="1" si="102"/>
        <v>58292</v>
      </c>
      <c r="AC219" s="57">
        <f t="shared" ca="1" si="102"/>
        <v>824</v>
      </c>
      <c r="AD219" s="57">
        <f t="shared" ca="1" si="102"/>
        <v>5926</v>
      </c>
      <c r="AE219" s="57">
        <f t="shared" ca="1" si="102"/>
        <v>8118</v>
      </c>
      <c r="AF219" s="57">
        <f t="shared" ca="1" si="102"/>
        <v>776</v>
      </c>
      <c r="AG219" s="57">
        <f t="shared" ca="1" si="102"/>
        <v>1865</v>
      </c>
      <c r="AH219" s="57">
        <f t="shared" ca="1" si="102"/>
        <v>726</v>
      </c>
      <c r="AI219" s="57">
        <f t="shared" ca="1" si="102"/>
        <v>0</v>
      </c>
      <c r="AJ219" s="57">
        <f t="shared" ca="1" si="102"/>
        <v>169702</v>
      </c>
      <c r="AK219" s="57">
        <f t="shared" ca="1" si="82"/>
        <v>24180</v>
      </c>
      <c r="AL219" s="57">
        <f t="shared" ca="1" si="82"/>
        <v>94582</v>
      </c>
      <c r="AM219" s="57">
        <f t="shared" ca="1" si="82"/>
        <v>1528</v>
      </c>
      <c r="AN219" s="57">
        <f t="shared" ca="1" si="82"/>
        <v>10554</v>
      </c>
      <c r="AO219" s="57">
        <f t="shared" ca="1" si="82"/>
        <v>0</v>
      </c>
      <c r="AP219" s="57">
        <f t="shared" ca="1" si="82"/>
        <v>9676</v>
      </c>
      <c r="AQ219" s="57">
        <f t="shared" ca="1" si="82"/>
        <v>9252</v>
      </c>
      <c r="AR219" s="57">
        <f t="shared" ca="1" si="82"/>
        <v>233</v>
      </c>
      <c r="AS219" s="57">
        <v>2500</v>
      </c>
      <c r="AT219" s="57">
        <f t="shared" ca="1" si="82"/>
        <v>0</v>
      </c>
      <c r="AU219" s="51">
        <v>0</v>
      </c>
      <c r="AV219" s="57">
        <v>0</v>
      </c>
      <c r="AW219" s="51">
        <f t="shared" ca="1" si="90"/>
        <v>10552.68</v>
      </c>
      <c r="AX219" s="57">
        <f t="shared" ca="1" si="84"/>
        <v>-7925</v>
      </c>
      <c r="AY219" s="57">
        <f t="shared" ca="1" si="84"/>
        <v>0</v>
      </c>
      <c r="AZ219" s="57">
        <f t="shared" ca="1" si="84"/>
        <v>0</v>
      </c>
      <c r="BA219" s="51">
        <v>-5000</v>
      </c>
      <c r="BB219" s="51">
        <v>0</v>
      </c>
      <c r="BC219" s="57">
        <f t="shared" ca="1" si="84"/>
        <v>-3194</v>
      </c>
      <c r="BD219" s="57">
        <f t="shared" ca="1" si="84"/>
        <v>-6228</v>
      </c>
      <c r="BE219" s="57">
        <f t="shared" ca="1" si="100"/>
        <v>848.51</v>
      </c>
      <c r="BF219" s="51">
        <f t="shared" ca="1" si="91"/>
        <v>75.665599999999998</v>
      </c>
      <c r="BG219" s="51">
        <f t="shared" ca="1" si="92"/>
        <v>1.4864788732394367</v>
      </c>
      <c r="BH219" s="51">
        <f t="shared" ca="1" si="93"/>
        <v>95.801980198019805</v>
      </c>
      <c r="BI219" s="51">
        <v>0</v>
      </c>
      <c r="BJ219" s="51">
        <f ca="1">'2024_4월_관리비상세내역'!BK219</f>
        <v>1763.3050000000001</v>
      </c>
      <c r="BK219" s="51">
        <f t="shared" ca="1" si="94"/>
        <v>2611.8150000000001</v>
      </c>
      <c r="BL219" s="51">
        <f ca="1">'2024_4월_관리비상세내역'!BM219</f>
        <v>268.94746478873236</v>
      </c>
      <c r="BM219" s="57">
        <f t="shared" ca="1" si="95"/>
        <v>270.4339436619718</v>
      </c>
      <c r="BN219" s="51">
        <f ca="1">'2024_4월_관리비상세내역'!BO219</f>
        <v>804.02</v>
      </c>
      <c r="BO219" s="57">
        <f t="shared" ca="1" si="96"/>
        <v>879.68560000000002</v>
      </c>
      <c r="BP219" s="51">
        <f ca="1">'2024_4월_관리비상세내역'!BQ219</f>
        <v>1174.9306930693069</v>
      </c>
      <c r="BQ219" s="57">
        <f t="shared" ca="1" si="97"/>
        <v>1270.7326732673268</v>
      </c>
      <c r="BR219" s="51">
        <v>0</v>
      </c>
      <c r="BS219" s="51">
        <v>0</v>
      </c>
    </row>
    <row r="220" spans="1:71">
      <c r="A220" s="8" t="s">
        <v>239</v>
      </c>
      <c r="B220">
        <v>705</v>
      </c>
      <c r="C220" s="54">
        <v>2201</v>
      </c>
      <c r="E220" s="8">
        <v>115.7</v>
      </c>
      <c r="F220" s="8" t="s">
        <v>240</v>
      </c>
      <c r="G220" s="55">
        <f t="shared" ca="1" si="85"/>
        <v>42440</v>
      </c>
      <c r="H220" s="8">
        <v>77777</v>
      </c>
      <c r="J220" t="str">
        <f t="shared" ca="1" si="99"/>
        <v>전세</v>
      </c>
      <c r="K220" s="8" t="s">
        <v>242</v>
      </c>
      <c r="L220" s="55">
        <v>45413</v>
      </c>
      <c r="M220" s="55">
        <v>45463</v>
      </c>
      <c r="N220" s="55">
        <v>45413</v>
      </c>
      <c r="O220" s="55">
        <v>45443</v>
      </c>
      <c r="P220" s="51">
        <f t="shared" ca="1" si="86"/>
        <v>617032</v>
      </c>
      <c r="Q220" s="57">
        <f t="shared" ca="1" si="87"/>
        <v>629372.64</v>
      </c>
      <c r="R220" s="51">
        <f t="shared" ca="1" si="88"/>
        <v>617032</v>
      </c>
      <c r="S220" s="57">
        <f t="shared" ca="1" si="98"/>
        <v>281030</v>
      </c>
      <c r="T220" s="57">
        <f t="shared" ca="1" si="89"/>
        <v>336002</v>
      </c>
      <c r="U220" s="57">
        <f t="shared" ca="1" si="102"/>
        <v>62373</v>
      </c>
      <c r="V220" s="57">
        <f t="shared" ca="1" si="102"/>
        <v>23745</v>
      </c>
      <c r="W220" s="57">
        <f t="shared" ca="1" si="102"/>
        <v>1406</v>
      </c>
      <c r="X220" s="57">
        <f t="shared" ca="1" si="102"/>
        <v>2424</v>
      </c>
      <c r="Y220" s="57">
        <f t="shared" ca="1" si="102"/>
        <v>3358</v>
      </c>
      <c r="Z220" s="57">
        <f t="shared" ca="1" si="102"/>
        <v>54110</v>
      </c>
      <c r="AA220" s="57">
        <f t="shared" ca="1" si="102"/>
        <v>10114</v>
      </c>
      <c r="AB220" s="57">
        <f t="shared" ca="1" si="102"/>
        <v>69845</v>
      </c>
      <c r="AC220" s="57">
        <f t="shared" ca="1" si="102"/>
        <v>1087</v>
      </c>
      <c r="AD220" s="57">
        <f t="shared" ca="1" si="102"/>
        <v>3940</v>
      </c>
      <c r="AE220" s="57">
        <f t="shared" ca="1" si="102"/>
        <v>27911</v>
      </c>
      <c r="AF220" s="57">
        <f t="shared" ca="1" si="102"/>
        <v>721</v>
      </c>
      <c r="AG220" s="57">
        <f t="shared" ca="1" si="102"/>
        <v>25922</v>
      </c>
      <c r="AH220" s="57">
        <f t="shared" ca="1" si="102"/>
        <v>367</v>
      </c>
      <c r="AI220" s="57">
        <f t="shared" ca="1" si="102"/>
        <v>0</v>
      </c>
      <c r="AJ220" s="57">
        <f t="shared" ca="1" si="102"/>
        <v>137502</v>
      </c>
      <c r="AK220" s="57">
        <f t="shared" ca="1" si="82"/>
        <v>48969</v>
      </c>
      <c r="AL220" s="57">
        <f t="shared" ca="1" si="82"/>
        <v>77226</v>
      </c>
      <c r="AM220" s="57">
        <f t="shared" ca="1" si="82"/>
        <v>5581</v>
      </c>
      <c r="AN220" s="57">
        <f t="shared" ca="1" si="82"/>
        <v>58538</v>
      </c>
      <c r="AO220" s="57">
        <f t="shared" ca="1" si="82"/>
        <v>0</v>
      </c>
      <c r="AP220" s="57">
        <f t="shared" ca="1" si="82"/>
        <v>38692</v>
      </c>
      <c r="AQ220" s="57">
        <f t="shared" ca="1" si="82"/>
        <v>4188</v>
      </c>
      <c r="AR220" s="57">
        <f t="shared" ca="1" si="82"/>
        <v>1435</v>
      </c>
      <c r="AS220" s="57">
        <v>2500</v>
      </c>
      <c r="AT220" s="57">
        <f t="shared" ca="1" si="82"/>
        <v>0</v>
      </c>
      <c r="AU220" s="51">
        <v>0</v>
      </c>
      <c r="AV220" s="57">
        <v>0</v>
      </c>
      <c r="AW220" s="51">
        <f t="shared" ca="1" si="90"/>
        <v>12340.64</v>
      </c>
      <c r="AX220" s="57">
        <f t="shared" ca="1" si="84"/>
        <v>-22917</v>
      </c>
      <c r="AY220" s="57">
        <f t="shared" ca="1" si="84"/>
        <v>0</v>
      </c>
      <c r="AZ220" s="57">
        <f t="shared" ca="1" si="84"/>
        <v>0</v>
      </c>
      <c r="BA220" s="51">
        <v>0</v>
      </c>
      <c r="BB220" s="51">
        <v>0</v>
      </c>
      <c r="BC220" s="57">
        <f t="shared" ca="1" si="84"/>
        <v>-15038</v>
      </c>
      <c r="BD220" s="57">
        <f t="shared" ca="1" si="84"/>
        <v>-6967</v>
      </c>
      <c r="BE220" s="57">
        <f t="shared" ca="1" si="100"/>
        <v>687.51</v>
      </c>
      <c r="BF220" s="51">
        <f t="shared" ca="1" si="91"/>
        <v>61.780799999999999</v>
      </c>
      <c r="BG220" s="51">
        <f t="shared" ca="1" si="92"/>
        <v>8.2447887323943654</v>
      </c>
      <c r="BH220" s="51">
        <f t="shared" ca="1" si="93"/>
        <v>383.08910891089107</v>
      </c>
      <c r="BI220" s="51">
        <v>0</v>
      </c>
      <c r="BJ220" s="51">
        <f ca="1">'2024_4월_관리비상세내역'!BK220</f>
        <v>1404.675</v>
      </c>
      <c r="BK220" s="51">
        <f t="shared" ca="1" si="94"/>
        <v>2092.1849999999999</v>
      </c>
      <c r="BL220" s="51">
        <f ca="1">'2024_4월_관리비상세내역'!BM220</f>
        <v>229.54549295774649</v>
      </c>
      <c r="BM220" s="57">
        <f t="shared" ca="1" si="95"/>
        <v>237.79028169014086</v>
      </c>
      <c r="BN220" s="51">
        <f ca="1">'2024_4월_관리비상세내역'!BO220</f>
        <v>284.536</v>
      </c>
      <c r="BO220" s="57">
        <f t="shared" ca="1" si="96"/>
        <v>346.3168</v>
      </c>
      <c r="BP220" s="51">
        <f ca="1">'2024_4월_관리비상세내역'!BQ220</f>
        <v>1307.871287128713</v>
      </c>
      <c r="BQ220" s="57">
        <f t="shared" ca="1" si="97"/>
        <v>1690.9603960396041</v>
      </c>
      <c r="BR220" s="51">
        <v>0</v>
      </c>
      <c r="BS220" s="51">
        <v>0</v>
      </c>
    </row>
    <row r="221" spans="1:71">
      <c r="A221" s="8" t="s">
        <v>239</v>
      </c>
      <c r="B221">
        <v>705</v>
      </c>
      <c r="C221" s="54">
        <v>2202</v>
      </c>
      <c r="E221" s="8">
        <v>115.7</v>
      </c>
      <c r="F221" s="8" t="s">
        <v>240</v>
      </c>
      <c r="G221" s="55">
        <f t="shared" ca="1" si="85"/>
        <v>42879</v>
      </c>
      <c r="H221" s="8">
        <v>77777</v>
      </c>
      <c r="J221" t="str">
        <f t="shared" ca="1" si="99"/>
        <v>월세</v>
      </c>
      <c r="K221" s="8" t="s">
        <v>242</v>
      </c>
      <c r="L221" s="55">
        <v>45413</v>
      </c>
      <c r="M221" s="55">
        <v>45463</v>
      </c>
      <c r="N221" s="55">
        <v>45413</v>
      </c>
      <c r="O221" s="55">
        <v>45443</v>
      </c>
      <c r="P221" s="51">
        <f t="shared" ca="1" si="86"/>
        <v>519785</v>
      </c>
      <c r="Q221" s="57">
        <f t="shared" ca="1" si="87"/>
        <v>530180.69999999995</v>
      </c>
      <c r="R221" s="51">
        <f t="shared" ca="1" si="88"/>
        <v>519785</v>
      </c>
      <c r="S221" s="57">
        <f t="shared" ca="1" si="98"/>
        <v>194076</v>
      </c>
      <c r="T221" s="57">
        <f t="shared" ca="1" si="89"/>
        <v>325709</v>
      </c>
      <c r="U221" s="57">
        <f t="shared" ca="1" si="102"/>
        <v>65885</v>
      </c>
      <c r="V221" s="57">
        <f t="shared" ca="1" si="102"/>
        <v>32681</v>
      </c>
      <c r="W221" s="57">
        <f t="shared" ca="1" si="102"/>
        <v>526</v>
      </c>
      <c r="X221" s="57">
        <f t="shared" ca="1" si="102"/>
        <v>2949</v>
      </c>
      <c r="Y221" s="57">
        <f t="shared" ca="1" si="102"/>
        <v>3952</v>
      </c>
      <c r="Z221" s="57">
        <f t="shared" ca="1" si="102"/>
        <v>31451</v>
      </c>
      <c r="AA221" s="57">
        <f t="shared" ca="1" si="102"/>
        <v>657</v>
      </c>
      <c r="AB221" s="57">
        <f t="shared" ca="1" si="102"/>
        <v>27081</v>
      </c>
      <c r="AC221" s="57">
        <f t="shared" ca="1" si="102"/>
        <v>1411</v>
      </c>
      <c r="AD221" s="57">
        <f t="shared" ca="1" si="102"/>
        <v>2751</v>
      </c>
      <c r="AE221" s="57">
        <f t="shared" ca="1" si="102"/>
        <v>12786</v>
      </c>
      <c r="AF221" s="57">
        <f t="shared" ca="1" si="102"/>
        <v>930</v>
      </c>
      <c r="AG221" s="57">
        <f t="shared" ca="1" si="102"/>
        <v>7432</v>
      </c>
      <c r="AH221" s="57">
        <f t="shared" ca="1" si="102"/>
        <v>453</v>
      </c>
      <c r="AI221" s="57">
        <f t="shared" ca="1" si="102"/>
        <v>0</v>
      </c>
      <c r="AJ221" s="57">
        <f t="shared" ref="AJ221:AT241" ca="1" si="103">RANDBETWEEN(AJ$2,AJ$3)</f>
        <v>161791</v>
      </c>
      <c r="AK221" s="57">
        <f t="shared" ca="1" si="103"/>
        <v>25106</v>
      </c>
      <c r="AL221" s="57">
        <f t="shared" ca="1" si="103"/>
        <v>47200</v>
      </c>
      <c r="AM221" s="57">
        <f t="shared" ca="1" si="103"/>
        <v>6788</v>
      </c>
      <c r="AN221" s="57">
        <f t="shared" ca="1" si="103"/>
        <v>56556</v>
      </c>
      <c r="AO221" s="57">
        <f t="shared" ca="1" si="103"/>
        <v>0</v>
      </c>
      <c r="AP221" s="57">
        <f t="shared" ca="1" si="103"/>
        <v>53269</v>
      </c>
      <c r="AQ221" s="57">
        <f t="shared" ca="1" si="103"/>
        <v>4241</v>
      </c>
      <c r="AR221" s="57">
        <f t="shared" ca="1" si="103"/>
        <v>1889</v>
      </c>
      <c r="AS221" s="57">
        <v>2500</v>
      </c>
      <c r="AT221" s="57">
        <f t="shared" ca="1" si="103"/>
        <v>0</v>
      </c>
      <c r="AU221" s="51">
        <v>0</v>
      </c>
      <c r="AV221" s="57">
        <v>0</v>
      </c>
      <c r="AW221" s="51">
        <f t="shared" ca="1" si="90"/>
        <v>10395.700000000001</v>
      </c>
      <c r="AX221" s="57">
        <f t="shared" ca="1" si="84"/>
        <v>-5304</v>
      </c>
      <c r="AY221" s="57">
        <f t="shared" ca="1" si="84"/>
        <v>0</v>
      </c>
      <c r="AZ221" s="57">
        <f t="shared" ca="1" si="84"/>
        <v>0</v>
      </c>
      <c r="BA221" s="51">
        <v>0</v>
      </c>
      <c r="BB221" s="51">
        <v>0</v>
      </c>
      <c r="BC221" s="57">
        <f t="shared" ca="1" si="84"/>
        <v>-14657</v>
      </c>
      <c r="BD221" s="57">
        <f t="shared" ca="1" si="84"/>
        <v>-10539</v>
      </c>
      <c r="BE221" s="57">
        <f t="shared" ca="1" si="100"/>
        <v>808.95500000000004</v>
      </c>
      <c r="BF221" s="51">
        <f t="shared" ca="1" si="91"/>
        <v>37.76</v>
      </c>
      <c r="BG221" s="51">
        <f t="shared" ca="1" si="92"/>
        <v>7.9656338028169014</v>
      </c>
      <c r="BH221" s="51">
        <f t="shared" ca="1" si="93"/>
        <v>527.41584158415844</v>
      </c>
      <c r="BI221" s="51">
        <v>0</v>
      </c>
      <c r="BJ221" s="51">
        <f ca="1">'2024_4월_관리비상세내역'!BK221</f>
        <v>1538.1</v>
      </c>
      <c r="BK221" s="51">
        <f t="shared" ca="1" si="94"/>
        <v>2347.0549999999998</v>
      </c>
      <c r="BL221" s="51">
        <f ca="1">'2024_4월_관리비상세내역'!BM221</f>
        <v>943.483661971831</v>
      </c>
      <c r="BM221" s="57">
        <f t="shared" ca="1" si="95"/>
        <v>951.44929577464791</v>
      </c>
      <c r="BN221" s="51">
        <f ca="1">'2024_4월_관리비상세내역'!BO221</f>
        <v>191.8184</v>
      </c>
      <c r="BO221" s="57">
        <f t="shared" ca="1" si="96"/>
        <v>229.57839999999999</v>
      </c>
      <c r="BP221" s="51">
        <f ca="1">'2024_4월_관리비상세내역'!BQ221</f>
        <v>1935.3960396039604</v>
      </c>
      <c r="BQ221" s="57">
        <f t="shared" ca="1" si="97"/>
        <v>2462.8118811881186</v>
      </c>
      <c r="BR221" s="51">
        <v>0</v>
      </c>
      <c r="BS221" s="51">
        <v>0</v>
      </c>
    </row>
    <row r="222" spans="1:71">
      <c r="A222" s="8" t="s">
        <v>239</v>
      </c>
      <c r="B222">
        <v>706</v>
      </c>
      <c r="C222" s="54">
        <v>101</v>
      </c>
      <c r="E222" s="8">
        <v>158.66999999999999</v>
      </c>
      <c r="F222" s="8" t="s">
        <v>240</v>
      </c>
      <c r="G222" s="55">
        <f t="shared" ca="1" si="85"/>
        <v>45242</v>
      </c>
      <c r="H222" s="8">
        <v>77777</v>
      </c>
      <c r="J222" t="str">
        <f t="shared" ca="1" si="99"/>
        <v>전세</v>
      </c>
      <c r="K222" s="8" t="s">
        <v>242</v>
      </c>
      <c r="L222" s="55">
        <v>45413</v>
      </c>
      <c r="M222" s="55">
        <v>45463</v>
      </c>
      <c r="N222" s="55">
        <v>45413</v>
      </c>
      <c r="O222" s="55">
        <v>45443</v>
      </c>
      <c r="P222" s="51">
        <f t="shared" ca="1" si="86"/>
        <v>521995</v>
      </c>
      <c r="Q222" s="57">
        <f t="shared" ca="1" si="87"/>
        <v>532434.9</v>
      </c>
      <c r="R222" s="51">
        <f t="shared" ca="1" si="88"/>
        <v>521995</v>
      </c>
      <c r="S222" s="57">
        <f t="shared" ca="1" si="98"/>
        <v>184335</v>
      </c>
      <c r="T222" s="57">
        <f t="shared" ca="1" si="89"/>
        <v>337660</v>
      </c>
      <c r="U222" s="57">
        <f t="shared" ref="U222:AJ237" ca="1" si="104">RANDBETWEEN(U$2,U$3)</f>
        <v>37892</v>
      </c>
      <c r="V222" s="57">
        <f t="shared" ca="1" si="104"/>
        <v>29219</v>
      </c>
      <c r="W222" s="57">
        <f t="shared" ca="1" si="104"/>
        <v>491</v>
      </c>
      <c r="X222" s="57">
        <f t="shared" ca="1" si="104"/>
        <v>1083</v>
      </c>
      <c r="Y222" s="57">
        <f t="shared" ca="1" si="104"/>
        <v>3153</v>
      </c>
      <c r="Z222" s="57">
        <f t="shared" ca="1" si="104"/>
        <v>16329</v>
      </c>
      <c r="AA222" s="57">
        <f t="shared" ca="1" si="104"/>
        <v>13721</v>
      </c>
      <c r="AB222" s="57">
        <f t="shared" ca="1" si="104"/>
        <v>45223</v>
      </c>
      <c r="AC222" s="57">
        <f t="shared" ca="1" si="104"/>
        <v>228</v>
      </c>
      <c r="AD222" s="57">
        <f t="shared" ca="1" si="104"/>
        <v>3909</v>
      </c>
      <c r="AE222" s="57">
        <f t="shared" ca="1" si="104"/>
        <v>19465</v>
      </c>
      <c r="AF222" s="57">
        <f t="shared" ca="1" si="104"/>
        <v>679</v>
      </c>
      <c r="AG222" s="57">
        <f t="shared" ca="1" si="104"/>
        <v>21072</v>
      </c>
      <c r="AH222" s="57">
        <f t="shared" ca="1" si="104"/>
        <v>969</v>
      </c>
      <c r="AI222" s="57">
        <f t="shared" ca="1" si="104"/>
        <v>0</v>
      </c>
      <c r="AJ222" s="57">
        <f t="shared" ca="1" si="104"/>
        <v>136951</v>
      </c>
      <c r="AK222" s="57">
        <f t="shared" ca="1" si="103"/>
        <v>15516</v>
      </c>
      <c r="AL222" s="57">
        <f t="shared" ca="1" si="103"/>
        <v>81943</v>
      </c>
      <c r="AM222" s="57">
        <f t="shared" ca="1" si="103"/>
        <v>5532</v>
      </c>
      <c r="AN222" s="57">
        <f t="shared" ca="1" si="103"/>
        <v>59133</v>
      </c>
      <c r="AO222" s="57">
        <f t="shared" ca="1" si="103"/>
        <v>0</v>
      </c>
      <c r="AP222" s="57">
        <f t="shared" ca="1" si="103"/>
        <v>48199</v>
      </c>
      <c r="AQ222" s="57">
        <f t="shared" ca="1" si="103"/>
        <v>5592</v>
      </c>
      <c r="AR222" s="57">
        <f t="shared" ca="1" si="103"/>
        <v>352</v>
      </c>
      <c r="AS222" s="57">
        <v>2500</v>
      </c>
      <c r="AT222" s="57">
        <f t="shared" ca="1" si="103"/>
        <v>0</v>
      </c>
      <c r="AU222" s="51">
        <v>0</v>
      </c>
      <c r="AV222" s="57">
        <v>0</v>
      </c>
      <c r="AW222" s="51">
        <f t="shared" ca="1" si="90"/>
        <v>10439.9</v>
      </c>
      <c r="AX222" s="57">
        <f t="shared" ca="1" si="84"/>
        <v>-7973</v>
      </c>
      <c r="AY222" s="57">
        <f t="shared" ca="1" si="84"/>
        <v>0</v>
      </c>
      <c r="AZ222" s="57">
        <f t="shared" ca="1" si="84"/>
        <v>0</v>
      </c>
      <c r="BA222" s="51">
        <v>0</v>
      </c>
      <c r="BB222" s="51">
        <v>0</v>
      </c>
      <c r="BC222" s="57">
        <f t="shared" ca="1" si="84"/>
        <v>-18497</v>
      </c>
      <c r="BD222" s="57">
        <f t="shared" ca="1" si="84"/>
        <v>-686</v>
      </c>
      <c r="BE222" s="57">
        <f t="shared" ca="1" si="100"/>
        <v>684.755</v>
      </c>
      <c r="BF222" s="51">
        <f t="shared" ca="1" si="91"/>
        <v>65.554400000000001</v>
      </c>
      <c r="BG222" s="51">
        <f t="shared" ca="1" si="92"/>
        <v>8.3285915492957745</v>
      </c>
      <c r="BH222" s="51">
        <f t="shared" ca="1" si="93"/>
        <v>477.21782178217819</v>
      </c>
      <c r="BI222" s="51">
        <v>0</v>
      </c>
      <c r="BJ222" s="51">
        <f ca="1">'2024_4월_관리비상세내역'!BK222</f>
        <v>1352.5349999999999</v>
      </c>
      <c r="BK222" s="51">
        <f t="shared" ca="1" si="94"/>
        <v>2037.29</v>
      </c>
      <c r="BL222" s="51">
        <f ca="1">'2024_4월_관리비상세내역'!BM222</f>
        <v>33.774084507042254</v>
      </c>
      <c r="BM222" s="57">
        <f t="shared" ca="1" si="95"/>
        <v>42.102676056338026</v>
      </c>
      <c r="BN222" s="51">
        <f ca="1">'2024_4월_관리비상세내역'!BO222</f>
        <v>685.50159999999994</v>
      </c>
      <c r="BO222" s="57">
        <f t="shared" ca="1" si="96"/>
        <v>751.05599999999993</v>
      </c>
      <c r="BP222" s="51">
        <f ca="1">'2024_4월_관리비상세내역'!BQ222</f>
        <v>2185.1386138613861</v>
      </c>
      <c r="BQ222" s="57">
        <f t="shared" ca="1" si="97"/>
        <v>2662.3564356435645</v>
      </c>
      <c r="BR222" s="51">
        <v>0</v>
      </c>
      <c r="BS222" s="51">
        <v>0</v>
      </c>
    </row>
    <row r="223" spans="1:71">
      <c r="A223" s="8" t="s">
        <v>239</v>
      </c>
      <c r="B223">
        <v>706</v>
      </c>
      <c r="C223" s="54">
        <v>102</v>
      </c>
      <c r="E223" s="8">
        <v>158.66999999999999</v>
      </c>
      <c r="F223" s="8" t="s">
        <v>240</v>
      </c>
      <c r="G223" s="55">
        <f t="shared" ca="1" si="85"/>
        <v>44377</v>
      </c>
      <c r="H223" s="8">
        <v>77777</v>
      </c>
      <c r="J223" t="str">
        <f t="shared" ca="1" si="99"/>
        <v>전세</v>
      </c>
      <c r="K223" s="8" t="s">
        <v>242</v>
      </c>
      <c r="L223" s="55">
        <v>45413</v>
      </c>
      <c r="M223" s="55">
        <v>45463</v>
      </c>
      <c r="N223" s="55">
        <v>45413</v>
      </c>
      <c r="O223" s="55">
        <v>45443</v>
      </c>
      <c r="P223" s="51">
        <f t="shared" ca="1" si="86"/>
        <v>568243</v>
      </c>
      <c r="Q223" s="57">
        <f t="shared" ca="1" si="87"/>
        <v>579607.86</v>
      </c>
      <c r="R223" s="51">
        <f t="shared" ca="1" si="88"/>
        <v>568243</v>
      </c>
      <c r="S223" s="57">
        <f t="shared" ca="1" si="98"/>
        <v>256376</v>
      </c>
      <c r="T223" s="57">
        <f t="shared" ca="1" si="89"/>
        <v>311867</v>
      </c>
      <c r="U223" s="57">
        <f t="shared" ca="1" si="104"/>
        <v>72648</v>
      </c>
      <c r="V223" s="57">
        <f t="shared" ca="1" si="104"/>
        <v>34931</v>
      </c>
      <c r="W223" s="57">
        <f t="shared" ca="1" si="104"/>
        <v>670</v>
      </c>
      <c r="X223" s="57">
        <f t="shared" ca="1" si="104"/>
        <v>1165</v>
      </c>
      <c r="Y223" s="57">
        <f t="shared" ca="1" si="104"/>
        <v>3361</v>
      </c>
      <c r="Z223" s="57">
        <f t="shared" ca="1" si="104"/>
        <v>53760</v>
      </c>
      <c r="AA223" s="57">
        <f t="shared" ca="1" si="104"/>
        <v>8575</v>
      </c>
      <c r="AB223" s="57">
        <f t="shared" ca="1" si="104"/>
        <v>18019</v>
      </c>
      <c r="AC223" s="57">
        <f t="shared" ca="1" si="104"/>
        <v>989</v>
      </c>
      <c r="AD223" s="57">
        <f t="shared" ca="1" si="104"/>
        <v>6803</v>
      </c>
      <c r="AE223" s="57">
        <f t="shared" ca="1" si="104"/>
        <v>16922</v>
      </c>
      <c r="AF223" s="57">
        <f t="shared" ca="1" si="104"/>
        <v>664</v>
      </c>
      <c r="AG223" s="57">
        <f t="shared" ca="1" si="104"/>
        <v>43704</v>
      </c>
      <c r="AH223" s="57">
        <f t="shared" ca="1" si="104"/>
        <v>406</v>
      </c>
      <c r="AI223" s="57">
        <f t="shared" ca="1" si="104"/>
        <v>0</v>
      </c>
      <c r="AJ223" s="57">
        <f t="shared" ca="1" si="104"/>
        <v>163453</v>
      </c>
      <c r="AK223" s="57">
        <f t="shared" ca="1" si="103"/>
        <v>9710</v>
      </c>
      <c r="AL223" s="57">
        <f t="shared" ca="1" si="103"/>
        <v>86474</v>
      </c>
      <c r="AM223" s="57">
        <f t="shared" ca="1" si="103"/>
        <v>1488</v>
      </c>
      <c r="AN223" s="57">
        <f t="shared" ca="1" si="103"/>
        <v>49206</v>
      </c>
      <c r="AO223" s="57">
        <f t="shared" ca="1" si="103"/>
        <v>0</v>
      </c>
      <c r="AP223" s="57">
        <f t="shared" ca="1" si="103"/>
        <v>57202</v>
      </c>
      <c r="AQ223" s="57">
        <f t="shared" ca="1" si="103"/>
        <v>2740</v>
      </c>
      <c r="AR223" s="57">
        <f t="shared" ca="1" si="103"/>
        <v>388</v>
      </c>
      <c r="AS223" s="57">
        <v>2500</v>
      </c>
      <c r="AT223" s="57">
        <f t="shared" ca="1" si="103"/>
        <v>0</v>
      </c>
      <c r="AU223" s="51">
        <v>0</v>
      </c>
      <c r="AV223" s="57">
        <v>0</v>
      </c>
      <c r="AW223" s="51">
        <f t="shared" ca="1" si="90"/>
        <v>11364.86</v>
      </c>
      <c r="AX223" s="57">
        <f t="shared" ca="1" si="84"/>
        <v>-21997</v>
      </c>
      <c r="AY223" s="57">
        <f t="shared" ca="1" si="84"/>
        <v>0</v>
      </c>
      <c r="AZ223" s="57">
        <f t="shared" ca="1" si="84"/>
        <v>0</v>
      </c>
      <c r="BA223" s="51">
        <v>0</v>
      </c>
      <c r="BB223" s="51">
        <v>0</v>
      </c>
      <c r="BC223" s="57">
        <f t="shared" ca="1" si="84"/>
        <v>-20513</v>
      </c>
      <c r="BD223" s="57">
        <f t="shared" ca="1" si="84"/>
        <v>-25025</v>
      </c>
      <c r="BE223" s="57">
        <f t="shared" ca="1" si="100"/>
        <v>817.26499999999999</v>
      </c>
      <c r="BF223" s="51">
        <f t="shared" ca="1" si="91"/>
        <v>69.179199999999994</v>
      </c>
      <c r="BG223" s="51">
        <f t="shared" ca="1" si="92"/>
        <v>6.9304225352112674</v>
      </c>
      <c r="BH223" s="51">
        <f t="shared" ca="1" si="93"/>
        <v>566.3564356435644</v>
      </c>
      <c r="BI223" s="51">
        <v>0</v>
      </c>
      <c r="BJ223" s="51">
        <f ca="1">'2024_4월_관리비상세내역'!BK223</f>
        <v>1812.5900000000001</v>
      </c>
      <c r="BK223" s="51">
        <f t="shared" ca="1" si="94"/>
        <v>2629.855</v>
      </c>
      <c r="BL223" s="51">
        <f ca="1">'2024_4월_관리비상세내역'!BM223</f>
        <v>318</v>
      </c>
      <c r="BM223" s="57">
        <f t="shared" ca="1" si="95"/>
        <v>324.93042253521128</v>
      </c>
      <c r="BN223" s="51">
        <f ca="1">'2024_4월_관리비상세내역'!BO223</f>
        <v>534.53679999999997</v>
      </c>
      <c r="BO223" s="57">
        <f t="shared" ca="1" si="96"/>
        <v>603.71600000000001</v>
      </c>
      <c r="BP223" s="51">
        <f ca="1">'2024_4월_관리비상세내역'!BQ223</f>
        <v>897.50495049504957</v>
      </c>
      <c r="BQ223" s="57">
        <f t="shared" ca="1" si="97"/>
        <v>1463.8613861386139</v>
      </c>
      <c r="BR223" s="51">
        <v>0</v>
      </c>
      <c r="BS223" s="51">
        <v>0</v>
      </c>
    </row>
    <row r="224" spans="1:71">
      <c r="A224" s="8" t="s">
        <v>239</v>
      </c>
      <c r="B224">
        <v>706</v>
      </c>
      <c r="C224" s="54">
        <v>201</v>
      </c>
      <c r="E224" s="8">
        <v>158.66999999999999</v>
      </c>
      <c r="F224" s="8" t="s">
        <v>240</v>
      </c>
      <c r="G224" s="55">
        <f t="shared" ca="1" si="85"/>
        <v>45130</v>
      </c>
      <c r="H224" s="8">
        <v>77777</v>
      </c>
      <c r="J224" t="str">
        <f t="shared" ca="1" si="99"/>
        <v>자가</v>
      </c>
      <c r="K224" s="8" t="s">
        <v>242</v>
      </c>
      <c r="L224" s="55">
        <v>45413</v>
      </c>
      <c r="M224" s="55">
        <v>45463</v>
      </c>
      <c r="N224" s="55">
        <v>45413</v>
      </c>
      <c r="O224" s="55">
        <v>45443</v>
      </c>
      <c r="P224" s="51">
        <f t="shared" ca="1" si="86"/>
        <v>532612</v>
      </c>
      <c r="Q224" s="57">
        <f t="shared" ca="1" si="87"/>
        <v>543264.24</v>
      </c>
      <c r="R224" s="51">
        <f t="shared" ca="1" si="88"/>
        <v>532612</v>
      </c>
      <c r="S224" s="57">
        <f t="shared" ca="1" si="98"/>
        <v>241324</v>
      </c>
      <c r="T224" s="57">
        <f t="shared" ca="1" si="89"/>
        <v>291288</v>
      </c>
      <c r="U224" s="57">
        <f t="shared" ca="1" si="104"/>
        <v>69791</v>
      </c>
      <c r="V224" s="57">
        <f t="shared" ca="1" si="104"/>
        <v>28779</v>
      </c>
      <c r="W224" s="57">
        <f t="shared" ca="1" si="104"/>
        <v>1514</v>
      </c>
      <c r="X224" s="57">
        <f t="shared" ca="1" si="104"/>
        <v>3168</v>
      </c>
      <c r="Y224" s="57">
        <f t="shared" ca="1" si="104"/>
        <v>3254</v>
      </c>
      <c r="Z224" s="57">
        <f t="shared" ca="1" si="104"/>
        <v>42816</v>
      </c>
      <c r="AA224" s="57">
        <f t="shared" ca="1" si="104"/>
        <v>7605</v>
      </c>
      <c r="AB224" s="57">
        <f t="shared" ca="1" si="104"/>
        <v>26864</v>
      </c>
      <c r="AC224" s="57">
        <f t="shared" ca="1" si="104"/>
        <v>2632</v>
      </c>
      <c r="AD224" s="57">
        <f t="shared" ca="1" si="104"/>
        <v>3381</v>
      </c>
      <c r="AE224" s="57">
        <f t="shared" ca="1" si="104"/>
        <v>8627</v>
      </c>
      <c r="AF224" s="57">
        <f t="shared" ca="1" si="104"/>
        <v>802</v>
      </c>
      <c r="AG224" s="57">
        <f t="shared" ca="1" si="104"/>
        <v>46235</v>
      </c>
      <c r="AH224" s="57">
        <f t="shared" ca="1" si="104"/>
        <v>211</v>
      </c>
      <c r="AI224" s="57">
        <f t="shared" ca="1" si="104"/>
        <v>0</v>
      </c>
      <c r="AJ224" s="57">
        <f t="shared" ca="1" si="104"/>
        <v>133764</v>
      </c>
      <c r="AK224" s="57">
        <f t="shared" ca="1" si="103"/>
        <v>38323</v>
      </c>
      <c r="AL224" s="57">
        <f t="shared" ca="1" si="103"/>
        <v>48742</v>
      </c>
      <c r="AM224" s="57">
        <f t="shared" ca="1" si="103"/>
        <v>2260</v>
      </c>
      <c r="AN224" s="57">
        <f t="shared" ca="1" si="103"/>
        <v>35833</v>
      </c>
      <c r="AO224" s="57">
        <f t="shared" ca="1" si="103"/>
        <v>0</v>
      </c>
      <c r="AP224" s="57">
        <f t="shared" ca="1" si="103"/>
        <v>70812</v>
      </c>
      <c r="AQ224" s="57">
        <f t="shared" ca="1" si="103"/>
        <v>3461</v>
      </c>
      <c r="AR224" s="57">
        <f t="shared" ca="1" si="103"/>
        <v>741</v>
      </c>
      <c r="AS224" s="57">
        <v>2500</v>
      </c>
      <c r="AT224" s="57">
        <f t="shared" ca="1" si="103"/>
        <v>0</v>
      </c>
      <c r="AU224" s="51">
        <v>0</v>
      </c>
      <c r="AV224" s="57">
        <v>0</v>
      </c>
      <c r="AW224" s="51">
        <f t="shared" ca="1" si="90"/>
        <v>10652.24</v>
      </c>
      <c r="AX224" s="57">
        <f t="shared" ca="1" si="84"/>
        <v>-22374</v>
      </c>
      <c r="AY224" s="57">
        <f t="shared" ca="1" si="84"/>
        <v>0</v>
      </c>
      <c r="AZ224" s="57">
        <f t="shared" ca="1" si="84"/>
        <v>0</v>
      </c>
      <c r="BA224" s="51">
        <v>0</v>
      </c>
      <c r="BB224" s="51">
        <v>0</v>
      </c>
      <c r="BC224" s="57">
        <f t="shared" ca="1" si="84"/>
        <v>-2166</v>
      </c>
      <c r="BD224" s="57">
        <f t="shared" ca="1" si="84"/>
        <v>-24963</v>
      </c>
      <c r="BE224" s="57">
        <f t="shared" ca="1" si="100"/>
        <v>668.82</v>
      </c>
      <c r="BF224" s="51">
        <f t="shared" ca="1" si="91"/>
        <v>38.993600000000001</v>
      </c>
      <c r="BG224" s="51">
        <f t="shared" ca="1" si="92"/>
        <v>5.0469014084507045</v>
      </c>
      <c r="BH224" s="51">
        <f t="shared" ca="1" si="93"/>
        <v>701.10891089108907</v>
      </c>
      <c r="BI224" s="51">
        <v>0</v>
      </c>
      <c r="BJ224" s="51">
        <f ca="1">'2024_4월_관리비상세내역'!BK224</f>
        <v>1280.125</v>
      </c>
      <c r="BK224" s="51">
        <f t="shared" ca="1" si="94"/>
        <v>1948.9450000000002</v>
      </c>
      <c r="BL224" s="51">
        <f ca="1">'2024_4월_관리비상세내역'!BM224</f>
        <v>872.32183098591554</v>
      </c>
      <c r="BM224" s="57">
        <f t="shared" ca="1" si="95"/>
        <v>877.36873239436625</v>
      </c>
      <c r="BN224" s="51">
        <f ca="1">'2024_4월_관리비상세내역'!BO224</f>
        <v>622.59280000000001</v>
      </c>
      <c r="BO224" s="57">
        <f t="shared" ca="1" si="96"/>
        <v>661.58640000000003</v>
      </c>
      <c r="BP224" s="51">
        <f ca="1">'2024_4월_관리비상세내역'!BQ224</f>
        <v>1941.4851485148515</v>
      </c>
      <c r="BQ224" s="57">
        <f t="shared" ca="1" si="97"/>
        <v>2642.5940594059407</v>
      </c>
      <c r="BR224" s="51">
        <v>0</v>
      </c>
      <c r="BS224" s="51">
        <v>0</v>
      </c>
    </row>
    <row r="225" spans="1:71">
      <c r="A225" s="8" t="s">
        <v>239</v>
      </c>
      <c r="B225">
        <v>706</v>
      </c>
      <c r="C225" s="54">
        <v>202</v>
      </c>
      <c r="E225" s="8">
        <v>158.66999999999999</v>
      </c>
      <c r="F225" s="8" t="s">
        <v>240</v>
      </c>
      <c r="G225" s="55">
        <f t="shared" ca="1" si="85"/>
        <v>43905</v>
      </c>
      <c r="H225" s="8">
        <v>77777</v>
      </c>
      <c r="J225" t="str">
        <f t="shared" ca="1" si="99"/>
        <v>전세</v>
      </c>
      <c r="K225" s="8" t="s">
        <v>242</v>
      </c>
      <c r="L225" s="55">
        <v>45413</v>
      </c>
      <c r="M225" s="55">
        <v>45463</v>
      </c>
      <c r="N225" s="55">
        <v>45413</v>
      </c>
      <c r="O225" s="55">
        <v>45443</v>
      </c>
      <c r="P225" s="51">
        <f t="shared" ca="1" si="86"/>
        <v>588863</v>
      </c>
      <c r="Q225" s="57">
        <f t="shared" ca="1" si="87"/>
        <v>600640.26</v>
      </c>
      <c r="R225" s="51">
        <f t="shared" ca="1" si="88"/>
        <v>588863</v>
      </c>
      <c r="S225" s="57">
        <f t="shared" ca="1" si="98"/>
        <v>281307</v>
      </c>
      <c r="T225" s="57">
        <f t="shared" ca="1" si="89"/>
        <v>307556</v>
      </c>
      <c r="U225" s="57">
        <f t="shared" ca="1" si="104"/>
        <v>49562</v>
      </c>
      <c r="V225" s="57">
        <f t="shared" ca="1" si="104"/>
        <v>35776</v>
      </c>
      <c r="W225" s="57">
        <f t="shared" ca="1" si="104"/>
        <v>1511</v>
      </c>
      <c r="X225" s="57">
        <f t="shared" ca="1" si="104"/>
        <v>2582</v>
      </c>
      <c r="Y225" s="57">
        <f t="shared" ca="1" si="104"/>
        <v>3989</v>
      </c>
      <c r="Z225" s="57">
        <f t="shared" ca="1" si="104"/>
        <v>38941</v>
      </c>
      <c r="AA225" s="57">
        <f t="shared" ca="1" si="104"/>
        <v>22893</v>
      </c>
      <c r="AB225" s="57">
        <f t="shared" ca="1" si="104"/>
        <v>72825</v>
      </c>
      <c r="AC225" s="57">
        <f t="shared" ca="1" si="104"/>
        <v>2999</v>
      </c>
      <c r="AD225" s="57">
        <f t="shared" ca="1" si="104"/>
        <v>9140</v>
      </c>
      <c r="AE225" s="57">
        <f t="shared" ca="1" si="104"/>
        <v>21405</v>
      </c>
      <c r="AF225" s="57">
        <f t="shared" ca="1" si="104"/>
        <v>763</v>
      </c>
      <c r="AG225" s="57">
        <f t="shared" ca="1" si="104"/>
        <v>34634</v>
      </c>
      <c r="AH225" s="57">
        <f t="shared" ca="1" si="104"/>
        <v>48</v>
      </c>
      <c r="AI225" s="57">
        <f t="shared" ca="1" si="104"/>
        <v>0</v>
      </c>
      <c r="AJ225" s="57">
        <f t="shared" ca="1" si="104"/>
        <v>137215</v>
      </c>
      <c r="AK225" s="57">
        <f t="shared" ca="1" si="103"/>
        <v>43337</v>
      </c>
      <c r="AL225" s="57">
        <f t="shared" ca="1" si="103"/>
        <v>75804</v>
      </c>
      <c r="AM225" s="57">
        <f t="shared" ca="1" si="103"/>
        <v>254</v>
      </c>
      <c r="AN225" s="57">
        <f t="shared" ca="1" si="103"/>
        <v>14441</v>
      </c>
      <c r="AO225" s="57">
        <f t="shared" ca="1" si="103"/>
        <v>0</v>
      </c>
      <c r="AP225" s="57">
        <f t="shared" ca="1" si="103"/>
        <v>41358</v>
      </c>
      <c r="AQ225" s="57">
        <f t="shared" ca="1" si="103"/>
        <v>7180</v>
      </c>
      <c r="AR225" s="57">
        <f t="shared" ca="1" si="103"/>
        <v>1962</v>
      </c>
      <c r="AS225" s="57">
        <v>2500</v>
      </c>
      <c r="AT225" s="57">
        <f t="shared" ca="1" si="103"/>
        <v>0</v>
      </c>
      <c r="AU225" s="51">
        <v>0</v>
      </c>
      <c r="AV225" s="57">
        <v>0</v>
      </c>
      <c r="AW225" s="51">
        <f t="shared" ca="1" si="90"/>
        <v>11777.26</v>
      </c>
      <c r="AX225" s="57">
        <f t="shared" ca="1" si="84"/>
        <v>-13868</v>
      </c>
      <c r="AY225" s="57">
        <f t="shared" ca="1" si="84"/>
        <v>0</v>
      </c>
      <c r="AZ225" s="57">
        <f t="shared" ca="1" si="84"/>
        <v>0</v>
      </c>
      <c r="BA225" s="51">
        <v>0</v>
      </c>
      <c r="BB225" s="51">
        <v>0</v>
      </c>
      <c r="BC225" s="57">
        <f t="shared" ca="1" si="84"/>
        <v>-6393</v>
      </c>
      <c r="BD225" s="57">
        <f t="shared" ca="1" si="84"/>
        <v>-11995</v>
      </c>
      <c r="BE225" s="57">
        <f t="shared" ca="1" si="100"/>
        <v>686.07500000000005</v>
      </c>
      <c r="BF225" s="51">
        <f t="shared" ca="1" si="91"/>
        <v>60.6432</v>
      </c>
      <c r="BG225" s="51">
        <f t="shared" ca="1" si="92"/>
        <v>2.033943661971831</v>
      </c>
      <c r="BH225" s="51">
        <f t="shared" ca="1" si="93"/>
        <v>409.48514851485146</v>
      </c>
      <c r="BI225" s="51">
        <v>0</v>
      </c>
      <c r="BJ225" s="51">
        <f ca="1">'2024_4월_관리비상세내역'!BK225</f>
        <v>1137.49</v>
      </c>
      <c r="BK225" s="51">
        <f t="shared" ca="1" si="94"/>
        <v>1823.5650000000001</v>
      </c>
      <c r="BL225" s="51">
        <f ca="1">'2024_4월_관리비상세내역'!BM225</f>
        <v>588.33281690140848</v>
      </c>
      <c r="BM225" s="57">
        <f t="shared" ca="1" si="95"/>
        <v>590.36676056338035</v>
      </c>
      <c r="BN225" s="51">
        <f ca="1">'2024_4월_관리비상세내역'!BO225</f>
        <v>701.35679999999991</v>
      </c>
      <c r="BO225" s="57">
        <f t="shared" ca="1" si="96"/>
        <v>761.99999999999989</v>
      </c>
      <c r="BP225" s="51">
        <f ca="1">'2024_4월_관리비상세내역'!BQ225</f>
        <v>1556.0198019801978</v>
      </c>
      <c r="BQ225" s="57">
        <f t="shared" ca="1" si="97"/>
        <v>1965.5049504950493</v>
      </c>
      <c r="BR225" s="51">
        <v>0</v>
      </c>
      <c r="BS225" s="51">
        <v>0</v>
      </c>
    </row>
    <row r="226" spans="1:71">
      <c r="A226" s="8" t="s">
        <v>239</v>
      </c>
      <c r="B226">
        <v>706</v>
      </c>
      <c r="C226" s="54">
        <v>301</v>
      </c>
      <c r="E226" s="8">
        <v>158.66999999999999</v>
      </c>
      <c r="F226" s="8" t="s">
        <v>240</v>
      </c>
      <c r="G226" s="55">
        <f t="shared" ca="1" si="85"/>
        <v>43635</v>
      </c>
      <c r="H226" s="8">
        <v>77777</v>
      </c>
      <c r="J226" t="str">
        <f t="shared" ca="1" si="99"/>
        <v>전세</v>
      </c>
      <c r="K226" s="8" t="s">
        <v>242</v>
      </c>
      <c r="L226" s="55">
        <v>45413</v>
      </c>
      <c r="M226" s="55">
        <v>45463</v>
      </c>
      <c r="N226" s="55">
        <v>45413</v>
      </c>
      <c r="O226" s="55">
        <v>45443</v>
      </c>
      <c r="P226" s="51">
        <f t="shared" ca="1" si="86"/>
        <v>504931</v>
      </c>
      <c r="Q226" s="57">
        <f t="shared" ca="1" si="87"/>
        <v>515029.62</v>
      </c>
      <c r="R226" s="51">
        <f t="shared" ca="1" si="88"/>
        <v>504931</v>
      </c>
      <c r="S226" s="57">
        <f t="shared" ca="1" si="98"/>
        <v>222847</v>
      </c>
      <c r="T226" s="57">
        <f t="shared" ca="1" si="89"/>
        <v>282084</v>
      </c>
      <c r="U226" s="57">
        <f t="shared" ca="1" si="104"/>
        <v>49306</v>
      </c>
      <c r="V226" s="57">
        <f t="shared" ca="1" si="104"/>
        <v>35709</v>
      </c>
      <c r="W226" s="57">
        <f t="shared" ca="1" si="104"/>
        <v>424</v>
      </c>
      <c r="X226" s="57">
        <f t="shared" ca="1" si="104"/>
        <v>4089</v>
      </c>
      <c r="Y226" s="57">
        <f t="shared" ca="1" si="104"/>
        <v>3065</v>
      </c>
      <c r="Z226" s="57">
        <f t="shared" ca="1" si="104"/>
        <v>44753</v>
      </c>
      <c r="AA226" s="57">
        <f t="shared" ca="1" si="104"/>
        <v>8907</v>
      </c>
      <c r="AB226" s="57">
        <f t="shared" ca="1" si="104"/>
        <v>22443</v>
      </c>
      <c r="AC226" s="57">
        <f t="shared" ca="1" si="104"/>
        <v>2710</v>
      </c>
      <c r="AD226" s="57">
        <f t="shared" ca="1" si="104"/>
        <v>3328</v>
      </c>
      <c r="AE226" s="57">
        <f t="shared" ca="1" si="104"/>
        <v>9006</v>
      </c>
      <c r="AF226" s="57">
        <f t="shared" ca="1" si="104"/>
        <v>432</v>
      </c>
      <c r="AG226" s="57">
        <f t="shared" ca="1" si="104"/>
        <v>38462</v>
      </c>
      <c r="AH226" s="57">
        <f t="shared" ca="1" si="104"/>
        <v>836</v>
      </c>
      <c r="AI226" s="57">
        <f t="shared" ca="1" si="104"/>
        <v>0</v>
      </c>
      <c r="AJ226" s="57">
        <f t="shared" ca="1" si="104"/>
        <v>178404</v>
      </c>
      <c r="AK226" s="57">
        <f t="shared" ca="1" si="103"/>
        <v>2514</v>
      </c>
      <c r="AL226" s="57">
        <f t="shared" ca="1" si="103"/>
        <v>48550</v>
      </c>
      <c r="AM226" s="57">
        <f t="shared" ca="1" si="103"/>
        <v>4880</v>
      </c>
      <c r="AN226" s="57">
        <f t="shared" ca="1" si="103"/>
        <v>1590</v>
      </c>
      <c r="AO226" s="57">
        <f t="shared" ca="1" si="103"/>
        <v>0</v>
      </c>
      <c r="AP226" s="57">
        <f t="shared" ca="1" si="103"/>
        <v>56636</v>
      </c>
      <c r="AQ226" s="57">
        <f t="shared" ca="1" si="103"/>
        <v>9120</v>
      </c>
      <c r="AR226" s="57">
        <f t="shared" ca="1" si="103"/>
        <v>661</v>
      </c>
      <c r="AS226" s="57">
        <v>2500</v>
      </c>
      <c r="AT226" s="57">
        <f t="shared" ca="1" si="103"/>
        <v>0</v>
      </c>
      <c r="AU226" s="51">
        <v>0</v>
      </c>
      <c r="AV226" s="57">
        <v>0</v>
      </c>
      <c r="AW226" s="51">
        <f t="shared" ca="1" si="90"/>
        <v>10098.620000000001</v>
      </c>
      <c r="AX226" s="57">
        <f t="shared" ca="1" si="84"/>
        <v>-19948</v>
      </c>
      <c r="AY226" s="57">
        <f t="shared" ca="1" si="84"/>
        <v>0</v>
      </c>
      <c r="AZ226" s="57">
        <f t="shared" ca="1" si="84"/>
        <v>0</v>
      </c>
      <c r="BA226" s="51">
        <v>0</v>
      </c>
      <c r="BB226" s="51">
        <v>0</v>
      </c>
      <c r="BC226" s="57">
        <f t="shared" ca="1" si="84"/>
        <v>-1598</v>
      </c>
      <c r="BD226" s="57">
        <f t="shared" ca="1" si="84"/>
        <v>-1848</v>
      </c>
      <c r="BE226" s="57">
        <f t="shared" ca="1" si="100"/>
        <v>892.02</v>
      </c>
      <c r="BF226" s="51">
        <f t="shared" ca="1" si="91"/>
        <v>38.840000000000003</v>
      </c>
      <c r="BG226" s="51">
        <f t="shared" ca="1" si="92"/>
        <v>0.22394366197183099</v>
      </c>
      <c r="BH226" s="51">
        <f t="shared" ca="1" si="93"/>
        <v>560.75247524752479</v>
      </c>
      <c r="BI226" s="51">
        <v>0</v>
      </c>
      <c r="BJ226" s="51">
        <f ca="1">'2024_4월_관리비상세내역'!BK226</f>
        <v>1762.675</v>
      </c>
      <c r="BK226" s="51">
        <f t="shared" ca="1" si="94"/>
        <v>2654.6949999999997</v>
      </c>
      <c r="BL226" s="51">
        <f ca="1">'2024_4월_관리비상세내역'!BM226</f>
        <v>851.96521126760558</v>
      </c>
      <c r="BM226" s="57">
        <f t="shared" ca="1" si="95"/>
        <v>852.1891549295774</v>
      </c>
      <c r="BN226" s="51">
        <f ca="1">'2024_4월_관리비상세내역'!BO226</f>
        <v>200.32640000000001</v>
      </c>
      <c r="BO226" s="57">
        <f t="shared" ca="1" si="96"/>
        <v>239.16640000000001</v>
      </c>
      <c r="BP226" s="51">
        <f ca="1">'2024_4월_관리비상세내역'!BQ226</f>
        <v>1488.3366336633662</v>
      </c>
      <c r="BQ226" s="57">
        <f t="shared" ca="1" si="97"/>
        <v>2049.0891089108909</v>
      </c>
      <c r="BR226" s="51">
        <v>0</v>
      </c>
      <c r="BS226" s="51">
        <v>0</v>
      </c>
    </row>
    <row r="227" spans="1:71">
      <c r="A227" s="8" t="s">
        <v>239</v>
      </c>
      <c r="B227">
        <v>706</v>
      </c>
      <c r="C227" s="54">
        <v>302</v>
      </c>
      <c r="E227" s="8">
        <v>158.66999999999999</v>
      </c>
      <c r="F227" s="8" t="s">
        <v>240</v>
      </c>
      <c r="G227" s="55">
        <f t="shared" ca="1" si="85"/>
        <v>43290</v>
      </c>
      <c r="H227" s="8">
        <v>77777</v>
      </c>
      <c r="J227" t="str">
        <f t="shared" ca="1" si="99"/>
        <v>자가</v>
      </c>
      <c r="K227" s="8" t="s">
        <v>242</v>
      </c>
      <c r="L227" s="55">
        <v>45413</v>
      </c>
      <c r="M227" s="55">
        <v>45463</v>
      </c>
      <c r="N227" s="55">
        <v>45413</v>
      </c>
      <c r="O227" s="55">
        <v>45443</v>
      </c>
      <c r="P227" s="51">
        <f t="shared" ca="1" si="86"/>
        <v>594473</v>
      </c>
      <c r="Q227" s="57">
        <f t="shared" ca="1" si="87"/>
        <v>606362.46</v>
      </c>
      <c r="R227" s="51">
        <f t="shared" ca="1" si="88"/>
        <v>594473</v>
      </c>
      <c r="S227" s="57">
        <f t="shared" ca="1" si="98"/>
        <v>237153</v>
      </c>
      <c r="T227" s="57">
        <f t="shared" ca="1" si="89"/>
        <v>357320</v>
      </c>
      <c r="U227" s="57">
        <f t="shared" ca="1" si="104"/>
        <v>72798</v>
      </c>
      <c r="V227" s="57">
        <f t="shared" ca="1" si="104"/>
        <v>10313</v>
      </c>
      <c r="W227" s="57">
        <f t="shared" ca="1" si="104"/>
        <v>535</v>
      </c>
      <c r="X227" s="57">
        <f t="shared" ca="1" si="104"/>
        <v>2920</v>
      </c>
      <c r="Y227" s="57">
        <f t="shared" ca="1" si="104"/>
        <v>3530</v>
      </c>
      <c r="Z227" s="57">
        <f t="shared" ca="1" si="104"/>
        <v>52492</v>
      </c>
      <c r="AA227" s="57">
        <f t="shared" ca="1" si="104"/>
        <v>28658</v>
      </c>
      <c r="AB227" s="57">
        <f t="shared" ca="1" si="104"/>
        <v>15220</v>
      </c>
      <c r="AC227" s="57">
        <f t="shared" ca="1" si="104"/>
        <v>1458</v>
      </c>
      <c r="AD227" s="57">
        <f t="shared" ca="1" si="104"/>
        <v>4979</v>
      </c>
      <c r="AE227" s="57">
        <f t="shared" ca="1" si="104"/>
        <v>20362</v>
      </c>
      <c r="AF227" s="57">
        <f t="shared" ca="1" si="104"/>
        <v>776</v>
      </c>
      <c r="AG227" s="57">
        <f t="shared" ca="1" si="104"/>
        <v>47778</v>
      </c>
      <c r="AH227" s="57">
        <f t="shared" ca="1" si="104"/>
        <v>873</v>
      </c>
      <c r="AI227" s="57">
        <f t="shared" ca="1" si="104"/>
        <v>0</v>
      </c>
      <c r="AJ227" s="57">
        <f t="shared" ca="1" si="104"/>
        <v>171048</v>
      </c>
      <c r="AK227" s="57">
        <f t="shared" ca="1" si="103"/>
        <v>25971</v>
      </c>
      <c r="AL227" s="57">
        <f t="shared" ca="1" si="103"/>
        <v>88400</v>
      </c>
      <c r="AM227" s="57">
        <f t="shared" ca="1" si="103"/>
        <v>4642</v>
      </c>
      <c r="AN227" s="57">
        <f t="shared" ca="1" si="103"/>
        <v>69663</v>
      </c>
      <c r="AO227" s="57">
        <f t="shared" ca="1" si="103"/>
        <v>0</v>
      </c>
      <c r="AP227" s="57">
        <f t="shared" ca="1" si="103"/>
        <v>19656</v>
      </c>
      <c r="AQ227" s="57">
        <f t="shared" ca="1" si="103"/>
        <v>3992</v>
      </c>
      <c r="AR227" s="57">
        <f t="shared" ca="1" si="103"/>
        <v>721</v>
      </c>
      <c r="AS227" s="57">
        <v>2500</v>
      </c>
      <c r="AT227" s="57">
        <f t="shared" ca="1" si="103"/>
        <v>0</v>
      </c>
      <c r="AU227" s="51">
        <v>0</v>
      </c>
      <c r="AV227" s="57">
        <v>0</v>
      </c>
      <c r="AW227" s="51">
        <f t="shared" ca="1" si="90"/>
        <v>11889.460000000001</v>
      </c>
      <c r="AX227" s="57">
        <f t="shared" ca="1" si="84"/>
        <v>-8875</v>
      </c>
      <c r="AY227" s="57">
        <f t="shared" ca="1" si="84"/>
        <v>0</v>
      </c>
      <c r="AZ227" s="57">
        <f t="shared" ca="1" si="84"/>
        <v>0</v>
      </c>
      <c r="BA227" s="51">
        <v>0</v>
      </c>
      <c r="BB227" s="51">
        <v>0</v>
      </c>
      <c r="BC227" s="57">
        <f t="shared" ca="1" si="84"/>
        <v>-23200</v>
      </c>
      <c r="BD227" s="57">
        <f t="shared" ca="1" si="84"/>
        <v>-22737</v>
      </c>
      <c r="BE227" s="57">
        <f t="shared" ca="1" si="100"/>
        <v>855.24</v>
      </c>
      <c r="BF227" s="51">
        <f t="shared" ca="1" si="91"/>
        <v>70.72</v>
      </c>
      <c r="BG227" s="51">
        <f t="shared" ca="1" si="92"/>
        <v>9.8116901408450712</v>
      </c>
      <c r="BH227" s="51">
        <f t="shared" ca="1" si="93"/>
        <v>194.61386138613861</v>
      </c>
      <c r="BI227" s="51">
        <v>0</v>
      </c>
      <c r="BJ227" s="51">
        <f ca="1">'2024_4월_관리비상세내역'!BK227</f>
        <v>1138.8699999999999</v>
      </c>
      <c r="BK227" s="51">
        <f t="shared" ca="1" si="94"/>
        <v>1994.11</v>
      </c>
      <c r="BL227" s="51">
        <f ca="1">'2024_4월_관리비상세내역'!BM227</f>
        <v>544.1339436619719</v>
      </c>
      <c r="BM227" s="57">
        <f t="shared" ca="1" si="95"/>
        <v>553.94563380281693</v>
      </c>
      <c r="BN227" s="51">
        <f ca="1">'2024_4월_관리비상세내역'!BO227</f>
        <v>1122.5655999999999</v>
      </c>
      <c r="BO227" s="57">
        <f t="shared" ca="1" si="96"/>
        <v>1193.2855999999999</v>
      </c>
      <c r="BP227" s="51">
        <f ca="1">'2024_4월_관리비상세내역'!BQ227</f>
        <v>1980.5643564356437</v>
      </c>
      <c r="BQ227" s="57">
        <f t="shared" ca="1" si="97"/>
        <v>2175.1782178217823</v>
      </c>
      <c r="BR227" s="51">
        <v>0</v>
      </c>
      <c r="BS227" s="51">
        <v>0</v>
      </c>
    </row>
    <row r="228" spans="1:71">
      <c r="A228" s="8" t="s">
        <v>239</v>
      </c>
      <c r="B228">
        <v>706</v>
      </c>
      <c r="C228" s="54">
        <v>401</v>
      </c>
      <c r="E228" s="8">
        <v>158.66999999999999</v>
      </c>
      <c r="F228" s="8" t="s">
        <v>240</v>
      </c>
      <c r="G228" s="55">
        <f t="shared" ca="1" si="85"/>
        <v>41857</v>
      </c>
      <c r="H228" s="8">
        <v>77777</v>
      </c>
      <c r="J228" t="str">
        <f t="shared" ca="1" si="99"/>
        <v>자가</v>
      </c>
      <c r="K228" s="8" t="s">
        <v>242</v>
      </c>
      <c r="L228" s="55">
        <v>45413</v>
      </c>
      <c r="M228" s="55">
        <v>45463</v>
      </c>
      <c r="N228" s="55">
        <v>45413</v>
      </c>
      <c r="O228" s="55">
        <v>45443</v>
      </c>
      <c r="P228" s="51">
        <f t="shared" ca="1" si="86"/>
        <v>520024</v>
      </c>
      <c r="Q228" s="57">
        <f t="shared" ca="1" si="87"/>
        <v>530424.48</v>
      </c>
      <c r="R228" s="51">
        <f t="shared" ca="1" si="88"/>
        <v>520024</v>
      </c>
      <c r="S228" s="57">
        <f t="shared" ca="1" si="98"/>
        <v>226489</v>
      </c>
      <c r="T228" s="57">
        <f t="shared" ca="1" si="89"/>
        <v>293535</v>
      </c>
      <c r="U228" s="57">
        <f t="shared" ca="1" si="104"/>
        <v>56871</v>
      </c>
      <c r="V228" s="57">
        <f t="shared" ca="1" si="104"/>
        <v>34013</v>
      </c>
      <c r="W228" s="57">
        <f t="shared" ca="1" si="104"/>
        <v>302</v>
      </c>
      <c r="X228" s="57">
        <f t="shared" ca="1" si="104"/>
        <v>1753</v>
      </c>
      <c r="Y228" s="57">
        <f t="shared" ca="1" si="104"/>
        <v>3550</v>
      </c>
      <c r="Z228" s="57">
        <f t="shared" ca="1" si="104"/>
        <v>53005</v>
      </c>
      <c r="AA228" s="57">
        <f t="shared" ca="1" si="104"/>
        <v>14085</v>
      </c>
      <c r="AB228" s="57">
        <f t="shared" ca="1" si="104"/>
        <v>13788</v>
      </c>
      <c r="AC228" s="57">
        <f t="shared" ca="1" si="104"/>
        <v>2810</v>
      </c>
      <c r="AD228" s="57">
        <f t="shared" ca="1" si="104"/>
        <v>8868</v>
      </c>
      <c r="AE228" s="57">
        <f t="shared" ca="1" si="104"/>
        <v>701</v>
      </c>
      <c r="AF228" s="57">
        <f t="shared" ca="1" si="104"/>
        <v>429</v>
      </c>
      <c r="AG228" s="57">
        <f t="shared" ca="1" si="104"/>
        <v>43648</v>
      </c>
      <c r="AH228" s="57">
        <f t="shared" ca="1" si="104"/>
        <v>512</v>
      </c>
      <c r="AI228" s="57">
        <f t="shared" ca="1" si="104"/>
        <v>0</v>
      </c>
      <c r="AJ228" s="57">
        <f t="shared" ca="1" si="104"/>
        <v>154960</v>
      </c>
      <c r="AK228" s="57">
        <f t="shared" ca="1" si="103"/>
        <v>25182</v>
      </c>
      <c r="AL228" s="57">
        <f t="shared" ca="1" si="103"/>
        <v>55991</v>
      </c>
      <c r="AM228" s="57">
        <f t="shared" ca="1" si="103"/>
        <v>4464</v>
      </c>
      <c r="AN228" s="57">
        <f t="shared" ca="1" si="103"/>
        <v>25656</v>
      </c>
      <c r="AO228" s="57">
        <f t="shared" ca="1" si="103"/>
        <v>0</v>
      </c>
      <c r="AP228" s="57">
        <f t="shared" ca="1" si="103"/>
        <v>65865</v>
      </c>
      <c r="AQ228" s="57">
        <f t="shared" ca="1" si="103"/>
        <v>6751</v>
      </c>
      <c r="AR228" s="57">
        <f t="shared" ca="1" si="103"/>
        <v>910</v>
      </c>
      <c r="AS228" s="57">
        <v>2500</v>
      </c>
      <c r="AT228" s="57">
        <f t="shared" ca="1" si="103"/>
        <v>0</v>
      </c>
      <c r="AU228" s="51">
        <v>0</v>
      </c>
      <c r="AV228" s="57">
        <v>0</v>
      </c>
      <c r="AW228" s="51">
        <f t="shared" ca="1" si="90"/>
        <v>10400.48</v>
      </c>
      <c r="AX228" s="57">
        <f t="shared" ca="1" si="84"/>
        <v>-17505</v>
      </c>
      <c r="AY228" s="57">
        <f t="shared" ca="1" si="84"/>
        <v>0</v>
      </c>
      <c r="AZ228" s="57">
        <f t="shared" ca="1" si="84"/>
        <v>0</v>
      </c>
      <c r="BA228" s="51">
        <v>0</v>
      </c>
      <c r="BB228" s="51">
        <v>0</v>
      </c>
      <c r="BC228" s="57">
        <f t="shared" ca="1" si="84"/>
        <v>-20521</v>
      </c>
      <c r="BD228" s="57">
        <f t="shared" ca="1" si="84"/>
        <v>-18564</v>
      </c>
      <c r="BE228" s="57">
        <f t="shared" ca="1" si="100"/>
        <v>774.8</v>
      </c>
      <c r="BF228" s="51">
        <f t="shared" ca="1" si="91"/>
        <v>44.7928</v>
      </c>
      <c r="BG228" s="51">
        <f t="shared" ca="1" si="92"/>
        <v>3.6135211267605634</v>
      </c>
      <c r="BH228" s="51">
        <f t="shared" ca="1" si="93"/>
        <v>652.12871287128712</v>
      </c>
      <c r="BI228" s="51">
        <v>0</v>
      </c>
      <c r="BJ228" s="51">
        <f ca="1">'2024_4월_관리비상세내역'!BK228</f>
        <v>1049.4650000000001</v>
      </c>
      <c r="BK228" s="51">
        <f t="shared" ca="1" si="94"/>
        <v>1824.2650000000001</v>
      </c>
      <c r="BL228" s="51">
        <f ca="1">'2024_4월_관리비상세내역'!BM228</f>
        <v>573.82154929577473</v>
      </c>
      <c r="BM228" s="57">
        <f t="shared" ca="1" si="95"/>
        <v>577.43507042253532</v>
      </c>
      <c r="BN228" s="51">
        <f ca="1">'2024_4월_관리비상세내역'!BO228</f>
        <v>726.49599999999998</v>
      </c>
      <c r="BO228" s="57">
        <f t="shared" ca="1" si="96"/>
        <v>771.28880000000004</v>
      </c>
      <c r="BP228" s="51">
        <f ca="1">'2024_4월_관리비상세내역'!BQ228</f>
        <v>1393.8514851485147</v>
      </c>
      <c r="BQ228" s="57">
        <f t="shared" ca="1" si="97"/>
        <v>2045.9801980198017</v>
      </c>
      <c r="BR228" s="51">
        <v>0</v>
      </c>
      <c r="BS228" s="51">
        <v>0</v>
      </c>
    </row>
    <row r="229" spans="1:71">
      <c r="A229" s="8" t="s">
        <v>239</v>
      </c>
      <c r="B229">
        <v>706</v>
      </c>
      <c r="C229" s="54">
        <v>402</v>
      </c>
      <c r="E229" s="8">
        <v>158.66999999999999</v>
      </c>
      <c r="F229" s="8" t="s">
        <v>240</v>
      </c>
      <c r="G229" s="55">
        <f t="shared" ca="1" si="85"/>
        <v>42794</v>
      </c>
      <c r="H229" s="8">
        <v>77777</v>
      </c>
      <c r="J229" t="str">
        <f t="shared" ca="1" si="99"/>
        <v>월세</v>
      </c>
      <c r="K229" s="8" t="s">
        <v>242</v>
      </c>
      <c r="L229" s="55">
        <v>45413</v>
      </c>
      <c r="M229" s="55">
        <v>45463</v>
      </c>
      <c r="N229" s="55">
        <v>45413</v>
      </c>
      <c r="O229" s="55">
        <v>45443</v>
      </c>
      <c r="P229" s="51">
        <f t="shared" ca="1" si="86"/>
        <v>511217</v>
      </c>
      <c r="Q229" s="57">
        <f t="shared" ca="1" si="87"/>
        <v>521441.34</v>
      </c>
      <c r="R229" s="51">
        <f t="shared" ca="1" si="88"/>
        <v>511217</v>
      </c>
      <c r="S229" s="57">
        <f t="shared" ca="1" si="98"/>
        <v>212472</v>
      </c>
      <c r="T229" s="57">
        <f t="shared" ca="1" si="89"/>
        <v>298745</v>
      </c>
      <c r="U229" s="57">
        <f t="shared" ca="1" si="104"/>
        <v>72252</v>
      </c>
      <c r="V229" s="57">
        <f t="shared" ca="1" si="104"/>
        <v>32026</v>
      </c>
      <c r="W229" s="57">
        <f t="shared" ca="1" si="104"/>
        <v>503</v>
      </c>
      <c r="X229" s="57">
        <f t="shared" ca="1" si="104"/>
        <v>1735</v>
      </c>
      <c r="Y229" s="57">
        <f t="shared" ca="1" si="104"/>
        <v>3289</v>
      </c>
      <c r="Z229" s="57">
        <f t="shared" ca="1" si="104"/>
        <v>26343</v>
      </c>
      <c r="AA229" s="57">
        <f t="shared" ca="1" si="104"/>
        <v>18357</v>
      </c>
      <c r="AB229" s="57">
        <f t="shared" ca="1" si="104"/>
        <v>13510</v>
      </c>
      <c r="AC229" s="57">
        <f t="shared" ca="1" si="104"/>
        <v>1462</v>
      </c>
      <c r="AD229" s="57">
        <f t="shared" ca="1" si="104"/>
        <v>8781</v>
      </c>
      <c r="AE229" s="57">
        <f t="shared" ca="1" si="104"/>
        <v>14982</v>
      </c>
      <c r="AF229" s="57">
        <f t="shared" ca="1" si="104"/>
        <v>236</v>
      </c>
      <c r="AG229" s="57">
        <f t="shared" ca="1" si="104"/>
        <v>30981</v>
      </c>
      <c r="AH229" s="57">
        <f t="shared" ca="1" si="104"/>
        <v>992</v>
      </c>
      <c r="AI229" s="57">
        <f t="shared" ca="1" si="104"/>
        <v>0</v>
      </c>
      <c r="AJ229" s="57">
        <f t="shared" ca="1" si="104"/>
        <v>156121</v>
      </c>
      <c r="AK229" s="57">
        <f t="shared" ca="1" si="103"/>
        <v>14027</v>
      </c>
      <c r="AL229" s="57">
        <f t="shared" ca="1" si="103"/>
        <v>97194</v>
      </c>
      <c r="AM229" s="57">
        <f t="shared" ca="1" si="103"/>
        <v>6444</v>
      </c>
      <c r="AN229" s="57">
        <f t="shared" ca="1" si="103"/>
        <v>39608</v>
      </c>
      <c r="AO229" s="57">
        <f t="shared" ca="1" si="103"/>
        <v>0</v>
      </c>
      <c r="AP229" s="57">
        <f t="shared" ca="1" si="103"/>
        <v>11721</v>
      </c>
      <c r="AQ229" s="57">
        <f t="shared" ca="1" si="103"/>
        <v>6372</v>
      </c>
      <c r="AR229" s="57">
        <f t="shared" ca="1" si="103"/>
        <v>1198</v>
      </c>
      <c r="AS229" s="57">
        <v>2500</v>
      </c>
      <c r="AT229" s="57">
        <f t="shared" ca="1" si="103"/>
        <v>0</v>
      </c>
      <c r="AU229" s="51">
        <v>0</v>
      </c>
      <c r="AV229" s="57">
        <v>0</v>
      </c>
      <c r="AW229" s="51">
        <f t="shared" ca="1" si="90"/>
        <v>10224.34</v>
      </c>
      <c r="AX229" s="57">
        <f t="shared" ca="1" si="84"/>
        <v>-17456</v>
      </c>
      <c r="AY229" s="57">
        <f t="shared" ca="1" si="84"/>
        <v>0</v>
      </c>
      <c r="AZ229" s="57">
        <f t="shared" ca="1" si="84"/>
        <v>0</v>
      </c>
      <c r="BA229" s="51">
        <v>0</v>
      </c>
      <c r="BB229" s="51">
        <v>0</v>
      </c>
      <c r="BC229" s="57">
        <f t="shared" ca="1" si="84"/>
        <v>-21095</v>
      </c>
      <c r="BD229" s="57">
        <f t="shared" ca="1" si="84"/>
        <v>-10866</v>
      </c>
      <c r="BE229" s="57">
        <f t="shared" ca="1" si="100"/>
        <v>780.60500000000002</v>
      </c>
      <c r="BF229" s="51">
        <f t="shared" ca="1" si="91"/>
        <v>77.755200000000002</v>
      </c>
      <c r="BG229" s="51">
        <f t="shared" ca="1" si="92"/>
        <v>5.5785915492957745</v>
      </c>
      <c r="BH229" s="51">
        <f t="shared" ca="1" si="93"/>
        <v>116.04950495049505</v>
      </c>
      <c r="BI229" s="51">
        <v>0</v>
      </c>
      <c r="BJ229" s="51">
        <f ca="1">'2024_4월_관리비상세내역'!BK229</f>
        <v>1212.855</v>
      </c>
      <c r="BK229" s="51">
        <f t="shared" ca="1" si="94"/>
        <v>1993.46</v>
      </c>
      <c r="BL229" s="51">
        <f ca="1">'2024_4월_관리비상세내역'!BM229</f>
        <v>338.42422535211267</v>
      </c>
      <c r="BM229" s="57">
        <f t="shared" ca="1" si="95"/>
        <v>344.00281690140844</v>
      </c>
      <c r="BN229" s="51">
        <f ca="1">'2024_4월_관리비상세내역'!BO229</f>
        <v>320.20079999999996</v>
      </c>
      <c r="BO229" s="57">
        <f t="shared" ca="1" si="96"/>
        <v>397.95599999999996</v>
      </c>
      <c r="BP229" s="51">
        <f ca="1">'2024_4월_관리비상세내역'!BQ229</f>
        <v>2299.09900990099</v>
      </c>
      <c r="BQ229" s="57">
        <f t="shared" ca="1" si="97"/>
        <v>2415.1485148514853</v>
      </c>
      <c r="BR229" s="51">
        <v>0</v>
      </c>
      <c r="BS229" s="51">
        <v>0</v>
      </c>
    </row>
    <row r="230" spans="1:71">
      <c r="A230" s="8" t="s">
        <v>239</v>
      </c>
      <c r="B230">
        <v>706</v>
      </c>
      <c r="C230" s="54">
        <v>501</v>
      </c>
      <c r="E230" s="8">
        <v>158.66999999999999</v>
      </c>
      <c r="F230" s="8" t="s">
        <v>240</v>
      </c>
      <c r="G230" s="55">
        <f t="shared" ca="1" si="85"/>
        <v>42363</v>
      </c>
      <c r="H230" s="8">
        <v>77777</v>
      </c>
      <c r="J230" t="str">
        <f t="shared" ca="1" si="99"/>
        <v>전세</v>
      </c>
      <c r="K230" s="8" t="s">
        <v>242</v>
      </c>
      <c r="L230" s="55">
        <v>45413</v>
      </c>
      <c r="M230" s="55">
        <v>45463</v>
      </c>
      <c r="N230" s="55">
        <v>45413</v>
      </c>
      <c r="O230" s="55">
        <v>45443</v>
      </c>
      <c r="P230" s="51">
        <f t="shared" ca="1" si="86"/>
        <v>622485</v>
      </c>
      <c r="Q230" s="57">
        <f t="shared" ca="1" si="87"/>
        <v>634934.69999999995</v>
      </c>
      <c r="R230" s="51">
        <f t="shared" ca="1" si="88"/>
        <v>622485</v>
      </c>
      <c r="S230" s="57">
        <f t="shared" ca="1" si="98"/>
        <v>287322</v>
      </c>
      <c r="T230" s="57">
        <f t="shared" ca="1" si="89"/>
        <v>335163</v>
      </c>
      <c r="U230" s="57">
        <f t="shared" ca="1" si="104"/>
        <v>61874</v>
      </c>
      <c r="V230" s="57">
        <f t="shared" ca="1" si="104"/>
        <v>33671</v>
      </c>
      <c r="W230" s="57">
        <f t="shared" ca="1" si="104"/>
        <v>710</v>
      </c>
      <c r="X230" s="57">
        <f t="shared" ca="1" si="104"/>
        <v>3790</v>
      </c>
      <c r="Y230" s="57">
        <f t="shared" ca="1" si="104"/>
        <v>3236</v>
      </c>
      <c r="Z230" s="57">
        <f t="shared" ca="1" si="104"/>
        <v>50015</v>
      </c>
      <c r="AA230" s="57">
        <f t="shared" ca="1" si="104"/>
        <v>6638</v>
      </c>
      <c r="AB230" s="57">
        <f t="shared" ca="1" si="104"/>
        <v>66221</v>
      </c>
      <c r="AC230" s="57">
        <f t="shared" ca="1" si="104"/>
        <v>67</v>
      </c>
      <c r="AD230" s="57">
        <f t="shared" ca="1" si="104"/>
        <v>6196</v>
      </c>
      <c r="AE230" s="57">
        <f t="shared" ca="1" si="104"/>
        <v>27819</v>
      </c>
      <c r="AF230" s="57">
        <f t="shared" ca="1" si="104"/>
        <v>569</v>
      </c>
      <c r="AG230" s="57">
        <f t="shared" ca="1" si="104"/>
        <v>29851</v>
      </c>
      <c r="AH230" s="57">
        <f t="shared" ca="1" si="104"/>
        <v>324</v>
      </c>
      <c r="AI230" s="57">
        <f t="shared" ca="1" si="104"/>
        <v>0</v>
      </c>
      <c r="AJ230" s="57">
        <f t="shared" ca="1" si="104"/>
        <v>196255</v>
      </c>
      <c r="AK230" s="57">
        <f t="shared" ca="1" si="103"/>
        <v>8617</v>
      </c>
      <c r="AL230" s="57">
        <f t="shared" ca="1" si="103"/>
        <v>58950</v>
      </c>
      <c r="AM230" s="57">
        <f t="shared" ca="1" si="103"/>
        <v>9958</v>
      </c>
      <c r="AN230" s="57">
        <f t="shared" ca="1" si="103"/>
        <v>52851</v>
      </c>
      <c r="AO230" s="57">
        <f t="shared" ca="1" si="103"/>
        <v>0</v>
      </c>
      <c r="AP230" s="57">
        <f t="shared" ca="1" si="103"/>
        <v>48339</v>
      </c>
      <c r="AQ230" s="57">
        <f t="shared" ca="1" si="103"/>
        <v>3303</v>
      </c>
      <c r="AR230" s="57">
        <f t="shared" ca="1" si="103"/>
        <v>2161</v>
      </c>
      <c r="AS230" s="57">
        <v>2500</v>
      </c>
      <c r="AT230" s="57">
        <f t="shared" ca="1" si="103"/>
        <v>0</v>
      </c>
      <c r="AU230" s="51">
        <v>0</v>
      </c>
      <c r="AV230" s="57">
        <v>0</v>
      </c>
      <c r="AW230" s="51">
        <f t="shared" ca="1" si="90"/>
        <v>12449.7</v>
      </c>
      <c r="AX230" s="57">
        <f t="shared" ca="1" si="84"/>
        <v>-9713</v>
      </c>
      <c r="AY230" s="57">
        <f t="shared" ca="1" si="84"/>
        <v>0</v>
      </c>
      <c r="AZ230" s="57">
        <f t="shared" ca="1" si="84"/>
        <v>0</v>
      </c>
      <c r="BA230" s="51">
        <v>0</v>
      </c>
      <c r="BB230" s="51">
        <v>0</v>
      </c>
      <c r="BC230" s="57">
        <f t="shared" ca="1" si="84"/>
        <v>-28277</v>
      </c>
      <c r="BD230" s="57">
        <f t="shared" ca="1" si="84"/>
        <v>-13440</v>
      </c>
      <c r="BE230" s="57">
        <f t="shared" ca="1" si="100"/>
        <v>981.27499999999998</v>
      </c>
      <c r="BF230" s="51">
        <f t="shared" ca="1" si="91"/>
        <v>47.16</v>
      </c>
      <c r="BG230" s="51">
        <f t="shared" ca="1" si="92"/>
        <v>7.4438028169014085</v>
      </c>
      <c r="BH230" s="51">
        <f t="shared" ca="1" si="93"/>
        <v>478.60396039603961</v>
      </c>
      <c r="BI230" s="51">
        <v>0</v>
      </c>
      <c r="BJ230" s="51">
        <f ca="1">'2024_4월_관리비상세내역'!BK230</f>
        <v>987.9849999999999</v>
      </c>
      <c r="BK230" s="51">
        <f t="shared" ca="1" si="94"/>
        <v>1969.2599999999998</v>
      </c>
      <c r="BL230" s="51">
        <f ca="1">'2024_4월_관리비상세내역'!BM230</f>
        <v>566.92774647887325</v>
      </c>
      <c r="BM230" s="57">
        <f t="shared" ca="1" si="95"/>
        <v>574.37154929577468</v>
      </c>
      <c r="BN230" s="51">
        <f ca="1">'2024_4월_관리비상세내역'!BO230</f>
        <v>551.98480000000006</v>
      </c>
      <c r="BO230" s="57">
        <f t="shared" ca="1" si="96"/>
        <v>599.14480000000003</v>
      </c>
      <c r="BP230" s="51">
        <f ca="1">'2024_4월_관리비상세내역'!BQ230</f>
        <v>1080.7326732673268</v>
      </c>
      <c r="BQ230" s="57">
        <f t="shared" ca="1" si="97"/>
        <v>1559.3366336633665</v>
      </c>
      <c r="BR230" s="51">
        <v>0</v>
      </c>
      <c r="BS230" s="51">
        <v>0</v>
      </c>
    </row>
    <row r="231" spans="1:71">
      <c r="A231" s="8" t="s">
        <v>239</v>
      </c>
      <c r="B231">
        <v>706</v>
      </c>
      <c r="C231" s="54">
        <v>502</v>
      </c>
      <c r="E231" s="8">
        <v>158.66999999999999</v>
      </c>
      <c r="F231" s="8" t="s">
        <v>240</v>
      </c>
      <c r="G231" s="55">
        <f t="shared" ca="1" si="85"/>
        <v>44688</v>
      </c>
      <c r="H231" s="8">
        <v>77777</v>
      </c>
      <c r="J231" t="str">
        <f t="shared" ca="1" si="99"/>
        <v>자가</v>
      </c>
      <c r="K231" s="8" t="s">
        <v>242</v>
      </c>
      <c r="L231" s="55">
        <v>45413</v>
      </c>
      <c r="M231" s="55">
        <v>45463</v>
      </c>
      <c r="N231" s="55">
        <v>45413</v>
      </c>
      <c r="O231" s="55">
        <v>45443</v>
      </c>
      <c r="P231" s="51">
        <f t="shared" ca="1" si="86"/>
        <v>541157</v>
      </c>
      <c r="Q231" s="57">
        <f t="shared" ca="1" si="87"/>
        <v>551980.14</v>
      </c>
      <c r="R231" s="51">
        <f t="shared" ca="1" si="88"/>
        <v>541157</v>
      </c>
      <c r="S231" s="57">
        <f t="shared" ca="1" si="98"/>
        <v>217122</v>
      </c>
      <c r="T231" s="57">
        <f t="shared" ca="1" si="89"/>
        <v>324035</v>
      </c>
      <c r="U231" s="57">
        <f t="shared" ca="1" si="104"/>
        <v>64495</v>
      </c>
      <c r="V231" s="57">
        <f t="shared" ca="1" si="104"/>
        <v>11159</v>
      </c>
      <c r="W231" s="57">
        <f t="shared" ca="1" si="104"/>
        <v>1586</v>
      </c>
      <c r="X231" s="57">
        <f t="shared" ca="1" si="104"/>
        <v>1205</v>
      </c>
      <c r="Y231" s="57">
        <f t="shared" ca="1" si="104"/>
        <v>3428</v>
      </c>
      <c r="Z231" s="57">
        <f t="shared" ca="1" si="104"/>
        <v>16311</v>
      </c>
      <c r="AA231" s="57">
        <f t="shared" ca="1" si="104"/>
        <v>10978</v>
      </c>
      <c r="AB231" s="57">
        <f t="shared" ca="1" si="104"/>
        <v>62125</v>
      </c>
      <c r="AC231" s="57">
        <f t="shared" ca="1" si="104"/>
        <v>1585</v>
      </c>
      <c r="AD231" s="57">
        <f t="shared" ca="1" si="104"/>
        <v>8662</v>
      </c>
      <c r="AE231" s="57">
        <f t="shared" ca="1" si="104"/>
        <v>4133</v>
      </c>
      <c r="AF231" s="57">
        <f t="shared" ca="1" si="104"/>
        <v>488</v>
      </c>
      <c r="AG231" s="57">
        <f t="shared" ca="1" si="104"/>
        <v>34693</v>
      </c>
      <c r="AH231" s="57">
        <f t="shared" ca="1" si="104"/>
        <v>681</v>
      </c>
      <c r="AI231" s="57">
        <f t="shared" ca="1" si="104"/>
        <v>0</v>
      </c>
      <c r="AJ231" s="57">
        <f t="shared" ca="1" si="104"/>
        <v>156090</v>
      </c>
      <c r="AK231" s="57">
        <f t="shared" ca="1" si="103"/>
        <v>19529</v>
      </c>
      <c r="AL231" s="57">
        <f t="shared" ca="1" si="103"/>
        <v>96300</v>
      </c>
      <c r="AM231" s="57">
        <f t="shared" ca="1" si="103"/>
        <v>1524</v>
      </c>
      <c r="AN231" s="57">
        <f t="shared" ca="1" si="103"/>
        <v>68188</v>
      </c>
      <c r="AO231" s="57">
        <f t="shared" ca="1" si="103"/>
        <v>0</v>
      </c>
      <c r="AP231" s="57">
        <f t="shared" ca="1" si="103"/>
        <v>31985</v>
      </c>
      <c r="AQ231" s="57">
        <f t="shared" ca="1" si="103"/>
        <v>7252</v>
      </c>
      <c r="AR231" s="57">
        <f t="shared" ca="1" si="103"/>
        <v>2190</v>
      </c>
      <c r="AS231" s="57">
        <v>2500</v>
      </c>
      <c r="AT231" s="57">
        <f t="shared" ca="1" si="103"/>
        <v>0</v>
      </c>
      <c r="AU231" s="51">
        <v>0</v>
      </c>
      <c r="AV231" s="57">
        <v>0</v>
      </c>
      <c r="AW231" s="51">
        <f t="shared" ca="1" si="90"/>
        <v>10823.14</v>
      </c>
      <c r="AX231" s="57">
        <f t="shared" ca="1" si="84"/>
        <v>-19557</v>
      </c>
      <c r="AY231" s="57">
        <f t="shared" ca="1" si="84"/>
        <v>0</v>
      </c>
      <c r="AZ231" s="57">
        <f t="shared" ca="1" si="84"/>
        <v>0</v>
      </c>
      <c r="BA231" s="51">
        <v>0</v>
      </c>
      <c r="BB231" s="51">
        <v>0</v>
      </c>
      <c r="BC231" s="57">
        <f t="shared" ca="1" si="84"/>
        <v>-19999</v>
      </c>
      <c r="BD231" s="57">
        <f t="shared" ca="1" si="84"/>
        <v>-26374</v>
      </c>
      <c r="BE231" s="57">
        <f t="shared" ca="1" si="100"/>
        <v>780.45</v>
      </c>
      <c r="BF231" s="51">
        <f t="shared" ca="1" si="91"/>
        <v>77.040000000000006</v>
      </c>
      <c r="BG231" s="51">
        <f t="shared" ca="1" si="92"/>
        <v>9.6039436619718312</v>
      </c>
      <c r="BH231" s="51">
        <f t="shared" ca="1" si="93"/>
        <v>316.68316831683171</v>
      </c>
      <c r="BI231" s="51">
        <v>0</v>
      </c>
      <c r="BJ231" s="51">
        <f ca="1">'2024_4월_관리비상세내역'!BK231</f>
        <v>1573.25</v>
      </c>
      <c r="BK231" s="51">
        <f t="shared" ca="1" si="94"/>
        <v>2353.6999999999998</v>
      </c>
      <c r="BL231" s="51">
        <f ca="1">'2024_4월_관리비상세내역'!BM231</f>
        <v>551.80309859154931</v>
      </c>
      <c r="BM231" s="57">
        <f t="shared" ca="1" si="95"/>
        <v>561.40704225352113</v>
      </c>
      <c r="BN231" s="51">
        <f ca="1">'2024_4월_관리비상세내역'!BO231</f>
        <v>740.75599999999997</v>
      </c>
      <c r="BO231" s="57">
        <f t="shared" ca="1" si="96"/>
        <v>817.79599999999994</v>
      </c>
      <c r="BP231" s="51">
        <f ca="1">'2024_4월_관리비상세내역'!BQ231</f>
        <v>2383.3069306930693</v>
      </c>
      <c r="BQ231" s="57">
        <f t="shared" ca="1" si="97"/>
        <v>2699.9900990099009</v>
      </c>
      <c r="BR231" s="51">
        <v>0</v>
      </c>
      <c r="BS231" s="51">
        <v>0</v>
      </c>
    </row>
    <row r="232" spans="1:71">
      <c r="A232" s="8" t="s">
        <v>239</v>
      </c>
      <c r="B232">
        <v>706</v>
      </c>
      <c r="C232" s="54">
        <v>601</v>
      </c>
      <c r="E232" s="8">
        <v>158.66999999999999</v>
      </c>
      <c r="F232" s="8" t="s">
        <v>240</v>
      </c>
      <c r="G232" s="55">
        <f t="shared" ca="1" si="85"/>
        <v>42235</v>
      </c>
      <c r="H232" s="8">
        <v>77777</v>
      </c>
      <c r="J232" t="str">
        <f t="shared" ca="1" si="99"/>
        <v>자가</v>
      </c>
      <c r="K232" s="8" t="s">
        <v>242</v>
      </c>
      <c r="L232" s="55">
        <v>45413</v>
      </c>
      <c r="M232" s="55">
        <v>45463</v>
      </c>
      <c r="N232" s="55">
        <v>45413</v>
      </c>
      <c r="O232" s="55">
        <v>45443</v>
      </c>
      <c r="P232" s="51">
        <f t="shared" ca="1" si="86"/>
        <v>543217</v>
      </c>
      <c r="Q232" s="57">
        <f t="shared" ca="1" si="87"/>
        <v>554081.34</v>
      </c>
      <c r="R232" s="51">
        <f t="shared" ca="1" si="88"/>
        <v>543217</v>
      </c>
      <c r="S232" s="57">
        <f t="shared" ca="1" si="98"/>
        <v>204371</v>
      </c>
      <c r="T232" s="57">
        <f t="shared" ca="1" si="89"/>
        <v>338846</v>
      </c>
      <c r="U232" s="57">
        <f t="shared" ca="1" si="104"/>
        <v>38250</v>
      </c>
      <c r="V232" s="57">
        <f t="shared" ca="1" si="104"/>
        <v>35990</v>
      </c>
      <c r="W232" s="57">
        <f t="shared" ca="1" si="104"/>
        <v>417</v>
      </c>
      <c r="X232" s="57">
        <f t="shared" ca="1" si="104"/>
        <v>4940</v>
      </c>
      <c r="Y232" s="57">
        <f t="shared" ca="1" si="104"/>
        <v>3340</v>
      </c>
      <c r="Z232" s="57">
        <f t="shared" ca="1" si="104"/>
        <v>19178</v>
      </c>
      <c r="AA232" s="57">
        <f t="shared" ca="1" si="104"/>
        <v>12797</v>
      </c>
      <c r="AB232" s="57">
        <f t="shared" ca="1" si="104"/>
        <v>52663</v>
      </c>
      <c r="AC232" s="57">
        <f t="shared" ca="1" si="104"/>
        <v>1378</v>
      </c>
      <c r="AD232" s="57">
        <f t="shared" ca="1" si="104"/>
        <v>3732</v>
      </c>
      <c r="AE232" s="57">
        <f t="shared" ca="1" si="104"/>
        <v>29001</v>
      </c>
      <c r="AF232" s="57">
        <f t="shared" ca="1" si="104"/>
        <v>885</v>
      </c>
      <c r="AG232" s="57">
        <f t="shared" ca="1" si="104"/>
        <v>13005</v>
      </c>
      <c r="AH232" s="57">
        <f t="shared" ca="1" si="104"/>
        <v>986</v>
      </c>
      <c r="AI232" s="57">
        <f t="shared" ca="1" si="104"/>
        <v>0</v>
      </c>
      <c r="AJ232" s="57">
        <f t="shared" ca="1" si="104"/>
        <v>187893</v>
      </c>
      <c r="AK232" s="57">
        <f t="shared" ca="1" si="103"/>
        <v>33914</v>
      </c>
      <c r="AL232" s="57">
        <f t="shared" ca="1" si="103"/>
        <v>68848</v>
      </c>
      <c r="AM232" s="57">
        <f t="shared" ca="1" si="103"/>
        <v>6494</v>
      </c>
      <c r="AN232" s="57">
        <f t="shared" ca="1" si="103"/>
        <v>24282</v>
      </c>
      <c r="AO232" s="57">
        <f t="shared" ca="1" si="103"/>
        <v>0</v>
      </c>
      <c r="AP232" s="57">
        <f t="shared" ca="1" si="103"/>
        <v>40035</v>
      </c>
      <c r="AQ232" s="57">
        <f t="shared" ca="1" si="103"/>
        <v>1592</v>
      </c>
      <c r="AR232" s="57">
        <f t="shared" ca="1" si="103"/>
        <v>716</v>
      </c>
      <c r="AS232" s="57">
        <v>2500</v>
      </c>
      <c r="AT232" s="57">
        <f t="shared" ca="1" si="103"/>
        <v>0</v>
      </c>
      <c r="AU232" s="51">
        <v>0</v>
      </c>
      <c r="AV232" s="57">
        <v>0</v>
      </c>
      <c r="AW232" s="51">
        <f t="shared" ca="1" si="90"/>
        <v>10864.34</v>
      </c>
      <c r="AX232" s="57">
        <f t="shared" ca="1" si="84"/>
        <v>-16842</v>
      </c>
      <c r="AY232" s="57">
        <f t="shared" ca="1" si="84"/>
        <v>0</v>
      </c>
      <c r="AZ232" s="57">
        <f t="shared" ca="1" si="84"/>
        <v>0</v>
      </c>
      <c r="BA232" s="51">
        <v>0</v>
      </c>
      <c r="BB232" s="51">
        <v>0</v>
      </c>
      <c r="BC232" s="57">
        <f t="shared" ref="AX232:BD261" ca="1" si="105">RANDBETWEEN(BC$2,BC$3)</f>
        <v>-6833</v>
      </c>
      <c r="BD232" s="57">
        <f t="shared" ca="1" si="105"/>
        <v>-15944</v>
      </c>
      <c r="BE232" s="57">
        <f t="shared" ca="1" si="100"/>
        <v>939.46500000000003</v>
      </c>
      <c r="BF232" s="51">
        <f t="shared" ca="1" si="91"/>
        <v>55.078400000000002</v>
      </c>
      <c r="BG232" s="51">
        <f t="shared" ca="1" si="92"/>
        <v>3.42</v>
      </c>
      <c r="BH232" s="51">
        <f t="shared" ca="1" si="93"/>
        <v>396.38613861386136</v>
      </c>
      <c r="BI232" s="51">
        <v>0</v>
      </c>
      <c r="BJ232" s="51">
        <f ca="1">'2024_4월_관리비상세내역'!BK232</f>
        <v>1061.9850000000001</v>
      </c>
      <c r="BK232" s="51">
        <f t="shared" ca="1" si="94"/>
        <v>2001.4500000000003</v>
      </c>
      <c r="BL232" s="51">
        <f ca="1">'2024_4월_관리비상세내역'!BM232</f>
        <v>357.63929577464791</v>
      </c>
      <c r="BM232" s="57">
        <f t="shared" ca="1" si="95"/>
        <v>361.05929577464792</v>
      </c>
      <c r="BN232" s="51">
        <f ca="1">'2024_4월_관리비상세내역'!BO232</f>
        <v>237.65680000000003</v>
      </c>
      <c r="BO232" s="57">
        <f t="shared" ca="1" si="96"/>
        <v>292.73520000000002</v>
      </c>
      <c r="BP232" s="51">
        <f ca="1">'2024_4월_관리비상세내역'!BQ232</f>
        <v>968.79207920792078</v>
      </c>
      <c r="BQ232" s="57">
        <f t="shared" ca="1" si="97"/>
        <v>1365.1782178217823</v>
      </c>
      <c r="BR232" s="51">
        <v>0</v>
      </c>
      <c r="BS232" s="51">
        <v>0</v>
      </c>
    </row>
    <row r="233" spans="1:71">
      <c r="A233" s="8" t="s">
        <v>239</v>
      </c>
      <c r="B233">
        <v>706</v>
      </c>
      <c r="C233" s="54">
        <v>602</v>
      </c>
      <c r="E233" s="8">
        <v>158.66999999999999</v>
      </c>
      <c r="F233" s="8" t="s">
        <v>240</v>
      </c>
      <c r="G233" s="55">
        <f t="shared" ca="1" si="85"/>
        <v>44841</v>
      </c>
      <c r="H233" s="8">
        <v>77777</v>
      </c>
      <c r="J233" t="str">
        <f t="shared" ca="1" si="99"/>
        <v>전세</v>
      </c>
      <c r="K233" s="8" t="s">
        <v>242</v>
      </c>
      <c r="L233" s="55">
        <v>45413</v>
      </c>
      <c r="M233" s="55">
        <v>45463</v>
      </c>
      <c r="N233" s="55">
        <v>45413</v>
      </c>
      <c r="O233" s="55">
        <v>45443</v>
      </c>
      <c r="P233" s="51">
        <f t="shared" ca="1" si="86"/>
        <v>592465</v>
      </c>
      <c r="Q233" s="57">
        <f t="shared" ca="1" si="87"/>
        <v>604314.30000000005</v>
      </c>
      <c r="R233" s="51">
        <f t="shared" ca="1" si="88"/>
        <v>592465</v>
      </c>
      <c r="S233" s="57">
        <f t="shared" ca="1" si="98"/>
        <v>249439</v>
      </c>
      <c r="T233" s="57">
        <f t="shared" ca="1" si="89"/>
        <v>343026</v>
      </c>
      <c r="U233" s="57">
        <f t="shared" ca="1" si="104"/>
        <v>60903</v>
      </c>
      <c r="V233" s="57">
        <f t="shared" ca="1" si="104"/>
        <v>11352</v>
      </c>
      <c r="W233" s="57">
        <f t="shared" ca="1" si="104"/>
        <v>955</v>
      </c>
      <c r="X233" s="57">
        <f t="shared" ca="1" si="104"/>
        <v>2227</v>
      </c>
      <c r="Y233" s="57">
        <f t="shared" ca="1" si="104"/>
        <v>3406</v>
      </c>
      <c r="Z233" s="57">
        <f t="shared" ca="1" si="104"/>
        <v>58228</v>
      </c>
      <c r="AA233" s="57">
        <f t="shared" ca="1" si="104"/>
        <v>6139</v>
      </c>
      <c r="AB233" s="57">
        <f t="shared" ca="1" si="104"/>
        <v>73461</v>
      </c>
      <c r="AC233" s="57">
        <f t="shared" ca="1" si="104"/>
        <v>2285</v>
      </c>
      <c r="AD233" s="57">
        <f t="shared" ca="1" si="104"/>
        <v>8907</v>
      </c>
      <c r="AE233" s="57">
        <f t="shared" ca="1" si="104"/>
        <v>16309</v>
      </c>
      <c r="AF233" s="57">
        <f t="shared" ca="1" si="104"/>
        <v>873</v>
      </c>
      <c r="AG233" s="57">
        <f t="shared" ca="1" si="104"/>
        <v>3973</v>
      </c>
      <c r="AH233" s="57">
        <f t="shared" ca="1" si="104"/>
        <v>790</v>
      </c>
      <c r="AI233" s="57">
        <f t="shared" ca="1" si="104"/>
        <v>0</v>
      </c>
      <c r="AJ233" s="57">
        <f t="shared" ca="1" si="104"/>
        <v>173760</v>
      </c>
      <c r="AK233" s="57">
        <f t="shared" ca="1" si="103"/>
        <v>12225</v>
      </c>
      <c r="AL233" s="57">
        <f t="shared" ca="1" si="103"/>
        <v>96918</v>
      </c>
      <c r="AM233" s="57">
        <f t="shared" ca="1" si="103"/>
        <v>8054</v>
      </c>
      <c r="AN233" s="57">
        <f t="shared" ca="1" si="103"/>
        <v>6325</v>
      </c>
      <c r="AO233" s="57">
        <f t="shared" ca="1" si="103"/>
        <v>0</v>
      </c>
      <c r="AP233" s="57">
        <f t="shared" ca="1" si="103"/>
        <v>71433</v>
      </c>
      <c r="AQ233" s="57">
        <f t="shared" ca="1" si="103"/>
        <v>6560</v>
      </c>
      <c r="AR233" s="57">
        <f t="shared" ca="1" si="103"/>
        <v>738</v>
      </c>
      <c r="AS233" s="57">
        <v>2500</v>
      </c>
      <c r="AT233" s="57">
        <f t="shared" ca="1" si="103"/>
        <v>0</v>
      </c>
      <c r="AU233" s="51">
        <v>0</v>
      </c>
      <c r="AV233" s="57">
        <v>0</v>
      </c>
      <c r="AW233" s="51">
        <f t="shared" ca="1" si="90"/>
        <v>11849.300000000001</v>
      </c>
      <c r="AX233" s="57">
        <f t="shared" ca="1" si="105"/>
        <v>-8408</v>
      </c>
      <c r="AY233" s="57">
        <f t="shared" ca="1" si="105"/>
        <v>0</v>
      </c>
      <c r="AZ233" s="57">
        <f t="shared" ca="1" si="105"/>
        <v>0</v>
      </c>
      <c r="BA233" s="51">
        <v>0</v>
      </c>
      <c r="BB233" s="51">
        <v>0</v>
      </c>
      <c r="BC233" s="57">
        <f t="shared" ca="1" si="105"/>
        <v>-13415</v>
      </c>
      <c r="BD233" s="57">
        <f t="shared" ca="1" si="105"/>
        <v>-14033</v>
      </c>
      <c r="BE233" s="57">
        <f t="shared" ca="1" si="100"/>
        <v>868.8</v>
      </c>
      <c r="BF233" s="51">
        <f t="shared" ca="1" si="91"/>
        <v>77.534400000000005</v>
      </c>
      <c r="BG233" s="51">
        <f t="shared" ca="1" si="92"/>
        <v>0.89084507042253525</v>
      </c>
      <c r="BH233" s="51">
        <f t="shared" ca="1" si="93"/>
        <v>707.25742574257424</v>
      </c>
      <c r="BI233" s="51">
        <v>0</v>
      </c>
      <c r="BJ233" s="51">
        <f ca="1">'2024_4월_관리비상세내역'!BK233</f>
        <v>1403.2950000000001</v>
      </c>
      <c r="BK233" s="51">
        <f t="shared" ca="1" si="94"/>
        <v>2272.0950000000003</v>
      </c>
      <c r="BL233" s="51">
        <f ca="1">'2024_4월_관리비상세내역'!BM233</f>
        <v>865.83605633802813</v>
      </c>
      <c r="BM233" s="57">
        <f t="shared" ca="1" si="95"/>
        <v>866.72690140845066</v>
      </c>
      <c r="BN233" s="51">
        <f ca="1">'2024_4월_관리비상세내역'!BO233</f>
        <v>902.25519999999995</v>
      </c>
      <c r="BO233" s="57">
        <f t="shared" ca="1" si="96"/>
        <v>979.78959999999995</v>
      </c>
      <c r="BP233" s="51">
        <f ca="1">'2024_4월_관리비상세내역'!BQ233</f>
        <v>1417.3762376237623</v>
      </c>
      <c r="BQ233" s="57">
        <f t="shared" ca="1" si="97"/>
        <v>2124.6336633663368</v>
      </c>
      <c r="BR233" s="51">
        <v>0</v>
      </c>
      <c r="BS233" s="51">
        <v>0</v>
      </c>
    </row>
    <row r="234" spans="1:71">
      <c r="A234" s="8" t="s">
        <v>239</v>
      </c>
      <c r="B234">
        <v>706</v>
      </c>
      <c r="C234" s="54">
        <v>701</v>
      </c>
      <c r="E234" s="8">
        <v>158.66999999999999</v>
      </c>
      <c r="F234" s="8" t="s">
        <v>240</v>
      </c>
      <c r="G234" s="55">
        <f t="shared" ca="1" si="85"/>
        <v>43257</v>
      </c>
      <c r="H234" s="8">
        <v>77777</v>
      </c>
      <c r="J234" t="str">
        <f t="shared" ca="1" si="99"/>
        <v>자가</v>
      </c>
      <c r="K234" s="8" t="s">
        <v>242</v>
      </c>
      <c r="L234" s="55">
        <v>45413</v>
      </c>
      <c r="M234" s="55">
        <v>45463</v>
      </c>
      <c r="N234" s="55">
        <v>45413</v>
      </c>
      <c r="O234" s="55">
        <v>45443</v>
      </c>
      <c r="P234" s="51">
        <f t="shared" ca="1" si="86"/>
        <v>530949</v>
      </c>
      <c r="Q234" s="57">
        <f t="shared" ca="1" si="87"/>
        <v>541567.98</v>
      </c>
      <c r="R234" s="51">
        <f t="shared" ca="1" si="88"/>
        <v>530949</v>
      </c>
      <c r="S234" s="57">
        <f t="shared" ca="1" si="98"/>
        <v>282195</v>
      </c>
      <c r="T234" s="57">
        <f t="shared" ca="1" si="89"/>
        <v>248754</v>
      </c>
      <c r="U234" s="57">
        <f t="shared" ca="1" si="104"/>
        <v>59002</v>
      </c>
      <c r="V234" s="57">
        <f t="shared" ca="1" si="104"/>
        <v>21344</v>
      </c>
      <c r="W234" s="57">
        <f t="shared" ca="1" si="104"/>
        <v>1631</v>
      </c>
      <c r="X234" s="57">
        <f t="shared" ca="1" si="104"/>
        <v>4711</v>
      </c>
      <c r="Y234" s="57">
        <f t="shared" ca="1" si="104"/>
        <v>3537</v>
      </c>
      <c r="Z234" s="57">
        <f t="shared" ca="1" si="104"/>
        <v>43548</v>
      </c>
      <c r="AA234" s="57">
        <f t="shared" ca="1" si="104"/>
        <v>29126</v>
      </c>
      <c r="AB234" s="57">
        <f t="shared" ca="1" si="104"/>
        <v>69771</v>
      </c>
      <c r="AC234" s="57">
        <f t="shared" ca="1" si="104"/>
        <v>2601</v>
      </c>
      <c r="AD234" s="57">
        <f t="shared" ca="1" si="104"/>
        <v>7329</v>
      </c>
      <c r="AE234" s="57">
        <f t="shared" ca="1" si="104"/>
        <v>23260</v>
      </c>
      <c r="AF234" s="57">
        <f t="shared" ca="1" si="104"/>
        <v>555</v>
      </c>
      <c r="AG234" s="57">
        <f t="shared" ca="1" si="104"/>
        <v>40083</v>
      </c>
      <c r="AH234" s="57">
        <f t="shared" ca="1" si="104"/>
        <v>322</v>
      </c>
      <c r="AI234" s="57">
        <f t="shared" ca="1" si="104"/>
        <v>0</v>
      </c>
      <c r="AJ234" s="57">
        <f t="shared" ca="1" si="104"/>
        <v>148993</v>
      </c>
      <c r="AK234" s="57">
        <f t="shared" ca="1" si="103"/>
        <v>16042</v>
      </c>
      <c r="AL234" s="57">
        <f t="shared" ca="1" si="103"/>
        <v>67628</v>
      </c>
      <c r="AM234" s="57">
        <f t="shared" ca="1" si="103"/>
        <v>6594</v>
      </c>
      <c r="AN234" s="57">
        <f t="shared" ca="1" si="103"/>
        <v>3967</v>
      </c>
      <c r="AO234" s="57">
        <f t="shared" ca="1" si="103"/>
        <v>0</v>
      </c>
      <c r="AP234" s="57">
        <f t="shared" ca="1" si="103"/>
        <v>12931</v>
      </c>
      <c r="AQ234" s="57">
        <f t="shared" ca="1" si="103"/>
        <v>4823</v>
      </c>
      <c r="AR234" s="57">
        <f t="shared" ca="1" si="103"/>
        <v>1094</v>
      </c>
      <c r="AS234" s="57">
        <v>2500</v>
      </c>
      <c r="AT234" s="57">
        <f t="shared" ca="1" si="103"/>
        <v>0</v>
      </c>
      <c r="AU234" s="51">
        <v>0</v>
      </c>
      <c r="AV234" s="57">
        <v>0</v>
      </c>
      <c r="AW234" s="51">
        <f t="shared" ca="1" si="90"/>
        <v>10618.98</v>
      </c>
      <c r="AX234" s="57">
        <f t="shared" ca="1" si="105"/>
        <v>-2601</v>
      </c>
      <c r="AY234" s="57">
        <f t="shared" ca="1" si="105"/>
        <v>0</v>
      </c>
      <c r="AZ234" s="57">
        <f t="shared" ca="1" si="105"/>
        <v>0</v>
      </c>
      <c r="BA234" s="51">
        <v>0</v>
      </c>
      <c r="BB234" s="51">
        <v>0</v>
      </c>
      <c r="BC234" s="57">
        <f t="shared" ca="1" si="105"/>
        <v>-20332</v>
      </c>
      <c r="BD234" s="57">
        <f t="shared" ca="1" si="105"/>
        <v>-17510</v>
      </c>
      <c r="BE234" s="57">
        <f t="shared" ca="1" si="100"/>
        <v>744.96500000000003</v>
      </c>
      <c r="BF234" s="51">
        <f t="shared" ca="1" si="91"/>
        <v>54.102400000000003</v>
      </c>
      <c r="BG234" s="51">
        <f t="shared" ca="1" si="92"/>
        <v>0.55873239436619715</v>
      </c>
      <c r="BH234" s="51">
        <f t="shared" ca="1" si="93"/>
        <v>128.02970297029702</v>
      </c>
      <c r="BI234" s="51">
        <v>0</v>
      </c>
      <c r="BJ234" s="51">
        <f ca="1">'2024_4월_관리비상세내역'!BK234</f>
        <v>1891.4449999999999</v>
      </c>
      <c r="BK234" s="51">
        <f t="shared" ca="1" si="94"/>
        <v>2636.41</v>
      </c>
      <c r="BL234" s="51">
        <f ca="1">'2024_4월_관리비상세내역'!BM234</f>
        <v>878.25028169014081</v>
      </c>
      <c r="BM234" s="57">
        <f t="shared" ca="1" si="95"/>
        <v>878.809014084507</v>
      </c>
      <c r="BN234" s="51">
        <f ca="1">'2024_4월_관리비상세내역'!BO234</f>
        <v>438.37600000000003</v>
      </c>
      <c r="BO234" s="57">
        <f t="shared" ca="1" si="96"/>
        <v>492.47840000000002</v>
      </c>
      <c r="BP234" s="51">
        <f ca="1">'2024_4월_관리비상세내역'!BQ234</f>
        <v>787.87128712871288</v>
      </c>
      <c r="BQ234" s="57">
        <f t="shared" ca="1" si="97"/>
        <v>915.90099009900996</v>
      </c>
      <c r="BR234" s="51">
        <v>0</v>
      </c>
      <c r="BS234" s="51">
        <v>0</v>
      </c>
    </row>
    <row r="235" spans="1:71">
      <c r="A235" s="8" t="s">
        <v>239</v>
      </c>
      <c r="B235">
        <v>706</v>
      </c>
      <c r="C235" s="54">
        <v>702</v>
      </c>
      <c r="E235" s="8">
        <v>158.66999999999999</v>
      </c>
      <c r="F235" s="8" t="s">
        <v>240</v>
      </c>
      <c r="G235" s="55">
        <f t="shared" ca="1" si="85"/>
        <v>42764</v>
      </c>
      <c r="H235" s="8">
        <v>77777</v>
      </c>
      <c r="J235" t="str">
        <f t="shared" ca="1" si="99"/>
        <v>월세</v>
      </c>
      <c r="K235" s="8" t="s">
        <v>242</v>
      </c>
      <c r="L235" s="55">
        <v>45413</v>
      </c>
      <c r="M235" s="55">
        <v>45463</v>
      </c>
      <c r="N235" s="55">
        <v>45413</v>
      </c>
      <c r="O235" s="55">
        <v>45443</v>
      </c>
      <c r="P235" s="51">
        <f t="shared" ca="1" si="86"/>
        <v>519353</v>
      </c>
      <c r="Q235" s="57">
        <f t="shared" ca="1" si="87"/>
        <v>529740.06000000006</v>
      </c>
      <c r="R235" s="51">
        <f t="shared" ca="1" si="88"/>
        <v>519353</v>
      </c>
      <c r="S235" s="57">
        <f t="shared" ca="1" si="98"/>
        <v>226704</v>
      </c>
      <c r="T235" s="57">
        <f t="shared" ca="1" si="89"/>
        <v>292649</v>
      </c>
      <c r="U235" s="57">
        <f t="shared" ca="1" si="104"/>
        <v>42234</v>
      </c>
      <c r="V235" s="57">
        <f t="shared" ca="1" si="104"/>
        <v>6185</v>
      </c>
      <c r="W235" s="57">
        <f t="shared" ca="1" si="104"/>
        <v>528</v>
      </c>
      <c r="X235" s="57">
        <f t="shared" ca="1" si="104"/>
        <v>1114</v>
      </c>
      <c r="Y235" s="57">
        <f t="shared" ca="1" si="104"/>
        <v>3777</v>
      </c>
      <c r="Z235" s="57">
        <f t="shared" ca="1" si="104"/>
        <v>50456</v>
      </c>
      <c r="AA235" s="57">
        <f t="shared" ca="1" si="104"/>
        <v>26162</v>
      </c>
      <c r="AB235" s="57">
        <f t="shared" ca="1" si="104"/>
        <v>42695</v>
      </c>
      <c r="AC235" s="57">
        <f t="shared" ca="1" si="104"/>
        <v>1209</v>
      </c>
      <c r="AD235" s="57">
        <f t="shared" ca="1" si="104"/>
        <v>8447</v>
      </c>
      <c r="AE235" s="57">
        <f t="shared" ca="1" si="104"/>
        <v>29067</v>
      </c>
      <c r="AF235" s="57">
        <f t="shared" ca="1" si="104"/>
        <v>862</v>
      </c>
      <c r="AG235" s="57">
        <f t="shared" ca="1" si="104"/>
        <v>37109</v>
      </c>
      <c r="AH235" s="57">
        <f t="shared" ca="1" si="104"/>
        <v>20</v>
      </c>
      <c r="AI235" s="57">
        <f t="shared" ca="1" si="104"/>
        <v>0</v>
      </c>
      <c r="AJ235" s="57">
        <f t="shared" ca="1" si="104"/>
        <v>137998</v>
      </c>
      <c r="AK235" s="57">
        <f t="shared" ca="1" si="103"/>
        <v>26346</v>
      </c>
      <c r="AL235" s="57">
        <f t="shared" ca="1" si="103"/>
        <v>99478</v>
      </c>
      <c r="AM235" s="57">
        <f t="shared" ca="1" si="103"/>
        <v>6852</v>
      </c>
      <c r="AN235" s="57">
        <f t="shared" ca="1" si="103"/>
        <v>13285</v>
      </c>
      <c r="AO235" s="57">
        <f t="shared" ca="1" si="103"/>
        <v>0</v>
      </c>
      <c r="AP235" s="57">
        <f t="shared" ca="1" si="103"/>
        <v>22851</v>
      </c>
      <c r="AQ235" s="57">
        <f t="shared" ca="1" si="103"/>
        <v>3021</v>
      </c>
      <c r="AR235" s="57">
        <f t="shared" ca="1" si="103"/>
        <v>1442</v>
      </c>
      <c r="AS235" s="57">
        <v>2500</v>
      </c>
      <c r="AT235" s="57">
        <f t="shared" ca="1" si="103"/>
        <v>0</v>
      </c>
      <c r="AU235" s="51">
        <v>0</v>
      </c>
      <c r="AV235" s="57">
        <v>0</v>
      </c>
      <c r="AW235" s="51">
        <f t="shared" ca="1" si="90"/>
        <v>10387.06</v>
      </c>
      <c r="AX235" s="57">
        <f t="shared" ca="1" si="105"/>
        <v>-10488</v>
      </c>
      <c r="AY235" s="57">
        <f t="shared" ca="1" si="105"/>
        <v>0</v>
      </c>
      <c r="AZ235" s="57">
        <f t="shared" ca="1" si="105"/>
        <v>0</v>
      </c>
      <c r="BA235" s="51">
        <v>0</v>
      </c>
      <c r="BB235" s="51">
        <v>0</v>
      </c>
      <c r="BC235" s="57">
        <f t="shared" ca="1" si="105"/>
        <v>-27522</v>
      </c>
      <c r="BD235" s="57">
        <f t="shared" ca="1" si="105"/>
        <v>-6275</v>
      </c>
      <c r="BE235" s="57">
        <f t="shared" ca="1" si="100"/>
        <v>689.99</v>
      </c>
      <c r="BF235" s="51">
        <f t="shared" ca="1" si="91"/>
        <v>79.582400000000007</v>
      </c>
      <c r="BG235" s="51">
        <f t="shared" ca="1" si="92"/>
        <v>1.8711267605633803</v>
      </c>
      <c r="BH235" s="51">
        <f t="shared" ca="1" si="93"/>
        <v>226.24752475247524</v>
      </c>
      <c r="BI235" s="51">
        <v>0</v>
      </c>
      <c r="BJ235" s="51">
        <f ca="1">'2024_4월_관리비상세내역'!BK235</f>
        <v>1456.665</v>
      </c>
      <c r="BK235" s="51">
        <f t="shared" ca="1" si="94"/>
        <v>2146.6549999999997</v>
      </c>
      <c r="BL235" s="51">
        <f ca="1">'2024_4월_관리비상세내역'!BM235</f>
        <v>475.17098591549296</v>
      </c>
      <c r="BM235" s="57">
        <f t="shared" ca="1" si="95"/>
        <v>477.04211267605632</v>
      </c>
      <c r="BN235" s="51">
        <f ca="1">'2024_4월_관리비상세내역'!BO235</f>
        <v>242.1816</v>
      </c>
      <c r="BO235" s="57">
        <f t="shared" ca="1" si="96"/>
        <v>321.76400000000001</v>
      </c>
      <c r="BP235" s="51">
        <f ca="1">'2024_4월_관리비상세내역'!BQ235</f>
        <v>780.34653465346537</v>
      </c>
      <c r="BQ235" s="57">
        <f t="shared" ca="1" si="97"/>
        <v>1006.5940594059406</v>
      </c>
      <c r="BR235" s="51">
        <v>0</v>
      </c>
      <c r="BS235" s="51">
        <v>0</v>
      </c>
    </row>
    <row r="236" spans="1:71">
      <c r="A236" s="8" t="s">
        <v>239</v>
      </c>
      <c r="B236">
        <v>706</v>
      </c>
      <c r="C236" s="54">
        <v>801</v>
      </c>
      <c r="E236" s="8">
        <v>158.66999999999999</v>
      </c>
      <c r="F236" s="8" t="s">
        <v>240</v>
      </c>
      <c r="G236" s="55">
        <f t="shared" ca="1" si="85"/>
        <v>42755</v>
      </c>
      <c r="H236" s="8">
        <v>77777</v>
      </c>
      <c r="J236" t="str">
        <f t="shared" ca="1" si="99"/>
        <v>자가</v>
      </c>
      <c r="K236" s="8" t="s">
        <v>242</v>
      </c>
      <c r="L236" s="55">
        <v>45413</v>
      </c>
      <c r="M236" s="55">
        <v>45463</v>
      </c>
      <c r="N236" s="55">
        <v>45413</v>
      </c>
      <c r="O236" s="55">
        <v>45443</v>
      </c>
      <c r="P236" s="51">
        <f t="shared" ca="1" si="86"/>
        <v>568344</v>
      </c>
      <c r="Q236" s="57">
        <f t="shared" ca="1" si="87"/>
        <v>579710.88</v>
      </c>
      <c r="R236" s="51">
        <f t="shared" ca="1" si="88"/>
        <v>568344</v>
      </c>
      <c r="S236" s="57">
        <f t="shared" ca="1" si="98"/>
        <v>271253</v>
      </c>
      <c r="T236" s="57">
        <f t="shared" ca="1" si="89"/>
        <v>297091</v>
      </c>
      <c r="U236" s="57">
        <f t="shared" ca="1" si="104"/>
        <v>49345</v>
      </c>
      <c r="V236" s="57">
        <f t="shared" ca="1" si="104"/>
        <v>16239</v>
      </c>
      <c r="W236" s="57">
        <f t="shared" ca="1" si="104"/>
        <v>1423</v>
      </c>
      <c r="X236" s="57">
        <f t="shared" ca="1" si="104"/>
        <v>4733</v>
      </c>
      <c r="Y236" s="57">
        <f t="shared" ca="1" si="104"/>
        <v>3072</v>
      </c>
      <c r="Z236" s="57">
        <f t="shared" ca="1" si="104"/>
        <v>29079</v>
      </c>
      <c r="AA236" s="57">
        <f t="shared" ca="1" si="104"/>
        <v>13468</v>
      </c>
      <c r="AB236" s="57">
        <f t="shared" ca="1" si="104"/>
        <v>70617</v>
      </c>
      <c r="AC236" s="57">
        <f t="shared" ca="1" si="104"/>
        <v>2387</v>
      </c>
      <c r="AD236" s="57">
        <f t="shared" ca="1" si="104"/>
        <v>9103</v>
      </c>
      <c r="AE236" s="57">
        <f t="shared" ca="1" si="104"/>
        <v>29992</v>
      </c>
      <c r="AF236" s="57">
        <f t="shared" ca="1" si="104"/>
        <v>548</v>
      </c>
      <c r="AG236" s="57">
        <f t="shared" ca="1" si="104"/>
        <v>45753</v>
      </c>
      <c r="AH236" s="57">
        <f t="shared" ca="1" si="104"/>
        <v>728</v>
      </c>
      <c r="AI236" s="57">
        <f t="shared" ca="1" si="104"/>
        <v>0</v>
      </c>
      <c r="AJ236" s="57">
        <f t="shared" ca="1" si="104"/>
        <v>172932</v>
      </c>
      <c r="AK236" s="57">
        <f t="shared" ca="1" si="103"/>
        <v>23469</v>
      </c>
      <c r="AL236" s="57">
        <f t="shared" ca="1" si="103"/>
        <v>65702</v>
      </c>
      <c r="AM236" s="57">
        <f t="shared" ca="1" si="103"/>
        <v>9667</v>
      </c>
      <c r="AN236" s="57">
        <f t="shared" ca="1" si="103"/>
        <v>15101</v>
      </c>
      <c r="AO236" s="57">
        <f t="shared" ca="1" si="103"/>
        <v>0</v>
      </c>
      <c r="AP236" s="57">
        <f t="shared" ca="1" si="103"/>
        <v>38109</v>
      </c>
      <c r="AQ236" s="57">
        <f t="shared" ca="1" si="103"/>
        <v>8962</v>
      </c>
      <c r="AR236" s="57">
        <f t="shared" ca="1" si="103"/>
        <v>1528</v>
      </c>
      <c r="AS236" s="57">
        <v>2500</v>
      </c>
      <c r="AT236" s="57">
        <f t="shared" ca="1" si="103"/>
        <v>0</v>
      </c>
      <c r="AU236" s="51">
        <v>0</v>
      </c>
      <c r="AV236" s="57">
        <v>0</v>
      </c>
      <c r="AW236" s="51">
        <f t="shared" ca="1" si="90"/>
        <v>11366.880000000001</v>
      </c>
      <c r="AX236" s="57">
        <f t="shared" ca="1" si="105"/>
        <v>-22289</v>
      </c>
      <c r="AY236" s="57">
        <f t="shared" ca="1" si="105"/>
        <v>0</v>
      </c>
      <c r="AZ236" s="57">
        <f t="shared" ca="1" si="105"/>
        <v>0</v>
      </c>
      <c r="BA236" s="51">
        <v>0</v>
      </c>
      <c r="BB236" s="51">
        <v>0</v>
      </c>
      <c r="BC236" s="57">
        <f t="shared" ca="1" si="105"/>
        <v>-8839</v>
      </c>
      <c r="BD236" s="57">
        <f t="shared" ca="1" si="105"/>
        <v>-14985</v>
      </c>
      <c r="BE236" s="57">
        <f t="shared" ca="1" si="100"/>
        <v>864.66</v>
      </c>
      <c r="BF236" s="51">
        <f t="shared" ca="1" si="91"/>
        <v>52.561599999999999</v>
      </c>
      <c r="BG236" s="51">
        <f t="shared" ca="1" si="92"/>
        <v>2.1269014084507041</v>
      </c>
      <c r="BH236" s="51">
        <f t="shared" ca="1" si="93"/>
        <v>377.31683168316829</v>
      </c>
      <c r="BI236" s="51">
        <v>0</v>
      </c>
      <c r="BJ236" s="51">
        <f ca="1">'2024_4월_관리비상세내역'!BK236</f>
        <v>1270.69</v>
      </c>
      <c r="BK236" s="51">
        <f t="shared" ca="1" si="94"/>
        <v>2135.35</v>
      </c>
      <c r="BL236" s="51">
        <f ca="1">'2024_4월_관리비상세내역'!BM236</f>
        <v>124.64619718309859</v>
      </c>
      <c r="BM236" s="57">
        <f t="shared" ca="1" si="95"/>
        <v>126.7730985915493</v>
      </c>
      <c r="BN236" s="51">
        <f ca="1">'2024_4월_관리비상세내역'!BO236</f>
        <v>1036.7983999999999</v>
      </c>
      <c r="BO236" s="57">
        <f t="shared" ca="1" si="96"/>
        <v>1089.3599999999999</v>
      </c>
      <c r="BP236" s="51">
        <f ca="1">'2024_4월_관리비상세내역'!BQ236</f>
        <v>1306.6930693069307</v>
      </c>
      <c r="BQ236" s="57">
        <f t="shared" ca="1" si="97"/>
        <v>1684.0099009900991</v>
      </c>
      <c r="BR236" s="51">
        <v>0</v>
      </c>
      <c r="BS236" s="51">
        <v>0</v>
      </c>
    </row>
    <row r="237" spans="1:71">
      <c r="A237" s="8" t="s">
        <v>239</v>
      </c>
      <c r="B237">
        <v>706</v>
      </c>
      <c r="C237" s="54">
        <v>802</v>
      </c>
      <c r="E237" s="8">
        <v>158.66999999999999</v>
      </c>
      <c r="F237" s="8" t="s">
        <v>240</v>
      </c>
      <c r="G237" s="55">
        <f t="shared" ca="1" si="85"/>
        <v>42585</v>
      </c>
      <c r="H237" s="8">
        <v>77777</v>
      </c>
      <c r="J237" t="str">
        <f t="shared" ca="1" si="99"/>
        <v>월세</v>
      </c>
      <c r="K237" s="8" t="s">
        <v>242</v>
      </c>
      <c r="L237" s="55">
        <v>45413</v>
      </c>
      <c r="M237" s="55">
        <v>45463</v>
      </c>
      <c r="N237" s="55">
        <v>45413</v>
      </c>
      <c r="O237" s="55">
        <v>45443</v>
      </c>
      <c r="P237" s="51">
        <f t="shared" ca="1" si="86"/>
        <v>520130</v>
      </c>
      <c r="Q237" s="57">
        <f t="shared" ca="1" si="87"/>
        <v>530532.6</v>
      </c>
      <c r="R237" s="51">
        <f t="shared" ca="1" si="88"/>
        <v>520130</v>
      </c>
      <c r="S237" s="57">
        <f t="shared" ca="1" si="98"/>
        <v>203433</v>
      </c>
      <c r="T237" s="57">
        <f t="shared" ca="1" si="89"/>
        <v>316697</v>
      </c>
      <c r="U237" s="57">
        <f t="shared" ca="1" si="104"/>
        <v>32902</v>
      </c>
      <c r="V237" s="57">
        <f t="shared" ca="1" si="104"/>
        <v>38299</v>
      </c>
      <c r="W237" s="57">
        <f t="shared" ca="1" si="104"/>
        <v>1115</v>
      </c>
      <c r="X237" s="57">
        <f t="shared" ca="1" si="104"/>
        <v>2448</v>
      </c>
      <c r="Y237" s="57">
        <f t="shared" ca="1" si="104"/>
        <v>3797</v>
      </c>
      <c r="Z237" s="57">
        <f t="shared" ca="1" si="104"/>
        <v>37900</v>
      </c>
      <c r="AA237" s="57">
        <f t="shared" ca="1" si="104"/>
        <v>24315</v>
      </c>
      <c r="AB237" s="57">
        <f t="shared" ca="1" si="104"/>
        <v>19509</v>
      </c>
      <c r="AC237" s="57">
        <f t="shared" ca="1" si="104"/>
        <v>55</v>
      </c>
      <c r="AD237" s="57">
        <f t="shared" ca="1" si="104"/>
        <v>8636</v>
      </c>
      <c r="AE237" s="57">
        <f t="shared" ca="1" si="104"/>
        <v>8237</v>
      </c>
      <c r="AF237" s="57">
        <f t="shared" ca="1" si="104"/>
        <v>380</v>
      </c>
      <c r="AG237" s="57">
        <f t="shared" ca="1" si="104"/>
        <v>44218</v>
      </c>
      <c r="AH237" s="57">
        <f t="shared" ca="1" si="104"/>
        <v>314</v>
      </c>
      <c r="AI237" s="57">
        <f t="shared" ca="1" si="104"/>
        <v>0</v>
      </c>
      <c r="AJ237" s="57">
        <f t="shared" ref="AJ237:AT257" ca="1" si="106">RANDBETWEEN(AJ$2,AJ$3)</f>
        <v>173437</v>
      </c>
      <c r="AK237" s="57">
        <f t="shared" ca="1" si="106"/>
        <v>45393</v>
      </c>
      <c r="AL237" s="57">
        <f t="shared" ca="1" si="103"/>
        <v>36737</v>
      </c>
      <c r="AM237" s="57">
        <f t="shared" ca="1" si="103"/>
        <v>8672</v>
      </c>
      <c r="AN237" s="57">
        <f t="shared" ca="1" si="103"/>
        <v>26487</v>
      </c>
      <c r="AO237" s="57">
        <f t="shared" ca="1" si="103"/>
        <v>0</v>
      </c>
      <c r="AP237" s="57">
        <f t="shared" ca="1" si="103"/>
        <v>20699</v>
      </c>
      <c r="AQ237" s="57">
        <f t="shared" ca="1" si="103"/>
        <v>5937</v>
      </c>
      <c r="AR237" s="57">
        <f t="shared" ca="1" si="103"/>
        <v>1032</v>
      </c>
      <c r="AS237" s="57">
        <v>2500</v>
      </c>
      <c r="AT237" s="57">
        <f t="shared" ca="1" si="103"/>
        <v>0</v>
      </c>
      <c r="AU237" s="51">
        <v>0</v>
      </c>
      <c r="AV237" s="57">
        <v>0</v>
      </c>
      <c r="AW237" s="51">
        <f t="shared" ca="1" si="90"/>
        <v>10402.6</v>
      </c>
      <c r="AX237" s="57">
        <f t="shared" ca="1" si="105"/>
        <v>-770</v>
      </c>
      <c r="AY237" s="57">
        <f t="shared" ca="1" si="105"/>
        <v>0</v>
      </c>
      <c r="AZ237" s="57">
        <f t="shared" ca="1" si="105"/>
        <v>0</v>
      </c>
      <c r="BA237" s="51">
        <v>0</v>
      </c>
      <c r="BB237" s="51">
        <v>0</v>
      </c>
      <c r="BC237" s="57">
        <f t="shared" ca="1" si="105"/>
        <v>-17631</v>
      </c>
      <c r="BD237" s="57">
        <f t="shared" ca="1" si="105"/>
        <v>-4488</v>
      </c>
      <c r="BE237" s="57">
        <f t="shared" ca="1" si="100"/>
        <v>867.18499999999995</v>
      </c>
      <c r="BF237" s="51">
        <f t="shared" ca="1" si="91"/>
        <v>29.389600000000002</v>
      </c>
      <c r="BG237" s="51">
        <f t="shared" ca="1" si="92"/>
        <v>3.7305633802816902</v>
      </c>
      <c r="BH237" s="51">
        <f t="shared" ca="1" si="93"/>
        <v>204.94059405940595</v>
      </c>
      <c r="BI237" s="51">
        <v>0</v>
      </c>
      <c r="BJ237" s="51">
        <f ca="1">'2024_4월_관리비상세내역'!BK237</f>
        <v>1468.9850000000001</v>
      </c>
      <c r="BK237" s="51">
        <f t="shared" ca="1" si="94"/>
        <v>2336.17</v>
      </c>
      <c r="BL237" s="51">
        <f ca="1">'2024_4월_관리비상세내역'!BM237</f>
        <v>701.42394366197186</v>
      </c>
      <c r="BM237" s="57">
        <f t="shared" ca="1" si="95"/>
        <v>705.1545070422535</v>
      </c>
      <c r="BN237" s="51">
        <f ca="1">'2024_4월_관리비상세내역'!BO237</f>
        <v>740.0376</v>
      </c>
      <c r="BO237" s="57">
        <f t="shared" ca="1" si="96"/>
        <v>769.42719999999997</v>
      </c>
      <c r="BP237" s="51">
        <f ca="1">'2024_4월_관리비상세내역'!BQ237</f>
        <v>1570.4356435643563</v>
      </c>
      <c r="BQ237" s="57">
        <f t="shared" ca="1" si="97"/>
        <v>1775.3762376237623</v>
      </c>
      <c r="BR237" s="51">
        <v>0</v>
      </c>
      <c r="BS237" s="51">
        <v>0</v>
      </c>
    </row>
    <row r="238" spans="1:71">
      <c r="A238" s="8" t="s">
        <v>239</v>
      </c>
      <c r="B238">
        <v>706</v>
      </c>
      <c r="C238" s="54">
        <v>901</v>
      </c>
      <c r="E238" s="8">
        <v>158.66999999999999</v>
      </c>
      <c r="F238" s="8" t="s">
        <v>240</v>
      </c>
      <c r="G238" s="55">
        <f t="shared" ca="1" si="85"/>
        <v>41825</v>
      </c>
      <c r="H238" s="8">
        <v>77777</v>
      </c>
      <c r="J238" t="str">
        <f t="shared" ca="1" si="99"/>
        <v>자가</v>
      </c>
      <c r="K238" s="8" t="s">
        <v>242</v>
      </c>
      <c r="L238" s="55">
        <v>45413</v>
      </c>
      <c r="M238" s="55">
        <v>45463</v>
      </c>
      <c r="N238" s="55">
        <v>45413</v>
      </c>
      <c r="O238" s="55">
        <v>45443</v>
      </c>
      <c r="P238" s="51">
        <f t="shared" ca="1" si="86"/>
        <v>436135</v>
      </c>
      <c r="Q238" s="57">
        <f t="shared" ca="1" si="87"/>
        <v>444857.7</v>
      </c>
      <c r="R238" s="51">
        <f t="shared" ca="1" si="88"/>
        <v>436135</v>
      </c>
      <c r="S238" s="57">
        <f t="shared" ca="1" si="98"/>
        <v>228787</v>
      </c>
      <c r="T238" s="57">
        <f t="shared" ca="1" si="89"/>
        <v>207348</v>
      </c>
      <c r="U238" s="57">
        <f t="shared" ref="U238:AJ253" ca="1" si="107">RANDBETWEEN(U$2,U$3)</f>
        <v>42949</v>
      </c>
      <c r="V238" s="57">
        <f t="shared" ca="1" si="107"/>
        <v>24498</v>
      </c>
      <c r="W238" s="57">
        <f t="shared" ca="1" si="107"/>
        <v>568</v>
      </c>
      <c r="X238" s="57">
        <f t="shared" ca="1" si="107"/>
        <v>4765</v>
      </c>
      <c r="Y238" s="57">
        <f t="shared" ca="1" si="107"/>
        <v>3280</v>
      </c>
      <c r="Z238" s="57">
        <f t="shared" ca="1" si="107"/>
        <v>18104</v>
      </c>
      <c r="AA238" s="57">
        <f t="shared" ca="1" si="107"/>
        <v>25052</v>
      </c>
      <c r="AB238" s="57">
        <f t="shared" ca="1" si="107"/>
        <v>54630</v>
      </c>
      <c r="AC238" s="57">
        <f t="shared" ca="1" si="107"/>
        <v>1439</v>
      </c>
      <c r="AD238" s="57">
        <f t="shared" ca="1" si="107"/>
        <v>5851</v>
      </c>
      <c r="AE238" s="57">
        <f t="shared" ca="1" si="107"/>
        <v>29386</v>
      </c>
      <c r="AF238" s="57">
        <f t="shared" ca="1" si="107"/>
        <v>234</v>
      </c>
      <c r="AG238" s="57">
        <f t="shared" ca="1" si="107"/>
        <v>39117</v>
      </c>
      <c r="AH238" s="57">
        <f t="shared" ca="1" si="107"/>
        <v>398</v>
      </c>
      <c r="AI238" s="57">
        <f t="shared" ca="1" si="107"/>
        <v>0</v>
      </c>
      <c r="AJ238" s="57">
        <f t="shared" ca="1" si="107"/>
        <v>145727</v>
      </c>
      <c r="AK238" s="57">
        <f t="shared" ca="1" si="106"/>
        <v>33085</v>
      </c>
      <c r="AL238" s="57">
        <f t="shared" ca="1" si="103"/>
        <v>18123</v>
      </c>
      <c r="AM238" s="57">
        <f t="shared" ca="1" si="103"/>
        <v>268</v>
      </c>
      <c r="AN238" s="57">
        <f t="shared" ca="1" si="103"/>
        <v>3811</v>
      </c>
      <c r="AO238" s="57">
        <f t="shared" ca="1" si="103"/>
        <v>0</v>
      </c>
      <c r="AP238" s="57">
        <f t="shared" ca="1" si="103"/>
        <v>37192</v>
      </c>
      <c r="AQ238" s="57">
        <f t="shared" ca="1" si="103"/>
        <v>3966</v>
      </c>
      <c r="AR238" s="57">
        <f t="shared" ca="1" si="103"/>
        <v>1307</v>
      </c>
      <c r="AS238" s="57">
        <v>2500</v>
      </c>
      <c r="AT238" s="57">
        <f t="shared" ca="1" si="103"/>
        <v>0</v>
      </c>
      <c r="AU238" s="51">
        <v>0</v>
      </c>
      <c r="AV238" s="57">
        <v>0</v>
      </c>
      <c r="AW238" s="51">
        <f t="shared" ca="1" si="90"/>
        <v>8722.7000000000007</v>
      </c>
      <c r="AX238" s="57">
        <f t="shared" ca="1" si="105"/>
        <v>-23057</v>
      </c>
      <c r="AY238" s="57">
        <f t="shared" ca="1" si="105"/>
        <v>0</v>
      </c>
      <c r="AZ238" s="57">
        <f t="shared" ca="1" si="105"/>
        <v>0</v>
      </c>
      <c r="BA238" s="51">
        <v>0</v>
      </c>
      <c r="BB238" s="51">
        <v>0</v>
      </c>
      <c r="BC238" s="57">
        <f t="shared" ca="1" si="105"/>
        <v>-7324</v>
      </c>
      <c r="BD238" s="57">
        <f t="shared" ca="1" si="105"/>
        <v>-29734</v>
      </c>
      <c r="BE238" s="57">
        <f t="shared" ca="1" si="100"/>
        <v>728.63499999999999</v>
      </c>
      <c r="BF238" s="51">
        <f t="shared" ca="1" si="91"/>
        <v>14.4984</v>
      </c>
      <c r="BG238" s="51">
        <f t="shared" ca="1" si="92"/>
        <v>0.53676056338028166</v>
      </c>
      <c r="BH238" s="51">
        <f t="shared" ca="1" si="93"/>
        <v>368.23762376237624</v>
      </c>
      <c r="BI238" s="51">
        <v>0</v>
      </c>
      <c r="BJ238" s="51">
        <f ca="1">'2024_4월_관리비상세내역'!BK238</f>
        <v>1760.93</v>
      </c>
      <c r="BK238" s="51">
        <f t="shared" ca="1" si="94"/>
        <v>2489.5650000000001</v>
      </c>
      <c r="BL238" s="51">
        <f ca="1">'2024_4월_관리비상세내역'!BM238</f>
        <v>362.44605633802814</v>
      </c>
      <c r="BM238" s="57">
        <f t="shared" ca="1" si="95"/>
        <v>362.9828169014084</v>
      </c>
      <c r="BN238" s="51">
        <f ca="1">'2024_4월_관리비상세내역'!BO238</f>
        <v>774.5752</v>
      </c>
      <c r="BO238" s="57">
        <f t="shared" ca="1" si="96"/>
        <v>789.07359999999994</v>
      </c>
      <c r="BP238" s="51">
        <f ca="1">'2024_4월_관리비상세내역'!BQ238</f>
        <v>1895.950495049505</v>
      </c>
      <c r="BQ238" s="57">
        <f t="shared" ca="1" si="97"/>
        <v>2264.1881188118814</v>
      </c>
      <c r="BR238" s="51">
        <v>0</v>
      </c>
      <c r="BS238" s="51">
        <v>0</v>
      </c>
    </row>
    <row r="239" spans="1:71">
      <c r="A239" s="8" t="s">
        <v>239</v>
      </c>
      <c r="B239">
        <v>706</v>
      </c>
      <c r="C239" s="54">
        <v>902</v>
      </c>
      <c r="E239" s="8">
        <v>158.66999999999999</v>
      </c>
      <c r="F239" s="8" t="s">
        <v>240</v>
      </c>
      <c r="G239" s="55">
        <f t="shared" ca="1" si="85"/>
        <v>43616</v>
      </c>
      <c r="H239" s="8">
        <v>77777</v>
      </c>
      <c r="J239" t="str">
        <f t="shared" ca="1" si="99"/>
        <v>전세</v>
      </c>
      <c r="K239" s="8" t="s">
        <v>242</v>
      </c>
      <c r="L239" s="55">
        <v>45413</v>
      </c>
      <c r="M239" s="55">
        <v>45463</v>
      </c>
      <c r="N239" s="55">
        <v>45413</v>
      </c>
      <c r="O239" s="55">
        <v>45443</v>
      </c>
      <c r="P239" s="51">
        <f t="shared" ca="1" si="86"/>
        <v>556968</v>
      </c>
      <c r="Q239" s="57">
        <f t="shared" ca="1" si="87"/>
        <v>568107.36</v>
      </c>
      <c r="R239" s="51">
        <f t="shared" ca="1" si="88"/>
        <v>556968</v>
      </c>
      <c r="S239" s="57">
        <f t="shared" ca="1" si="98"/>
        <v>196063</v>
      </c>
      <c r="T239" s="57">
        <f t="shared" ca="1" si="89"/>
        <v>360905</v>
      </c>
      <c r="U239" s="57">
        <f t="shared" ca="1" si="107"/>
        <v>38813</v>
      </c>
      <c r="V239" s="57">
        <f t="shared" ca="1" si="107"/>
        <v>23075</v>
      </c>
      <c r="W239" s="57">
        <f t="shared" ca="1" si="107"/>
        <v>1396</v>
      </c>
      <c r="X239" s="57">
        <f t="shared" ca="1" si="107"/>
        <v>3466</v>
      </c>
      <c r="Y239" s="57">
        <f t="shared" ca="1" si="107"/>
        <v>3540</v>
      </c>
      <c r="Z239" s="57">
        <f t="shared" ca="1" si="107"/>
        <v>47042</v>
      </c>
      <c r="AA239" s="57">
        <f t="shared" ca="1" si="107"/>
        <v>19926</v>
      </c>
      <c r="AB239" s="57">
        <f t="shared" ca="1" si="107"/>
        <v>55511</v>
      </c>
      <c r="AC239" s="57">
        <f t="shared" ca="1" si="107"/>
        <v>2874</v>
      </c>
      <c r="AD239" s="57">
        <f t="shared" ca="1" si="107"/>
        <v>3766</v>
      </c>
      <c r="AE239" s="57">
        <f t="shared" ca="1" si="107"/>
        <v>8999</v>
      </c>
      <c r="AF239" s="57">
        <f t="shared" ca="1" si="107"/>
        <v>598</v>
      </c>
      <c r="AG239" s="57">
        <f t="shared" ca="1" si="107"/>
        <v>4124</v>
      </c>
      <c r="AH239" s="57">
        <f t="shared" ca="1" si="107"/>
        <v>947</v>
      </c>
      <c r="AI239" s="57">
        <f t="shared" ca="1" si="107"/>
        <v>0</v>
      </c>
      <c r="AJ239" s="57">
        <f t="shared" ca="1" si="107"/>
        <v>198933</v>
      </c>
      <c r="AK239" s="57">
        <f t="shared" ca="1" si="106"/>
        <v>37771</v>
      </c>
      <c r="AL239" s="57">
        <f t="shared" ca="1" si="103"/>
        <v>95431</v>
      </c>
      <c r="AM239" s="57">
        <f t="shared" ca="1" si="103"/>
        <v>1556</v>
      </c>
      <c r="AN239" s="57">
        <f t="shared" ca="1" si="103"/>
        <v>19364</v>
      </c>
      <c r="AO239" s="57">
        <f t="shared" ca="1" si="103"/>
        <v>0</v>
      </c>
      <c r="AP239" s="57">
        <f t="shared" ca="1" si="103"/>
        <v>30041</v>
      </c>
      <c r="AQ239" s="57">
        <f t="shared" ca="1" si="103"/>
        <v>2859</v>
      </c>
      <c r="AR239" s="57">
        <f t="shared" ca="1" si="103"/>
        <v>1673</v>
      </c>
      <c r="AS239" s="57">
        <v>2500</v>
      </c>
      <c r="AT239" s="57">
        <f t="shared" ca="1" si="103"/>
        <v>0</v>
      </c>
      <c r="AU239" s="51">
        <v>0</v>
      </c>
      <c r="AV239" s="57">
        <v>0</v>
      </c>
      <c r="AW239" s="51">
        <f t="shared" ca="1" si="90"/>
        <v>11139.36</v>
      </c>
      <c r="AX239" s="57">
        <f t="shared" ca="1" si="105"/>
        <v>-22324</v>
      </c>
      <c r="AY239" s="57">
        <f t="shared" ca="1" si="105"/>
        <v>0</v>
      </c>
      <c r="AZ239" s="57">
        <f t="shared" ca="1" si="105"/>
        <v>0</v>
      </c>
      <c r="BA239" s="51">
        <v>0</v>
      </c>
      <c r="BB239" s="51">
        <v>0</v>
      </c>
      <c r="BC239" s="57">
        <f t="shared" ca="1" si="105"/>
        <v>-15744</v>
      </c>
      <c r="BD239" s="57">
        <f t="shared" ca="1" si="105"/>
        <v>-9169</v>
      </c>
      <c r="BE239" s="57">
        <f t="shared" ca="1" si="100"/>
        <v>994.66499999999996</v>
      </c>
      <c r="BF239" s="51">
        <f t="shared" ca="1" si="91"/>
        <v>76.344800000000006</v>
      </c>
      <c r="BG239" s="51">
        <f t="shared" ca="1" si="92"/>
        <v>2.7273239436619718</v>
      </c>
      <c r="BH239" s="51">
        <f t="shared" ca="1" si="93"/>
        <v>297.43564356435644</v>
      </c>
      <c r="BI239" s="51">
        <v>0</v>
      </c>
      <c r="BJ239" s="51">
        <f ca="1">'2024_4월_관리비상세내역'!BK239</f>
        <v>903.19499999999994</v>
      </c>
      <c r="BK239" s="51">
        <f t="shared" ca="1" si="94"/>
        <v>1897.86</v>
      </c>
      <c r="BL239" s="51">
        <f ca="1">'2024_4월_관리비상세내역'!BM239</f>
        <v>579.08492957746478</v>
      </c>
      <c r="BM239" s="57">
        <f t="shared" ca="1" si="95"/>
        <v>581.81225352112676</v>
      </c>
      <c r="BN239" s="51">
        <f ca="1">'2024_4월_관리비상세내역'!BO239</f>
        <v>310.91360000000003</v>
      </c>
      <c r="BO239" s="57">
        <f t="shared" ca="1" si="96"/>
        <v>387.25840000000005</v>
      </c>
      <c r="BP239" s="51">
        <f ca="1">'2024_4월_관리비상세내역'!BQ239</f>
        <v>1599.1089108910892</v>
      </c>
      <c r="BQ239" s="57">
        <f t="shared" ca="1" si="97"/>
        <v>1896.5445544554457</v>
      </c>
      <c r="BR239" s="51">
        <v>0</v>
      </c>
      <c r="BS239" s="51">
        <v>0</v>
      </c>
    </row>
    <row r="240" spans="1:71">
      <c r="A240" s="8" t="s">
        <v>239</v>
      </c>
      <c r="B240">
        <v>706</v>
      </c>
      <c r="C240" s="54">
        <v>1001</v>
      </c>
      <c r="E240" s="8">
        <v>158.66999999999999</v>
      </c>
      <c r="F240" s="8" t="s">
        <v>240</v>
      </c>
      <c r="G240" s="55">
        <f t="shared" ca="1" si="85"/>
        <v>44784</v>
      </c>
      <c r="H240" s="8">
        <v>77777</v>
      </c>
      <c r="J240" t="str">
        <f t="shared" ca="1" si="99"/>
        <v>전세</v>
      </c>
      <c r="K240" s="8" t="s">
        <v>242</v>
      </c>
      <c r="L240" s="55">
        <v>45413</v>
      </c>
      <c r="M240" s="55">
        <v>45463</v>
      </c>
      <c r="N240" s="55">
        <v>45413</v>
      </c>
      <c r="O240" s="55">
        <v>45443</v>
      </c>
      <c r="P240" s="51">
        <f t="shared" ca="1" si="86"/>
        <v>391310</v>
      </c>
      <c r="Q240" s="57">
        <f t="shared" ca="1" si="87"/>
        <v>399136.2</v>
      </c>
      <c r="R240" s="51">
        <f t="shared" ca="1" si="88"/>
        <v>391310</v>
      </c>
      <c r="S240" s="57">
        <f t="shared" ca="1" si="98"/>
        <v>159570</v>
      </c>
      <c r="T240" s="57">
        <f t="shared" ca="1" si="89"/>
        <v>231740</v>
      </c>
      <c r="U240" s="57">
        <f t="shared" ca="1" si="107"/>
        <v>41012</v>
      </c>
      <c r="V240" s="57">
        <f t="shared" ca="1" si="107"/>
        <v>5585</v>
      </c>
      <c r="W240" s="57">
        <f t="shared" ca="1" si="107"/>
        <v>1280</v>
      </c>
      <c r="X240" s="57">
        <f t="shared" ca="1" si="107"/>
        <v>3786</v>
      </c>
      <c r="Y240" s="57">
        <f t="shared" ca="1" si="107"/>
        <v>3387</v>
      </c>
      <c r="Z240" s="57">
        <f t="shared" ca="1" si="107"/>
        <v>15998</v>
      </c>
      <c r="AA240" s="57">
        <f t="shared" ca="1" si="107"/>
        <v>22184</v>
      </c>
      <c r="AB240" s="57">
        <f t="shared" ca="1" si="107"/>
        <v>21889</v>
      </c>
      <c r="AC240" s="57">
        <f t="shared" ca="1" si="107"/>
        <v>49</v>
      </c>
      <c r="AD240" s="57">
        <f t="shared" ca="1" si="107"/>
        <v>4205</v>
      </c>
      <c r="AE240" s="57">
        <f t="shared" ca="1" si="107"/>
        <v>20462</v>
      </c>
      <c r="AF240" s="57">
        <f t="shared" ca="1" si="107"/>
        <v>880</v>
      </c>
      <c r="AG240" s="57">
        <f t="shared" ca="1" si="107"/>
        <v>36433</v>
      </c>
      <c r="AH240" s="57">
        <f t="shared" ca="1" si="107"/>
        <v>534</v>
      </c>
      <c r="AI240" s="57">
        <f t="shared" ca="1" si="107"/>
        <v>0</v>
      </c>
      <c r="AJ240" s="57">
        <f t="shared" ca="1" si="107"/>
        <v>142694</v>
      </c>
      <c r="AK240" s="57">
        <f t="shared" ca="1" si="106"/>
        <v>22085</v>
      </c>
      <c r="AL240" s="57">
        <f t="shared" ca="1" si="103"/>
        <v>23993</v>
      </c>
      <c r="AM240" s="57">
        <f t="shared" ca="1" si="103"/>
        <v>8076</v>
      </c>
      <c r="AN240" s="57">
        <f t="shared" ca="1" si="103"/>
        <v>44820</v>
      </c>
      <c r="AO240" s="57">
        <f t="shared" ca="1" si="103"/>
        <v>0</v>
      </c>
      <c r="AP240" s="57">
        <f t="shared" ca="1" si="103"/>
        <v>20735</v>
      </c>
      <c r="AQ240" s="57">
        <f t="shared" ca="1" si="103"/>
        <v>4604</v>
      </c>
      <c r="AR240" s="57">
        <f t="shared" ca="1" si="103"/>
        <v>1541</v>
      </c>
      <c r="AS240" s="57">
        <v>2500</v>
      </c>
      <c r="AT240" s="57">
        <f t="shared" ca="1" si="103"/>
        <v>0</v>
      </c>
      <c r="AU240" s="51">
        <v>0</v>
      </c>
      <c r="AV240" s="57">
        <v>0</v>
      </c>
      <c r="AW240" s="51">
        <f t="shared" ca="1" si="90"/>
        <v>7826.2</v>
      </c>
      <c r="AX240" s="57">
        <f t="shared" ca="1" si="105"/>
        <v>-20302</v>
      </c>
      <c r="AY240" s="57">
        <f t="shared" ca="1" si="105"/>
        <v>0</v>
      </c>
      <c r="AZ240" s="57">
        <f t="shared" ca="1" si="105"/>
        <v>0</v>
      </c>
      <c r="BA240" s="51">
        <v>0</v>
      </c>
      <c r="BB240" s="51">
        <v>0</v>
      </c>
      <c r="BC240" s="57">
        <f t="shared" ca="1" si="105"/>
        <v>-12365</v>
      </c>
      <c r="BD240" s="57">
        <f t="shared" ca="1" si="105"/>
        <v>-24755</v>
      </c>
      <c r="BE240" s="57">
        <f t="shared" ca="1" si="100"/>
        <v>713.47</v>
      </c>
      <c r="BF240" s="51">
        <f t="shared" ca="1" si="91"/>
        <v>19.194400000000002</v>
      </c>
      <c r="BG240" s="51">
        <f t="shared" ca="1" si="92"/>
        <v>6.3126760563380282</v>
      </c>
      <c r="BH240" s="51">
        <f t="shared" ca="1" si="93"/>
        <v>205.29702970297029</v>
      </c>
      <c r="BI240" s="51">
        <v>0</v>
      </c>
      <c r="BJ240" s="51">
        <f ca="1">'2024_4월_관리비상세내역'!BK240</f>
        <v>1302.0900000000001</v>
      </c>
      <c r="BK240" s="51">
        <f t="shared" ca="1" si="94"/>
        <v>2015.5600000000002</v>
      </c>
      <c r="BL240" s="51">
        <f ca="1">'2024_4월_관리비상세내역'!BM240</f>
        <v>594.93281690140839</v>
      </c>
      <c r="BM240" s="57">
        <f t="shared" ca="1" si="95"/>
        <v>601.24549295774636</v>
      </c>
      <c r="BN240" s="51">
        <f ca="1">'2024_4월_관리비상세내역'!BO240</f>
        <v>387.3168</v>
      </c>
      <c r="BO240" s="57">
        <f t="shared" ca="1" si="96"/>
        <v>406.51120000000003</v>
      </c>
      <c r="BP240" s="51">
        <f ca="1">'2024_4월_관리비상세내역'!BQ240</f>
        <v>1812.7623762376238</v>
      </c>
      <c r="BQ240" s="57">
        <f t="shared" ca="1" si="97"/>
        <v>2018.0594059405942</v>
      </c>
      <c r="BR240" s="51">
        <v>0</v>
      </c>
      <c r="BS240" s="51">
        <v>0</v>
      </c>
    </row>
    <row r="241" spans="1:71">
      <c r="A241" s="8" t="s">
        <v>239</v>
      </c>
      <c r="B241">
        <v>706</v>
      </c>
      <c r="C241" s="54">
        <v>1002</v>
      </c>
      <c r="E241" s="8">
        <v>158.66999999999999</v>
      </c>
      <c r="F241" s="8" t="s">
        <v>240</v>
      </c>
      <c r="G241" s="55">
        <f t="shared" ca="1" si="85"/>
        <v>44056</v>
      </c>
      <c r="H241" s="8">
        <v>77777</v>
      </c>
      <c r="J241" t="str">
        <f t="shared" ca="1" si="99"/>
        <v>전세</v>
      </c>
      <c r="K241" s="8" t="s">
        <v>242</v>
      </c>
      <c r="L241" s="55">
        <v>45413</v>
      </c>
      <c r="M241" s="55">
        <v>45463</v>
      </c>
      <c r="N241" s="55">
        <v>45413</v>
      </c>
      <c r="O241" s="55">
        <v>45443</v>
      </c>
      <c r="P241" s="51">
        <f t="shared" ca="1" si="86"/>
        <v>546512</v>
      </c>
      <c r="Q241" s="57">
        <f t="shared" ca="1" si="87"/>
        <v>557442.24</v>
      </c>
      <c r="R241" s="51">
        <f t="shared" ca="1" si="88"/>
        <v>546512</v>
      </c>
      <c r="S241" s="57">
        <f t="shared" ca="1" si="98"/>
        <v>211568</v>
      </c>
      <c r="T241" s="57">
        <f t="shared" ca="1" si="89"/>
        <v>334944</v>
      </c>
      <c r="U241" s="57">
        <f t="shared" ca="1" si="107"/>
        <v>46661</v>
      </c>
      <c r="V241" s="57">
        <f t="shared" ca="1" si="107"/>
        <v>10024</v>
      </c>
      <c r="W241" s="57">
        <f t="shared" ca="1" si="107"/>
        <v>1578</v>
      </c>
      <c r="X241" s="57">
        <f t="shared" ca="1" si="107"/>
        <v>1589</v>
      </c>
      <c r="Y241" s="57">
        <f t="shared" ca="1" si="107"/>
        <v>3663</v>
      </c>
      <c r="Z241" s="57">
        <f t="shared" ca="1" si="107"/>
        <v>27831</v>
      </c>
      <c r="AA241" s="57">
        <f t="shared" ca="1" si="107"/>
        <v>21946</v>
      </c>
      <c r="AB241" s="57">
        <f t="shared" ca="1" si="107"/>
        <v>74191</v>
      </c>
      <c r="AC241" s="57">
        <f t="shared" ca="1" si="107"/>
        <v>1158</v>
      </c>
      <c r="AD241" s="57">
        <f t="shared" ca="1" si="107"/>
        <v>2713</v>
      </c>
      <c r="AE241" s="57">
        <f t="shared" ca="1" si="107"/>
        <v>7240</v>
      </c>
      <c r="AF241" s="57">
        <f t="shared" ca="1" si="107"/>
        <v>361</v>
      </c>
      <c r="AG241" s="57">
        <f t="shared" ca="1" si="107"/>
        <v>28588</v>
      </c>
      <c r="AH241" s="57">
        <f t="shared" ca="1" si="107"/>
        <v>293</v>
      </c>
      <c r="AI241" s="57">
        <f t="shared" ca="1" si="107"/>
        <v>0</v>
      </c>
      <c r="AJ241" s="57">
        <f t="shared" ca="1" si="107"/>
        <v>165775</v>
      </c>
      <c r="AK241" s="57">
        <f t="shared" ca="1" si="106"/>
        <v>43411</v>
      </c>
      <c r="AL241" s="57">
        <f t="shared" ca="1" si="103"/>
        <v>17862</v>
      </c>
      <c r="AM241" s="57">
        <f t="shared" ca="1" si="103"/>
        <v>8439</v>
      </c>
      <c r="AN241" s="57">
        <f t="shared" ca="1" si="103"/>
        <v>69433</v>
      </c>
      <c r="AO241" s="57">
        <f t="shared" ca="1" si="103"/>
        <v>0</v>
      </c>
      <c r="AP241" s="57">
        <f t="shared" ca="1" si="103"/>
        <v>38722</v>
      </c>
      <c r="AQ241" s="57">
        <f t="shared" ca="1" si="103"/>
        <v>5971</v>
      </c>
      <c r="AR241" s="57">
        <f t="shared" ca="1" si="103"/>
        <v>503</v>
      </c>
      <c r="AS241" s="57">
        <v>2500</v>
      </c>
      <c r="AT241" s="57">
        <f t="shared" ca="1" si="103"/>
        <v>0</v>
      </c>
      <c r="AU241" s="51">
        <v>0</v>
      </c>
      <c r="AV241" s="57">
        <v>0</v>
      </c>
      <c r="AW241" s="51">
        <f t="shared" ca="1" si="90"/>
        <v>10930.24</v>
      </c>
      <c r="AX241" s="57">
        <f t="shared" ca="1" si="105"/>
        <v>-12312</v>
      </c>
      <c r="AY241" s="57">
        <f t="shared" ca="1" si="105"/>
        <v>0</v>
      </c>
      <c r="AZ241" s="57">
        <f t="shared" ca="1" si="105"/>
        <v>0</v>
      </c>
      <c r="BA241" s="51">
        <v>0</v>
      </c>
      <c r="BB241" s="51">
        <v>0</v>
      </c>
      <c r="BC241" s="57">
        <f t="shared" ca="1" si="105"/>
        <v>-5902</v>
      </c>
      <c r="BD241" s="57">
        <f t="shared" ca="1" si="105"/>
        <v>-15726</v>
      </c>
      <c r="BE241" s="57">
        <f t="shared" ca="1" si="100"/>
        <v>828.875</v>
      </c>
      <c r="BF241" s="51">
        <f t="shared" ca="1" si="91"/>
        <v>14.2896</v>
      </c>
      <c r="BG241" s="51">
        <f t="shared" ca="1" si="92"/>
        <v>9.7792957746478866</v>
      </c>
      <c r="BH241" s="51">
        <f t="shared" ca="1" si="93"/>
        <v>383.38613861386136</v>
      </c>
      <c r="BI241" s="51">
        <v>0</v>
      </c>
      <c r="BJ241" s="51">
        <f ca="1">'2024_4월_관리비상세내역'!BK241</f>
        <v>1642.13</v>
      </c>
      <c r="BK241" s="51">
        <f t="shared" ca="1" si="94"/>
        <v>2471.0050000000001</v>
      </c>
      <c r="BL241" s="51">
        <f ca="1">'2024_4월_관리비상세내역'!BM241</f>
        <v>380.52577464788732</v>
      </c>
      <c r="BM241" s="57">
        <f t="shared" ca="1" si="95"/>
        <v>390.30507042253521</v>
      </c>
      <c r="BN241" s="51">
        <f ca="1">'2024_4월_관리비상세내역'!BO241</f>
        <v>503.09359999999998</v>
      </c>
      <c r="BO241" s="57">
        <f t="shared" ca="1" si="96"/>
        <v>517.38319999999999</v>
      </c>
      <c r="BP241" s="51">
        <f ca="1">'2024_4월_관리비상세내역'!BQ241</f>
        <v>728.2772277227723</v>
      </c>
      <c r="BQ241" s="57">
        <f t="shared" ca="1" si="97"/>
        <v>1111.6633663366338</v>
      </c>
      <c r="BR241" s="51">
        <v>0</v>
      </c>
      <c r="BS241" s="51">
        <v>0</v>
      </c>
    </row>
    <row r="242" spans="1:71">
      <c r="A242" s="8" t="s">
        <v>239</v>
      </c>
      <c r="B242">
        <v>706</v>
      </c>
      <c r="C242" s="54">
        <v>1101</v>
      </c>
      <c r="E242" s="8">
        <v>158.66999999999999</v>
      </c>
      <c r="F242" s="8" t="s">
        <v>240</v>
      </c>
      <c r="G242" s="55">
        <f t="shared" ca="1" si="85"/>
        <v>44946</v>
      </c>
      <c r="H242" s="8">
        <v>77777</v>
      </c>
      <c r="J242" t="str">
        <f t="shared" ca="1" si="99"/>
        <v>전세</v>
      </c>
      <c r="K242" s="8" t="s">
        <v>242</v>
      </c>
      <c r="L242" s="55">
        <v>45413</v>
      </c>
      <c r="M242" s="55">
        <v>45463</v>
      </c>
      <c r="N242" s="55">
        <v>45413</v>
      </c>
      <c r="O242" s="55">
        <v>45443</v>
      </c>
      <c r="P242" s="51">
        <f t="shared" ca="1" si="86"/>
        <v>550825</v>
      </c>
      <c r="Q242" s="57">
        <f t="shared" ca="1" si="87"/>
        <v>561841.5</v>
      </c>
      <c r="R242" s="51">
        <f t="shared" ca="1" si="88"/>
        <v>550825</v>
      </c>
      <c r="S242" s="57">
        <f t="shared" ca="1" si="98"/>
        <v>242360</v>
      </c>
      <c r="T242" s="57">
        <f t="shared" ca="1" si="89"/>
        <v>308465</v>
      </c>
      <c r="U242" s="57">
        <f t="shared" ca="1" si="107"/>
        <v>74365</v>
      </c>
      <c r="V242" s="57">
        <f t="shared" ca="1" si="107"/>
        <v>21494</v>
      </c>
      <c r="W242" s="57">
        <f t="shared" ca="1" si="107"/>
        <v>1765</v>
      </c>
      <c r="X242" s="57">
        <f t="shared" ca="1" si="107"/>
        <v>1702</v>
      </c>
      <c r="Y242" s="57">
        <f t="shared" ca="1" si="107"/>
        <v>3711</v>
      </c>
      <c r="Z242" s="57">
        <f t="shared" ca="1" si="107"/>
        <v>52598</v>
      </c>
      <c r="AA242" s="57">
        <f t="shared" ca="1" si="107"/>
        <v>23188</v>
      </c>
      <c r="AB242" s="57">
        <f t="shared" ca="1" si="107"/>
        <v>47535</v>
      </c>
      <c r="AC242" s="57">
        <f t="shared" ca="1" si="107"/>
        <v>1487</v>
      </c>
      <c r="AD242" s="57">
        <f t="shared" ca="1" si="107"/>
        <v>5464</v>
      </c>
      <c r="AE242" s="57">
        <f t="shared" ca="1" si="107"/>
        <v>18358</v>
      </c>
      <c r="AF242" s="57">
        <f t="shared" ca="1" si="107"/>
        <v>720</v>
      </c>
      <c r="AG242" s="57">
        <f t="shared" ca="1" si="107"/>
        <v>6492</v>
      </c>
      <c r="AH242" s="57">
        <f t="shared" ca="1" si="107"/>
        <v>686</v>
      </c>
      <c r="AI242" s="57">
        <f t="shared" ca="1" si="107"/>
        <v>0</v>
      </c>
      <c r="AJ242" s="57">
        <f t="shared" ca="1" si="107"/>
        <v>137966</v>
      </c>
      <c r="AK242" s="57">
        <f t="shared" ca="1" si="106"/>
        <v>2715</v>
      </c>
      <c r="AL242" s="57">
        <f t="shared" ca="1" si="106"/>
        <v>88227</v>
      </c>
      <c r="AM242" s="57">
        <f t="shared" ca="1" si="106"/>
        <v>3793</v>
      </c>
      <c r="AN242" s="57">
        <f t="shared" ca="1" si="106"/>
        <v>65927</v>
      </c>
      <c r="AO242" s="57">
        <f t="shared" ca="1" si="106"/>
        <v>0</v>
      </c>
      <c r="AP242" s="57">
        <f t="shared" ca="1" si="106"/>
        <v>23416</v>
      </c>
      <c r="AQ242" s="57">
        <f t="shared" ca="1" si="106"/>
        <v>6669</v>
      </c>
      <c r="AR242" s="57">
        <f t="shared" ca="1" si="106"/>
        <v>914</v>
      </c>
      <c r="AS242" s="57">
        <v>2500</v>
      </c>
      <c r="AT242" s="57">
        <f t="shared" ca="1" si="106"/>
        <v>0</v>
      </c>
      <c r="AU242" s="51">
        <v>0</v>
      </c>
      <c r="AV242" s="57">
        <v>0</v>
      </c>
      <c r="AW242" s="51">
        <f t="shared" ca="1" si="90"/>
        <v>11016.5</v>
      </c>
      <c r="AX242" s="57">
        <f t="shared" ca="1" si="105"/>
        <v>-11836</v>
      </c>
      <c r="AY242" s="57">
        <f t="shared" ca="1" si="105"/>
        <v>0</v>
      </c>
      <c r="AZ242" s="57">
        <f t="shared" ca="1" si="105"/>
        <v>0</v>
      </c>
      <c r="BA242" s="51">
        <v>0</v>
      </c>
      <c r="BB242" s="51">
        <v>0</v>
      </c>
      <c r="BC242" s="57">
        <f t="shared" ca="1" si="105"/>
        <v>-23367</v>
      </c>
      <c r="BD242" s="57">
        <f t="shared" ca="1" si="105"/>
        <v>-5664</v>
      </c>
      <c r="BE242" s="57">
        <f t="shared" ca="1" si="100"/>
        <v>689.83</v>
      </c>
      <c r="BF242" s="51">
        <f t="shared" ca="1" si="91"/>
        <v>70.581599999999995</v>
      </c>
      <c r="BG242" s="51">
        <f t="shared" ca="1" si="92"/>
        <v>9.2854929577464791</v>
      </c>
      <c r="BH242" s="51">
        <f t="shared" ca="1" si="93"/>
        <v>231.84158415841586</v>
      </c>
      <c r="BI242" s="51">
        <v>0</v>
      </c>
      <c r="BJ242" s="51">
        <f ca="1">'2024_4월_관리비상세내역'!BK242</f>
        <v>1772.415</v>
      </c>
      <c r="BK242" s="51">
        <f t="shared" ca="1" si="94"/>
        <v>2462.2449999999999</v>
      </c>
      <c r="BL242" s="51">
        <f ca="1">'2024_4월_관리비상세내역'!BM242</f>
        <v>514.30281690140839</v>
      </c>
      <c r="BM242" s="57">
        <f t="shared" ca="1" si="95"/>
        <v>523.58830985915483</v>
      </c>
      <c r="BN242" s="51">
        <f ca="1">'2024_4월_관리비상세내역'!BO242</f>
        <v>396.05200000000002</v>
      </c>
      <c r="BO242" s="57">
        <f t="shared" ca="1" si="96"/>
        <v>466.6336</v>
      </c>
      <c r="BP242" s="51">
        <f ca="1">'2024_4월_관리비상세내역'!BQ242</f>
        <v>1005.7623762376238</v>
      </c>
      <c r="BQ242" s="57">
        <f t="shared" ca="1" si="97"/>
        <v>1237.6039603960396</v>
      </c>
      <c r="BR242" s="51">
        <v>0</v>
      </c>
      <c r="BS242" s="51">
        <v>0</v>
      </c>
    </row>
    <row r="243" spans="1:71">
      <c r="A243" s="8" t="s">
        <v>239</v>
      </c>
      <c r="B243">
        <v>706</v>
      </c>
      <c r="C243" s="54">
        <v>1102</v>
      </c>
      <c r="E243" s="8">
        <v>158.66999999999999</v>
      </c>
      <c r="F243" s="8" t="s">
        <v>240</v>
      </c>
      <c r="G243" s="55">
        <f t="shared" ca="1" si="85"/>
        <v>44602</v>
      </c>
      <c r="H243" s="8">
        <v>77777</v>
      </c>
      <c r="J243" t="str">
        <f t="shared" ca="1" si="99"/>
        <v>자가</v>
      </c>
      <c r="K243" s="8" t="s">
        <v>242</v>
      </c>
      <c r="L243" s="55">
        <v>45413</v>
      </c>
      <c r="M243" s="55">
        <v>45463</v>
      </c>
      <c r="N243" s="55">
        <v>45413</v>
      </c>
      <c r="O243" s="55">
        <v>45443</v>
      </c>
      <c r="P243" s="51">
        <f t="shared" ca="1" si="86"/>
        <v>679567</v>
      </c>
      <c r="Q243" s="57">
        <f t="shared" ca="1" si="87"/>
        <v>693158.34</v>
      </c>
      <c r="R243" s="51">
        <f t="shared" ca="1" si="88"/>
        <v>679567</v>
      </c>
      <c r="S243" s="57">
        <f t="shared" ca="1" si="98"/>
        <v>311102</v>
      </c>
      <c r="T243" s="57">
        <f t="shared" ca="1" si="89"/>
        <v>368465</v>
      </c>
      <c r="U243" s="57">
        <f t="shared" ca="1" si="107"/>
        <v>71425</v>
      </c>
      <c r="V243" s="57">
        <f t="shared" ca="1" si="107"/>
        <v>35454</v>
      </c>
      <c r="W243" s="57">
        <f t="shared" ca="1" si="107"/>
        <v>1224</v>
      </c>
      <c r="X243" s="57">
        <f t="shared" ca="1" si="107"/>
        <v>4989</v>
      </c>
      <c r="Y243" s="57">
        <f t="shared" ca="1" si="107"/>
        <v>3594</v>
      </c>
      <c r="Z243" s="57">
        <f t="shared" ca="1" si="107"/>
        <v>46112</v>
      </c>
      <c r="AA243" s="57">
        <f t="shared" ca="1" si="107"/>
        <v>28069</v>
      </c>
      <c r="AB243" s="57">
        <f t="shared" ca="1" si="107"/>
        <v>70249</v>
      </c>
      <c r="AC243" s="57">
        <f t="shared" ca="1" si="107"/>
        <v>2381</v>
      </c>
      <c r="AD243" s="57">
        <f t="shared" ca="1" si="107"/>
        <v>3962</v>
      </c>
      <c r="AE243" s="57">
        <f t="shared" ca="1" si="107"/>
        <v>19734</v>
      </c>
      <c r="AF243" s="57">
        <f t="shared" ca="1" si="107"/>
        <v>314</v>
      </c>
      <c r="AG243" s="57">
        <f t="shared" ca="1" si="107"/>
        <v>46927</v>
      </c>
      <c r="AH243" s="57">
        <f t="shared" ca="1" si="107"/>
        <v>213</v>
      </c>
      <c r="AI243" s="57">
        <f t="shared" ca="1" si="107"/>
        <v>0</v>
      </c>
      <c r="AJ243" s="57">
        <f t="shared" ca="1" si="107"/>
        <v>167043</v>
      </c>
      <c r="AK243" s="57">
        <f t="shared" ca="1" si="106"/>
        <v>49770</v>
      </c>
      <c r="AL243" s="57">
        <f t="shared" ca="1" si="106"/>
        <v>95008</v>
      </c>
      <c r="AM243" s="57">
        <f t="shared" ca="1" si="106"/>
        <v>9204</v>
      </c>
      <c r="AN243" s="57">
        <f t="shared" ca="1" si="106"/>
        <v>20406</v>
      </c>
      <c r="AO243" s="57">
        <f t="shared" ca="1" si="106"/>
        <v>0</v>
      </c>
      <c r="AP243" s="57">
        <f t="shared" ca="1" si="106"/>
        <v>33768</v>
      </c>
      <c r="AQ243" s="57">
        <f t="shared" ca="1" si="106"/>
        <v>4737</v>
      </c>
      <c r="AR243" s="57">
        <f t="shared" ca="1" si="106"/>
        <v>379</v>
      </c>
      <c r="AS243" s="57">
        <v>2500</v>
      </c>
      <c r="AT243" s="57">
        <f t="shared" ca="1" si="106"/>
        <v>0</v>
      </c>
      <c r="AU243" s="51">
        <v>0</v>
      </c>
      <c r="AV243" s="57">
        <v>0</v>
      </c>
      <c r="AW243" s="51">
        <f t="shared" ca="1" si="90"/>
        <v>13591.34</v>
      </c>
      <c r="AX243" s="57">
        <f t="shared" ca="1" si="105"/>
        <v>-21919</v>
      </c>
      <c r="AY243" s="57">
        <f t="shared" ca="1" si="105"/>
        <v>0</v>
      </c>
      <c r="AZ243" s="57">
        <f t="shared" ca="1" si="105"/>
        <v>0</v>
      </c>
      <c r="BA243" s="51">
        <v>0</v>
      </c>
      <c r="BB243" s="51">
        <v>0</v>
      </c>
      <c r="BC243" s="57">
        <f t="shared" ca="1" si="105"/>
        <v>-1859</v>
      </c>
      <c r="BD243" s="57">
        <f t="shared" ca="1" si="105"/>
        <v>-14117</v>
      </c>
      <c r="BE243" s="57">
        <f t="shared" ca="1" si="100"/>
        <v>835.21500000000003</v>
      </c>
      <c r="BF243" s="51">
        <f t="shared" ca="1" si="91"/>
        <v>76.006399999999999</v>
      </c>
      <c r="BG243" s="51">
        <f t="shared" ca="1" si="92"/>
        <v>2.8740845070422534</v>
      </c>
      <c r="BH243" s="51">
        <f t="shared" ca="1" si="93"/>
        <v>334.33663366336634</v>
      </c>
      <c r="BI243" s="51">
        <v>0</v>
      </c>
      <c r="BJ243" s="51">
        <f ca="1">'2024_4월_관리비상세내역'!BK243</f>
        <v>843.32999999999993</v>
      </c>
      <c r="BK243" s="51">
        <f t="shared" ca="1" si="94"/>
        <v>1678.5450000000001</v>
      </c>
      <c r="BL243" s="51">
        <f ca="1">'2024_4월_관리비상세내역'!BM243</f>
        <v>87.639295774647891</v>
      </c>
      <c r="BM243" s="57">
        <f t="shared" ca="1" si="95"/>
        <v>90.513380281690146</v>
      </c>
      <c r="BN243" s="51">
        <f ca="1">'2024_4월_관리비상세내역'!BO243</f>
        <v>775.23119999999994</v>
      </c>
      <c r="BO243" s="57">
        <f t="shared" ca="1" si="96"/>
        <v>851.23759999999993</v>
      </c>
      <c r="BP243" s="51">
        <f ca="1">'2024_4월_관리비상세내역'!BQ243</f>
        <v>1049.4455445544554</v>
      </c>
      <c r="BQ243" s="57">
        <f t="shared" ca="1" si="97"/>
        <v>1383.7821782178216</v>
      </c>
      <c r="BR243" s="51">
        <v>0</v>
      </c>
      <c r="BS243" s="51">
        <v>0</v>
      </c>
    </row>
    <row r="244" spans="1:71">
      <c r="A244" s="8" t="s">
        <v>239</v>
      </c>
      <c r="B244">
        <v>706</v>
      </c>
      <c r="C244" s="54">
        <v>1201</v>
      </c>
      <c r="E244" s="8">
        <v>158.66999999999999</v>
      </c>
      <c r="F244" s="8" t="s">
        <v>240</v>
      </c>
      <c r="G244" s="55">
        <f t="shared" ca="1" si="85"/>
        <v>43226</v>
      </c>
      <c r="H244" s="8">
        <v>77777</v>
      </c>
      <c r="J244" t="str">
        <f t="shared" ca="1" si="99"/>
        <v>전세</v>
      </c>
      <c r="K244" s="8" t="s">
        <v>242</v>
      </c>
      <c r="L244" s="55">
        <v>45413</v>
      </c>
      <c r="M244" s="55">
        <v>45463</v>
      </c>
      <c r="N244" s="55">
        <v>45413</v>
      </c>
      <c r="O244" s="55">
        <v>45443</v>
      </c>
      <c r="P244" s="51">
        <f t="shared" ca="1" si="86"/>
        <v>544810</v>
      </c>
      <c r="Q244" s="57">
        <f t="shared" ca="1" si="87"/>
        <v>555706.19999999995</v>
      </c>
      <c r="R244" s="51">
        <f t="shared" ca="1" si="88"/>
        <v>544810</v>
      </c>
      <c r="S244" s="57">
        <f t="shared" ca="1" si="98"/>
        <v>184895</v>
      </c>
      <c r="T244" s="57">
        <f t="shared" ca="1" si="89"/>
        <v>359915</v>
      </c>
      <c r="U244" s="57">
        <f t="shared" ca="1" si="107"/>
        <v>39031</v>
      </c>
      <c r="V244" s="57">
        <f t="shared" ca="1" si="107"/>
        <v>19154</v>
      </c>
      <c r="W244" s="57">
        <f t="shared" ca="1" si="107"/>
        <v>493</v>
      </c>
      <c r="X244" s="57">
        <f t="shared" ca="1" si="107"/>
        <v>4289</v>
      </c>
      <c r="Y244" s="57">
        <f t="shared" ca="1" si="107"/>
        <v>3077</v>
      </c>
      <c r="Z244" s="57">
        <f t="shared" ca="1" si="107"/>
        <v>46265</v>
      </c>
      <c r="AA244" s="57">
        <f t="shared" ca="1" si="107"/>
        <v>21971</v>
      </c>
      <c r="AB244" s="57">
        <f t="shared" ca="1" si="107"/>
        <v>28336</v>
      </c>
      <c r="AC244" s="57">
        <f t="shared" ca="1" si="107"/>
        <v>768</v>
      </c>
      <c r="AD244" s="57">
        <f t="shared" ca="1" si="107"/>
        <v>9753</v>
      </c>
      <c r="AE244" s="57">
        <f t="shared" ca="1" si="107"/>
        <v>20563</v>
      </c>
      <c r="AF244" s="57">
        <f t="shared" ca="1" si="107"/>
        <v>729</v>
      </c>
      <c r="AG244" s="57">
        <f t="shared" ca="1" si="107"/>
        <v>3397</v>
      </c>
      <c r="AH244" s="57">
        <f t="shared" ca="1" si="107"/>
        <v>205</v>
      </c>
      <c r="AI244" s="57">
        <f t="shared" ca="1" si="107"/>
        <v>0</v>
      </c>
      <c r="AJ244" s="57">
        <f t="shared" ca="1" si="107"/>
        <v>178083</v>
      </c>
      <c r="AK244" s="57">
        <f t="shared" ca="1" si="106"/>
        <v>48172</v>
      </c>
      <c r="AL244" s="57">
        <f t="shared" ca="1" si="106"/>
        <v>40848</v>
      </c>
      <c r="AM244" s="57">
        <f t="shared" ca="1" si="106"/>
        <v>3816</v>
      </c>
      <c r="AN244" s="57">
        <f t="shared" ca="1" si="106"/>
        <v>67573</v>
      </c>
      <c r="AO244" s="57">
        <f t="shared" ca="1" si="106"/>
        <v>0</v>
      </c>
      <c r="AP244" s="57">
        <f t="shared" ca="1" si="106"/>
        <v>31107</v>
      </c>
      <c r="AQ244" s="57">
        <f t="shared" ca="1" si="106"/>
        <v>9040</v>
      </c>
      <c r="AR244" s="57">
        <f t="shared" ca="1" si="106"/>
        <v>1354</v>
      </c>
      <c r="AS244" s="57">
        <v>2500</v>
      </c>
      <c r="AT244" s="57">
        <f t="shared" ca="1" si="106"/>
        <v>0</v>
      </c>
      <c r="AU244" s="51">
        <v>0</v>
      </c>
      <c r="AV244" s="57">
        <v>0</v>
      </c>
      <c r="AW244" s="51">
        <f t="shared" ca="1" si="90"/>
        <v>10896.2</v>
      </c>
      <c r="AX244" s="57">
        <f t="shared" ca="1" si="105"/>
        <v>-10139</v>
      </c>
      <c r="AY244" s="57">
        <f t="shared" ca="1" si="105"/>
        <v>0</v>
      </c>
      <c r="AZ244" s="57">
        <f t="shared" ca="1" si="105"/>
        <v>0</v>
      </c>
      <c r="BA244" s="51">
        <v>0</v>
      </c>
      <c r="BB244" s="51">
        <v>0</v>
      </c>
      <c r="BC244" s="57">
        <f t="shared" ca="1" si="105"/>
        <v>-20442</v>
      </c>
      <c r="BD244" s="57">
        <f t="shared" ca="1" si="105"/>
        <v>-5133</v>
      </c>
      <c r="BE244" s="57">
        <f t="shared" ca="1" si="100"/>
        <v>890.41499999999996</v>
      </c>
      <c r="BF244" s="51">
        <f t="shared" ca="1" si="91"/>
        <v>32.678400000000003</v>
      </c>
      <c r="BG244" s="51">
        <f t="shared" ca="1" si="92"/>
        <v>9.517323943661971</v>
      </c>
      <c r="BH244" s="51">
        <f t="shared" ca="1" si="93"/>
        <v>307.99009900990097</v>
      </c>
      <c r="BI244" s="51">
        <v>0</v>
      </c>
      <c r="BJ244" s="51">
        <f ca="1">'2024_4월_관리비상세내역'!BK244</f>
        <v>1024.355</v>
      </c>
      <c r="BK244" s="51">
        <f t="shared" ca="1" si="94"/>
        <v>1914.77</v>
      </c>
      <c r="BL244" s="51">
        <f ca="1">'2024_4월_관리비상세내역'!BM244</f>
        <v>416.31690140845069</v>
      </c>
      <c r="BM244" s="57">
        <f t="shared" ca="1" si="95"/>
        <v>425.83422535211264</v>
      </c>
      <c r="BN244" s="51">
        <f ca="1">'2024_4월_관리비상세내역'!BO244</f>
        <v>542.3288</v>
      </c>
      <c r="BO244" s="57">
        <f t="shared" ca="1" si="96"/>
        <v>575.00720000000001</v>
      </c>
      <c r="BP244" s="51">
        <f ca="1">'2024_4월_관리비상세내역'!BQ244</f>
        <v>1065.1782178217823</v>
      </c>
      <c r="BQ244" s="57">
        <f t="shared" ca="1" si="97"/>
        <v>1373.1683168316831</v>
      </c>
      <c r="BR244" s="51">
        <v>0</v>
      </c>
      <c r="BS244" s="51">
        <v>0</v>
      </c>
    </row>
    <row r="245" spans="1:71">
      <c r="A245" s="8" t="s">
        <v>239</v>
      </c>
      <c r="B245">
        <v>706</v>
      </c>
      <c r="C245" s="54">
        <v>1202</v>
      </c>
      <c r="E245" s="8">
        <v>158.66999999999999</v>
      </c>
      <c r="F245" s="8" t="s">
        <v>240</v>
      </c>
      <c r="G245" s="55">
        <f t="shared" ca="1" si="85"/>
        <v>44807</v>
      </c>
      <c r="H245" s="8">
        <v>77777</v>
      </c>
      <c r="J245" t="str">
        <f t="shared" ca="1" si="99"/>
        <v>전세</v>
      </c>
      <c r="K245" s="8" t="s">
        <v>242</v>
      </c>
      <c r="L245" s="55">
        <v>45413</v>
      </c>
      <c r="M245" s="55">
        <v>45463</v>
      </c>
      <c r="N245" s="55">
        <v>45413</v>
      </c>
      <c r="O245" s="55">
        <v>45443</v>
      </c>
      <c r="P245" s="51">
        <f t="shared" ca="1" si="86"/>
        <v>552263</v>
      </c>
      <c r="Q245" s="57">
        <f t="shared" ca="1" si="87"/>
        <v>563308.26</v>
      </c>
      <c r="R245" s="51">
        <f t="shared" ca="1" si="88"/>
        <v>552263</v>
      </c>
      <c r="S245" s="57">
        <f t="shared" ca="1" si="98"/>
        <v>208405</v>
      </c>
      <c r="T245" s="57">
        <f t="shared" ca="1" si="89"/>
        <v>343858</v>
      </c>
      <c r="U245" s="57">
        <f t="shared" ca="1" si="107"/>
        <v>50354</v>
      </c>
      <c r="V245" s="57">
        <f t="shared" ca="1" si="107"/>
        <v>20580</v>
      </c>
      <c r="W245" s="57">
        <f t="shared" ca="1" si="107"/>
        <v>1893</v>
      </c>
      <c r="X245" s="57">
        <f t="shared" ca="1" si="107"/>
        <v>1349</v>
      </c>
      <c r="Y245" s="57">
        <f t="shared" ca="1" si="107"/>
        <v>3686</v>
      </c>
      <c r="Z245" s="57">
        <f t="shared" ca="1" si="107"/>
        <v>32698</v>
      </c>
      <c r="AA245" s="57">
        <f t="shared" ca="1" si="107"/>
        <v>15228</v>
      </c>
      <c r="AB245" s="57">
        <f t="shared" ca="1" si="107"/>
        <v>61090</v>
      </c>
      <c r="AC245" s="57">
        <f t="shared" ca="1" si="107"/>
        <v>1713</v>
      </c>
      <c r="AD245" s="57">
        <f t="shared" ca="1" si="107"/>
        <v>9343</v>
      </c>
      <c r="AE245" s="57">
        <f t="shared" ca="1" si="107"/>
        <v>21424</v>
      </c>
      <c r="AF245" s="57">
        <f t="shared" ca="1" si="107"/>
        <v>544</v>
      </c>
      <c r="AG245" s="57">
        <f t="shared" ca="1" si="107"/>
        <v>1109</v>
      </c>
      <c r="AH245" s="57">
        <f t="shared" ca="1" si="107"/>
        <v>107</v>
      </c>
      <c r="AI245" s="57">
        <f t="shared" ca="1" si="107"/>
        <v>0</v>
      </c>
      <c r="AJ245" s="57">
        <f t="shared" ca="1" si="107"/>
        <v>181779</v>
      </c>
      <c r="AK245" s="57">
        <f t="shared" ca="1" si="106"/>
        <v>6781</v>
      </c>
      <c r="AL245" s="57">
        <f t="shared" ca="1" si="106"/>
        <v>17647</v>
      </c>
      <c r="AM245" s="57">
        <f t="shared" ca="1" si="106"/>
        <v>7254</v>
      </c>
      <c r="AN245" s="57">
        <f t="shared" ca="1" si="106"/>
        <v>49873</v>
      </c>
      <c r="AO245" s="57">
        <f t="shared" ca="1" si="106"/>
        <v>0</v>
      </c>
      <c r="AP245" s="57">
        <f t="shared" ca="1" si="106"/>
        <v>71436</v>
      </c>
      <c r="AQ245" s="57">
        <f t="shared" ca="1" si="106"/>
        <v>2622</v>
      </c>
      <c r="AR245" s="57">
        <f t="shared" ca="1" si="106"/>
        <v>1124</v>
      </c>
      <c r="AS245" s="57">
        <v>0</v>
      </c>
      <c r="AT245" s="57">
        <f t="shared" ca="1" si="106"/>
        <v>0</v>
      </c>
      <c r="AU245" s="51">
        <v>0</v>
      </c>
      <c r="AV245" s="57">
        <v>0</v>
      </c>
      <c r="AW245" s="51">
        <f t="shared" ca="1" si="90"/>
        <v>11045.26</v>
      </c>
      <c r="AX245" s="57">
        <f t="shared" ca="1" si="105"/>
        <v>-3390</v>
      </c>
      <c r="AY245" s="57">
        <f t="shared" ca="1" si="105"/>
        <v>0</v>
      </c>
      <c r="AZ245" s="57">
        <f t="shared" ca="1" si="105"/>
        <v>0</v>
      </c>
      <c r="BA245" s="51">
        <v>0</v>
      </c>
      <c r="BB245" s="51">
        <v>0</v>
      </c>
      <c r="BC245" s="57">
        <f t="shared" ca="1" si="105"/>
        <v>-1834</v>
      </c>
      <c r="BD245" s="57">
        <f t="shared" ca="1" si="105"/>
        <v>-2147</v>
      </c>
      <c r="BE245" s="57">
        <f t="shared" ca="1" si="100"/>
        <v>908.89499999999998</v>
      </c>
      <c r="BF245" s="51">
        <f t="shared" ca="1" si="91"/>
        <v>14.117599999999999</v>
      </c>
      <c r="BG245" s="51">
        <f t="shared" ca="1" si="92"/>
        <v>7.0243661971830988</v>
      </c>
      <c r="BH245" s="51">
        <f t="shared" ca="1" si="93"/>
        <v>707.28712871287132</v>
      </c>
      <c r="BI245" s="51">
        <v>0</v>
      </c>
      <c r="BJ245" s="51">
        <f ca="1">'2024_4월_관리비상세내역'!BK245</f>
        <v>1440.5450000000001</v>
      </c>
      <c r="BK245" s="51">
        <f t="shared" ca="1" si="94"/>
        <v>2349.44</v>
      </c>
      <c r="BL245" s="51">
        <f ca="1">'2024_4월_관리비상세내역'!BM245</f>
        <v>158.89140845070423</v>
      </c>
      <c r="BM245" s="57">
        <f t="shared" ca="1" si="95"/>
        <v>165.91577464788733</v>
      </c>
      <c r="BN245" s="51">
        <f ca="1">'2024_4월_관리비상세내역'!BO245</f>
        <v>938.43119999999999</v>
      </c>
      <c r="BO245" s="57">
        <f t="shared" ca="1" si="96"/>
        <v>952.54880000000003</v>
      </c>
      <c r="BP245" s="51">
        <f ca="1">'2024_4월_관리비상세내역'!BQ245</f>
        <v>565.67326732673268</v>
      </c>
      <c r="BQ245" s="57">
        <f t="shared" ca="1" si="97"/>
        <v>1272.9603960396039</v>
      </c>
      <c r="BR245" s="51">
        <v>0</v>
      </c>
      <c r="BS245" s="51">
        <v>0</v>
      </c>
    </row>
    <row r="246" spans="1:71">
      <c r="A246" s="8" t="s">
        <v>239</v>
      </c>
      <c r="B246">
        <v>706</v>
      </c>
      <c r="C246" s="54">
        <v>1301</v>
      </c>
      <c r="E246" s="8">
        <v>158.66999999999999</v>
      </c>
      <c r="F246" s="8" t="s">
        <v>240</v>
      </c>
      <c r="G246" s="55">
        <f t="shared" ca="1" si="85"/>
        <v>42925</v>
      </c>
      <c r="H246" s="8">
        <v>77777</v>
      </c>
      <c r="J246" t="str">
        <f t="shared" ca="1" si="99"/>
        <v>월세</v>
      </c>
      <c r="K246" s="8" t="s">
        <v>242</v>
      </c>
      <c r="L246" s="55">
        <v>45413</v>
      </c>
      <c r="M246" s="55">
        <v>45463</v>
      </c>
      <c r="N246" s="55">
        <v>45413</v>
      </c>
      <c r="O246" s="55">
        <v>45443</v>
      </c>
      <c r="P246" s="51">
        <f t="shared" ca="1" si="86"/>
        <v>472239</v>
      </c>
      <c r="Q246" s="57">
        <f t="shared" ca="1" si="87"/>
        <v>481683.78</v>
      </c>
      <c r="R246" s="51">
        <f t="shared" ca="1" si="88"/>
        <v>472239</v>
      </c>
      <c r="S246" s="57">
        <f t="shared" ca="1" si="98"/>
        <v>194589</v>
      </c>
      <c r="T246" s="57">
        <f t="shared" ca="1" si="89"/>
        <v>277650</v>
      </c>
      <c r="U246" s="57">
        <f t="shared" ca="1" si="107"/>
        <v>61247</v>
      </c>
      <c r="V246" s="57">
        <f t="shared" ca="1" si="107"/>
        <v>7927</v>
      </c>
      <c r="W246" s="57">
        <f t="shared" ca="1" si="107"/>
        <v>387</v>
      </c>
      <c r="X246" s="57">
        <f t="shared" ca="1" si="107"/>
        <v>3295</v>
      </c>
      <c r="Y246" s="57">
        <f t="shared" ca="1" si="107"/>
        <v>3002</v>
      </c>
      <c r="Z246" s="57">
        <f t="shared" ca="1" si="107"/>
        <v>17622</v>
      </c>
      <c r="AA246" s="57">
        <f t="shared" ca="1" si="107"/>
        <v>20860</v>
      </c>
      <c r="AB246" s="57">
        <f t="shared" ca="1" si="107"/>
        <v>56490</v>
      </c>
      <c r="AC246" s="57">
        <f t="shared" ca="1" si="107"/>
        <v>2329</v>
      </c>
      <c r="AD246" s="57">
        <f t="shared" ca="1" si="107"/>
        <v>7893</v>
      </c>
      <c r="AE246" s="57">
        <f t="shared" ca="1" si="107"/>
        <v>22344</v>
      </c>
      <c r="AF246" s="57">
        <f t="shared" ca="1" si="107"/>
        <v>406</v>
      </c>
      <c r="AG246" s="57">
        <f t="shared" ca="1" si="107"/>
        <v>5438</v>
      </c>
      <c r="AH246" s="57">
        <f t="shared" ca="1" si="107"/>
        <v>637</v>
      </c>
      <c r="AI246" s="57">
        <f t="shared" ca="1" si="107"/>
        <v>0</v>
      </c>
      <c r="AJ246" s="57">
        <f t="shared" ca="1" si="107"/>
        <v>152839</v>
      </c>
      <c r="AK246" s="57">
        <f t="shared" ca="1" si="106"/>
        <v>6545</v>
      </c>
      <c r="AL246" s="57">
        <f t="shared" ca="1" si="106"/>
        <v>86079</v>
      </c>
      <c r="AM246" s="57">
        <f t="shared" ca="1" si="106"/>
        <v>1315</v>
      </c>
      <c r="AN246" s="57">
        <f t="shared" ca="1" si="106"/>
        <v>5401</v>
      </c>
      <c r="AO246" s="57">
        <f t="shared" ca="1" si="106"/>
        <v>0</v>
      </c>
      <c r="AP246" s="57">
        <f t="shared" ca="1" si="106"/>
        <v>32265</v>
      </c>
      <c r="AQ246" s="57">
        <f t="shared" ca="1" si="106"/>
        <v>6209</v>
      </c>
      <c r="AR246" s="57">
        <f t="shared" ca="1" si="106"/>
        <v>2150</v>
      </c>
      <c r="AS246" s="57">
        <v>2500</v>
      </c>
      <c r="AT246" s="57">
        <f t="shared" ca="1" si="106"/>
        <v>0</v>
      </c>
      <c r="AU246" s="51">
        <v>0</v>
      </c>
      <c r="AV246" s="57">
        <v>0</v>
      </c>
      <c r="AW246" s="51">
        <f t="shared" ca="1" si="90"/>
        <v>9444.7800000000007</v>
      </c>
      <c r="AX246" s="57">
        <f t="shared" ca="1" si="105"/>
        <v>-11772</v>
      </c>
      <c r="AY246" s="57">
        <f t="shared" ca="1" si="105"/>
        <v>0</v>
      </c>
      <c r="AZ246" s="57">
        <f t="shared" ca="1" si="105"/>
        <v>0</v>
      </c>
      <c r="BA246" s="51">
        <v>0</v>
      </c>
      <c r="BB246" s="51">
        <v>0</v>
      </c>
      <c r="BC246" s="57">
        <f t="shared" ca="1" si="105"/>
        <v>-330</v>
      </c>
      <c r="BD246" s="57">
        <f t="shared" ca="1" si="105"/>
        <v>-20839</v>
      </c>
      <c r="BE246" s="57">
        <f t="shared" ca="1" si="100"/>
        <v>764.19500000000005</v>
      </c>
      <c r="BF246" s="51">
        <f t="shared" ca="1" si="91"/>
        <v>68.863200000000006</v>
      </c>
      <c r="BG246" s="51">
        <f t="shared" ca="1" si="92"/>
        <v>0.76070422535211268</v>
      </c>
      <c r="BH246" s="51">
        <f t="shared" ca="1" si="93"/>
        <v>319.45544554455444</v>
      </c>
      <c r="BI246" s="51">
        <v>0</v>
      </c>
      <c r="BJ246" s="51">
        <f ca="1">'2024_4월_관리비상세내역'!BK246</f>
        <v>1522.8150000000001</v>
      </c>
      <c r="BK246" s="51">
        <f t="shared" ca="1" si="94"/>
        <v>2287.0100000000002</v>
      </c>
      <c r="BL246" s="51">
        <f ca="1">'2024_4월_관리비상세내역'!BM246</f>
        <v>217.00084507042254</v>
      </c>
      <c r="BM246" s="57">
        <f t="shared" ca="1" si="95"/>
        <v>217.76154929577464</v>
      </c>
      <c r="BN246" s="51">
        <f ca="1">'2024_4월_관리비상세내역'!BO246</f>
        <v>1142.364</v>
      </c>
      <c r="BO246" s="57">
        <f t="shared" ca="1" si="96"/>
        <v>1211.2272</v>
      </c>
      <c r="BP246" s="51">
        <f ca="1">'2024_4월_관리비상세내역'!BQ246</f>
        <v>1947.8811881188119</v>
      </c>
      <c r="BQ246" s="57">
        <f t="shared" ca="1" si="97"/>
        <v>2267.3366336633662</v>
      </c>
      <c r="BR246" s="51">
        <v>0</v>
      </c>
      <c r="BS246" s="51">
        <v>0</v>
      </c>
    </row>
    <row r="247" spans="1:71">
      <c r="A247" s="8" t="s">
        <v>239</v>
      </c>
      <c r="B247">
        <v>706</v>
      </c>
      <c r="C247" s="54">
        <v>1302</v>
      </c>
      <c r="E247" s="8">
        <v>158.66999999999999</v>
      </c>
      <c r="F247" s="8" t="s">
        <v>240</v>
      </c>
      <c r="G247" s="55">
        <f t="shared" ca="1" si="85"/>
        <v>44300</v>
      </c>
      <c r="H247" s="8">
        <v>77777</v>
      </c>
      <c r="J247" t="str">
        <f t="shared" ca="1" si="99"/>
        <v>자가</v>
      </c>
      <c r="K247" s="8" t="s">
        <v>242</v>
      </c>
      <c r="L247" s="55">
        <v>45413</v>
      </c>
      <c r="M247" s="55">
        <v>45463</v>
      </c>
      <c r="N247" s="55">
        <v>45413</v>
      </c>
      <c r="O247" s="55">
        <v>45443</v>
      </c>
      <c r="P247" s="51">
        <f t="shared" ca="1" si="86"/>
        <v>559085</v>
      </c>
      <c r="Q247" s="57">
        <f t="shared" ca="1" si="87"/>
        <v>570266.69999999995</v>
      </c>
      <c r="R247" s="51">
        <f t="shared" ca="1" si="88"/>
        <v>559085</v>
      </c>
      <c r="S247" s="57">
        <f t="shared" ca="1" si="98"/>
        <v>194547</v>
      </c>
      <c r="T247" s="57">
        <f t="shared" ca="1" si="89"/>
        <v>364538</v>
      </c>
      <c r="U247" s="57">
        <f t="shared" ca="1" si="107"/>
        <v>40395</v>
      </c>
      <c r="V247" s="57">
        <f t="shared" ca="1" si="107"/>
        <v>39048</v>
      </c>
      <c r="W247" s="57">
        <f t="shared" ca="1" si="107"/>
        <v>1493</v>
      </c>
      <c r="X247" s="57">
        <f t="shared" ca="1" si="107"/>
        <v>2497</v>
      </c>
      <c r="Y247" s="57">
        <f t="shared" ca="1" si="107"/>
        <v>3281</v>
      </c>
      <c r="Z247" s="57">
        <f t="shared" ca="1" si="107"/>
        <v>32725</v>
      </c>
      <c r="AA247" s="57">
        <f t="shared" ca="1" si="107"/>
        <v>19341</v>
      </c>
      <c r="AB247" s="57">
        <f t="shared" ca="1" si="107"/>
        <v>13852</v>
      </c>
      <c r="AC247" s="57">
        <f t="shared" ca="1" si="107"/>
        <v>1820</v>
      </c>
      <c r="AD247" s="57">
        <f t="shared" ca="1" si="107"/>
        <v>5619</v>
      </c>
      <c r="AE247" s="57">
        <f t="shared" ca="1" si="107"/>
        <v>16907</v>
      </c>
      <c r="AF247" s="57">
        <f t="shared" ca="1" si="107"/>
        <v>236</v>
      </c>
      <c r="AG247" s="57">
        <f t="shared" ca="1" si="107"/>
        <v>28288</v>
      </c>
      <c r="AH247" s="57">
        <f t="shared" ca="1" si="107"/>
        <v>101</v>
      </c>
      <c r="AI247" s="57">
        <f t="shared" ca="1" si="107"/>
        <v>0</v>
      </c>
      <c r="AJ247" s="57">
        <f t="shared" ca="1" si="107"/>
        <v>157951</v>
      </c>
      <c r="AK247" s="57">
        <f t="shared" ca="1" si="106"/>
        <v>19440</v>
      </c>
      <c r="AL247" s="57">
        <f t="shared" ca="1" si="106"/>
        <v>66763</v>
      </c>
      <c r="AM247" s="57">
        <f t="shared" ca="1" si="106"/>
        <v>5343</v>
      </c>
      <c r="AN247" s="57">
        <f t="shared" ca="1" si="106"/>
        <v>68916</v>
      </c>
      <c r="AO247" s="57">
        <f t="shared" ca="1" si="106"/>
        <v>0</v>
      </c>
      <c r="AP247" s="57">
        <f t="shared" ca="1" si="106"/>
        <v>53270</v>
      </c>
      <c r="AQ247" s="57">
        <f t="shared" ca="1" si="106"/>
        <v>8386</v>
      </c>
      <c r="AR247" s="57">
        <f t="shared" ca="1" si="106"/>
        <v>1217</v>
      </c>
      <c r="AS247" s="57">
        <v>2500</v>
      </c>
      <c r="AT247" s="57">
        <f t="shared" ca="1" si="106"/>
        <v>0</v>
      </c>
      <c r="AU247" s="51">
        <v>0</v>
      </c>
      <c r="AV247" s="57">
        <v>0</v>
      </c>
      <c r="AW247" s="51">
        <f t="shared" ca="1" si="90"/>
        <v>11181.7</v>
      </c>
      <c r="AX247" s="57">
        <f t="shared" ca="1" si="105"/>
        <v>-9548</v>
      </c>
      <c r="AY247" s="57">
        <f t="shared" ca="1" si="105"/>
        <v>0</v>
      </c>
      <c r="AZ247" s="57">
        <f t="shared" ca="1" si="105"/>
        <v>0</v>
      </c>
      <c r="BA247" s="51">
        <v>0</v>
      </c>
      <c r="BB247" s="51">
        <v>0</v>
      </c>
      <c r="BC247" s="57">
        <f t="shared" ca="1" si="105"/>
        <v>-2434</v>
      </c>
      <c r="BD247" s="57">
        <f t="shared" ca="1" si="105"/>
        <v>-18322</v>
      </c>
      <c r="BE247" s="57">
        <f t="shared" ca="1" si="100"/>
        <v>789.755</v>
      </c>
      <c r="BF247" s="51">
        <f t="shared" ca="1" si="91"/>
        <v>53.410400000000003</v>
      </c>
      <c r="BG247" s="51">
        <f t="shared" ca="1" si="92"/>
        <v>9.7064788732394369</v>
      </c>
      <c r="BH247" s="51">
        <f t="shared" ca="1" si="93"/>
        <v>527.42574257425747</v>
      </c>
      <c r="BI247" s="51">
        <v>0</v>
      </c>
      <c r="BJ247" s="51">
        <f ca="1">'2024_4월_관리비상세내역'!BK247</f>
        <v>1582.4349999999999</v>
      </c>
      <c r="BK247" s="51">
        <f t="shared" ca="1" si="94"/>
        <v>2372.19</v>
      </c>
      <c r="BL247" s="51">
        <f ca="1">'2024_4월_관리비상세내역'!BM247</f>
        <v>1015.9940845070422</v>
      </c>
      <c r="BM247" s="57">
        <f t="shared" ca="1" si="95"/>
        <v>1025.7005633802817</v>
      </c>
      <c r="BN247" s="51">
        <f ca="1">'2024_4월_관리비상세내역'!BO247</f>
        <v>1017.712</v>
      </c>
      <c r="BO247" s="57">
        <f t="shared" ca="1" si="96"/>
        <v>1071.1224</v>
      </c>
      <c r="BP247" s="51">
        <f ca="1">'2024_4월_관리비상세내역'!BQ247</f>
        <v>1398.3366336633665</v>
      </c>
      <c r="BQ247" s="57">
        <f t="shared" ca="1" si="97"/>
        <v>1925.7623762376238</v>
      </c>
      <c r="BR247" s="51">
        <v>0</v>
      </c>
      <c r="BS247" s="51">
        <v>0</v>
      </c>
    </row>
    <row r="248" spans="1:71">
      <c r="A248" s="8" t="s">
        <v>239</v>
      </c>
      <c r="B248">
        <v>706</v>
      </c>
      <c r="C248" s="54">
        <v>1401</v>
      </c>
      <c r="E248" s="8">
        <v>158.66999999999999</v>
      </c>
      <c r="F248" s="8" t="s">
        <v>240</v>
      </c>
      <c r="G248" s="55">
        <f t="shared" ca="1" si="85"/>
        <v>43126</v>
      </c>
      <c r="H248" s="8">
        <v>77777</v>
      </c>
      <c r="J248" t="str">
        <f t="shared" ca="1" si="99"/>
        <v>전세</v>
      </c>
      <c r="K248" s="8" t="s">
        <v>242</v>
      </c>
      <c r="L248" s="55">
        <v>45413</v>
      </c>
      <c r="M248" s="55">
        <v>45463</v>
      </c>
      <c r="N248" s="55">
        <v>45413</v>
      </c>
      <c r="O248" s="55">
        <v>45443</v>
      </c>
      <c r="P248" s="51">
        <f t="shared" ca="1" si="86"/>
        <v>445366</v>
      </c>
      <c r="Q248" s="57">
        <f t="shared" ca="1" si="87"/>
        <v>454273.32</v>
      </c>
      <c r="R248" s="51">
        <f t="shared" ca="1" si="88"/>
        <v>445366</v>
      </c>
      <c r="S248" s="57">
        <f t="shared" ca="1" si="98"/>
        <v>181162</v>
      </c>
      <c r="T248" s="57">
        <f t="shared" ca="1" si="89"/>
        <v>264204</v>
      </c>
      <c r="U248" s="57">
        <f t="shared" ca="1" si="107"/>
        <v>36050</v>
      </c>
      <c r="V248" s="57">
        <f t="shared" ca="1" si="107"/>
        <v>30962</v>
      </c>
      <c r="W248" s="57">
        <f t="shared" ca="1" si="107"/>
        <v>1589</v>
      </c>
      <c r="X248" s="57">
        <f t="shared" ca="1" si="107"/>
        <v>1941</v>
      </c>
      <c r="Y248" s="57">
        <f t="shared" ca="1" si="107"/>
        <v>3921</v>
      </c>
      <c r="Z248" s="57">
        <f t="shared" ca="1" si="107"/>
        <v>46553</v>
      </c>
      <c r="AA248" s="57">
        <f t="shared" ca="1" si="107"/>
        <v>22976</v>
      </c>
      <c r="AB248" s="57">
        <f t="shared" ca="1" si="107"/>
        <v>15372</v>
      </c>
      <c r="AC248" s="57">
        <f t="shared" ca="1" si="107"/>
        <v>2259</v>
      </c>
      <c r="AD248" s="57">
        <f t="shared" ca="1" si="107"/>
        <v>9321</v>
      </c>
      <c r="AE248" s="57">
        <f t="shared" ca="1" si="107"/>
        <v>10323</v>
      </c>
      <c r="AF248" s="57">
        <f t="shared" ca="1" si="107"/>
        <v>552</v>
      </c>
      <c r="AG248" s="57">
        <f t="shared" ca="1" si="107"/>
        <v>19783</v>
      </c>
      <c r="AH248" s="57">
        <f t="shared" ca="1" si="107"/>
        <v>720</v>
      </c>
      <c r="AI248" s="57">
        <f t="shared" ca="1" si="107"/>
        <v>0</v>
      </c>
      <c r="AJ248" s="57">
        <f t="shared" ca="1" si="107"/>
        <v>143038</v>
      </c>
      <c r="AK248" s="57">
        <f t="shared" ca="1" si="106"/>
        <v>10214</v>
      </c>
      <c r="AL248" s="57">
        <f t="shared" ca="1" si="106"/>
        <v>17611</v>
      </c>
      <c r="AM248" s="57">
        <f t="shared" ca="1" si="106"/>
        <v>7621</v>
      </c>
      <c r="AN248" s="57">
        <f t="shared" ca="1" si="106"/>
        <v>58295</v>
      </c>
      <c r="AO248" s="57">
        <f t="shared" ca="1" si="106"/>
        <v>0</v>
      </c>
      <c r="AP248" s="57">
        <f t="shared" ca="1" si="106"/>
        <v>48167</v>
      </c>
      <c r="AQ248" s="57">
        <f t="shared" ca="1" si="106"/>
        <v>2536</v>
      </c>
      <c r="AR248" s="57">
        <f t="shared" ca="1" si="106"/>
        <v>2149</v>
      </c>
      <c r="AS248" s="57">
        <v>2500</v>
      </c>
      <c r="AT248" s="57">
        <f t="shared" ca="1" si="106"/>
        <v>0</v>
      </c>
      <c r="AU248" s="51">
        <v>0</v>
      </c>
      <c r="AV248" s="57">
        <v>0</v>
      </c>
      <c r="AW248" s="51">
        <f t="shared" ca="1" si="90"/>
        <v>8907.32</v>
      </c>
      <c r="AX248" s="57">
        <f t="shared" ca="1" si="105"/>
        <v>-16461</v>
      </c>
      <c r="AY248" s="57">
        <f t="shared" ca="1" si="105"/>
        <v>0</v>
      </c>
      <c r="AZ248" s="57">
        <f t="shared" ca="1" si="105"/>
        <v>0</v>
      </c>
      <c r="BA248" s="51">
        <v>0</v>
      </c>
      <c r="BB248" s="51">
        <v>0</v>
      </c>
      <c r="BC248" s="57">
        <f t="shared" ca="1" si="105"/>
        <v>-26548</v>
      </c>
      <c r="BD248" s="57">
        <f t="shared" ca="1" si="105"/>
        <v>-6078</v>
      </c>
      <c r="BE248" s="57">
        <f t="shared" ca="1" si="100"/>
        <v>715.19</v>
      </c>
      <c r="BF248" s="51">
        <f t="shared" ca="1" si="91"/>
        <v>14.088800000000001</v>
      </c>
      <c r="BG248" s="51">
        <f t="shared" ca="1" si="92"/>
        <v>8.2105633802816893</v>
      </c>
      <c r="BH248" s="51">
        <f t="shared" ca="1" si="93"/>
        <v>476.9009900990099</v>
      </c>
      <c r="BI248" s="51">
        <v>0</v>
      </c>
      <c r="BJ248" s="51">
        <f ca="1">'2024_4월_관리비상세내역'!BK248</f>
        <v>1044.145</v>
      </c>
      <c r="BK248" s="51">
        <f t="shared" ca="1" si="94"/>
        <v>1759.335</v>
      </c>
      <c r="BL248" s="51">
        <f ca="1">'2024_4월_관리비상세내역'!BM248</f>
        <v>841.18535211267613</v>
      </c>
      <c r="BM248" s="57">
        <f t="shared" ca="1" si="95"/>
        <v>849.39591549295778</v>
      </c>
      <c r="BN248" s="51">
        <f ca="1">'2024_4월_관리비상세내역'!BO248</f>
        <v>583.35199999999998</v>
      </c>
      <c r="BO248" s="57">
        <f t="shared" ca="1" si="96"/>
        <v>597.44079999999997</v>
      </c>
      <c r="BP248" s="51">
        <f ca="1">'2024_4월_관리비상세내역'!BQ248</f>
        <v>1661.3168316831684</v>
      </c>
      <c r="BQ248" s="57">
        <f t="shared" ca="1" si="97"/>
        <v>2138.2178217821784</v>
      </c>
      <c r="BR248" s="51">
        <v>0</v>
      </c>
      <c r="BS248" s="51">
        <v>0</v>
      </c>
    </row>
    <row r="249" spans="1:71">
      <c r="A249" s="8" t="s">
        <v>239</v>
      </c>
      <c r="B249">
        <v>706</v>
      </c>
      <c r="C249" s="54">
        <v>1402</v>
      </c>
      <c r="E249" s="8">
        <v>158.66999999999999</v>
      </c>
      <c r="F249" s="8" t="s">
        <v>240</v>
      </c>
      <c r="G249" s="55">
        <f t="shared" ca="1" si="85"/>
        <v>43053</v>
      </c>
      <c r="H249" s="8">
        <v>77777</v>
      </c>
      <c r="J249" t="str">
        <f t="shared" ca="1" si="99"/>
        <v>자가</v>
      </c>
      <c r="K249" s="8" t="s">
        <v>242</v>
      </c>
      <c r="L249" s="55">
        <v>45413</v>
      </c>
      <c r="M249" s="55">
        <v>45463</v>
      </c>
      <c r="N249" s="55">
        <v>45413</v>
      </c>
      <c r="O249" s="55">
        <v>45443</v>
      </c>
      <c r="P249" s="51">
        <f t="shared" ca="1" si="86"/>
        <v>547677</v>
      </c>
      <c r="Q249" s="57">
        <f t="shared" ca="1" si="87"/>
        <v>558630.54</v>
      </c>
      <c r="R249" s="51">
        <f t="shared" ca="1" si="88"/>
        <v>547677</v>
      </c>
      <c r="S249" s="57">
        <f t="shared" ca="1" si="98"/>
        <v>280163</v>
      </c>
      <c r="T249" s="57">
        <f t="shared" ca="1" si="89"/>
        <v>267514</v>
      </c>
      <c r="U249" s="57">
        <f t="shared" ca="1" si="107"/>
        <v>59493</v>
      </c>
      <c r="V249" s="57">
        <f t="shared" ca="1" si="107"/>
        <v>29360</v>
      </c>
      <c r="W249" s="57">
        <f t="shared" ca="1" si="107"/>
        <v>562</v>
      </c>
      <c r="X249" s="57">
        <f t="shared" ca="1" si="107"/>
        <v>4253</v>
      </c>
      <c r="Y249" s="57">
        <f t="shared" ca="1" si="107"/>
        <v>3088</v>
      </c>
      <c r="Z249" s="57">
        <f t="shared" ca="1" si="107"/>
        <v>37790</v>
      </c>
      <c r="AA249" s="57">
        <f t="shared" ca="1" si="107"/>
        <v>9280</v>
      </c>
      <c r="AB249" s="57">
        <f t="shared" ca="1" si="107"/>
        <v>67949</v>
      </c>
      <c r="AC249" s="57">
        <f t="shared" ca="1" si="107"/>
        <v>901</v>
      </c>
      <c r="AD249" s="57">
        <f t="shared" ca="1" si="107"/>
        <v>6152</v>
      </c>
      <c r="AE249" s="57">
        <f t="shared" ca="1" si="107"/>
        <v>20682</v>
      </c>
      <c r="AF249" s="57">
        <f t="shared" ca="1" si="107"/>
        <v>893</v>
      </c>
      <c r="AG249" s="57">
        <f t="shared" ca="1" si="107"/>
        <v>43148</v>
      </c>
      <c r="AH249" s="57">
        <f t="shared" ca="1" si="107"/>
        <v>919</v>
      </c>
      <c r="AI249" s="57">
        <f t="shared" ca="1" si="107"/>
        <v>0</v>
      </c>
      <c r="AJ249" s="57">
        <f t="shared" ca="1" si="107"/>
        <v>188600</v>
      </c>
      <c r="AK249" s="57">
        <f t="shared" ca="1" si="106"/>
        <v>9277</v>
      </c>
      <c r="AL249" s="57">
        <f t="shared" ca="1" si="106"/>
        <v>62908</v>
      </c>
      <c r="AM249" s="57">
        <f t="shared" ca="1" si="106"/>
        <v>5639</v>
      </c>
      <c r="AN249" s="57">
        <f t="shared" ca="1" si="106"/>
        <v>26379</v>
      </c>
      <c r="AO249" s="57">
        <f t="shared" ca="1" si="106"/>
        <v>0</v>
      </c>
      <c r="AP249" s="57">
        <f t="shared" ca="1" si="106"/>
        <v>12377</v>
      </c>
      <c r="AQ249" s="57">
        <f t="shared" ca="1" si="106"/>
        <v>5892</v>
      </c>
      <c r="AR249" s="57">
        <f t="shared" ca="1" si="106"/>
        <v>1294</v>
      </c>
      <c r="AS249" s="57">
        <v>2500</v>
      </c>
      <c r="AT249" s="57">
        <f t="shared" ca="1" si="106"/>
        <v>0</v>
      </c>
      <c r="AU249" s="51">
        <v>0</v>
      </c>
      <c r="AV249" s="57">
        <v>0</v>
      </c>
      <c r="AW249" s="51">
        <f t="shared" ca="1" si="90"/>
        <v>10953.54</v>
      </c>
      <c r="AX249" s="57">
        <f t="shared" ca="1" si="105"/>
        <v>-24023</v>
      </c>
      <c r="AY249" s="57">
        <f t="shared" ca="1" si="105"/>
        <v>0</v>
      </c>
      <c r="AZ249" s="57">
        <f t="shared" ca="1" si="105"/>
        <v>0</v>
      </c>
      <c r="BA249" s="51">
        <v>-5000</v>
      </c>
      <c r="BB249" s="51">
        <v>0</v>
      </c>
      <c r="BC249" s="57">
        <f t="shared" ca="1" si="105"/>
        <v>-22023</v>
      </c>
      <c r="BD249" s="57">
        <f t="shared" ca="1" si="105"/>
        <v>-5613</v>
      </c>
      <c r="BE249" s="57">
        <f t="shared" ca="1" si="100"/>
        <v>943</v>
      </c>
      <c r="BF249" s="51">
        <f t="shared" ca="1" si="91"/>
        <v>50.3264</v>
      </c>
      <c r="BG249" s="51">
        <f t="shared" ca="1" si="92"/>
        <v>3.7153521126760563</v>
      </c>
      <c r="BH249" s="51">
        <f t="shared" ca="1" si="93"/>
        <v>122.54455445544555</v>
      </c>
      <c r="BI249" s="51">
        <v>0</v>
      </c>
      <c r="BJ249" s="51">
        <f ca="1">'2024_4월_관리비상세내역'!BK249</f>
        <v>1315.635</v>
      </c>
      <c r="BK249" s="51">
        <f t="shared" ca="1" si="94"/>
        <v>2258.6350000000002</v>
      </c>
      <c r="BL249" s="51">
        <f ca="1">'2024_4월_관리비상세내역'!BM249</f>
        <v>415.92042253521129</v>
      </c>
      <c r="BM249" s="57">
        <f t="shared" ca="1" si="95"/>
        <v>419.63577464788733</v>
      </c>
      <c r="BN249" s="51">
        <f ca="1">'2024_4월_관리비상세내역'!BO249</f>
        <v>749.34160000000008</v>
      </c>
      <c r="BO249" s="57">
        <f t="shared" ca="1" si="96"/>
        <v>799.66800000000012</v>
      </c>
      <c r="BP249" s="51">
        <f ca="1">'2024_4월_관리비상세내역'!BQ249</f>
        <v>1318.7920792079208</v>
      </c>
      <c r="BQ249" s="57">
        <f t="shared" ca="1" si="97"/>
        <v>1441.3366336633662</v>
      </c>
      <c r="BR249" s="51">
        <v>0</v>
      </c>
      <c r="BS249" s="51">
        <v>0</v>
      </c>
    </row>
    <row r="250" spans="1:71">
      <c r="A250" s="8" t="s">
        <v>239</v>
      </c>
      <c r="B250">
        <v>706</v>
      </c>
      <c r="C250" s="54">
        <v>1501</v>
      </c>
      <c r="E250" s="8">
        <v>158.66999999999999</v>
      </c>
      <c r="F250" s="8" t="s">
        <v>240</v>
      </c>
      <c r="G250" s="55">
        <f t="shared" ca="1" si="85"/>
        <v>43660</v>
      </c>
      <c r="H250" s="8">
        <v>77777</v>
      </c>
      <c r="J250" t="str">
        <f t="shared" ca="1" si="99"/>
        <v>전세</v>
      </c>
      <c r="K250" s="8" t="s">
        <v>242</v>
      </c>
      <c r="L250" s="55">
        <v>45413</v>
      </c>
      <c r="M250" s="55">
        <v>45463</v>
      </c>
      <c r="N250" s="55">
        <v>45413</v>
      </c>
      <c r="O250" s="55">
        <v>45443</v>
      </c>
      <c r="P250" s="51">
        <f t="shared" ca="1" si="86"/>
        <v>603186</v>
      </c>
      <c r="Q250" s="57">
        <f t="shared" ca="1" si="87"/>
        <v>615249.72</v>
      </c>
      <c r="R250" s="51">
        <f t="shared" ca="1" si="88"/>
        <v>603186</v>
      </c>
      <c r="S250" s="57">
        <f t="shared" ca="1" si="98"/>
        <v>227569</v>
      </c>
      <c r="T250" s="57">
        <f t="shared" ca="1" si="89"/>
        <v>375617</v>
      </c>
      <c r="U250" s="57">
        <f t="shared" ca="1" si="107"/>
        <v>63464</v>
      </c>
      <c r="V250" s="57">
        <f t="shared" ca="1" si="107"/>
        <v>28712</v>
      </c>
      <c r="W250" s="57">
        <f t="shared" ca="1" si="107"/>
        <v>835</v>
      </c>
      <c r="X250" s="57">
        <f t="shared" ca="1" si="107"/>
        <v>2094</v>
      </c>
      <c r="Y250" s="57">
        <f t="shared" ca="1" si="107"/>
        <v>3333</v>
      </c>
      <c r="Z250" s="57">
        <f t="shared" ca="1" si="107"/>
        <v>32718</v>
      </c>
      <c r="AA250" s="57">
        <f t="shared" ca="1" si="107"/>
        <v>14608</v>
      </c>
      <c r="AB250" s="57">
        <f t="shared" ca="1" si="107"/>
        <v>55397</v>
      </c>
      <c r="AC250" s="57">
        <f t="shared" ca="1" si="107"/>
        <v>1947</v>
      </c>
      <c r="AD250" s="57">
        <f t="shared" ca="1" si="107"/>
        <v>2193</v>
      </c>
      <c r="AE250" s="57">
        <f t="shared" ca="1" si="107"/>
        <v>5456</v>
      </c>
      <c r="AF250" s="57">
        <f t="shared" ca="1" si="107"/>
        <v>748</v>
      </c>
      <c r="AG250" s="57">
        <f t="shared" ca="1" si="107"/>
        <v>24701</v>
      </c>
      <c r="AH250" s="57">
        <f t="shared" ca="1" si="107"/>
        <v>969</v>
      </c>
      <c r="AI250" s="57">
        <f t="shared" ca="1" si="107"/>
        <v>0</v>
      </c>
      <c r="AJ250" s="57">
        <f t="shared" ca="1" si="107"/>
        <v>195956</v>
      </c>
      <c r="AK250" s="57">
        <f t="shared" ca="1" si="106"/>
        <v>40630</v>
      </c>
      <c r="AL250" s="57">
        <f t="shared" ca="1" si="106"/>
        <v>75367</v>
      </c>
      <c r="AM250" s="57">
        <f t="shared" ca="1" si="106"/>
        <v>8568</v>
      </c>
      <c r="AN250" s="57">
        <f t="shared" ca="1" si="106"/>
        <v>58795</v>
      </c>
      <c r="AO250" s="57">
        <f t="shared" ca="1" si="106"/>
        <v>0</v>
      </c>
      <c r="AP250" s="57">
        <f t="shared" ca="1" si="106"/>
        <v>44268</v>
      </c>
      <c r="AQ250" s="57">
        <f t="shared" ca="1" si="106"/>
        <v>5971</v>
      </c>
      <c r="AR250" s="57">
        <f t="shared" ca="1" si="106"/>
        <v>1048</v>
      </c>
      <c r="AS250" s="57">
        <v>2500</v>
      </c>
      <c r="AT250" s="57">
        <f t="shared" ca="1" si="106"/>
        <v>0</v>
      </c>
      <c r="AU250" s="51">
        <v>0</v>
      </c>
      <c r="AV250" s="57">
        <v>0</v>
      </c>
      <c r="AW250" s="51">
        <f t="shared" ca="1" si="90"/>
        <v>12063.72</v>
      </c>
      <c r="AX250" s="57">
        <f t="shared" ca="1" si="105"/>
        <v>-18787</v>
      </c>
      <c r="AY250" s="57">
        <f t="shared" ca="1" si="105"/>
        <v>0</v>
      </c>
      <c r="AZ250" s="57">
        <f t="shared" ca="1" si="105"/>
        <v>0</v>
      </c>
      <c r="BA250" s="51">
        <v>0</v>
      </c>
      <c r="BB250" s="51">
        <v>0</v>
      </c>
      <c r="BC250" s="57">
        <f t="shared" ca="1" si="105"/>
        <v>-18684</v>
      </c>
      <c r="BD250" s="57">
        <f t="shared" ca="1" si="105"/>
        <v>-29621</v>
      </c>
      <c r="BE250" s="57">
        <f t="shared" ca="1" si="100"/>
        <v>979.78</v>
      </c>
      <c r="BF250" s="51">
        <f t="shared" ca="1" si="91"/>
        <v>60.293599999999998</v>
      </c>
      <c r="BG250" s="51">
        <f t="shared" ca="1" si="92"/>
        <v>8.2809859154929573</v>
      </c>
      <c r="BH250" s="51">
        <f t="shared" ca="1" si="93"/>
        <v>438.29702970297029</v>
      </c>
      <c r="BI250" s="51">
        <v>0</v>
      </c>
      <c r="BJ250" s="51">
        <f ca="1">'2024_4월_관리비상세내역'!BK250</f>
        <v>1835.7599999999998</v>
      </c>
      <c r="BK250" s="51">
        <f t="shared" ca="1" si="94"/>
        <v>2815.54</v>
      </c>
      <c r="BL250" s="51">
        <f ca="1">'2024_4월_관리비상세내역'!BM250</f>
        <v>571.96760563380292</v>
      </c>
      <c r="BM250" s="57">
        <f t="shared" ca="1" si="95"/>
        <v>580.24859154929584</v>
      </c>
      <c r="BN250" s="51">
        <f ca="1">'2024_4월_관리비상세내역'!BO250</f>
        <v>149.81599999999997</v>
      </c>
      <c r="BO250" s="57">
        <f t="shared" ca="1" si="96"/>
        <v>210.10959999999997</v>
      </c>
      <c r="BP250" s="51">
        <f ca="1">'2024_4월_관리비상세내역'!BQ250</f>
        <v>1605.7623762376238</v>
      </c>
      <c r="BQ250" s="57">
        <f t="shared" ca="1" si="97"/>
        <v>2044.0594059405942</v>
      </c>
      <c r="BR250" s="51">
        <v>0</v>
      </c>
      <c r="BS250" s="51">
        <v>0</v>
      </c>
    </row>
    <row r="251" spans="1:71">
      <c r="A251" s="8" t="s">
        <v>239</v>
      </c>
      <c r="B251">
        <v>706</v>
      </c>
      <c r="C251" s="54">
        <v>1502</v>
      </c>
      <c r="E251" s="8">
        <v>158.66999999999999</v>
      </c>
      <c r="F251" s="8" t="s">
        <v>240</v>
      </c>
      <c r="G251" s="55">
        <f t="shared" ca="1" si="85"/>
        <v>42869</v>
      </c>
      <c r="H251" s="8">
        <v>77777</v>
      </c>
      <c r="J251" t="str">
        <f t="shared" ca="1" si="99"/>
        <v>자가</v>
      </c>
      <c r="K251" s="8" t="s">
        <v>242</v>
      </c>
      <c r="L251" s="55">
        <v>45413</v>
      </c>
      <c r="M251" s="55">
        <v>45463</v>
      </c>
      <c r="N251" s="55">
        <v>45413</v>
      </c>
      <c r="O251" s="55">
        <v>45443</v>
      </c>
      <c r="P251" s="51">
        <f t="shared" ca="1" si="86"/>
        <v>482079</v>
      </c>
      <c r="Q251" s="57">
        <f t="shared" ca="1" si="87"/>
        <v>491720.58</v>
      </c>
      <c r="R251" s="51">
        <f t="shared" ca="1" si="88"/>
        <v>482079</v>
      </c>
      <c r="S251" s="57">
        <f t="shared" ca="1" si="98"/>
        <v>184040</v>
      </c>
      <c r="T251" s="57">
        <f t="shared" ca="1" si="89"/>
        <v>298039</v>
      </c>
      <c r="U251" s="57">
        <f t="shared" ca="1" si="107"/>
        <v>35064</v>
      </c>
      <c r="V251" s="57">
        <f t="shared" ca="1" si="107"/>
        <v>29594</v>
      </c>
      <c r="W251" s="57">
        <f t="shared" ca="1" si="107"/>
        <v>1370</v>
      </c>
      <c r="X251" s="57">
        <f t="shared" ca="1" si="107"/>
        <v>2926</v>
      </c>
      <c r="Y251" s="57">
        <f t="shared" ca="1" si="107"/>
        <v>3163</v>
      </c>
      <c r="Z251" s="57">
        <f t="shared" ca="1" si="107"/>
        <v>31782</v>
      </c>
      <c r="AA251" s="57">
        <f t="shared" ca="1" si="107"/>
        <v>22889</v>
      </c>
      <c r="AB251" s="57">
        <f t="shared" ca="1" si="107"/>
        <v>22054</v>
      </c>
      <c r="AC251" s="57">
        <f t="shared" ca="1" si="107"/>
        <v>291</v>
      </c>
      <c r="AD251" s="57">
        <f t="shared" ca="1" si="107"/>
        <v>5987</v>
      </c>
      <c r="AE251" s="57">
        <f t="shared" ca="1" si="107"/>
        <v>15071</v>
      </c>
      <c r="AF251" s="57">
        <f t="shared" ca="1" si="107"/>
        <v>832</v>
      </c>
      <c r="AG251" s="57">
        <f t="shared" ca="1" si="107"/>
        <v>32513</v>
      </c>
      <c r="AH251" s="57">
        <f t="shared" ca="1" si="107"/>
        <v>415</v>
      </c>
      <c r="AI251" s="57">
        <f t="shared" ca="1" si="107"/>
        <v>0</v>
      </c>
      <c r="AJ251" s="57">
        <f t="shared" ca="1" si="107"/>
        <v>181685</v>
      </c>
      <c r="AK251" s="57">
        <f t="shared" ca="1" si="106"/>
        <v>13251</v>
      </c>
      <c r="AL251" s="57">
        <f t="shared" ca="1" si="106"/>
        <v>47938</v>
      </c>
      <c r="AM251" s="57">
        <f t="shared" ca="1" si="106"/>
        <v>8476</v>
      </c>
      <c r="AN251" s="57">
        <f t="shared" ca="1" si="106"/>
        <v>62739</v>
      </c>
      <c r="AO251" s="57">
        <f t="shared" ca="1" si="106"/>
        <v>0</v>
      </c>
      <c r="AP251" s="57">
        <f t="shared" ca="1" si="106"/>
        <v>12930</v>
      </c>
      <c r="AQ251" s="57">
        <f t="shared" ca="1" si="106"/>
        <v>3393</v>
      </c>
      <c r="AR251" s="57">
        <f t="shared" ca="1" si="106"/>
        <v>340</v>
      </c>
      <c r="AS251" s="57">
        <v>2500</v>
      </c>
      <c r="AT251" s="57">
        <f t="shared" ca="1" si="106"/>
        <v>0</v>
      </c>
      <c r="AU251" s="51">
        <v>0</v>
      </c>
      <c r="AV251" s="57">
        <v>0</v>
      </c>
      <c r="AW251" s="51">
        <f t="shared" ca="1" si="90"/>
        <v>9641.58</v>
      </c>
      <c r="AX251" s="57">
        <f t="shared" ca="1" si="105"/>
        <v>-14144</v>
      </c>
      <c r="AY251" s="57">
        <f t="shared" ca="1" si="105"/>
        <v>0</v>
      </c>
      <c r="AZ251" s="57">
        <f t="shared" ca="1" si="105"/>
        <v>0</v>
      </c>
      <c r="BA251" s="51">
        <v>0</v>
      </c>
      <c r="BB251" s="51">
        <v>0</v>
      </c>
      <c r="BC251" s="57">
        <f t="shared" ca="1" si="105"/>
        <v>-27917</v>
      </c>
      <c r="BD251" s="57">
        <f t="shared" ca="1" si="105"/>
        <v>-13063</v>
      </c>
      <c r="BE251" s="57">
        <f t="shared" ca="1" si="100"/>
        <v>908.42499999999995</v>
      </c>
      <c r="BF251" s="51">
        <f t="shared" ca="1" si="91"/>
        <v>38.3504</v>
      </c>
      <c r="BG251" s="51">
        <f t="shared" ca="1" si="92"/>
        <v>8.8364788732394359</v>
      </c>
      <c r="BH251" s="51">
        <f t="shared" ca="1" si="93"/>
        <v>128.01980198019803</v>
      </c>
      <c r="BI251" s="51">
        <v>0</v>
      </c>
      <c r="BJ251" s="51">
        <f ca="1">'2024_4월_관리비상세내역'!BK251</f>
        <v>1762.9650000000001</v>
      </c>
      <c r="BK251" s="51">
        <f t="shared" ca="1" si="94"/>
        <v>2671.3900000000003</v>
      </c>
      <c r="BL251" s="51">
        <f ca="1">'2024_4월_관리비상세내역'!BM251</f>
        <v>383.6605633802817</v>
      </c>
      <c r="BM251" s="57">
        <f t="shared" ca="1" si="95"/>
        <v>392.49704225352116</v>
      </c>
      <c r="BN251" s="51">
        <f ca="1">'2024_4월_관리비상세내역'!BO251</f>
        <v>798.58560000000011</v>
      </c>
      <c r="BO251" s="57">
        <f t="shared" ca="1" si="96"/>
        <v>836.93600000000015</v>
      </c>
      <c r="BP251" s="51">
        <f ca="1">'2024_4월_관리비상세내역'!BQ251</f>
        <v>1710.029702970297</v>
      </c>
      <c r="BQ251" s="57">
        <f t="shared" ca="1" si="97"/>
        <v>1838.049504950495</v>
      </c>
      <c r="BR251" s="51">
        <v>0</v>
      </c>
      <c r="BS251" s="51">
        <v>0</v>
      </c>
    </row>
    <row r="252" spans="1:71">
      <c r="A252" s="8" t="s">
        <v>239</v>
      </c>
      <c r="B252">
        <v>706</v>
      </c>
      <c r="C252" s="54">
        <v>1601</v>
      </c>
      <c r="E252" s="8">
        <v>158.66999999999999</v>
      </c>
      <c r="F252" s="8" t="s">
        <v>240</v>
      </c>
      <c r="G252" s="55">
        <f t="shared" ca="1" si="85"/>
        <v>42183</v>
      </c>
      <c r="H252" s="8">
        <v>77777</v>
      </c>
      <c r="J252" t="str">
        <f t="shared" ca="1" si="99"/>
        <v>전세</v>
      </c>
      <c r="K252" s="8" t="s">
        <v>242</v>
      </c>
      <c r="L252" s="55">
        <v>45413</v>
      </c>
      <c r="M252" s="55">
        <v>45463</v>
      </c>
      <c r="N252" s="55">
        <v>45413</v>
      </c>
      <c r="O252" s="55">
        <v>45443</v>
      </c>
      <c r="P252" s="51">
        <f t="shared" ca="1" si="86"/>
        <v>607005</v>
      </c>
      <c r="Q252" s="57">
        <f t="shared" ca="1" si="87"/>
        <v>619145.1</v>
      </c>
      <c r="R252" s="51">
        <f t="shared" ca="1" si="88"/>
        <v>607005</v>
      </c>
      <c r="S252" s="57">
        <f t="shared" ca="1" si="98"/>
        <v>233395</v>
      </c>
      <c r="T252" s="57">
        <f t="shared" ca="1" si="89"/>
        <v>373610</v>
      </c>
      <c r="U252" s="57">
        <f t="shared" ca="1" si="107"/>
        <v>65801</v>
      </c>
      <c r="V252" s="57">
        <f t="shared" ca="1" si="107"/>
        <v>5761</v>
      </c>
      <c r="W252" s="57">
        <f t="shared" ca="1" si="107"/>
        <v>1699</v>
      </c>
      <c r="X252" s="57">
        <f t="shared" ca="1" si="107"/>
        <v>4028</v>
      </c>
      <c r="Y252" s="57">
        <f t="shared" ca="1" si="107"/>
        <v>3535</v>
      </c>
      <c r="Z252" s="57">
        <f t="shared" ca="1" si="107"/>
        <v>25575</v>
      </c>
      <c r="AA252" s="57">
        <f t="shared" ca="1" si="107"/>
        <v>1186</v>
      </c>
      <c r="AB252" s="57">
        <f t="shared" ca="1" si="107"/>
        <v>56675</v>
      </c>
      <c r="AC252" s="57">
        <f t="shared" ca="1" si="107"/>
        <v>900</v>
      </c>
      <c r="AD252" s="57">
        <f t="shared" ca="1" si="107"/>
        <v>7281</v>
      </c>
      <c r="AE252" s="57">
        <f t="shared" ca="1" si="107"/>
        <v>9647</v>
      </c>
      <c r="AF252" s="57">
        <f t="shared" ca="1" si="107"/>
        <v>325</v>
      </c>
      <c r="AG252" s="57">
        <f t="shared" ca="1" si="107"/>
        <v>42532</v>
      </c>
      <c r="AH252" s="57">
        <f t="shared" ca="1" si="107"/>
        <v>736</v>
      </c>
      <c r="AI252" s="57">
        <f t="shared" ca="1" si="107"/>
        <v>0</v>
      </c>
      <c r="AJ252" s="57">
        <f t="shared" ca="1" si="107"/>
        <v>174502</v>
      </c>
      <c r="AK252" s="57">
        <f t="shared" ca="1" si="106"/>
        <v>45756</v>
      </c>
      <c r="AL252" s="57">
        <f t="shared" ca="1" si="106"/>
        <v>60827</v>
      </c>
      <c r="AM252" s="57">
        <f t="shared" ca="1" si="106"/>
        <v>7083</v>
      </c>
      <c r="AN252" s="57">
        <f t="shared" ca="1" si="106"/>
        <v>63697</v>
      </c>
      <c r="AO252" s="57">
        <f t="shared" ca="1" si="106"/>
        <v>0</v>
      </c>
      <c r="AP252" s="57">
        <f t="shared" ca="1" si="106"/>
        <v>48231</v>
      </c>
      <c r="AQ252" s="57">
        <f t="shared" ca="1" si="106"/>
        <v>9636</v>
      </c>
      <c r="AR252" s="57">
        <f t="shared" ca="1" si="106"/>
        <v>1244</v>
      </c>
      <c r="AS252" s="57">
        <v>2500</v>
      </c>
      <c r="AT252" s="57">
        <f t="shared" ca="1" si="106"/>
        <v>0</v>
      </c>
      <c r="AU252" s="51">
        <v>0</v>
      </c>
      <c r="AV252" s="57">
        <v>0</v>
      </c>
      <c r="AW252" s="51">
        <f t="shared" ca="1" si="90"/>
        <v>12140.1</v>
      </c>
      <c r="AX252" s="57">
        <f t="shared" ca="1" si="105"/>
        <v>-16848</v>
      </c>
      <c r="AY252" s="57">
        <f t="shared" ca="1" si="105"/>
        <v>0</v>
      </c>
      <c r="AZ252" s="57">
        <f t="shared" ca="1" si="105"/>
        <v>0</v>
      </c>
      <c r="BA252" s="51">
        <v>0</v>
      </c>
      <c r="BB252" s="51">
        <v>0</v>
      </c>
      <c r="BC252" s="57">
        <f t="shared" ca="1" si="105"/>
        <v>-10793</v>
      </c>
      <c r="BD252" s="57">
        <f t="shared" ca="1" si="105"/>
        <v>-4511</v>
      </c>
      <c r="BE252" s="57">
        <f t="shared" ca="1" si="100"/>
        <v>872.51</v>
      </c>
      <c r="BF252" s="51">
        <f t="shared" ca="1" si="91"/>
        <v>48.6616</v>
      </c>
      <c r="BG252" s="51">
        <f t="shared" ca="1" si="92"/>
        <v>8.9714084507042262</v>
      </c>
      <c r="BH252" s="51">
        <f t="shared" ca="1" si="93"/>
        <v>477.53465346534654</v>
      </c>
      <c r="BI252" s="51">
        <v>0</v>
      </c>
      <c r="BJ252" s="51">
        <f ca="1">'2024_4월_관리비상세내역'!BK252</f>
        <v>1566.8899999999999</v>
      </c>
      <c r="BK252" s="51">
        <f t="shared" ca="1" si="94"/>
        <v>2439.3999999999996</v>
      </c>
      <c r="BL252" s="51">
        <f ca="1">'2024_4월_관리비상세내역'!BM252</f>
        <v>153.2743661971831</v>
      </c>
      <c r="BM252" s="57">
        <f t="shared" ca="1" si="95"/>
        <v>162.24577464788732</v>
      </c>
      <c r="BN252" s="51">
        <f ca="1">'2024_4월_관리비상세내역'!BO252</f>
        <v>683.38560000000007</v>
      </c>
      <c r="BO252" s="57">
        <f t="shared" ca="1" si="96"/>
        <v>732.04720000000009</v>
      </c>
      <c r="BP252" s="51">
        <f ca="1">'2024_4월_관리비상세내역'!BQ252</f>
        <v>1914.0990099009903</v>
      </c>
      <c r="BQ252" s="57">
        <f t="shared" ca="1" si="97"/>
        <v>2391.6336633663368</v>
      </c>
      <c r="BR252" s="51">
        <v>0</v>
      </c>
      <c r="BS252" s="51">
        <v>0</v>
      </c>
    </row>
    <row r="253" spans="1:71">
      <c r="A253" s="8" t="s">
        <v>239</v>
      </c>
      <c r="B253">
        <v>706</v>
      </c>
      <c r="C253" s="54">
        <v>1602</v>
      </c>
      <c r="E253" s="8">
        <v>158.66999999999999</v>
      </c>
      <c r="F253" s="8" t="s">
        <v>240</v>
      </c>
      <c r="G253" s="55">
        <f t="shared" ca="1" si="85"/>
        <v>43599</v>
      </c>
      <c r="H253" s="8">
        <v>77777</v>
      </c>
      <c r="J253" t="str">
        <f t="shared" ca="1" si="99"/>
        <v>월세</v>
      </c>
      <c r="K253" s="8" t="s">
        <v>242</v>
      </c>
      <c r="L253" s="55">
        <v>45413</v>
      </c>
      <c r="M253" s="55">
        <v>45463</v>
      </c>
      <c r="N253" s="55">
        <v>45413</v>
      </c>
      <c r="O253" s="55">
        <v>45443</v>
      </c>
      <c r="P253" s="51">
        <f t="shared" ca="1" si="86"/>
        <v>533506</v>
      </c>
      <c r="Q253" s="57">
        <f t="shared" ca="1" si="87"/>
        <v>544176.12</v>
      </c>
      <c r="R253" s="51">
        <f t="shared" ca="1" si="88"/>
        <v>533506</v>
      </c>
      <c r="S253" s="57">
        <f t="shared" ca="1" si="98"/>
        <v>223180</v>
      </c>
      <c r="T253" s="57">
        <f t="shared" ca="1" si="89"/>
        <v>310326</v>
      </c>
      <c r="U253" s="57">
        <f t="shared" ca="1" si="107"/>
        <v>69158</v>
      </c>
      <c r="V253" s="57">
        <f t="shared" ca="1" si="107"/>
        <v>36497</v>
      </c>
      <c r="W253" s="57">
        <f t="shared" ca="1" si="107"/>
        <v>1446</v>
      </c>
      <c r="X253" s="57">
        <f t="shared" ca="1" si="107"/>
        <v>3915</v>
      </c>
      <c r="Y253" s="57">
        <f t="shared" ca="1" si="107"/>
        <v>3099</v>
      </c>
      <c r="Z253" s="57">
        <f t="shared" ca="1" si="107"/>
        <v>31083</v>
      </c>
      <c r="AA253" s="57">
        <f t="shared" ca="1" si="107"/>
        <v>14730</v>
      </c>
      <c r="AB253" s="57">
        <f t="shared" ca="1" si="107"/>
        <v>22341</v>
      </c>
      <c r="AC253" s="57">
        <f t="shared" ca="1" si="107"/>
        <v>296</v>
      </c>
      <c r="AD253" s="57">
        <f t="shared" ca="1" si="107"/>
        <v>3079</v>
      </c>
      <c r="AE253" s="57">
        <f t="shared" ca="1" si="107"/>
        <v>23905</v>
      </c>
      <c r="AF253" s="57">
        <f t="shared" ca="1" si="107"/>
        <v>642</v>
      </c>
      <c r="AG253" s="57">
        <f t="shared" ca="1" si="107"/>
        <v>18049</v>
      </c>
      <c r="AH253" s="57">
        <f t="shared" ca="1" si="107"/>
        <v>908</v>
      </c>
      <c r="AI253" s="57">
        <f t="shared" ca="1" si="107"/>
        <v>0</v>
      </c>
      <c r="AJ253" s="57">
        <f t="shared" ref="AJ253:AT265" ca="1" si="108">RANDBETWEEN(AJ$2,AJ$3)</f>
        <v>133780</v>
      </c>
      <c r="AK253" s="57">
        <f t="shared" ca="1" si="108"/>
        <v>49614</v>
      </c>
      <c r="AL253" s="57">
        <f t="shared" ca="1" si="106"/>
        <v>77391</v>
      </c>
      <c r="AM253" s="57">
        <f t="shared" ca="1" si="106"/>
        <v>3995</v>
      </c>
      <c r="AN253" s="57">
        <f t="shared" ca="1" si="106"/>
        <v>46169</v>
      </c>
      <c r="AO253" s="57">
        <f t="shared" ca="1" si="106"/>
        <v>0</v>
      </c>
      <c r="AP253" s="57">
        <f t="shared" ca="1" si="106"/>
        <v>13651</v>
      </c>
      <c r="AQ253" s="57">
        <f t="shared" ca="1" si="106"/>
        <v>9670</v>
      </c>
      <c r="AR253" s="57">
        <f t="shared" ca="1" si="106"/>
        <v>363</v>
      </c>
      <c r="AS253" s="57">
        <v>2500</v>
      </c>
      <c r="AT253" s="57">
        <f t="shared" ca="1" si="106"/>
        <v>0</v>
      </c>
      <c r="AU253" s="51">
        <v>0</v>
      </c>
      <c r="AV253" s="57">
        <v>0</v>
      </c>
      <c r="AW253" s="51">
        <f t="shared" ca="1" si="90"/>
        <v>10670.12</v>
      </c>
      <c r="AX253" s="57">
        <f t="shared" ca="1" si="105"/>
        <v>-21444</v>
      </c>
      <c r="AY253" s="57">
        <f t="shared" ca="1" si="105"/>
        <v>0</v>
      </c>
      <c r="AZ253" s="57">
        <f t="shared" ca="1" si="105"/>
        <v>0</v>
      </c>
      <c r="BA253" s="51">
        <v>0</v>
      </c>
      <c r="BB253" s="51">
        <v>0</v>
      </c>
      <c r="BC253" s="57">
        <f t="shared" ca="1" si="105"/>
        <v>-10225</v>
      </c>
      <c r="BD253" s="57">
        <f t="shared" ca="1" si="105"/>
        <v>-1106</v>
      </c>
      <c r="BE253" s="57">
        <f t="shared" ca="1" si="100"/>
        <v>668.9</v>
      </c>
      <c r="BF253" s="51">
        <f t="shared" ca="1" si="91"/>
        <v>61.912799999999997</v>
      </c>
      <c r="BG253" s="51">
        <f t="shared" ca="1" si="92"/>
        <v>6.5026760563380286</v>
      </c>
      <c r="BH253" s="51">
        <f t="shared" ca="1" si="93"/>
        <v>135.15841584158414</v>
      </c>
      <c r="BI253" s="51">
        <v>0</v>
      </c>
      <c r="BJ253" s="51">
        <f ca="1">'2024_4월_관리비상세내역'!BK253</f>
        <v>1887.1399999999999</v>
      </c>
      <c r="BK253" s="51">
        <f t="shared" ca="1" si="94"/>
        <v>2556.04</v>
      </c>
      <c r="BL253" s="51">
        <f ca="1">'2024_4월_관리비상세내역'!BM253</f>
        <v>857.88873239436612</v>
      </c>
      <c r="BM253" s="57">
        <f t="shared" ca="1" si="95"/>
        <v>864.39140845070415</v>
      </c>
      <c r="BN253" s="51">
        <f ca="1">'2024_4월_관리비상세내역'!BO253</f>
        <v>1148.2944</v>
      </c>
      <c r="BO253" s="57">
        <f t="shared" ca="1" si="96"/>
        <v>1210.2072000000001</v>
      </c>
      <c r="BP253" s="51">
        <f ca="1">'2024_4월_관리비상세내역'!BQ253</f>
        <v>2118.2079207920792</v>
      </c>
      <c r="BQ253" s="57">
        <f t="shared" ca="1" si="97"/>
        <v>2253.3663366336632</v>
      </c>
      <c r="BR253" s="51">
        <v>0</v>
      </c>
      <c r="BS253" s="51">
        <v>0</v>
      </c>
    </row>
    <row r="254" spans="1:71">
      <c r="A254" s="8" t="s">
        <v>239</v>
      </c>
      <c r="B254">
        <v>706</v>
      </c>
      <c r="C254" s="54">
        <v>1701</v>
      </c>
      <c r="E254" s="8">
        <v>158.66999999999999</v>
      </c>
      <c r="F254" s="8" t="s">
        <v>240</v>
      </c>
      <c r="G254" s="55">
        <f t="shared" ca="1" si="85"/>
        <v>44934</v>
      </c>
      <c r="H254" s="8">
        <v>77777</v>
      </c>
      <c r="J254" t="str">
        <f t="shared" ca="1" si="99"/>
        <v>전세</v>
      </c>
      <c r="K254" s="8" t="s">
        <v>242</v>
      </c>
      <c r="L254" s="55">
        <v>45413</v>
      </c>
      <c r="M254" s="55">
        <v>45463</v>
      </c>
      <c r="N254" s="55">
        <v>45413</v>
      </c>
      <c r="O254" s="55">
        <v>45443</v>
      </c>
      <c r="P254" s="51">
        <f t="shared" ca="1" si="86"/>
        <v>435729</v>
      </c>
      <c r="Q254" s="57">
        <f t="shared" ca="1" si="87"/>
        <v>444443.58</v>
      </c>
      <c r="R254" s="51">
        <f t="shared" ca="1" si="88"/>
        <v>435729</v>
      </c>
      <c r="S254" s="57">
        <f t="shared" ca="1" si="98"/>
        <v>215924</v>
      </c>
      <c r="T254" s="57">
        <f t="shared" ca="1" si="89"/>
        <v>219805</v>
      </c>
      <c r="U254" s="57">
        <f t="shared" ref="U254:AJ265" ca="1" si="109">RANDBETWEEN(U$2,U$3)</f>
        <v>45167</v>
      </c>
      <c r="V254" s="57">
        <f t="shared" ca="1" si="109"/>
        <v>11959</v>
      </c>
      <c r="W254" s="57">
        <f t="shared" ca="1" si="109"/>
        <v>721</v>
      </c>
      <c r="X254" s="57">
        <f t="shared" ca="1" si="109"/>
        <v>2275</v>
      </c>
      <c r="Y254" s="57">
        <f t="shared" ca="1" si="109"/>
        <v>3766</v>
      </c>
      <c r="Z254" s="57">
        <f t="shared" ca="1" si="109"/>
        <v>59026</v>
      </c>
      <c r="AA254" s="57">
        <f t="shared" ca="1" si="109"/>
        <v>1905</v>
      </c>
      <c r="AB254" s="57">
        <f t="shared" ca="1" si="109"/>
        <v>32601</v>
      </c>
      <c r="AC254" s="57">
        <f t="shared" ca="1" si="109"/>
        <v>2739</v>
      </c>
      <c r="AD254" s="57">
        <f t="shared" ca="1" si="109"/>
        <v>2570</v>
      </c>
      <c r="AE254" s="57">
        <f t="shared" ca="1" si="109"/>
        <v>25237</v>
      </c>
      <c r="AF254" s="57">
        <f t="shared" ca="1" si="109"/>
        <v>947</v>
      </c>
      <c r="AG254" s="57">
        <f t="shared" ca="1" si="109"/>
        <v>27549</v>
      </c>
      <c r="AH254" s="57">
        <f t="shared" ca="1" si="109"/>
        <v>479</v>
      </c>
      <c r="AI254" s="57">
        <f t="shared" ca="1" si="109"/>
        <v>0</v>
      </c>
      <c r="AJ254" s="57">
        <f t="shared" ca="1" si="109"/>
        <v>152062</v>
      </c>
      <c r="AK254" s="57">
        <f t="shared" ca="1" si="108"/>
        <v>36575</v>
      </c>
      <c r="AL254" s="57">
        <f t="shared" ca="1" si="106"/>
        <v>40219</v>
      </c>
      <c r="AM254" s="57">
        <f t="shared" ca="1" si="106"/>
        <v>5070</v>
      </c>
      <c r="AN254" s="57">
        <f t="shared" ca="1" si="106"/>
        <v>12494</v>
      </c>
      <c r="AO254" s="57">
        <f t="shared" ca="1" si="106"/>
        <v>0</v>
      </c>
      <c r="AP254" s="57">
        <f t="shared" ca="1" si="106"/>
        <v>9259</v>
      </c>
      <c r="AQ254" s="57">
        <f t="shared" ca="1" si="106"/>
        <v>1367</v>
      </c>
      <c r="AR254" s="57">
        <f t="shared" ca="1" si="106"/>
        <v>387</v>
      </c>
      <c r="AS254" s="57">
        <v>2500</v>
      </c>
      <c r="AT254" s="57">
        <f t="shared" ca="1" si="106"/>
        <v>0</v>
      </c>
      <c r="AU254" s="51">
        <v>0</v>
      </c>
      <c r="AV254" s="57">
        <v>0</v>
      </c>
      <c r="AW254" s="51">
        <f t="shared" ca="1" si="90"/>
        <v>8714.58</v>
      </c>
      <c r="AX254" s="57">
        <f t="shared" ca="1" si="105"/>
        <v>-19192</v>
      </c>
      <c r="AY254" s="57">
        <f t="shared" ca="1" si="105"/>
        <v>0</v>
      </c>
      <c r="AZ254" s="57">
        <f t="shared" ca="1" si="105"/>
        <v>0</v>
      </c>
      <c r="BA254" s="51">
        <v>0</v>
      </c>
      <c r="BB254" s="51">
        <v>0</v>
      </c>
      <c r="BC254" s="57">
        <f t="shared" ca="1" si="105"/>
        <v>-13920</v>
      </c>
      <c r="BD254" s="57">
        <f t="shared" ca="1" si="105"/>
        <v>-8033</v>
      </c>
      <c r="BE254" s="57">
        <f t="shared" ca="1" si="100"/>
        <v>760.31</v>
      </c>
      <c r="BF254" s="51">
        <f t="shared" ca="1" si="91"/>
        <v>32.175199999999997</v>
      </c>
      <c r="BG254" s="51">
        <f t="shared" ca="1" si="92"/>
        <v>1.7597183098591549</v>
      </c>
      <c r="BH254" s="51">
        <f t="shared" ca="1" si="93"/>
        <v>91.67326732673267</v>
      </c>
      <c r="BI254" s="51">
        <v>0</v>
      </c>
      <c r="BJ254" s="51">
        <f ca="1">'2024_4월_관리비상세내역'!BK254</f>
        <v>1284.3</v>
      </c>
      <c r="BK254" s="51">
        <f t="shared" ca="1" si="94"/>
        <v>2044.61</v>
      </c>
      <c r="BL254" s="51">
        <f ca="1">'2024_4월_관리비상세내역'!BM254</f>
        <v>387.7712676056338</v>
      </c>
      <c r="BM254" s="57">
        <f t="shared" ca="1" si="95"/>
        <v>389.53098591549298</v>
      </c>
      <c r="BN254" s="51">
        <f ca="1">'2024_4월_관리비상세내역'!BO254</f>
        <v>1088.7672</v>
      </c>
      <c r="BO254" s="57">
        <f t="shared" ca="1" si="96"/>
        <v>1120.9423999999999</v>
      </c>
      <c r="BP254" s="51">
        <f ca="1">'2024_4월_관리비상세내역'!BQ254</f>
        <v>1769.6534653465346</v>
      </c>
      <c r="BQ254" s="57">
        <f t="shared" ca="1" si="97"/>
        <v>1861.3267326732673</v>
      </c>
      <c r="BR254" s="51">
        <v>0</v>
      </c>
      <c r="BS254" s="51">
        <v>0</v>
      </c>
    </row>
    <row r="255" spans="1:71">
      <c r="A255" s="8" t="s">
        <v>239</v>
      </c>
      <c r="B255">
        <v>706</v>
      </c>
      <c r="C255" s="54">
        <v>1702</v>
      </c>
      <c r="E255" s="8">
        <v>158.66999999999999</v>
      </c>
      <c r="F255" s="8" t="s">
        <v>240</v>
      </c>
      <c r="G255" s="55">
        <f t="shared" ca="1" si="85"/>
        <v>44881</v>
      </c>
      <c r="H255" s="8">
        <v>77777</v>
      </c>
      <c r="J255" t="str">
        <f t="shared" ca="1" si="99"/>
        <v>전세</v>
      </c>
      <c r="K255" s="8" t="s">
        <v>242</v>
      </c>
      <c r="L255" s="55">
        <v>45413</v>
      </c>
      <c r="M255" s="55">
        <v>45463</v>
      </c>
      <c r="N255" s="55">
        <v>45413</v>
      </c>
      <c r="O255" s="55">
        <v>45443</v>
      </c>
      <c r="P255" s="51">
        <f t="shared" ca="1" si="86"/>
        <v>543549</v>
      </c>
      <c r="Q255" s="57">
        <f t="shared" ca="1" si="87"/>
        <v>554419.98</v>
      </c>
      <c r="R255" s="51">
        <f t="shared" ca="1" si="88"/>
        <v>543549</v>
      </c>
      <c r="S255" s="57">
        <f t="shared" ca="1" si="98"/>
        <v>214101</v>
      </c>
      <c r="T255" s="57">
        <f t="shared" ca="1" si="89"/>
        <v>329448</v>
      </c>
      <c r="U255" s="57">
        <f t="shared" ca="1" si="109"/>
        <v>65784</v>
      </c>
      <c r="V255" s="57">
        <f t="shared" ca="1" si="109"/>
        <v>10253</v>
      </c>
      <c r="W255" s="57">
        <f t="shared" ca="1" si="109"/>
        <v>1965</v>
      </c>
      <c r="X255" s="57">
        <f t="shared" ca="1" si="109"/>
        <v>2267</v>
      </c>
      <c r="Y255" s="57">
        <f t="shared" ca="1" si="109"/>
        <v>3616</v>
      </c>
      <c r="Z255" s="57">
        <f t="shared" ca="1" si="109"/>
        <v>44881</v>
      </c>
      <c r="AA255" s="57">
        <f t="shared" ca="1" si="109"/>
        <v>17138</v>
      </c>
      <c r="AB255" s="57">
        <f t="shared" ca="1" si="109"/>
        <v>42115</v>
      </c>
      <c r="AC255" s="57">
        <f t="shared" ca="1" si="109"/>
        <v>2126</v>
      </c>
      <c r="AD255" s="57">
        <f t="shared" ca="1" si="109"/>
        <v>7831</v>
      </c>
      <c r="AE255" s="57">
        <f t="shared" ca="1" si="109"/>
        <v>11729</v>
      </c>
      <c r="AF255" s="57">
        <f t="shared" ca="1" si="109"/>
        <v>987</v>
      </c>
      <c r="AG255" s="57">
        <f t="shared" ca="1" si="109"/>
        <v>12621</v>
      </c>
      <c r="AH255" s="57">
        <f t="shared" ca="1" si="109"/>
        <v>476</v>
      </c>
      <c r="AI255" s="57">
        <f t="shared" ca="1" si="109"/>
        <v>0</v>
      </c>
      <c r="AJ255" s="57">
        <f t="shared" ca="1" si="109"/>
        <v>170432</v>
      </c>
      <c r="AK255" s="57">
        <f t="shared" ca="1" si="108"/>
        <v>38975</v>
      </c>
      <c r="AL255" s="57">
        <f t="shared" ca="1" si="106"/>
        <v>67586</v>
      </c>
      <c r="AM255" s="57">
        <f t="shared" ca="1" si="106"/>
        <v>2822</v>
      </c>
      <c r="AN255" s="57">
        <f t="shared" ca="1" si="106"/>
        <v>19520</v>
      </c>
      <c r="AO255" s="57">
        <f t="shared" ca="1" si="106"/>
        <v>0</v>
      </c>
      <c r="AP255" s="57">
        <f t="shared" ca="1" si="106"/>
        <v>41871</v>
      </c>
      <c r="AQ255" s="57">
        <f t="shared" ca="1" si="106"/>
        <v>7926</v>
      </c>
      <c r="AR255" s="57">
        <f t="shared" ca="1" si="106"/>
        <v>1153</v>
      </c>
      <c r="AS255" s="57">
        <v>2500</v>
      </c>
      <c r="AT255" s="57">
        <f t="shared" ca="1" si="106"/>
        <v>0</v>
      </c>
      <c r="AU255" s="51">
        <v>0</v>
      </c>
      <c r="AV255" s="57">
        <v>0</v>
      </c>
      <c r="AW255" s="51">
        <f t="shared" ca="1" si="90"/>
        <v>10870.98</v>
      </c>
      <c r="AX255" s="57">
        <f t="shared" ca="1" si="105"/>
        <v>-8862</v>
      </c>
      <c r="AY255" s="57">
        <f t="shared" ca="1" si="105"/>
        <v>0</v>
      </c>
      <c r="AZ255" s="57">
        <f t="shared" ca="1" si="105"/>
        <v>0</v>
      </c>
      <c r="BA255" s="51">
        <v>0</v>
      </c>
      <c r="BB255" s="51">
        <v>0</v>
      </c>
      <c r="BC255" s="57">
        <f t="shared" ca="1" si="105"/>
        <v>-16826</v>
      </c>
      <c r="BD255" s="57">
        <f t="shared" ca="1" si="105"/>
        <v>-7337</v>
      </c>
      <c r="BE255" s="57">
        <f t="shared" ca="1" si="100"/>
        <v>852.16</v>
      </c>
      <c r="BF255" s="51">
        <f t="shared" ca="1" si="91"/>
        <v>54.068800000000003</v>
      </c>
      <c r="BG255" s="51">
        <f t="shared" ca="1" si="92"/>
        <v>2.7492957746478872</v>
      </c>
      <c r="BH255" s="51">
        <f t="shared" ca="1" si="93"/>
        <v>414.56435643564356</v>
      </c>
      <c r="BI255" s="51">
        <v>0</v>
      </c>
      <c r="BJ255" s="51">
        <f ca="1">'2024_4월_관리비상세내역'!BK255</f>
        <v>1086.26</v>
      </c>
      <c r="BK255" s="51">
        <f t="shared" ca="1" si="94"/>
        <v>1938.42</v>
      </c>
      <c r="BL255" s="51">
        <f ca="1">'2024_4월_관리비상세내역'!BM255</f>
        <v>772.12014084507041</v>
      </c>
      <c r="BM255" s="57">
        <f t="shared" ca="1" si="95"/>
        <v>774.86943661971827</v>
      </c>
      <c r="BN255" s="51">
        <f ca="1">'2024_4월_관리비상세내역'!BO255</f>
        <v>764.75840000000005</v>
      </c>
      <c r="BO255" s="57">
        <f t="shared" ca="1" si="96"/>
        <v>818.82720000000006</v>
      </c>
      <c r="BP255" s="51">
        <f ca="1">'2024_4월_관리비상세내역'!BQ255</f>
        <v>1635.7029702970299</v>
      </c>
      <c r="BQ255" s="57">
        <f t="shared" ca="1" si="97"/>
        <v>2050.2673267326736</v>
      </c>
      <c r="BR255" s="51">
        <v>0</v>
      </c>
      <c r="BS255" s="51">
        <v>0</v>
      </c>
    </row>
    <row r="256" spans="1:71">
      <c r="A256" s="8" t="s">
        <v>239</v>
      </c>
      <c r="B256">
        <v>706</v>
      </c>
      <c r="C256" s="54">
        <v>1801</v>
      </c>
      <c r="E256" s="8">
        <v>158.66999999999999</v>
      </c>
      <c r="F256" s="8" t="s">
        <v>240</v>
      </c>
      <c r="G256" s="55">
        <f t="shared" ca="1" si="85"/>
        <v>41925</v>
      </c>
      <c r="H256" s="8">
        <v>77777</v>
      </c>
      <c r="J256" t="str">
        <f t="shared" ca="1" si="99"/>
        <v>월세</v>
      </c>
      <c r="K256" s="8" t="s">
        <v>242</v>
      </c>
      <c r="L256" s="55">
        <v>45413</v>
      </c>
      <c r="M256" s="55">
        <v>45463</v>
      </c>
      <c r="N256" s="55">
        <v>45413</v>
      </c>
      <c r="O256" s="55">
        <v>45443</v>
      </c>
      <c r="P256" s="51">
        <f t="shared" ca="1" si="86"/>
        <v>574776</v>
      </c>
      <c r="Q256" s="57">
        <f t="shared" ca="1" si="87"/>
        <v>586271.52</v>
      </c>
      <c r="R256" s="51">
        <f t="shared" ca="1" si="88"/>
        <v>574776</v>
      </c>
      <c r="S256" s="57">
        <f t="shared" ca="1" si="98"/>
        <v>215065</v>
      </c>
      <c r="T256" s="57">
        <f t="shared" ca="1" si="89"/>
        <v>359711</v>
      </c>
      <c r="U256" s="57">
        <f t="shared" ca="1" si="109"/>
        <v>49595</v>
      </c>
      <c r="V256" s="57">
        <f t="shared" ca="1" si="109"/>
        <v>28273</v>
      </c>
      <c r="W256" s="57">
        <f t="shared" ca="1" si="109"/>
        <v>1968</v>
      </c>
      <c r="X256" s="57">
        <f t="shared" ca="1" si="109"/>
        <v>4693</v>
      </c>
      <c r="Y256" s="57">
        <f t="shared" ca="1" si="109"/>
        <v>3568</v>
      </c>
      <c r="Z256" s="57">
        <f t="shared" ca="1" si="109"/>
        <v>41033</v>
      </c>
      <c r="AA256" s="57">
        <f t="shared" ca="1" si="109"/>
        <v>29830</v>
      </c>
      <c r="AB256" s="57">
        <f t="shared" ca="1" si="109"/>
        <v>73863</v>
      </c>
      <c r="AC256" s="57">
        <f t="shared" ca="1" si="109"/>
        <v>201</v>
      </c>
      <c r="AD256" s="57">
        <f t="shared" ca="1" si="109"/>
        <v>3403</v>
      </c>
      <c r="AE256" s="57">
        <f t="shared" ca="1" si="109"/>
        <v>827</v>
      </c>
      <c r="AF256" s="57">
        <f t="shared" ca="1" si="109"/>
        <v>926</v>
      </c>
      <c r="AG256" s="57">
        <f t="shared" ca="1" si="109"/>
        <v>2430</v>
      </c>
      <c r="AH256" s="57">
        <f t="shared" ca="1" si="109"/>
        <v>140</v>
      </c>
      <c r="AI256" s="57">
        <f t="shared" ca="1" si="109"/>
        <v>0</v>
      </c>
      <c r="AJ256" s="57">
        <f t="shared" ca="1" si="109"/>
        <v>175844</v>
      </c>
      <c r="AK256" s="57">
        <f t="shared" ca="1" si="108"/>
        <v>40318</v>
      </c>
      <c r="AL256" s="57">
        <f t="shared" ca="1" si="106"/>
        <v>66798</v>
      </c>
      <c r="AM256" s="57">
        <f t="shared" ca="1" si="106"/>
        <v>1832</v>
      </c>
      <c r="AN256" s="57">
        <f t="shared" ca="1" si="106"/>
        <v>54252</v>
      </c>
      <c r="AO256" s="57">
        <f t="shared" ca="1" si="106"/>
        <v>0</v>
      </c>
      <c r="AP256" s="57">
        <f t="shared" ca="1" si="106"/>
        <v>14652</v>
      </c>
      <c r="AQ256" s="57">
        <f t="shared" ca="1" si="106"/>
        <v>4285</v>
      </c>
      <c r="AR256" s="57">
        <f t="shared" ca="1" si="106"/>
        <v>1675</v>
      </c>
      <c r="AS256" s="57">
        <v>2500</v>
      </c>
      <c r="AT256" s="57">
        <f t="shared" ca="1" si="106"/>
        <v>0</v>
      </c>
      <c r="AU256" s="51">
        <v>0</v>
      </c>
      <c r="AV256" s="57">
        <v>0</v>
      </c>
      <c r="AW256" s="51">
        <f t="shared" ca="1" si="90"/>
        <v>11495.52</v>
      </c>
      <c r="AX256" s="57">
        <f t="shared" ca="1" si="105"/>
        <v>-4543</v>
      </c>
      <c r="AY256" s="57">
        <f t="shared" ca="1" si="105"/>
        <v>0</v>
      </c>
      <c r="AZ256" s="57">
        <f t="shared" ca="1" si="105"/>
        <v>0</v>
      </c>
      <c r="BA256" s="51">
        <v>0</v>
      </c>
      <c r="BB256" s="51">
        <v>0</v>
      </c>
      <c r="BC256" s="57">
        <f t="shared" ca="1" si="105"/>
        <v>-19423</v>
      </c>
      <c r="BD256" s="57">
        <f t="shared" ca="1" si="105"/>
        <v>-4164</v>
      </c>
      <c r="BE256" s="57">
        <f t="shared" ca="1" si="100"/>
        <v>879.22</v>
      </c>
      <c r="BF256" s="51">
        <f t="shared" ca="1" si="91"/>
        <v>53.438400000000001</v>
      </c>
      <c r="BG256" s="51">
        <f t="shared" ca="1" si="92"/>
        <v>7.6411267605633801</v>
      </c>
      <c r="BH256" s="51">
        <f t="shared" ca="1" si="93"/>
        <v>145.06930693069307</v>
      </c>
      <c r="BI256" s="51">
        <v>0</v>
      </c>
      <c r="BJ256" s="51">
        <f ca="1">'2024_4월_관리비상세내역'!BK256</f>
        <v>1539.7950000000001</v>
      </c>
      <c r="BK256" s="51">
        <f t="shared" ca="1" si="94"/>
        <v>2419.0150000000003</v>
      </c>
      <c r="BL256" s="51">
        <f ca="1">'2024_4월_관리비상세내역'!BM256</f>
        <v>100.58633802816901</v>
      </c>
      <c r="BM256" s="57">
        <f t="shared" ca="1" si="95"/>
        <v>108.22746478873239</v>
      </c>
      <c r="BN256" s="51">
        <f ca="1">'2024_4월_관리비상세내역'!BO256</f>
        <v>669.72079999999994</v>
      </c>
      <c r="BO256" s="57">
        <f t="shared" ca="1" si="96"/>
        <v>723.15919999999994</v>
      </c>
      <c r="BP256" s="51">
        <f ca="1">'2024_4월_관리비상세내역'!BQ256</f>
        <v>1343.3069306930693</v>
      </c>
      <c r="BQ256" s="57">
        <f t="shared" ca="1" si="97"/>
        <v>1488.3762376237623</v>
      </c>
      <c r="BR256" s="51">
        <v>0</v>
      </c>
      <c r="BS256" s="51">
        <v>0</v>
      </c>
    </row>
    <row r="257" spans="1:71">
      <c r="A257" s="8" t="s">
        <v>239</v>
      </c>
      <c r="B257">
        <v>706</v>
      </c>
      <c r="C257" s="54">
        <v>1802</v>
      </c>
      <c r="E257" s="8">
        <v>158.66999999999999</v>
      </c>
      <c r="F257" s="8" t="s">
        <v>240</v>
      </c>
      <c r="G257" s="55">
        <f t="shared" ca="1" si="85"/>
        <v>43681</v>
      </c>
      <c r="H257" s="8">
        <v>77777</v>
      </c>
      <c r="J257" t="str">
        <f t="shared" ca="1" si="99"/>
        <v>자가</v>
      </c>
      <c r="K257" s="8" t="s">
        <v>242</v>
      </c>
      <c r="L257" s="55">
        <v>45413</v>
      </c>
      <c r="M257" s="55">
        <v>45463</v>
      </c>
      <c r="N257" s="55">
        <v>45413</v>
      </c>
      <c r="O257" s="55">
        <v>45443</v>
      </c>
      <c r="P257" s="51">
        <f t="shared" ca="1" si="86"/>
        <v>440799</v>
      </c>
      <c r="Q257" s="57">
        <f t="shared" ca="1" si="87"/>
        <v>449614.98</v>
      </c>
      <c r="R257" s="51">
        <f t="shared" ca="1" si="88"/>
        <v>440799</v>
      </c>
      <c r="S257" s="57">
        <f t="shared" ca="1" si="98"/>
        <v>193998</v>
      </c>
      <c r="T257" s="57">
        <f t="shared" ca="1" si="89"/>
        <v>246801</v>
      </c>
      <c r="U257" s="57">
        <f t="shared" ca="1" si="109"/>
        <v>73735</v>
      </c>
      <c r="V257" s="57">
        <f t="shared" ca="1" si="109"/>
        <v>37541</v>
      </c>
      <c r="W257" s="57">
        <f t="shared" ca="1" si="109"/>
        <v>1691</v>
      </c>
      <c r="X257" s="57">
        <f t="shared" ca="1" si="109"/>
        <v>1585</v>
      </c>
      <c r="Y257" s="57">
        <f t="shared" ca="1" si="109"/>
        <v>3147</v>
      </c>
      <c r="Z257" s="57">
        <f t="shared" ca="1" si="109"/>
        <v>23776</v>
      </c>
      <c r="AA257" s="57">
        <f t="shared" ca="1" si="109"/>
        <v>10374</v>
      </c>
      <c r="AB257" s="57">
        <f t="shared" ca="1" si="109"/>
        <v>19801</v>
      </c>
      <c r="AC257" s="57">
        <f t="shared" ca="1" si="109"/>
        <v>2745</v>
      </c>
      <c r="AD257" s="57">
        <f t="shared" ca="1" si="109"/>
        <v>9922</v>
      </c>
      <c r="AE257" s="57">
        <f t="shared" ca="1" si="109"/>
        <v>8287</v>
      </c>
      <c r="AF257" s="57">
        <f t="shared" ca="1" si="109"/>
        <v>878</v>
      </c>
      <c r="AG257" s="57">
        <f t="shared" ca="1" si="109"/>
        <v>6629</v>
      </c>
      <c r="AH257" s="57">
        <f t="shared" ca="1" si="109"/>
        <v>138</v>
      </c>
      <c r="AI257" s="57">
        <f t="shared" ca="1" si="109"/>
        <v>0</v>
      </c>
      <c r="AJ257" s="57">
        <f t="shared" ca="1" si="109"/>
        <v>130025</v>
      </c>
      <c r="AK257" s="57">
        <f t="shared" ca="1" si="108"/>
        <v>48840</v>
      </c>
      <c r="AL257" s="57">
        <f t="shared" ca="1" si="106"/>
        <v>33983</v>
      </c>
      <c r="AM257" s="57">
        <f t="shared" ca="1" si="106"/>
        <v>3330</v>
      </c>
      <c r="AN257" s="57">
        <f t="shared" ca="1" si="106"/>
        <v>20780</v>
      </c>
      <c r="AO257" s="57">
        <f t="shared" ca="1" si="106"/>
        <v>0</v>
      </c>
      <c r="AP257" s="57">
        <f t="shared" ca="1" si="106"/>
        <v>23965</v>
      </c>
      <c r="AQ257" s="57">
        <f t="shared" ca="1" si="106"/>
        <v>4261</v>
      </c>
      <c r="AR257" s="57">
        <f t="shared" ca="1" si="106"/>
        <v>1935</v>
      </c>
      <c r="AS257" s="57">
        <v>2500</v>
      </c>
      <c r="AT257" s="57">
        <f t="shared" ca="1" si="106"/>
        <v>0</v>
      </c>
      <c r="AU257" s="51">
        <v>0</v>
      </c>
      <c r="AV257" s="57">
        <v>0</v>
      </c>
      <c r="AW257" s="51">
        <f t="shared" ca="1" si="90"/>
        <v>8815.98</v>
      </c>
      <c r="AX257" s="57">
        <f t="shared" ca="1" si="105"/>
        <v>-3515</v>
      </c>
      <c r="AY257" s="57">
        <f t="shared" ca="1" si="105"/>
        <v>0</v>
      </c>
      <c r="AZ257" s="57">
        <f t="shared" ca="1" si="105"/>
        <v>0</v>
      </c>
      <c r="BA257" s="51">
        <v>0</v>
      </c>
      <c r="BB257" s="51">
        <v>0</v>
      </c>
      <c r="BC257" s="57">
        <f t="shared" ca="1" si="105"/>
        <v>-10154</v>
      </c>
      <c r="BD257" s="57">
        <f t="shared" ca="1" si="105"/>
        <v>-15400</v>
      </c>
      <c r="BE257" s="57">
        <f t="shared" ca="1" si="100"/>
        <v>650.125</v>
      </c>
      <c r="BF257" s="51">
        <f t="shared" ca="1" si="91"/>
        <v>27.186399999999999</v>
      </c>
      <c r="BG257" s="51">
        <f t="shared" ca="1" si="92"/>
        <v>2.9267605633802818</v>
      </c>
      <c r="BH257" s="51">
        <f t="shared" ca="1" si="93"/>
        <v>237.27722772277227</v>
      </c>
      <c r="BI257" s="51">
        <v>0</v>
      </c>
      <c r="BJ257" s="51">
        <f ca="1">'2024_4월_관리비상세내역'!BK257</f>
        <v>1721.79</v>
      </c>
      <c r="BK257" s="51">
        <f t="shared" ca="1" si="94"/>
        <v>2371.915</v>
      </c>
      <c r="BL257" s="51">
        <f ca="1">'2024_4월_관리비상세내역'!BM257</f>
        <v>764.19985915492964</v>
      </c>
      <c r="BM257" s="57">
        <f t="shared" ca="1" si="95"/>
        <v>767.12661971830994</v>
      </c>
      <c r="BN257" s="51">
        <f ca="1">'2024_4월_관리비상세내역'!BO257</f>
        <v>528.39519999999993</v>
      </c>
      <c r="BO257" s="57">
        <f t="shared" ca="1" si="96"/>
        <v>555.58159999999998</v>
      </c>
      <c r="BP257" s="51">
        <f ca="1">'2024_4월_관리비상세내역'!BQ257</f>
        <v>2372.5940594059407</v>
      </c>
      <c r="BQ257" s="57">
        <f t="shared" ca="1" si="97"/>
        <v>2609.871287128713</v>
      </c>
      <c r="BR257" s="51">
        <v>0</v>
      </c>
      <c r="BS257" s="51">
        <v>0</v>
      </c>
    </row>
    <row r="258" spans="1:71">
      <c r="A258" s="8" t="s">
        <v>239</v>
      </c>
      <c r="B258">
        <v>706</v>
      </c>
      <c r="C258" s="54">
        <v>1901</v>
      </c>
      <c r="E258" s="8">
        <v>158.66999999999999</v>
      </c>
      <c r="F258" s="8" t="s">
        <v>240</v>
      </c>
      <c r="G258" s="55">
        <f t="shared" ca="1" si="85"/>
        <v>42691</v>
      </c>
      <c r="H258" s="8">
        <v>77777</v>
      </c>
      <c r="J258" t="str">
        <f t="shared" ca="1" si="99"/>
        <v>월세</v>
      </c>
      <c r="K258" s="8" t="s">
        <v>242</v>
      </c>
      <c r="L258" s="55">
        <v>45413</v>
      </c>
      <c r="M258" s="55">
        <v>45463</v>
      </c>
      <c r="N258" s="55">
        <v>45413</v>
      </c>
      <c r="O258" s="55">
        <v>45443</v>
      </c>
      <c r="P258" s="51">
        <f t="shared" ca="1" si="86"/>
        <v>562530</v>
      </c>
      <c r="Q258" s="57">
        <f t="shared" ca="1" si="87"/>
        <v>573780.6</v>
      </c>
      <c r="R258" s="51">
        <f t="shared" ca="1" si="88"/>
        <v>562530</v>
      </c>
      <c r="S258" s="57">
        <f t="shared" ca="1" si="98"/>
        <v>214468</v>
      </c>
      <c r="T258" s="57">
        <f t="shared" ca="1" si="89"/>
        <v>348062</v>
      </c>
      <c r="U258" s="57">
        <f t="shared" ca="1" si="109"/>
        <v>56117</v>
      </c>
      <c r="V258" s="57">
        <f t="shared" ca="1" si="109"/>
        <v>16411</v>
      </c>
      <c r="W258" s="57">
        <f t="shared" ca="1" si="109"/>
        <v>1010</v>
      </c>
      <c r="X258" s="57">
        <f t="shared" ca="1" si="109"/>
        <v>1622</v>
      </c>
      <c r="Y258" s="57">
        <f t="shared" ca="1" si="109"/>
        <v>3923</v>
      </c>
      <c r="Z258" s="57">
        <f t="shared" ca="1" si="109"/>
        <v>54888</v>
      </c>
      <c r="AA258" s="57">
        <f t="shared" ca="1" si="109"/>
        <v>7887</v>
      </c>
      <c r="AB258" s="57">
        <f t="shared" ca="1" si="109"/>
        <v>61772</v>
      </c>
      <c r="AC258" s="57">
        <f t="shared" ca="1" si="109"/>
        <v>1155</v>
      </c>
      <c r="AD258" s="57">
        <f t="shared" ca="1" si="109"/>
        <v>7779</v>
      </c>
      <c r="AE258" s="57">
        <f t="shared" ca="1" si="109"/>
        <v>4628</v>
      </c>
      <c r="AF258" s="57">
        <f t="shared" ca="1" si="109"/>
        <v>507</v>
      </c>
      <c r="AG258" s="57">
        <f t="shared" ca="1" si="109"/>
        <v>996</v>
      </c>
      <c r="AH258" s="57">
        <f t="shared" ca="1" si="109"/>
        <v>596</v>
      </c>
      <c r="AI258" s="57">
        <f t="shared" ca="1" si="109"/>
        <v>0</v>
      </c>
      <c r="AJ258" s="57">
        <f t="shared" ca="1" si="109"/>
        <v>191344</v>
      </c>
      <c r="AK258" s="57">
        <f t="shared" ca="1" si="108"/>
        <v>14363</v>
      </c>
      <c r="AL258" s="57">
        <f t="shared" ca="1" si="108"/>
        <v>59302</v>
      </c>
      <c r="AM258" s="57">
        <f t="shared" ca="1" si="108"/>
        <v>9409</v>
      </c>
      <c r="AN258" s="57">
        <f t="shared" ca="1" si="108"/>
        <v>74770</v>
      </c>
      <c r="AO258" s="57">
        <f t="shared" ca="1" si="108"/>
        <v>0</v>
      </c>
      <c r="AP258" s="57">
        <f t="shared" ca="1" si="108"/>
        <v>49987</v>
      </c>
      <c r="AQ258" s="57">
        <f t="shared" ca="1" si="108"/>
        <v>3660</v>
      </c>
      <c r="AR258" s="57">
        <f t="shared" ca="1" si="108"/>
        <v>1578</v>
      </c>
      <c r="AS258" s="57">
        <v>2500</v>
      </c>
      <c r="AT258" s="57">
        <f t="shared" ca="1" si="108"/>
        <v>0</v>
      </c>
      <c r="AU258" s="51">
        <v>0</v>
      </c>
      <c r="AV258" s="57">
        <v>0</v>
      </c>
      <c r="AW258" s="51">
        <f t="shared" ca="1" si="90"/>
        <v>11250.6</v>
      </c>
      <c r="AX258" s="57">
        <f t="shared" ca="1" si="105"/>
        <v>-16948</v>
      </c>
      <c r="AY258" s="57">
        <f t="shared" ca="1" si="105"/>
        <v>0</v>
      </c>
      <c r="AZ258" s="57">
        <f t="shared" ca="1" si="105"/>
        <v>0</v>
      </c>
      <c r="BA258" s="51">
        <v>0</v>
      </c>
      <c r="BB258" s="51">
        <v>0</v>
      </c>
      <c r="BC258" s="57">
        <f t="shared" ca="1" si="105"/>
        <v>-27881</v>
      </c>
      <c r="BD258" s="57">
        <f t="shared" ca="1" si="105"/>
        <v>-18845</v>
      </c>
      <c r="BE258" s="57">
        <f t="shared" ca="1" si="100"/>
        <v>956.72</v>
      </c>
      <c r="BF258" s="51">
        <f t="shared" ca="1" si="91"/>
        <v>47.441600000000001</v>
      </c>
      <c r="BG258" s="51">
        <f t="shared" ca="1" si="92"/>
        <v>10.530985915492957</v>
      </c>
      <c r="BH258" s="51">
        <f t="shared" ca="1" si="93"/>
        <v>494.9207920792079</v>
      </c>
      <c r="BI258" s="51">
        <v>0</v>
      </c>
      <c r="BJ258" s="51">
        <f ca="1">'2024_4월_관리비상세내역'!BK258</f>
        <v>1028.54</v>
      </c>
      <c r="BK258" s="51">
        <f t="shared" ca="1" si="94"/>
        <v>1985.26</v>
      </c>
      <c r="BL258" s="51">
        <f ca="1">'2024_4월_관리비상세내역'!BM258</f>
        <v>440.02070422535212</v>
      </c>
      <c r="BM258" s="57">
        <f t="shared" ca="1" si="95"/>
        <v>450.5516901408451</v>
      </c>
      <c r="BN258" s="51">
        <f ca="1">'2024_4월_관리비상세내역'!BO258</f>
        <v>956.66399999999999</v>
      </c>
      <c r="BO258" s="57">
        <f t="shared" ca="1" si="96"/>
        <v>1004.1056</v>
      </c>
      <c r="BP258" s="51">
        <f ca="1">'2024_4월_관리비상세내역'!BQ258</f>
        <v>2151.5643564356437</v>
      </c>
      <c r="BQ258" s="57">
        <f t="shared" ca="1" si="97"/>
        <v>2646.4851485148515</v>
      </c>
      <c r="BR258" s="51">
        <v>0</v>
      </c>
      <c r="BS258" s="51">
        <v>0</v>
      </c>
    </row>
    <row r="259" spans="1:71">
      <c r="A259" s="8" t="s">
        <v>239</v>
      </c>
      <c r="B259">
        <v>706</v>
      </c>
      <c r="C259" s="54">
        <v>1902</v>
      </c>
      <c r="E259" s="8">
        <v>158.66999999999999</v>
      </c>
      <c r="F259" s="8" t="s">
        <v>240</v>
      </c>
      <c r="G259" s="55">
        <f t="shared" ref="G259:G265" ca="1" si="110">RANDBETWEEN(DATE(2014,1,1), DATE(2024,1,1))</f>
        <v>44639</v>
      </c>
      <c r="H259" s="8">
        <v>77777</v>
      </c>
      <c r="J259" t="str">
        <f t="shared" ca="1" si="99"/>
        <v>전세</v>
      </c>
      <c r="K259" s="8" t="s">
        <v>242</v>
      </c>
      <c r="L259" s="55">
        <v>45413</v>
      </c>
      <c r="M259" s="55">
        <v>45463</v>
      </c>
      <c r="N259" s="55">
        <v>45413</v>
      </c>
      <c r="O259" s="55">
        <v>45443</v>
      </c>
      <c r="P259" s="51">
        <f t="shared" ref="P259:P265" ca="1" si="111">R259+AU259</f>
        <v>592122</v>
      </c>
      <c r="Q259" s="57">
        <f t="shared" ref="Q259:Q265" ca="1" si="112">P259+AW259</f>
        <v>603964.43999999994</v>
      </c>
      <c r="R259" s="51">
        <f t="shared" ref="R259:R265" ca="1" si="113">S259+T259</f>
        <v>592122</v>
      </c>
      <c r="S259" s="57">
        <f t="shared" ca="1" si="98"/>
        <v>251131</v>
      </c>
      <c r="T259" s="57">
        <f t="shared" ref="T259:T265" ca="1" si="114">SUM(AA259,AH259,AJ259,AK259,AL259,AM259,AN259,AP259,AR259,AS259,AX259,BC259,BD259)</f>
        <v>340991</v>
      </c>
      <c r="U259" s="57">
        <f t="shared" ca="1" si="109"/>
        <v>60552</v>
      </c>
      <c r="V259" s="57">
        <f t="shared" ca="1" si="109"/>
        <v>23655</v>
      </c>
      <c r="W259" s="57">
        <f t="shared" ca="1" si="109"/>
        <v>585</v>
      </c>
      <c r="X259" s="57">
        <f t="shared" ca="1" si="109"/>
        <v>4563</v>
      </c>
      <c r="Y259" s="57">
        <f t="shared" ca="1" si="109"/>
        <v>3953</v>
      </c>
      <c r="Z259" s="57">
        <f t="shared" ca="1" si="109"/>
        <v>20959</v>
      </c>
      <c r="AA259" s="57">
        <f t="shared" ca="1" si="109"/>
        <v>25355</v>
      </c>
      <c r="AB259" s="57">
        <f t="shared" ca="1" si="109"/>
        <v>63566</v>
      </c>
      <c r="AC259" s="57">
        <f t="shared" ca="1" si="109"/>
        <v>2908</v>
      </c>
      <c r="AD259" s="57">
        <f t="shared" ca="1" si="109"/>
        <v>9035</v>
      </c>
      <c r="AE259" s="57">
        <f t="shared" ca="1" si="109"/>
        <v>16160</v>
      </c>
      <c r="AF259" s="57">
        <f t="shared" ca="1" si="109"/>
        <v>524</v>
      </c>
      <c r="AG259" s="57">
        <f t="shared" ca="1" si="109"/>
        <v>41504</v>
      </c>
      <c r="AH259" s="57">
        <f t="shared" ca="1" si="109"/>
        <v>826</v>
      </c>
      <c r="AI259" s="57">
        <f t="shared" ca="1" si="109"/>
        <v>0</v>
      </c>
      <c r="AJ259" s="57">
        <f t="shared" ca="1" si="109"/>
        <v>197646</v>
      </c>
      <c r="AK259" s="57">
        <f t="shared" ca="1" si="108"/>
        <v>16189</v>
      </c>
      <c r="AL259" s="57">
        <f t="shared" ca="1" si="108"/>
        <v>60641</v>
      </c>
      <c r="AM259" s="57">
        <f t="shared" ca="1" si="108"/>
        <v>1012</v>
      </c>
      <c r="AN259" s="57">
        <f t="shared" ca="1" si="108"/>
        <v>37771</v>
      </c>
      <c r="AO259" s="57">
        <f t="shared" ca="1" si="108"/>
        <v>0</v>
      </c>
      <c r="AP259" s="57">
        <f t="shared" ca="1" si="108"/>
        <v>31447</v>
      </c>
      <c r="AQ259" s="57">
        <f t="shared" ca="1" si="108"/>
        <v>3167</v>
      </c>
      <c r="AR259" s="57">
        <f t="shared" ca="1" si="108"/>
        <v>2265</v>
      </c>
      <c r="AS259" s="57">
        <v>2500</v>
      </c>
      <c r="AT259" s="57">
        <f t="shared" ca="1" si="108"/>
        <v>0</v>
      </c>
      <c r="AU259" s="51">
        <v>0</v>
      </c>
      <c r="AV259" s="57">
        <v>0</v>
      </c>
      <c r="AW259" s="51">
        <f t="shared" ref="AW259:AW265" ca="1" si="115">P259*0.02</f>
        <v>11842.44</v>
      </c>
      <c r="AX259" s="57">
        <f t="shared" ca="1" si="105"/>
        <v>-24252</v>
      </c>
      <c r="AY259" s="57">
        <f t="shared" ca="1" si="105"/>
        <v>0</v>
      </c>
      <c r="AZ259" s="57">
        <f t="shared" ca="1" si="105"/>
        <v>0</v>
      </c>
      <c r="BA259" s="51">
        <v>0</v>
      </c>
      <c r="BB259" s="51">
        <v>0</v>
      </c>
      <c r="BC259" s="57">
        <f t="shared" ca="1" si="105"/>
        <v>-1720</v>
      </c>
      <c r="BD259" s="57">
        <f t="shared" ca="1" si="105"/>
        <v>-8689</v>
      </c>
      <c r="BE259" s="57">
        <f t="shared" ca="1" si="100"/>
        <v>988.23</v>
      </c>
      <c r="BF259" s="51">
        <f t="shared" ref="BF259:BF265" ca="1" si="116">AL259/1250</f>
        <v>48.512799999999999</v>
      </c>
      <c r="BG259" s="51">
        <f t="shared" ref="BG259:BG265" ca="1" si="117">AN259/7100</f>
        <v>5.3198591549295777</v>
      </c>
      <c r="BH259" s="51">
        <f t="shared" ref="BH259:BH265" ca="1" si="118">AP259/101</f>
        <v>311.35643564356434</v>
      </c>
      <c r="BI259" s="51">
        <v>0</v>
      </c>
      <c r="BJ259" s="51">
        <f ca="1">'2024_4월_관리비상세내역'!BK259</f>
        <v>1902.5050000000001</v>
      </c>
      <c r="BK259" s="51">
        <f t="shared" ref="BK259:BK265" ca="1" si="119">BJ259+BE259</f>
        <v>2890.7350000000001</v>
      </c>
      <c r="BL259" s="51">
        <f ca="1">'2024_4월_관리비상세내역'!BM259</f>
        <v>106.57464788732395</v>
      </c>
      <c r="BM259" s="57">
        <f t="shared" ref="BM259:BM265" ca="1" si="120">BL259+BG259</f>
        <v>111.89450704225352</v>
      </c>
      <c r="BN259" s="51">
        <f ca="1">'2024_4월_관리비상세내역'!BO259</f>
        <v>754.8424</v>
      </c>
      <c r="BO259" s="57">
        <f t="shared" ref="BO259:BO265" ca="1" si="121">BN259+BF259</f>
        <v>803.35519999999997</v>
      </c>
      <c r="BP259" s="51">
        <f ca="1">'2024_4월_관리비상세내역'!BQ259</f>
        <v>808.74257425742576</v>
      </c>
      <c r="BQ259" s="57">
        <f t="shared" ref="BQ259:BQ265" ca="1" si="122">BP259+BH259</f>
        <v>1120.09900990099</v>
      </c>
      <c r="BR259" s="51">
        <v>0</v>
      </c>
      <c r="BS259" s="51">
        <v>0</v>
      </c>
    </row>
    <row r="260" spans="1:71">
      <c r="A260" s="8" t="s">
        <v>239</v>
      </c>
      <c r="B260">
        <v>706</v>
      </c>
      <c r="C260" s="54">
        <v>2001</v>
      </c>
      <c r="E260" s="8">
        <v>158.66999999999999</v>
      </c>
      <c r="F260" s="8" t="s">
        <v>240</v>
      </c>
      <c r="G260" s="55">
        <f t="shared" ca="1" si="110"/>
        <v>43100</v>
      </c>
      <c r="H260" s="8">
        <v>77777</v>
      </c>
      <c r="J260" t="str">
        <f t="shared" ca="1" si="99"/>
        <v>전세</v>
      </c>
      <c r="K260" s="8" t="s">
        <v>242</v>
      </c>
      <c r="L260" s="55">
        <v>45413</v>
      </c>
      <c r="M260" s="55">
        <v>45463</v>
      </c>
      <c r="N260" s="55">
        <v>45413</v>
      </c>
      <c r="O260" s="55">
        <v>45443</v>
      </c>
      <c r="P260" s="51">
        <f t="shared" ca="1" si="111"/>
        <v>532700</v>
      </c>
      <c r="Q260" s="57">
        <f t="shared" ca="1" si="112"/>
        <v>543354</v>
      </c>
      <c r="R260" s="51">
        <f t="shared" ca="1" si="113"/>
        <v>532700</v>
      </c>
      <c r="S260" s="57">
        <f t="shared" ref="S260:S265" ca="1" si="123">SUM(U260,V260,W260,X260,Y260,Z260,AB260,AC260,AD260,AE260,AF260,AG260,AQ260)</f>
        <v>182944</v>
      </c>
      <c r="T260" s="57">
        <f t="shared" ca="1" si="114"/>
        <v>349756</v>
      </c>
      <c r="U260" s="57">
        <f t="shared" ca="1" si="109"/>
        <v>39746</v>
      </c>
      <c r="V260" s="57">
        <f t="shared" ca="1" si="109"/>
        <v>17908</v>
      </c>
      <c r="W260" s="57">
        <f t="shared" ca="1" si="109"/>
        <v>1733</v>
      </c>
      <c r="X260" s="57">
        <f t="shared" ca="1" si="109"/>
        <v>4154</v>
      </c>
      <c r="Y260" s="57">
        <f t="shared" ca="1" si="109"/>
        <v>3826</v>
      </c>
      <c r="Z260" s="57">
        <f t="shared" ca="1" si="109"/>
        <v>30485</v>
      </c>
      <c r="AA260" s="57">
        <f t="shared" ca="1" si="109"/>
        <v>15792</v>
      </c>
      <c r="AB260" s="57">
        <f t="shared" ca="1" si="109"/>
        <v>21373</v>
      </c>
      <c r="AC260" s="57">
        <f t="shared" ca="1" si="109"/>
        <v>1924</v>
      </c>
      <c r="AD260" s="57">
        <f t="shared" ca="1" si="109"/>
        <v>8281</v>
      </c>
      <c r="AE260" s="57">
        <f t="shared" ca="1" si="109"/>
        <v>24021</v>
      </c>
      <c r="AF260" s="57">
        <f t="shared" ca="1" si="109"/>
        <v>430</v>
      </c>
      <c r="AG260" s="57">
        <f t="shared" ca="1" si="109"/>
        <v>27771</v>
      </c>
      <c r="AH260" s="57">
        <f t="shared" ca="1" si="109"/>
        <v>270</v>
      </c>
      <c r="AI260" s="57">
        <f t="shared" ca="1" si="109"/>
        <v>0</v>
      </c>
      <c r="AJ260" s="57">
        <f t="shared" ca="1" si="109"/>
        <v>181059</v>
      </c>
      <c r="AK260" s="57">
        <f t="shared" ca="1" si="108"/>
        <v>49552</v>
      </c>
      <c r="AL260" s="57">
        <f t="shared" ca="1" si="108"/>
        <v>75432</v>
      </c>
      <c r="AM260" s="57">
        <f t="shared" ca="1" si="108"/>
        <v>2476</v>
      </c>
      <c r="AN260" s="57">
        <f t="shared" ca="1" si="108"/>
        <v>13600</v>
      </c>
      <c r="AO260" s="57">
        <f t="shared" ca="1" si="108"/>
        <v>0</v>
      </c>
      <c r="AP260" s="57">
        <f t="shared" ca="1" si="108"/>
        <v>67774</v>
      </c>
      <c r="AQ260" s="57">
        <f t="shared" ca="1" si="108"/>
        <v>1292</v>
      </c>
      <c r="AR260" s="57">
        <f t="shared" ca="1" si="108"/>
        <v>1584</v>
      </c>
      <c r="AS260" s="57">
        <v>2500</v>
      </c>
      <c r="AT260" s="57">
        <f t="shared" ca="1" si="108"/>
        <v>0</v>
      </c>
      <c r="AU260" s="51">
        <v>0</v>
      </c>
      <c r="AV260" s="57">
        <v>0</v>
      </c>
      <c r="AW260" s="51">
        <f t="shared" ca="1" si="115"/>
        <v>10654</v>
      </c>
      <c r="AX260" s="57">
        <f t="shared" ca="1" si="105"/>
        <v>-14968</v>
      </c>
      <c r="AY260" s="57">
        <f t="shared" ca="1" si="105"/>
        <v>0</v>
      </c>
      <c r="AZ260" s="57">
        <f t="shared" ca="1" si="105"/>
        <v>0</v>
      </c>
      <c r="BA260" s="51">
        <v>0</v>
      </c>
      <c r="BB260" s="51">
        <v>0</v>
      </c>
      <c r="BC260" s="57">
        <f t="shared" ca="1" si="105"/>
        <v>-16646</v>
      </c>
      <c r="BD260" s="57">
        <f t="shared" ca="1" si="105"/>
        <v>-28669</v>
      </c>
      <c r="BE260" s="57">
        <f t="shared" ca="1" si="100"/>
        <v>905.29499999999996</v>
      </c>
      <c r="BF260" s="51">
        <f t="shared" ca="1" si="116"/>
        <v>60.345599999999997</v>
      </c>
      <c r="BG260" s="51">
        <f t="shared" ca="1" si="117"/>
        <v>1.9154929577464788</v>
      </c>
      <c r="BH260" s="51">
        <f t="shared" ca="1" si="118"/>
        <v>671.02970297029708</v>
      </c>
      <c r="BI260" s="51">
        <v>0</v>
      </c>
      <c r="BJ260" s="51">
        <f ca="1">'2024_4월_관리비상세내역'!BK260</f>
        <v>1464.4349999999999</v>
      </c>
      <c r="BK260" s="51">
        <f t="shared" ca="1" si="119"/>
        <v>2369.73</v>
      </c>
      <c r="BL260" s="51">
        <f ca="1">'2024_4월_관리비상세내역'!BM260</f>
        <v>216.34183098591549</v>
      </c>
      <c r="BM260" s="57">
        <f t="shared" ca="1" si="120"/>
        <v>218.25732394366196</v>
      </c>
      <c r="BN260" s="51">
        <f ca="1">'2024_4월_관리비상세내역'!BO260</f>
        <v>1060.8376000000001</v>
      </c>
      <c r="BO260" s="57">
        <f t="shared" ca="1" si="121"/>
        <v>1121.1832000000002</v>
      </c>
      <c r="BP260" s="51">
        <f ca="1">'2024_4월_관리비상세내역'!BQ260</f>
        <v>1706.4257425742576</v>
      </c>
      <c r="BQ260" s="57">
        <f t="shared" ca="1" si="122"/>
        <v>2377.4554455445545</v>
      </c>
      <c r="BR260" s="51">
        <v>0</v>
      </c>
      <c r="BS260" s="51">
        <v>0</v>
      </c>
    </row>
    <row r="261" spans="1:71">
      <c r="A261" s="8" t="s">
        <v>239</v>
      </c>
      <c r="B261">
        <v>706</v>
      </c>
      <c r="C261" s="54">
        <v>2002</v>
      </c>
      <c r="E261" s="8">
        <v>158.66999999999999</v>
      </c>
      <c r="F261" s="8" t="s">
        <v>240</v>
      </c>
      <c r="G261" s="55">
        <f t="shared" ca="1" si="110"/>
        <v>42200</v>
      </c>
      <c r="H261" s="8">
        <v>77777</v>
      </c>
      <c r="J261" t="str">
        <f t="shared" ca="1" si="99"/>
        <v>전세</v>
      </c>
      <c r="K261" s="8" t="s">
        <v>242</v>
      </c>
      <c r="L261" s="55">
        <v>45413</v>
      </c>
      <c r="M261" s="55">
        <v>45463</v>
      </c>
      <c r="N261" s="55">
        <v>45413</v>
      </c>
      <c r="O261" s="55">
        <v>45443</v>
      </c>
      <c r="P261" s="51">
        <f t="shared" ca="1" si="111"/>
        <v>568360</v>
      </c>
      <c r="Q261" s="57">
        <f t="shared" ca="1" si="112"/>
        <v>579727.19999999995</v>
      </c>
      <c r="R261" s="51">
        <f t="shared" ca="1" si="113"/>
        <v>568360</v>
      </c>
      <c r="S261" s="57">
        <f t="shared" ca="1" si="123"/>
        <v>270975</v>
      </c>
      <c r="T261" s="57">
        <f t="shared" ca="1" si="114"/>
        <v>297385</v>
      </c>
      <c r="U261" s="57">
        <f t="shared" ca="1" si="109"/>
        <v>78986</v>
      </c>
      <c r="V261" s="57">
        <f t="shared" ca="1" si="109"/>
        <v>25926</v>
      </c>
      <c r="W261" s="57">
        <f t="shared" ca="1" si="109"/>
        <v>428</v>
      </c>
      <c r="X261" s="57">
        <f t="shared" ca="1" si="109"/>
        <v>4741</v>
      </c>
      <c r="Y261" s="57">
        <f t="shared" ca="1" si="109"/>
        <v>3941</v>
      </c>
      <c r="Z261" s="57">
        <f t="shared" ca="1" si="109"/>
        <v>47923</v>
      </c>
      <c r="AA261" s="57">
        <f t="shared" ca="1" si="109"/>
        <v>10845</v>
      </c>
      <c r="AB261" s="57">
        <f t="shared" ca="1" si="109"/>
        <v>70868</v>
      </c>
      <c r="AC261" s="57">
        <f t="shared" ca="1" si="109"/>
        <v>1966</v>
      </c>
      <c r="AD261" s="57">
        <f t="shared" ca="1" si="109"/>
        <v>9806</v>
      </c>
      <c r="AE261" s="57">
        <f t="shared" ca="1" si="109"/>
        <v>5620</v>
      </c>
      <c r="AF261" s="57">
        <f t="shared" ca="1" si="109"/>
        <v>459</v>
      </c>
      <c r="AG261" s="57">
        <f t="shared" ca="1" si="109"/>
        <v>18786</v>
      </c>
      <c r="AH261" s="57">
        <f t="shared" ca="1" si="109"/>
        <v>117</v>
      </c>
      <c r="AI261" s="57">
        <f t="shared" ca="1" si="109"/>
        <v>0</v>
      </c>
      <c r="AJ261" s="57">
        <f t="shared" ca="1" si="109"/>
        <v>155729</v>
      </c>
      <c r="AK261" s="57">
        <f t="shared" ca="1" si="108"/>
        <v>8781</v>
      </c>
      <c r="AL261" s="57">
        <f t="shared" ca="1" si="108"/>
        <v>53641</v>
      </c>
      <c r="AM261" s="57">
        <f t="shared" ca="1" si="108"/>
        <v>2804</v>
      </c>
      <c r="AN261" s="57">
        <f t="shared" ca="1" si="108"/>
        <v>28166</v>
      </c>
      <c r="AO261" s="57">
        <f t="shared" ca="1" si="108"/>
        <v>0</v>
      </c>
      <c r="AP261" s="57">
        <f t="shared" ca="1" si="108"/>
        <v>71845</v>
      </c>
      <c r="AQ261" s="57">
        <f t="shared" ca="1" si="108"/>
        <v>1525</v>
      </c>
      <c r="AR261" s="57">
        <f t="shared" ca="1" si="108"/>
        <v>1865</v>
      </c>
      <c r="AS261" s="57">
        <v>2500</v>
      </c>
      <c r="AT261" s="57">
        <f t="shared" ca="1" si="108"/>
        <v>0</v>
      </c>
      <c r="AU261" s="51">
        <v>0</v>
      </c>
      <c r="AV261" s="57">
        <v>0</v>
      </c>
      <c r="AW261" s="51">
        <f t="shared" ca="1" si="115"/>
        <v>11367.2</v>
      </c>
      <c r="AX261" s="57">
        <f t="shared" ca="1" si="105"/>
        <v>-9700</v>
      </c>
      <c r="AY261" s="57">
        <f t="shared" ca="1" si="105"/>
        <v>0</v>
      </c>
      <c r="AZ261" s="57">
        <f t="shared" ca="1" si="105"/>
        <v>0</v>
      </c>
      <c r="BA261" s="51">
        <v>0</v>
      </c>
      <c r="BB261" s="51">
        <v>0</v>
      </c>
      <c r="BC261" s="57">
        <f t="shared" ca="1" si="105"/>
        <v>-13859</v>
      </c>
      <c r="BD261" s="57">
        <f t="shared" ca="1" si="105"/>
        <v>-15349</v>
      </c>
      <c r="BE261" s="57">
        <f t="shared" ca="1" si="100"/>
        <v>778.64499999999998</v>
      </c>
      <c r="BF261" s="51">
        <f t="shared" ca="1" si="116"/>
        <v>42.912799999999997</v>
      </c>
      <c r="BG261" s="51">
        <f t="shared" ca="1" si="117"/>
        <v>3.9670422535211269</v>
      </c>
      <c r="BH261" s="51">
        <f t="shared" ca="1" si="118"/>
        <v>711.33663366336634</v>
      </c>
      <c r="BI261" s="51">
        <v>0</v>
      </c>
      <c r="BJ261" s="51">
        <f ca="1">'2024_4월_관리비상세내역'!BK261</f>
        <v>1733.04</v>
      </c>
      <c r="BK261" s="51">
        <f t="shared" ca="1" si="119"/>
        <v>2511.6849999999999</v>
      </c>
      <c r="BL261" s="51">
        <f ca="1">'2024_4월_관리비상세내역'!BM261</f>
        <v>402.61154929577464</v>
      </c>
      <c r="BM261" s="57">
        <f t="shared" ca="1" si="120"/>
        <v>406.57859154929577</v>
      </c>
      <c r="BN261" s="51">
        <f ca="1">'2024_4월_관리비상세내역'!BO261</f>
        <v>897.74479999999994</v>
      </c>
      <c r="BO261" s="57">
        <f t="shared" ca="1" si="121"/>
        <v>940.65759999999989</v>
      </c>
      <c r="BP261" s="51">
        <f ca="1">'2024_4월_관리비상세내역'!BQ261</f>
        <v>1831.7524752475247</v>
      </c>
      <c r="BQ261" s="57">
        <f t="shared" ca="1" si="122"/>
        <v>2543.0891089108909</v>
      </c>
      <c r="BR261" s="51">
        <v>0</v>
      </c>
      <c r="BS261" s="51">
        <v>0</v>
      </c>
    </row>
    <row r="262" spans="1:71">
      <c r="A262" s="8" t="s">
        <v>239</v>
      </c>
      <c r="B262">
        <v>706</v>
      </c>
      <c r="C262" s="54">
        <v>2101</v>
      </c>
      <c r="E262" s="8">
        <v>158.66999999999999</v>
      </c>
      <c r="F262" s="8" t="s">
        <v>240</v>
      </c>
      <c r="G262" s="55">
        <f t="shared" ca="1" si="110"/>
        <v>43437</v>
      </c>
      <c r="H262" s="8">
        <v>77777</v>
      </c>
      <c r="J262" t="str">
        <f t="shared" ref="J262:J265" ca="1" si="124">IF(RANDBETWEEN(0, 1) &lt; 0.33, "전세", IF(RANDBETWEEN(0, 1) &lt; 0.5, "월세", "자가"))</f>
        <v>전세</v>
      </c>
      <c r="K262" s="8" t="s">
        <v>242</v>
      </c>
      <c r="L262" s="55">
        <v>45413</v>
      </c>
      <c r="M262" s="55">
        <v>45463</v>
      </c>
      <c r="N262" s="55">
        <v>45413</v>
      </c>
      <c r="O262" s="55">
        <v>45443</v>
      </c>
      <c r="P262" s="51">
        <f t="shared" ca="1" si="111"/>
        <v>570879</v>
      </c>
      <c r="Q262" s="57">
        <f t="shared" ca="1" si="112"/>
        <v>582296.57999999996</v>
      </c>
      <c r="R262" s="51">
        <f t="shared" ca="1" si="113"/>
        <v>570879</v>
      </c>
      <c r="S262" s="57">
        <f t="shared" ca="1" si="123"/>
        <v>222555</v>
      </c>
      <c r="T262" s="57">
        <f t="shared" ca="1" si="114"/>
        <v>348324</v>
      </c>
      <c r="U262" s="57">
        <f t="shared" ca="1" si="109"/>
        <v>35058</v>
      </c>
      <c r="V262" s="57">
        <f ca="1">RANDBETWEEN(V$2,V$3)</f>
        <v>17012</v>
      </c>
      <c r="W262" s="57">
        <f t="shared" ca="1" si="109"/>
        <v>523</v>
      </c>
      <c r="X262" s="57">
        <f t="shared" ca="1" si="109"/>
        <v>2420</v>
      </c>
      <c r="Y262" s="57">
        <f t="shared" ca="1" si="109"/>
        <v>3072</v>
      </c>
      <c r="Z262" s="57">
        <f t="shared" ca="1" si="109"/>
        <v>43027</v>
      </c>
      <c r="AA262" s="57">
        <f t="shared" ca="1" si="109"/>
        <v>12327</v>
      </c>
      <c r="AB262" s="57">
        <f t="shared" ca="1" si="109"/>
        <v>74154</v>
      </c>
      <c r="AC262" s="57">
        <f t="shared" ca="1" si="109"/>
        <v>2869</v>
      </c>
      <c r="AD262" s="57">
        <f t="shared" ca="1" si="109"/>
        <v>8858</v>
      </c>
      <c r="AE262" s="57">
        <f t="shared" ca="1" si="109"/>
        <v>22458</v>
      </c>
      <c r="AF262" s="57">
        <f t="shared" ca="1" si="109"/>
        <v>521</v>
      </c>
      <c r="AG262" s="57">
        <f t="shared" ca="1" si="109"/>
        <v>3759</v>
      </c>
      <c r="AH262" s="57">
        <f t="shared" ca="1" si="109"/>
        <v>93</v>
      </c>
      <c r="AI262" s="57">
        <f t="shared" ca="1" si="109"/>
        <v>0</v>
      </c>
      <c r="AJ262" s="57">
        <f t="shared" ca="1" si="109"/>
        <v>186543</v>
      </c>
      <c r="AK262" s="57">
        <f t="shared" ca="1" si="108"/>
        <v>31895</v>
      </c>
      <c r="AL262" s="57">
        <f t="shared" ca="1" si="108"/>
        <v>75215</v>
      </c>
      <c r="AM262" s="57">
        <f t="shared" ca="1" si="108"/>
        <v>8927</v>
      </c>
      <c r="AN262" s="57">
        <f t="shared" ca="1" si="108"/>
        <v>36201</v>
      </c>
      <c r="AO262" s="57">
        <f t="shared" ca="1" si="108"/>
        <v>0</v>
      </c>
      <c r="AP262" s="57">
        <f t="shared" ca="1" si="108"/>
        <v>46863</v>
      </c>
      <c r="AQ262" s="57">
        <f t="shared" ca="1" si="108"/>
        <v>8824</v>
      </c>
      <c r="AR262" s="57">
        <f t="shared" ca="1" si="108"/>
        <v>888</v>
      </c>
      <c r="AS262" s="57">
        <v>2500</v>
      </c>
      <c r="AT262" s="57">
        <f t="shared" ca="1" si="108"/>
        <v>0</v>
      </c>
      <c r="AU262" s="51">
        <v>0</v>
      </c>
      <c r="AV262" s="57">
        <v>0</v>
      </c>
      <c r="AW262" s="51">
        <f t="shared" ca="1" si="115"/>
        <v>11417.58</v>
      </c>
      <c r="AX262" s="57">
        <f t="shared" ref="AX262:BD265" ca="1" si="125">RANDBETWEEN(AX$2,AX$3)</f>
        <v>-22652</v>
      </c>
      <c r="AY262" s="57">
        <f t="shared" ca="1" si="125"/>
        <v>0</v>
      </c>
      <c r="AZ262" s="57">
        <f t="shared" ca="1" si="125"/>
        <v>0</v>
      </c>
      <c r="BA262" s="51">
        <v>0</v>
      </c>
      <c r="BB262" s="51">
        <v>0</v>
      </c>
      <c r="BC262" s="57">
        <f t="shared" ca="1" si="125"/>
        <v>-11669</v>
      </c>
      <c r="BD262" s="57">
        <f t="shared" ca="1" si="125"/>
        <v>-18807</v>
      </c>
      <c r="BE262" s="57">
        <f t="shared" ref="BE262:BE265" ca="1" si="126">AJ262/200</f>
        <v>932.71500000000003</v>
      </c>
      <c r="BF262" s="51">
        <f t="shared" ca="1" si="116"/>
        <v>60.171999999999997</v>
      </c>
      <c r="BG262" s="51">
        <f t="shared" ca="1" si="117"/>
        <v>5.0987323943661975</v>
      </c>
      <c r="BH262" s="51">
        <f t="shared" ca="1" si="118"/>
        <v>463.99009900990097</v>
      </c>
      <c r="BI262" s="51">
        <v>0</v>
      </c>
      <c r="BJ262" s="51">
        <f ca="1">'2024_4월_관리비상세내역'!BK262</f>
        <v>1741.46</v>
      </c>
      <c r="BK262" s="51">
        <f t="shared" ca="1" si="119"/>
        <v>2674.1750000000002</v>
      </c>
      <c r="BL262" s="51">
        <f ca="1">'2024_4월_관리비상세내역'!BM262</f>
        <v>245.69408450704225</v>
      </c>
      <c r="BM262" s="57">
        <f t="shared" ca="1" si="120"/>
        <v>250.79281690140846</v>
      </c>
      <c r="BN262" s="51">
        <f ca="1">'2024_4월_관리비상세내역'!BO262</f>
        <v>841.75919999999996</v>
      </c>
      <c r="BO262" s="57">
        <f t="shared" ca="1" si="121"/>
        <v>901.93119999999999</v>
      </c>
      <c r="BP262" s="51">
        <f ca="1">'2024_4월_관리비상세내역'!BQ262</f>
        <v>1890.8910891089108</v>
      </c>
      <c r="BQ262" s="57">
        <f t="shared" ca="1" si="122"/>
        <v>2354.8811881188117</v>
      </c>
      <c r="BR262" s="51">
        <v>0</v>
      </c>
      <c r="BS262" s="51">
        <v>0</v>
      </c>
    </row>
    <row r="263" spans="1:71">
      <c r="A263" s="8" t="s">
        <v>239</v>
      </c>
      <c r="B263">
        <v>706</v>
      </c>
      <c r="C263" s="54">
        <v>2102</v>
      </c>
      <c r="E263" s="8">
        <v>158.66999999999999</v>
      </c>
      <c r="F263" s="8" t="s">
        <v>240</v>
      </c>
      <c r="G263" s="55">
        <f t="shared" ca="1" si="110"/>
        <v>41673</v>
      </c>
      <c r="H263" s="8">
        <v>77777</v>
      </c>
      <c r="J263" t="str">
        <f t="shared" ca="1" si="124"/>
        <v>전세</v>
      </c>
      <c r="K263" s="8" t="s">
        <v>242</v>
      </c>
      <c r="L263" s="55">
        <v>45413</v>
      </c>
      <c r="M263" s="55">
        <v>45463</v>
      </c>
      <c r="N263" s="55">
        <v>45413</v>
      </c>
      <c r="O263" s="55">
        <v>45443</v>
      </c>
      <c r="P263" s="51">
        <f t="shared" ca="1" si="111"/>
        <v>507507</v>
      </c>
      <c r="Q263" s="57">
        <f t="shared" ca="1" si="112"/>
        <v>517657.14</v>
      </c>
      <c r="R263" s="51">
        <f t="shared" ca="1" si="113"/>
        <v>507507</v>
      </c>
      <c r="S263" s="57">
        <f t="shared" ca="1" si="123"/>
        <v>255301</v>
      </c>
      <c r="T263" s="57">
        <f t="shared" ca="1" si="114"/>
        <v>252206</v>
      </c>
      <c r="U263" s="57">
        <f t="shared" ca="1" si="109"/>
        <v>66649</v>
      </c>
      <c r="V263" s="57">
        <f t="shared" ca="1" si="109"/>
        <v>5018</v>
      </c>
      <c r="W263" s="57">
        <f t="shared" ca="1" si="109"/>
        <v>1934</v>
      </c>
      <c r="X263" s="57">
        <f t="shared" ca="1" si="109"/>
        <v>3630</v>
      </c>
      <c r="Y263" s="57">
        <f t="shared" ca="1" si="109"/>
        <v>3318</v>
      </c>
      <c r="Z263" s="57">
        <f t="shared" ca="1" si="109"/>
        <v>46873</v>
      </c>
      <c r="AA263" s="57">
        <f t="shared" ca="1" si="109"/>
        <v>8684</v>
      </c>
      <c r="AB263" s="57">
        <f t="shared" ca="1" si="109"/>
        <v>52339</v>
      </c>
      <c r="AC263" s="57">
        <f t="shared" ca="1" si="109"/>
        <v>513</v>
      </c>
      <c r="AD263" s="57">
        <f t="shared" ca="1" si="109"/>
        <v>2542</v>
      </c>
      <c r="AE263" s="57">
        <f t="shared" ca="1" si="109"/>
        <v>20083</v>
      </c>
      <c r="AF263" s="57">
        <f t="shared" ca="1" si="109"/>
        <v>672</v>
      </c>
      <c r="AG263" s="57">
        <f t="shared" ca="1" si="109"/>
        <v>42905</v>
      </c>
      <c r="AH263" s="57">
        <f t="shared" ca="1" si="109"/>
        <v>124</v>
      </c>
      <c r="AI263" s="57">
        <f t="shared" ca="1" si="109"/>
        <v>0</v>
      </c>
      <c r="AJ263" s="57">
        <f t="shared" ca="1" si="109"/>
        <v>139891</v>
      </c>
      <c r="AK263" s="57">
        <f t="shared" ca="1" si="108"/>
        <v>32414</v>
      </c>
      <c r="AL263" s="57">
        <f t="shared" ca="1" si="108"/>
        <v>20487</v>
      </c>
      <c r="AM263" s="57">
        <f t="shared" ca="1" si="108"/>
        <v>3461</v>
      </c>
      <c r="AN263" s="57">
        <f t="shared" ca="1" si="108"/>
        <v>38647</v>
      </c>
      <c r="AO263" s="57">
        <f t="shared" ca="1" si="108"/>
        <v>0</v>
      </c>
      <c r="AP263" s="57">
        <f t="shared" ca="1" si="108"/>
        <v>31939</v>
      </c>
      <c r="AQ263" s="57">
        <f t="shared" ca="1" si="108"/>
        <v>8825</v>
      </c>
      <c r="AR263" s="57">
        <f t="shared" ca="1" si="108"/>
        <v>1326</v>
      </c>
      <c r="AS263" s="57">
        <v>2500</v>
      </c>
      <c r="AT263" s="57">
        <f t="shared" ca="1" si="108"/>
        <v>0</v>
      </c>
      <c r="AU263" s="51">
        <v>0</v>
      </c>
      <c r="AV263" s="57">
        <v>0</v>
      </c>
      <c r="AW263" s="51">
        <f t="shared" ca="1" si="115"/>
        <v>10150.14</v>
      </c>
      <c r="AX263" s="57">
        <f t="shared" ca="1" si="125"/>
        <v>-6562</v>
      </c>
      <c r="AY263" s="57">
        <f t="shared" ca="1" si="125"/>
        <v>0</v>
      </c>
      <c r="AZ263" s="57">
        <f t="shared" ca="1" si="125"/>
        <v>0</v>
      </c>
      <c r="BA263" s="51">
        <v>0</v>
      </c>
      <c r="BB263" s="51">
        <v>0</v>
      </c>
      <c r="BC263" s="57">
        <f t="shared" ca="1" si="125"/>
        <v>-12479</v>
      </c>
      <c r="BD263" s="57">
        <f t="shared" ca="1" si="125"/>
        <v>-8226</v>
      </c>
      <c r="BE263" s="57">
        <f t="shared" ca="1" si="126"/>
        <v>699.45500000000004</v>
      </c>
      <c r="BF263" s="51">
        <f t="shared" ca="1" si="116"/>
        <v>16.389600000000002</v>
      </c>
      <c r="BG263" s="51">
        <f t="shared" ca="1" si="117"/>
        <v>5.4432394366197183</v>
      </c>
      <c r="BH263" s="51">
        <f t="shared" ca="1" si="118"/>
        <v>316.22772277227722</v>
      </c>
      <c r="BI263" s="51">
        <v>0</v>
      </c>
      <c r="BJ263" s="51">
        <f ca="1">'2024_4월_관리비상세내역'!BK263</f>
        <v>1108.1199999999999</v>
      </c>
      <c r="BK263" s="51">
        <f t="shared" ca="1" si="119"/>
        <v>1807.5749999999998</v>
      </c>
      <c r="BL263" s="51">
        <f ca="1">'2024_4월_관리비상세내역'!BM263</f>
        <v>701.55450704225359</v>
      </c>
      <c r="BM263" s="57">
        <f t="shared" ca="1" si="120"/>
        <v>706.9977464788733</v>
      </c>
      <c r="BN263" s="51">
        <f ca="1">'2024_4월_관리비상세내역'!BO263</f>
        <v>913.30000000000007</v>
      </c>
      <c r="BO263" s="57">
        <f t="shared" ca="1" si="121"/>
        <v>929.68960000000004</v>
      </c>
      <c r="BP263" s="51">
        <f ca="1">'2024_4월_관리비상세내역'!BQ263</f>
        <v>1780.0891089108911</v>
      </c>
      <c r="BQ263" s="57">
        <f t="shared" ca="1" si="122"/>
        <v>2096.3168316831684</v>
      </c>
      <c r="BR263" s="51">
        <v>0</v>
      </c>
      <c r="BS263" s="51">
        <v>0</v>
      </c>
    </row>
    <row r="264" spans="1:71">
      <c r="A264" s="8" t="s">
        <v>239</v>
      </c>
      <c r="B264">
        <v>706</v>
      </c>
      <c r="C264" s="54">
        <v>2201</v>
      </c>
      <c r="E264" s="8">
        <v>158.66999999999999</v>
      </c>
      <c r="F264" s="8" t="s">
        <v>240</v>
      </c>
      <c r="G264" s="55">
        <f t="shared" ca="1" si="110"/>
        <v>42882</v>
      </c>
      <c r="H264" s="8">
        <v>77777</v>
      </c>
      <c r="J264" t="str">
        <f t="shared" ca="1" si="124"/>
        <v>전세</v>
      </c>
      <c r="K264" s="8" t="s">
        <v>242</v>
      </c>
      <c r="L264" s="55">
        <v>45413</v>
      </c>
      <c r="M264" s="55">
        <v>45463</v>
      </c>
      <c r="N264" s="55">
        <v>45413</v>
      </c>
      <c r="O264" s="55">
        <v>45443</v>
      </c>
      <c r="P264" s="51">
        <f t="shared" ca="1" si="111"/>
        <v>619451</v>
      </c>
      <c r="Q264" s="57">
        <f t="shared" ca="1" si="112"/>
        <v>631840.02</v>
      </c>
      <c r="R264" s="51">
        <f t="shared" ca="1" si="113"/>
        <v>619451</v>
      </c>
      <c r="S264" s="57">
        <f t="shared" ca="1" si="123"/>
        <v>248378</v>
      </c>
      <c r="T264" s="57">
        <f t="shared" ca="1" si="114"/>
        <v>371073</v>
      </c>
      <c r="U264" s="57">
        <f t="shared" ca="1" si="109"/>
        <v>79898</v>
      </c>
      <c r="V264" s="57">
        <f t="shared" ca="1" si="109"/>
        <v>7747</v>
      </c>
      <c r="W264" s="57">
        <f t="shared" ca="1" si="109"/>
        <v>972</v>
      </c>
      <c r="X264" s="57">
        <f t="shared" ca="1" si="109"/>
        <v>4420</v>
      </c>
      <c r="Y264" s="57">
        <f t="shared" ca="1" si="109"/>
        <v>3448</v>
      </c>
      <c r="Z264" s="57">
        <f t="shared" ca="1" si="109"/>
        <v>43602</v>
      </c>
      <c r="AA264" s="57">
        <f t="shared" ca="1" si="109"/>
        <v>24999</v>
      </c>
      <c r="AB264" s="57">
        <f t="shared" ca="1" si="109"/>
        <v>33582</v>
      </c>
      <c r="AC264" s="57">
        <f t="shared" ca="1" si="109"/>
        <v>168</v>
      </c>
      <c r="AD264" s="57">
        <f t="shared" ca="1" si="109"/>
        <v>4887</v>
      </c>
      <c r="AE264" s="57">
        <f t="shared" ca="1" si="109"/>
        <v>21777</v>
      </c>
      <c r="AF264" s="57">
        <f t="shared" ca="1" si="109"/>
        <v>593</v>
      </c>
      <c r="AG264" s="57">
        <f t="shared" ca="1" si="109"/>
        <v>39529</v>
      </c>
      <c r="AH264" s="57">
        <f t="shared" ca="1" si="109"/>
        <v>583</v>
      </c>
      <c r="AI264" s="57">
        <f t="shared" ca="1" si="109"/>
        <v>0</v>
      </c>
      <c r="AJ264" s="57">
        <f t="shared" ca="1" si="109"/>
        <v>132234</v>
      </c>
      <c r="AK264" s="57">
        <f t="shared" ca="1" si="108"/>
        <v>37494</v>
      </c>
      <c r="AL264" s="57">
        <f t="shared" ca="1" si="108"/>
        <v>93743</v>
      </c>
      <c r="AM264" s="57">
        <f t="shared" ca="1" si="108"/>
        <v>8301</v>
      </c>
      <c r="AN264" s="57">
        <f t="shared" ca="1" si="108"/>
        <v>64396</v>
      </c>
      <c r="AO264" s="57">
        <f t="shared" ca="1" si="108"/>
        <v>0</v>
      </c>
      <c r="AP264" s="57">
        <f t="shared" ca="1" si="108"/>
        <v>42686</v>
      </c>
      <c r="AQ264" s="57">
        <f t="shared" ca="1" si="108"/>
        <v>7755</v>
      </c>
      <c r="AR264" s="57">
        <f t="shared" ca="1" si="108"/>
        <v>1723</v>
      </c>
      <c r="AS264" s="57">
        <v>2500</v>
      </c>
      <c r="AT264" s="57">
        <f t="shared" ca="1" si="108"/>
        <v>0</v>
      </c>
      <c r="AU264" s="51">
        <v>0</v>
      </c>
      <c r="AV264" s="57">
        <v>0</v>
      </c>
      <c r="AW264" s="51">
        <f t="shared" ca="1" si="115"/>
        <v>12389.02</v>
      </c>
      <c r="AX264" s="57">
        <f t="shared" ca="1" si="125"/>
        <v>-22223</v>
      </c>
      <c r="AY264" s="57">
        <f t="shared" ca="1" si="125"/>
        <v>0</v>
      </c>
      <c r="AZ264" s="57">
        <f t="shared" ca="1" si="125"/>
        <v>0</v>
      </c>
      <c r="BA264" s="51">
        <v>0</v>
      </c>
      <c r="BB264" s="51">
        <v>0</v>
      </c>
      <c r="BC264" s="57">
        <f t="shared" ca="1" si="125"/>
        <v>-14891</v>
      </c>
      <c r="BD264" s="57">
        <f t="shared" ca="1" si="125"/>
        <v>-472</v>
      </c>
      <c r="BE264" s="57">
        <f t="shared" ca="1" si="126"/>
        <v>661.17</v>
      </c>
      <c r="BF264" s="51">
        <f t="shared" ca="1" si="116"/>
        <v>74.994399999999999</v>
      </c>
      <c r="BG264" s="51">
        <f t="shared" ca="1" si="117"/>
        <v>9.0698591549295777</v>
      </c>
      <c r="BH264" s="51">
        <f t="shared" ca="1" si="118"/>
        <v>422.63366336633663</v>
      </c>
      <c r="BI264" s="51">
        <v>0</v>
      </c>
      <c r="BJ264" s="51">
        <f ca="1">'2024_4월_관리비상세내역'!BK264</f>
        <v>1387.6350000000002</v>
      </c>
      <c r="BK264" s="51">
        <f t="shared" ca="1" si="119"/>
        <v>2048.8050000000003</v>
      </c>
      <c r="BL264" s="51">
        <f ca="1">'2024_4월_관리비상세내역'!BM264</f>
        <v>454.19084507042254</v>
      </c>
      <c r="BM264" s="57">
        <f t="shared" ca="1" si="120"/>
        <v>463.26070422535213</v>
      </c>
      <c r="BN264" s="51">
        <f ca="1">'2024_4월_관리비상세내역'!BO264</f>
        <v>291.08080000000001</v>
      </c>
      <c r="BO264" s="57">
        <f t="shared" ca="1" si="121"/>
        <v>366.0752</v>
      </c>
      <c r="BP264" s="51">
        <f ca="1">'2024_4월_관리비상세내역'!BQ264</f>
        <v>2326.8316831683169</v>
      </c>
      <c r="BQ264" s="57">
        <f t="shared" ca="1" si="122"/>
        <v>2749.4653465346537</v>
      </c>
      <c r="BR264" s="51">
        <v>0</v>
      </c>
      <c r="BS264" s="51">
        <v>0</v>
      </c>
    </row>
    <row r="265" spans="1:71">
      <c r="A265" s="8" t="s">
        <v>239</v>
      </c>
      <c r="B265">
        <v>706</v>
      </c>
      <c r="C265" s="54">
        <v>2202</v>
      </c>
      <c r="E265" s="8">
        <v>158.66999999999999</v>
      </c>
      <c r="F265" s="8" t="s">
        <v>240</v>
      </c>
      <c r="G265" s="55">
        <f t="shared" ca="1" si="110"/>
        <v>44600</v>
      </c>
      <c r="H265" s="8">
        <v>77777</v>
      </c>
      <c r="J265" t="str">
        <f t="shared" ca="1" si="124"/>
        <v>전세</v>
      </c>
      <c r="K265" s="8" t="s">
        <v>242</v>
      </c>
      <c r="L265" s="55">
        <v>45413</v>
      </c>
      <c r="M265" s="55">
        <v>45463</v>
      </c>
      <c r="N265" s="55">
        <v>45413</v>
      </c>
      <c r="O265" s="55">
        <v>45443</v>
      </c>
      <c r="P265" s="51">
        <f t="shared" ca="1" si="111"/>
        <v>574530</v>
      </c>
      <c r="Q265" s="57">
        <f t="shared" ca="1" si="112"/>
        <v>586020.6</v>
      </c>
      <c r="R265" s="51">
        <f t="shared" ca="1" si="113"/>
        <v>574530</v>
      </c>
      <c r="S265" s="57">
        <f t="shared" ca="1" si="123"/>
        <v>241860</v>
      </c>
      <c r="T265" s="57">
        <f t="shared" ca="1" si="114"/>
        <v>332670</v>
      </c>
      <c r="U265" s="57">
        <f t="shared" ca="1" si="109"/>
        <v>48634</v>
      </c>
      <c r="V265" s="57">
        <f t="shared" ca="1" si="109"/>
        <v>8117</v>
      </c>
      <c r="W265" s="57">
        <f t="shared" ca="1" si="109"/>
        <v>310</v>
      </c>
      <c r="X265" s="57">
        <f t="shared" ca="1" si="109"/>
        <v>1564</v>
      </c>
      <c r="Y265" s="57">
        <f t="shared" ca="1" si="109"/>
        <v>3341</v>
      </c>
      <c r="Z265" s="57">
        <f t="shared" ca="1" si="109"/>
        <v>45414</v>
      </c>
      <c r="AA265" s="57">
        <f t="shared" ca="1" si="109"/>
        <v>27468</v>
      </c>
      <c r="AB265" s="57">
        <f t="shared" ca="1" si="109"/>
        <v>54162</v>
      </c>
      <c r="AC265" s="57">
        <f t="shared" ca="1" si="109"/>
        <v>1924</v>
      </c>
      <c r="AD265" s="57">
        <f t="shared" ca="1" si="109"/>
        <v>5057</v>
      </c>
      <c r="AE265" s="57">
        <f t="shared" ca="1" si="109"/>
        <v>20555</v>
      </c>
      <c r="AF265" s="57">
        <f t="shared" ca="1" si="109"/>
        <v>311</v>
      </c>
      <c r="AG265" s="57">
        <f t="shared" ca="1" si="109"/>
        <v>47333</v>
      </c>
      <c r="AH265" s="57">
        <f t="shared" ca="1" si="109"/>
        <v>392</v>
      </c>
      <c r="AI265" s="57">
        <f t="shared" ca="1" si="109"/>
        <v>0</v>
      </c>
      <c r="AJ265" s="57">
        <f t="shared" ca="1" si="109"/>
        <v>167691</v>
      </c>
      <c r="AK265" s="57">
        <f t="shared" ca="1" si="108"/>
        <v>34051</v>
      </c>
      <c r="AL265" s="57">
        <f t="shared" ca="1" si="108"/>
        <v>72716</v>
      </c>
      <c r="AM265" s="57">
        <f t="shared" ca="1" si="108"/>
        <v>7076</v>
      </c>
      <c r="AN265" s="57">
        <f t="shared" ca="1" si="108"/>
        <v>18517</v>
      </c>
      <c r="AO265" s="57">
        <f t="shared" ca="1" si="108"/>
        <v>0</v>
      </c>
      <c r="AP265" s="57">
        <f t="shared" ca="1" si="108"/>
        <v>48901</v>
      </c>
      <c r="AQ265" s="57">
        <f t="shared" ca="1" si="108"/>
        <v>5138</v>
      </c>
      <c r="AR265" s="57">
        <f t="shared" ca="1" si="108"/>
        <v>1718</v>
      </c>
      <c r="AS265" s="57">
        <v>2500</v>
      </c>
      <c r="AT265" s="57">
        <f t="shared" ca="1" si="108"/>
        <v>0</v>
      </c>
      <c r="AU265" s="51">
        <v>0</v>
      </c>
      <c r="AV265" s="57">
        <v>0</v>
      </c>
      <c r="AW265" s="51">
        <f t="shared" ca="1" si="115"/>
        <v>11490.6</v>
      </c>
      <c r="AX265" s="57">
        <f t="shared" ca="1" si="125"/>
        <v>-11538</v>
      </c>
      <c r="AY265" s="57">
        <f t="shared" ca="1" si="125"/>
        <v>0</v>
      </c>
      <c r="AZ265" s="57">
        <f t="shared" ca="1" si="125"/>
        <v>0</v>
      </c>
      <c r="BA265" s="51">
        <v>0</v>
      </c>
      <c r="BB265" s="51">
        <v>0</v>
      </c>
      <c r="BC265" s="57">
        <f t="shared" ca="1" si="125"/>
        <v>-10498</v>
      </c>
      <c r="BD265" s="57">
        <f t="shared" ca="1" si="125"/>
        <v>-26324</v>
      </c>
      <c r="BE265" s="57">
        <f t="shared" ca="1" si="126"/>
        <v>838.45500000000004</v>
      </c>
      <c r="BF265" s="51">
        <f t="shared" ca="1" si="116"/>
        <v>58.172800000000002</v>
      </c>
      <c r="BG265" s="51">
        <f t="shared" ca="1" si="117"/>
        <v>2.6080281690140845</v>
      </c>
      <c r="BH265" s="51">
        <f t="shared" ca="1" si="118"/>
        <v>484.16831683168317</v>
      </c>
      <c r="BI265" s="51">
        <v>0</v>
      </c>
      <c r="BJ265" s="51">
        <f ca="1">'2024_4월_관리비상세내역'!BK265</f>
        <v>1785.73</v>
      </c>
      <c r="BK265" s="51">
        <f t="shared" ca="1" si="119"/>
        <v>2624.1849999999999</v>
      </c>
      <c r="BL265" s="51">
        <f ca="1">'2024_4월_관리비상세내역'!BM265</f>
        <v>937.73732394366198</v>
      </c>
      <c r="BM265" s="57">
        <f t="shared" ca="1" si="120"/>
        <v>940.3453521126761</v>
      </c>
      <c r="BN265" s="51">
        <f ca="1">'2024_4월_관리비상세내역'!BO265</f>
        <v>810.80000000000007</v>
      </c>
      <c r="BO265" s="57">
        <f t="shared" ca="1" si="121"/>
        <v>868.97280000000012</v>
      </c>
      <c r="BP265" s="51">
        <f ca="1">'2024_4월_관리비상세내역'!BQ265</f>
        <v>1482.3960396039606</v>
      </c>
      <c r="BQ265" s="57">
        <f t="shared" ca="1" si="122"/>
        <v>1966.5643564356437</v>
      </c>
      <c r="BR265" s="51">
        <v>0</v>
      </c>
      <c r="BS265" s="51">
        <v>0</v>
      </c>
    </row>
  </sheetData>
  <phoneticPr fontId="1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작업페이지 시트v0</vt:lpstr>
      <vt:lpstr>작업페이지 시트v1</vt:lpstr>
      <vt:lpstr>작업페이지 시트v2</vt:lpstr>
      <vt:lpstr>후순위 개발 리스트</vt:lpstr>
      <vt:lpstr>IA</vt:lpstr>
      <vt:lpstr>3월_관리비상세내역</vt:lpstr>
      <vt:lpstr>4월_관리비상세내역</vt:lpstr>
      <vt:lpstr>5월_관리비상세내역</vt:lpstr>
      <vt:lpstr>2024_3월_관리비상세내역</vt:lpstr>
      <vt:lpstr>2024_4월_관리비상세내역</vt:lpstr>
      <vt:lpstr>2024_5월_관리비상세내역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Jang Kyu Min</dc:creator>
  <cp:lastModifiedBy>Jang Kyu Min</cp:lastModifiedBy>
  <dcterms:created xsi:type="dcterms:W3CDTF">2024-06-02T16:25:17Z</dcterms:created>
  <dcterms:modified xsi:type="dcterms:W3CDTF">2024-06-02T23:04:54Z</dcterms:modified>
</cp:coreProperties>
</file>